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ANNGY\Desktop\"/>
    </mc:Choice>
  </mc:AlternateContent>
  <xr:revisionPtr revIDLastSave="0" documentId="8_{1131F33B-E1BE-4959-9425-922D479AE579}" xr6:coauthVersionLast="47" xr6:coauthVersionMax="47" xr10:uidLastSave="{00000000-0000-0000-0000-000000000000}"/>
  <bookViews>
    <workbookView xWindow="-108" yWindow="-108" windowWidth="23256" windowHeight="12456" tabRatio="923" xr2:uid="{00000000-000D-0000-FFFF-FFFF00000000}"/>
  </bookViews>
  <sheets>
    <sheet name="MAPA DE PROCESOS" sheetId="3" r:id="rId1"/>
    <sheet name="CONTROL DE CAMBIOS" sheetId="179" state="hidden" r:id="rId2"/>
    <sheet name="A. CLASIFICACION DE PELIGROS" sheetId="102" state="hidden" r:id="rId3"/>
    <sheet name="B. EFECTOS POSIBLES" sheetId="107" state="hidden" r:id="rId4"/>
    <sheet name="C. NIVEL DE DEFICIENCIA" sheetId="108" state="hidden" r:id="rId5"/>
    <sheet name="D. NIVEL DE EXPOSICIÓN" sheetId="109" state="hidden" r:id="rId6"/>
    <sheet name="E. NIVEL DE PROBABILIDAD" sheetId="110" state="hidden" r:id="rId7"/>
    <sheet name="F. INTERPRETACION DEL NP" sheetId="111" state="hidden" r:id="rId8"/>
    <sheet name="G. NIVEL DE CONSECUENCIA" sheetId="112" state="hidden" r:id="rId9"/>
    <sheet name="H. NIVEL DE RIESGO NR" sheetId="113" state="hidden" r:id="rId10"/>
    <sheet name="I. INTERPRETACION DEL NR" sheetId="114" state="hidden" r:id="rId11"/>
    <sheet name="J. ACEPTABILIDAD DEL RIESGO" sheetId="115" state="hidden" r:id="rId12"/>
    <sheet name="SISTEMA DE CALIDAD ISO 9001" sheetId="125" state="hidden" r:id="rId13"/>
    <sheet name="4.GESTIÓN EDUCATIVA" sheetId="56" state="hidden" r:id="rId14"/>
    <sheet name="7. GESTIÓN OBRAS PÚBLICAS" sheetId="47" state="hidden" r:id="rId15"/>
    <sheet name="8. GESTIÓN DEL TRANSITO" sheetId="54" state="hidden" r:id="rId16"/>
    <sheet name="9. GESTIÓN DE LA GOBERNABILIDAD" sheetId="57" state="hidden" r:id="rId17"/>
    <sheet name="13. GESTIÓN AMBIENTAL" sheetId="169" state="hidden" r:id="rId18"/>
    <sheet name="ESTACIÓN BOMBEROS 60" sheetId="170" state="hidden" r:id="rId19"/>
    <sheet name="ESTACIÓN BOMBEROS CENTRO" sheetId="171" state="hidden" r:id="rId20"/>
    <sheet name="ESTACIÓN BOMBEROS JARDÍN" sheetId="172" state="hidden" r:id="rId21"/>
    <sheet name="ESTACIÓN BOMBEROS KENNEDY" sheetId="173" state="hidden" r:id="rId22"/>
    <sheet name="Comisaria No. 1" sheetId="83" state="hidden" r:id="rId23"/>
    <sheet name="1.PLANEACIÓN ESTRATEGICA" sheetId="126" r:id="rId24"/>
    <sheet name="METODOLOGÍA PESV" sheetId="181" state="hidden" r:id="rId25"/>
    <sheet name="RIESGO VIAL" sheetId="180" state="hidden" r:id="rId26"/>
    <sheet name="3.GESTIÓN DE SALUD" sheetId="134" state="hidden" r:id="rId27"/>
    <sheet name="CAVAS" sheetId="133" state="hidden" r:id="rId28"/>
    <sheet name="2.SISTEMA INTEGRADO DE GESTIÓN" sheetId="130" state="hidden" r:id="rId29"/>
    <sheet name="5. GESTIÓN SOCIAL" sheetId="135" state="hidden" r:id="rId30"/>
    <sheet name="6. GESTIÓN ARTISTICA" sheetId="141" state="hidden" r:id="rId31"/>
    <sheet name="11. GESTIÓN DE LAS TICs" sheetId="163" state="hidden" r:id="rId32"/>
    <sheet name="VIVE DIGITAL LAB" sheetId="164" state="hidden" r:id="rId33"/>
    <sheet name="VIVE DIGITAL SAN PEDRO" sheetId="165" state="hidden" r:id="rId34"/>
    <sheet name="VIVE DIGITAL LAS FERIAS" sheetId="166" state="hidden" r:id="rId35"/>
    <sheet name="VIVE DIGITAL JORDAN" sheetId="167" state="hidden" r:id="rId36"/>
    <sheet name="VIVE DIGITAL PANÓCTICO" sheetId="168" state="hidden" r:id="rId37"/>
    <sheet name="BIBLIOTECA ALVARO MUTIS" sheetId="142" state="hidden" r:id="rId38"/>
    <sheet name="BIBLIOTECA PUBLICA ESTELLA ROA" sheetId="143" state="hidden" r:id="rId39"/>
    <sheet name="BIBLIOTECA INES ROJAS LUNA" sheetId="144" state="hidden" r:id="rId40"/>
    <sheet name="BIBLIOTECA OVIEDO" sheetId="145" state="hidden" r:id="rId41"/>
    <sheet name="BIBLIOTECA COMBEIMA" sheetId="146" state="hidden" r:id="rId42"/>
    <sheet name="BIBLIOTECA COMBEYMA JUNTAS" sheetId="147" state="hidden" r:id="rId43"/>
    <sheet name="BIBLIOTECA SAN JUAN CHINA" sheetId="148" state="hidden" r:id="rId44"/>
    <sheet name="BIBLIOTECA TOCHE" sheetId="149" state="hidden" r:id="rId45"/>
    <sheet name="BIBLIOTECA SAN BERNARDO" sheetId="150" state="hidden" r:id="rId46"/>
    <sheet name="BIBLIOTECA TITA HUERTAS" sheetId="151" state="hidden" r:id="rId47"/>
    <sheet name="BIBLIOTECA GERMAN URIBE" sheetId="152" state="hidden" r:id="rId48"/>
    <sheet name="BIBLIOTECA COMUNA 12 RICAUTE" sheetId="153" state="hidden" r:id="rId49"/>
    <sheet name="BIBLIOTECA GUAMBITOS" sheetId="154" state="hidden" r:id="rId50"/>
    <sheet name="BIBLIOTECA JORGE ELIECER" sheetId="155" state="hidden" r:id="rId51"/>
    <sheet name="BIBLIOTECA SOLEDAD RENGIFO" sheetId="156" state="hidden" r:id="rId52"/>
    <sheet name="BIBLIOTECA SANTOFIMIO BOTERO" sheetId="157" state="hidden" r:id="rId53"/>
    <sheet name="BIBLIOTECA EL SALADO" sheetId="158" state="hidden" r:id="rId54"/>
    <sheet name="BIBLIOTECA ISMAEL SANTOFINIO" sheetId="159" state="hidden" r:id="rId55"/>
    <sheet name="BIBLIOTECA NICANOR VELASQUEZ" sheetId="160" state="hidden" r:id="rId56"/>
    <sheet name="BIBLIOTECA CLARITA BOTERO" sheetId="161" state="hidden" r:id="rId57"/>
    <sheet name="CASA DE LA MUJER" sheetId="137" state="hidden" r:id="rId58"/>
    <sheet name="CENTRO DIA BARRIO INDUSTRIAL" sheetId="138" state="hidden" r:id="rId59"/>
    <sheet name="CENTRO DIA BARRIO POPULAR" sheetId="139" state="hidden" r:id="rId60"/>
    <sheet name="DIRECCIÓN INFANCIA Y ADOLE" sheetId="140" state="hidden" r:id="rId61"/>
    <sheet name="ADULTO MAYOR" sheetId="136" state="hidden" r:id="rId62"/>
    <sheet name="SISBEN" sheetId="128" state="hidden" r:id="rId63"/>
    <sheet name="DIANU" sheetId="129" state="hidden" r:id="rId64"/>
    <sheet name="CORREGIDURIA NO. 4 GAMBOA" sheetId="118" state="hidden" r:id="rId65"/>
    <sheet name="CORREGIDURIA No. 6 TOCHE" sheetId="119" state="hidden" r:id="rId66"/>
    <sheet name="CORREGIDURIA No. 9 CAY" sheetId="120" state="hidden" r:id="rId67"/>
    <sheet name="CORREGIDURIA No. 13 SALADO" sheetId="121" state="hidden" r:id="rId68"/>
    <sheet name="CORREGIDURIA No. 15  BULIRA" sheetId="122" state="hidden" r:id="rId69"/>
    <sheet name=" INSPECCIÓN No. 1" sheetId="58" state="hidden" r:id="rId70"/>
    <sheet name=" INSPECCIÓN No. 2" sheetId="59" state="hidden" r:id="rId71"/>
    <sheet name=" INSPECCIÓN No. 3" sheetId="60" state="hidden" r:id="rId72"/>
    <sheet name=" INSPECCIÓN No. 4" sheetId="61" state="hidden" r:id="rId73"/>
    <sheet name=" INSPECCIÓN No. 5" sheetId="62" state="hidden" r:id="rId74"/>
    <sheet name=" INSPECCIÓN No. 6" sheetId="63" state="hidden" r:id="rId75"/>
    <sheet name=" INSPECCIÓN No. 7" sheetId="64" state="hidden" r:id="rId76"/>
    <sheet name=" INSPECCIÓN No. 8" sheetId="65" state="hidden" r:id="rId77"/>
    <sheet name=" INSPECCIÓN No. 9" sheetId="66" state="hidden" r:id="rId78"/>
    <sheet name=" INSPECCIÓN No. 10" sheetId="67" state="hidden" r:id="rId79"/>
    <sheet name=" INSPECCIÓN No. 11" sheetId="68" state="hidden" r:id="rId80"/>
    <sheet name=" INSPECCIÓN No. 12" sheetId="69" state="hidden" r:id="rId81"/>
    <sheet name=" INSPECCIÓN No. 13" sheetId="70" state="hidden" r:id="rId82"/>
    <sheet name=" INSPECCIÓN No. 14" sheetId="71" state="hidden" r:id="rId83"/>
    <sheet name=" INSPECCIÓN No. 15" sheetId="72" state="hidden" r:id="rId84"/>
    <sheet name="CORREGIDURIA No. 14 BUENS AIRES" sheetId="73" state="hidden" r:id="rId85"/>
    <sheet name="CORREGIDURIA No. 5 TAPIAS" sheetId="74" state="hidden" r:id="rId86"/>
    <sheet name="CORREGIDURIA No. 11  CHINA" sheetId="75" state="hidden" r:id="rId87"/>
    <sheet name="CORREGIDURIA No. 10 CALAMBEO" sheetId="76" state="hidden" r:id="rId88"/>
    <sheet name="CORREGIDURIA 12 SAN BERNARDO" sheetId="77" state="hidden" r:id="rId89"/>
    <sheet name="CORREGIDURIA No. 1 DANTAS" sheetId="78" state="hidden" r:id="rId90"/>
    <sheet name="CORREGIDURIA No. 17 LA FLORIDA" sheetId="116" state="hidden" r:id="rId91"/>
    <sheet name="CORREGIDURIA No. 2 LAURELES" sheetId="117" state="hidden" r:id="rId92"/>
    <sheet name="CORREGIDURIA No. 16 TOTUMO" sheetId="79" state="hidden" r:id="rId93"/>
    <sheet name="CORREGIDURIA No. 7 JUNTAS" sheetId="80" state="hidden" r:id="rId94"/>
    <sheet name="CORRIGIDURIA  8 VILLA RESTREPO" sheetId="81" state="hidden" r:id="rId95"/>
    <sheet name="CORREGIDURIA No. 3 COELLO" sheetId="82" state="hidden" r:id="rId96"/>
    <sheet name="Comisaria No. 2" sheetId="84" state="hidden" r:id="rId97"/>
    <sheet name="COMISARIA No. 3" sheetId="85" state="hidden" r:id="rId98"/>
    <sheet name="COMISARIA PERMANENTE" sheetId="162" state="hidden" r:id="rId99"/>
    <sheet name="CAM SUR" sheetId="86" state="hidden" r:id="rId100"/>
    <sheet name="CAM SALADO" sheetId="87" state="hidden" r:id="rId101"/>
    <sheet name="CAM CIMA" sheetId="88" state="hidden" r:id="rId102"/>
    <sheet name="DIRECCIÓN DE JUSTICIA" sheetId="89" state="hidden" r:id="rId103"/>
    <sheet name="Hoja3" sheetId="178" state="hidden" r:id="rId104"/>
    <sheet name="VISITANTES" sheetId="123" state="hidden" r:id="rId105"/>
    <sheet name="CASA DE JUSTICIA" sheetId="91" state="hidden" r:id="rId106"/>
    <sheet name="CASA DEL CONSUMIDOR" sheetId="92" state="hidden" r:id="rId107"/>
    <sheet name="ESPACIO PÚBLICO" sheetId="93" state="hidden" r:id="rId108"/>
    <sheet name="Hoja1" sheetId="176" state="hidden" r:id="rId109"/>
    <sheet name="Hoja2" sheetId="177" state="hidden" r:id="rId110"/>
    <sheet name="CAPA" sheetId="94" state="hidden" r:id="rId111"/>
    <sheet name="10. GESTIÓN DEL DESARROLLO" sheetId="48" state="hidden" r:id="rId112"/>
    <sheet name="12.GESTIÓN DEL SERVI. CIUDADANO" sheetId="41" state="hidden" r:id="rId113"/>
    <sheet name="SISTEMA GESTIÓN AMBIENTAL" sheetId="131" state="hidden" r:id="rId114"/>
    <sheet name="14. GESTIÓN JURIDICA" sheetId="42" state="hidden" r:id="rId115"/>
    <sheet name="15.GESTIÓN RECURSOS FÍSICOS" sheetId="53" state="hidden" r:id="rId116"/>
    <sheet name="SISTEMA GESTIÓN SST" sheetId="132" state="hidden" r:id="rId117"/>
    <sheet name="16. GESTIÓN CONTRACTUAL" sheetId="46" state="hidden" r:id="rId118"/>
    <sheet name="17. GESTIÓN DOCUMENTAL" sheetId="43" state="hidden" r:id="rId119"/>
    <sheet name="18. GESTIÓN DE INFRAES. Y TECN" sheetId="98" state="hidden" r:id="rId120"/>
    <sheet name="19. GESTIÓN DE HACIENDA PÚBLICA" sheetId="51" state="hidden" r:id="rId121"/>
    <sheet name="20. GES. CONTROL  DISCIPLINARIO" sheetId="52" state="hidden" r:id="rId122"/>
    <sheet name="21. GESTIÓN DE LA INFORMACIÓN" sheetId="99" state="hidden" r:id="rId123"/>
    <sheet name="22. GESTIÓN TALENTO HUMANO" sheetId="100" state="hidden" r:id="rId124"/>
    <sheet name="25. GESTIÓN CATASTRAL" sheetId="175" state="hidden" r:id="rId125"/>
    <sheet name="23. GESTIÓN DE EVALUACIÓN " sheetId="55" state="hidden" r:id="rId126"/>
    <sheet name="24. GESTIÓN PARTI CIUDADANA" sheetId="174" state="hidden" r:id="rId127"/>
  </sheets>
  <externalReferences>
    <externalReference r:id="rId128"/>
    <externalReference r:id="rId129"/>
  </externalReferences>
  <definedNames>
    <definedName name="_xlnm._FilterDatabase" localSheetId="112" hidden="1">'12.GESTIÓN DEL SERVI. CIUDADANO'!$C$8:$X$27</definedName>
    <definedName name="_xlnm._FilterDatabase" localSheetId="117" hidden="1">'16. GESTIÓN CONTRACTUAL'!$G$1:$G$74</definedName>
    <definedName name="_xlnm.Print_Area" localSheetId="69">' INSPECCIÓN No. 1'!$B$1:$Y$74</definedName>
    <definedName name="_xlnm.Print_Area" localSheetId="78">' INSPECCIÓN No. 10'!$B$1:$Y$77</definedName>
    <definedName name="_xlnm.Print_Area" localSheetId="79">' INSPECCIÓN No. 11'!$B$1:$Y$77</definedName>
    <definedName name="_xlnm.Print_Area" localSheetId="80">' INSPECCIÓN No. 12'!$B$1:$Y$80</definedName>
    <definedName name="_xlnm.Print_Area" localSheetId="81">' INSPECCIÓN No. 13'!$B$1:$Y$78</definedName>
    <definedName name="_xlnm.Print_Area" localSheetId="82">' INSPECCIÓN No. 14'!$B$1:$Y$79</definedName>
    <definedName name="_xlnm.Print_Area" localSheetId="83">' INSPECCIÓN No. 15'!$B$1:$Y$79</definedName>
    <definedName name="_xlnm.Print_Area" localSheetId="70">' INSPECCIÓN No. 2'!$B$1:$Y$78</definedName>
    <definedName name="_xlnm.Print_Area" localSheetId="71">' INSPECCIÓN No. 3'!$B$1:$Y$75</definedName>
    <definedName name="_xlnm.Print_Area" localSheetId="72">' INSPECCIÓN No. 4'!$B$1:$Y$82</definedName>
    <definedName name="_xlnm.Print_Area" localSheetId="73">' INSPECCIÓN No. 5'!$B$1:$Y$82</definedName>
    <definedName name="_xlnm.Print_Area" localSheetId="74">' INSPECCIÓN No. 6'!$B$1:$Y$84</definedName>
    <definedName name="_xlnm.Print_Area" localSheetId="75">' INSPECCIÓN No. 7'!$B$1:$Y$78</definedName>
    <definedName name="_xlnm.Print_Area" localSheetId="76">' INSPECCIÓN No. 8'!$B$1:$Y$82</definedName>
    <definedName name="_xlnm.Print_Area" localSheetId="77">' INSPECCIÓN No. 9'!$B$1:$Z$79</definedName>
    <definedName name="_xlnm.Print_Area" localSheetId="23">'1.PLANEACIÓN ESTRATEGICA'!$B$2:$Y$84</definedName>
    <definedName name="_xlnm.Print_Area" localSheetId="111">'10. GESTIÓN DEL DESARROLLO'!$B$1:$Y$86</definedName>
    <definedName name="_xlnm.Print_Area" localSheetId="31">'11. GESTIÓN DE LAS TICs'!$B$1:$Y$101</definedName>
    <definedName name="_xlnm.Print_Area" localSheetId="112">'12.GESTIÓN DEL SERVI. CIUDADANO'!$B$1:$Y$73</definedName>
    <definedName name="_xlnm.Print_Area" localSheetId="17">'13. GESTIÓN AMBIENTAL'!$B$1:$Y$104</definedName>
    <definedName name="_xlnm.Print_Area" localSheetId="114">'14. GESTIÓN JURIDICA'!$B$1:$Y$79</definedName>
    <definedName name="_xlnm.Print_Area" localSheetId="115">'15.GESTIÓN RECURSOS FÍSICOS'!$B$1:$Y$126</definedName>
    <definedName name="_xlnm.Print_Area" localSheetId="117">'16. GESTIÓN CONTRACTUAL'!$B$1:$Y$77</definedName>
    <definedName name="_xlnm.Print_Area" localSheetId="118">'17. GESTIÓN DOCUMENTAL'!$B$1:$Y$70</definedName>
    <definedName name="_xlnm.Print_Area" localSheetId="119">'18. GESTIÓN DE INFRAES. Y TECN'!$B$1:$Y$69</definedName>
    <definedName name="_xlnm.Print_Area" localSheetId="120">'19. GESTIÓN DE HACIENDA PÚBLICA'!$B$1:$Y$82</definedName>
    <definedName name="_xlnm.Print_Area" localSheetId="28">'2.SISTEMA INTEGRADO DE GESTIÓN'!$B$2:$Y$86</definedName>
    <definedName name="_xlnm.Print_Area" localSheetId="121">'20. GES. CONTROL  DISCIPLINARIO'!$B$1:$Y$75</definedName>
    <definedName name="_xlnm.Print_Area" localSheetId="122">'21. GESTIÓN DE LA INFORMACIÓN'!$B$1:$Y$73</definedName>
    <definedName name="_xlnm.Print_Area" localSheetId="123">'22. GESTIÓN TALENTO HUMANO'!$B$1:$Y$74</definedName>
    <definedName name="_xlnm.Print_Area" localSheetId="125">'23. GESTIÓN DE EVALUACIÓN '!$B$1:$Y$81</definedName>
    <definedName name="_xlnm.Print_Area" localSheetId="126">'24. GESTIÓN PARTI CIUDADANA'!$B$1:$Y$73</definedName>
    <definedName name="_xlnm.Print_Area" localSheetId="124">'25. GESTIÓN CATASTRAL'!$B$1:$Y$72</definedName>
    <definedName name="_xlnm.Print_Area" localSheetId="26">'3.GESTIÓN DE SALUD'!$B$2:$Y$123</definedName>
    <definedName name="_xlnm.Print_Area" localSheetId="13">'4.GESTIÓN EDUCATIVA'!$B$2:$Y$88</definedName>
    <definedName name="_xlnm.Print_Area" localSheetId="29">'5. GESTIÓN SOCIAL'!$B$2:$Y$93</definedName>
    <definedName name="_xlnm.Print_Area" localSheetId="30">'6. GESTIÓN ARTISTICA'!$B$1:$Y$144</definedName>
    <definedName name="_xlnm.Print_Area" localSheetId="14">'7. GESTIÓN OBRAS PÚBLICAS'!$B$1:$Z$88</definedName>
    <definedName name="_xlnm.Print_Area" localSheetId="15">'8. GESTIÓN DEL TRANSITO'!$B$1:$Y$121</definedName>
    <definedName name="_xlnm.Print_Area" localSheetId="16">'9. GESTIÓN DE LA GOBERNABILIDAD'!$B$2:$Y$103</definedName>
    <definedName name="_xlnm.Print_Area" localSheetId="61">'ADULTO MAYOR'!$B$2:$Y$82</definedName>
    <definedName name="_xlnm.Print_Area" localSheetId="37">'BIBLIOTECA ALVARO MUTIS'!$B$1:$Y$121</definedName>
    <definedName name="_xlnm.Print_Area" localSheetId="56">'BIBLIOTECA CLARITA BOTERO'!$B$1:$AA$121</definedName>
    <definedName name="_xlnm.Print_Area" localSheetId="41">'BIBLIOTECA COMBEIMA'!$B$1:$Y$117</definedName>
    <definedName name="_xlnm.Print_Area" localSheetId="42">'BIBLIOTECA COMBEYMA JUNTAS'!$B$1:$Y$120</definedName>
    <definedName name="_xlnm.Print_Area" localSheetId="48">'BIBLIOTECA COMUNA 12 RICAUTE'!$B$1:$Y$117</definedName>
    <definedName name="_xlnm.Print_Area" localSheetId="53">'BIBLIOTECA EL SALADO'!$B$1:$Z$117</definedName>
    <definedName name="_xlnm.Print_Area" localSheetId="47">'BIBLIOTECA GERMAN URIBE'!$B$1:$Z$116</definedName>
    <definedName name="_xlnm.Print_Area" localSheetId="49">'BIBLIOTECA GUAMBITOS'!$B$1:$Z$115</definedName>
    <definedName name="_xlnm.Print_Area" localSheetId="39">'BIBLIOTECA INES ROJAS LUNA'!$B$1:$Y$117</definedName>
    <definedName name="_xlnm.Print_Area" localSheetId="54">'BIBLIOTECA ISMAEL SANTOFINIO'!$B$1:$Y$118</definedName>
    <definedName name="_xlnm.Print_Area" localSheetId="50">'BIBLIOTECA JORGE ELIECER'!$B$1:$Z$116</definedName>
    <definedName name="_xlnm.Print_Area" localSheetId="55">'BIBLIOTECA NICANOR VELASQUEZ'!$B$1:$Y$119</definedName>
    <definedName name="_xlnm.Print_Area" localSheetId="40">'BIBLIOTECA OVIEDO'!$B$1:$Z$119</definedName>
    <definedName name="_xlnm.Print_Area" localSheetId="38">'BIBLIOTECA PUBLICA ESTELLA ROA'!$B$1:$Y$116</definedName>
    <definedName name="_xlnm.Print_Area" localSheetId="45">'BIBLIOTECA SAN BERNARDO'!$B$1:$Y$114</definedName>
    <definedName name="_xlnm.Print_Area" localSheetId="43">'BIBLIOTECA SAN JUAN CHINA'!$B$1:$Y$115</definedName>
    <definedName name="_xlnm.Print_Area" localSheetId="52">'BIBLIOTECA SANTOFIMIO BOTERO'!$B$1:$Y$115</definedName>
    <definedName name="_xlnm.Print_Area" localSheetId="51">'BIBLIOTECA SOLEDAD RENGIFO'!$B$1:$Y$117</definedName>
    <definedName name="_xlnm.Print_Area" localSheetId="46">'BIBLIOTECA TITA HUERTAS'!$B$1:$Y$117</definedName>
    <definedName name="_xlnm.Print_Area" localSheetId="44">'BIBLIOTECA TOCHE'!$B$1:$Y$119</definedName>
    <definedName name="_xlnm.Print_Area" localSheetId="4">'C. NIVEL DE DEFICIENCIA'!$A$1:$E$19</definedName>
    <definedName name="_xlnm.Print_Area" localSheetId="101">'CAM CIMA'!$B$1:$Y$75</definedName>
    <definedName name="_xlnm.Print_Area" localSheetId="100">'CAM SALADO'!$B$1:$Y$70</definedName>
    <definedName name="_xlnm.Print_Area" localSheetId="99">'CAM SUR'!$B$1:$Y$79</definedName>
    <definedName name="_xlnm.Print_Area" localSheetId="110">CAPA!$B$1:$Z$86</definedName>
    <definedName name="_xlnm.Print_Area" localSheetId="105">'CASA DE JUSTICIA'!$B$1:$Y$77</definedName>
    <definedName name="_xlnm.Print_Area" localSheetId="57">'CASA DE LA MUJER'!$B$2:$Y$76</definedName>
    <definedName name="_xlnm.Print_Area" localSheetId="106">'CASA DEL CONSUMIDOR'!$B$1:$Y$77</definedName>
    <definedName name="_xlnm.Print_Area" localSheetId="58">'CENTRO DIA BARRIO INDUSTRIAL'!$B$2:$Y$81</definedName>
    <definedName name="_xlnm.Print_Area" localSheetId="59">'CENTRO DIA BARRIO POPULAR'!$B$2:$Y$81</definedName>
    <definedName name="_xlnm.Print_Area" localSheetId="22">'Comisaria No. 1'!$B$1:$Y$82</definedName>
    <definedName name="_xlnm.Print_Area" localSheetId="96">'Comisaria No. 2'!$B$1:$Y$83</definedName>
    <definedName name="_xlnm.Print_Area" localSheetId="97">'COMISARIA No. 3'!$B$1:$Y$81</definedName>
    <definedName name="_xlnm.Print_Area" localSheetId="98">'COMISARIA PERMANENTE'!$B$1:$Y$84</definedName>
    <definedName name="_xlnm.Print_Area" localSheetId="1">'CONTROL DE CAMBIOS'!$B$2:$Z$32</definedName>
    <definedName name="_xlnm.Print_Area" localSheetId="88">'CORREGIDURIA 12 SAN BERNARDO'!$B$1:$Y$83</definedName>
    <definedName name="_xlnm.Print_Area" localSheetId="89">'CORREGIDURIA No. 1 DANTAS'!$B$1:$Y$81</definedName>
    <definedName name="_xlnm.Print_Area" localSheetId="87">'CORREGIDURIA No. 10 CALAMBEO'!$B$1:$Y$85</definedName>
    <definedName name="_xlnm.Print_Area" localSheetId="86">'CORREGIDURIA No. 11  CHINA'!$B$1:$Y$83</definedName>
    <definedName name="_xlnm.Print_Area" localSheetId="67">'CORREGIDURIA No. 13 SALADO'!$B$1:$Y$83</definedName>
    <definedName name="_xlnm.Print_Area" localSheetId="84">'CORREGIDURIA No. 14 BUENS AIRES'!$B$1:$Y$81</definedName>
    <definedName name="_xlnm.Print_Area" localSheetId="68">'CORREGIDURIA No. 15  BULIRA'!$B$1:$Y$82</definedName>
    <definedName name="_xlnm.Print_Area" localSheetId="92">'CORREGIDURIA No. 16 TOTUMO'!$B$1:$Y$82</definedName>
    <definedName name="_xlnm.Print_Area" localSheetId="90">'CORREGIDURIA No. 17 LA FLORIDA'!$B$1:$Y$82</definedName>
    <definedName name="_xlnm.Print_Area" localSheetId="91">'CORREGIDURIA No. 2 LAURELES'!$B$1:$Y$82</definedName>
    <definedName name="_xlnm.Print_Area" localSheetId="95">'CORREGIDURIA No. 3 COELLO'!$B$1:$Y$81</definedName>
    <definedName name="_xlnm.Print_Area" localSheetId="64">'CORREGIDURIA NO. 4 GAMBOA'!$B$1:$Y$81</definedName>
    <definedName name="_xlnm.Print_Area" localSheetId="85">'CORREGIDURIA No. 5 TAPIAS'!$B$1:$Y$81</definedName>
    <definedName name="_xlnm.Print_Area" localSheetId="65">'CORREGIDURIA No. 6 TOCHE'!$B$1:$Y$83</definedName>
    <definedName name="_xlnm.Print_Area" localSheetId="93">'CORREGIDURIA No. 7 JUNTAS'!$B$1:$Y$83</definedName>
    <definedName name="_xlnm.Print_Area" localSheetId="66">'CORREGIDURIA No. 9 CAY'!$B$1:$Y$81</definedName>
    <definedName name="_xlnm.Print_Area" localSheetId="94">'CORRIGIDURIA  8 VILLA RESTREPO'!$B$1:$Y$85</definedName>
    <definedName name="_xlnm.Print_Area" localSheetId="63">DIANU!$B$1:$Y$76</definedName>
    <definedName name="_xlnm.Print_Area" localSheetId="102">'DIRECCIÓN DE JUSTICIA'!$B$1:$Y$78</definedName>
    <definedName name="_xlnm.Print_Area" localSheetId="60">'DIRECCIÓN INFANCIA Y ADOLE'!$B$2:$Y$78</definedName>
    <definedName name="_xlnm.Print_Area" localSheetId="107">'ESPACIO PÚBLICO'!$B$1:$Y$84</definedName>
    <definedName name="_xlnm.Print_Area" localSheetId="18">'ESTACIÓN BOMBEROS 60'!$B$2:$Y$107</definedName>
    <definedName name="_xlnm.Print_Area" localSheetId="19">'ESTACIÓN BOMBEROS CENTRO'!$B$2:$Y$108</definedName>
    <definedName name="_xlnm.Print_Area" localSheetId="20">'ESTACIÓN BOMBEROS JARDÍN'!$B$2:$Y$107</definedName>
    <definedName name="_xlnm.Print_Area" localSheetId="21">'ESTACIÓN BOMBEROS KENNEDY'!$B$2:$Y$108</definedName>
    <definedName name="_xlnm.Print_Area" localSheetId="0">'MAPA DE PROCESOS'!$A$1:$W$29</definedName>
    <definedName name="_xlnm.Print_Area" localSheetId="24">'METODOLOGÍA PESV'!$B$2:$L$73</definedName>
    <definedName name="_xlnm.Print_Area" localSheetId="25">'RIESGO VIAL'!$B$2:$AD$51</definedName>
    <definedName name="_xlnm.Print_Area" localSheetId="62">SISBEN!$B$1:$Y$75</definedName>
    <definedName name="_xlnm.Print_Area" localSheetId="113">'SISTEMA GESTIÓN AMBIENTAL'!$A$1:$V$246</definedName>
    <definedName name="_xlnm.Print_Area" localSheetId="116">'SISTEMA GESTIÓN SST'!$B$3:$Y$72</definedName>
    <definedName name="_xlnm.Print_Area" localSheetId="104">VISITANTES!$B$1:$Y$293</definedName>
    <definedName name="_xlnm.Print_Area" localSheetId="35">'VIVE DIGITAL JORDAN'!$B$1:$Y$107</definedName>
    <definedName name="_xlnm.Print_Area" localSheetId="32">'VIVE DIGITAL LAB'!$B$1:$Y$95</definedName>
    <definedName name="_xlnm.Print_Area" localSheetId="34">'VIVE DIGITAL LAS FERIAS'!$B$1:$Y$96</definedName>
    <definedName name="_xlnm.Print_Area" localSheetId="36">'VIVE DIGITAL PANÓCTICO'!$B$1:$Y$96</definedName>
    <definedName name="_xlnm.Print_Area" localSheetId="33">'VIVE DIGITAL SAN PEDRO'!$B$1:$Y$95</definedName>
    <definedName name="Consecuencias" localSheetId="23">#REF!</definedName>
    <definedName name="Consecuencias" localSheetId="31">#REF!</definedName>
    <definedName name="Consecuencias" localSheetId="17">#REF!</definedName>
    <definedName name="Consecuencias" localSheetId="28">#REF!</definedName>
    <definedName name="Consecuencias" localSheetId="126">#REF!</definedName>
    <definedName name="Consecuencias" localSheetId="124">#REF!</definedName>
    <definedName name="Consecuencias" localSheetId="26">#REF!</definedName>
    <definedName name="Consecuencias" localSheetId="29">#REF!</definedName>
    <definedName name="Consecuencias" localSheetId="30">#REF!</definedName>
    <definedName name="Consecuencias" localSheetId="61">#REF!</definedName>
    <definedName name="Consecuencias" localSheetId="37">#REF!</definedName>
    <definedName name="Consecuencias" localSheetId="56">#REF!</definedName>
    <definedName name="Consecuencias" localSheetId="41">#REF!</definedName>
    <definedName name="Consecuencias" localSheetId="42">#REF!</definedName>
    <definedName name="Consecuencias" localSheetId="48">#REF!</definedName>
    <definedName name="Consecuencias" localSheetId="53">#REF!</definedName>
    <definedName name="Consecuencias" localSheetId="47">#REF!</definedName>
    <definedName name="Consecuencias" localSheetId="49">#REF!</definedName>
    <definedName name="Consecuencias" localSheetId="39">#REF!</definedName>
    <definedName name="Consecuencias" localSheetId="54">#REF!</definedName>
    <definedName name="Consecuencias" localSheetId="50">#REF!</definedName>
    <definedName name="Consecuencias" localSheetId="55">#REF!</definedName>
    <definedName name="Consecuencias" localSheetId="40">#REF!</definedName>
    <definedName name="Consecuencias" localSheetId="38">#REF!</definedName>
    <definedName name="Consecuencias" localSheetId="45">#REF!</definedName>
    <definedName name="Consecuencias" localSheetId="43">#REF!</definedName>
    <definedName name="Consecuencias" localSheetId="52">#REF!</definedName>
    <definedName name="Consecuencias" localSheetId="51">#REF!</definedName>
    <definedName name="Consecuencias" localSheetId="46">#REF!</definedName>
    <definedName name="Consecuencias" localSheetId="44">#REF!</definedName>
    <definedName name="Consecuencias" localSheetId="57">#REF!</definedName>
    <definedName name="Consecuencias" localSheetId="27">#REF!</definedName>
    <definedName name="Consecuencias" localSheetId="58">#REF!</definedName>
    <definedName name="Consecuencias" localSheetId="59">#REF!</definedName>
    <definedName name="Consecuencias" localSheetId="98">#REF!</definedName>
    <definedName name="Consecuencias" localSheetId="63">#REF!</definedName>
    <definedName name="Consecuencias" localSheetId="60">#REF!</definedName>
    <definedName name="Consecuencias" localSheetId="18">#REF!</definedName>
    <definedName name="Consecuencias" localSheetId="19">#REF!</definedName>
    <definedName name="Consecuencias" localSheetId="20">#REF!</definedName>
    <definedName name="Consecuencias" localSheetId="21">#REF!</definedName>
    <definedName name="Consecuencias" localSheetId="24">#REF!</definedName>
    <definedName name="Consecuencias" localSheetId="25">#REF!</definedName>
    <definedName name="Consecuencias" localSheetId="62">#REF!</definedName>
    <definedName name="Consecuencias" localSheetId="12">#REF!</definedName>
    <definedName name="Consecuencias" localSheetId="113">#REF!</definedName>
    <definedName name="Consecuencias" localSheetId="116">#REF!</definedName>
    <definedName name="Consecuencias" localSheetId="35">#REF!</definedName>
    <definedName name="Consecuencias" localSheetId="32">#REF!</definedName>
    <definedName name="Consecuencias" localSheetId="34">#REF!</definedName>
    <definedName name="Consecuencias" localSheetId="36">#REF!</definedName>
    <definedName name="Consecuencias" localSheetId="33">#REF!</definedName>
    <definedName name="Consecuencias">#REF!</definedName>
    <definedName name="Deficiencia" localSheetId="23">#REF!</definedName>
    <definedName name="Deficiencia" localSheetId="31">#REF!</definedName>
    <definedName name="Deficiencia" localSheetId="17">#REF!</definedName>
    <definedName name="Deficiencia" localSheetId="28">#REF!</definedName>
    <definedName name="Deficiencia" localSheetId="126">#REF!</definedName>
    <definedName name="Deficiencia" localSheetId="124">#REF!</definedName>
    <definedName name="Deficiencia" localSheetId="26">#REF!</definedName>
    <definedName name="Deficiencia" localSheetId="29">#REF!</definedName>
    <definedName name="Deficiencia" localSheetId="30">#REF!</definedName>
    <definedName name="Deficiencia" localSheetId="61">#REF!</definedName>
    <definedName name="Deficiencia" localSheetId="37">#REF!</definedName>
    <definedName name="Deficiencia" localSheetId="56">#REF!</definedName>
    <definedName name="Deficiencia" localSheetId="41">#REF!</definedName>
    <definedName name="Deficiencia" localSheetId="42">#REF!</definedName>
    <definedName name="Deficiencia" localSheetId="48">#REF!</definedName>
    <definedName name="Deficiencia" localSheetId="53">#REF!</definedName>
    <definedName name="Deficiencia" localSheetId="47">#REF!</definedName>
    <definedName name="Deficiencia" localSheetId="49">#REF!</definedName>
    <definedName name="Deficiencia" localSheetId="39">#REF!</definedName>
    <definedName name="Deficiencia" localSheetId="54">#REF!</definedName>
    <definedName name="Deficiencia" localSheetId="50">#REF!</definedName>
    <definedName name="Deficiencia" localSheetId="55">#REF!</definedName>
    <definedName name="Deficiencia" localSheetId="40">#REF!</definedName>
    <definedName name="Deficiencia" localSheetId="38">#REF!</definedName>
    <definedName name="Deficiencia" localSheetId="45">#REF!</definedName>
    <definedName name="Deficiencia" localSheetId="43">#REF!</definedName>
    <definedName name="Deficiencia" localSheetId="52">#REF!</definedName>
    <definedName name="Deficiencia" localSheetId="51">#REF!</definedName>
    <definedName name="Deficiencia" localSheetId="46">#REF!</definedName>
    <definedName name="Deficiencia" localSheetId="44">#REF!</definedName>
    <definedName name="Deficiencia" localSheetId="57">#REF!</definedName>
    <definedName name="Deficiencia" localSheetId="27">#REF!</definedName>
    <definedName name="Deficiencia" localSheetId="58">#REF!</definedName>
    <definedName name="Deficiencia" localSheetId="59">#REF!</definedName>
    <definedName name="Deficiencia" localSheetId="98">#REF!</definedName>
    <definedName name="Deficiencia" localSheetId="63">#REF!</definedName>
    <definedName name="Deficiencia" localSheetId="60">#REF!</definedName>
    <definedName name="Deficiencia" localSheetId="18">#REF!</definedName>
    <definedName name="Deficiencia" localSheetId="19">#REF!</definedName>
    <definedName name="Deficiencia" localSheetId="20">#REF!</definedName>
    <definedName name="Deficiencia" localSheetId="21">#REF!</definedName>
    <definedName name="Deficiencia" localSheetId="24">#REF!</definedName>
    <definedName name="Deficiencia" localSheetId="25">#REF!</definedName>
    <definedName name="Deficiencia" localSheetId="62">#REF!</definedName>
    <definedName name="Deficiencia" localSheetId="12">#REF!</definedName>
    <definedName name="Deficiencia" localSheetId="113">#REF!</definedName>
    <definedName name="Deficiencia" localSheetId="116">#REF!</definedName>
    <definedName name="Deficiencia" localSheetId="35">#REF!</definedName>
    <definedName name="Deficiencia" localSheetId="32">#REF!</definedName>
    <definedName name="Deficiencia" localSheetId="34">#REF!</definedName>
    <definedName name="Deficiencia" localSheetId="36">#REF!</definedName>
    <definedName name="Deficiencia" localSheetId="33">#REF!</definedName>
    <definedName name="Deficiencia">#REF!</definedName>
    <definedName name="Exposicion" localSheetId="23">#REF!</definedName>
    <definedName name="Exposicion" localSheetId="31">#REF!</definedName>
    <definedName name="Exposicion" localSheetId="17">#REF!</definedName>
    <definedName name="Exposicion" localSheetId="28">#REF!</definedName>
    <definedName name="Exposicion" localSheetId="126">#REF!</definedName>
    <definedName name="Exposicion" localSheetId="124">#REF!</definedName>
    <definedName name="Exposicion" localSheetId="26">#REF!</definedName>
    <definedName name="Exposicion" localSheetId="29">#REF!</definedName>
    <definedName name="Exposicion" localSheetId="30">#REF!</definedName>
    <definedName name="Exposicion" localSheetId="61">#REF!</definedName>
    <definedName name="Exposicion" localSheetId="37">#REF!</definedName>
    <definedName name="Exposicion" localSheetId="56">#REF!</definedName>
    <definedName name="Exposicion" localSheetId="41">#REF!</definedName>
    <definedName name="Exposicion" localSheetId="42">#REF!</definedName>
    <definedName name="Exposicion" localSheetId="48">#REF!</definedName>
    <definedName name="Exposicion" localSheetId="53">#REF!</definedName>
    <definedName name="Exposicion" localSheetId="47">#REF!</definedName>
    <definedName name="Exposicion" localSheetId="49">#REF!</definedName>
    <definedName name="Exposicion" localSheetId="39">#REF!</definedName>
    <definedName name="Exposicion" localSheetId="54">#REF!</definedName>
    <definedName name="Exposicion" localSheetId="50">#REF!</definedName>
    <definedName name="Exposicion" localSheetId="55">#REF!</definedName>
    <definedName name="Exposicion" localSheetId="40">#REF!</definedName>
    <definedName name="Exposicion" localSheetId="38">#REF!</definedName>
    <definedName name="Exposicion" localSheetId="45">#REF!</definedName>
    <definedName name="Exposicion" localSheetId="43">#REF!</definedName>
    <definedName name="Exposicion" localSheetId="52">#REF!</definedName>
    <definedName name="Exposicion" localSheetId="51">#REF!</definedName>
    <definedName name="Exposicion" localSheetId="46">#REF!</definedName>
    <definedName name="Exposicion" localSheetId="44">#REF!</definedName>
    <definedName name="Exposicion" localSheetId="57">#REF!</definedName>
    <definedName name="Exposicion" localSheetId="27">#REF!</definedName>
    <definedName name="Exposicion" localSheetId="58">#REF!</definedName>
    <definedName name="Exposicion" localSheetId="59">#REF!</definedName>
    <definedName name="Exposicion" localSheetId="98">#REF!</definedName>
    <definedName name="Exposicion" localSheetId="63">#REF!</definedName>
    <definedName name="Exposicion" localSheetId="60">#REF!</definedName>
    <definedName name="Exposicion" localSheetId="18">#REF!</definedName>
    <definedName name="Exposicion" localSheetId="19">#REF!</definedName>
    <definedName name="Exposicion" localSheetId="20">#REF!</definedName>
    <definedName name="Exposicion" localSheetId="21">#REF!</definedName>
    <definedName name="Exposicion" localSheetId="24">#REF!</definedName>
    <definedName name="Exposicion" localSheetId="25">#REF!</definedName>
    <definedName name="Exposicion" localSheetId="62">#REF!</definedName>
    <definedName name="Exposicion" localSheetId="12">#REF!</definedName>
    <definedName name="Exposicion" localSheetId="113">#REF!</definedName>
    <definedName name="Exposicion" localSheetId="116">#REF!</definedName>
    <definedName name="Exposicion" localSheetId="35">#REF!</definedName>
    <definedName name="Exposicion" localSheetId="32">#REF!</definedName>
    <definedName name="Exposicion" localSheetId="34">#REF!</definedName>
    <definedName name="Exposicion" localSheetId="36">#REF!</definedName>
    <definedName name="Exposicion" localSheetId="33">#REF!</definedName>
    <definedName name="Exposicion">#REF!</definedName>
    <definedName name="Peligro" localSheetId="23">#REF!</definedName>
    <definedName name="Peligro" localSheetId="31">#REF!</definedName>
    <definedName name="Peligro" localSheetId="17">#REF!</definedName>
    <definedName name="Peligro" localSheetId="28">#REF!</definedName>
    <definedName name="Peligro" localSheetId="126">#REF!</definedName>
    <definedName name="Peligro" localSheetId="124">#REF!</definedName>
    <definedName name="Peligro" localSheetId="26">#REF!</definedName>
    <definedName name="Peligro" localSheetId="29">#REF!</definedName>
    <definedName name="Peligro" localSheetId="30">#REF!</definedName>
    <definedName name="Peligro" localSheetId="61">#REF!</definedName>
    <definedName name="Peligro" localSheetId="37">#REF!</definedName>
    <definedName name="Peligro" localSheetId="56">#REF!</definedName>
    <definedName name="Peligro" localSheetId="41">#REF!</definedName>
    <definedName name="Peligro" localSheetId="42">#REF!</definedName>
    <definedName name="Peligro" localSheetId="48">#REF!</definedName>
    <definedName name="Peligro" localSheetId="53">#REF!</definedName>
    <definedName name="Peligro" localSheetId="47">#REF!</definedName>
    <definedName name="Peligro" localSheetId="49">#REF!</definedName>
    <definedName name="Peligro" localSheetId="39">#REF!</definedName>
    <definedName name="Peligro" localSheetId="54">#REF!</definedName>
    <definedName name="Peligro" localSheetId="50">#REF!</definedName>
    <definedName name="Peligro" localSheetId="55">#REF!</definedName>
    <definedName name="Peligro" localSheetId="40">#REF!</definedName>
    <definedName name="Peligro" localSheetId="38">#REF!</definedName>
    <definedName name="Peligro" localSheetId="45">#REF!</definedName>
    <definedName name="Peligro" localSheetId="43">#REF!</definedName>
    <definedName name="Peligro" localSheetId="52">#REF!</definedName>
    <definedName name="Peligro" localSheetId="51">#REF!</definedName>
    <definedName name="Peligro" localSheetId="46">#REF!</definedName>
    <definedName name="Peligro" localSheetId="44">#REF!</definedName>
    <definedName name="Peligro" localSheetId="57">#REF!</definedName>
    <definedName name="Peligro" localSheetId="27">#REF!</definedName>
    <definedName name="Peligro" localSheetId="58">#REF!</definedName>
    <definedName name="Peligro" localSheetId="59">#REF!</definedName>
    <definedName name="Peligro" localSheetId="98">#REF!</definedName>
    <definedName name="Peligro" localSheetId="63">#REF!</definedName>
    <definedName name="Peligro" localSheetId="60">#REF!</definedName>
    <definedName name="Peligro" localSheetId="18">#REF!</definedName>
    <definedName name="Peligro" localSheetId="19">#REF!</definedName>
    <definedName name="Peligro" localSheetId="20">#REF!</definedName>
    <definedName name="Peligro" localSheetId="21">#REF!</definedName>
    <definedName name="Peligro" localSheetId="24">#REF!</definedName>
    <definedName name="Peligro" localSheetId="25">#REF!</definedName>
    <definedName name="Peligro" localSheetId="62">#REF!</definedName>
    <definedName name="Peligro" localSheetId="12">#REF!</definedName>
    <definedName name="Peligro" localSheetId="113">#REF!</definedName>
    <definedName name="Peligro" localSheetId="116">#REF!</definedName>
    <definedName name="Peligro" localSheetId="35">#REF!</definedName>
    <definedName name="Peligro" localSheetId="32">#REF!</definedName>
    <definedName name="Peligro" localSheetId="34">#REF!</definedName>
    <definedName name="Peligro" localSheetId="36">#REF!</definedName>
    <definedName name="Peligro" localSheetId="33">#REF!</definedName>
    <definedName name="Peligro">#REF!</definedName>
    <definedName name="Results">#REF!</definedName>
    <definedName name="SIG" localSheetId="31">#REF!</definedName>
    <definedName name="SIG" localSheetId="17">#REF!</definedName>
    <definedName name="SIG" localSheetId="126">#REF!</definedName>
    <definedName name="SIG" localSheetId="124">#REF!</definedName>
    <definedName name="SIG" localSheetId="26">#REF!</definedName>
    <definedName name="SIG" localSheetId="29">#REF!</definedName>
    <definedName name="SIG" localSheetId="30">#REF!</definedName>
    <definedName name="SIG" localSheetId="61">#REF!</definedName>
    <definedName name="SIG" localSheetId="37">#REF!</definedName>
    <definedName name="SIG" localSheetId="56">#REF!</definedName>
    <definedName name="SIG" localSheetId="41">#REF!</definedName>
    <definedName name="SIG" localSheetId="42">#REF!</definedName>
    <definedName name="SIG" localSheetId="48">#REF!</definedName>
    <definedName name="SIG" localSheetId="53">#REF!</definedName>
    <definedName name="SIG" localSheetId="47">#REF!</definedName>
    <definedName name="SIG" localSheetId="49">#REF!</definedName>
    <definedName name="SIG" localSheetId="39">#REF!</definedName>
    <definedName name="SIG" localSheetId="54">#REF!</definedName>
    <definedName name="SIG" localSheetId="50">#REF!</definedName>
    <definedName name="SIG" localSheetId="55">#REF!</definedName>
    <definedName name="SIG" localSheetId="40">#REF!</definedName>
    <definedName name="SIG" localSheetId="38">#REF!</definedName>
    <definedName name="SIG" localSheetId="45">#REF!</definedName>
    <definedName name="SIG" localSheetId="43">#REF!</definedName>
    <definedName name="SIG" localSheetId="52">#REF!</definedName>
    <definedName name="SIG" localSheetId="51">#REF!</definedName>
    <definedName name="SIG" localSheetId="46">#REF!</definedName>
    <definedName name="SIG" localSheetId="44">#REF!</definedName>
    <definedName name="SIG" localSheetId="57">#REF!</definedName>
    <definedName name="SIG" localSheetId="27">#REF!</definedName>
    <definedName name="SIG" localSheetId="58">#REF!</definedName>
    <definedName name="SIG" localSheetId="59">#REF!</definedName>
    <definedName name="SIG" localSheetId="98">#REF!</definedName>
    <definedName name="SIG" localSheetId="60">#REF!</definedName>
    <definedName name="SIG" localSheetId="18">#REF!</definedName>
    <definedName name="SIG" localSheetId="19">#REF!</definedName>
    <definedName name="SIG" localSheetId="20">#REF!</definedName>
    <definedName name="SIG" localSheetId="21">#REF!</definedName>
    <definedName name="SIG" localSheetId="24">#REF!</definedName>
    <definedName name="SIG" localSheetId="25">#REF!</definedName>
    <definedName name="SIG" localSheetId="113">#REF!</definedName>
    <definedName name="SIG" localSheetId="116">#REF!</definedName>
    <definedName name="SIG" localSheetId="35">#REF!</definedName>
    <definedName name="SIG" localSheetId="32">#REF!</definedName>
    <definedName name="SIG" localSheetId="34">#REF!</definedName>
    <definedName name="SIG" localSheetId="36">#REF!</definedName>
    <definedName name="SIG" localSheetId="33">#REF!</definedName>
    <definedName name="SIG">#REF!</definedName>
    <definedName name="SISBEN" localSheetId="31">#REF!</definedName>
    <definedName name="SISBEN" localSheetId="17">#REF!</definedName>
    <definedName name="SISBEN" localSheetId="28">#REF!</definedName>
    <definedName name="SISBEN" localSheetId="126">#REF!</definedName>
    <definedName name="SISBEN" localSheetId="124">#REF!</definedName>
    <definedName name="SISBEN" localSheetId="26">#REF!</definedName>
    <definedName name="SISBEN" localSheetId="29">#REF!</definedName>
    <definedName name="SISBEN" localSheetId="30">#REF!</definedName>
    <definedName name="SISBEN" localSheetId="61">#REF!</definedName>
    <definedName name="SISBEN" localSheetId="37">#REF!</definedName>
    <definedName name="SISBEN" localSheetId="56">#REF!</definedName>
    <definedName name="SISBEN" localSheetId="41">#REF!</definedName>
    <definedName name="SISBEN" localSheetId="42">#REF!</definedName>
    <definedName name="SISBEN" localSheetId="48">#REF!</definedName>
    <definedName name="SISBEN" localSheetId="53">#REF!</definedName>
    <definedName name="SISBEN" localSheetId="47">#REF!</definedName>
    <definedName name="SISBEN" localSheetId="49">#REF!</definedName>
    <definedName name="SISBEN" localSheetId="39">#REF!</definedName>
    <definedName name="SISBEN" localSheetId="54">#REF!</definedName>
    <definedName name="SISBEN" localSheetId="50">#REF!</definedName>
    <definedName name="SISBEN" localSheetId="55">#REF!</definedName>
    <definedName name="SISBEN" localSheetId="40">#REF!</definedName>
    <definedName name="SISBEN" localSheetId="38">#REF!</definedName>
    <definedName name="SISBEN" localSheetId="45">#REF!</definedName>
    <definedName name="SISBEN" localSheetId="43">#REF!</definedName>
    <definedName name="SISBEN" localSheetId="52">#REF!</definedName>
    <definedName name="SISBEN" localSheetId="51">#REF!</definedName>
    <definedName name="SISBEN" localSheetId="46">#REF!</definedName>
    <definedName name="SISBEN" localSheetId="44">#REF!</definedName>
    <definedName name="SISBEN" localSheetId="57">#REF!</definedName>
    <definedName name="SISBEN" localSheetId="27">#REF!</definedName>
    <definedName name="SISBEN" localSheetId="58">#REF!</definedName>
    <definedName name="SISBEN" localSheetId="59">#REF!</definedName>
    <definedName name="SISBEN" localSheetId="98">#REF!</definedName>
    <definedName name="SISBEN" localSheetId="63">#REF!</definedName>
    <definedName name="SISBEN" localSheetId="60">#REF!</definedName>
    <definedName name="SISBEN" localSheetId="18">#REF!</definedName>
    <definedName name="SISBEN" localSheetId="19">#REF!</definedName>
    <definedName name="SISBEN" localSheetId="20">#REF!</definedName>
    <definedName name="SISBEN" localSheetId="21">#REF!</definedName>
    <definedName name="SISBEN" localSheetId="24">#REF!</definedName>
    <definedName name="SISBEN" localSheetId="25">#REF!</definedName>
    <definedName name="SISBEN" localSheetId="113">#REF!</definedName>
    <definedName name="SISBEN" localSheetId="116">#REF!</definedName>
    <definedName name="SISBEN" localSheetId="35">#REF!</definedName>
    <definedName name="SISBEN" localSheetId="32">#REF!</definedName>
    <definedName name="SISBEN" localSheetId="34">#REF!</definedName>
    <definedName name="SISBEN" localSheetId="36">#REF!</definedName>
    <definedName name="SISBEN" localSheetId="33">#REF!</definedName>
    <definedName name="SISB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7" i="53" l="1"/>
  <c r="O97" i="53" s="1"/>
  <c r="N98" i="53"/>
  <c r="O98" i="53" s="1"/>
  <c r="N99" i="53"/>
  <c r="O99" i="53" s="1"/>
  <c r="N100" i="53"/>
  <c r="O100" i="53" s="1"/>
  <c r="N101" i="53"/>
  <c r="O101" i="53" s="1"/>
  <c r="N102" i="53"/>
  <c r="O102" i="53" s="1"/>
  <c r="N103" i="53"/>
  <c r="O103" i="53" s="1"/>
  <c r="Q103" i="53"/>
  <c r="R103" i="53" s="1"/>
  <c r="N104" i="53"/>
  <c r="O104" i="53" s="1"/>
  <c r="N105" i="53"/>
  <c r="O105" i="53" s="1"/>
  <c r="N106" i="53"/>
  <c r="O106" i="53"/>
  <c r="Q106" i="53"/>
  <c r="R106" i="53" s="1"/>
  <c r="N82" i="53"/>
  <c r="O82" i="53" s="1"/>
  <c r="N83" i="53"/>
  <c r="O83" i="53" s="1"/>
  <c r="N84" i="53"/>
  <c r="N85" i="53"/>
  <c r="O85" i="53" s="1"/>
  <c r="N86" i="53"/>
  <c r="O86" i="53" s="1"/>
  <c r="N87" i="53"/>
  <c r="O87" i="53" s="1"/>
  <c r="N88" i="53"/>
  <c r="O88" i="53" s="1"/>
  <c r="Q88" i="53"/>
  <c r="R88" i="53" s="1"/>
  <c r="N89" i="53"/>
  <c r="O89" i="53" s="1"/>
  <c r="N90" i="53"/>
  <c r="O90" i="53" s="1"/>
  <c r="N91" i="53"/>
  <c r="N92" i="53"/>
  <c r="Q92" i="53" s="1"/>
  <c r="N93" i="53"/>
  <c r="O93" i="53" s="1"/>
  <c r="N94" i="53"/>
  <c r="O94" i="53" s="1"/>
  <c r="N95" i="53"/>
  <c r="O95" i="53" s="1"/>
  <c r="N96" i="53"/>
  <c r="O96" i="53" s="1"/>
  <c r="N90" i="167"/>
  <c r="Q90" i="167" s="1"/>
  <c r="N89" i="167"/>
  <c r="Q89" i="167" s="1"/>
  <c r="N88" i="167"/>
  <c r="N87" i="167"/>
  <c r="N86" i="167"/>
  <c r="Q86" i="167" s="1"/>
  <c r="O85" i="167"/>
  <c r="N85" i="167"/>
  <c r="Q85" i="167" s="1"/>
  <c r="Q84" i="167"/>
  <c r="S84" i="167" s="1"/>
  <c r="O84" i="167"/>
  <c r="N84" i="167"/>
  <c r="Q83" i="167"/>
  <c r="N83" i="167"/>
  <c r="O83" i="167" s="1"/>
  <c r="N82" i="167"/>
  <c r="Q82" i="167" s="1"/>
  <c r="N81" i="167"/>
  <c r="N80" i="167"/>
  <c r="Q80" i="167" s="1"/>
  <c r="S80" i="167" s="1"/>
  <c r="R79" i="167"/>
  <c r="Q79" i="167"/>
  <c r="S79" i="167" s="1"/>
  <c r="O79" i="167"/>
  <c r="N79" i="167"/>
  <c r="N78" i="167"/>
  <c r="Q78" i="167" s="1"/>
  <c r="N77" i="167"/>
  <c r="N76" i="167"/>
  <c r="Q75" i="167"/>
  <c r="S75" i="167" s="1"/>
  <c r="O75" i="167"/>
  <c r="N75" i="167"/>
  <c r="N74" i="167"/>
  <c r="Q74" i="167" s="1"/>
  <c r="N73" i="167"/>
  <c r="Q73" i="167" s="1"/>
  <c r="Q72" i="167"/>
  <c r="S72" i="167" s="1"/>
  <c r="N72" i="167"/>
  <c r="O72" i="167" s="1"/>
  <c r="N71" i="167"/>
  <c r="N70" i="167"/>
  <c r="Q70" i="167" s="1"/>
  <c r="N69" i="167"/>
  <c r="Q68" i="167"/>
  <c r="S68" i="167" s="1"/>
  <c r="O68" i="167"/>
  <c r="N68" i="167"/>
  <c r="Q67" i="167"/>
  <c r="N67" i="167"/>
  <c r="O67" i="167" s="1"/>
  <c r="N66" i="167"/>
  <c r="Q66" i="167" s="1"/>
  <c r="N65" i="167"/>
  <c r="Q65" i="167" s="1"/>
  <c r="N64" i="167"/>
  <c r="Q64" i="167" s="1"/>
  <c r="S64" i="167" s="1"/>
  <c r="N63" i="167"/>
  <c r="N62" i="167"/>
  <c r="Q62" i="167" s="1"/>
  <c r="N61" i="167"/>
  <c r="N60" i="167"/>
  <c r="Q59" i="167"/>
  <c r="S59" i="167" s="1"/>
  <c r="O59" i="167"/>
  <c r="N59" i="167"/>
  <c r="N58" i="167"/>
  <c r="Q58" i="167" s="1"/>
  <c r="N57" i="167"/>
  <c r="Q57" i="167" s="1"/>
  <c r="Q56" i="167"/>
  <c r="S56" i="167" s="1"/>
  <c r="N56" i="167"/>
  <c r="O56" i="167" s="1"/>
  <c r="R55" i="167"/>
  <c r="N55" i="167"/>
  <c r="Q55" i="167" s="1"/>
  <c r="S55" i="167" s="1"/>
  <c r="N54" i="167"/>
  <c r="Q54" i="167" s="1"/>
  <c r="N53" i="167"/>
  <c r="Q52" i="167"/>
  <c r="S52" i="167" s="1"/>
  <c r="O52" i="167"/>
  <c r="N52" i="167"/>
  <c r="Q51" i="167"/>
  <c r="S51" i="167" s="1"/>
  <c r="N51" i="167"/>
  <c r="O51" i="167" s="1"/>
  <c r="N50" i="167"/>
  <c r="Q50" i="167" s="1"/>
  <c r="N49" i="167"/>
  <c r="Q49" i="167" s="1"/>
  <c r="O48" i="167"/>
  <c r="N48" i="167"/>
  <c r="Q48" i="167" s="1"/>
  <c r="S48" i="167" s="1"/>
  <c r="N47" i="167"/>
  <c r="N46" i="167"/>
  <c r="Q46" i="167" s="1"/>
  <c r="N45" i="167"/>
  <c r="Q44" i="167"/>
  <c r="S44" i="167" s="1"/>
  <c r="N44" i="167"/>
  <c r="O44" i="167" s="1"/>
  <c r="Q43" i="167"/>
  <c r="S43" i="167" s="1"/>
  <c r="O43" i="167"/>
  <c r="N43" i="167"/>
  <c r="N42" i="167"/>
  <c r="Q42" i="167" s="1"/>
  <c r="O41" i="167"/>
  <c r="N41" i="167"/>
  <c r="Q41" i="167" s="1"/>
  <c r="Q40" i="167"/>
  <c r="S40" i="167" s="1"/>
  <c r="N40" i="167"/>
  <c r="O40" i="167" s="1"/>
  <c r="R39" i="167"/>
  <c r="N39" i="167"/>
  <c r="Q39" i="167" s="1"/>
  <c r="S39" i="167" s="1"/>
  <c r="N38" i="167"/>
  <c r="Q38" i="167" s="1"/>
  <c r="N37" i="167"/>
  <c r="Q37" i="167" s="1"/>
  <c r="Q36" i="167"/>
  <c r="S36" i="167" s="1"/>
  <c r="O36" i="167"/>
  <c r="N36" i="167"/>
  <c r="O35" i="167"/>
  <c r="N35" i="167"/>
  <c r="Q35" i="167" s="1"/>
  <c r="N34" i="167"/>
  <c r="Q34" i="167" s="1"/>
  <c r="N33" i="167"/>
  <c r="Q33" i="167" s="1"/>
  <c r="O32" i="167"/>
  <c r="N32" i="167"/>
  <c r="Q32" i="167" s="1"/>
  <c r="S32" i="167" s="1"/>
  <c r="Q31" i="167"/>
  <c r="N31" i="167"/>
  <c r="O31" i="167" s="1"/>
  <c r="N30" i="167"/>
  <c r="Q30" i="167" s="1"/>
  <c r="N29" i="167"/>
  <c r="Q28" i="167"/>
  <c r="S28" i="167" s="1"/>
  <c r="N28" i="167"/>
  <c r="O28" i="167" s="1"/>
  <c r="R27" i="167"/>
  <c r="Q27" i="167"/>
  <c r="S27" i="167" s="1"/>
  <c r="O27" i="167"/>
  <c r="N27" i="167"/>
  <c r="N26" i="167"/>
  <c r="Q26" i="167" s="1"/>
  <c r="O25" i="167"/>
  <c r="N25" i="167"/>
  <c r="Q25" i="167" s="1"/>
  <c r="O24" i="167"/>
  <c r="N24" i="167"/>
  <c r="Q24" i="167" s="1"/>
  <c r="S24" i="167" s="1"/>
  <c r="R23" i="167"/>
  <c r="N23" i="167"/>
  <c r="Q23" i="167" s="1"/>
  <c r="S23" i="167" s="1"/>
  <c r="N22" i="167"/>
  <c r="Q22" i="167" s="1"/>
  <c r="N21" i="167"/>
  <c r="Q21" i="167" s="1"/>
  <c r="Q20" i="167"/>
  <c r="S20" i="167" s="1"/>
  <c r="O20" i="167"/>
  <c r="N20" i="167"/>
  <c r="Q19" i="167"/>
  <c r="S19" i="167" s="1"/>
  <c r="O19" i="167"/>
  <c r="N19" i="167"/>
  <c r="N18" i="167"/>
  <c r="Q18" i="167" s="1"/>
  <c r="O17" i="167"/>
  <c r="N17" i="167"/>
  <c r="Q17" i="167" s="1"/>
  <c r="O16" i="167"/>
  <c r="N16" i="167"/>
  <c r="Q16" i="167" s="1"/>
  <c r="S16" i="167" s="1"/>
  <c r="Q15" i="167"/>
  <c r="N15" i="167"/>
  <c r="O15" i="167" s="1"/>
  <c r="N14" i="167"/>
  <c r="Q14" i="167" s="1"/>
  <c r="N13" i="167"/>
  <c r="Q12" i="167"/>
  <c r="S12" i="167" s="1"/>
  <c r="N12" i="167"/>
  <c r="O12" i="167" s="1"/>
  <c r="R11" i="167"/>
  <c r="Q11" i="167"/>
  <c r="S11" i="167" s="1"/>
  <c r="O11" i="167"/>
  <c r="N11" i="167"/>
  <c r="N10" i="167"/>
  <c r="Q10" i="167" s="1"/>
  <c r="O9" i="167"/>
  <c r="N9" i="167"/>
  <c r="Q9" i="167" s="1"/>
  <c r="N78" i="116"/>
  <c r="Q77" i="116"/>
  <c r="S77" i="116" s="1"/>
  <c r="O77" i="116"/>
  <c r="N77" i="116"/>
  <c r="Q76" i="116"/>
  <c r="S76" i="116" s="1"/>
  <c r="N76" i="116"/>
  <c r="O76" i="116" s="1"/>
  <c r="N75" i="116"/>
  <c r="Q75" i="116" s="1"/>
  <c r="O74" i="116"/>
  <c r="N74" i="116"/>
  <c r="Q74" i="116" s="1"/>
  <c r="N73" i="116"/>
  <c r="Q72" i="116"/>
  <c r="S72" i="116" s="1"/>
  <c r="N72" i="116"/>
  <c r="O72" i="116" s="1"/>
  <c r="N71" i="116"/>
  <c r="Q71" i="116" s="1"/>
  <c r="O70" i="116"/>
  <c r="N70" i="116"/>
  <c r="Q70" i="116" s="1"/>
  <c r="Q69" i="116"/>
  <c r="S69" i="116" s="1"/>
  <c r="N69" i="116"/>
  <c r="O69" i="116" s="1"/>
  <c r="N68" i="116"/>
  <c r="N67" i="116"/>
  <c r="Q67" i="116" s="1"/>
  <c r="N66" i="116"/>
  <c r="Q65" i="116"/>
  <c r="S65" i="116" s="1"/>
  <c r="N65" i="116"/>
  <c r="O65" i="116" s="1"/>
  <c r="N64" i="116"/>
  <c r="N63" i="116"/>
  <c r="Q63" i="116" s="1"/>
  <c r="N62" i="116"/>
  <c r="N61" i="116"/>
  <c r="O61" i="116" s="1"/>
  <c r="R60" i="116"/>
  <c r="Q60" i="116"/>
  <c r="S60" i="116" s="1"/>
  <c r="O60" i="116"/>
  <c r="N60" i="116"/>
  <c r="N59" i="116"/>
  <c r="Q59" i="116" s="1"/>
  <c r="O58" i="116"/>
  <c r="N58" i="116"/>
  <c r="Q58" i="116" s="1"/>
  <c r="Q57" i="116"/>
  <c r="S57" i="116" s="1"/>
  <c r="N57" i="116"/>
  <c r="O57" i="116" s="1"/>
  <c r="Q56" i="116"/>
  <c r="N56" i="116"/>
  <c r="O56" i="116" s="1"/>
  <c r="N55" i="116"/>
  <c r="Q55" i="116" s="1"/>
  <c r="O54" i="116"/>
  <c r="N54" i="116"/>
  <c r="Q54" i="116" s="1"/>
  <c r="Q53" i="116"/>
  <c r="S53" i="116" s="1"/>
  <c r="N53" i="116"/>
  <c r="O53" i="116" s="1"/>
  <c r="O52" i="116"/>
  <c r="N52" i="116"/>
  <c r="Q52" i="116" s="1"/>
  <c r="S52" i="116" s="1"/>
  <c r="N51" i="116"/>
  <c r="Q51" i="116" s="1"/>
  <c r="O50" i="116"/>
  <c r="N50" i="116"/>
  <c r="Q50" i="116" s="1"/>
  <c r="Q49" i="116"/>
  <c r="S49" i="116" s="1"/>
  <c r="N49" i="116"/>
  <c r="O49" i="116" s="1"/>
  <c r="O48" i="116"/>
  <c r="N48" i="116"/>
  <c r="Q48" i="116" s="1"/>
  <c r="N47" i="116"/>
  <c r="Q47" i="116" s="1"/>
  <c r="O46" i="116"/>
  <c r="N46" i="116"/>
  <c r="Q46" i="116" s="1"/>
  <c r="Q45" i="116"/>
  <c r="S45" i="116" s="1"/>
  <c r="N45" i="116"/>
  <c r="O45" i="116" s="1"/>
  <c r="Q44" i="116"/>
  <c r="O44" i="116"/>
  <c r="N44" i="116"/>
  <c r="N43" i="116"/>
  <c r="Q43" i="116" s="1"/>
  <c r="N42" i="116"/>
  <c r="Q42" i="116" s="1"/>
  <c r="N41" i="116"/>
  <c r="Q40" i="116"/>
  <c r="O40" i="116"/>
  <c r="N40" i="116"/>
  <c r="N39" i="116"/>
  <c r="Q39" i="116" s="1"/>
  <c r="O38" i="116"/>
  <c r="N38" i="116"/>
  <c r="Q38" i="116" s="1"/>
  <c r="Q37" i="116"/>
  <c r="S37" i="116" s="1"/>
  <c r="N37" i="116"/>
  <c r="O37" i="116" s="1"/>
  <c r="N36" i="116"/>
  <c r="N35" i="116"/>
  <c r="Q35" i="116" s="1"/>
  <c r="N34" i="116"/>
  <c r="Q33" i="116"/>
  <c r="S33" i="116" s="1"/>
  <c r="N33" i="116"/>
  <c r="O33" i="116" s="1"/>
  <c r="N32" i="116"/>
  <c r="N31" i="116"/>
  <c r="Q31" i="116" s="1"/>
  <c r="O30" i="116"/>
  <c r="N30" i="116"/>
  <c r="Q30" i="116" s="1"/>
  <c r="N29" i="116"/>
  <c r="R28" i="116"/>
  <c r="Q28" i="116"/>
  <c r="S28" i="116" s="1"/>
  <c r="O28" i="116"/>
  <c r="N28" i="116"/>
  <c r="N27" i="116"/>
  <c r="Q27" i="116" s="1"/>
  <c r="O26" i="116"/>
  <c r="N26" i="116"/>
  <c r="Q26" i="116" s="1"/>
  <c r="Q25" i="116"/>
  <c r="S25" i="116" s="1"/>
  <c r="N25" i="116"/>
  <c r="O25" i="116" s="1"/>
  <c r="Q24" i="116"/>
  <c r="N24" i="116"/>
  <c r="O24" i="116" s="1"/>
  <c r="N23" i="116"/>
  <c r="Q23" i="116" s="1"/>
  <c r="O22" i="116"/>
  <c r="N22" i="116"/>
  <c r="Q22" i="116" s="1"/>
  <c r="Q21" i="116"/>
  <c r="S21" i="116" s="1"/>
  <c r="N21" i="116"/>
  <c r="O21" i="116" s="1"/>
  <c r="O20" i="116"/>
  <c r="N20" i="116"/>
  <c r="Q20" i="116" s="1"/>
  <c r="S20" i="116" s="1"/>
  <c r="N19" i="116"/>
  <c r="Q19" i="116" s="1"/>
  <c r="O18" i="116"/>
  <c r="N18" i="116"/>
  <c r="Q18" i="116" s="1"/>
  <c r="Q17" i="116"/>
  <c r="S17" i="116" s="1"/>
  <c r="N17" i="116"/>
  <c r="O17" i="116" s="1"/>
  <c r="O16" i="116"/>
  <c r="N16" i="116"/>
  <c r="Q16" i="116" s="1"/>
  <c r="N15" i="116"/>
  <c r="Q15" i="116" s="1"/>
  <c r="O14" i="116"/>
  <c r="N14" i="116"/>
  <c r="Q14" i="116" s="1"/>
  <c r="Q13" i="116"/>
  <c r="S13" i="116" s="1"/>
  <c r="N13" i="116"/>
  <c r="O13" i="116" s="1"/>
  <c r="Q12" i="116"/>
  <c r="N12" i="116"/>
  <c r="O12" i="116" s="1"/>
  <c r="N11" i="116"/>
  <c r="Q11" i="116" s="1"/>
  <c r="N10" i="116"/>
  <c r="N9" i="116"/>
  <c r="N78" i="79"/>
  <c r="Q77" i="79"/>
  <c r="S77" i="79" s="1"/>
  <c r="O77" i="79"/>
  <c r="N77" i="79"/>
  <c r="O76" i="79"/>
  <c r="N76" i="79"/>
  <c r="Q76" i="79" s="1"/>
  <c r="S76" i="79" s="1"/>
  <c r="N75" i="79"/>
  <c r="Q75" i="79" s="1"/>
  <c r="O74" i="79"/>
  <c r="N74" i="79"/>
  <c r="Q74" i="79" s="1"/>
  <c r="Q73" i="79"/>
  <c r="S73" i="79" s="1"/>
  <c r="N73" i="79"/>
  <c r="O73" i="79" s="1"/>
  <c r="O72" i="79"/>
  <c r="N72" i="79"/>
  <c r="Q72" i="79" s="1"/>
  <c r="N71" i="79"/>
  <c r="Q71" i="79" s="1"/>
  <c r="O70" i="79"/>
  <c r="N70" i="79"/>
  <c r="Q70" i="79" s="1"/>
  <c r="Q69" i="79"/>
  <c r="S69" i="79" s="1"/>
  <c r="N69" i="79"/>
  <c r="O69" i="79" s="1"/>
  <c r="Q68" i="79"/>
  <c r="O68" i="79"/>
  <c r="N68" i="79"/>
  <c r="N67" i="79"/>
  <c r="Q67" i="79" s="1"/>
  <c r="N66" i="79"/>
  <c r="Q66" i="79" s="1"/>
  <c r="N65" i="79"/>
  <c r="Q64" i="79"/>
  <c r="O64" i="79"/>
  <c r="N64" i="79"/>
  <c r="N63" i="79"/>
  <c r="Q63" i="79" s="1"/>
  <c r="O62" i="79"/>
  <c r="N62" i="79"/>
  <c r="Q62" i="79" s="1"/>
  <c r="Q61" i="79"/>
  <c r="S61" i="79" s="1"/>
  <c r="N61" i="79"/>
  <c r="O61" i="79" s="1"/>
  <c r="N60" i="79"/>
  <c r="N59" i="79"/>
  <c r="Q59" i="79" s="1"/>
  <c r="N58" i="79"/>
  <c r="Q57" i="79"/>
  <c r="S57" i="79" s="1"/>
  <c r="N57" i="79"/>
  <c r="O57" i="79" s="1"/>
  <c r="N56" i="79"/>
  <c r="N55" i="79"/>
  <c r="Q55" i="79" s="1"/>
  <c r="O54" i="79"/>
  <c r="N54" i="79"/>
  <c r="Q54" i="79" s="1"/>
  <c r="N53" i="79"/>
  <c r="R52" i="79"/>
  <c r="Q52" i="79"/>
  <c r="S52" i="79" s="1"/>
  <c r="O52" i="79"/>
  <c r="N52" i="79"/>
  <c r="N51" i="79"/>
  <c r="Q51" i="79" s="1"/>
  <c r="O50" i="79"/>
  <c r="N50" i="79"/>
  <c r="Q50" i="79" s="1"/>
  <c r="Q49" i="79"/>
  <c r="S49" i="79" s="1"/>
  <c r="N49" i="79"/>
  <c r="O49" i="79" s="1"/>
  <c r="Q48" i="79"/>
  <c r="N48" i="79"/>
  <c r="O48" i="79" s="1"/>
  <c r="N47" i="79"/>
  <c r="Q47" i="79" s="1"/>
  <c r="O46" i="79"/>
  <c r="N46" i="79"/>
  <c r="Q46" i="79" s="1"/>
  <c r="Q45" i="79"/>
  <c r="S45" i="79" s="1"/>
  <c r="N45" i="79"/>
  <c r="O45" i="79" s="1"/>
  <c r="O44" i="79"/>
  <c r="N44" i="79"/>
  <c r="Q44" i="79" s="1"/>
  <c r="S44" i="79" s="1"/>
  <c r="N43" i="79"/>
  <c r="Q43" i="79" s="1"/>
  <c r="O42" i="79"/>
  <c r="N42" i="79"/>
  <c r="Q42" i="79" s="1"/>
  <c r="Q41" i="79"/>
  <c r="S41" i="79" s="1"/>
  <c r="N41" i="79"/>
  <c r="O41" i="79" s="1"/>
  <c r="O40" i="79"/>
  <c r="N40" i="79"/>
  <c r="Q40" i="79" s="1"/>
  <c r="N39" i="79"/>
  <c r="Q39" i="79" s="1"/>
  <c r="O38" i="79"/>
  <c r="N38" i="79"/>
  <c r="Q38" i="79" s="1"/>
  <c r="Q37" i="79"/>
  <c r="S37" i="79" s="1"/>
  <c r="N37" i="79"/>
  <c r="O37" i="79" s="1"/>
  <c r="Q36" i="79"/>
  <c r="N36" i="79"/>
  <c r="O36" i="79" s="1"/>
  <c r="N35" i="79"/>
  <c r="Q35" i="79" s="1"/>
  <c r="N34" i="79"/>
  <c r="N33" i="79"/>
  <c r="Q32" i="79"/>
  <c r="N32" i="79"/>
  <c r="O32" i="79" s="1"/>
  <c r="N31" i="79"/>
  <c r="Q31" i="79" s="1"/>
  <c r="O30" i="79"/>
  <c r="N30" i="79"/>
  <c r="Q30" i="79" s="1"/>
  <c r="Q29" i="79"/>
  <c r="S29" i="79" s="1"/>
  <c r="N29" i="79"/>
  <c r="O29" i="79" s="1"/>
  <c r="R28" i="79"/>
  <c r="Q28" i="79"/>
  <c r="S28" i="79" s="1"/>
  <c r="O28" i="79"/>
  <c r="N28" i="79"/>
  <c r="N27" i="79"/>
  <c r="Q27" i="79" s="1"/>
  <c r="N26" i="79"/>
  <c r="Q25" i="79"/>
  <c r="S25" i="79" s="1"/>
  <c r="N25" i="79"/>
  <c r="O25" i="79" s="1"/>
  <c r="R24" i="79"/>
  <c r="Q24" i="79"/>
  <c r="S24" i="79" s="1"/>
  <c r="O24" i="79"/>
  <c r="N24" i="79"/>
  <c r="N23" i="79"/>
  <c r="Q23" i="79" s="1"/>
  <c r="O22" i="79"/>
  <c r="N22" i="79"/>
  <c r="Q22" i="79" s="1"/>
  <c r="N21" i="79"/>
  <c r="Q20" i="79"/>
  <c r="S20" i="79" s="1"/>
  <c r="O20" i="79"/>
  <c r="N20" i="79"/>
  <c r="N19" i="79"/>
  <c r="Q19" i="79" s="1"/>
  <c r="O18" i="79"/>
  <c r="N18" i="79"/>
  <c r="Q18" i="79" s="1"/>
  <c r="Q17" i="79"/>
  <c r="S17" i="79" s="1"/>
  <c r="N17" i="79"/>
  <c r="O17" i="79" s="1"/>
  <c r="R16" i="79"/>
  <c r="Q16" i="79"/>
  <c r="S16" i="79" s="1"/>
  <c r="N16" i="79"/>
  <c r="O16" i="79" s="1"/>
  <c r="N15" i="79"/>
  <c r="Q15" i="79" s="1"/>
  <c r="O14" i="79"/>
  <c r="N14" i="79"/>
  <c r="Q14" i="79" s="1"/>
  <c r="Q13" i="79"/>
  <c r="S13" i="79" s="1"/>
  <c r="N13" i="79"/>
  <c r="O13" i="79" s="1"/>
  <c r="R12" i="79"/>
  <c r="O12" i="79"/>
  <c r="N12" i="79"/>
  <c r="Q12" i="79" s="1"/>
  <c r="S12" i="79" s="1"/>
  <c r="N11" i="79"/>
  <c r="Q11" i="79" s="1"/>
  <c r="O10" i="79"/>
  <c r="N10" i="79"/>
  <c r="Q10" i="79" s="1"/>
  <c r="Q9" i="79"/>
  <c r="S9" i="79" s="1"/>
  <c r="N9" i="79"/>
  <c r="O9" i="79" s="1"/>
  <c r="N78" i="122"/>
  <c r="Q77" i="122"/>
  <c r="S77" i="122" s="1"/>
  <c r="N77" i="122"/>
  <c r="O77" i="122" s="1"/>
  <c r="N76" i="122"/>
  <c r="N75" i="122"/>
  <c r="Q75" i="122" s="1"/>
  <c r="O74" i="122"/>
  <c r="N74" i="122"/>
  <c r="Q74" i="122" s="1"/>
  <c r="N73" i="122"/>
  <c r="R72" i="122"/>
  <c r="Q72" i="122"/>
  <c r="S72" i="122" s="1"/>
  <c r="O72" i="122"/>
  <c r="N72" i="122"/>
  <c r="N71" i="122"/>
  <c r="Q71" i="122" s="1"/>
  <c r="O70" i="122"/>
  <c r="N70" i="122"/>
  <c r="Q70" i="122" s="1"/>
  <c r="Q69" i="122"/>
  <c r="S69" i="122" s="1"/>
  <c r="N69" i="122"/>
  <c r="O69" i="122" s="1"/>
  <c r="Q68" i="122"/>
  <c r="N68" i="122"/>
  <c r="O68" i="122" s="1"/>
  <c r="N67" i="122"/>
  <c r="Q67" i="122" s="1"/>
  <c r="O66" i="122"/>
  <c r="N66" i="122"/>
  <c r="Q66" i="122" s="1"/>
  <c r="Q65" i="122"/>
  <c r="S65" i="122" s="1"/>
  <c r="N65" i="122"/>
  <c r="O65" i="122" s="1"/>
  <c r="O64" i="122"/>
  <c r="N64" i="122"/>
  <c r="Q64" i="122" s="1"/>
  <c r="N63" i="122"/>
  <c r="Q63" i="122" s="1"/>
  <c r="O62" i="122"/>
  <c r="N62" i="122"/>
  <c r="Q62" i="122" s="1"/>
  <c r="N61" i="122"/>
  <c r="O60" i="122"/>
  <c r="N60" i="122"/>
  <c r="Q60" i="122" s="1"/>
  <c r="N59" i="122"/>
  <c r="Q59" i="122" s="1"/>
  <c r="N58" i="122"/>
  <c r="Q58" i="122" s="1"/>
  <c r="Q57" i="122"/>
  <c r="S57" i="122" s="1"/>
  <c r="N57" i="122"/>
  <c r="O57" i="122" s="1"/>
  <c r="O56" i="122"/>
  <c r="N56" i="122"/>
  <c r="Q56" i="122" s="1"/>
  <c r="N55" i="122"/>
  <c r="Q55" i="122" s="1"/>
  <c r="N54" i="122"/>
  <c r="N53" i="122"/>
  <c r="O53" i="122" s="1"/>
  <c r="O52" i="122"/>
  <c r="N52" i="122"/>
  <c r="Q52" i="122" s="1"/>
  <c r="N51" i="122"/>
  <c r="Q51" i="122" s="1"/>
  <c r="O50" i="122"/>
  <c r="N50" i="122"/>
  <c r="Q50" i="122" s="1"/>
  <c r="Q49" i="122"/>
  <c r="S49" i="122" s="1"/>
  <c r="N49" i="122"/>
  <c r="O49" i="122" s="1"/>
  <c r="O48" i="122"/>
  <c r="N48" i="122"/>
  <c r="Q48" i="122" s="1"/>
  <c r="N47" i="122"/>
  <c r="Q47" i="122" s="1"/>
  <c r="O46" i="122"/>
  <c r="N46" i="122"/>
  <c r="Q46" i="122" s="1"/>
  <c r="N45" i="122"/>
  <c r="O44" i="122"/>
  <c r="N44" i="122"/>
  <c r="Q44" i="122" s="1"/>
  <c r="N43" i="122"/>
  <c r="Q43" i="122" s="1"/>
  <c r="O42" i="122"/>
  <c r="N42" i="122"/>
  <c r="Q42" i="122" s="1"/>
  <c r="Q41" i="122"/>
  <c r="S41" i="122" s="1"/>
  <c r="N41" i="122"/>
  <c r="O41" i="122" s="1"/>
  <c r="N40" i="122"/>
  <c r="N39" i="122"/>
  <c r="Q39" i="122" s="1"/>
  <c r="O38" i="122"/>
  <c r="N38" i="122"/>
  <c r="Q38" i="122" s="1"/>
  <c r="N37" i="122"/>
  <c r="N36" i="122"/>
  <c r="N35" i="122"/>
  <c r="Q35" i="122" s="1"/>
  <c r="O34" i="122"/>
  <c r="N34" i="122"/>
  <c r="Q34" i="122" s="1"/>
  <c r="Q33" i="122"/>
  <c r="S33" i="122" s="1"/>
  <c r="N33" i="122"/>
  <c r="O33" i="122" s="1"/>
  <c r="O32" i="122"/>
  <c r="N32" i="122"/>
  <c r="Q32" i="122" s="1"/>
  <c r="N31" i="122"/>
  <c r="Q31" i="122" s="1"/>
  <c r="N30" i="122"/>
  <c r="N29" i="122"/>
  <c r="O29" i="122" s="1"/>
  <c r="O28" i="122"/>
  <c r="N28" i="122"/>
  <c r="Q28" i="122" s="1"/>
  <c r="N27" i="122"/>
  <c r="Q27" i="122" s="1"/>
  <c r="N26" i="122"/>
  <c r="Q26" i="122" s="1"/>
  <c r="Q25" i="122"/>
  <c r="S25" i="122" s="1"/>
  <c r="N25" i="122"/>
  <c r="O25" i="122" s="1"/>
  <c r="O24" i="122"/>
  <c r="N24" i="122"/>
  <c r="Q24" i="122" s="1"/>
  <c r="N23" i="122"/>
  <c r="Q23" i="122" s="1"/>
  <c r="N22" i="122"/>
  <c r="N21" i="122"/>
  <c r="O21" i="122" s="1"/>
  <c r="O20" i="122"/>
  <c r="N20" i="122"/>
  <c r="Q20" i="122" s="1"/>
  <c r="N19" i="122"/>
  <c r="Q19" i="122" s="1"/>
  <c r="O18" i="122"/>
  <c r="N18" i="122"/>
  <c r="Q18" i="122" s="1"/>
  <c r="Q17" i="122"/>
  <c r="S17" i="122" s="1"/>
  <c r="N17" i="122"/>
  <c r="O17" i="122" s="1"/>
  <c r="N16" i="122"/>
  <c r="N15" i="122"/>
  <c r="Q15" i="122" s="1"/>
  <c r="O14" i="122"/>
  <c r="N14" i="122"/>
  <c r="Q14" i="122" s="1"/>
  <c r="N13" i="122"/>
  <c r="O12" i="122"/>
  <c r="N12" i="122"/>
  <c r="Q12" i="122" s="1"/>
  <c r="N11" i="122"/>
  <c r="Q11" i="122" s="1"/>
  <c r="O10" i="122"/>
  <c r="N10" i="122"/>
  <c r="Q10" i="122" s="1"/>
  <c r="Q9" i="122"/>
  <c r="S9" i="122" s="1"/>
  <c r="N9" i="122"/>
  <c r="O9" i="122" s="1"/>
  <c r="N78" i="73"/>
  <c r="N77" i="73"/>
  <c r="Q77" i="73" s="1"/>
  <c r="N76" i="73"/>
  <c r="Q76" i="73" s="1"/>
  <c r="R76" i="73" s="1"/>
  <c r="Q75" i="73"/>
  <c r="S75" i="73" s="1"/>
  <c r="N75" i="73"/>
  <c r="O75" i="73" s="1"/>
  <c r="N74" i="73"/>
  <c r="N73" i="73"/>
  <c r="Q73" i="73" s="1"/>
  <c r="N72" i="73"/>
  <c r="Q72" i="73" s="1"/>
  <c r="R71" i="73"/>
  <c r="O71" i="73"/>
  <c r="N71" i="73"/>
  <c r="Q71" i="73" s="1"/>
  <c r="S71" i="73" s="1"/>
  <c r="N70" i="73"/>
  <c r="N69" i="73"/>
  <c r="Q69" i="73" s="1"/>
  <c r="N68" i="73"/>
  <c r="Q68" i="73" s="1"/>
  <c r="Q67" i="73"/>
  <c r="O67" i="73"/>
  <c r="N67" i="73"/>
  <c r="N66" i="73"/>
  <c r="N65" i="73"/>
  <c r="Q65" i="73" s="1"/>
  <c r="N64" i="73"/>
  <c r="Q64" i="73" s="1"/>
  <c r="Q63" i="73"/>
  <c r="O63" i="73"/>
  <c r="N63" i="73"/>
  <c r="Q62" i="73"/>
  <c r="S62" i="73" s="1"/>
  <c r="N62" i="73"/>
  <c r="O62" i="73" s="1"/>
  <c r="O61" i="73"/>
  <c r="N61" i="73"/>
  <c r="Q61" i="73" s="1"/>
  <c r="N60" i="73"/>
  <c r="Q60" i="73" s="1"/>
  <c r="N59" i="73"/>
  <c r="N58" i="73"/>
  <c r="O58" i="73" s="1"/>
  <c r="N57" i="73"/>
  <c r="N56" i="73"/>
  <c r="Q56" i="73" s="1"/>
  <c r="N55" i="73"/>
  <c r="Q54" i="73"/>
  <c r="S54" i="73" s="1"/>
  <c r="N54" i="73"/>
  <c r="O54" i="73" s="1"/>
  <c r="O53" i="73"/>
  <c r="N53" i="73"/>
  <c r="Q53" i="73" s="1"/>
  <c r="N52" i="73"/>
  <c r="Q52" i="73" s="1"/>
  <c r="O51" i="73"/>
  <c r="N51" i="73"/>
  <c r="Q51" i="73" s="1"/>
  <c r="N50" i="73"/>
  <c r="O49" i="73"/>
  <c r="N49" i="73"/>
  <c r="Q49" i="73" s="1"/>
  <c r="N48" i="73"/>
  <c r="Q48" i="73" s="1"/>
  <c r="R47" i="73"/>
  <c r="Q47" i="73"/>
  <c r="S47" i="73" s="1"/>
  <c r="O47" i="73"/>
  <c r="N47" i="73"/>
  <c r="N46" i="73"/>
  <c r="N45" i="73"/>
  <c r="N44" i="73"/>
  <c r="Q44" i="73" s="1"/>
  <c r="Q43" i="73"/>
  <c r="N43" i="73"/>
  <c r="O43" i="73" s="1"/>
  <c r="N42" i="73"/>
  <c r="N41" i="73"/>
  <c r="N40" i="73"/>
  <c r="Q40" i="73" s="1"/>
  <c r="O39" i="73"/>
  <c r="N39" i="73"/>
  <c r="Q39" i="73" s="1"/>
  <c r="S39" i="73" s="1"/>
  <c r="N38" i="73"/>
  <c r="N37" i="73"/>
  <c r="N36" i="73"/>
  <c r="O35" i="73"/>
  <c r="N35" i="73"/>
  <c r="Q35" i="73" s="1"/>
  <c r="N34" i="73"/>
  <c r="R33" i="73"/>
  <c r="O33" i="73"/>
  <c r="N33" i="73"/>
  <c r="Q33" i="73" s="1"/>
  <c r="S33" i="73" s="1"/>
  <c r="N32" i="73"/>
  <c r="N31" i="73"/>
  <c r="N30" i="73"/>
  <c r="N29" i="73"/>
  <c r="N28" i="73"/>
  <c r="N27" i="73"/>
  <c r="Q26" i="73"/>
  <c r="N26" i="73"/>
  <c r="O26" i="73" s="1"/>
  <c r="O25" i="73"/>
  <c r="N25" i="73"/>
  <c r="Q25" i="73" s="1"/>
  <c r="S25" i="73" s="1"/>
  <c r="N24" i="73"/>
  <c r="O23" i="73"/>
  <c r="N23" i="73"/>
  <c r="Q23" i="73" s="1"/>
  <c r="N22" i="73"/>
  <c r="N21" i="73"/>
  <c r="N20" i="73"/>
  <c r="Q19" i="73"/>
  <c r="N19" i="73"/>
  <c r="O19" i="73" s="1"/>
  <c r="Q18" i="73"/>
  <c r="N18" i="73"/>
  <c r="O18" i="73" s="1"/>
  <c r="O17" i="73"/>
  <c r="N17" i="73"/>
  <c r="Q17" i="73" s="1"/>
  <c r="S17" i="73" s="1"/>
  <c r="N16" i="73"/>
  <c r="Q15" i="73"/>
  <c r="N15" i="73"/>
  <c r="O15" i="73" s="1"/>
  <c r="Q14" i="73"/>
  <c r="N14" i="73"/>
  <c r="O14" i="73" s="1"/>
  <c r="O13" i="73"/>
  <c r="N13" i="73"/>
  <c r="Q13" i="73" s="1"/>
  <c r="S13" i="73" s="1"/>
  <c r="N12" i="73"/>
  <c r="R11" i="73"/>
  <c r="Q11" i="73"/>
  <c r="S11" i="73" s="1"/>
  <c r="O11" i="73"/>
  <c r="N11" i="73"/>
  <c r="N10" i="73"/>
  <c r="O9" i="73"/>
  <c r="N9" i="73"/>
  <c r="Q9" i="73" s="1"/>
  <c r="S9" i="73" s="1"/>
  <c r="O78" i="121"/>
  <c r="N78" i="121"/>
  <c r="Q78" i="121" s="1"/>
  <c r="Q77" i="121"/>
  <c r="S77" i="121" s="1"/>
  <c r="N77" i="121"/>
  <c r="O77" i="121" s="1"/>
  <c r="R76" i="121"/>
  <c r="Q76" i="121"/>
  <c r="S76" i="121" s="1"/>
  <c r="N76" i="121"/>
  <c r="O76" i="121" s="1"/>
  <c r="N75" i="121"/>
  <c r="Q75" i="121" s="1"/>
  <c r="N74" i="121"/>
  <c r="N73" i="121"/>
  <c r="N72" i="121"/>
  <c r="N71" i="121"/>
  <c r="Q71" i="121" s="1"/>
  <c r="O70" i="121"/>
  <c r="N70" i="121"/>
  <c r="Q70" i="121" s="1"/>
  <c r="N69" i="121"/>
  <c r="O68" i="121"/>
  <c r="N68" i="121"/>
  <c r="Q68" i="121" s="1"/>
  <c r="N67" i="121"/>
  <c r="Q67" i="121" s="1"/>
  <c r="O66" i="121"/>
  <c r="N66" i="121"/>
  <c r="Q66" i="121" s="1"/>
  <c r="Q65" i="121"/>
  <c r="S65" i="121" s="1"/>
  <c r="O65" i="121"/>
  <c r="N65" i="121"/>
  <c r="R64" i="121"/>
  <c r="Q64" i="121"/>
  <c r="S64" i="121" s="1"/>
  <c r="O64" i="121"/>
  <c r="N64" i="121"/>
  <c r="N63" i="121"/>
  <c r="Q63" i="121" s="1"/>
  <c r="O62" i="121"/>
  <c r="N62" i="121"/>
  <c r="Q62" i="121" s="1"/>
  <c r="O61" i="121"/>
  <c r="N61" i="121"/>
  <c r="Q61" i="121" s="1"/>
  <c r="S61" i="121" s="1"/>
  <c r="R60" i="121"/>
  <c r="Q60" i="121"/>
  <c r="S60" i="121" s="1"/>
  <c r="N60" i="121"/>
  <c r="O60" i="121" s="1"/>
  <c r="N59" i="121"/>
  <c r="Q59" i="121" s="1"/>
  <c r="O58" i="121"/>
  <c r="N58" i="121"/>
  <c r="Q58" i="121" s="1"/>
  <c r="N57" i="121"/>
  <c r="O57" i="121" s="1"/>
  <c r="N56" i="121"/>
  <c r="N55" i="121"/>
  <c r="Q55" i="121" s="1"/>
  <c r="N54" i="121"/>
  <c r="N53" i="121"/>
  <c r="O52" i="121"/>
  <c r="N52" i="121"/>
  <c r="Q52" i="121" s="1"/>
  <c r="N51" i="121"/>
  <c r="Q51" i="121" s="1"/>
  <c r="O50" i="121"/>
  <c r="N50" i="121"/>
  <c r="Q50" i="121" s="1"/>
  <c r="Q49" i="121"/>
  <c r="S49" i="121" s="1"/>
  <c r="O49" i="121"/>
  <c r="N49" i="121"/>
  <c r="N48" i="121"/>
  <c r="N47" i="121"/>
  <c r="Q47" i="121" s="1"/>
  <c r="O46" i="121"/>
  <c r="N46" i="121"/>
  <c r="Q46" i="121" s="1"/>
  <c r="O45" i="121"/>
  <c r="N45" i="121"/>
  <c r="Q45" i="121" s="1"/>
  <c r="S45" i="121" s="1"/>
  <c r="Q44" i="121"/>
  <c r="N44" i="121"/>
  <c r="O44" i="121" s="1"/>
  <c r="N43" i="121"/>
  <c r="Q43" i="121" s="1"/>
  <c r="O42" i="121"/>
  <c r="N42" i="121"/>
  <c r="Q42" i="121" s="1"/>
  <c r="Q41" i="121"/>
  <c r="S41" i="121" s="1"/>
  <c r="O41" i="121"/>
  <c r="N41" i="121"/>
  <c r="N40" i="121"/>
  <c r="O40" i="121" s="1"/>
  <c r="N39" i="121"/>
  <c r="Q39" i="121" s="1"/>
  <c r="N38" i="121"/>
  <c r="Q37" i="121"/>
  <c r="S37" i="121" s="1"/>
  <c r="N37" i="121"/>
  <c r="O37" i="121" s="1"/>
  <c r="R36" i="121"/>
  <c r="Q36" i="121"/>
  <c r="S36" i="121" s="1"/>
  <c r="O36" i="121"/>
  <c r="N36" i="121"/>
  <c r="N35" i="121"/>
  <c r="Q35" i="121" s="1"/>
  <c r="O34" i="121"/>
  <c r="N34" i="121"/>
  <c r="Q34" i="121" s="1"/>
  <c r="O33" i="121"/>
  <c r="N33" i="121"/>
  <c r="Q33" i="121" s="1"/>
  <c r="S33" i="121" s="1"/>
  <c r="N32" i="121"/>
  <c r="N31" i="121"/>
  <c r="Q31" i="121" s="1"/>
  <c r="N30" i="121"/>
  <c r="Q29" i="121"/>
  <c r="S29" i="121" s="1"/>
  <c r="O29" i="121"/>
  <c r="N29" i="121"/>
  <c r="Q28" i="121"/>
  <c r="N28" i="121"/>
  <c r="O28" i="121" s="1"/>
  <c r="N27" i="121"/>
  <c r="Q27" i="121" s="1"/>
  <c r="O26" i="121"/>
  <c r="N26" i="121"/>
  <c r="Q26" i="121" s="1"/>
  <c r="Q25" i="121"/>
  <c r="S25" i="121" s="1"/>
  <c r="O25" i="121"/>
  <c r="N25" i="121"/>
  <c r="Q24" i="121"/>
  <c r="O24" i="121"/>
  <c r="N24" i="121"/>
  <c r="N23" i="121"/>
  <c r="Q23" i="121" s="1"/>
  <c r="N22" i="121"/>
  <c r="Q21" i="121"/>
  <c r="S21" i="121" s="1"/>
  <c r="N21" i="121"/>
  <c r="O21" i="121" s="1"/>
  <c r="N20" i="121"/>
  <c r="N19" i="121"/>
  <c r="Q19" i="121" s="1"/>
  <c r="O18" i="121"/>
  <c r="N18" i="121"/>
  <c r="Q18" i="121" s="1"/>
  <c r="O17" i="121"/>
  <c r="N17" i="121"/>
  <c r="Q17" i="121" s="1"/>
  <c r="S17" i="121" s="1"/>
  <c r="Q16" i="121"/>
  <c r="N16" i="121"/>
  <c r="O16" i="121" s="1"/>
  <c r="N15" i="121"/>
  <c r="Q15" i="121" s="1"/>
  <c r="N14" i="121"/>
  <c r="N13" i="121"/>
  <c r="Q12" i="121"/>
  <c r="N12" i="121"/>
  <c r="O12" i="121" s="1"/>
  <c r="N11" i="121"/>
  <c r="Q11" i="121" s="1"/>
  <c r="O10" i="121"/>
  <c r="N10" i="121"/>
  <c r="Q10" i="121" s="1"/>
  <c r="O9" i="121"/>
  <c r="N9" i="121"/>
  <c r="Q9" i="121" s="1"/>
  <c r="S9" i="121" s="1"/>
  <c r="N78" i="77"/>
  <c r="Q78" i="77" s="1"/>
  <c r="O77" i="77"/>
  <c r="N77" i="77"/>
  <c r="Q77" i="77" s="1"/>
  <c r="Q76" i="77"/>
  <c r="S76" i="77" s="1"/>
  <c r="O76" i="77"/>
  <c r="N76" i="77"/>
  <c r="R75" i="77"/>
  <c r="Q75" i="77"/>
  <c r="S75" i="77" s="1"/>
  <c r="N75" i="77"/>
  <c r="O75" i="77" s="1"/>
  <c r="N74" i="77"/>
  <c r="Q74" i="77" s="1"/>
  <c r="N73" i="77"/>
  <c r="N72" i="77"/>
  <c r="N71" i="77"/>
  <c r="N70" i="77"/>
  <c r="Q70" i="77" s="1"/>
  <c r="N69" i="77"/>
  <c r="N68" i="77"/>
  <c r="N67" i="77"/>
  <c r="N66" i="77"/>
  <c r="Q66" i="77" s="1"/>
  <c r="N65" i="77"/>
  <c r="Q64" i="77"/>
  <c r="S64" i="77" s="1"/>
  <c r="O64" i="77"/>
  <c r="N64" i="77"/>
  <c r="Q63" i="77"/>
  <c r="N63" i="77"/>
  <c r="O63" i="77" s="1"/>
  <c r="N62" i="77"/>
  <c r="Q62" i="77" s="1"/>
  <c r="O61" i="77"/>
  <c r="N61" i="77"/>
  <c r="Q61" i="77" s="1"/>
  <c r="N60" i="77"/>
  <c r="Q59" i="77"/>
  <c r="N59" i="77"/>
  <c r="O59" i="77" s="1"/>
  <c r="N58" i="77"/>
  <c r="Q58" i="77" s="1"/>
  <c r="O57" i="77"/>
  <c r="N57" i="77"/>
  <c r="Q57" i="77" s="1"/>
  <c r="N56" i="77"/>
  <c r="Q55" i="77"/>
  <c r="N55" i="77"/>
  <c r="O55" i="77" s="1"/>
  <c r="N54" i="77"/>
  <c r="Q54" i="77" s="1"/>
  <c r="O53" i="77"/>
  <c r="N53" i="77"/>
  <c r="Q53" i="77" s="1"/>
  <c r="O52" i="77"/>
  <c r="N52" i="77"/>
  <c r="Q52" i="77" s="1"/>
  <c r="S52" i="77" s="1"/>
  <c r="R51" i="77"/>
  <c r="Q51" i="77"/>
  <c r="S51" i="77" s="1"/>
  <c r="N51" i="77"/>
  <c r="O51" i="77" s="1"/>
  <c r="N50" i="77"/>
  <c r="Q50" i="77" s="1"/>
  <c r="N49" i="77"/>
  <c r="O48" i="77"/>
  <c r="N48" i="77"/>
  <c r="Q48" i="77" s="1"/>
  <c r="S48" i="77" s="1"/>
  <c r="R47" i="77"/>
  <c r="Q47" i="77"/>
  <c r="S47" i="77" s="1"/>
  <c r="N47" i="77"/>
  <c r="O47" i="77" s="1"/>
  <c r="N46" i="77"/>
  <c r="Q46" i="77" s="1"/>
  <c r="O45" i="77"/>
  <c r="N45" i="77"/>
  <c r="Q45" i="77" s="1"/>
  <c r="Q44" i="77"/>
  <c r="S44" i="77" s="1"/>
  <c r="N44" i="77"/>
  <c r="O44" i="77" s="1"/>
  <c r="R43" i="77"/>
  <c r="Q43" i="77"/>
  <c r="S43" i="77" s="1"/>
  <c r="N43" i="77"/>
  <c r="O43" i="77" s="1"/>
  <c r="N42" i="77"/>
  <c r="Q42" i="77" s="1"/>
  <c r="N41" i="77"/>
  <c r="O40" i="77"/>
  <c r="N40" i="77"/>
  <c r="Q40" i="77" s="1"/>
  <c r="S40" i="77" s="1"/>
  <c r="N39" i="77"/>
  <c r="N38" i="77"/>
  <c r="Q38" i="77" s="1"/>
  <c r="N37" i="77"/>
  <c r="O36" i="77"/>
  <c r="N36" i="77"/>
  <c r="Q36" i="77" s="1"/>
  <c r="S36" i="77" s="1"/>
  <c r="N35" i="77"/>
  <c r="N34" i="77"/>
  <c r="Q34" i="77" s="1"/>
  <c r="N33" i="77"/>
  <c r="Q32" i="77"/>
  <c r="S32" i="77" s="1"/>
  <c r="O32" i="77"/>
  <c r="N32" i="77"/>
  <c r="Q31" i="77"/>
  <c r="N31" i="77"/>
  <c r="O31" i="77" s="1"/>
  <c r="N30" i="77"/>
  <c r="Q30" i="77" s="1"/>
  <c r="O29" i="77"/>
  <c r="N29" i="77"/>
  <c r="Q29" i="77" s="1"/>
  <c r="Q28" i="77"/>
  <c r="S28" i="77" s="1"/>
  <c r="N28" i="77"/>
  <c r="O28" i="77" s="1"/>
  <c r="Q27" i="77"/>
  <c r="N27" i="77"/>
  <c r="O27" i="77" s="1"/>
  <c r="N26" i="77"/>
  <c r="Q26" i="77" s="1"/>
  <c r="O25" i="77"/>
  <c r="N25" i="77"/>
  <c r="Q25" i="77" s="1"/>
  <c r="O24" i="77"/>
  <c r="N24" i="77"/>
  <c r="Q24" i="77" s="1"/>
  <c r="S24" i="77" s="1"/>
  <c r="Q23" i="77"/>
  <c r="N23" i="77"/>
  <c r="O23" i="77" s="1"/>
  <c r="N22" i="77"/>
  <c r="Q22" i="77" s="1"/>
  <c r="O21" i="77"/>
  <c r="N21" i="77"/>
  <c r="Q21" i="77" s="1"/>
  <c r="Q20" i="77"/>
  <c r="S20" i="77" s="1"/>
  <c r="O20" i="77"/>
  <c r="N20" i="77"/>
  <c r="R19" i="77"/>
  <c r="Q19" i="77"/>
  <c r="S19" i="77" s="1"/>
  <c r="N19" i="77"/>
  <c r="O19" i="77" s="1"/>
  <c r="N18" i="77"/>
  <c r="Q18" i="77" s="1"/>
  <c r="N17" i="77"/>
  <c r="Q16" i="77"/>
  <c r="S16" i="77" s="1"/>
  <c r="O16" i="77"/>
  <c r="N16" i="77"/>
  <c r="R15" i="77"/>
  <c r="Q15" i="77"/>
  <c r="S15" i="77" s="1"/>
  <c r="N15" i="77"/>
  <c r="O15" i="77" s="1"/>
  <c r="N14" i="77"/>
  <c r="Q14" i="77" s="1"/>
  <c r="N13" i="77"/>
  <c r="N12" i="77"/>
  <c r="R11" i="77"/>
  <c r="Q11" i="77"/>
  <c r="S11" i="77" s="1"/>
  <c r="N11" i="77"/>
  <c r="O11" i="77" s="1"/>
  <c r="N10" i="77"/>
  <c r="Q10" i="77" s="1"/>
  <c r="O9" i="77"/>
  <c r="N9" i="77"/>
  <c r="Q9" i="77" s="1"/>
  <c r="N78" i="75"/>
  <c r="Q78" i="75" s="1"/>
  <c r="O77" i="75"/>
  <c r="N77" i="75"/>
  <c r="Q77" i="75" s="1"/>
  <c r="N76" i="75"/>
  <c r="Q75" i="75"/>
  <c r="O75" i="75"/>
  <c r="N75" i="75"/>
  <c r="N74" i="75"/>
  <c r="Q74" i="75" s="1"/>
  <c r="O73" i="75"/>
  <c r="N73" i="75"/>
  <c r="Q73" i="75" s="1"/>
  <c r="Q72" i="75"/>
  <c r="S72" i="75" s="1"/>
  <c r="N72" i="75"/>
  <c r="O72" i="75" s="1"/>
  <c r="R71" i="75"/>
  <c r="O71" i="75"/>
  <c r="N71" i="75"/>
  <c r="Q71" i="75" s="1"/>
  <c r="S71" i="75" s="1"/>
  <c r="N70" i="75"/>
  <c r="Q70" i="75" s="1"/>
  <c r="O69" i="75"/>
  <c r="N69" i="75"/>
  <c r="Q69" i="75" s="1"/>
  <c r="Q68" i="75"/>
  <c r="S68" i="75" s="1"/>
  <c r="O68" i="75"/>
  <c r="N68" i="75"/>
  <c r="R67" i="75"/>
  <c r="Q67" i="75"/>
  <c r="S67" i="75" s="1"/>
  <c r="N67" i="75"/>
  <c r="O67" i="75" s="1"/>
  <c r="N66" i="75"/>
  <c r="Q66" i="75" s="1"/>
  <c r="N65" i="75"/>
  <c r="Q64" i="75"/>
  <c r="S64" i="75" s="1"/>
  <c r="N64" i="75"/>
  <c r="O64" i="75" s="1"/>
  <c r="N63" i="75"/>
  <c r="N62" i="75"/>
  <c r="Q62" i="75" s="1"/>
  <c r="N61" i="75"/>
  <c r="N60" i="75"/>
  <c r="O59" i="75"/>
  <c r="N59" i="75"/>
  <c r="Q59" i="75" s="1"/>
  <c r="N58" i="75"/>
  <c r="Q58" i="75" s="1"/>
  <c r="O57" i="75"/>
  <c r="N57" i="75"/>
  <c r="Q57" i="75" s="1"/>
  <c r="Q56" i="75"/>
  <c r="S56" i="75" s="1"/>
  <c r="O56" i="75"/>
  <c r="N56" i="75"/>
  <c r="N55" i="75"/>
  <c r="Q55" i="75" s="1"/>
  <c r="S55" i="75" s="1"/>
  <c r="N54" i="75"/>
  <c r="Q54" i="75" s="1"/>
  <c r="O53" i="75"/>
  <c r="N53" i="75"/>
  <c r="Q53" i="75" s="1"/>
  <c r="O52" i="75"/>
  <c r="N52" i="75"/>
  <c r="Q52" i="75" s="1"/>
  <c r="S52" i="75" s="1"/>
  <c r="N51" i="75"/>
  <c r="O51" i="75" s="1"/>
  <c r="N50" i="75"/>
  <c r="Q50" i="75" s="1"/>
  <c r="N49" i="75"/>
  <c r="N48" i="75"/>
  <c r="Q47" i="75"/>
  <c r="O47" i="75"/>
  <c r="N47" i="75"/>
  <c r="N46" i="75"/>
  <c r="Q46" i="75" s="1"/>
  <c r="N45" i="75"/>
  <c r="N44" i="75"/>
  <c r="O44" i="75" s="1"/>
  <c r="O43" i="75"/>
  <c r="N43" i="75"/>
  <c r="Q43" i="75" s="1"/>
  <c r="N42" i="75"/>
  <c r="Q42" i="75" s="1"/>
  <c r="O41" i="75"/>
  <c r="N41" i="75"/>
  <c r="Q41" i="75" s="1"/>
  <c r="Q40" i="75"/>
  <c r="S40" i="75" s="1"/>
  <c r="O40" i="75"/>
  <c r="N40" i="75"/>
  <c r="R39" i="75"/>
  <c r="O39" i="75"/>
  <c r="N39" i="75"/>
  <c r="Q39" i="75" s="1"/>
  <c r="S39" i="75" s="1"/>
  <c r="N38" i="75"/>
  <c r="Q38" i="75" s="1"/>
  <c r="O37" i="75"/>
  <c r="N37" i="75"/>
  <c r="Q37" i="75" s="1"/>
  <c r="O36" i="75"/>
  <c r="N36" i="75"/>
  <c r="Q36" i="75" s="1"/>
  <c r="S36" i="75" s="1"/>
  <c r="Q35" i="75"/>
  <c r="S35" i="75" s="1"/>
  <c r="N35" i="75"/>
  <c r="O35" i="75" s="1"/>
  <c r="N34" i="75"/>
  <c r="Q34" i="75" s="1"/>
  <c r="N33" i="75"/>
  <c r="O32" i="75"/>
  <c r="N32" i="75"/>
  <c r="Q32" i="75" s="1"/>
  <c r="S32" i="75" s="1"/>
  <c r="Q31" i="75"/>
  <c r="O31" i="75"/>
  <c r="N31" i="75"/>
  <c r="N30" i="75"/>
  <c r="Q30" i="75" s="1"/>
  <c r="N29" i="75"/>
  <c r="Q28" i="75"/>
  <c r="S28" i="75" s="1"/>
  <c r="N28" i="75"/>
  <c r="O28" i="75" s="1"/>
  <c r="O27" i="75"/>
  <c r="N27" i="75"/>
  <c r="Q27" i="75" s="1"/>
  <c r="N26" i="75"/>
  <c r="Q26" i="75" s="1"/>
  <c r="O25" i="75"/>
  <c r="N25" i="75"/>
  <c r="Q25" i="75" s="1"/>
  <c r="Q24" i="75"/>
  <c r="S24" i="75" s="1"/>
  <c r="O24" i="75"/>
  <c r="N24" i="75"/>
  <c r="N23" i="75"/>
  <c r="N22" i="75"/>
  <c r="Q22" i="75" s="1"/>
  <c r="O21" i="75"/>
  <c r="N21" i="75"/>
  <c r="Q21" i="75" s="1"/>
  <c r="O20" i="75"/>
  <c r="N20" i="75"/>
  <c r="Q20" i="75" s="1"/>
  <c r="S20" i="75" s="1"/>
  <c r="N19" i="75"/>
  <c r="N18" i="75"/>
  <c r="Q18" i="75" s="1"/>
  <c r="N17" i="75"/>
  <c r="N16" i="75"/>
  <c r="Q16" i="75" s="1"/>
  <c r="S16" i="75" s="1"/>
  <c r="Q15" i="75"/>
  <c r="O15" i="75"/>
  <c r="N15" i="75"/>
  <c r="N14" i="75"/>
  <c r="Q14" i="75" s="1"/>
  <c r="N13" i="75"/>
  <c r="Q12" i="75"/>
  <c r="S12" i="75" s="1"/>
  <c r="N12" i="75"/>
  <c r="O12" i="75" s="1"/>
  <c r="O11" i="75"/>
  <c r="N11" i="75"/>
  <c r="Q11" i="75" s="1"/>
  <c r="N10" i="75"/>
  <c r="Q10" i="75" s="1"/>
  <c r="O9" i="75"/>
  <c r="N9" i="75"/>
  <c r="Q9" i="75" s="1"/>
  <c r="O78" i="76"/>
  <c r="N78" i="76"/>
  <c r="Q78" i="76" s="1"/>
  <c r="O77" i="76"/>
  <c r="N77" i="76"/>
  <c r="Q77" i="76" s="1"/>
  <c r="S77" i="76" s="1"/>
  <c r="N76" i="76"/>
  <c r="O76" i="76" s="1"/>
  <c r="N75" i="76"/>
  <c r="Q75" i="76" s="1"/>
  <c r="N74" i="76"/>
  <c r="N73" i="76"/>
  <c r="O72" i="76"/>
  <c r="N72" i="76"/>
  <c r="Q72" i="76" s="1"/>
  <c r="S72" i="76" s="1"/>
  <c r="N71" i="76"/>
  <c r="Q71" i="76" s="1"/>
  <c r="O70" i="76"/>
  <c r="N70" i="76"/>
  <c r="Q70" i="76" s="1"/>
  <c r="Q69" i="76"/>
  <c r="S69" i="76" s="1"/>
  <c r="N69" i="76"/>
  <c r="O69" i="76" s="1"/>
  <c r="Q68" i="76"/>
  <c r="O68" i="76"/>
  <c r="N68" i="76"/>
  <c r="N67" i="76"/>
  <c r="Q67" i="76" s="1"/>
  <c r="N66" i="76"/>
  <c r="Q65" i="76"/>
  <c r="S65" i="76" s="1"/>
  <c r="N65" i="76"/>
  <c r="O65" i="76" s="1"/>
  <c r="N64" i="76"/>
  <c r="N63" i="76"/>
  <c r="Q63" i="76" s="1"/>
  <c r="O62" i="76"/>
  <c r="N62" i="76"/>
  <c r="Q62" i="76" s="1"/>
  <c r="N61" i="76"/>
  <c r="O60" i="76"/>
  <c r="N60" i="76"/>
  <c r="Q60" i="76" s="1"/>
  <c r="N59" i="76"/>
  <c r="Q59" i="76" s="1"/>
  <c r="O58" i="76"/>
  <c r="N58" i="76"/>
  <c r="Q58" i="76" s="1"/>
  <c r="Q57" i="76"/>
  <c r="S57" i="76" s="1"/>
  <c r="N57" i="76"/>
  <c r="O57" i="76" s="1"/>
  <c r="N56" i="76"/>
  <c r="N55" i="76"/>
  <c r="Q55" i="76" s="1"/>
  <c r="N54" i="76"/>
  <c r="Q53" i="76"/>
  <c r="S53" i="76" s="1"/>
  <c r="N53" i="76"/>
  <c r="O53" i="76" s="1"/>
  <c r="R52" i="76"/>
  <c r="N52" i="76"/>
  <c r="Q52" i="76" s="1"/>
  <c r="S52" i="76" s="1"/>
  <c r="N51" i="76"/>
  <c r="Q51" i="76" s="1"/>
  <c r="O50" i="76"/>
  <c r="N50" i="76"/>
  <c r="Q50" i="76" s="1"/>
  <c r="N49" i="76"/>
  <c r="Q48" i="76"/>
  <c r="O48" i="76"/>
  <c r="N48" i="76"/>
  <c r="N47" i="76"/>
  <c r="Q47" i="76" s="1"/>
  <c r="O46" i="76"/>
  <c r="N46" i="76"/>
  <c r="Q46" i="76" s="1"/>
  <c r="Q45" i="76"/>
  <c r="S45" i="76" s="1"/>
  <c r="N45" i="76"/>
  <c r="O45" i="76" s="1"/>
  <c r="Q44" i="76"/>
  <c r="S44" i="76" s="1"/>
  <c r="N44" i="76"/>
  <c r="O44" i="76" s="1"/>
  <c r="N43" i="76"/>
  <c r="Q43" i="76" s="1"/>
  <c r="N42" i="76"/>
  <c r="N41" i="76"/>
  <c r="R40" i="76"/>
  <c r="O40" i="76"/>
  <c r="N40" i="76"/>
  <c r="Q40" i="76" s="1"/>
  <c r="S40" i="76" s="1"/>
  <c r="N39" i="76"/>
  <c r="Q39" i="76" s="1"/>
  <c r="O38" i="76"/>
  <c r="N38" i="76"/>
  <c r="Q38" i="76" s="1"/>
  <c r="N37" i="76"/>
  <c r="O37" i="76" s="1"/>
  <c r="Q36" i="76"/>
  <c r="O36" i="76"/>
  <c r="N36" i="76"/>
  <c r="N35" i="76"/>
  <c r="Q35" i="76" s="1"/>
  <c r="N34" i="76"/>
  <c r="Q33" i="76"/>
  <c r="S33" i="76" s="1"/>
  <c r="N33" i="76"/>
  <c r="O33" i="76" s="1"/>
  <c r="N32" i="76"/>
  <c r="N31" i="76"/>
  <c r="Q31" i="76" s="1"/>
  <c r="N30" i="76"/>
  <c r="Q30" i="76" s="1"/>
  <c r="N29" i="76"/>
  <c r="O28" i="76"/>
  <c r="N28" i="76"/>
  <c r="Q28" i="76" s="1"/>
  <c r="N27" i="76"/>
  <c r="Q27" i="76" s="1"/>
  <c r="O26" i="76"/>
  <c r="N26" i="76"/>
  <c r="Q26" i="76" s="1"/>
  <c r="Q25" i="76"/>
  <c r="S25" i="76" s="1"/>
  <c r="N25" i="76"/>
  <c r="O25" i="76" s="1"/>
  <c r="N24" i="76"/>
  <c r="O24" i="76" s="1"/>
  <c r="N23" i="76"/>
  <c r="Q23" i="76" s="1"/>
  <c r="N22" i="76"/>
  <c r="Q21" i="76"/>
  <c r="S21" i="76" s="1"/>
  <c r="N21" i="76"/>
  <c r="O21" i="76" s="1"/>
  <c r="R20" i="76"/>
  <c r="O20" i="76"/>
  <c r="N20" i="76"/>
  <c r="Q20" i="76" s="1"/>
  <c r="S20" i="76" s="1"/>
  <c r="N19" i="76"/>
  <c r="Q19" i="76" s="1"/>
  <c r="O18" i="76"/>
  <c r="N18" i="76"/>
  <c r="Q18" i="76" s="1"/>
  <c r="N17" i="76"/>
  <c r="Q16" i="76"/>
  <c r="O16" i="76"/>
  <c r="N16" i="76"/>
  <c r="N15" i="76"/>
  <c r="Q15" i="76" s="1"/>
  <c r="O14" i="76"/>
  <c r="N14" i="76"/>
  <c r="Q14" i="76" s="1"/>
  <c r="Q13" i="76"/>
  <c r="S13" i="76" s="1"/>
  <c r="N13" i="76"/>
  <c r="O13" i="76" s="1"/>
  <c r="N12" i="76"/>
  <c r="O12" i="76" s="1"/>
  <c r="N11" i="76"/>
  <c r="Q11" i="76" s="1"/>
  <c r="N10" i="76"/>
  <c r="Q9" i="76"/>
  <c r="S9" i="76" s="1"/>
  <c r="N9" i="76"/>
  <c r="O9" i="76" s="1"/>
  <c r="N78" i="120"/>
  <c r="Q78" i="120" s="1"/>
  <c r="N77" i="120"/>
  <c r="Q77" i="120" s="1"/>
  <c r="S77" i="120" s="1"/>
  <c r="N76" i="120"/>
  <c r="O76" i="120" s="1"/>
  <c r="N75" i="120"/>
  <c r="Q75" i="120" s="1"/>
  <c r="N74" i="120"/>
  <c r="Q74" i="120" s="1"/>
  <c r="Q73" i="120"/>
  <c r="S73" i="120" s="1"/>
  <c r="N73" i="120"/>
  <c r="O73" i="120" s="1"/>
  <c r="N72" i="120"/>
  <c r="O72" i="120" s="1"/>
  <c r="N71" i="120"/>
  <c r="Q71" i="120" s="1"/>
  <c r="N70" i="120"/>
  <c r="Q70" i="120" s="1"/>
  <c r="Q69" i="120"/>
  <c r="S69" i="120" s="1"/>
  <c r="O69" i="120"/>
  <c r="N69" i="120"/>
  <c r="N68" i="120"/>
  <c r="O68" i="120" s="1"/>
  <c r="N67" i="120"/>
  <c r="Q67" i="120" s="1"/>
  <c r="N66" i="120"/>
  <c r="Q66" i="120" s="1"/>
  <c r="N65" i="120"/>
  <c r="Q64" i="120"/>
  <c r="S64" i="120" s="1"/>
  <c r="N64" i="120"/>
  <c r="O64" i="120" s="1"/>
  <c r="N63" i="120"/>
  <c r="Q63" i="120" s="1"/>
  <c r="N62" i="120"/>
  <c r="Q62" i="120" s="1"/>
  <c r="N61" i="120"/>
  <c r="Q60" i="120"/>
  <c r="S60" i="120" s="1"/>
  <c r="N60" i="120"/>
  <c r="O60" i="120" s="1"/>
  <c r="N59" i="120"/>
  <c r="Q59" i="120" s="1"/>
  <c r="N58" i="120"/>
  <c r="Q58" i="120" s="1"/>
  <c r="Q57" i="120"/>
  <c r="S57" i="120" s="1"/>
  <c r="N57" i="120"/>
  <c r="O57" i="120" s="1"/>
  <c r="Q56" i="120"/>
  <c r="S56" i="120" s="1"/>
  <c r="N56" i="120"/>
  <c r="O56" i="120" s="1"/>
  <c r="N55" i="120"/>
  <c r="Q55" i="120" s="1"/>
  <c r="N54" i="120"/>
  <c r="Q54" i="120" s="1"/>
  <c r="Q53" i="120"/>
  <c r="S53" i="120" s="1"/>
  <c r="O53" i="120"/>
  <c r="N53" i="120"/>
  <c r="N52" i="120"/>
  <c r="N51" i="120"/>
  <c r="Q51" i="120" s="1"/>
  <c r="N50" i="120"/>
  <c r="Q50" i="120" s="1"/>
  <c r="N49" i="120"/>
  <c r="O49" i="120" s="1"/>
  <c r="N48" i="120"/>
  <c r="O48" i="120" s="1"/>
  <c r="N47" i="120"/>
  <c r="Q47" i="120" s="1"/>
  <c r="N46" i="120"/>
  <c r="Q46" i="120" s="1"/>
  <c r="Q45" i="120"/>
  <c r="S45" i="120" s="1"/>
  <c r="N45" i="120"/>
  <c r="O45" i="120" s="1"/>
  <c r="Q44" i="120"/>
  <c r="S44" i="120" s="1"/>
  <c r="N44" i="120"/>
  <c r="O44" i="120" s="1"/>
  <c r="N43" i="120"/>
  <c r="Q43" i="120" s="1"/>
  <c r="N42" i="120"/>
  <c r="Q42" i="120" s="1"/>
  <c r="Q41" i="120"/>
  <c r="S41" i="120" s="1"/>
  <c r="O41" i="120"/>
  <c r="N41" i="120"/>
  <c r="N40" i="120"/>
  <c r="O40" i="120" s="1"/>
  <c r="N39" i="120"/>
  <c r="Q39" i="120" s="1"/>
  <c r="N38" i="120"/>
  <c r="Q38" i="120" s="1"/>
  <c r="Q37" i="120"/>
  <c r="S37" i="120" s="1"/>
  <c r="O37" i="120"/>
  <c r="N37" i="120"/>
  <c r="N36" i="120"/>
  <c r="O36" i="120" s="1"/>
  <c r="N35" i="120"/>
  <c r="Q35" i="120" s="1"/>
  <c r="N34" i="120"/>
  <c r="Q34" i="120" s="1"/>
  <c r="O33" i="120"/>
  <c r="N33" i="120"/>
  <c r="Q33" i="120" s="1"/>
  <c r="S33" i="120" s="1"/>
  <c r="Q32" i="120"/>
  <c r="S32" i="120" s="1"/>
  <c r="N32" i="120"/>
  <c r="O32" i="120" s="1"/>
  <c r="N31" i="120"/>
  <c r="Q31" i="120" s="1"/>
  <c r="N30" i="120"/>
  <c r="Q30" i="120" s="1"/>
  <c r="N29" i="120"/>
  <c r="Q29" i="120" s="1"/>
  <c r="N28" i="120"/>
  <c r="O28" i="120" s="1"/>
  <c r="N27" i="120"/>
  <c r="Q27" i="120" s="1"/>
  <c r="N26" i="120"/>
  <c r="Q26" i="120" s="1"/>
  <c r="N25" i="120"/>
  <c r="Q25" i="120" s="1"/>
  <c r="N24" i="120"/>
  <c r="R23" i="120"/>
  <c r="Q23" i="120"/>
  <c r="S23" i="120" s="1"/>
  <c r="N23" i="120"/>
  <c r="O23" i="120" s="1"/>
  <c r="N22" i="120"/>
  <c r="Q22" i="120" s="1"/>
  <c r="O21" i="120"/>
  <c r="N21" i="120"/>
  <c r="Q21" i="120" s="1"/>
  <c r="N20" i="120"/>
  <c r="N19" i="120"/>
  <c r="O19" i="120" s="1"/>
  <c r="N18" i="120"/>
  <c r="Q18" i="120" s="1"/>
  <c r="N17" i="120"/>
  <c r="Q17" i="120" s="1"/>
  <c r="Q16" i="120"/>
  <c r="S16" i="120" s="1"/>
  <c r="O16" i="120"/>
  <c r="N16" i="120"/>
  <c r="N15" i="120"/>
  <c r="O15" i="120" s="1"/>
  <c r="N14" i="120"/>
  <c r="Q14" i="120" s="1"/>
  <c r="N13" i="120"/>
  <c r="Q12" i="120"/>
  <c r="S12" i="120" s="1"/>
  <c r="O12" i="120"/>
  <c r="N12" i="120"/>
  <c r="Q11" i="120"/>
  <c r="S11" i="120" s="1"/>
  <c r="N11" i="120"/>
  <c r="O11" i="120" s="1"/>
  <c r="N10" i="120"/>
  <c r="Q10" i="120" s="1"/>
  <c r="N9" i="120"/>
  <c r="Q9" i="120" s="1"/>
  <c r="O78" i="81"/>
  <c r="N78" i="81"/>
  <c r="Q78" i="81" s="1"/>
  <c r="N77" i="81"/>
  <c r="O77" i="81" s="1"/>
  <c r="O76" i="81"/>
  <c r="N76" i="81"/>
  <c r="Q76" i="81" s="1"/>
  <c r="N75" i="81"/>
  <c r="Q75" i="81" s="1"/>
  <c r="N74" i="81"/>
  <c r="Q74" i="81" s="1"/>
  <c r="Q73" i="81"/>
  <c r="S73" i="81" s="1"/>
  <c r="N73" i="81"/>
  <c r="O73" i="81" s="1"/>
  <c r="Q72" i="81"/>
  <c r="O72" i="81"/>
  <c r="N72" i="81"/>
  <c r="N71" i="81"/>
  <c r="Q71" i="81" s="1"/>
  <c r="N70" i="81"/>
  <c r="Q70" i="81" s="1"/>
  <c r="Q69" i="81"/>
  <c r="S69" i="81" s="1"/>
  <c r="N69" i="81"/>
  <c r="O69" i="81" s="1"/>
  <c r="O68" i="81"/>
  <c r="N68" i="81"/>
  <c r="Q68" i="81" s="1"/>
  <c r="N67" i="81"/>
  <c r="Q67" i="81" s="1"/>
  <c r="O66" i="81"/>
  <c r="N66" i="81"/>
  <c r="Q66" i="81" s="1"/>
  <c r="N65" i="81"/>
  <c r="O64" i="81"/>
  <c r="N64" i="81"/>
  <c r="Q64" i="81" s="1"/>
  <c r="N63" i="81"/>
  <c r="Q63" i="81" s="1"/>
  <c r="Q62" i="81"/>
  <c r="S62" i="81" s="1"/>
  <c r="N62" i="81"/>
  <c r="O62" i="81" s="1"/>
  <c r="Q61" i="81"/>
  <c r="S61" i="81" s="1"/>
  <c r="N61" i="81"/>
  <c r="O61" i="81" s="1"/>
  <c r="O60" i="81"/>
  <c r="N60" i="81"/>
  <c r="Q60" i="81" s="1"/>
  <c r="N59" i="81"/>
  <c r="Q59" i="81" s="1"/>
  <c r="N58" i="81"/>
  <c r="Q57" i="81"/>
  <c r="S57" i="81" s="1"/>
  <c r="N57" i="81"/>
  <c r="O57" i="81" s="1"/>
  <c r="N56" i="81"/>
  <c r="Q56" i="81" s="1"/>
  <c r="N55" i="81"/>
  <c r="Q55" i="81" s="1"/>
  <c r="N54" i="81"/>
  <c r="Q53" i="81"/>
  <c r="S53" i="81" s="1"/>
  <c r="N53" i="81"/>
  <c r="O53" i="81" s="1"/>
  <c r="N52" i="81"/>
  <c r="Q52" i="81" s="1"/>
  <c r="N51" i="81"/>
  <c r="Q51" i="81" s="1"/>
  <c r="Q50" i="81"/>
  <c r="O50" i="81"/>
  <c r="N50" i="81"/>
  <c r="Q49" i="81"/>
  <c r="S49" i="81" s="1"/>
  <c r="N49" i="81"/>
  <c r="O49" i="81" s="1"/>
  <c r="O48" i="81"/>
  <c r="N48" i="81"/>
  <c r="Q48" i="81" s="1"/>
  <c r="N47" i="81"/>
  <c r="Q47" i="81" s="1"/>
  <c r="Q46" i="81"/>
  <c r="S46" i="81" s="1"/>
  <c r="O46" i="81"/>
  <c r="N46" i="81"/>
  <c r="N45" i="81"/>
  <c r="O45" i="81" s="1"/>
  <c r="N44" i="81"/>
  <c r="Q44" i="81" s="1"/>
  <c r="N43" i="81"/>
  <c r="Q43" i="81" s="1"/>
  <c r="R42" i="81"/>
  <c r="Q42" i="81"/>
  <c r="S42" i="81" s="1"/>
  <c r="O42" i="81"/>
  <c r="N42" i="81"/>
  <c r="Q41" i="81"/>
  <c r="S41" i="81" s="1"/>
  <c r="N41" i="81"/>
  <c r="O41" i="81" s="1"/>
  <c r="N40" i="81"/>
  <c r="N39" i="81"/>
  <c r="Q39" i="81" s="1"/>
  <c r="N38" i="81"/>
  <c r="O38" i="81" s="1"/>
  <c r="Q37" i="81"/>
  <c r="S37" i="81" s="1"/>
  <c r="N37" i="81"/>
  <c r="O37" i="81" s="1"/>
  <c r="N36" i="81"/>
  <c r="N35" i="81"/>
  <c r="Q35" i="81" s="1"/>
  <c r="O34" i="81"/>
  <c r="N34" i="81"/>
  <c r="Q34" i="81" s="1"/>
  <c r="N33" i="81"/>
  <c r="O32" i="81"/>
  <c r="N32" i="81"/>
  <c r="Q32" i="81" s="1"/>
  <c r="N31" i="81"/>
  <c r="Q31" i="81" s="1"/>
  <c r="Q30" i="81"/>
  <c r="S30" i="81" s="1"/>
  <c r="O30" i="81"/>
  <c r="N30" i="81"/>
  <c r="N29" i="81"/>
  <c r="O29" i="81" s="1"/>
  <c r="O28" i="81"/>
  <c r="N28" i="81"/>
  <c r="Q28" i="81" s="1"/>
  <c r="N27" i="81"/>
  <c r="Q27" i="81" s="1"/>
  <c r="N26" i="81"/>
  <c r="Q25" i="81"/>
  <c r="S25" i="81" s="1"/>
  <c r="N25" i="81"/>
  <c r="O25" i="81" s="1"/>
  <c r="O24" i="81"/>
  <c r="N24" i="81"/>
  <c r="Q24" i="81" s="1"/>
  <c r="N23" i="81"/>
  <c r="Q23" i="81" s="1"/>
  <c r="N22" i="81"/>
  <c r="Q22" i="81" s="1"/>
  <c r="Q21" i="81"/>
  <c r="S21" i="81" s="1"/>
  <c r="N21" i="81"/>
  <c r="O21" i="81" s="1"/>
  <c r="N20" i="81"/>
  <c r="Q20" i="81" s="1"/>
  <c r="N19" i="81"/>
  <c r="Q19" i="81" s="1"/>
  <c r="Q18" i="81"/>
  <c r="O18" i="81"/>
  <c r="N18" i="81"/>
  <c r="Q17" i="81"/>
  <c r="S17" i="81" s="1"/>
  <c r="N17" i="81"/>
  <c r="O17" i="81" s="1"/>
  <c r="O16" i="81"/>
  <c r="N16" i="81"/>
  <c r="Q16" i="81" s="1"/>
  <c r="N15" i="81"/>
  <c r="Q15" i="81" s="1"/>
  <c r="R14" i="81"/>
  <c r="Q14" i="81"/>
  <c r="S14" i="81" s="1"/>
  <c r="O14" i="81"/>
  <c r="N14" i="81"/>
  <c r="N13" i="81"/>
  <c r="O13" i="81" s="1"/>
  <c r="N12" i="81"/>
  <c r="Q12" i="81" s="1"/>
  <c r="N11" i="81"/>
  <c r="Q11" i="81" s="1"/>
  <c r="R10" i="81"/>
  <c r="Q10" i="81"/>
  <c r="S10" i="81" s="1"/>
  <c r="O10" i="81"/>
  <c r="N10" i="81"/>
  <c r="Q9" i="81"/>
  <c r="S9" i="81" s="1"/>
  <c r="N9" i="81"/>
  <c r="O9" i="81" s="1"/>
  <c r="N78" i="80"/>
  <c r="Q78" i="80" s="1"/>
  <c r="S78" i="80" s="1"/>
  <c r="N77" i="80"/>
  <c r="O77" i="80" s="1"/>
  <c r="N76" i="80"/>
  <c r="Q76" i="80" s="1"/>
  <c r="N75" i="80"/>
  <c r="Q74" i="80"/>
  <c r="S74" i="80" s="1"/>
  <c r="O74" i="80"/>
  <c r="N74" i="80"/>
  <c r="Q73" i="80"/>
  <c r="S73" i="80" s="1"/>
  <c r="O73" i="80"/>
  <c r="N73" i="80"/>
  <c r="N72" i="80"/>
  <c r="Q72" i="80" s="1"/>
  <c r="O71" i="80"/>
  <c r="N71" i="80"/>
  <c r="Q71" i="80" s="1"/>
  <c r="N70" i="80"/>
  <c r="O70" i="80" s="1"/>
  <c r="N69" i="80"/>
  <c r="N68" i="80"/>
  <c r="Q68" i="80" s="1"/>
  <c r="N67" i="80"/>
  <c r="Q67" i="80" s="1"/>
  <c r="Q66" i="80"/>
  <c r="S66" i="80" s="1"/>
  <c r="O66" i="80"/>
  <c r="N66" i="80"/>
  <c r="Q65" i="80"/>
  <c r="O65" i="80"/>
  <c r="N65" i="80"/>
  <c r="N64" i="80"/>
  <c r="Q64" i="80" s="1"/>
  <c r="O63" i="80"/>
  <c r="N63" i="80"/>
  <c r="Q63" i="80" s="1"/>
  <c r="N62" i="80"/>
  <c r="Q62" i="80" s="1"/>
  <c r="S62" i="80" s="1"/>
  <c r="N61" i="80"/>
  <c r="O61" i="80" s="1"/>
  <c r="N60" i="80"/>
  <c r="Q60" i="80" s="1"/>
  <c r="N59" i="80"/>
  <c r="Q58" i="80"/>
  <c r="S58" i="80" s="1"/>
  <c r="O58" i="80"/>
  <c r="N58" i="80"/>
  <c r="Q57" i="80"/>
  <c r="S57" i="80" s="1"/>
  <c r="O57" i="80"/>
  <c r="N57" i="80"/>
  <c r="N56" i="80"/>
  <c r="Q56" i="80" s="1"/>
  <c r="O55" i="80"/>
  <c r="N55" i="80"/>
  <c r="Q55" i="80" s="1"/>
  <c r="N54" i="80"/>
  <c r="O54" i="80" s="1"/>
  <c r="O53" i="80"/>
  <c r="N53" i="80"/>
  <c r="Q53" i="80" s="1"/>
  <c r="N52" i="80"/>
  <c r="Q52" i="80" s="1"/>
  <c r="N51" i="80"/>
  <c r="Q51" i="80" s="1"/>
  <c r="Q50" i="80"/>
  <c r="S50" i="80" s="1"/>
  <c r="O50" i="80"/>
  <c r="N50" i="80"/>
  <c r="R49" i="80"/>
  <c r="Q49" i="80"/>
  <c r="S49" i="80" s="1"/>
  <c r="O49" i="80"/>
  <c r="N49" i="80"/>
  <c r="N48" i="80"/>
  <c r="Q48" i="80" s="1"/>
  <c r="O47" i="80"/>
  <c r="N47" i="80"/>
  <c r="Q47" i="80" s="1"/>
  <c r="N46" i="80"/>
  <c r="Q46" i="80" s="1"/>
  <c r="S46" i="80" s="1"/>
  <c r="N45" i="80"/>
  <c r="O45" i="80" s="1"/>
  <c r="N44" i="80"/>
  <c r="Q44" i="80" s="1"/>
  <c r="N43" i="80"/>
  <c r="Q42" i="80"/>
  <c r="S42" i="80" s="1"/>
  <c r="O42" i="80"/>
  <c r="N42" i="80"/>
  <c r="Q41" i="80"/>
  <c r="S41" i="80" s="1"/>
  <c r="O41" i="80"/>
  <c r="N41" i="80"/>
  <c r="N40" i="80"/>
  <c r="Q40" i="80" s="1"/>
  <c r="O39" i="80"/>
  <c r="N39" i="80"/>
  <c r="Q39" i="80" s="1"/>
  <c r="N38" i="80"/>
  <c r="O38" i="80" s="1"/>
  <c r="O37" i="80"/>
  <c r="N37" i="80"/>
  <c r="Q37" i="80" s="1"/>
  <c r="N36" i="80"/>
  <c r="Q36" i="80" s="1"/>
  <c r="N35" i="80"/>
  <c r="Q35" i="80" s="1"/>
  <c r="Q34" i="80"/>
  <c r="S34" i="80" s="1"/>
  <c r="O34" i="80"/>
  <c r="N34" i="80"/>
  <c r="Q33" i="80"/>
  <c r="S33" i="80" s="1"/>
  <c r="O33" i="80"/>
  <c r="N33" i="80"/>
  <c r="N32" i="80"/>
  <c r="Q32" i="80" s="1"/>
  <c r="O31" i="80"/>
  <c r="N31" i="80"/>
  <c r="Q31" i="80" s="1"/>
  <c r="N30" i="80"/>
  <c r="Q30" i="80" s="1"/>
  <c r="S30" i="80" s="1"/>
  <c r="N29" i="80"/>
  <c r="O29" i="80" s="1"/>
  <c r="N28" i="80"/>
  <c r="Q28" i="80" s="1"/>
  <c r="N27" i="80"/>
  <c r="Q26" i="80"/>
  <c r="S26" i="80" s="1"/>
  <c r="O26" i="80"/>
  <c r="N26" i="80"/>
  <c r="Q25" i="80"/>
  <c r="S25" i="80" s="1"/>
  <c r="O25" i="80"/>
  <c r="N25" i="80"/>
  <c r="N24" i="80"/>
  <c r="Q24" i="80" s="1"/>
  <c r="O23" i="80"/>
  <c r="N23" i="80"/>
  <c r="Q23" i="80" s="1"/>
  <c r="N22" i="80"/>
  <c r="O22" i="80" s="1"/>
  <c r="N21" i="80"/>
  <c r="N20" i="80"/>
  <c r="Q20" i="80" s="1"/>
  <c r="N19" i="80"/>
  <c r="Q19" i="80" s="1"/>
  <c r="Q18" i="80"/>
  <c r="S18" i="80" s="1"/>
  <c r="O18" i="80"/>
  <c r="N18" i="80"/>
  <c r="Q17" i="80"/>
  <c r="S17" i="80" s="1"/>
  <c r="O17" i="80"/>
  <c r="N17" i="80"/>
  <c r="N16" i="80"/>
  <c r="Q16" i="80" s="1"/>
  <c r="O15" i="80"/>
  <c r="N15" i="80"/>
  <c r="Q15" i="80" s="1"/>
  <c r="O14" i="80"/>
  <c r="N14" i="80"/>
  <c r="Q14" i="80" s="1"/>
  <c r="S14" i="80" s="1"/>
  <c r="N13" i="80"/>
  <c r="O13" i="80" s="1"/>
  <c r="N12" i="80"/>
  <c r="Q12" i="80" s="1"/>
  <c r="N11" i="80"/>
  <c r="Q10" i="80"/>
  <c r="S10" i="80" s="1"/>
  <c r="O10" i="80"/>
  <c r="N10" i="80"/>
  <c r="Q9" i="80"/>
  <c r="S9" i="80" s="1"/>
  <c r="O9" i="80"/>
  <c r="N9" i="80"/>
  <c r="N78" i="119"/>
  <c r="Q78" i="119" s="1"/>
  <c r="Q77" i="119"/>
  <c r="S77" i="119" s="1"/>
  <c r="N77" i="119"/>
  <c r="O77" i="119" s="1"/>
  <c r="Q76" i="119"/>
  <c r="S76" i="119" s="1"/>
  <c r="O76" i="119"/>
  <c r="N76" i="119"/>
  <c r="N75" i="119"/>
  <c r="Q75" i="119" s="1"/>
  <c r="O74" i="119"/>
  <c r="N74" i="119"/>
  <c r="Q74" i="119" s="1"/>
  <c r="Q73" i="119"/>
  <c r="S73" i="119" s="1"/>
  <c r="N73" i="119"/>
  <c r="O73" i="119" s="1"/>
  <c r="N72" i="119"/>
  <c r="N71" i="119"/>
  <c r="Q71" i="119" s="1"/>
  <c r="O70" i="119"/>
  <c r="N70" i="119"/>
  <c r="Q70" i="119" s="1"/>
  <c r="N69" i="119"/>
  <c r="O69" i="119" s="1"/>
  <c r="O68" i="119"/>
  <c r="N68" i="119"/>
  <c r="Q68" i="119" s="1"/>
  <c r="N67" i="119"/>
  <c r="Q67" i="119" s="1"/>
  <c r="O66" i="119"/>
  <c r="N66" i="119"/>
  <c r="Q66" i="119" s="1"/>
  <c r="Q65" i="119"/>
  <c r="S65" i="119" s="1"/>
  <c r="N65" i="119"/>
  <c r="O65" i="119" s="1"/>
  <c r="Q64" i="119"/>
  <c r="O64" i="119"/>
  <c r="N64" i="119"/>
  <c r="N63" i="119"/>
  <c r="Q63" i="119" s="1"/>
  <c r="N62" i="119"/>
  <c r="Q62" i="119" s="1"/>
  <c r="Q61" i="119"/>
  <c r="S61" i="119" s="1"/>
  <c r="N61" i="119"/>
  <c r="O61" i="119" s="1"/>
  <c r="N60" i="119"/>
  <c r="N59" i="119"/>
  <c r="Q59" i="119" s="1"/>
  <c r="O58" i="119"/>
  <c r="N58" i="119"/>
  <c r="Q58" i="119" s="1"/>
  <c r="Q57" i="119"/>
  <c r="S57" i="119" s="1"/>
  <c r="N57" i="119"/>
  <c r="O57" i="119" s="1"/>
  <c r="N56" i="119"/>
  <c r="N55" i="119"/>
  <c r="Q55" i="119" s="1"/>
  <c r="O54" i="119"/>
  <c r="N54" i="119"/>
  <c r="Q54" i="119" s="1"/>
  <c r="N53" i="119"/>
  <c r="O53" i="119" s="1"/>
  <c r="O52" i="119"/>
  <c r="N52" i="119"/>
  <c r="Q52" i="119" s="1"/>
  <c r="N51" i="119"/>
  <c r="Q51" i="119" s="1"/>
  <c r="O50" i="119"/>
  <c r="N50" i="119"/>
  <c r="Q50" i="119" s="1"/>
  <c r="Q49" i="119"/>
  <c r="S49" i="119" s="1"/>
  <c r="N49" i="119"/>
  <c r="O49" i="119" s="1"/>
  <c r="N48" i="119"/>
  <c r="N47" i="119"/>
  <c r="Q47" i="119" s="1"/>
  <c r="O46" i="119"/>
  <c r="N46" i="119"/>
  <c r="Q46" i="119" s="1"/>
  <c r="N45" i="119"/>
  <c r="O45" i="119" s="1"/>
  <c r="N44" i="119"/>
  <c r="N43" i="119"/>
  <c r="Q43" i="119" s="1"/>
  <c r="O42" i="119"/>
  <c r="N42" i="119"/>
  <c r="Q42" i="119" s="1"/>
  <c r="Q41" i="119"/>
  <c r="S41" i="119" s="1"/>
  <c r="N41" i="119"/>
  <c r="O41" i="119" s="1"/>
  <c r="N40" i="119"/>
  <c r="N39" i="119"/>
  <c r="Q39" i="119" s="1"/>
  <c r="O38" i="119"/>
  <c r="N38" i="119"/>
  <c r="Q38" i="119" s="1"/>
  <c r="N37" i="119"/>
  <c r="O37" i="119" s="1"/>
  <c r="O36" i="119"/>
  <c r="N36" i="119"/>
  <c r="Q36" i="119" s="1"/>
  <c r="N35" i="119"/>
  <c r="Q35" i="119" s="1"/>
  <c r="O34" i="119"/>
  <c r="N34" i="119"/>
  <c r="Q34" i="119" s="1"/>
  <c r="Q33" i="119"/>
  <c r="S33" i="119" s="1"/>
  <c r="N33" i="119"/>
  <c r="O33" i="119" s="1"/>
  <c r="O32" i="119"/>
  <c r="N32" i="119"/>
  <c r="Q32" i="119" s="1"/>
  <c r="N31" i="119"/>
  <c r="Q31" i="119" s="1"/>
  <c r="O30" i="119"/>
  <c r="N30" i="119"/>
  <c r="Q30" i="119" s="1"/>
  <c r="Q29" i="119"/>
  <c r="S29" i="119" s="1"/>
  <c r="N29" i="119"/>
  <c r="O29" i="119" s="1"/>
  <c r="N28" i="119"/>
  <c r="Q28" i="119" s="1"/>
  <c r="N27" i="119"/>
  <c r="Q27" i="119" s="1"/>
  <c r="N26" i="119"/>
  <c r="Q25" i="119"/>
  <c r="S25" i="119" s="1"/>
  <c r="N25" i="119"/>
  <c r="O25" i="119" s="1"/>
  <c r="O24" i="119"/>
  <c r="N24" i="119"/>
  <c r="Q24" i="119" s="1"/>
  <c r="N23" i="119"/>
  <c r="Q23" i="119" s="1"/>
  <c r="O22" i="119"/>
  <c r="N22" i="119"/>
  <c r="Q22" i="119" s="1"/>
  <c r="N21" i="119"/>
  <c r="O21" i="119" s="1"/>
  <c r="O20" i="119"/>
  <c r="N20" i="119"/>
  <c r="Q20" i="119" s="1"/>
  <c r="N19" i="119"/>
  <c r="Q19" i="119" s="1"/>
  <c r="O18" i="119"/>
  <c r="N18" i="119"/>
  <c r="Q18" i="119" s="1"/>
  <c r="N17" i="119"/>
  <c r="O16" i="119"/>
  <c r="N16" i="119"/>
  <c r="Q16" i="119" s="1"/>
  <c r="N15" i="119"/>
  <c r="Q15" i="119" s="1"/>
  <c r="N14" i="119"/>
  <c r="Q14" i="119" s="1"/>
  <c r="Q13" i="119"/>
  <c r="S13" i="119" s="1"/>
  <c r="N13" i="119"/>
  <c r="O13" i="119" s="1"/>
  <c r="O12" i="119"/>
  <c r="N12" i="119"/>
  <c r="Q12" i="119" s="1"/>
  <c r="N11" i="119"/>
  <c r="Q11" i="119" s="1"/>
  <c r="O10" i="119"/>
  <c r="N10" i="119"/>
  <c r="Q10" i="119" s="1"/>
  <c r="Q9" i="119"/>
  <c r="S9" i="119" s="1"/>
  <c r="N9" i="119"/>
  <c r="O9" i="119" s="1"/>
  <c r="N78" i="74"/>
  <c r="Q77" i="74"/>
  <c r="S77" i="74" s="1"/>
  <c r="O77" i="74"/>
  <c r="N77" i="74"/>
  <c r="Q76" i="74"/>
  <c r="S76" i="74" s="1"/>
  <c r="O76" i="74"/>
  <c r="N76" i="74"/>
  <c r="N75" i="74"/>
  <c r="Q75" i="74" s="1"/>
  <c r="O74" i="74"/>
  <c r="N74" i="74"/>
  <c r="Q74" i="74" s="1"/>
  <c r="Q73" i="74"/>
  <c r="S73" i="74" s="1"/>
  <c r="N73" i="74"/>
  <c r="O73" i="74" s="1"/>
  <c r="N72" i="74"/>
  <c r="N71" i="74"/>
  <c r="Q71" i="74" s="1"/>
  <c r="O70" i="74"/>
  <c r="N70" i="74"/>
  <c r="Q70" i="74" s="1"/>
  <c r="N69" i="74"/>
  <c r="O69" i="74" s="1"/>
  <c r="O68" i="74"/>
  <c r="N68" i="74"/>
  <c r="Q68" i="74" s="1"/>
  <c r="N67" i="74"/>
  <c r="Q67" i="74" s="1"/>
  <c r="O66" i="74"/>
  <c r="N66" i="74"/>
  <c r="Q66" i="74" s="1"/>
  <c r="Q65" i="74"/>
  <c r="S65" i="74" s="1"/>
  <c r="N65" i="74"/>
  <c r="O65" i="74" s="1"/>
  <c r="Q64" i="74"/>
  <c r="O64" i="74"/>
  <c r="N64" i="74"/>
  <c r="N63" i="74"/>
  <c r="Q63" i="74" s="1"/>
  <c r="N62" i="74"/>
  <c r="Q62" i="74" s="1"/>
  <c r="Q61" i="74"/>
  <c r="S61" i="74" s="1"/>
  <c r="N61" i="74"/>
  <c r="O61" i="74" s="1"/>
  <c r="Q60" i="74"/>
  <c r="O60" i="74"/>
  <c r="N60" i="74"/>
  <c r="N59" i="74"/>
  <c r="Q59" i="74" s="1"/>
  <c r="O58" i="74"/>
  <c r="N58" i="74"/>
  <c r="Q58" i="74" s="1"/>
  <c r="N57" i="74"/>
  <c r="R56" i="74"/>
  <c r="Q56" i="74"/>
  <c r="S56" i="74" s="1"/>
  <c r="O56" i="74"/>
  <c r="N56" i="74"/>
  <c r="N55" i="74"/>
  <c r="Q55" i="74" s="1"/>
  <c r="O54" i="74"/>
  <c r="N54" i="74"/>
  <c r="Q54" i="74" s="1"/>
  <c r="N53" i="74"/>
  <c r="O53" i="74" s="1"/>
  <c r="N52" i="74"/>
  <c r="O52" i="74" s="1"/>
  <c r="N51" i="74"/>
  <c r="Q51" i="74" s="1"/>
  <c r="N50" i="74"/>
  <c r="Q49" i="74"/>
  <c r="S49" i="74" s="1"/>
  <c r="N49" i="74"/>
  <c r="O49" i="74" s="1"/>
  <c r="O48" i="74"/>
  <c r="N48" i="74"/>
  <c r="Q48" i="74" s="1"/>
  <c r="N47" i="74"/>
  <c r="Q47" i="74" s="1"/>
  <c r="N46" i="74"/>
  <c r="Q46" i="74" s="1"/>
  <c r="Q45" i="74"/>
  <c r="S45" i="74" s="1"/>
  <c r="N45" i="74"/>
  <c r="O45" i="74" s="1"/>
  <c r="Q44" i="74"/>
  <c r="S44" i="74" s="1"/>
  <c r="O44" i="74"/>
  <c r="N44" i="74"/>
  <c r="N43" i="74"/>
  <c r="Q43" i="74" s="1"/>
  <c r="O42" i="74"/>
  <c r="N42" i="74"/>
  <c r="Q42" i="74" s="1"/>
  <c r="Q41" i="74"/>
  <c r="S41" i="74" s="1"/>
  <c r="N41" i="74"/>
  <c r="O41" i="74" s="1"/>
  <c r="N40" i="74"/>
  <c r="N39" i="74"/>
  <c r="Q39" i="74" s="1"/>
  <c r="O38" i="74"/>
  <c r="N38" i="74"/>
  <c r="Q38" i="74" s="1"/>
  <c r="N37" i="74"/>
  <c r="O37" i="74" s="1"/>
  <c r="O36" i="74"/>
  <c r="N36" i="74"/>
  <c r="Q36" i="74" s="1"/>
  <c r="N35" i="74"/>
  <c r="Q35" i="74" s="1"/>
  <c r="O34" i="74"/>
  <c r="N34" i="74"/>
  <c r="Q34" i="74" s="1"/>
  <c r="Q33" i="74"/>
  <c r="S33" i="74" s="1"/>
  <c r="N33" i="74"/>
  <c r="O33" i="74" s="1"/>
  <c r="Q32" i="74"/>
  <c r="O32" i="74"/>
  <c r="N32" i="74"/>
  <c r="N31" i="74"/>
  <c r="Q31" i="74" s="1"/>
  <c r="N30" i="74"/>
  <c r="Q30" i="74" s="1"/>
  <c r="Q29" i="74"/>
  <c r="S29" i="74" s="1"/>
  <c r="N29" i="74"/>
  <c r="O29" i="74" s="1"/>
  <c r="Q28" i="74"/>
  <c r="O28" i="74"/>
  <c r="N28" i="74"/>
  <c r="N27" i="74"/>
  <c r="Q27" i="74" s="1"/>
  <c r="O26" i="74"/>
  <c r="N26" i="74"/>
  <c r="Q26" i="74" s="1"/>
  <c r="N25" i="74"/>
  <c r="R24" i="74"/>
  <c r="Q24" i="74"/>
  <c r="S24" i="74" s="1"/>
  <c r="O24" i="74"/>
  <c r="N24" i="74"/>
  <c r="N23" i="74"/>
  <c r="Q23" i="74" s="1"/>
  <c r="O22" i="74"/>
  <c r="N22" i="74"/>
  <c r="Q22" i="74" s="1"/>
  <c r="N21" i="74"/>
  <c r="O21" i="74" s="1"/>
  <c r="N20" i="74"/>
  <c r="O20" i="74" s="1"/>
  <c r="N19" i="74"/>
  <c r="Q19" i="74" s="1"/>
  <c r="N18" i="74"/>
  <c r="Q17" i="74"/>
  <c r="S17" i="74" s="1"/>
  <c r="N17" i="74"/>
  <c r="O17" i="74" s="1"/>
  <c r="O16" i="74"/>
  <c r="N16" i="74"/>
  <c r="Q16" i="74" s="1"/>
  <c r="N15" i="74"/>
  <c r="Q15" i="74" s="1"/>
  <c r="O14" i="74"/>
  <c r="N14" i="74"/>
  <c r="Q14" i="74" s="1"/>
  <c r="Q13" i="74"/>
  <c r="S13" i="74" s="1"/>
  <c r="N13" i="74"/>
  <c r="O13" i="74" s="1"/>
  <c r="Q12" i="74"/>
  <c r="S12" i="74" s="1"/>
  <c r="O12" i="74"/>
  <c r="N12" i="74"/>
  <c r="N11" i="74"/>
  <c r="Q11" i="74" s="1"/>
  <c r="O10" i="74"/>
  <c r="N10" i="74"/>
  <c r="Q10" i="74" s="1"/>
  <c r="Q9" i="74"/>
  <c r="S9" i="74" s="1"/>
  <c r="N9" i="74"/>
  <c r="O9" i="74" s="1"/>
  <c r="O78" i="118"/>
  <c r="N78" i="118"/>
  <c r="Q78" i="118" s="1"/>
  <c r="N77" i="118"/>
  <c r="Q77" i="118" s="1"/>
  <c r="S77" i="118" s="1"/>
  <c r="N76" i="118"/>
  <c r="N75" i="118"/>
  <c r="Q75" i="118" s="1"/>
  <c r="N74" i="118"/>
  <c r="Q73" i="118"/>
  <c r="S73" i="118" s="1"/>
  <c r="O73" i="118"/>
  <c r="N73" i="118"/>
  <c r="Q72" i="118"/>
  <c r="O72" i="118"/>
  <c r="N72" i="118"/>
  <c r="N71" i="118"/>
  <c r="Q71" i="118" s="1"/>
  <c r="O70" i="118"/>
  <c r="N70" i="118"/>
  <c r="Q70" i="118" s="1"/>
  <c r="N69" i="118"/>
  <c r="O68" i="118"/>
  <c r="N68" i="118"/>
  <c r="Q68" i="118" s="1"/>
  <c r="N67" i="118"/>
  <c r="Q67" i="118" s="1"/>
  <c r="O66" i="118"/>
  <c r="N66" i="118"/>
  <c r="Q66" i="118" s="1"/>
  <c r="Q65" i="118"/>
  <c r="S65" i="118" s="1"/>
  <c r="O65" i="118"/>
  <c r="N65" i="118"/>
  <c r="R64" i="118"/>
  <c r="Q64" i="118"/>
  <c r="S64" i="118" s="1"/>
  <c r="O64" i="118"/>
  <c r="N64" i="118"/>
  <c r="N63" i="118"/>
  <c r="Q63" i="118" s="1"/>
  <c r="O62" i="118"/>
  <c r="N62" i="118"/>
  <c r="Q62" i="118" s="1"/>
  <c r="O61" i="118"/>
  <c r="N61" i="118"/>
  <c r="Q61" i="118" s="1"/>
  <c r="S61" i="118" s="1"/>
  <c r="N60" i="118"/>
  <c r="N59" i="118"/>
  <c r="Q59" i="118" s="1"/>
  <c r="N58" i="118"/>
  <c r="Q57" i="118"/>
  <c r="S57" i="118" s="1"/>
  <c r="O57" i="118"/>
  <c r="N57" i="118"/>
  <c r="Q56" i="118"/>
  <c r="O56" i="118"/>
  <c r="N56" i="118"/>
  <c r="N55" i="118"/>
  <c r="Q55" i="118" s="1"/>
  <c r="N54" i="118"/>
  <c r="Q54" i="118" s="1"/>
  <c r="N53" i="118"/>
  <c r="N52" i="118"/>
  <c r="Q52" i="118" s="1"/>
  <c r="N51" i="118"/>
  <c r="Q51" i="118" s="1"/>
  <c r="O50" i="118"/>
  <c r="N50" i="118"/>
  <c r="Q50" i="118" s="1"/>
  <c r="Q49" i="118"/>
  <c r="S49" i="118" s="1"/>
  <c r="O49" i="118"/>
  <c r="N49" i="118"/>
  <c r="Q48" i="118"/>
  <c r="S48" i="118" s="1"/>
  <c r="O48" i="118"/>
  <c r="N48" i="118"/>
  <c r="N47" i="118"/>
  <c r="Q47" i="118" s="1"/>
  <c r="O46" i="118"/>
  <c r="N46" i="118"/>
  <c r="Q46" i="118" s="1"/>
  <c r="O45" i="118"/>
  <c r="N45" i="118"/>
  <c r="Q45" i="118" s="1"/>
  <c r="S45" i="118" s="1"/>
  <c r="N44" i="118"/>
  <c r="N43" i="118"/>
  <c r="Q43" i="118" s="1"/>
  <c r="N42" i="118"/>
  <c r="Q41" i="118"/>
  <c r="S41" i="118" s="1"/>
  <c r="O41" i="118"/>
  <c r="N41" i="118"/>
  <c r="Q40" i="118"/>
  <c r="O40" i="118"/>
  <c r="N40" i="118"/>
  <c r="N39" i="118"/>
  <c r="Q39" i="118" s="1"/>
  <c r="N38" i="118"/>
  <c r="N37" i="118"/>
  <c r="O36" i="118"/>
  <c r="N36" i="118"/>
  <c r="Q36" i="118" s="1"/>
  <c r="N35" i="118"/>
  <c r="Q35" i="118" s="1"/>
  <c r="O34" i="118"/>
  <c r="N34" i="118"/>
  <c r="Q34" i="118" s="1"/>
  <c r="Q33" i="118"/>
  <c r="S33" i="118" s="1"/>
  <c r="O33" i="118"/>
  <c r="N33" i="118"/>
  <c r="R32" i="118"/>
  <c r="Q32" i="118"/>
  <c r="S32" i="118" s="1"/>
  <c r="O32" i="118"/>
  <c r="N32" i="118"/>
  <c r="N31" i="118"/>
  <c r="Q31" i="118" s="1"/>
  <c r="O30" i="118"/>
  <c r="N30" i="118"/>
  <c r="Q30" i="118" s="1"/>
  <c r="N29" i="118"/>
  <c r="N28" i="118"/>
  <c r="N27" i="118"/>
  <c r="Q27" i="118" s="1"/>
  <c r="N26" i="118"/>
  <c r="Q25" i="118"/>
  <c r="S25" i="118" s="1"/>
  <c r="O25" i="118"/>
  <c r="N25" i="118"/>
  <c r="Q24" i="118"/>
  <c r="O24" i="118"/>
  <c r="N24" i="118"/>
  <c r="N23" i="118"/>
  <c r="Q23" i="118" s="1"/>
  <c r="N22" i="118"/>
  <c r="Q22" i="118" s="1"/>
  <c r="N21" i="118"/>
  <c r="R20" i="118"/>
  <c r="O20" i="118"/>
  <c r="N20" i="118"/>
  <c r="Q20" i="118" s="1"/>
  <c r="S20" i="118" s="1"/>
  <c r="N19" i="118"/>
  <c r="Q19" i="118" s="1"/>
  <c r="O18" i="118"/>
  <c r="N18" i="118"/>
  <c r="Q18" i="118" s="1"/>
  <c r="Q17" i="118"/>
  <c r="S17" i="118" s="1"/>
  <c r="O17" i="118"/>
  <c r="N17" i="118"/>
  <c r="R16" i="118"/>
  <c r="Q16" i="118"/>
  <c r="S16" i="118" s="1"/>
  <c r="O16" i="118"/>
  <c r="N16" i="118"/>
  <c r="N15" i="118"/>
  <c r="Q15" i="118" s="1"/>
  <c r="N14" i="118"/>
  <c r="O13" i="118"/>
  <c r="N13" i="118"/>
  <c r="Q13" i="118" s="1"/>
  <c r="S13" i="118" s="1"/>
  <c r="N12" i="118"/>
  <c r="N11" i="118"/>
  <c r="Q11" i="118" s="1"/>
  <c r="N10" i="118"/>
  <c r="Q9" i="118"/>
  <c r="S9" i="118" s="1"/>
  <c r="O9" i="118"/>
  <c r="N9" i="118"/>
  <c r="N78" i="82"/>
  <c r="N77" i="82"/>
  <c r="O77" i="82" s="1"/>
  <c r="R76" i="82"/>
  <c r="Q76" i="82"/>
  <c r="S76" i="82" s="1"/>
  <c r="O76" i="82"/>
  <c r="N76" i="82"/>
  <c r="N75" i="82"/>
  <c r="Q75" i="82" s="1"/>
  <c r="O74" i="82"/>
  <c r="N74" i="82"/>
  <c r="Q74" i="82" s="1"/>
  <c r="Q73" i="82"/>
  <c r="S73" i="82" s="1"/>
  <c r="N73" i="82"/>
  <c r="O73" i="82" s="1"/>
  <c r="N72" i="82"/>
  <c r="N71" i="82"/>
  <c r="Q71" i="82" s="1"/>
  <c r="N70" i="82"/>
  <c r="N69" i="82"/>
  <c r="O69" i="82" s="1"/>
  <c r="N68" i="82"/>
  <c r="Q68" i="82" s="1"/>
  <c r="S68" i="82" s="1"/>
  <c r="N67" i="82"/>
  <c r="Q67" i="82" s="1"/>
  <c r="N66" i="82"/>
  <c r="Q66" i="82" s="1"/>
  <c r="N65" i="82"/>
  <c r="O65" i="82" s="1"/>
  <c r="Q64" i="82"/>
  <c r="O64" i="82"/>
  <c r="N64" i="82"/>
  <c r="N63" i="82"/>
  <c r="Q63" i="82" s="1"/>
  <c r="O62" i="82"/>
  <c r="N62" i="82"/>
  <c r="Q62" i="82" s="1"/>
  <c r="Q61" i="82"/>
  <c r="S61" i="82" s="1"/>
  <c r="N61" i="82"/>
  <c r="O61" i="82" s="1"/>
  <c r="N60" i="82"/>
  <c r="O60" i="82" s="1"/>
  <c r="N59" i="82"/>
  <c r="Q59" i="82" s="1"/>
  <c r="N58" i="82"/>
  <c r="Q58" i="82" s="1"/>
  <c r="N57" i="82"/>
  <c r="R56" i="82"/>
  <c r="O56" i="82"/>
  <c r="N56" i="82"/>
  <c r="Q56" i="82" s="1"/>
  <c r="S56" i="82" s="1"/>
  <c r="N55" i="82"/>
  <c r="Q55" i="82" s="1"/>
  <c r="O54" i="82"/>
  <c r="N54" i="82"/>
  <c r="Q54" i="82" s="1"/>
  <c r="Q53" i="82"/>
  <c r="S53" i="82" s="1"/>
  <c r="N53" i="82"/>
  <c r="O53" i="82" s="1"/>
  <c r="N52" i="82"/>
  <c r="Q52" i="82" s="1"/>
  <c r="N51" i="82"/>
  <c r="Q51" i="82" s="1"/>
  <c r="N50" i="82"/>
  <c r="N49" i="82"/>
  <c r="O49" i="82" s="1"/>
  <c r="N48" i="82"/>
  <c r="N47" i="82"/>
  <c r="Q47" i="82" s="1"/>
  <c r="O46" i="82"/>
  <c r="N46" i="82"/>
  <c r="Q46" i="82" s="1"/>
  <c r="Q45" i="82"/>
  <c r="S45" i="82" s="1"/>
  <c r="N45" i="82"/>
  <c r="O45" i="82" s="1"/>
  <c r="O44" i="82"/>
  <c r="N44" i="82"/>
  <c r="Q44" i="82" s="1"/>
  <c r="N43" i="82"/>
  <c r="Q43" i="82" s="1"/>
  <c r="N42" i="82"/>
  <c r="Q42" i="82" s="1"/>
  <c r="Q41" i="82"/>
  <c r="S41" i="82" s="1"/>
  <c r="N41" i="82"/>
  <c r="O41" i="82" s="1"/>
  <c r="N40" i="82"/>
  <c r="N39" i="82"/>
  <c r="Q39" i="82" s="1"/>
  <c r="O38" i="82"/>
  <c r="N38" i="82"/>
  <c r="Q38" i="82" s="1"/>
  <c r="N37" i="82"/>
  <c r="O37" i="82" s="1"/>
  <c r="Q36" i="82"/>
  <c r="S36" i="82" s="1"/>
  <c r="O36" i="82"/>
  <c r="N36" i="82"/>
  <c r="N35" i="82"/>
  <c r="Q35" i="82" s="1"/>
  <c r="O34" i="82"/>
  <c r="N34" i="82"/>
  <c r="Q34" i="82" s="1"/>
  <c r="N33" i="82"/>
  <c r="Q32" i="82"/>
  <c r="S32" i="82" s="1"/>
  <c r="N32" i="82"/>
  <c r="O32" i="82" s="1"/>
  <c r="N31" i="82"/>
  <c r="Q31" i="82" s="1"/>
  <c r="N30" i="82"/>
  <c r="Q30" i="82" s="1"/>
  <c r="N29" i="82"/>
  <c r="O29" i="82" s="1"/>
  <c r="O28" i="82"/>
  <c r="N28" i="82"/>
  <c r="Q28" i="82" s="1"/>
  <c r="S28" i="82" s="1"/>
  <c r="N27" i="82"/>
  <c r="Q27" i="82" s="1"/>
  <c r="N26" i="82"/>
  <c r="Q25" i="82"/>
  <c r="S25" i="82" s="1"/>
  <c r="N25" i="82"/>
  <c r="O25" i="82" s="1"/>
  <c r="Q24" i="82"/>
  <c r="S24" i="82" s="1"/>
  <c r="O24" i="82"/>
  <c r="N24" i="82"/>
  <c r="N23" i="82"/>
  <c r="Q23" i="82" s="1"/>
  <c r="N22" i="82"/>
  <c r="Q21" i="82"/>
  <c r="S21" i="82" s="1"/>
  <c r="N21" i="82"/>
  <c r="O21" i="82" s="1"/>
  <c r="N20" i="82"/>
  <c r="Q20" i="82" s="1"/>
  <c r="N19" i="82"/>
  <c r="Q19" i="82" s="1"/>
  <c r="N18" i="82"/>
  <c r="Q18" i="82" s="1"/>
  <c r="N17" i="82"/>
  <c r="O17" i="82" s="1"/>
  <c r="N16" i="82"/>
  <c r="N15" i="82"/>
  <c r="Q15" i="82" s="1"/>
  <c r="O14" i="82"/>
  <c r="N14" i="82"/>
  <c r="Q14" i="82" s="1"/>
  <c r="Q13" i="82"/>
  <c r="S13" i="82" s="1"/>
  <c r="N13" i="82"/>
  <c r="O13" i="82" s="1"/>
  <c r="O12" i="82"/>
  <c r="N12" i="82"/>
  <c r="Q12" i="82" s="1"/>
  <c r="N11" i="82"/>
  <c r="Q11" i="82" s="1"/>
  <c r="N10" i="82"/>
  <c r="Q10" i="82" s="1"/>
  <c r="Q9" i="82"/>
  <c r="S9" i="82" s="1"/>
  <c r="N9" i="82"/>
  <c r="O9" i="82" s="1"/>
  <c r="N78" i="117"/>
  <c r="Q78" i="117" s="1"/>
  <c r="N77" i="117"/>
  <c r="Q77" i="117" s="1"/>
  <c r="Q76" i="117"/>
  <c r="S76" i="117" s="1"/>
  <c r="N76" i="117"/>
  <c r="O76" i="117" s="1"/>
  <c r="N75" i="117"/>
  <c r="N74" i="117"/>
  <c r="Q74" i="117" s="1"/>
  <c r="O73" i="117"/>
  <c r="N73" i="117"/>
  <c r="Q73" i="117" s="1"/>
  <c r="Q72" i="117"/>
  <c r="S72" i="117" s="1"/>
  <c r="O72" i="117"/>
  <c r="N72" i="117"/>
  <c r="Q71" i="117"/>
  <c r="O71" i="117"/>
  <c r="N71" i="117"/>
  <c r="N70" i="117"/>
  <c r="Q70" i="117" s="1"/>
  <c r="O69" i="117"/>
  <c r="N69" i="117"/>
  <c r="Q69" i="117" s="1"/>
  <c r="N68" i="117"/>
  <c r="Q67" i="117"/>
  <c r="N67" i="117"/>
  <c r="O67" i="117" s="1"/>
  <c r="N66" i="117"/>
  <c r="Q66" i="117" s="1"/>
  <c r="N65" i="117"/>
  <c r="Q65" i="117" s="1"/>
  <c r="N64" i="117"/>
  <c r="Q64" i="117" s="1"/>
  <c r="S64" i="117" s="1"/>
  <c r="Q63" i="117"/>
  <c r="S63" i="117" s="1"/>
  <c r="O63" i="117"/>
  <c r="N63" i="117"/>
  <c r="N62" i="117"/>
  <c r="Q62" i="117" s="1"/>
  <c r="N61" i="117"/>
  <c r="Q61" i="117" s="1"/>
  <c r="Q60" i="117"/>
  <c r="S60" i="117" s="1"/>
  <c r="N60" i="117"/>
  <c r="O60" i="117" s="1"/>
  <c r="N59" i="117"/>
  <c r="N58" i="117"/>
  <c r="Q58" i="117" s="1"/>
  <c r="O57" i="117"/>
  <c r="N57" i="117"/>
  <c r="Q57" i="117" s="1"/>
  <c r="Q56" i="117"/>
  <c r="S56" i="117" s="1"/>
  <c r="O56" i="117"/>
  <c r="N56" i="117"/>
  <c r="N55" i="117"/>
  <c r="N54" i="117"/>
  <c r="Q54" i="117" s="1"/>
  <c r="O53" i="117"/>
  <c r="N53" i="117"/>
  <c r="Q53" i="117" s="1"/>
  <c r="N52" i="117"/>
  <c r="Q51" i="117"/>
  <c r="S51" i="117" s="1"/>
  <c r="N51" i="117"/>
  <c r="O51" i="117" s="1"/>
  <c r="N50" i="117"/>
  <c r="Q50" i="117" s="1"/>
  <c r="N49" i="117"/>
  <c r="Q49" i="117" s="1"/>
  <c r="N48" i="117"/>
  <c r="Q48" i="117" s="1"/>
  <c r="S48" i="117" s="1"/>
  <c r="Q47" i="117"/>
  <c r="S47" i="117" s="1"/>
  <c r="O47" i="117"/>
  <c r="N47" i="117"/>
  <c r="N46" i="117"/>
  <c r="Q46" i="117" s="1"/>
  <c r="O45" i="117"/>
  <c r="N45" i="117"/>
  <c r="Q45" i="117" s="1"/>
  <c r="Q44" i="117"/>
  <c r="S44" i="117" s="1"/>
  <c r="N44" i="117"/>
  <c r="O44" i="117" s="1"/>
  <c r="N43" i="117"/>
  <c r="N42" i="117"/>
  <c r="Q42" i="117" s="1"/>
  <c r="O41" i="117"/>
  <c r="N41" i="117"/>
  <c r="Q41" i="117" s="1"/>
  <c r="Q40" i="117"/>
  <c r="S40" i="117" s="1"/>
  <c r="O40" i="117"/>
  <c r="N40" i="117"/>
  <c r="N39" i="117"/>
  <c r="Q39" i="117" s="1"/>
  <c r="N38" i="117"/>
  <c r="Q38" i="117" s="1"/>
  <c r="O37" i="117"/>
  <c r="N37" i="117"/>
  <c r="Q37" i="117" s="1"/>
  <c r="N36" i="117"/>
  <c r="N35" i="117"/>
  <c r="Q35" i="117" s="1"/>
  <c r="N34" i="117"/>
  <c r="Q34" i="117" s="1"/>
  <c r="O33" i="117"/>
  <c r="N33" i="117"/>
  <c r="Q33" i="117" s="1"/>
  <c r="S33" i="117" s="1"/>
  <c r="N32" i="117"/>
  <c r="N31" i="117"/>
  <c r="Q31" i="117" s="1"/>
  <c r="N30" i="117"/>
  <c r="Q30" i="117" s="1"/>
  <c r="O29" i="117"/>
  <c r="N29" i="117"/>
  <c r="Q29" i="117" s="1"/>
  <c r="S29" i="117" s="1"/>
  <c r="N28" i="117"/>
  <c r="N27" i="117"/>
  <c r="Q27" i="117" s="1"/>
  <c r="N26" i="117"/>
  <c r="Q26" i="117" s="1"/>
  <c r="O25" i="117"/>
  <c r="N25" i="117"/>
  <c r="Q25" i="117" s="1"/>
  <c r="S25" i="117" s="1"/>
  <c r="N24" i="117"/>
  <c r="N23" i="117"/>
  <c r="Q23" i="117" s="1"/>
  <c r="N22" i="117"/>
  <c r="Q22" i="117" s="1"/>
  <c r="O21" i="117"/>
  <c r="N21" i="117"/>
  <c r="Q21" i="117" s="1"/>
  <c r="S21" i="117" s="1"/>
  <c r="N20" i="117"/>
  <c r="N19" i="117"/>
  <c r="Q19" i="117" s="1"/>
  <c r="N18" i="117"/>
  <c r="Q18" i="117" s="1"/>
  <c r="O17" i="117"/>
  <c r="N17" i="117"/>
  <c r="Q17" i="117" s="1"/>
  <c r="S17" i="117" s="1"/>
  <c r="N16" i="117"/>
  <c r="N15" i="117"/>
  <c r="Q15" i="117" s="1"/>
  <c r="N14" i="117"/>
  <c r="Q14" i="117" s="1"/>
  <c r="O13" i="117"/>
  <c r="N13" i="117"/>
  <c r="Q13" i="117" s="1"/>
  <c r="S13" i="117" s="1"/>
  <c r="N12" i="117"/>
  <c r="N11" i="117"/>
  <c r="Q11" i="117" s="1"/>
  <c r="N10" i="117"/>
  <c r="Q10" i="117" s="1"/>
  <c r="O9" i="117"/>
  <c r="N9" i="117"/>
  <c r="Q9" i="117" s="1"/>
  <c r="S9" i="117" s="1"/>
  <c r="N72" i="87"/>
  <c r="Q71" i="87"/>
  <c r="S71" i="87" s="1"/>
  <c r="O71" i="87"/>
  <c r="N71" i="87"/>
  <c r="N70" i="87"/>
  <c r="Q70" i="87" s="1"/>
  <c r="N69" i="87"/>
  <c r="Q69" i="87" s="1"/>
  <c r="N68" i="87"/>
  <c r="Q67" i="87"/>
  <c r="S67" i="87" s="1"/>
  <c r="O67" i="87"/>
  <c r="N67" i="87"/>
  <c r="N66" i="87"/>
  <c r="Q66" i="87" s="1"/>
  <c r="N65" i="87"/>
  <c r="Q65" i="87" s="1"/>
  <c r="N64" i="87"/>
  <c r="Q63" i="87"/>
  <c r="S63" i="87" s="1"/>
  <c r="O63" i="87"/>
  <c r="N63" i="87"/>
  <c r="N62" i="87"/>
  <c r="Q62" i="87" s="1"/>
  <c r="N61" i="87"/>
  <c r="Q61" i="87" s="1"/>
  <c r="N60" i="87"/>
  <c r="Q59" i="87"/>
  <c r="S59" i="87" s="1"/>
  <c r="O59" i="87"/>
  <c r="N59" i="87"/>
  <c r="N58" i="87"/>
  <c r="Q58" i="87" s="1"/>
  <c r="N57" i="87"/>
  <c r="Q57" i="87" s="1"/>
  <c r="N56" i="87"/>
  <c r="Q55" i="87"/>
  <c r="S55" i="87" s="1"/>
  <c r="O55" i="87"/>
  <c r="N55" i="87"/>
  <c r="N54" i="87"/>
  <c r="Q54" i="87" s="1"/>
  <c r="N53" i="87"/>
  <c r="Q53" i="87" s="1"/>
  <c r="N52" i="87"/>
  <c r="Q51" i="87"/>
  <c r="S51" i="87" s="1"/>
  <c r="O51" i="87"/>
  <c r="N51" i="87"/>
  <c r="N50" i="87"/>
  <c r="Q50" i="87" s="1"/>
  <c r="N49" i="87"/>
  <c r="Q49" i="87" s="1"/>
  <c r="N48" i="87"/>
  <c r="Q47" i="87"/>
  <c r="S47" i="87" s="1"/>
  <c r="O47" i="87"/>
  <c r="N47" i="87"/>
  <c r="N46" i="87"/>
  <c r="Q46" i="87" s="1"/>
  <c r="N45" i="87"/>
  <c r="Q45" i="87" s="1"/>
  <c r="N44" i="87"/>
  <c r="Q43" i="87"/>
  <c r="S43" i="87" s="1"/>
  <c r="O43" i="87"/>
  <c r="N43" i="87"/>
  <c r="N42" i="87"/>
  <c r="Q42" i="87" s="1"/>
  <c r="N41" i="87"/>
  <c r="Q41" i="87" s="1"/>
  <c r="N40" i="87"/>
  <c r="Q39" i="87"/>
  <c r="S39" i="87" s="1"/>
  <c r="O39" i="87"/>
  <c r="N39" i="87"/>
  <c r="N38" i="87"/>
  <c r="Q38" i="87" s="1"/>
  <c r="N37" i="87"/>
  <c r="Q37" i="87" s="1"/>
  <c r="N36" i="87"/>
  <c r="Q35" i="87"/>
  <c r="S35" i="87" s="1"/>
  <c r="O35" i="87"/>
  <c r="N35" i="87"/>
  <c r="N34" i="87"/>
  <c r="Q34" i="87" s="1"/>
  <c r="N33" i="87"/>
  <c r="Q33" i="87" s="1"/>
  <c r="N32" i="87"/>
  <c r="Q31" i="87"/>
  <c r="S31" i="87" s="1"/>
  <c r="O31" i="87"/>
  <c r="N31" i="87"/>
  <c r="N30" i="87"/>
  <c r="Q30" i="87" s="1"/>
  <c r="N29" i="87"/>
  <c r="Q29" i="87" s="1"/>
  <c r="N28" i="87"/>
  <c r="Q27" i="87"/>
  <c r="S27" i="87" s="1"/>
  <c r="O27" i="87"/>
  <c r="N27" i="87"/>
  <c r="N26" i="87"/>
  <c r="Q26" i="87" s="1"/>
  <c r="N25" i="87"/>
  <c r="Q25" i="87" s="1"/>
  <c r="N24" i="87"/>
  <c r="Q23" i="87"/>
  <c r="S23" i="87" s="1"/>
  <c r="O23" i="87"/>
  <c r="N23" i="87"/>
  <c r="N22" i="87"/>
  <c r="Q22" i="87" s="1"/>
  <c r="N21" i="87"/>
  <c r="Q21" i="87" s="1"/>
  <c r="N20" i="87"/>
  <c r="Q19" i="87"/>
  <c r="S19" i="87" s="1"/>
  <c r="O19" i="87"/>
  <c r="N19" i="87"/>
  <c r="N18" i="87"/>
  <c r="Q18" i="87" s="1"/>
  <c r="N17" i="87"/>
  <c r="Q17" i="87" s="1"/>
  <c r="N16" i="87"/>
  <c r="Q15" i="87"/>
  <c r="S15" i="87" s="1"/>
  <c r="O15" i="87"/>
  <c r="N15" i="87"/>
  <c r="N14" i="87"/>
  <c r="Q14" i="87" s="1"/>
  <c r="N13" i="87"/>
  <c r="Q13" i="87" s="1"/>
  <c r="N12" i="87"/>
  <c r="Q12" i="87" s="1"/>
  <c r="Q11" i="87"/>
  <c r="S11" i="87" s="1"/>
  <c r="O11" i="87"/>
  <c r="N11" i="87"/>
  <c r="Q10" i="87"/>
  <c r="S10" i="87" s="1"/>
  <c r="N10" i="87"/>
  <c r="O10" i="87" s="1"/>
  <c r="N9" i="87"/>
  <c r="Q9" i="87" s="1"/>
  <c r="O78" i="85"/>
  <c r="N78" i="85"/>
  <c r="Q78" i="85" s="1"/>
  <c r="S78" i="85" s="1"/>
  <c r="Q77" i="85"/>
  <c r="N77" i="85"/>
  <c r="O77" i="85" s="1"/>
  <c r="N76" i="85"/>
  <c r="Q76" i="85" s="1"/>
  <c r="S76" i="85" s="1"/>
  <c r="N75" i="85"/>
  <c r="O74" i="85"/>
  <c r="N74" i="85"/>
  <c r="Q74" i="85" s="1"/>
  <c r="S74" i="85" s="1"/>
  <c r="Q73" i="85"/>
  <c r="N73" i="85"/>
  <c r="O73" i="85" s="1"/>
  <c r="N72" i="85"/>
  <c r="Q72" i="85" s="1"/>
  <c r="S72" i="85" s="1"/>
  <c r="N71" i="85"/>
  <c r="O70" i="85"/>
  <c r="N70" i="85"/>
  <c r="Q70" i="85" s="1"/>
  <c r="S70" i="85" s="1"/>
  <c r="Q69" i="85"/>
  <c r="N69" i="85"/>
  <c r="O69" i="85" s="1"/>
  <c r="N68" i="85"/>
  <c r="Q68" i="85" s="1"/>
  <c r="S68" i="85" s="1"/>
  <c r="N67" i="85"/>
  <c r="O66" i="85"/>
  <c r="N66" i="85"/>
  <c r="Q66" i="85" s="1"/>
  <c r="S66" i="85" s="1"/>
  <c r="Q65" i="85"/>
  <c r="N65" i="85"/>
  <c r="O65" i="85" s="1"/>
  <c r="N64" i="85"/>
  <c r="Q64" i="85" s="1"/>
  <c r="S64" i="85" s="1"/>
  <c r="N63" i="85"/>
  <c r="O62" i="85"/>
  <c r="N62" i="85"/>
  <c r="Q62" i="85" s="1"/>
  <c r="S62" i="85" s="1"/>
  <c r="Q61" i="85"/>
  <c r="N61" i="85"/>
  <c r="O61" i="85" s="1"/>
  <c r="N60" i="85"/>
  <c r="Q60" i="85" s="1"/>
  <c r="S60" i="85" s="1"/>
  <c r="N59" i="85"/>
  <c r="N58" i="85"/>
  <c r="Q58" i="85" s="1"/>
  <c r="S58" i="85" s="1"/>
  <c r="Q57" i="85"/>
  <c r="N57" i="85"/>
  <c r="O57" i="85" s="1"/>
  <c r="N56" i="85"/>
  <c r="Q56" i="85" s="1"/>
  <c r="S56" i="85" s="1"/>
  <c r="N55" i="85"/>
  <c r="N54" i="85"/>
  <c r="Q54" i="85" s="1"/>
  <c r="S54" i="85" s="1"/>
  <c r="Q53" i="85"/>
  <c r="N53" i="85"/>
  <c r="O53" i="85" s="1"/>
  <c r="N52" i="85"/>
  <c r="Q52" i="85" s="1"/>
  <c r="S52" i="85" s="1"/>
  <c r="N51" i="85"/>
  <c r="O50" i="85"/>
  <c r="N50" i="85"/>
  <c r="Q50" i="85" s="1"/>
  <c r="S50" i="85" s="1"/>
  <c r="Q49" i="85"/>
  <c r="N49" i="85"/>
  <c r="O49" i="85" s="1"/>
  <c r="N48" i="85"/>
  <c r="Q48" i="85" s="1"/>
  <c r="S48" i="85" s="1"/>
  <c r="N47" i="85"/>
  <c r="O46" i="85"/>
  <c r="N46" i="85"/>
  <c r="Q46" i="85" s="1"/>
  <c r="S46" i="85" s="1"/>
  <c r="Q45" i="85"/>
  <c r="N45" i="85"/>
  <c r="O45" i="85" s="1"/>
  <c r="N44" i="85"/>
  <c r="Q44" i="85" s="1"/>
  <c r="S44" i="85" s="1"/>
  <c r="N43" i="85"/>
  <c r="N42" i="85"/>
  <c r="Q42" i="85" s="1"/>
  <c r="S42" i="85" s="1"/>
  <c r="Q41" i="85"/>
  <c r="N41" i="85"/>
  <c r="O41" i="85" s="1"/>
  <c r="N40" i="85"/>
  <c r="Q40" i="85" s="1"/>
  <c r="S40" i="85" s="1"/>
  <c r="N39" i="85"/>
  <c r="N38" i="85"/>
  <c r="Q38" i="85" s="1"/>
  <c r="S38" i="85" s="1"/>
  <c r="Q37" i="85"/>
  <c r="N37" i="85"/>
  <c r="O37" i="85" s="1"/>
  <c r="N36" i="85"/>
  <c r="Q36" i="85" s="1"/>
  <c r="S36" i="85" s="1"/>
  <c r="N35" i="85"/>
  <c r="N34" i="85"/>
  <c r="Q34" i="85" s="1"/>
  <c r="S34" i="85" s="1"/>
  <c r="Q33" i="85"/>
  <c r="N33" i="85"/>
  <c r="O33" i="85" s="1"/>
  <c r="N32" i="85"/>
  <c r="Q32" i="85" s="1"/>
  <c r="S32" i="85" s="1"/>
  <c r="N31" i="85"/>
  <c r="O30" i="85"/>
  <c r="N30" i="85"/>
  <c r="Q30" i="85" s="1"/>
  <c r="S30" i="85" s="1"/>
  <c r="Q29" i="85"/>
  <c r="N29" i="85"/>
  <c r="O29" i="85" s="1"/>
  <c r="N28" i="85"/>
  <c r="Q28" i="85" s="1"/>
  <c r="S28" i="85" s="1"/>
  <c r="N27" i="85"/>
  <c r="N26" i="85"/>
  <c r="Q26" i="85" s="1"/>
  <c r="S26" i="85" s="1"/>
  <c r="Q25" i="85"/>
  <c r="N25" i="85"/>
  <c r="O25" i="85" s="1"/>
  <c r="N24" i="85"/>
  <c r="Q24" i="85" s="1"/>
  <c r="S24" i="85" s="1"/>
  <c r="N23" i="85"/>
  <c r="N22" i="85"/>
  <c r="Q22" i="85" s="1"/>
  <c r="S22" i="85" s="1"/>
  <c r="Q21" i="85"/>
  <c r="N21" i="85"/>
  <c r="O21" i="85" s="1"/>
  <c r="N20" i="85"/>
  <c r="N19" i="85"/>
  <c r="Q19" i="85" s="1"/>
  <c r="R19" i="85" s="1"/>
  <c r="O18" i="85"/>
  <c r="N18" i="85"/>
  <c r="Q18" i="85" s="1"/>
  <c r="N17" i="85"/>
  <c r="N16" i="85"/>
  <c r="N15" i="85"/>
  <c r="Q15" i="85" s="1"/>
  <c r="Q14" i="85"/>
  <c r="N14" i="85"/>
  <c r="O14" i="85" s="1"/>
  <c r="Q13" i="85"/>
  <c r="S13" i="85" s="1"/>
  <c r="N13" i="85"/>
  <c r="O13" i="85" s="1"/>
  <c r="N12" i="85"/>
  <c r="N11" i="85"/>
  <c r="Q11" i="85" s="1"/>
  <c r="R11" i="85" s="1"/>
  <c r="N10" i="85"/>
  <c r="N9" i="85"/>
  <c r="Q78" i="84"/>
  <c r="S78" i="84" s="1"/>
  <c r="O78" i="84"/>
  <c r="N78" i="84"/>
  <c r="Q77" i="84"/>
  <c r="O77" i="84"/>
  <c r="N77" i="84"/>
  <c r="N76" i="84"/>
  <c r="Q76" i="84" s="1"/>
  <c r="S76" i="84" s="1"/>
  <c r="N75" i="84"/>
  <c r="Q74" i="84"/>
  <c r="S74" i="84" s="1"/>
  <c r="O74" i="84"/>
  <c r="N74" i="84"/>
  <c r="Q73" i="84"/>
  <c r="O73" i="84"/>
  <c r="N73" i="84"/>
  <c r="N72" i="84"/>
  <c r="Q72" i="84" s="1"/>
  <c r="S72" i="84" s="1"/>
  <c r="N71" i="84"/>
  <c r="Q70" i="84"/>
  <c r="S70" i="84" s="1"/>
  <c r="O70" i="84"/>
  <c r="N70" i="84"/>
  <c r="Q69" i="84"/>
  <c r="O69" i="84"/>
  <c r="N69" i="84"/>
  <c r="N68" i="84"/>
  <c r="Q68" i="84" s="1"/>
  <c r="S68" i="84" s="1"/>
  <c r="N67" i="84"/>
  <c r="Q66" i="84"/>
  <c r="S66" i="84" s="1"/>
  <c r="O66" i="84"/>
  <c r="N66" i="84"/>
  <c r="Q65" i="84"/>
  <c r="O65" i="84"/>
  <c r="N65" i="84"/>
  <c r="N64" i="84"/>
  <c r="Q64" i="84" s="1"/>
  <c r="S64" i="84" s="1"/>
  <c r="N63" i="84"/>
  <c r="Q62" i="84"/>
  <c r="S62" i="84" s="1"/>
  <c r="O62" i="84"/>
  <c r="N62" i="84"/>
  <c r="Q61" i="84"/>
  <c r="O61" i="84"/>
  <c r="N61" i="84"/>
  <c r="N60" i="84"/>
  <c r="Q60" i="84" s="1"/>
  <c r="S60" i="84" s="1"/>
  <c r="N59" i="84"/>
  <c r="Q58" i="84"/>
  <c r="S58" i="84" s="1"/>
  <c r="O58" i="84"/>
  <c r="N58" i="84"/>
  <c r="Q57" i="84"/>
  <c r="O57" i="84"/>
  <c r="N57" i="84"/>
  <c r="N56" i="84"/>
  <c r="Q56" i="84" s="1"/>
  <c r="S56" i="84" s="1"/>
  <c r="N55" i="84"/>
  <c r="Q54" i="84"/>
  <c r="S54" i="84" s="1"/>
  <c r="O54" i="84"/>
  <c r="N54" i="84"/>
  <c r="Q53" i="84"/>
  <c r="O53" i="84"/>
  <c r="N53" i="84"/>
  <c r="N52" i="84"/>
  <c r="Q52" i="84" s="1"/>
  <c r="S52" i="84" s="1"/>
  <c r="N51" i="84"/>
  <c r="Q50" i="84"/>
  <c r="S50" i="84" s="1"/>
  <c r="O50" i="84"/>
  <c r="N50" i="84"/>
  <c r="Q49" i="84"/>
  <c r="O49" i="84"/>
  <c r="N49" i="84"/>
  <c r="N48" i="84"/>
  <c r="Q48" i="84" s="1"/>
  <c r="S48" i="84" s="1"/>
  <c r="N47" i="84"/>
  <c r="Q46" i="84"/>
  <c r="S46" i="84" s="1"/>
  <c r="O46" i="84"/>
  <c r="N46" i="84"/>
  <c r="Q45" i="84"/>
  <c r="O45" i="84"/>
  <c r="N45" i="84"/>
  <c r="N44" i="84"/>
  <c r="Q44" i="84" s="1"/>
  <c r="S44" i="84" s="1"/>
  <c r="N43" i="84"/>
  <c r="Q42" i="84"/>
  <c r="S42" i="84" s="1"/>
  <c r="O42" i="84"/>
  <c r="N42" i="84"/>
  <c r="Q41" i="84"/>
  <c r="O41" i="84"/>
  <c r="N41" i="84"/>
  <c r="N40" i="84"/>
  <c r="Q40" i="84" s="1"/>
  <c r="S40" i="84" s="1"/>
  <c r="N39" i="84"/>
  <c r="Q38" i="84"/>
  <c r="S38" i="84" s="1"/>
  <c r="O38" i="84"/>
  <c r="N38" i="84"/>
  <c r="Q37" i="84"/>
  <c r="O37" i="84"/>
  <c r="N37" i="84"/>
  <c r="N36" i="84"/>
  <c r="Q36" i="84" s="1"/>
  <c r="S36" i="84" s="1"/>
  <c r="N35" i="84"/>
  <c r="Q34" i="84"/>
  <c r="S34" i="84" s="1"/>
  <c r="O34" i="84"/>
  <c r="N34" i="84"/>
  <c r="Q33" i="84"/>
  <c r="O33" i="84"/>
  <c r="N33" i="84"/>
  <c r="N32" i="84"/>
  <c r="Q32" i="84" s="1"/>
  <c r="S32" i="84" s="1"/>
  <c r="N31" i="84"/>
  <c r="Q30" i="84"/>
  <c r="S30" i="84" s="1"/>
  <c r="O30" i="84"/>
  <c r="N30" i="84"/>
  <c r="Q29" i="84"/>
  <c r="O29" i="84"/>
  <c r="N29" i="84"/>
  <c r="N28" i="84"/>
  <c r="Q28" i="84" s="1"/>
  <c r="S28" i="84" s="1"/>
  <c r="N27" i="84"/>
  <c r="Q26" i="84"/>
  <c r="S26" i="84" s="1"/>
  <c r="O26" i="84"/>
  <c r="N26" i="84"/>
  <c r="Q25" i="84"/>
  <c r="S25" i="84" s="1"/>
  <c r="O25" i="84"/>
  <c r="N25" i="84"/>
  <c r="N24" i="84"/>
  <c r="N23" i="84"/>
  <c r="Q23" i="84" s="1"/>
  <c r="R23" i="84" s="1"/>
  <c r="Q22" i="84"/>
  <c r="O22" i="84"/>
  <c r="N22" i="84"/>
  <c r="Q21" i="84"/>
  <c r="S21" i="84" s="1"/>
  <c r="O21" i="84"/>
  <c r="N21" i="84"/>
  <c r="N20" i="84"/>
  <c r="N19" i="84"/>
  <c r="Q19" i="84" s="1"/>
  <c r="R19" i="84" s="1"/>
  <c r="Q18" i="84"/>
  <c r="O18" i="84"/>
  <c r="N18" i="84"/>
  <c r="Q17" i="84"/>
  <c r="N17" i="84"/>
  <c r="O17" i="84" s="1"/>
  <c r="N16" i="84"/>
  <c r="S15" i="84"/>
  <c r="O15" i="84"/>
  <c r="N15" i="84"/>
  <c r="Q15" i="84" s="1"/>
  <c r="R15" i="84" s="1"/>
  <c r="Q14" i="84"/>
  <c r="O14" i="84"/>
  <c r="N14" i="84"/>
  <c r="O13" i="84"/>
  <c r="N13" i="84"/>
  <c r="Q13" i="84" s="1"/>
  <c r="S13" i="84" s="1"/>
  <c r="N12" i="84"/>
  <c r="N11" i="84"/>
  <c r="Q11" i="84" s="1"/>
  <c r="R11" i="84" s="1"/>
  <c r="Q10" i="84"/>
  <c r="N10" i="84"/>
  <c r="O10" i="84" s="1"/>
  <c r="N9" i="84"/>
  <c r="Q9" i="84" s="1"/>
  <c r="S9" i="84" s="1"/>
  <c r="N72" i="72"/>
  <c r="Q72" i="72" s="1"/>
  <c r="Q71" i="72"/>
  <c r="S71" i="72" s="1"/>
  <c r="N71" i="72"/>
  <c r="O71" i="72" s="1"/>
  <c r="Q70" i="72"/>
  <c r="O70" i="72"/>
  <c r="N70" i="72"/>
  <c r="N69" i="72"/>
  <c r="Q69" i="72" s="1"/>
  <c r="N68" i="72"/>
  <c r="N67" i="72"/>
  <c r="O67" i="72" s="1"/>
  <c r="Q66" i="72"/>
  <c r="S66" i="72" s="1"/>
  <c r="O66" i="72"/>
  <c r="N66" i="72"/>
  <c r="N65" i="72"/>
  <c r="Q65" i="72" s="1"/>
  <c r="O64" i="72"/>
  <c r="N64" i="72"/>
  <c r="Q64" i="72" s="1"/>
  <c r="N63" i="72"/>
  <c r="Q62" i="72"/>
  <c r="S62" i="72" s="1"/>
  <c r="N62" i="72"/>
  <c r="O62" i="72" s="1"/>
  <c r="N61" i="72"/>
  <c r="Q61" i="72" s="1"/>
  <c r="N60" i="72"/>
  <c r="Q60" i="72" s="1"/>
  <c r="N59" i="72"/>
  <c r="O59" i="72" s="1"/>
  <c r="O58" i="72"/>
  <c r="N58" i="72"/>
  <c r="Q58" i="72" s="1"/>
  <c r="N57" i="72"/>
  <c r="Q57" i="72" s="1"/>
  <c r="O56" i="72"/>
  <c r="N56" i="72"/>
  <c r="Q56" i="72" s="1"/>
  <c r="N55" i="72"/>
  <c r="N54" i="72"/>
  <c r="Q54" i="72" s="1"/>
  <c r="N53" i="72"/>
  <c r="Q53" i="72" s="1"/>
  <c r="N52" i="72"/>
  <c r="N51" i="72"/>
  <c r="O51" i="72" s="1"/>
  <c r="N50" i="72"/>
  <c r="N49" i="72"/>
  <c r="Q49" i="72" s="1"/>
  <c r="N48" i="72"/>
  <c r="Q48" i="72" s="1"/>
  <c r="Q47" i="72"/>
  <c r="S47" i="72" s="1"/>
  <c r="N47" i="72"/>
  <c r="O47" i="72" s="1"/>
  <c r="N46" i="72"/>
  <c r="N45" i="72"/>
  <c r="Q45" i="72" s="1"/>
  <c r="O44" i="72"/>
  <c r="N44" i="72"/>
  <c r="Q44" i="72" s="1"/>
  <c r="N43" i="72"/>
  <c r="N42" i="72"/>
  <c r="Q42" i="72" s="1"/>
  <c r="N41" i="72"/>
  <c r="Q41" i="72" s="1"/>
  <c r="N40" i="72"/>
  <c r="Q40" i="72" s="1"/>
  <c r="N39" i="72"/>
  <c r="O39" i="72" s="1"/>
  <c r="O38" i="72"/>
  <c r="N38" i="72"/>
  <c r="Q38" i="72" s="1"/>
  <c r="N37" i="72"/>
  <c r="Q37" i="72" s="1"/>
  <c r="O36" i="72"/>
  <c r="N36" i="72"/>
  <c r="Q36" i="72" s="1"/>
  <c r="Q35" i="72"/>
  <c r="S35" i="72" s="1"/>
  <c r="N35" i="72"/>
  <c r="O35" i="72" s="1"/>
  <c r="N34" i="72"/>
  <c r="N33" i="72"/>
  <c r="Q33" i="72" s="1"/>
  <c r="N32" i="72"/>
  <c r="N31" i="72"/>
  <c r="O31" i="72" s="1"/>
  <c r="N30" i="72"/>
  <c r="Q30" i="72" s="1"/>
  <c r="N29" i="72"/>
  <c r="Q29" i="72" s="1"/>
  <c r="N28" i="72"/>
  <c r="Q28" i="72" s="1"/>
  <c r="N27" i="72"/>
  <c r="O26" i="72"/>
  <c r="N26" i="72"/>
  <c r="Q26" i="72" s="1"/>
  <c r="N25" i="72"/>
  <c r="Q25" i="72" s="1"/>
  <c r="O24" i="72"/>
  <c r="N24" i="72"/>
  <c r="Q24" i="72" s="1"/>
  <c r="N23" i="72"/>
  <c r="N22" i="72"/>
  <c r="N21" i="72"/>
  <c r="Q21" i="72" s="1"/>
  <c r="N20" i="72"/>
  <c r="N19" i="72"/>
  <c r="O19" i="72" s="1"/>
  <c r="N18" i="72"/>
  <c r="N17" i="72"/>
  <c r="Q17" i="72" s="1"/>
  <c r="Q16" i="72"/>
  <c r="S16" i="72" s="1"/>
  <c r="O16" i="72"/>
  <c r="N16" i="72"/>
  <c r="N15" i="72"/>
  <c r="O14" i="72"/>
  <c r="N14" i="72"/>
  <c r="Q14" i="72" s="1"/>
  <c r="N13" i="72"/>
  <c r="Q13" i="72" s="1"/>
  <c r="Q12" i="72"/>
  <c r="N12" i="72"/>
  <c r="O12" i="72" s="1"/>
  <c r="Q11" i="72"/>
  <c r="S11" i="72" s="1"/>
  <c r="N11" i="72"/>
  <c r="O11" i="72" s="1"/>
  <c r="O10" i="72"/>
  <c r="N10" i="72"/>
  <c r="Q10" i="72" s="1"/>
  <c r="N9" i="72"/>
  <c r="Q9" i="72" s="1"/>
  <c r="N72" i="71"/>
  <c r="Q72" i="71" s="1"/>
  <c r="N71" i="71"/>
  <c r="Q71" i="71" s="1"/>
  <c r="N70" i="71"/>
  <c r="Q70" i="71" s="1"/>
  <c r="S70" i="71" s="1"/>
  <c r="Q69" i="71"/>
  <c r="S69" i="71" s="1"/>
  <c r="O69" i="71"/>
  <c r="N69" i="71"/>
  <c r="N68" i="71"/>
  <c r="Q68" i="71" s="1"/>
  <c r="N67" i="71"/>
  <c r="Q67" i="71" s="1"/>
  <c r="Q66" i="71"/>
  <c r="S66" i="71" s="1"/>
  <c r="N66" i="71"/>
  <c r="O66" i="71" s="1"/>
  <c r="N65" i="71"/>
  <c r="N64" i="71"/>
  <c r="Q64" i="71" s="1"/>
  <c r="O63" i="71"/>
  <c r="N63" i="71"/>
  <c r="Q63" i="71" s="1"/>
  <c r="Q62" i="71"/>
  <c r="S62" i="71" s="1"/>
  <c r="O62" i="71"/>
  <c r="N62" i="71"/>
  <c r="Q61" i="71"/>
  <c r="O61" i="71"/>
  <c r="N61" i="71"/>
  <c r="N60" i="71"/>
  <c r="Q60" i="71" s="1"/>
  <c r="N59" i="71"/>
  <c r="N58" i="71"/>
  <c r="Q57" i="71"/>
  <c r="N57" i="71"/>
  <c r="O57" i="71" s="1"/>
  <c r="N56" i="71"/>
  <c r="Q56" i="71" s="1"/>
  <c r="N55" i="71"/>
  <c r="Q55" i="71" s="1"/>
  <c r="Q54" i="71"/>
  <c r="S54" i="71" s="1"/>
  <c r="N54" i="71"/>
  <c r="O54" i="71" s="1"/>
  <c r="Q53" i="71"/>
  <c r="S53" i="71" s="1"/>
  <c r="O53" i="71"/>
  <c r="N53" i="71"/>
  <c r="N52" i="71"/>
  <c r="Q52" i="71" s="1"/>
  <c r="N51" i="71"/>
  <c r="Q50" i="71"/>
  <c r="S50" i="71" s="1"/>
  <c r="N50" i="71"/>
  <c r="O50" i="71" s="1"/>
  <c r="N49" i="71"/>
  <c r="N48" i="71"/>
  <c r="Q48" i="71" s="1"/>
  <c r="O47" i="71"/>
  <c r="N47" i="71"/>
  <c r="Q47" i="71" s="1"/>
  <c r="Q46" i="71"/>
  <c r="S46" i="71" s="1"/>
  <c r="O46" i="71"/>
  <c r="N46" i="71"/>
  <c r="Q45" i="71"/>
  <c r="O45" i="71"/>
  <c r="N45" i="71"/>
  <c r="N44" i="71"/>
  <c r="Q44" i="71" s="1"/>
  <c r="N43" i="71"/>
  <c r="N42" i="71"/>
  <c r="Q41" i="71"/>
  <c r="S41" i="71" s="1"/>
  <c r="N41" i="71"/>
  <c r="O41" i="71" s="1"/>
  <c r="N40" i="71"/>
  <c r="Q40" i="71" s="1"/>
  <c r="N39" i="71"/>
  <c r="Q39" i="71" s="1"/>
  <c r="N38" i="71"/>
  <c r="Q37" i="71"/>
  <c r="S37" i="71" s="1"/>
  <c r="O37" i="71"/>
  <c r="N37" i="71"/>
  <c r="N36" i="71"/>
  <c r="Q36" i="71" s="1"/>
  <c r="N35" i="71"/>
  <c r="Q35" i="71" s="1"/>
  <c r="Q34" i="71"/>
  <c r="S34" i="71" s="1"/>
  <c r="N34" i="71"/>
  <c r="O34" i="71" s="1"/>
  <c r="N33" i="71"/>
  <c r="N32" i="71"/>
  <c r="Q32" i="71" s="1"/>
  <c r="O31" i="71"/>
  <c r="N31" i="71"/>
  <c r="Q31" i="71" s="1"/>
  <c r="Q30" i="71"/>
  <c r="S30" i="71" s="1"/>
  <c r="O30" i="71"/>
  <c r="N30" i="71"/>
  <c r="N29" i="71"/>
  <c r="N28" i="71"/>
  <c r="Q28" i="71" s="1"/>
  <c r="N27" i="71"/>
  <c r="N26" i="71"/>
  <c r="Q25" i="71"/>
  <c r="N25" i="71"/>
  <c r="O25" i="71" s="1"/>
  <c r="N24" i="71"/>
  <c r="Q24" i="71" s="1"/>
  <c r="N23" i="71"/>
  <c r="Q23" i="71" s="1"/>
  <c r="Q22" i="71"/>
  <c r="S22" i="71" s="1"/>
  <c r="N22" i="71"/>
  <c r="O22" i="71" s="1"/>
  <c r="Q21" i="71"/>
  <c r="S21" i="71" s="1"/>
  <c r="O21" i="71"/>
  <c r="N21" i="71"/>
  <c r="N20" i="71"/>
  <c r="Q20" i="71" s="1"/>
  <c r="N19" i="71"/>
  <c r="Q19" i="71" s="1"/>
  <c r="Q18" i="71"/>
  <c r="S18" i="71" s="1"/>
  <c r="N18" i="71"/>
  <c r="O18" i="71" s="1"/>
  <c r="N17" i="71"/>
  <c r="N16" i="71"/>
  <c r="Q16" i="71" s="1"/>
  <c r="O15" i="71"/>
  <c r="N15" i="71"/>
  <c r="Q15" i="71" s="1"/>
  <c r="Q14" i="71"/>
  <c r="S14" i="71" s="1"/>
  <c r="O14" i="71"/>
  <c r="N14" i="71"/>
  <c r="Q13" i="71"/>
  <c r="O13" i="71"/>
  <c r="N13" i="71"/>
  <c r="N12" i="71"/>
  <c r="Q12" i="71" s="1"/>
  <c r="N11" i="71"/>
  <c r="N10" i="71"/>
  <c r="Q9" i="71"/>
  <c r="S9" i="71" s="1"/>
  <c r="O9" i="71"/>
  <c r="N9" i="71"/>
  <c r="N72" i="70"/>
  <c r="N71" i="70"/>
  <c r="O71" i="70" s="1"/>
  <c r="O70" i="70"/>
  <c r="N70" i="70"/>
  <c r="Q70" i="70" s="1"/>
  <c r="O69" i="70"/>
  <c r="N69" i="70"/>
  <c r="Q69" i="70" s="1"/>
  <c r="R69" i="70" s="1"/>
  <c r="Q68" i="70"/>
  <c r="N68" i="70"/>
  <c r="O68" i="70" s="1"/>
  <c r="N67" i="70"/>
  <c r="O67" i="70" s="1"/>
  <c r="N66" i="70"/>
  <c r="N65" i="70"/>
  <c r="R64" i="70"/>
  <c r="Q64" i="70"/>
  <c r="S64" i="70" s="1"/>
  <c r="O64" i="70"/>
  <c r="N64" i="70"/>
  <c r="N63" i="70"/>
  <c r="O63" i="70" s="1"/>
  <c r="N62" i="70"/>
  <c r="Q62" i="70" s="1"/>
  <c r="Q61" i="70"/>
  <c r="R61" i="70" s="1"/>
  <c r="N61" i="70"/>
  <c r="O61" i="70" s="1"/>
  <c r="O60" i="70"/>
  <c r="N60" i="70"/>
  <c r="Q60" i="70" s="1"/>
  <c r="N59" i="70"/>
  <c r="O59" i="70" s="1"/>
  <c r="N58" i="70"/>
  <c r="Q57" i="70"/>
  <c r="R57" i="70" s="1"/>
  <c r="O57" i="70"/>
  <c r="N57" i="70"/>
  <c r="N56" i="70"/>
  <c r="N55" i="70"/>
  <c r="O55" i="70" s="1"/>
  <c r="O54" i="70"/>
  <c r="N54" i="70"/>
  <c r="Q54" i="70" s="1"/>
  <c r="Q53" i="70"/>
  <c r="R53" i="70" s="1"/>
  <c r="O53" i="70"/>
  <c r="N53" i="70"/>
  <c r="Q52" i="70"/>
  <c r="O52" i="70"/>
  <c r="N52" i="70"/>
  <c r="N51" i="70"/>
  <c r="O51" i="70" s="1"/>
  <c r="N50" i="70"/>
  <c r="N49" i="70"/>
  <c r="Q48" i="70"/>
  <c r="S48" i="70" s="1"/>
  <c r="O48" i="70"/>
  <c r="N48" i="70"/>
  <c r="N47" i="70"/>
  <c r="O47" i="70" s="1"/>
  <c r="N46" i="70"/>
  <c r="Q46" i="70" s="1"/>
  <c r="Q45" i="70"/>
  <c r="R45" i="70" s="1"/>
  <c r="O45" i="70"/>
  <c r="N45" i="70"/>
  <c r="O44" i="70"/>
  <c r="N44" i="70"/>
  <c r="Q44" i="70" s="1"/>
  <c r="N43" i="70"/>
  <c r="O43" i="70" s="1"/>
  <c r="N42" i="70"/>
  <c r="Q41" i="70"/>
  <c r="R41" i="70" s="1"/>
  <c r="O41" i="70"/>
  <c r="N41" i="70"/>
  <c r="N40" i="70"/>
  <c r="N39" i="70"/>
  <c r="O39" i="70" s="1"/>
  <c r="N38" i="70"/>
  <c r="O37" i="70"/>
  <c r="N37" i="70"/>
  <c r="Q37" i="70" s="1"/>
  <c r="R37" i="70" s="1"/>
  <c r="N36" i="70"/>
  <c r="N35" i="70"/>
  <c r="O35" i="70" s="1"/>
  <c r="N34" i="70"/>
  <c r="N33" i="70"/>
  <c r="R32" i="70"/>
  <c r="Q32" i="70"/>
  <c r="S32" i="70" s="1"/>
  <c r="O32" i="70"/>
  <c r="N32" i="70"/>
  <c r="N31" i="70"/>
  <c r="O31" i="70" s="1"/>
  <c r="O30" i="70"/>
  <c r="N30" i="70"/>
  <c r="Q30" i="70" s="1"/>
  <c r="Q29" i="70"/>
  <c r="R29" i="70" s="1"/>
  <c r="O29" i="70"/>
  <c r="N29" i="70"/>
  <c r="O28" i="70"/>
  <c r="N28" i="70"/>
  <c r="Q28" i="70" s="1"/>
  <c r="N27" i="70"/>
  <c r="O27" i="70" s="1"/>
  <c r="N26" i="70"/>
  <c r="Q26" i="70" s="1"/>
  <c r="Q25" i="70"/>
  <c r="R25" i="70" s="1"/>
  <c r="O25" i="70"/>
  <c r="N25" i="70"/>
  <c r="N24" i="70"/>
  <c r="N23" i="70"/>
  <c r="O23" i="70" s="1"/>
  <c r="N22" i="70"/>
  <c r="Q22" i="70" s="1"/>
  <c r="O21" i="70"/>
  <c r="N21" i="70"/>
  <c r="Q21" i="70" s="1"/>
  <c r="R21" i="70" s="1"/>
  <c r="Q20" i="70"/>
  <c r="O20" i="70"/>
  <c r="N20" i="70"/>
  <c r="N19" i="70"/>
  <c r="O19" i="70" s="1"/>
  <c r="N18" i="70"/>
  <c r="N17" i="70"/>
  <c r="R16" i="70"/>
  <c r="Q16" i="70"/>
  <c r="S16" i="70" s="1"/>
  <c r="O16" i="70"/>
  <c r="N16" i="70"/>
  <c r="N15" i="70"/>
  <c r="O15" i="70" s="1"/>
  <c r="N14" i="70"/>
  <c r="Q14" i="70" s="1"/>
  <c r="Q13" i="70"/>
  <c r="R13" i="70" s="1"/>
  <c r="O13" i="70"/>
  <c r="N13" i="70"/>
  <c r="O12" i="70"/>
  <c r="N12" i="70"/>
  <c r="Q12" i="70" s="1"/>
  <c r="N11" i="70"/>
  <c r="O11" i="70" s="1"/>
  <c r="N10" i="70"/>
  <c r="Q10" i="70" s="1"/>
  <c r="Q9" i="70"/>
  <c r="R9" i="70" s="1"/>
  <c r="O9" i="70"/>
  <c r="N9" i="70"/>
  <c r="O72" i="69"/>
  <c r="N72" i="69"/>
  <c r="Q72" i="69" s="1"/>
  <c r="O71" i="69"/>
  <c r="N71" i="69"/>
  <c r="Q71" i="69" s="1"/>
  <c r="S71" i="69" s="1"/>
  <c r="N70" i="69"/>
  <c r="N69" i="69"/>
  <c r="Q69" i="69" s="1"/>
  <c r="N68" i="69"/>
  <c r="Q67" i="69"/>
  <c r="S67" i="69" s="1"/>
  <c r="N67" i="69"/>
  <c r="O67" i="69" s="1"/>
  <c r="Q66" i="69"/>
  <c r="N66" i="69"/>
  <c r="O66" i="69" s="1"/>
  <c r="N65" i="69"/>
  <c r="Q65" i="69" s="1"/>
  <c r="O64" i="69"/>
  <c r="N64" i="69"/>
  <c r="Q64" i="69" s="1"/>
  <c r="N63" i="69"/>
  <c r="N62" i="69"/>
  <c r="N61" i="69"/>
  <c r="Q61" i="69" s="1"/>
  <c r="O60" i="69"/>
  <c r="N60" i="69"/>
  <c r="Q60" i="69" s="1"/>
  <c r="Q59" i="69"/>
  <c r="S59" i="69" s="1"/>
  <c r="N59" i="69"/>
  <c r="O59" i="69" s="1"/>
  <c r="Q58" i="69"/>
  <c r="S58" i="69" s="1"/>
  <c r="N58" i="69"/>
  <c r="O58" i="69" s="1"/>
  <c r="N57" i="69"/>
  <c r="Q57" i="69" s="1"/>
  <c r="O56" i="69"/>
  <c r="N56" i="69"/>
  <c r="Q56" i="69" s="1"/>
  <c r="O55" i="69"/>
  <c r="N55" i="69"/>
  <c r="Q55" i="69" s="1"/>
  <c r="S55" i="69" s="1"/>
  <c r="N54" i="69"/>
  <c r="N53" i="69"/>
  <c r="Q53" i="69" s="1"/>
  <c r="N52" i="69"/>
  <c r="Q51" i="69"/>
  <c r="S51" i="69" s="1"/>
  <c r="N51" i="69"/>
  <c r="O51" i="69" s="1"/>
  <c r="Q50" i="69"/>
  <c r="N50" i="69"/>
  <c r="O50" i="69" s="1"/>
  <c r="N49" i="69"/>
  <c r="Q49" i="69" s="1"/>
  <c r="O48" i="69"/>
  <c r="N48" i="69"/>
  <c r="Q48" i="69" s="1"/>
  <c r="N47" i="69"/>
  <c r="N46" i="69"/>
  <c r="N45" i="69"/>
  <c r="Q45" i="69" s="1"/>
  <c r="O44" i="69"/>
  <c r="N44" i="69"/>
  <c r="Q44" i="69" s="1"/>
  <c r="Q43" i="69"/>
  <c r="S43" i="69" s="1"/>
  <c r="N43" i="69"/>
  <c r="O43" i="69" s="1"/>
  <c r="R42" i="69"/>
  <c r="Q42" i="69"/>
  <c r="S42" i="69" s="1"/>
  <c r="N42" i="69"/>
  <c r="O42" i="69" s="1"/>
  <c r="N41" i="69"/>
  <c r="Q41" i="69" s="1"/>
  <c r="O40" i="69"/>
  <c r="N40" i="69"/>
  <c r="Q40" i="69" s="1"/>
  <c r="N39" i="69"/>
  <c r="Q39" i="69" s="1"/>
  <c r="S39" i="69" s="1"/>
  <c r="N38" i="69"/>
  <c r="N37" i="69"/>
  <c r="Q37" i="69" s="1"/>
  <c r="N36" i="69"/>
  <c r="Q35" i="69"/>
  <c r="S35" i="69" s="1"/>
  <c r="N35" i="69"/>
  <c r="O35" i="69" s="1"/>
  <c r="Q34" i="69"/>
  <c r="N34" i="69"/>
  <c r="O34" i="69" s="1"/>
  <c r="N33" i="69"/>
  <c r="Q33" i="69" s="1"/>
  <c r="O32" i="69"/>
  <c r="N32" i="69"/>
  <c r="Q32" i="69" s="1"/>
  <c r="N31" i="69"/>
  <c r="N30" i="69"/>
  <c r="Q30" i="69" s="1"/>
  <c r="N29" i="69"/>
  <c r="Q29" i="69" s="1"/>
  <c r="O28" i="69"/>
  <c r="N28" i="69"/>
  <c r="Q28" i="69" s="1"/>
  <c r="Q27" i="69"/>
  <c r="S27" i="69" s="1"/>
  <c r="N27" i="69"/>
  <c r="O27" i="69" s="1"/>
  <c r="R26" i="69"/>
  <c r="Q26" i="69"/>
  <c r="S26" i="69" s="1"/>
  <c r="N26" i="69"/>
  <c r="O26" i="69" s="1"/>
  <c r="N25" i="69"/>
  <c r="Q25" i="69" s="1"/>
  <c r="O24" i="69"/>
  <c r="N24" i="69"/>
  <c r="Q24" i="69" s="1"/>
  <c r="O23" i="69"/>
  <c r="N23" i="69"/>
  <c r="Q23" i="69" s="1"/>
  <c r="S23" i="69" s="1"/>
  <c r="N22" i="69"/>
  <c r="N21" i="69"/>
  <c r="Q21" i="69" s="1"/>
  <c r="N20" i="69"/>
  <c r="Q19" i="69"/>
  <c r="S19" i="69" s="1"/>
  <c r="N19" i="69"/>
  <c r="O19" i="69" s="1"/>
  <c r="Q18" i="69"/>
  <c r="N18" i="69"/>
  <c r="O18" i="69" s="1"/>
  <c r="N17" i="69"/>
  <c r="Q17" i="69" s="1"/>
  <c r="O16" i="69"/>
  <c r="N16" i="69"/>
  <c r="Q16" i="69" s="1"/>
  <c r="N15" i="69"/>
  <c r="N14" i="69"/>
  <c r="Q14" i="69" s="1"/>
  <c r="N13" i="69"/>
  <c r="Q13" i="69" s="1"/>
  <c r="O12" i="69"/>
  <c r="N12" i="69"/>
  <c r="Q12" i="69" s="1"/>
  <c r="Q11" i="69"/>
  <c r="S11" i="69" s="1"/>
  <c r="N11" i="69"/>
  <c r="O11" i="69" s="1"/>
  <c r="R10" i="69"/>
  <c r="Q10" i="69"/>
  <c r="S10" i="69" s="1"/>
  <c r="N10" i="69"/>
  <c r="O10" i="69" s="1"/>
  <c r="N9" i="69"/>
  <c r="Q9" i="69" s="1"/>
  <c r="O72" i="68"/>
  <c r="N72" i="68"/>
  <c r="Q72" i="68" s="1"/>
  <c r="O71" i="68"/>
  <c r="N71" i="68"/>
  <c r="Q71" i="68" s="1"/>
  <c r="S71" i="68" s="1"/>
  <c r="Q70" i="68"/>
  <c r="S70" i="68" s="1"/>
  <c r="N70" i="68"/>
  <c r="O70" i="68" s="1"/>
  <c r="N69" i="68"/>
  <c r="Q69" i="68" s="1"/>
  <c r="N68" i="68"/>
  <c r="Q68" i="68" s="1"/>
  <c r="Q67" i="68"/>
  <c r="S67" i="68" s="1"/>
  <c r="O67" i="68"/>
  <c r="N67" i="68"/>
  <c r="N66" i="68"/>
  <c r="N65" i="68"/>
  <c r="Q65" i="68" s="1"/>
  <c r="N64" i="68"/>
  <c r="Q63" i="68"/>
  <c r="S63" i="68" s="1"/>
  <c r="N63" i="68"/>
  <c r="O63" i="68" s="1"/>
  <c r="Q62" i="68"/>
  <c r="N62" i="68"/>
  <c r="O62" i="68" s="1"/>
  <c r="N61" i="68"/>
  <c r="Q61" i="68" s="1"/>
  <c r="N60" i="68"/>
  <c r="Q60" i="68" s="1"/>
  <c r="O59" i="68"/>
  <c r="N59" i="68"/>
  <c r="Q59" i="68" s="1"/>
  <c r="S59" i="68" s="1"/>
  <c r="Q58" i="68"/>
  <c r="N58" i="68"/>
  <c r="O58" i="68" s="1"/>
  <c r="N57" i="68"/>
  <c r="Q57" i="68" s="1"/>
  <c r="O56" i="68"/>
  <c r="N56" i="68"/>
  <c r="Q56" i="68" s="1"/>
  <c r="N55" i="68"/>
  <c r="N54" i="68"/>
  <c r="N53" i="68"/>
  <c r="Q53" i="68" s="1"/>
  <c r="N52" i="68"/>
  <c r="Q52" i="68" s="1"/>
  <c r="O51" i="68"/>
  <c r="N51" i="68"/>
  <c r="Q51" i="68" s="1"/>
  <c r="S51" i="68" s="1"/>
  <c r="Q50" i="68"/>
  <c r="N50" i="68"/>
  <c r="O50" i="68" s="1"/>
  <c r="N49" i="68"/>
  <c r="Q49" i="68" s="1"/>
  <c r="O48" i="68"/>
  <c r="N48" i="68"/>
  <c r="Q48" i="68" s="1"/>
  <c r="Q47" i="68"/>
  <c r="S47" i="68" s="1"/>
  <c r="O47" i="68"/>
  <c r="N47" i="68"/>
  <c r="R46" i="68"/>
  <c r="Q46" i="68"/>
  <c r="S46" i="68" s="1"/>
  <c r="N46" i="68"/>
  <c r="O46" i="68" s="1"/>
  <c r="N45" i="68"/>
  <c r="Q45" i="68" s="1"/>
  <c r="N44" i="68"/>
  <c r="N43" i="68"/>
  <c r="N42" i="68"/>
  <c r="O42" i="68" s="1"/>
  <c r="N41" i="68"/>
  <c r="Q41" i="68" s="1"/>
  <c r="N40" i="68"/>
  <c r="Q40" i="68" s="1"/>
  <c r="O39" i="68"/>
  <c r="N39" i="68"/>
  <c r="Q39" i="68" s="1"/>
  <c r="S39" i="68" s="1"/>
  <c r="Q38" i="68"/>
  <c r="S38" i="68" s="1"/>
  <c r="N38" i="68"/>
  <c r="O38" i="68" s="1"/>
  <c r="N37" i="68"/>
  <c r="Q37" i="68" s="1"/>
  <c r="O36" i="68"/>
  <c r="N36" i="68"/>
  <c r="Q36" i="68" s="1"/>
  <c r="Q35" i="68"/>
  <c r="S35" i="68" s="1"/>
  <c r="O35" i="68"/>
  <c r="N35" i="68"/>
  <c r="N34" i="68"/>
  <c r="N33" i="68"/>
  <c r="Q33" i="68" s="1"/>
  <c r="N32" i="68"/>
  <c r="Q31" i="68"/>
  <c r="S31" i="68" s="1"/>
  <c r="N31" i="68"/>
  <c r="O31" i="68" s="1"/>
  <c r="N30" i="68"/>
  <c r="N29" i="68"/>
  <c r="Q29" i="68" s="1"/>
  <c r="O28" i="68"/>
  <c r="N28" i="68"/>
  <c r="Q28" i="68" s="1"/>
  <c r="O27" i="68"/>
  <c r="N27" i="68"/>
  <c r="Q27" i="68" s="1"/>
  <c r="S27" i="68" s="1"/>
  <c r="Q26" i="68"/>
  <c r="S26" i="68" s="1"/>
  <c r="N26" i="68"/>
  <c r="O26" i="68" s="1"/>
  <c r="N25" i="68"/>
  <c r="Q25" i="68" s="1"/>
  <c r="O24" i="68"/>
  <c r="N24" i="68"/>
  <c r="Q24" i="68" s="1"/>
  <c r="N23" i="68"/>
  <c r="N22" i="68"/>
  <c r="N21" i="68"/>
  <c r="Q21" i="68" s="1"/>
  <c r="N20" i="68"/>
  <c r="Q20" i="68" s="1"/>
  <c r="N19" i="68"/>
  <c r="N18" i="68"/>
  <c r="O18" i="68" s="1"/>
  <c r="N17" i="68"/>
  <c r="Q17" i="68" s="1"/>
  <c r="O16" i="68"/>
  <c r="N16" i="68"/>
  <c r="Q16" i="68" s="1"/>
  <c r="Q15" i="68"/>
  <c r="S15" i="68" s="1"/>
  <c r="O15" i="68"/>
  <c r="N15" i="68"/>
  <c r="Q14" i="68"/>
  <c r="S14" i="68" s="1"/>
  <c r="N14" i="68"/>
  <c r="O14" i="68" s="1"/>
  <c r="N13" i="68"/>
  <c r="Q13" i="68" s="1"/>
  <c r="N12" i="68"/>
  <c r="Q11" i="68"/>
  <c r="S11" i="68" s="1"/>
  <c r="N11" i="68"/>
  <c r="O11" i="68" s="1"/>
  <c r="N10" i="68"/>
  <c r="N9" i="68"/>
  <c r="Q9" i="68" s="1"/>
  <c r="N72" i="67"/>
  <c r="Q72" i="67" s="1"/>
  <c r="N71" i="67"/>
  <c r="N70" i="67"/>
  <c r="N69" i="67"/>
  <c r="Q69" i="67" s="1"/>
  <c r="N68" i="67"/>
  <c r="Q67" i="67"/>
  <c r="S67" i="67" s="1"/>
  <c r="N67" i="67"/>
  <c r="O67" i="67" s="1"/>
  <c r="O66" i="67"/>
  <c r="N66" i="67"/>
  <c r="Q66" i="67" s="1"/>
  <c r="S66" i="67" s="1"/>
  <c r="N65" i="67"/>
  <c r="Q65" i="67" s="1"/>
  <c r="N64" i="67"/>
  <c r="Q64" i="67" s="1"/>
  <c r="N63" i="67"/>
  <c r="Q62" i="67"/>
  <c r="O62" i="67"/>
  <c r="N62" i="67"/>
  <c r="N61" i="67"/>
  <c r="Q61" i="67" s="1"/>
  <c r="O60" i="67"/>
  <c r="N60" i="67"/>
  <c r="Q60" i="67" s="1"/>
  <c r="Q59" i="67"/>
  <c r="S59" i="67" s="1"/>
  <c r="N59" i="67"/>
  <c r="O59" i="67" s="1"/>
  <c r="N58" i="67"/>
  <c r="N57" i="67"/>
  <c r="Q57" i="67" s="1"/>
  <c r="N56" i="67"/>
  <c r="N55" i="67"/>
  <c r="R54" i="67"/>
  <c r="N54" i="67"/>
  <c r="Q54" i="67" s="1"/>
  <c r="S54" i="67" s="1"/>
  <c r="N53" i="67"/>
  <c r="Q53" i="67" s="1"/>
  <c r="O52" i="67"/>
  <c r="N52" i="67"/>
  <c r="Q52" i="67" s="1"/>
  <c r="Q51" i="67"/>
  <c r="S51" i="67" s="1"/>
  <c r="N51" i="67"/>
  <c r="O51" i="67" s="1"/>
  <c r="Q50" i="67"/>
  <c r="O50" i="67"/>
  <c r="N50" i="67"/>
  <c r="N49" i="67"/>
  <c r="Q49" i="67" s="1"/>
  <c r="N48" i="67"/>
  <c r="Q47" i="67"/>
  <c r="S47" i="67" s="1"/>
  <c r="N47" i="67"/>
  <c r="O47" i="67" s="1"/>
  <c r="Q46" i="67"/>
  <c r="S46" i="67" s="1"/>
  <c r="N46" i="67"/>
  <c r="O46" i="67" s="1"/>
  <c r="N45" i="67"/>
  <c r="Q45" i="67" s="1"/>
  <c r="N44" i="67"/>
  <c r="N43" i="67"/>
  <c r="R42" i="67"/>
  <c r="O42" i="67"/>
  <c r="N42" i="67"/>
  <c r="Q42" i="67" s="1"/>
  <c r="S42" i="67" s="1"/>
  <c r="N41" i="67"/>
  <c r="Q41" i="67" s="1"/>
  <c r="O40" i="67"/>
  <c r="N40" i="67"/>
  <c r="Q40" i="67" s="1"/>
  <c r="Q39" i="67"/>
  <c r="S39" i="67" s="1"/>
  <c r="N39" i="67"/>
  <c r="O39" i="67" s="1"/>
  <c r="Q38" i="67"/>
  <c r="N38" i="67"/>
  <c r="O38" i="67" s="1"/>
  <c r="N37" i="67"/>
  <c r="Q37" i="67" s="1"/>
  <c r="N36" i="67"/>
  <c r="Q35" i="67"/>
  <c r="S35" i="67" s="1"/>
  <c r="N35" i="67"/>
  <c r="O35" i="67" s="1"/>
  <c r="N34" i="67"/>
  <c r="N33" i="67"/>
  <c r="Q33" i="67" s="1"/>
  <c r="O32" i="67"/>
  <c r="N32" i="67"/>
  <c r="Q32" i="67" s="1"/>
  <c r="N31" i="67"/>
  <c r="Q30" i="67"/>
  <c r="O30" i="67"/>
  <c r="N30" i="67"/>
  <c r="N29" i="67"/>
  <c r="Q29" i="67" s="1"/>
  <c r="O28" i="67"/>
  <c r="N28" i="67"/>
  <c r="Q28" i="67" s="1"/>
  <c r="Q27" i="67"/>
  <c r="S27" i="67" s="1"/>
  <c r="N27" i="67"/>
  <c r="O27" i="67" s="1"/>
  <c r="Q26" i="67"/>
  <c r="N26" i="67"/>
  <c r="O26" i="67" s="1"/>
  <c r="N25" i="67"/>
  <c r="Q25" i="67" s="1"/>
  <c r="N24" i="67"/>
  <c r="N23" i="67"/>
  <c r="N22" i="67"/>
  <c r="Q22" i="67" s="1"/>
  <c r="S22" i="67" s="1"/>
  <c r="N21" i="67"/>
  <c r="Q21" i="67" s="1"/>
  <c r="O20" i="67"/>
  <c r="N20" i="67"/>
  <c r="Q20" i="67" s="1"/>
  <c r="N19" i="67"/>
  <c r="O19" i="67" s="1"/>
  <c r="Q18" i="67"/>
  <c r="O18" i="67"/>
  <c r="N18" i="67"/>
  <c r="N17" i="67"/>
  <c r="Q17" i="67" s="1"/>
  <c r="N16" i="67"/>
  <c r="Q15" i="67"/>
  <c r="S15" i="67" s="1"/>
  <c r="N15" i="67"/>
  <c r="O15" i="67" s="1"/>
  <c r="N14" i="67"/>
  <c r="O14" i="67" s="1"/>
  <c r="N13" i="67"/>
  <c r="Q13" i="67" s="1"/>
  <c r="O12" i="67"/>
  <c r="N12" i="67"/>
  <c r="Q12" i="67" s="1"/>
  <c r="N11" i="67"/>
  <c r="O10" i="67"/>
  <c r="N10" i="67"/>
  <c r="Q10" i="67" s="1"/>
  <c r="S10" i="67" s="1"/>
  <c r="N9" i="67"/>
  <c r="Q9" i="67" s="1"/>
  <c r="N72" i="66"/>
  <c r="Q72" i="66" s="1"/>
  <c r="R72" i="66" s="1"/>
  <c r="O71" i="66"/>
  <c r="N71" i="66"/>
  <c r="Q71" i="66" s="1"/>
  <c r="O70" i="66"/>
  <c r="N70" i="66"/>
  <c r="Q70" i="66" s="1"/>
  <c r="S70" i="66" s="1"/>
  <c r="N69" i="66"/>
  <c r="N68" i="66"/>
  <c r="Q68" i="66" s="1"/>
  <c r="R68" i="66" s="1"/>
  <c r="N67" i="66"/>
  <c r="Q67" i="66" s="1"/>
  <c r="Q66" i="66"/>
  <c r="N66" i="66"/>
  <c r="O66" i="66" s="1"/>
  <c r="N65" i="66"/>
  <c r="N64" i="66"/>
  <c r="Q63" i="66"/>
  <c r="N63" i="66"/>
  <c r="O63" i="66" s="1"/>
  <c r="Q62" i="66"/>
  <c r="O62" i="66"/>
  <c r="N62" i="66"/>
  <c r="N61" i="66"/>
  <c r="N60" i="66"/>
  <c r="O59" i="66"/>
  <c r="N59" i="66"/>
  <c r="Q59" i="66" s="1"/>
  <c r="N58" i="66"/>
  <c r="Q58" i="66" s="1"/>
  <c r="S58" i="66" s="1"/>
  <c r="N57" i="66"/>
  <c r="N56" i="66"/>
  <c r="Q56" i="66" s="1"/>
  <c r="R56" i="66" s="1"/>
  <c r="O55" i="66"/>
  <c r="N55" i="66"/>
  <c r="Q55" i="66" s="1"/>
  <c r="O54" i="66"/>
  <c r="N54" i="66"/>
  <c r="Q54" i="66" s="1"/>
  <c r="S54" i="66" s="1"/>
  <c r="N53" i="66"/>
  <c r="N52" i="66"/>
  <c r="Q52" i="66" s="1"/>
  <c r="R52" i="66" s="1"/>
  <c r="O51" i="66"/>
  <c r="N51" i="66"/>
  <c r="Q51" i="66" s="1"/>
  <c r="Q50" i="66"/>
  <c r="N50" i="66"/>
  <c r="O50" i="66" s="1"/>
  <c r="N49" i="66"/>
  <c r="N48" i="66"/>
  <c r="Q48" i="66" s="1"/>
  <c r="R48" i="66" s="1"/>
  <c r="N47" i="66"/>
  <c r="Q47" i="66" s="1"/>
  <c r="Q46" i="66"/>
  <c r="N46" i="66"/>
  <c r="O46" i="66" s="1"/>
  <c r="N45" i="66"/>
  <c r="N44" i="66"/>
  <c r="Q44" i="66" s="1"/>
  <c r="R44" i="66" s="1"/>
  <c r="O43" i="66"/>
  <c r="N43" i="66"/>
  <c r="Q43" i="66" s="1"/>
  <c r="N42" i="66"/>
  <c r="O42" i="66" s="1"/>
  <c r="N41" i="66"/>
  <c r="N40" i="66"/>
  <c r="Q40" i="66" s="1"/>
  <c r="R40" i="66" s="1"/>
  <c r="O39" i="66"/>
  <c r="N39" i="66"/>
  <c r="Q39" i="66" s="1"/>
  <c r="Q38" i="66"/>
  <c r="N38" i="66"/>
  <c r="O38" i="66" s="1"/>
  <c r="N37" i="66"/>
  <c r="N36" i="66"/>
  <c r="Q36" i="66" s="1"/>
  <c r="R36" i="66" s="1"/>
  <c r="O35" i="66"/>
  <c r="N35" i="66"/>
  <c r="Q35" i="66" s="1"/>
  <c r="Q34" i="66"/>
  <c r="N34" i="66"/>
  <c r="O34" i="66" s="1"/>
  <c r="N33" i="66"/>
  <c r="N32" i="66"/>
  <c r="Q32" i="66" s="1"/>
  <c r="R32" i="66" s="1"/>
  <c r="N31" i="66"/>
  <c r="Q31" i="66" s="1"/>
  <c r="Q30" i="66"/>
  <c r="N30" i="66"/>
  <c r="O30" i="66" s="1"/>
  <c r="N29" i="66"/>
  <c r="N28" i="66"/>
  <c r="Q28" i="66" s="1"/>
  <c r="R28" i="66" s="1"/>
  <c r="O27" i="66"/>
  <c r="N27" i="66"/>
  <c r="Q27" i="66" s="1"/>
  <c r="N26" i="66"/>
  <c r="O26" i="66" s="1"/>
  <c r="O25" i="66"/>
  <c r="N25" i="66"/>
  <c r="Q25" i="66" s="1"/>
  <c r="S25" i="66" s="1"/>
  <c r="Q24" i="66"/>
  <c r="R24" i="66" s="1"/>
  <c r="O24" i="66"/>
  <c r="N24" i="66"/>
  <c r="Q23" i="66"/>
  <c r="S23" i="66" s="1"/>
  <c r="O23" i="66"/>
  <c r="N23" i="66"/>
  <c r="N22" i="66"/>
  <c r="N21" i="66"/>
  <c r="Q20" i="66"/>
  <c r="R20" i="66" s="1"/>
  <c r="N20" i="66"/>
  <c r="O20" i="66" s="1"/>
  <c r="N19" i="66"/>
  <c r="Q19" i="66" s="1"/>
  <c r="S19" i="66" s="1"/>
  <c r="Q18" i="66"/>
  <c r="N18" i="66"/>
  <c r="O18" i="66" s="1"/>
  <c r="O17" i="66"/>
  <c r="N17" i="66"/>
  <c r="Q17" i="66" s="1"/>
  <c r="S17" i="66" s="1"/>
  <c r="Q16" i="66"/>
  <c r="R16" i="66" s="1"/>
  <c r="O16" i="66"/>
  <c r="N16" i="66"/>
  <c r="Q15" i="66"/>
  <c r="S15" i="66" s="1"/>
  <c r="O15" i="66"/>
  <c r="N15" i="66"/>
  <c r="N14" i="66"/>
  <c r="N13" i="66"/>
  <c r="N12" i="66"/>
  <c r="O12" i="66" s="1"/>
  <c r="O11" i="66"/>
  <c r="N11" i="66"/>
  <c r="Q11" i="66" s="1"/>
  <c r="S11" i="66" s="1"/>
  <c r="Q10" i="66"/>
  <c r="N10" i="66"/>
  <c r="O10" i="66" s="1"/>
  <c r="O9" i="66"/>
  <c r="N9" i="66"/>
  <c r="Q9" i="66" s="1"/>
  <c r="S9" i="66" s="1"/>
  <c r="N72" i="65"/>
  <c r="O71" i="65"/>
  <c r="N71" i="65"/>
  <c r="Q71" i="65" s="1"/>
  <c r="Q70" i="65"/>
  <c r="O70" i="65"/>
  <c r="N70" i="65"/>
  <c r="R69" i="65"/>
  <c r="O69" i="65"/>
  <c r="N69" i="65"/>
  <c r="Q69" i="65" s="1"/>
  <c r="S69" i="65" s="1"/>
  <c r="N68" i="65"/>
  <c r="O67" i="65"/>
  <c r="N67" i="65"/>
  <c r="Q67" i="65" s="1"/>
  <c r="O66" i="65"/>
  <c r="N66" i="65"/>
  <c r="Q66" i="65" s="1"/>
  <c r="R65" i="65"/>
  <c r="Q65" i="65"/>
  <c r="S65" i="65" s="1"/>
  <c r="N65" i="65"/>
  <c r="O65" i="65" s="1"/>
  <c r="N64" i="65"/>
  <c r="N63" i="65"/>
  <c r="N62" i="65"/>
  <c r="N61" i="65"/>
  <c r="Q61" i="65" s="1"/>
  <c r="S61" i="65" s="1"/>
  <c r="N60" i="65"/>
  <c r="Q59" i="65"/>
  <c r="S59" i="65" s="1"/>
  <c r="N59" i="65"/>
  <c r="O59" i="65" s="1"/>
  <c r="N58" i="65"/>
  <c r="N57" i="65"/>
  <c r="Q57" i="65" s="1"/>
  <c r="N56" i="65"/>
  <c r="O55" i="65"/>
  <c r="N55" i="65"/>
  <c r="Q55" i="65" s="1"/>
  <c r="S55" i="65" s="1"/>
  <c r="Q54" i="65"/>
  <c r="O54" i="65"/>
  <c r="N54" i="65"/>
  <c r="N53" i="65"/>
  <c r="Q53" i="65" s="1"/>
  <c r="S53" i="65" s="1"/>
  <c r="N52" i="65"/>
  <c r="O51" i="65"/>
  <c r="N51" i="65"/>
  <c r="Q51" i="65" s="1"/>
  <c r="S51" i="65" s="1"/>
  <c r="Q50" i="65"/>
  <c r="O50" i="65"/>
  <c r="N50" i="65"/>
  <c r="N49" i="65"/>
  <c r="Q49" i="65" s="1"/>
  <c r="N48" i="65"/>
  <c r="Q47" i="65"/>
  <c r="S47" i="65" s="1"/>
  <c r="N47" i="65"/>
  <c r="O47" i="65" s="1"/>
  <c r="Q46" i="65"/>
  <c r="N46" i="65"/>
  <c r="O46" i="65" s="1"/>
  <c r="N45" i="65"/>
  <c r="Q45" i="65" s="1"/>
  <c r="S45" i="65" s="1"/>
  <c r="N44" i="65"/>
  <c r="Q43" i="65"/>
  <c r="S43" i="65" s="1"/>
  <c r="N43" i="65"/>
  <c r="O43" i="65" s="1"/>
  <c r="Q42" i="65"/>
  <c r="N42" i="65"/>
  <c r="O42" i="65" s="1"/>
  <c r="R41" i="65"/>
  <c r="N41" i="65"/>
  <c r="Q41" i="65" s="1"/>
  <c r="S41" i="65" s="1"/>
  <c r="N40" i="65"/>
  <c r="N39" i="65"/>
  <c r="N38" i="65"/>
  <c r="N37" i="65"/>
  <c r="Q37" i="65" s="1"/>
  <c r="S37" i="65" s="1"/>
  <c r="N36" i="65"/>
  <c r="O35" i="65"/>
  <c r="N35" i="65"/>
  <c r="Q35" i="65" s="1"/>
  <c r="S35" i="65" s="1"/>
  <c r="N34" i="65"/>
  <c r="N33" i="65"/>
  <c r="Q33" i="65" s="1"/>
  <c r="N32" i="65"/>
  <c r="Q31" i="65"/>
  <c r="S31" i="65" s="1"/>
  <c r="O31" i="65"/>
  <c r="N31" i="65"/>
  <c r="Q30" i="65"/>
  <c r="O30" i="65"/>
  <c r="N30" i="65"/>
  <c r="N29" i="65"/>
  <c r="Q29" i="65" s="1"/>
  <c r="S29" i="65" s="1"/>
  <c r="N28" i="65"/>
  <c r="Q27" i="65"/>
  <c r="S27" i="65" s="1"/>
  <c r="O27" i="65"/>
  <c r="N27" i="65"/>
  <c r="Q26" i="65"/>
  <c r="O26" i="65"/>
  <c r="N26" i="65"/>
  <c r="R25" i="65"/>
  <c r="N25" i="65"/>
  <c r="Q25" i="65" s="1"/>
  <c r="S25" i="65" s="1"/>
  <c r="N24" i="65"/>
  <c r="Q23" i="65"/>
  <c r="S23" i="65" s="1"/>
  <c r="N23" i="65"/>
  <c r="O23" i="65" s="1"/>
  <c r="N22" i="65"/>
  <c r="O22" i="65" s="1"/>
  <c r="N21" i="65"/>
  <c r="Q21" i="65" s="1"/>
  <c r="S21" i="65" s="1"/>
  <c r="N20" i="65"/>
  <c r="Q19" i="65"/>
  <c r="S19" i="65" s="1"/>
  <c r="N19" i="65"/>
  <c r="O19" i="65" s="1"/>
  <c r="Q18" i="65"/>
  <c r="N18" i="65"/>
  <c r="O18" i="65" s="1"/>
  <c r="N17" i="65"/>
  <c r="Q17" i="65" s="1"/>
  <c r="N16" i="65"/>
  <c r="O15" i="65"/>
  <c r="N15" i="65"/>
  <c r="Q15" i="65" s="1"/>
  <c r="S15" i="65" s="1"/>
  <c r="O14" i="65"/>
  <c r="N14" i="65"/>
  <c r="Q14" i="65" s="1"/>
  <c r="N13" i="65"/>
  <c r="Q13" i="65" s="1"/>
  <c r="S13" i="65" s="1"/>
  <c r="N12" i="65"/>
  <c r="N11" i="65"/>
  <c r="Q11" i="65" s="1"/>
  <c r="S11" i="65" s="1"/>
  <c r="O10" i="65"/>
  <c r="N10" i="65"/>
  <c r="Q10" i="65" s="1"/>
  <c r="N9" i="65"/>
  <c r="O72" i="64"/>
  <c r="N72" i="64"/>
  <c r="Q72" i="64" s="1"/>
  <c r="S71" i="64"/>
  <c r="Q71" i="64"/>
  <c r="R71" i="64" s="1"/>
  <c r="N71" i="64"/>
  <c r="O71" i="64" s="1"/>
  <c r="N70" i="64"/>
  <c r="N69" i="64"/>
  <c r="Q69" i="64" s="1"/>
  <c r="O68" i="64"/>
  <c r="N68" i="64"/>
  <c r="Q68" i="64" s="1"/>
  <c r="N67" i="64"/>
  <c r="Q66" i="64"/>
  <c r="O66" i="64"/>
  <c r="N66" i="64"/>
  <c r="N65" i="64"/>
  <c r="Q65" i="64" s="1"/>
  <c r="O64" i="64"/>
  <c r="N64" i="64"/>
  <c r="Q64" i="64" s="1"/>
  <c r="Q63" i="64"/>
  <c r="S63" i="64" s="1"/>
  <c r="N63" i="64"/>
  <c r="O63" i="64" s="1"/>
  <c r="Q62" i="64"/>
  <c r="N62" i="64"/>
  <c r="O62" i="64" s="1"/>
  <c r="N61" i="64"/>
  <c r="Q61" i="64" s="1"/>
  <c r="N60" i="64"/>
  <c r="N59" i="64"/>
  <c r="N58" i="64"/>
  <c r="Q58" i="64" s="1"/>
  <c r="S58" i="64" s="1"/>
  <c r="N57" i="64"/>
  <c r="Q57" i="64" s="1"/>
  <c r="O56" i="64"/>
  <c r="N56" i="64"/>
  <c r="Q56" i="64" s="1"/>
  <c r="N55" i="64"/>
  <c r="O55" i="64" s="1"/>
  <c r="Q54" i="64"/>
  <c r="O54" i="64"/>
  <c r="N54" i="64"/>
  <c r="N53" i="64"/>
  <c r="Q53" i="64" s="1"/>
  <c r="N52" i="64"/>
  <c r="Q51" i="64"/>
  <c r="S51" i="64" s="1"/>
  <c r="N51" i="64"/>
  <c r="O51" i="64" s="1"/>
  <c r="R50" i="64"/>
  <c r="Q50" i="64"/>
  <c r="S50" i="64" s="1"/>
  <c r="N50" i="64"/>
  <c r="O50" i="64" s="1"/>
  <c r="N49" i="64"/>
  <c r="Q49" i="64" s="1"/>
  <c r="O48" i="64"/>
  <c r="N48" i="64"/>
  <c r="Q48" i="64" s="1"/>
  <c r="N47" i="64"/>
  <c r="O46" i="64"/>
  <c r="N46" i="64"/>
  <c r="Q46" i="64" s="1"/>
  <c r="S46" i="64" s="1"/>
  <c r="N45" i="64"/>
  <c r="Q45" i="64" s="1"/>
  <c r="O44" i="64"/>
  <c r="N44" i="64"/>
  <c r="Q44" i="64" s="1"/>
  <c r="N43" i="64"/>
  <c r="O42" i="64"/>
  <c r="N42" i="64"/>
  <c r="Q42" i="64" s="1"/>
  <c r="N41" i="64"/>
  <c r="Q41" i="64" s="1"/>
  <c r="N40" i="64"/>
  <c r="Q39" i="64"/>
  <c r="S39" i="64" s="1"/>
  <c r="N39" i="64"/>
  <c r="O39" i="64" s="1"/>
  <c r="O38" i="64"/>
  <c r="N38" i="64"/>
  <c r="Q38" i="64" s="1"/>
  <c r="S38" i="64" s="1"/>
  <c r="N37" i="64"/>
  <c r="Q37" i="64" s="1"/>
  <c r="N36" i="64"/>
  <c r="N35" i="64"/>
  <c r="R34" i="64"/>
  <c r="Q34" i="64"/>
  <c r="S34" i="64" s="1"/>
  <c r="O34" i="64"/>
  <c r="N34" i="64"/>
  <c r="N33" i="64"/>
  <c r="Q33" i="64" s="1"/>
  <c r="O32" i="64"/>
  <c r="N32" i="64"/>
  <c r="Q32" i="64" s="1"/>
  <c r="N31" i="64"/>
  <c r="Q30" i="64"/>
  <c r="S30" i="64" s="1"/>
  <c r="N30" i="64"/>
  <c r="O30" i="64" s="1"/>
  <c r="N29" i="64"/>
  <c r="Q29" i="64" s="1"/>
  <c r="N28" i="64"/>
  <c r="Q27" i="64"/>
  <c r="S27" i="64" s="1"/>
  <c r="N27" i="64"/>
  <c r="O27" i="64" s="1"/>
  <c r="R26" i="64"/>
  <c r="N26" i="64"/>
  <c r="Q26" i="64" s="1"/>
  <c r="S26" i="64" s="1"/>
  <c r="N25" i="64"/>
  <c r="Q25" i="64" s="1"/>
  <c r="N24" i="64"/>
  <c r="Q24" i="64" s="1"/>
  <c r="Q23" i="64"/>
  <c r="S23" i="64" s="1"/>
  <c r="N23" i="64"/>
  <c r="O23" i="64" s="1"/>
  <c r="Q22" i="64"/>
  <c r="O22" i="64"/>
  <c r="N22" i="64"/>
  <c r="N21" i="64"/>
  <c r="Q21" i="64" s="1"/>
  <c r="N20" i="64"/>
  <c r="Q20" i="64" s="1"/>
  <c r="Q19" i="64"/>
  <c r="S19" i="64" s="1"/>
  <c r="N19" i="64"/>
  <c r="O19" i="64" s="1"/>
  <c r="N18" i="64"/>
  <c r="O18" i="64" s="1"/>
  <c r="N17" i="64"/>
  <c r="Q17" i="64" s="1"/>
  <c r="N16" i="64"/>
  <c r="Q16" i="64" s="1"/>
  <c r="N15" i="64"/>
  <c r="R14" i="64"/>
  <c r="O14" i="64"/>
  <c r="N14" i="64"/>
  <c r="Q14" i="64" s="1"/>
  <c r="S14" i="64" s="1"/>
  <c r="N13" i="64"/>
  <c r="Q13" i="64" s="1"/>
  <c r="O12" i="64"/>
  <c r="N12" i="64"/>
  <c r="Q12" i="64" s="1"/>
  <c r="N11" i="64"/>
  <c r="Q10" i="64"/>
  <c r="O10" i="64"/>
  <c r="N10" i="64"/>
  <c r="N9" i="64"/>
  <c r="Q9" i="64" s="1"/>
  <c r="N72" i="63"/>
  <c r="Q72" i="63" s="1"/>
  <c r="N71" i="63"/>
  <c r="Q71" i="63" s="1"/>
  <c r="N70" i="63"/>
  <c r="O70" i="63" s="1"/>
  <c r="N69" i="63"/>
  <c r="O69" i="63" s="1"/>
  <c r="N68" i="63"/>
  <c r="Q68" i="63" s="1"/>
  <c r="N67" i="63"/>
  <c r="Q67" i="63" s="1"/>
  <c r="O66" i="63"/>
  <c r="N66" i="63"/>
  <c r="Q66" i="63" s="1"/>
  <c r="S66" i="63" s="1"/>
  <c r="N65" i="63"/>
  <c r="N64" i="63"/>
  <c r="Q64" i="63" s="1"/>
  <c r="N63" i="63"/>
  <c r="Q63" i="63" s="1"/>
  <c r="N62" i="63"/>
  <c r="O62" i="63" s="1"/>
  <c r="Q61" i="63"/>
  <c r="S61" i="63" s="1"/>
  <c r="N61" i="63"/>
  <c r="O61" i="63" s="1"/>
  <c r="N60" i="63"/>
  <c r="Q60" i="63" s="1"/>
  <c r="N59" i="63"/>
  <c r="N58" i="63"/>
  <c r="O58" i="63" s="1"/>
  <c r="N57" i="63"/>
  <c r="O57" i="63" s="1"/>
  <c r="N56" i="63"/>
  <c r="Q56" i="63" s="1"/>
  <c r="N55" i="63"/>
  <c r="Q55" i="63" s="1"/>
  <c r="N54" i="63"/>
  <c r="O54" i="63" s="1"/>
  <c r="N53" i="63"/>
  <c r="Q53" i="63" s="1"/>
  <c r="N52" i="63"/>
  <c r="Q52" i="63" s="1"/>
  <c r="N51" i="63"/>
  <c r="Q51" i="63" s="1"/>
  <c r="N50" i="63"/>
  <c r="O49" i="63"/>
  <c r="N49" i="63"/>
  <c r="Q49" i="63" s="1"/>
  <c r="S49" i="63" s="1"/>
  <c r="N48" i="63"/>
  <c r="Q48" i="63" s="1"/>
  <c r="N47" i="63"/>
  <c r="Q47" i="63" s="1"/>
  <c r="N46" i="63"/>
  <c r="O46" i="63" s="1"/>
  <c r="N45" i="63"/>
  <c r="N44" i="63"/>
  <c r="Q44" i="63" s="1"/>
  <c r="O43" i="63"/>
  <c r="N43" i="63"/>
  <c r="Q43" i="63" s="1"/>
  <c r="N42" i="63"/>
  <c r="O42" i="63" s="1"/>
  <c r="N41" i="63"/>
  <c r="O41" i="63" s="1"/>
  <c r="N40" i="63"/>
  <c r="Q40" i="63" s="1"/>
  <c r="N39" i="63"/>
  <c r="Q39" i="63" s="1"/>
  <c r="N38" i="63"/>
  <c r="O38" i="63" s="1"/>
  <c r="N37" i="63"/>
  <c r="Q37" i="63" s="1"/>
  <c r="N36" i="63"/>
  <c r="Q36" i="63" s="1"/>
  <c r="N35" i="63"/>
  <c r="Q35" i="63" s="1"/>
  <c r="N34" i="63"/>
  <c r="O34" i="63" s="1"/>
  <c r="Q33" i="63"/>
  <c r="S33" i="63" s="1"/>
  <c r="N33" i="63"/>
  <c r="O33" i="63" s="1"/>
  <c r="N32" i="63"/>
  <c r="Q32" i="63" s="1"/>
  <c r="N31" i="63"/>
  <c r="Q31" i="63" s="1"/>
  <c r="N30" i="63"/>
  <c r="O30" i="63" s="1"/>
  <c r="N29" i="63"/>
  <c r="O29" i="63" s="1"/>
  <c r="N28" i="63"/>
  <c r="Q28" i="63" s="1"/>
  <c r="N27" i="63"/>
  <c r="N26" i="63"/>
  <c r="O26" i="63" s="1"/>
  <c r="N25" i="63"/>
  <c r="O25" i="63" s="1"/>
  <c r="N24" i="63"/>
  <c r="Q24" i="63" s="1"/>
  <c r="N23" i="63"/>
  <c r="Q23" i="63" s="1"/>
  <c r="N22" i="63"/>
  <c r="O22" i="63" s="1"/>
  <c r="N21" i="63"/>
  <c r="Q21" i="63" s="1"/>
  <c r="N20" i="63"/>
  <c r="Q20" i="63" s="1"/>
  <c r="N19" i="63"/>
  <c r="Q19" i="63" s="1"/>
  <c r="N18" i="63"/>
  <c r="O18" i="63" s="1"/>
  <c r="N17" i="63"/>
  <c r="Q17" i="63" s="1"/>
  <c r="S17" i="63" s="1"/>
  <c r="N16" i="63"/>
  <c r="Q16" i="63" s="1"/>
  <c r="N15" i="63"/>
  <c r="Q15" i="63" s="1"/>
  <c r="N14" i="63"/>
  <c r="O14" i="63" s="1"/>
  <c r="N13" i="63"/>
  <c r="O13" i="63" s="1"/>
  <c r="N12" i="63"/>
  <c r="Q12" i="63" s="1"/>
  <c r="N11" i="63"/>
  <c r="Q11" i="63" s="1"/>
  <c r="N10" i="63"/>
  <c r="O10" i="63" s="1"/>
  <c r="N9" i="63"/>
  <c r="O9" i="63" s="1"/>
  <c r="Q72" i="62"/>
  <c r="S72" i="62" s="1"/>
  <c r="N72" i="62"/>
  <c r="O72" i="62" s="1"/>
  <c r="Q71" i="62"/>
  <c r="N71" i="62"/>
  <c r="O71" i="62" s="1"/>
  <c r="N70" i="62"/>
  <c r="Q70" i="62" s="1"/>
  <c r="N69" i="62"/>
  <c r="Q68" i="62"/>
  <c r="S68" i="62" s="1"/>
  <c r="N68" i="62"/>
  <c r="O68" i="62" s="1"/>
  <c r="N67" i="62"/>
  <c r="O67" i="62" s="1"/>
  <c r="N66" i="62"/>
  <c r="Q66" i="62" s="1"/>
  <c r="N65" i="62"/>
  <c r="Q64" i="62"/>
  <c r="S64" i="62" s="1"/>
  <c r="N64" i="62"/>
  <c r="O64" i="62" s="1"/>
  <c r="N63" i="62"/>
  <c r="O63" i="62" s="1"/>
  <c r="N62" i="62"/>
  <c r="Q62" i="62" s="1"/>
  <c r="S62" i="62" s="1"/>
  <c r="N61" i="62"/>
  <c r="Q60" i="62"/>
  <c r="S60" i="62" s="1"/>
  <c r="O60" i="62"/>
  <c r="N60" i="62"/>
  <c r="Q59" i="62"/>
  <c r="N59" i="62"/>
  <c r="O59" i="62" s="1"/>
  <c r="N58" i="62"/>
  <c r="Q58" i="62" s="1"/>
  <c r="S58" i="62" s="1"/>
  <c r="N57" i="62"/>
  <c r="Q56" i="62"/>
  <c r="S56" i="62" s="1"/>
  <c r="N56" i="62"/>
  <c r="O56" i="62" s="1"/>
  <c r="N55" i="62"/>
  <c r="O55" i="62" s="1"/>
  <c r="N54" i="62"/>
  <c r="Q54" i="62" s="1"/>
  <c r="S54" i="62" s="1"/>
  <c r="N53" i="62"/>
  <c r="Q52" i="62"/>
  <c r="S52" i="62" s="1"/>
  <c r="N52" i="62"/>
  <c r="O52" i="62" s="1"/>
  <c r="N51" i="62"/>
  <c r="O51" i="62" s="1"/>
  <c r="N50" i="62"/>
  <c r="Q50" i="62" s="1"/>
  <c r="S50" i="62" s="1"/>
  <c r="N49" i="62"/>
  <c r="Q48" i="62"/>
  <c r="S48" i="62" s="1"/>
  <c r="N48" i="62"/>
  <c r="O48" i="62" s="1"/>
  <c r="N47" i="62"/>
  <c r="O47" i="62" s="1"/>
  <c r="N46" i="62"/>
  <c r="Q46" i="62" s="1"/>
  <c r="S46" i="62" s="1"/>
  <c r="N45" i="62"/>
  <c r="O44" i="62"/>
  <c r="N44" i="62"/>
  <c r="Q44" i="62" s="1"/>
  <c r="S44" i="62" s="1"/>
  <c r="Q43" i="62"/>
  <c r="N43" i="62"/>
  <c r="O43" i="62" s="1"/>
  <c r="N42" i="62"/>
  <c r="Q42" i="62" s="1"/>
  <c r="S42" i="62" s="1"/>
  <c r="N41" i="62"/>
  <c r="N40" i="62"/>
  <c r="N39" i="62"/>
  <c r="N38" i="62"/>
  <c r="Q38" i="62" s="1"/>
  <c r="S38" i="62" s="1"/>
  <c r="N37" i="62"/>
  <c r="N36" i="62"/>
  <c r="N35" i="62"/>
  <c r="N34" i="62"/>
  <c r="Q34" i="62" s="1"/>
  <c r="S34" i="62" s="1"/>
  <c r="N33" i="62"/>
  <c r="N32" i="62"/>
  <c r="N31" i="62"/>
  <c r="N30" i="62"/>
  <c r="Q30" i="62" s="1"/>
  <c r="S30" i="62" s="1"/>
  <c r="N29" i="62"/>
  <c r="N28" i="62"/>
  <c r="Q28" i="62" s="1"/>
  <c r="S28" i="62" s="1"/>
  <c r="Q27" i="62"/>
  <c r="N27" i="62"/>
  <c r="O27" i="62" s="1"/>
  <c r="N26" i="62"/>
  <c r="Q26" i="62" s="1"/>
  <c r="S26" i="62" s="1"/>
  <c r="N25" i="62"/>
  <c r="Q24" i="62"/>
  <c r="S24" i="62" s="1"/>
  <c r="N24" i="62"/>
  <c r="O24" i="62" s="1"/>
  <c r="N23" i="62"/>
  <c r="N22" i="62"/>
  <c r="Q22" i="62" s="1"/>
  <c r="N21" i="62"/>
  <c r="Q21" i="62" s="1"/>
  <c r="R21" i="62" s="1"/>
  <c r="Q20" i="62"/>
  <c r="S20" i="62" s="1"/>
  <c r="N20" i="62"/>
  <c r="O20" i="62" s="1"/>
  <c r="Q19" i="62"/>
  <c r="N19" i="62"/>
  <c r="O19" i="62" s="1"/>
  <c r="N18" i="62"/>
  <c r="N17" i="62"/>
  <c r="Q17" i="62" s="1"/>
  <c r="R17" i="62" s="1"/>
  <c r="Q16" i="62"/>
  <c r="N16" i="62"/>
  <c r="O16" i="62" s="1"/>
  <c r="Q15" i="62"/>
  <c r="N15" i="62"/>
  <c r="O15" i="62" s="1"/>
  <c r="N14" i="62"/>
  <c r="N13" i="62"/>
  <c r="Q13" i="62" s="1"/>
  <c r="R13" i="62" s="1"/>
  <c r="Q12" i="62"/>
  <c r="N12" i="62"/>
  <c r="O12" i="62" s="1"/>
  <c r="Q11" i="62"/>
  <c r="N11" i="62"/>
  <c r="O11" i="62" s="1"/>
  <c r="N10" i="62"/>
  <c r="N9" i="62"/>
  <c r="Q9" i="62" s="1"/>
  <c r="R9" i="62" s="1"/>
  <c r="Q72" i="61"/>
  <c r="S72" i="61" s="1"/>
  <c r="N72" i="61"/>
  <c r="O72" i="61" s="1"/>
  <c r="N71" i="61"/>
  <c r="N70" i="61"/>
  <c r="Q70" i="61" s="1"/>
  <c r="N69" i="61"/>
  <c r="Q69" i="61" s="1"/>
  <c r="Q68" i="61"/>
  <c r="S68" i="61" s="1"/>
  <c r="O68" i="61"/>
  <c r="N68" i="61"/>
  <c r="N67" i="61"/>
  <c r="O67" i="61" s="1"/>
  <c r="N66" i="61"/>
  <c r="Q66" i="61" s="1"/>
  <c r="N65" i="61"/>
  <c r="Q65" i="61" s="1"/>
  <c r="Q64" i="61"/>
  <c r="S64" i="61" s="1"/>
  <c r="N64" i="61"/>
  <c r="O64" i="61" s="1"/>
  <c r="N63" i="61"/>
  <c r="O63" i="61" s="1"/>
  <c r="N62" i="61"/>
  <c r="Q62" i="61" s="1"/>
  <c r="N61" i="61"/>
  <c r="Q61" i="61" s="1"/>
  <c r="Q60" i="61"/>
  <c r="S60" i="61" s="1"/>
  <c r="O60" i="61"/>
  <c r="N60" i="61"/>
  <c r="Q59" i="61"/>
  <c r="S59" i="61" s="1"/>
  <c r="N59" i="61"/>
  <c r="O59" i="61" s="1"/>
  <c r="N58" i="61"/>
  <c r="Q58" i="61" s="1"/>
  <c r="N57" i="61"/>
  <c r="Q57" i="61" s="1"/>
  <c r="N56" i="61"/>
  <c r="O56" i="61" s="1"/>
  <c r="N55" i="61"/>
  <c r="O55" i="61" s="1"/>
  <c r="N54" i="61"/>
  <c r="Q54" i="61" s="1"/>
  <c r="N53" i="61"/>
  <c r="Q53" i="61" s="1"/>
  <c r="O52" i="61"/>
  <c r="N52" i="61"/>
  <c r="Q52" i="61" s="1"/>
  <c r="S52" i="61" s="1"/>
  <c r="Q51" i="61"/>
  <c r="S51" i="61" s="1"/>
  <c r="N51" i="61"/>
  <c r="O51" i="61" s="1"/>
  <c r="N50" i="61"/>
  <c r="Q50" i="61" s="1"/>
  <c r="N49" i="61"/>
  <c r="Q49" i="61" s="1"/>
  <c r="N48" i="61"/>
  <c r="N47" i="61"/>
  <c r="N46" i="61"/>
  <c r="Q46" i="61" s="1"/>
  <c r="N45" i="61"/>
  <c r="Q45" i="61" s="1"/>
  <c r="N44" i="61"/>
  <c r="Q44" i="61" s="1"/>
  <c r="S44" i="61" s="1"/>
  <c r="Q43" i="61"/>
  <c r="S43" i="61" s="1"/>
  <c r="N43" i="61"/>
  <c r="O43" i="61" s="1"/>
  <c r="N42" i="61"/>
  <c r="Q42" i="61" s="1"/>
  <c r="N41" i="61"/>
  <c r="Q41" i="61" s="1"/>
  <c r="Q40" i="61"/>
  <c r="S40" i="61" s="1"/>
  <c r="N40" i="61"/>
  <c r="O40" i="61" s="1"/>
  <c r="N39" i="61"/>
  <c r="N38" i="61"/>
  <c r="Q38" i="61" s="1"/>
  <c r="N37" i="61"/>
  <c r="Q37" i="61" s="1"/>
  <c r="Q36" i="61"/>
  <c r="S36" i="61" s="1"/>
  <c r="O36" i="61"/>
  <c r="N36" i="61"/>
  <c r="N35" i="61"/>
  <c r="O35" i="61" s="1"/>
  <c r="N34" i="61"/>
  <c r="Q34" i="61" s="1"/>
  <c r="N33" i="61"/>
  <c r="Q33" i="61" s="1"/>
  <c r="Q32" i="61"/>
  <c r="S32" i="61" s="1"/>
  <c r="N32" i="61"/>
  <c r="O32" i="61" s="1"/>
  <c r="N31" i="61"/>
  <c r="O31" i="61" s="1"/>
  <c r="N30" i="61"/>
  <c r="Q30" i="61" s="1"/>
  <c r="N29" i="61"/>
  <c r="Q29" i="61" s="1"/>
  <c r="Q28" i="61"/>
  <c r="S28" i="61" s="1"/>
  <c r="O28" i="61"/>
  <c r="N28" i="61"/>
  <c r="Q27" i="61"/>
  <c r="S27" i="61" s="1"/>
  <c r="N27" i="61"/>
  <c r="O27" i="61" s="1"/>
  <c r="N26" i="61"/>
  <c r="Q26" i="61" s="1"/>
  <c r="N25" i="61"/>
  <c r="Q25" i="61" s="1"/>
  <c r="Q24" i="61"/>
  <c r="S24" i="61" s="1"/>
  <c r="N24" i="61"/>
  <c r="O24" i="61" s="1"/>
  <c r="N23" i="61"/>
  <c r="O23" i="61" s="1"/>
  <c r="N22" i="61"/>
  <c r="Q22" i="61" s="1"/>
  <c r="N21" i="61"/>
  <c r="Q21" i="61" s="1"/>
  <c r="O20" i="61"/>
  <c r="N20" i="61"/>
  <c r="Q20" i="61" s="1"/>
  <c r="S20" i="61" s="1"/>
  <c r="Q19" i="61"/>
  <c r="S19" i="61" s="1"/>
  <c r="N19" i="61"/>
  <c r="O19" i="61" s="1"/>
  <c r="N18" i="61"/>
  <c r="Q18" i="61" s="1"/>
  <c r="N17" i="61"/>
  <c r="Q17" i="61" s="1"/>
  <c r="N16" i="61"/>
  <c r="N15" i="61"/>
  <c r="N14" i="61"/>
  <c r="Q14" i="61" s="1"/>
  <c r="N13" i="61"/>
  <c r="Q13" i="61" s="1"/>
  <c r="N12" i="61"/>
  <c r="Q12" i="61" s="1"/>
  <c r="S12" i="61" s="1"/>
  <c r="Q11" i="61"/>
  <c r="S11" i="61" s="1"/>
  <c r="N11" i="61"/>
  <c r="O11" i="61" s="1"/>
  <c r="N10" i="61"/>
  <c r="Q10" i="61" s="1"/>
  <c r="N9" i="61"/>
  <c r="Q9" i="61" s="1"/>
  <c r="Q72" i="60"/>
  <c r="S72" i="60" s="1"/>
  <c r="N72" i="60"/>
  <c r="O72" i="60" s="1"/>
  <c r="Q71" i="60"/>
  <c r="N71" i="60"/>
  <c r="O71" i="60" s="1"/>
  <c r="N70" i="60"/>
  <c r="Q70" i="60" s="1"/>
  <c r="N69" i="60"/>
  <c r="Q69" i="60" s="1"/>
  <c r="N68" i="60"/>
  <c r="Q68" i="60" s="1"/>
  <c r="S68" i="60" s="1"/>
  <c r="N67" i="60"/>
  <c r="N66" i="60"/>
  <c r="Q66" i="60" s="1"/>
  <c r="O65" i="60"/>
  <c r="N65" i="60"/>
  <c r="Q65" i="60" s="1"/>
  <c r="N64" i="60"/>
  <c r="Q63" i="60"/>
  <c r="N63" i="60"/>
  <c r="O63" i="60" s="1"/>
  <c r="N62" i="60"/>
  <c r="Q62" i="60" s="1"/>
  <c r="N61" i="60"/>
  <c r="Q61" i="60" s="1"/>
  <c r="O60" i="60"/>
  <c r="N60" i="60"/>
  <c r="Q60" i="60" s="1"/>
  <c r="S60" i="60" s="1"/>
  <c r="N59" i="60"/>
  <c r="O59" i="60" s="1"/>
  <c r="N58" i="60"/>
  <c r="Q58" i="60" s="1"/>
  <c r="N57" i="60"/>
  <c r="Q57" i="60" s="1"/>
  <c r="N56" i="60"/>
  <c r="O56" i="60" s="1"/>
  <c r="Q55" i="60"/>
  <c r="S55" i="60" s="1"/>
  <c r="N55" i="60"/>
  <c r="O55" i="60" s="1"/>
  <c r="N54" i="60"/>
  <c r="Q54" i="60" s="1"/>
  <c r="N53" i="60"/>
  <c r="Q52" i="60"/>
  <c r="S52" i="60" s="1"/>
  <c r="O52" i="60"/>
  <c r="N52" i="60"/>
  <c r="R51" i="60"/>
  <c r="Q51" i="60"/>
  <c r="S51" i="60" s="1"/>
  <c r="N51" i="60"/>
  <c r="O51" i="60" s="1"/>
  <c r="N50" i="60"/>
  <c r="Q50" i="60" s="1"/>
  <c r="O49" i="60"/>
  <c r="N49" i="60"/>
  <c r="Q49" i="60" s="1"/>
  <c r="Q48" i="60"/>
  <c r="S48" i="60" s="1"/>
  <c r="N48" i="60"/>
  <c r="O48" i="60" s="1"/>
  <c r="N47" i="60"/>
  <c r="O47" i="60" s="1"/>
  <c r="N46" i="60"/>
  <c r="Q46" i="60" s="1"/>
  <c r="N45" i="60"/>
  <c r="Q44" i="60"/>
  <c r="S44" i="60" s="1"/>
  <c r="O44" i="60"/>
  <c r="N44" i="60"/>
  <c r="N43" i="60"/>
  <c r="N42" i="60"/>
  <c r="Q42" i="60" s="1"/>
  <c r="O41" i="60"/>
  <c r="N41" i="60"/>
  <c r="Q41" i="60" s="1"/>
  <c r="Q40" i="60"/>
  <c r="S40" i="60" s="1"/>
  <c r="N40" i="60"/>
  <c r="O40" i="60" s="1"/>
  <c r="Q39" i="60"/>
  <c r="N39" i="60"/>
  <c r="O39" i="60" s="1"/>
  <c r="N38" i="60"/>
  <c r="Q38" i="60" s="1"/>
  <c r="N37" i="60"/>
  <c r="Q37" i="60" s="1"/>
  <c r="N36" i="60"/>
  <c r="Q36" i="60" s="1"/>
  <c r="S36" i="60" s="1"/>
  <c r="N35" i="60"/>
  <c r="N34" i="60"/>
  <c r="Q34" i="60" s="1"/>
  <c r="O33" i="60"/>
  <c r="N33" i="60"/>
  <c r="Q33" i="60" s="1"/>
  <c r="N32" i="60"/>
  <c r="Q31" i="60"/>
  <c r="N31" i="60"/>
  <c r="O31" i="60" s="1"/>
  <c r="N30" i="60"/>
  <c r="Q30" i="60" s="1"/>
  <c r="N29" i="60"/>
  <c r="Q29" i="60" s="1"/>
  <c r="O28" i="60"/>
  <c r="N28" i="60"/>
  <c r="Q28" i="60" s="1"/>
  <c r="S28" i="60" s="1"/>
  <c r="N27" i="60"/>
  <c r="O27" i="60" s="1"/>
  <c r="N26" i="60"/>
  <c r="Q26" i="60" s="1"/>
  <c r="N25" i="60"/>
  <c r="Q25" i="60" s="1"/>
  <c r="N24" i="60"/>
  <c r="O24" i="60" s="1"/>
  <c r="Q23" i="60"/>
  <c r="S23" i="60" s="1"/>
  <c r="N23" i="60"/>
  <c r="O23" i="60" s="1"/>
  <c r="N22" i="60"/>
  <c r="Q22" i="60" s="1"/>
  <c r="N21" i="60"/>
  <c r="Q20" i="60"/>
  <c r="S20" i="60" s="1"/>
  <c r="O20" i="60"/>
  <c r="N20" i="60"/>
  <c r="R19" i="60"/>
  <c r="Q19" i="60"/>
  <c r="S19" i="60" s="1"/>
  <c r="N19" i="60"/>
  <c r="O19" i="60" s="1"/>
  <c r="N18" i="60"/>
  <c r="Q18" i="60" s="1"/>
  <c r="O17" i="60"/>
  <c r="N17" i="60"/>
  <c r="Q17" i="60" s="1"/>
  <c r="Q16" i="60"/>
  <c r="S16" i="60" s="1"/>
  <c r="N16" i="60"/>
  <c r="O16" i="60" s="1"/>
  <c r="N15" i="60"/>
  <c r="O15" i="60" s="1"/>
  <c r="N14" i="60"/>
  <c r="Q14" i="60" s="1"/>
  <c r="N13" i="60"/>
  <c r="Q12" i="60"/>
  <c r="S12" i="60" s="1"/>
  <c r="O12" i="60"/>
  <c r="N12" i="60"/>
  <c r="N11" i="60"/>
  <c r="N10" i="60"/>
  <c r="Q10" i="60" s="1"/>
  <c r="O9" i="60"/>
  <c r="N9" i="60"/>
  <c r="Q9" i="60" s="1"/>
  <c r="N72" i="59"/>
  <c r="Q72" i="59" s="1"/>
  <c r="N71" i="59"/>
  <c r="O71" i="59" s="1"/>
  <c r="N70" i="59"/>
  <c r="Q69" i="59"/>
  <c r="R69" i="59" s="1"/>
  <c r="O69" i="59"/>
  <c r="N69" i="59"/>
  <c r="R68" i="59"/>
  <c r="Q68" i="59"/>
  <c r="S68" i="59" s="1"/>
  <c r="N68" i="59"/>
  <c r="O68" i="59" s="1"/>
  <c r="N67" i="59"/>
  <c r="O67" i="59" s="1"/>
  <c r="O66" i="59"/>
  <c r="N66" i="59"/>
  <c r="Q66" i="59" s="1"/>
  <c r="Q65" i="59"/>
  <c r="R65" i="59" s="1"/>
  <c r="N65" i="59"/>
  <c r="O65" i="59" s="1"/>
  <c r="N64" i="59"/>
  <c r="O64" i="59" s="1"/>
  <c r="N63" i="59"/>
  <c r="O63" i="59" s="1"/>
  <c r="N62" i="59"/>
  <c r="O61" i="59"/>
  <c r="N61" i="59"/>
  <c r="Q61" i="59" s="1"/>
  <c r="R61" i="59" s="1"/>
  <c r="N60" i="59"/>
  <c r="N59" i="59"/>
  <c r="O59" i="59" s="1"/>
  <c r="O58" i="59"/>
  <c r="N58" i="59"/>
  <c r="Q58" i="59" s="1"/>
  <c r="Q57" i="59"/>
  <c r="R57" i="59" s="1"/>
  <c r="O57" i="59"/>
  <c r="N57" i="59"/>
  <c r="Q56" i="59"/>
  <c r="N56" i="59"/>
  <c r="O56" i="59" s="1"/>
  <c r="N55" i="59"/>
  <c r="O55" i="59" s="1"/>
  <c r="N54" i="59"/>
  <c r="Q54" i="59" s="1"/>
  <c r="Q53" i="59"/>
  <c r="R53" i="59" s="1"/>
  <c r="N53" i="59"/>
  <c r="O53" i="59" s="1"/>
  <c r="N52" i="59"/>
  <c r="N51" i="59"/>
  <c r="O51" i="59" s="1"/>
  <c r="O50" i="59"/>
  <c r="N50" i="59"/>
  <c r="Q50" i="59" s="1"/>
  <c r="N49" i="59"/>
  <c r="Q48" i="59"/>
  <c r="N48" i="59"/>
  <c r="O48" i="59" s="1"/>
  <c r="N47" i="59"/>
  <c r="O47" i="59" s="1"/>
  <c r="O46" i="59"/>
  <c r="N46" i="59"/>
  <c r="Q46" i="59" s="1"/>
  <c r="O45" i="59"/>
  <c r="N45" i="59"/>
  <c r="Q45" i="59" s="1"/>
  <c r="R45" i="59" s="1"/>
  <c r="N44" i="59"/>
  <c r="O44" i="59" s="1"/>
  <c r="N43" i="59"/>
  <c r="O43" i="59" s="1"/>
  <c r="N42" i="59"/>
  <c r="Q42" i="59" s="1"/>
  <c r="N41" i="59"/>
  <c r="O41" i="59" s="1"/>
  <c r="Q40" i="59"/>
  <c r="S40" i="59" s="1"/>
  <c r="O40" i="59"/>
  <c r="N40" i="59"/>
  <c r="N39" i="59"/>
  <c r="O39" i="59" s="1"/>
  <c r="O38" i="59"/>
  <c r="N38" i="59"/>
  <c r="Q38" i="59" s="1"/>
  <c r="Q37" i="59"/>
  <c r="R37" i="59" s="1"/>
  <c r="N37" i="59"/>
  <c r="O37" i="59" s="1"/>
  <c r="N36" i="59"/>
  <c r="N35" i="59"/>
  <c r="O35" i="59" s="1"/>
  <c r="O34" i="59"/>
  <c r="N34" i="59"/>
  <c r="Q34" i="59" s="1"/>
  <c r="Q33" i="59"/>
  <c r="R33" i="59" s="1"/>
  <c r="O33" i="59"/>
  <c r="N33" i="59"/>
  <c r="Q32" i="59"/>
  <c r="N32" i="59"/>
  <c r="O32" i="59" s="1"/>
  <c r="N31" i="59"/>
  <c r="O31" i="59" s="1"/>
  <c r="O30" i="59"/>
  <c r="N30" i="59"/>
  <c r="Q30" i="59" s="1"/>
  <c r="N29" i="59"/>
  <c r="Q28" i="59"/>
  <c r="N28" i="59"/>
  <c r="O28" i="59" s="1"/>
  <c r="N27" i="59"/>
  <c r="O27" i="59" s="1"/>
  <c r="N26" i="59"/>
  <c r="Q26" i="59" s="1"/>
  <c r="N25" i="59"/>
  <c r="O25" i="59" s="1"/>
  <c r="Q24" i="59"/>
  <c r="S24" i="59" s="1"/>
  <c r="O24" i="59"/>
  <c r="N24" i="59"/>
  <c r="N23" i="59"/>
  <c r="O23" i="59" s="1"/>
  <c r="O22" i="59"/>
  <c r="N22" i="59"/>
  <c r="Q22" i="59" s="1"/>
  <c r="Q21" i="59"/>
  <c r="R21" i="59" s="1"/>
  <c r="N21" i="59"/>
  <c r="O21" i="59" s="1"/>
  <c r="N20" i="59"/>
  <c r="N19" i="59"/>
  <c r="O19" i="59" s="1"/>
  <c r="O18" i="59"/>
  <c r="N18" i="59"/>
  <c r="Q18" i="59" s="1"/>
  <c r="Q17" i="59"/>
  <c r="R17" i="59" s="1"/>
  <c r="O17" i="59"/>
  <c r="N17" i="59"/>
  <c r="N16" i="59"/>
  <c r="O16" i="59" s="1"/>
  <c r="N15" i="59"/>
  <c r="O15" i="59" s="1"/>
  <c r="O14" i="59"/>
  <c r="N14" i="59"/>
  <c r="Q14" i="59" s="1"/>
  <c r="N13" i="59"/>
  <c r="Q12" i="59"/>
  <c r="N12" i="59"/>
  <c r="O12" i="59" s="1"/>
  <c r="N11" i="59"/>
  <c r="O11" i="59" s="1"/>
  <c r="N10" i="59"/>
  <c r="Q10" i="59" s="1"/>
  <c r="N9" i="59"/>
  <c r="O112" i="155"/>
  <c r="N112" i="155"/>
  <c r="Q112" i="155" s="1"/>
  <c r="O111" i="155"/>
  <c r="N111" i="155"/>
  <c r="Q111" i="155" s="1"/>
  <c r="N110" i="155"/>
  <c r="N109" i="155"/>
  <c r="Q109" i="155" s="1"/>
  <c r="R109" i="155" s="1"/>
  <c r="Q108" i="155"/>
  <c r="N108" i="155"/>
  <c r="O108" i="155" s="1"/>
  <c r="R107" i="155"/>
  <c r="Q107" i="155"/>
  <c r="S107" i="155" s="1"/>
  <c r="O107" i="155"/>
  <c r="N107" i="155"/>
  <c r="N106" i="155"/>
  <c r="S105" i="155"/>
  <c r="N105" i="155"/>
  <c r="Q105" i="155" s="1"/>
  <c r="R105" i="155" s="1"/>
  <c r="Q104" i="155"/>
  <c r="N104" i="155"/>
  <c r="O104" i="155" s="1"/>
  <c r="Q103" i="155"/>
  <c r="S103" i="155" s="1"/>
  <c r="O103" i="155"/>
  <c r="N103" i="155"/>
  <c r="N102" i="155"/>
  <c r="N101" i="155"/>
  <c r="O100" i="155"/>
  <c r="N100" i="155"/>
  <c r="Q100" i="155" s="1"/>
  <c r="N99" i="155"/>
  <c r="N98" i="155"/>
  <c r="N97" i="155"/>
  <c r="O96" i="155"/>
  <c r="N96" i="155"/>
  <c r="Q96" i="155" s="1"/>
  <c r="N95" i="155"/>
  <c r="N94" i="155"/>
  <c r="Q94" i="155" s="1"/>
  <c r="N93" i="155"/>
  <c r="O93" i="155" s="1"/>
  <c r="Q92" i="155"/>
  <c r="N92" i="155"/>
  <c r="O92" i="155" s="1"/>
  <c r="N91" i="155"/>
  <c r="O91" i="155" s="1"/>
  <c r="N90" i="155"/>
  <c r="Q90" i="155" s="1"/>
  <c r="N89" i="155"/>
  <c r="O89" i="155" s="1"/>
  <c r="Q88" i="155"/>
  <c r="N88" i="155"/>
  <c r="O88" i="155" s="1"/>
  <c r="N87" i="155"/>
  <c r="O87" i="155" s="1"/>
  <c r="N86" i="155"/>
  <c r="Q86" i="155" s="1"/>
  <c r="N85" i="155"/>
  <c r="O85" i="155" s="1"/>
  <c r="Q84" i="155"/>
  <c r="N84" i="155"/>
  <c r="O84" i="155" s="1"/>
  <c r="N83" i="155"/>
  <c r="O83" i="155" s="1"/>
  <c r="N82" i="155"/>
  <c r="Q82" i="155" s="1"/>
  <c r="N81" i="155"/>
  <c r="O81" i="155" s="1"/>
  <c r="Q80" i="155"/>
  <c r="N80" i="155"/>
  <c r="O80" i="155" s="1"/>
  <c r="N79" i="155"/>
  <c r="O79" i="155" s="1"/>
  <c r="N78" i="155"/>
  <c r="Q78" i="155" s="1"/>
  <c r="N77" i="155"/>
  <c r="O77" i="155" s="1"/>
  <c r="Q76" i="155"/>
  <c r="N76" i="155"/>
  <c r="O76" i="155" s="1"/>
  <c r="N75" i="155"/>
  <c r="O75" i="155" s="1"/>
  <c r="N74" i="155"/>
  <c r="Q74" i="155" s="1"/>
  <c r="N73" i="155"/>
  <c r="O73" i="155" s="1"/>
  <c r="Q72" i="155"/>
  <c r="N72" i="155"/>
  <c r="O72" i="155" s="1"/>
  <c r="N71" i="155"/>
  <c r="O71" i="155" s="1"/>
  <c r="N70" i="155"/>
  <c r="Q70" i="155" s="1"/>
  <c r="N69" i="155"/>
  <c r="O69" i="155" s="1"/>
  <c r="Q68" i="155"/>
  <c r="N68" i="155"/>
  <c r="O68" i="155" s="1"/>
  <c r="N67" i="155"/>
  <c r="O67" i="155" s="1"/>
  <c r="N66" i="155"/>
  <c r="Q66" i="155" s="1"/>
  <c r="N65" i="155"/>
  <c r="O65" i="155" s="1"/>
  <c r="Q64" i="155"/>
  <c r="O64" i="155"/>
  <c r="N64" i="155"/>
  <c r="N63" i="155"/>
  <c r="N62" i="155"/>
  <c r="N61" i="155"/>
  <c r="O61" i="155" s="1"/>
  <c r="Q60" i="155"/>
  <c r="N60" i="155"/>
  <c r="O60" i="155" s="1"/>
  <c r="N59" i="155"/>
  <c r="N58" i="155"/>
  <c r="N57" i="155"/>
  <c r="Q56" i="155"/>
  <c r="O56" i="155"/>
  <c r="N56" i="155"/>
  <c r="N55" i="155"/>
  <c r="N54" i="155"/>
  <c r="N53" i="155"/>
  <c r="O53" i="155" s="1"/>
  <c r="O52" i="155"/>
  <c r="N52" i="155"/>
  <c r="Q52" i="155" s="1"/>
  <c r="N51" i="155"/>
  <c r="O51" i="155" s="1"/>
  <c r="N50" i="155"/>
  <c r="Q50" i="155" s="1"/>
  <c r="S50" i="155" s="1"/>
  <c r="Q49" i="155"/>
  <c r="N49" i="155"/>
  <c r="O49" i="155" s="1"/>
  <c r="N48" i="155"/>
  <c r="N47" i="155"/>
  <c r="O47" i="155" s="1"/>
  <c r="N46" i="155"/>
  <c r="Q46" i="155" s="1"/>
  <c r="S46" i="155" s="1"/>
  <c r="N45" i="155"/>
  <c r="O45" i="155" s="1"/>
  <c r="Q44" i="155"/>
  <c r="O44" i="155"/>
  <c r="N44" i="155"/>
  <c r="N43" i="155"/>
  <c r="O43" i="155" s="1"/>
  <c r="N42" i="155"/>
  <c r="Q42" i="155" s="1"/>
  <c r="S42" i="155" s="1"/>
  <c r="Q41" i="155"/>
  <c r="N41" i="155"/>
  <c r="O41" i="155" s="1"/>
  <c r="Q40" i="155"/>
  <c r="O40" i="155"/>
  <c r="N40" i="155"/>
  <c r="N39" i="155"/>
  <c r="O39" i="155" s="1"/>
  <c r="N38" i="155"/>
  <c r="Q38" i="155" s="1"/>
  <c r="S38" i="155" s="1"/>
  <c r="N37" i="155"/>
  <c r="O36" i="155"/>
  <c r="N36" i="155"/>
  <c r="Q36" i="155" s="1"/>
  <c r="N35" i="155"/>
  <c r="O35" i="155" s="1"/>
  <c r="N34" i="155"/>
  <c r="Q34" i="155" s="1"/>
  <c r="S34" i="155" s="1"/>
  <c r="Q33" i="155"/>
  <c r="N33" i="155"/>
  <c r="O33" i="155" s="1"/>
  <c r="Q32" i="155"/>
  <c r="N32" i="155"/>
  <c r="O32" i="155" s="1"/>
  <c r="N31" i="155"/>
  <c r="O31" i="155" s="1"/>
  <c r="N30" i="155"/>
  <c r="Q30" i="155" s="1"/>
  <c r="S30" i="155" s="1"/>
  <c r="N29" i="155"/>
  <c r="Q28" i="155"/>
  <c r="O28" i="155"/>
  <c r="N28" i="155"/>
  <c r="N27" i="155"/>
  <c r="O27" i="155" s="1"/>
  <c r="N26" i="155"/>
  <c r="Q26" i="155" s="1"/>
  <c r="S26" i="155" s="1"/>
  <c r="N25" i="155"/>
  <c r="O25" i="155" s="1"/>
  <c r="Q24" i="155"/>
  <c r="N24" i="155"/>
  <c r="O24" i="155" s="1"/>
  <c r="O23" i="155"/>
  <c r="N23" i="155"/>
  <c r="Q23" i="155" s="1"/>
  <c r="S23" i="155" s="1"/>
  <c r="N22" i="155"/>
  <c r="O22" i="155" s="1"/>
  <c r="S21" i="155"/>
  <c r="R21" i="155"/>
  <c r="O21" i="155"/>
  <c r="N21" i="155"/>
  <c r="Q21" i="155" s="1"/>
  <c r="Q20" i="155"/>
  <c r="R20" i="155" s="1"/>
  <c r="O20" i="155"/>
  <c r="N20" i="155"/>
  <c r="Q19" i="155"/>
  <c r="S19" i="155" s="1"/>
  <c r="O19" i="155"/>
  <c r="N19" i="155"/>
  <c r="Q18" i="155"/>
  <c r="R18" i="155" s="1"/>
  <c r="N18" i="155"/>
  <c r="O18" i="155" s="1"/>
  <c r="S17" i="155"/>
  <c r="N17" i="155"/>
  <c r="Q17" i="155" s="1"/>
  <c r="R17" i="155" s="1"/>
  <c r="N16" i="155"/>
  <c r="O16" i="155" s="1"/>
  <c r="N15" i="155"/>
  <c r="N14" i="155"/>
  <c r="Q14" i="155" s="1"/>
  <c r="N13" i="155"/>
  <c r="Q13" i="155" s="1"/>
  <c r="Q12" i="155"/>
  <c r="S12" i="155" s="1"/>
  <c r="O12" i="155"/>
  <c r="N12" i="155"/>
  <c r="Q11" i="155"/>
  <c r="S11" i="155" s="1"/>
  <c r="N11" i="155"/>
  <c r="O11" i="155" s="1"/>
  <c r="N10" i="155"/>
  <c r="Q10" i="155" s="1"/>
  <c r="N9" i="155"/>
  <c r="O9" i="155" s="1"/>
  <c r="N112" i="148"/>
  <c r="Q112" i="148" s="1"/>
  <c r="Q111" i="148"/>
  <c r="N111" i="148"/>
  <c r="O111" i="148" s="1"/>
  <c r="Q110" i="148"/>
  <c r="O110" i="148"/>
  <c r="N110" i="148"/>
  <c r="N109" i="148"/>
  <c r="O108" i="148"/>
  <c r="N108" i="148"/>
  <c r="Q108" i="148" s="1"/>
  <c r="Q107" i="148"/>
  <c r="N107" i="148"/>
  <c r="O107" i="148" s="1"/>
  <c r="R106" i="148"/>
  <c r="N106" i="148"/>
  <c r="Q106" i="148" s="1"/>
  <c r="S106" i="148" s="1"/>
  <c r="N105" i="148"/>
  <c r="N104" i="148"/>
  <c r="N103" i="148"/>
  <c r="N102" i="148"/>
  <c r="N101" i="148"/>
  <c r="O100" i="148"/>
  <c r="N100" i="148"/>
  <c r="Q100" i="148" s="1"/>
  <c r="Q99" i="148"/>
  <c r="N99" i="148"/>
  <c r="O99" i="148" s="1"/>
  <c r="Q98" i="148"/>
  <c r="S98" i="148" s="1"/>
  <c r="O98" i="148"/>
  <c r="N98" i="148"/>
  <c r="N97" i="148"/>
  <c r="N96" i="148"/>
  <c r="Q95" i="148"/>
  <c r="N95" i="148"/>
  <c r="O95" i="148" s="1"/>
  <c r="Q94" i="148"/>
  <c r="N94" i="148"/>
  <c r="O94" i="148" s="1"/>
  <c r="N93" i="148"/>
  <c r="O92" i="148"/>
  <c r="N92" i="148"/>
  <c r="Q92" i="148" s="1"/>
  <c r="N91" i="148"/>
  <c r="O91" i="148" s="1"/>
  <c r="R90" i="148"/>
  <c r="Q90" i="148"/>
  <c r="S90" i="148" s="1"/>
  <c r="O90" i="148"/>
  <c r="N90" i="148"/>
  <c r="N89" i="148"/>
  <c r="O88" i="148"/>
  <c r="N88" i="148"/>
  <c r="Q88" i="148" s="1"/>
  <c r="N87" i="148"/>
  <c r="Q86" i="148"/>
  <c r="N86" i="148"/>
  <c r="O86" i="148" s="1"/>
  <c r="N85" i="148"/>
  <c r="N84" i="148"/>
  <c r="Q84" i="148" s="1"/>
  <c r="Q83" i="148"/>
  <c r="N83" i="148"/>
  <c r="O83" i="148" s="1"/>
  <c r="O82" i="148"/>
  <c r="N82" i="148"/>
  <c r="Q82" i="148" s="1"/>
  <c r="N81" i="148"/>
  <c r="N80" i="148"/>
  <c r="N79" i="148"/>
  <c r="Q78" i="148"/>
  <c r="O78" i="148"/>
  <c r="N78" i="148"/>
  <c r="N77" i="148"/>
  <c r="O76" i="148"/>
  <c r="N76" i="148"/>
  <c r="Q76" i="148" s="1"/>
  <c r="Q75" i="148"/>
  <c r="N75" i="148"/>
  <c r="O75" i="148" s="1"/>
  <c r="N74" i="148"/>
  <c r="Q74" i="148" s="1"/>
  <c r="S74" i="148" s="1"/>
  <c r="N73" i="148"/>
  <c r="N72" i="148"/>
  <c r="N71" i="148"/>
  <c r="N70" i="148"/>
  <c r="N69" i="148"/>
  <c r="O68" i="148"/>
  <c r="N68" i="148"/>
  <c r="Q68" i="148" s="1"/>
  <c r="S67" i="148"/>
  <c r="Q67" i="148"/>
  <c r="R67" i="148" s="1"/>
  <c r="N67" i="148"/>
  <c r="O67" i="148" s="1"/>
  <c r="Q66" i="148"/>
  <c r="N66" i="148"/>
  <c r="O66" i="148" s="1"/>
  <c r="N65" i="148"/>
  <c r="O65" i="148" s="1"/>
  <c r="O64" i="148"/>
  <c r="N64" i="148"/>
  <c r="Q64" i="148" s="1"/>
  <c r="S64" i="148" s="1"/>
  <c r="N63" i="148"/>
  <c r="O63" i="148" s="1"/>
  <c r="Q62" i="148"/>
  <c r="N62" i="148"/>
  <c r="O62" i="148" s="1"/>
  <c r="N61" i="148"/>
  <c r="O60" i="148"/>
  <c r="N60" i="148"/>
  <c r="Q60" i="148" s="1"/>
  <c r="S60" i="148" s="1"/>
  <c r="N59" i="148"/>
  <c r="O59" i="148" s="1"/>
  <c r="R58" i="148"/>
  <c r="Q58" i="148"/>
  <c r="S58" i="148" s="1"/>
  <c r="O58" i="148"/>
  <c r="N58" i="148"/>
  <c r="N57" i="148"/>
  <c r="O57" i="148" s="1"/>
  <c r="N56" i="148"/>
  <c r="Q56" i="148" s="1"/>
  <c r="S56" i="148" s="1"/>
  <c r="N55" i="148"/>
  <c r="O55" i="148" s="1"/>
  <c r="N54" i="148"/>
  <c r="O54" i="148" s="1"/>
  <c r="N53" i="148"/>
  <c r="O53" i="148" s="1"/>
  <c r="N52" i="148"/>
  <c r="N51" i="148"/>
  <c r="Q50" i="148"/>
  <c r="O50" i="148"/>
  <c r="N50" i="148"/>
  <c r="N49" i="148"/>
  <c r="O49" i="148" s="1"/>
  <c r="O48" i="148"/>
  <c r="N48" i="148"/>
  <c r="Q48" i="148" s="1"/>
  <c r="S48" i="148" s="1"/>
  <c r="N47" i="148"/>
  <c r="O47" i="148" s="1"/>
  <c r="Q46" i="148"/>
  <c r="O46" i="148"/>
  <c r="N46" i="148"/>
  <c r="N45" i="148"/>
  <c r="N44" i="148"/>
  <c r="N43" i="148"/>
  <c r="O43" i="148" s="1"/>
  <c r="N42" i="148"/>
  <c r="Q42" i="148" s="1"/>
  <c r="S42" i="148" s="1"/>
  <c r="N41" i="148"/>
  <c r="O41" i="148" s="1"/>
  <c r="R40" i="148"/>
  <c r="O40" i="148"/>
  <c r="N40" i="148"/>
  <c r="Q40" i="148" s="1"/>
  <c r="S40" i="148" s="1"/>
  <c r="N39" i="148"/>
  <c r="O39" i="148" s="1"/>
  <c r="N38" i="148"/>
  <c r="N37" i="148"/>
  <c r="O37" i="148" s="1"/>
  <c r="S36" i="148"/>
  <c r="N36" i="148"/>
  <c r="Q36" i="148" s="1"/>
  <c r="R36" i="148" s="1"/>
  <c r="N35" i="148"/>
  <c r="O35" i="148" s="1"/>
  <c r="N34" i="148"/>
  <c r="N33" i="148"/>
  <c r="O33" i="148" s="1"/>
  <c r="S32" i="148"/>
  <c r="N32" i="148"/>
  <c r="Q32" i="148" s="1"/>
  <c r="R32" i="148" s="1"/>
  <c r="N31" i="148"/>
  <c r="O31" i="148" s="1"/>
  <c r="N30" i="148"/>
  <c r="N29" i="148"/>
  <c r="O29" i="148" s="1"/>
  <c r="S28" i="148"/>
  <c r="N28" i="148"/>
  <c r="Q28" i="148" s="1"/>
  <c r="R28" i="148" s="1"/>
  <c r="N27" i="148"/>
  <c r="Q27" i="148" s="1"/>
  <c r="N26" i="148"/>
  <c r="Q26" i="148" s="1"/>
  <c r="R26" i="148" s="1"/>
  <c r="N25" i="148"/>
  <c r="O25" i="148" s="1"/>
  <c r="N24" i="148"/>
  <c r="O24" i="148" s="1"/>
  <c r="N23" i="148"/>
  <c r="Q23" i="148" s="1"/>
  <c r="N22" i="148"/>
  <c r="Q22" i="148" s="1"/>
  <c r="R22" i="148" s="1"/>
  <c r="Q21" i="148"/>
  <c r="S21" i="148" s="1"/>
  <c r="N21" i="148"/>
  <c r="O21" i="148" s="1"/>
  <c r="N20" i="148"/>
  <c r="O20" i="148" s="1"/>
  <c r="N19" i="148"/>
  <c r="Q19" i="148" s="1"/>
  <c r="O18" i="148"/>
  <c r="N18" i="148"/>
  <c r="Q18" i="148" s="1"/>
  <c r="Q17" i="148"/>
  <c r="S17" i="148" s="1"/>
  <c r="O17" i="148"/>
  <c r="N17" i="148"/>
  <c r="N16" i="148"/>
  <c r="O16" i="148" s="1"/>
  <c r="N15" i="148"/>
  <c r="Q15" i="148" s="1"/>
  <c r="N14" i="148"/>
  <c r="Q14" i="148" s="1"/>
  <c r="N13" i="148"/>
  <c r="R12" i="148"/>
  <c r="Q12" i="148"/>
  <c r="S12" i="148" s="1"/>
  <c r="N12" i="148"/>
  <c r="O12" i="148" s="1"/>
  <c r="N11" i="148"/>
  <c r="Q11" i="148" s="1"/>
  <c r="N10" i="148"/>
  <c r="O9" i="148"/>
  <c r="N9" i="148"/>
  <c r="Q9" i="148" s="1"/>
  <c r="S9" i="148" s="1"/>
  <c r="O112" i="161"/>
  <c r="N112" i="161"/>
  <c r="Q112" i="161" s="1"/>
  <c r="N111" i="161"/>
  <c r="N110" i="161"/>
  <c r="Q110" i="161" s="1"/>
  <c r="N109" i="161"/>
  <c r="N108" i="161"/>
  <c r="Q108" i="161" s="1"/>
  <c r="Q107" i="161"/>
  <c r="N107" i="161"/>
  <c r="O107" i="161" s="1"/>
  <c r="Q106" i="161"/>
  <c r="S106" i="161" s="1"/>
  <c r="O106" i="161"/>
  <c r="N106" i="161"/>
  <c r="N105" i="161"/>
  <c r="N104" i="161"/>
  <c r="N103" i="161"/>
  <c r="Q102" i="161"/>
  <c r="S102" i="161" s="1"/>
  <c r="O102" i="161"/>
  <c r="N102" i="161"/>
  <c r="N101" i="161"/>
  <c r="O100" i="161"/>
  <c r="N100" i="161"/>
  <c r="Q100" i="161" s="1"/>
  <c r="Q99" i="161"/>
  <c r="N99" i="161"/>
  <c r="O99" i="161" s="1"/>
  <c r="N98" i="161"/>
  <c r="N97" i="161"/>
  <c r="N96" i="161"/>
  <c r="Q95" i="161"/>
  <c r="N95" i="161"/>
  <c r="O95" i="161" s="1"/>
  <c r="O94" i="161"/>
  <c r="N94" i="161"/>
  <c r="Q94" i="161" s="1"/>
  <c r="N93" i="161"/>
  <c r="N92" i="161"/>
  <c r="Q92" i="161" s="1"/>
  <c r="Q91" i="161"/>
  <c r="N91" i="161"/>
  <c r="O91" i="161" s="1"/>
  <c r="Q90" i="161"/>
  <c r="O90" i="161"/>
  <c r="N90" i="161"/>
  <c r="N89" i="161"/>
  <c r="N88" i="161"/>
  <c r="Q88" i="161" s="1"/>
  <c r="Q87" i="161"/>
  <c r="N87" i="161"/>
  <c r="O87" i="161" s="1"/>
  <c r="Q86" i="161"/>
  <c r="N86" i="161"/>
  <c r="O86" i="161" s="1"/>
  <c r="N85" i="161"/>
  <c r="O84" i="161"/>
  <c r="N84" i="161"/>
  <c r="Q84" i="161" s="1"/>
  <c r="N83" i="161"/>
  <c r="N82" i="161"/>
  <c r="N81" i="161"/>
  <c r="O80" i="161"/>
  <c r="N80" i="161"/>
  <c r="Q80" i="161" s="1"/>
  <c r="N79" i="161"/>
  <c r="O79" i="161" s="1"/>
  <c r="N78" i="161"/>
  <c r="N77" i="161"/>
  <c r="N76" i="161"/>
  <c r="N75" i="161"/>
  <c r="O75" i="161" s="1"/>
  <c r="N74" i="161"/>
  <c r="N73" i="161"/>
  <c r="N72" i="161"/>
  <c r="Q72" i="161" s="1"/>
  <c r="N71" i="161"/>
  <c r="O71" i="161" s="1"/>
  <c r="R70" i="161"/>
  <c r="Q70" i="161"/>
  <c r="S70" i="161" s="1"/>
  <c r="O70" i="161"/>
  <c r="N70" i="161"/>
  <c r="N69" i="161"/>
  <c r="N68" i="161"/>
  <c r="Q68" i="161" s="1"/>
  <c r="N67" i="161"/>
  <c r="O67" i="161" s="1"/>
  <c r="Q66" i="161"/>
  <c r="O66" i="161"/>
  <c r="N66" i="161"/>
  <c r="N65" i="161"/>
  <c r="O65" i="161" s="1"/>
  <c r="O64" i="161"/>
  <c r="N64" i="161"/>
  <c r="Q64" i="161" s="1"/>
  <c r="S64" i="161" s="1"/>
  <c r="Q63" i="161"/>
  <c r="R63" i="161" s="1"/>
  <c r="N63" i="161"/>
  <c r="O63" i="161" s="1"/>
  <c r="N62" i="161"/>
  <c r="Q62" i="161" s="1"/>
  <c r="S62" i="161" s="1"/>
  <c r="N61" i="161"/>
  <c r="O61" i="161" s="1"/>
  <c r="N60" i="161"/>
  <c r="Q59" i="161"/>
  <c r="R59" i="161" s="1"/>
  <c r="N59" i="161"/>
  <c r="O59" i="161" s="1"/>
  <c r="N58" i="161"/>
  <c r="Q58" i="161" s="1"/>
  <c r="S58" i="161" s="1"/>
  <c r="N57" i="161"/>
  <c r="O57" i="161" s="1"/>
  <c r="R56" i="161"/>
  <c r="O56" i="161"/>
  <c r="N56" i="161"/>
  <c r="Q56" i="161" s="1"/>
  <c r="S56" i="161" s="1"/>
  <c r="N55" i="161"/>
  <c r="O55" i="161" s="1"/>
  <c r="N54" i="161"/>
  <c r="Q54" i="161" s="1"/>
  <c r="S54" i="161" s="1"/>
  <c r="Q53" i="161"/>
  <c r="R53" i="161" s="1"/>
  <c r="N53" i="161"/>
  <c r="O53" i="161" s="1"/>
  <c r="R52" i="161"/>
  <c r="O52" i="161"/>
  <c r="N52" i="161"/>
  <c r="Q52" i="161" s="1"/>
  <c r="S52" i="161" s="1"/>
  <c r="N51" i="161"/>
  <c r="O51" i="161" s="1"/>
  <c r="N50" i="161"/>
  <c r="Q50" i="161" s="1"/>
  <c r="S50" i="161" s="1"/>
  <c r="N49" i="161"/>
  <c r="R48" i="161"/>
  <c r="N48" i="161"/>
  <c r="Q48" i="161" s="1"/>
  <c r="S48" i="161" s="1"/>
  <c r="N47" i="161"/>
  <c r="O47" i="161" s="1"/>
  <c r="O46" i="161"/>
  <c r="N46" i="161"/>
  <c r="Q46" i="161" s="1"/>
  <c r="S46" i="161" s="1"/>
  <c r="Q45" i="161"/>
  <c r="R45" i="161" s="1"/>
  <c r="N45" i="161"/>
  <c r="O45" i="161" s="1"/>
  <c r="N44" i="161"/>
  <c r="Q44" i="161" s="1"/>
  <c r="S44" i="161" s="1"/>
  <c r="N43" i="161"/>
  <c r="O43" i="161" s="1"/>
  <c r="N42" i="161"/>
  <c r="Q41" i="161"/>
  <c r="R41" i="161" s="1"/>
  <c r="N41" i="161"/>
  <c r="O41" i="161" s="1"/>
  <c r="N40" i="161"/>
  <c r="Q40" i="161" s="1"/>
  <c r="S40" i="161" s="1"/>
  <c r="Q39" i="161"/>
  <c r="R39" i="161" s="1"/>
  <c r="N39" i="161"/>
  <c r="O39" i="161" s="1"/>
  <c r="O38" i="161"/>
  <c r="N38" i="161"/>
  <c r="Q38" i="161" s="1"/>
  <c r="S38" i="161" s="1"/>
  <c r="Q37" i="161"/>
  <c r="R37" i="161" s="1"/>
  <c r="N37" i="161"/>
  <c r="O37" i="161" s="1"/>
  <c r="N36" i="161"/>
  <c r="Q36" i="161" s="1"/>
  <c r="S36" i="161" s="1"/>
  <c r="N35" i="161"/>
  <c r="O34" i="161"/>
  <c r="N34" i="161"/>
  <c r="Q34" i="161" s="1"/>
  <c r="S34" i="161" s="1"/>
  <c r="N33" i="161"/>
  <c r="O33" i="161" s="1"/>
  <c r="O32" i="161"/>
  <c r="N32" i="161"/>
  <c r="Q32" i="161" s="1"/>
  <c r="S32" i="161" s="1"/>
  <c r="Q31" i="161"/>
  <c r="R31" i="161" s="1"/>
  <c r="N31" i="161"/>
  <c r="O31" i="161" s="1"/>
  <c r="O30" i="161"/>
  <c r="N30" i="161"/>
  <c r="Q30" i="161" s="1"/>
  <c r="S30" i="161" s="1"/>
  <c r="N29" i="161"/>
  <c r="O29" i="161" s="1"/>
  <c r="N28" i="161"/>
  <c r="N27" i="161"/>
  <c r="O27" i="161" s="1"/>
  <c r="N26" i="161"/>
  <c r="Q26" i="161" s="1"/>
  <c r="S26" i="161" s="1"/>
  <c r="N25" i="161"/>
  <c r="Q25" i="161" s="1"/>
  <c r="N24" i="161"/>
  <c r="Q24" i="161" s="1"/>
  <c r="N23" i="161"/>
  <c r="Q22" i="161"/>
  <c r="S22" i="161" s="1"/>
  <c r="N22" i="161"/>
  <c r="O22" i="161" s="1"/>
  <c r="N21" i="161"/>
  <c r="Q21" i="161" s="1"/>
  <c r="N20" i="161"/>
  <c r="Q20" i="161" s="1"/>
  <c r="O19" i="161"/>
  <c r="N19" i="161"/>
  <c r="Q19" i="161" s="1"/>
  <c r="Q18" i="161"/>
  <c r="S18" i="161" s="1"/>
  <c r="N18" i="161"/>
  <c r="O18" i="161" s="1"/>
  <c r="N17" i="161"/>
  <c r="Q17" i="161" s="1"/>
  <c r="N16" i="161"/>
  <c r="Q16" i="161" s="1"/>
  <c r="N15" i="161"/>
  <c r="Q15" i="161" s="1"/>
  <c r="N14" i="161"/>
  <c r="O13" i="161"/>
  <c r="N13" i="161"/>
  <c r="Q13" i="161" s="1"/>
  <c r="N12" i="161"/>
  <c r="Q12" i="161" s="1"/>
  <c r="N11" i="161"/>
  <c r="Q11" i="161" s="1"/>
  <c r="Q10" i="161"/>
  <c r="S10" i="161" s="1"/>
  <c r="N10" i="161"/>
  <c r="O10" i="161" s="1"/>
  <c r="O9" i="161"/>
  <c r="N9" i="161"/>
  <c r="Q9" i="161" s="1"/>
  <c r="N112" i="154"/>
  <c r="N111" i="154"/>
  <c r="Q111" i="154" s="1"/>
  <c r="O110" i="154"/>
  <c r="N110" i="154"/>
  <c r="Q110" i="154" s="1"/>
  <c r="R109" i="154"/>
  <c r="Q109" i="154"/>
  <c r="S109" i="154" s="1"/>
  <c r="N109" i="154"/>
  <c r="O109" i="154" s="1"/>
  <c r="N108" i="154"/>
  <c r="N107" i="154"/>
  <c r="Q107" i="154" s="1"/>
  <c r="Q106" i="154"/>
  <c r="O106" i="154"/>
  <c r="N106" i="154"/>
  <c r="N105" i="154"/>
  <c r="Q105" i="154" s="1"/>
  <c r="N104" i="154"/>
  <c r="N103" i="154"/>
  <c r="N102" i="154"/>
  <c r="Q102" i="154" s="1"/>
  <c r="O101" i="154"/>
  <c r="N101" i="154"/>
  <c r="Q101" i="154" s="1"/>
  <c r="N100" i="154"/>
  <c r="O99" i="154"/>
  <c r="N99" i="154"/>
  <c r="Q99" i="154" s="1"/>
  <c r="N98" i="154"/>
  <c r="Q98" i="154" s="1"/>
  <c r="R97" i="154"/>
  <c r="Q97" i="154"/>
  <c r="S97" i="154" s="1"/>
  <c r="O97" i="154"/>
  <c r="N97" i="154"/>
  <c r="N96" i="154"/>
  <c r="O95" i="154"/>
  <c r="N95" i="154"/>
  <c r="Q95" i="154" s="1"/>
  <c r="O94" i="154"/>
  <c r="N94" i="154"/>
  <c r="Q94" i="154" s="1"/>
  <c r="N93" i="154"/>
  <c r="Q93" i="154" s="1"/>
  <c r="S93" i="154" s="1"/>
  <c r="N92" i="154"/>
  <c r="N91" i="154"/>
  <c r="Q91" i="154" s="1"/>
  <c r="Q90" i="154"/>
  <c r="O90" i="154"/>
  <c r="N90" i="154"/>
  <c r="N89" i="154"/>
  <c r="Q89" i="154" s="1"/>
  <c r="N88" i="154"/>
  <c r="N87" i="154"/>
  <c r="N86" i="154"/>
  <c r="Q86" i="154" s="1"/>
  <c r="O85" i="154"/>
  <c r="N85" i="154"/>
  <c r="Q85" i="154" s="1"/>
  <c r="N84" i="154"/>
  <c r="O83" i="154"/>
  <c r="N83" i="154"/>
  <c r="Q83" i="154" s="1"/>
  <c r="N82" i="154"/>
  <c r="Q82" i="154" s="1"/>
  <c r="R81" i="154"/>
  <c r="Q81" i="154"/>
  <c r="S81" i="154" s="1"/>
  <c r="O81" i="154"/>
  <c r="N81" i="154"/>
  <c r="N80" i="154"/>
  <c r="O79" i="154"/>
  <c r="N79" i="154"/>
  <c r="Q79" i="154" s="1"/>
  <c r="O78" i="154"/>
  <c r="N78" i="154"/>
  <c r="Q78" i="154" s="1"/>
  <c r="N77" i="154"/>
  <c r="Q77" i="154" s="1"/>
  <c r="S77" i="154" s="1"/>
  <c r="N76" i="154"/>
  <c r="N75" i="154"/>
  <c r="Q75" i="154" s="1"/>
  <c r="Q74" i="154"/>
  <c r="O74" i="154"/>
  <c r="N74" i="154"/>
  <c r="O73" i="154"/>
  <c r="N73" i="154"/>
  <c r="Q73" i="154" s="1"/>
  <c r="S73" i="154" s="1"/>
  <c r="N72" i="154"/>
  <c r="S71" i="154"/>
  <c r="N71" i="154"/>
  <c r="Q71" i="154" s="1"/>
  <c r="R71" i="154" s="1"/>
  <c r="Q70" i="154"/>
  <c r="O70" i="154"/>
  <c r="N70" i="154"/>
  <c r="N69" i="154"/>
  <c r="Q69" i="154" s="1"/>
  <c r="S69" i="154" s="1"/>
  <c r="Q68" i="154"/>
  <c r="R68" i="154" s="1"/>
  <c r="N68" i="154"/>
  <c r="O68" i="154" s="1"/>
  <c r="R67" i="154"/>
  <c r="O67" i="154"/>
  <c r="N67" i="154"/>
  <c r="Q67" i="154" s="1"/>
  <c r="S67" i="154" s="1"/>
  <c r="N66" i="154"/>
  <c r="Q66" i="154" s="1"/>
  <c r="R66" i="154" s="1"/>
  <c r="N65" i="154"/>
  <c r="Q64" i="154"/>
  <c r="R64" i="154" s="1"/>
  <c r="N64" i="154"/>
  <c r="O64" i="154" s="1"/>
  <c r="N63" i="154"/>
  <c r="Q63" i="154" s="1"/>
  <c r="S63" i="154" s="1"/>
  <c r="N62" i="154"/>
  <c r="N61" i="154"/>
  <c r="Q61" i="154" s="1"/>
  <c r="S61" i="154" s="1"/>
  <c r="N60" i="154"/>
  <c r="O60" i="154" s="1"/>
  <c r="N59" i="154"/>
  <c r="N58" i="154"/>
  <c r="Q58" i="154" s="1"/>
  <c r="R58" i="154" s="1"/>
  <c r="N57" i="154"/>
  <c r="Q57" i="154" s="1"/>
  <c r="S57" i="154" s="1"/>
  <c r="N56" i="154"/>
  <c r="N55" i="154"/>
  <c r="Q55" i="154" s="1"/>
  <c r="S55" i="154" s="1"/>
  <c r="N54" i="154"/>
  <c r="Q54" i="154" s="1"/>
  <c r="R54" i="154" s="1"/>
  <c r="Q53" i="154"/>
  <c r="S53" i="154" s="1"/>
  <c r="O53" i="154"/>
  <c r="N53" i="154"/>
  <c r="N52" i="154"/>
  <c r="O52" i="154" s="1"/>
  <c r="N51" i="154"/>
  <c r="Q51" i="154" s="1"/>
  <c r="S51" i="154" s="1"/>
  <c r="Q50" i="154"/>
  <c r="R50" i="154" s="1"/>
  <c r="O50" i="154"/>
  <c r="N50" i="154"/>
  <c r="Q49" i="154"/>
  <c r="S49" i="154" s="1"/>
  <c r="O49" i="154"/>
  <c r="N49" i="154"/>
  <c r="N48" i="154"/>
  <c r="O48" i="154" s="1"/>
  <c r="R47" i="154"/>
  <c r="O47" i="154"/>
  <c r="N47" i="154"/>
  <c r="Q47" i="154" s="1"/>
  <c r="S47" i="154" s="1"/>
  <c r="Q46" i="154"/>
  <c r="R46" i="154" s="1"/>
  <c r="O46" i="154"/>
  <c r="N46" i="154"/>
  <c r="O45" i="154"/>
  <c r="N45" i="154"/>
  <c r="Q45" i="154" s="1"/>
  <c r="S45" i="154" s="1"/>
  <c r="Q44" i="154"/>
  <c r="R44" i="154" s="1"/>
  <c r="N44" i="154"/>
  <c r="O44" i="154" s="1"/>
  <c r="R43" i="154"/>
  <c r="O43" i="154"/>
  <c r="N43" i="154"/>
  <c r="Q43" i="154" s="1"/>
  <c r="S43" i="154" s="1"/>
  <c r="O42" i="154"/>
  <c r="N42" i="154"/>
  <c r="Q42" i="154" s="1"/>
  <c r="R42" i="154" s="1"/>
  <c r="Q41" i="154"/>
  <c r="S41" i="154" s="1"/>
  <c r="O41" i="154"/>
  <c r="N41" i="154"/>
  <c r="Q40" i="154"/>
  <c r="R40" i="154" s="1"/>
  <c r="N40" i="154"/>
  <c r="O40" i="154" s="1"/>
  <c r="O39" i="154"/>
  <c r="N39" i="154"/>
  <c r="Q39" i="154" s="1"/>
  <c r="S39" i="154" s="1"/>
  <c r="Q38" i="154"/>
  <c r="R38" i="154" s="1"/>
  <c r="O38" i="154"/>
  <c r="N38" i="154"/>
  <c r="N37" i="154"/>
  <c r="Q37" i="154" s="1"/>
  <c r="S37" i="154" s="1"/>
  <c r="Q36" i="154"/>
  <c r="R36" i="154" s="1"/>
  <c r="N36" i="154"/>
  <c r="O36" i="154" s="1"/>
  <c r="R35" i="154"/>
  <c r="O35" i="154"/>
  <c r="N35" i="154"/>
  <c r="Q35" i="154" s="1"/>
  <c r="S35" i="154" s="1"/>
  <c r="N34" i="154"/>
  <c r="Q34" i="154" s="1"/>
  <c r="R34" i="154" s="1"/>
  <c r="N33" i="154"/>
  <c r="N32" i="154"/>
  <c r="O32" i="154" s="1"/>
  <c r="N31" i="154"/>
  <c r="Q31" i="154" s="1"/>
  <c r="S31" i="154" s="1"/>
  <c r="N30" i="154"/>
  <c r="N29" i="154"/>
  <c r="Q29" i="154" s="1"/>
  <c r="S29" i="154" s="1"/>
  <c r="N28" i="154"/>
  <c r="O28" i="154" s="1"/>
  <c r="N27" i="154"/>
  <c r="N26" i="154"/>
  <c r="Q26" i="154" s="1"/>
  <c r="N25" i="154"/>
  <c r="O25" i="154" s="1"/>
  <c r="N24" i="154"/>
  <c r="Q24" i="154" s="1"/>
  <c r="S24" i="154" s="1"/>
  <c r="N23" i="154"/>
  <c r="N22" i="154"/>
  <c r="Q22" i="154" s="1"/>
  <c r="N21" i="154"/>
  <c r="O21" i="154" s="1"/>
  <c r="N20" i="154"/>
  <c r="Q20" i="154" s="1"/>
  <c r="S20" i="154" s="1"/>
  <c r="N19" i="154"/>
  <c r="N18" i="154"/>
  <c r="Q18" i="154" s="1"/>
  <c r="N17" i="154"/>
  <c r="O17" i="154" s="1"/>
  <c r="N16" i="154"/>
  <c r="Q16" i="154" s="1"/>
  <c r="S16" i="154" s="1"/>
  <c r="N15" i="154"/>
  <c r="N14" i="154"/>
  <c r="Q14" i="154" s="1"/>
  <c r="N13" i="154"/>
  <c r="O13" i="154" s="1"/>
  <c r="N12" i="154"/>
  <c r="Q12" i="154" s="1"/>
  <c r="S12" i="154" s="1"/>
  <c r="N11" i="154"/>
  <c r="N10" i="154"/>
  <c r="Q10" i="154" s="1"/>
  <c r="N9" i="154"/>
  <c r="O9" i="154" s="1"/>
  <c r="O118" i="147"/>
  <c r="N118" i="147"/>
  <c r="Q118" i="147" s="1"/>
  <c r="O117" i="147"/>
  <c r="N117" i="147"/>
  <c r="Q117" i="147" s="1"/>
  <c r="N116" i="147"/>
  <c r="Q116" i="147" s="1"/>
  <c r="S116" i="147" s="1"/>
  <c r="N115" i="147"/>
  <c r="N114" i="147"/>
  <c r="Q114" i="147" s="1"/>
  <c r="N113" i="147"/>
  <c r="Q112" i="147"/>
  <c r="S112" i="147" s="1"/>
  <c r="O112" i="147"/>
  <c r="N112" i="147"/>
  <c r="N111" i="147"/>
  <c r="O110" i="147"/>
  <c r="N110" i="147"/>
  <c r="Q110" i="147" s="1"/>
  <c r="Q109" i="147"/>
  <c r="N109" i="147"/>
  <c r="O109" i="147" s="1"/>
  <c r="N108" i="147"/>
  <c r="Q108" i="147" s="1"/>
  <c r="N107" i="147"/>
  <c r="N106" i="147"/>
  <c r="N105" i="147"/>
  <c r="O105" i="147" s="1"/>
  <c r="N104" i="147"/>
  <c r="Q104" i="147" s="1"/>
  <c r="N103" i="147"/>
  <c r="O102" i="147"/>
  <c r="N102" i="147"/>
  <c r="Q102" i="147" s="1"/>
  <c r="N101" i="147"/>
  <c r="O101" i="147" s="1"/>
  <c r="O100" i="147"/>
  <c r="N100" i="147"/>
  <c r="Q100" i="147" s="1"/>
  <c r="N99" i="147"/>
  <c r="N98" i="147"/>
  <c r="Q98" i="147" s="1"/>
  <c r="Q97" i="147"/>
  <c r="N97" i="147"/>
  <c r="O97" i="147" s="1"/>
  <c r="N96" i="147"/>
  <c r="N95" i="147"/>
  <c r="N94" i="147"/>
  <c r="Q94" i="147" s="1"/>
  <c r="N93" i="147"/>
  <c r="O93" i="147" s="1"/>
  <c r="R92" i="147"/>
  <c r="Q92" i="147"/>
  <c r="S92" i="147" s="1"/>
  <c r="O92" i="147"/>
  <c r="N92" i="147"/>
  <c r="N91" i="147"/>
  <c r="O90" i="147"/>
  <c r="N90" i="147"/>
  <c r="Q90" i="147" s="1"/>
  <c r="N89" i="147"/>
  <c r="O89" i="147" s="1"/>
  <c r="Q88" i="147"/>
  <c r="N88" i="147"/>
  <c r="O88" i="147" s="1"/>
  <c r="N87" i="147"/>
  <c r="N86" i="147"/>
  <c r="Q86" i="147" s="1"/>
  <c r="Q85" i="147"/>
  <c r="N85" i="147"/>
  <c r="O85" i="147" s="1"/>
  <c r="N84" i="147"/>
  <c r="Q84" i="147" s="1"/>
  <c r="S84" i="147" s="1"/>
  <c r="N83" i="147"/>
  <c r="N82" i="147"/>
  <c r="Q82" i="147" s="1"/>
  <c r="N81" i="147"/>
  <c r="Q80" i="147"/>
  <c r="S80" i="147" s="1"/>
  <c r="O80" i="147"/>
  <c r="N80" i="147"/>
  <c r="N79" i="147"/>
  <c r="O79" i="147" s="1"/>
  <c r="N78" i="147"/>
  <c r="N77" i="147"/>
  <c r="O77" i="147" s="1"/>
  <c r="N76" i="147"/>
  <c r="Q76" i="147" s="1"/>
  <c r="N75" i="147"/>
  <c r="N74" i="147"/>
  <c r="Q74" i="147" s="1"/>
  <c r="S74" i="147" s="1"/>
  <c r="N73" i="147"/>
  <c r="O73" i="147" s="1"/>
  <c r="O72" i="147"/>
  <c r="N72" i="147"/>
  <c r="Q72" i="147" s="1"/>
  <c r="N71" i="147"/>
  <c r="O71" i="147" s="1"/>
  <c r="N70" i="147"/>
  <c r="Q70" i="147" s="1"/>
  <c r="S70" i="147" s="1"/>
  <c r="N69" i="147"/>
  <c r="O69" i="147" s="1"/>
  <c r="R68" i="147"/>
  <c r="Q68" i="147"/>
  <c r="S68" i="147" s="1"/>
  <c r="O68" i="147"/>
  <c r="N68" i="147"/>
  <c r="N67" i="147"/>
  <c r="O67" i="147" s="1"/>
  <c r="N66" i="147"/>
  <c r="Q66" i="147" s="1"/>
  <c r="S66" i="147" s="1"/>
  <c r="N65" i="147"/>
  <c r="Q64" i="147"/>
  <c r="S64" i="147" s="1"/>
  <c r="O64" i="147"/>
  <c r="N64" i="147"/>
  <c r="N63" i="147"/>
  <c r="O63" i="147" s="1"/>
  <c r="N62" i="147"/>
  <c r="N61" i="147"/>
  <c r="O61" i="147" s="1"/>
  <c r="N60" i="147"/>
  <c r="Q60" i="147" s="1"/>
  <c r="N59" i="147"/>
  <c r="N58" i="147"/>
  <c r="Q58" i="147" s="1"/>
  <c r="S58" i="147" s="1"/>
  <c r="N57" i="147"/>
  <c r="O57" i="147" s="1"/>
  <c r="O56" i="147"/>
  <c r="N56" i="147"/>
  <c r="Q56" i="147" s="1"/>
  <c r="N55" i="147"/>
  <c r="O55" i="147" s="1"/>
  <c r="N54" i="147"/>
  <c r="Q54" i="147" s="1"/>
  <c r="S54" i="147" s="1"/>
  <c r="N53" i="147"/>
  <c r="O53" i="147" s="1"/>
  <c r="R52" i="147"/>
  <c r="Q52" i="147"/>
  <c r="S52" i="147" s="1"/>
  <c r="O52" i="147"/>
  <c r="N52" i="147"/>
  <c r="N51" i="147"/>
  <c r="O51" i="147" s="1"/>
  <c r="N50" i="147"/>
  <c r="Q50" i="147" s="1"/>
  <c r="S50" i="147" s="1"/>
  <c r="N49" i="147"/>
  <c r="N48" i="147"/>
  <c r="Q48" i="147" s="1"/>
  <c r="S48" i="147" s="1"/>
  <c r="N47" i="147"/>
  <c r="O47" i="147" s="1"/>
  <c r="N46" i="147"/>
  <c r="Q46" i="147" s="1"/>
  <c r="S46" i="147" s="1"/>
  <c r="Q45" i="147"/>
  <c r="N45" i="147"/>
  <c r="O45" i="147" s="1"/>
  <c r="N44" i="147"/>
  <c r="Q44" i="147" s="1"/>
  <c r="S44" i="147" s="1"/>
  <c r="N43" i="147"/>
  <c r="O43" i="147" s="1"/>
  <c r="O42" i="147"/>
  <c r="N42" i="147"/>
  <c r="Q42" i="147" s="1"/>
  <c r="S42" i="147" s="1"/>
  <c r="N41" i="147"/>
  <c r="O41" i="147" s="1"/>
  <c r="O40" i="147"/>
  <c r="N40" i="147"/>
  <c r="Q40" i="147" s="1"/>
  <c r="S40" i="147" s="1"/>
  <c r="N39" i="147"/>
  <c r="O39" i="147" s="1"/>
  <c r="N38" i="147"/>
  <c r="N37" i="147"/>
  <c r="O37" i="147" s="1"/>
  <c r="N36" i="147"/>
  <c r="Q36" i="147" s="1"/>
  <c r="S36" i="147" s="1"/>
  <c r="N35" i="147"/>
  <c r="O35" i="147" s="1"/>
  <c r="R34" i="147"/>
  <c r="O34" i="147"/>
  <c r="N34" i="147"/>
  <c r="Q34" i="147" s="1"/>
  <c r="S34" i="147" s="1"/>
  <c r="N33" i="147"/>
  <c r="Q33" i="147" s="1"/>
  <c r="O32" i="147"/>
  <c r="N32" i="147"/>
  <c r="Q32" i="147" s="1"/>
  <c r="O31" i="147"/>
  <c r="N31" i="147"/>
  <c r="Q31" i="147" s="1"/>
  <c r="S31" i="147" s="1"/>
  <c r="R30" i="147"/>
  <c r="N30" i="147"/>
  <c r="Q30" i="147" s="1"/>
  <c r="S30" i="147" s="1"/>
  <c r="N29" i="147"/>
  <c r="Q29" i="147" s="1"/>
  <c r="N28" i="147"/>
  <c r="Q28" i="147" s="1"/>
  <c r="Q27" i="147"/>
  <c r="S27" i="147" s="1"/>
  <c r="O27" i="147"/>
  <c r="N27" i="147"/>
  <c r="N26" i="147"/>
  <c r="Q26" i="147" s="1"/>
  <c r="N25" i="147"/>
  <c r="Q25" i="147" s="1"/>
  <c r="N24" i="147"/>
  <c r="N23" i="147"/>
  <c r="Q23" i="147" s="1"/>
  <c r="S23" i="147" s="1"/>
  <c r="O22" i="147"/>
  <c r="N22" i="147"/>
  <c r="Q22" i="147" s="1"/>
  <c r="N21" i="147"/>
  <c r="Q21" i="147" s="1"/>
  <c r="N20" i="147"/>
  <c r="Q20" i="147" s="1"/>
  <c r="N19" i="147"/>
  <c r="Q19" i="147" s="1"/>
  <c r="S19" i="147" s="1"/>
  <c r="R18" i="147"/>
  <c r="Q18" i="147"/>
  <c r="S18" i="147" s="1"/>
  <c r="O18" i="147"/>
  <c r="N18" i="147"/>
  <c r="N17" i="147"/>
  <c r="Q17" i="147" s="1"/>
  <c r="O16" i="147"/>
  <c r="N16" i="147"/>
  <c r="Q16" i="147" s="1"/>
  <c r="O15" i="147"/>
  <c r="N15" i="147"/>
  <c r="Q15" i="147" s="1"/>
  <c r="S15" i="147" s="1"/>
  <c r="N14" i="147"/>
  <c r="Q14" i="147" s="1"/>
  <c r="S14" i="147" s="1"/>
  <c r="N13" i="147"/>
  <c r="Q13" i="147" s="1"/>
  <c r="N12" i="147"/>
  <c r="Q12" i="147" s="1"/>
  <c r="Q11" i="147"/>
  <c r="S11" i="147" s="1"/>
  <c r="O11" i="147"/>
  <c r="N11" i="147"/>
  <c r="N10" i="147"/>
  <c r="Q10" i="147" s="1"/>
  <c r="N9" i="147"/>
  <c r="Q9" i="147" s="1"/>
  <c r="Q112" i="146"/>
  <c r="O112" i="146"/>
  <c r="N112" i="146"/>
  <c r="N111" i="146"/>
  <c r="Q111" i="146" s="1"/>
  <c r="N110" i="146"/>
  <c r="N109" i="146"/>
  <c r="N108" i="146"/>
  <c r="Q108" i="146" s="1"/>
  <c r="O107" i="146"/>
  <c r="N107" i="146"/>
  <c r="Q107" i="146" s="1"/>
  <c r="N106" i="146"/>
  <c r="N105" i="146"/>
  <c r="Q105" i="146" s="1"/>
  <c r="R105" i="146" s="1"/>
  <c r="N104" i="146"/>
  <c r="Q104" i="146" s="1"/>
  <c r="R103" i="146"/>
  <c r="Q103" i="146"/>
  <c r="S103" i="146" s="1"/>
  <c r="O103" i="146"/>
  <c r="N103" i="146"/>
  <c r="N102" i="146"/>
  <c r="O101" i="146"/>
  <c r="N101" i="146"/>
  <c r="Q101" i="146" s="1"/>
  <c r="R101" i="146" s="1"/>
  <c r="O100" i="146"/>
  <c r="N100" i="146"/>
  <c r="Q100" i="146" s="1"/>
  <c r="Q99" i="146"/>
  <c r="S99" i="146" s="1"/>
  <c r="N99" i="146"/>
  <c r="O99" i="146" s="1"/>
  <c r="N98" i="146"/>
  <c r="N97" i="146"/>
  <c r="Q97" i="146" s="1"/>
  <c r="R97" i="146" s="1"/>
  <c r="O96" i="146"/>
  <c r="N96" i="146"/>
  <c r="Q96" i="146" s="1"/>
  <c r="N95" i="146"/>
  <c r="Q95" i="146" s="1"/>
  <c r="S95" i="146" s="1"/>
  <c r="N94" i="146"/>
  <c r="O93" i="146"/>
  <c r="N93" i="146"/>
  <c r="Q93" i="146" s="1"/>
  <c r="R93" i="146" s="1"/>
  <c r="Q92" i="146"/>
  <c r="N92" i="146"/>
  <c r="O92" i="146" s="1"/>
  <c r="N91" i="146"/>
  <c r="Q91" i="146" s="1"/>
  <c r="S91" i="146" s="1"/>
  <c r="N90" i="146"/>
  <c r="N89" i="146"/>
  <c r="Q89" i="146" s="1"/>
  <c r="N88" i="146"/>
  <c r="Q88" i="146" s="1"/>
  <c r="O87" i="146"/>
  <c r="N87" i="146"/>
  <c r="Q87" i="146" s="1"/>
  <c r="N86" i="146"/>
  <c r="N85" i="146"/>
  <c r="Q85" i="146" s="1"/>
  <c r="R85" i="146" s="1"/>
  <c r="N84" i="146"/>
  <c r="Q84" i="146" s="1"/>
  <c r="N83" i="146"/>
  <c r="N82" i="146"/>
  <c r="O82" i="146" s="1"/>
  <c r="N81" i="146"/>
  <c r="Q81" i="146" s="1"/>
  <c r="S81" i="146" s="1"/>
  <c r="N80" i="146"/>
  <c r="O80" i="146" s="1"/>
  <c r="N79" i="146"/>
  <c r="N78" i="146"/>
  <c r="O78" i="146" s="1"/>
  <c r="N77" i="146"/>
  <c r="Q77" i="146" s="1"/>
  <c r="S77" i="146" s="1"/>
  <c r="N76" i="146"/>
  <c r="O76" i="146" s="1"/>
  <c r="N75" i="146"/>
  <c r="N74" i="146"/>
  <c r="O74" i="146" s="1"/>
  <c r="N73" i="146"/>
  <c r="Q73" i="146" s="1"/>
  <c r="S73" i="146" s="1"/>
  <c r="N72" i="146"/>
  <c r="O72" i="146" s="1"/>
  <c r="N71" i="146"/>
  <c r="N70" i="146"/>
  <c r="O70" i="146" s="1"/>
  <c r="N69" i="146"/>
  <c r="Q69" i="146" s="1"/>
  <c r="S69" i="146" s="1"/>
  <c r="N68" i="146"/>
  <c r="O68" i="146" s="1"/>
  <c r="N67" i="146"/>
  <c r="N66" i="146"/>
  <c r="O66" i="146" s="1"/>
  <c r="N65" i="146"/>
  <c r="Q65" i="146" s="1"/>
  <c r="S65" i="146" s="1"/>
  <c r="N64" i="146"/>
  <c r="O64" i="146" s="1"/>
  <c r="N63" i="146"/>
  <c r="N62" i="146"/>
  <c r="O62" i="146" s="1"/>
  <c r="N61" i="146"/>
  <c r="Q61" i="146" s="1"/>
  <c r="S61" i="146" s="1"/>
  <c r="N60" i="146"/>
  <c r="O60" i="146" s="1"/>
  <c r="N59" i="146"/>
  <c r="N58" i="146"/>
  <c r="O58" i="146" s="1"/>
  <c r="N57" i="146"/>
  <c r="Q57" i="146" s="1"/>
  <c r="S57" i="146" s="1"/>
  <c r="N56" i="146"/>
  <c r="O56" i="146" s="1"/>
  <c r="N55" i="146"/>
  <c r="N54" i="146"/>
  <c r="O54" i="146" s="1"/>
  <c r="N53" i="146"/>
  <c r="Q53" i="146" s="1"/>
  <c r="S53" i="146" s="1"/>
  <c r="N52" i="146"/>
  <c r="O52" i="146" s="1"/>
  <c r="N51" i="146"/>
  <c r="N50" i="146"/>
  <c r="O50" i="146" s="1"/>
  <c r="N49" i="146"/>
  <c r="Q49" i="146" s="1"/>
  <c r="S49" i="146" s="1"/>
  <c r="N48" i="146"/>
  <c r="O48" i="146" s="1"/>
  <c r="N47" i="146"/>
  <c r="N46" i="146"/>
  <c r="O46" i="146" s="1"/>
  <c r="N45" i="146"/>
  <c r="Q45" i="146" s="1"/>
  <c r="S45" i="146" s="1"/>
  <c r="N44" i="146"/>
  <c r="O44" i="146" s="1"/>
  <c r="N43" i="146"/>
  <c r="N42" i="146"/>
  <c r="O42" i="146" s="1"/>
  <c r="N41" i="146"/>
  <c r="Q41" i="146" s="1"/>
  <c r="S41" i="146" s="1"/>
  <c r="N40" i="146"/>
  <c r="O40" i="146" s="1"/>
  <c r="N39" i="146"/>
  <c r="N38" i="146"/>
  <c r="O38" i="146" s="1"/>
  <c r="N37" i="146"/>
  <c r="Q37" i="146" s="1"/>
  <c r="S37" i="146" s="1"/>
  <c r="N36" i="146"/>
  <c r="O36" i="146" s="1"/>
  <c r="N35" i="146"/>
  <c r="N34" i="146"/>
  <c r="O34" i="146" s="1"/>
  <c r="N33" i="146"/>
  <c r="Q33" i="146" s="1"/>
  <c r="S33" i="146" s="1"/>
  <c r="N32" i="146"/>
  <c r="O32" i="146" s="1"/>
  <c r="N31" i="146"/>
  <c r="N30" i="146"/>
  <c r="O30" i="146" s="1"/>
  <c r="N29" i="146"/>
  <c r="Q29" i="146" s="1"/>
  <c r="S29" i="146" s="1"/>
  <c r="N28" i="146"/>
  <c r="O28" i="146" s="1"/>
  <c r="R27" i="146"/>
  <c r="Q27" i="146"/>
  <c r="S27" i="146" s="1"/>
  <c r="O27" i="146"/>
  <c r="N27" i="146"/>
  <c r="N26" i="146"/>
  <c r="Q26" i="146" s="1"/>
  <c r="O25" i="146"/>
  <c r="N25" i="146"/>
  <c r="Q25" i="146" s="1"/>
  <c r="N24" i="146"/>
  <c r="O24" i="146" s="1"/>
  <c r="Q23" i="146"/>
  <c r="O23" i="146"/>
  <c r="N23" i="146"/>
  <c r="N22" i="146"/>
  <c r="Q22" i="146" s="1"/>
  <c r="N21" i="146"/>
  <c r="Q21" i="146" s="1"/>
  <c r="Q20" i="146"/>
  <c r="S20" i="146" s="1"/>
  <c r="N20" i="146"/>
  <c r="O20" i="146" s="1"/>
  <c r="N19" i="146"/>
  <c r="Q19" i="146" s="1"/>
  <c r="S19" i="146" s="1"/>
  <c r="N18" i="146"/>
  <c r="Q18" i="146" s="1"/>
  <c r="N17" i="146"/>
  <c r="Q17" i="146" s="1"/>
  <c r="N16" i="146"/>
  <c r="O15" i="146"/>
  <c r="N15" i="146"/>
  <c r="Q15" i="146" s="1"/>
  <c r="N14" i="146"/>
  <c r="Q14" i="146" s="1"/>
  <c r="O13" i="146"/>
  <c r="N13" i="146"/>
  <c r="Q13" i="146" s="1"/>
  <c r="Q12" i="146"/>
  <c r="S12" i="146" s="1"/>
  <c r="N12" i="146"/>
  <c r="O12" i="146" s="1"/>
  <c r="N11" i="146"/>
  <c r="Q11" i="146" s="1"/>
  <c r="N10" i="146"/>
  <c r="Q10" i="146" s="1"/>
  <c r="N9" i="146"/>
  <c r="O112" i="159"/>
  <c r="N112" i="159"/>
  <c r="Q112" i="159" s="1"/>
  <c r="N111" i="159"/>
  <c r="Q111" i="159" s="1"/>
  <c r="N110" i="159"/>
  <c r="N109" i="159"/>
  <c r="N108" i="159"/>
  <c r="Q108" i="159" s="1"/>
  <c r="N107" i="159"/>
  <c r="Q107" i="159" s="1"/>
  <c r="Q106" i="159"/>
  <c r="N106" i="159"/>
  <c r="O106" i="159" s="1"/>
  <c r="N105" i="159"/>
  <c r="O104" i="159"/>
  <c r="N104" i="159"/>
  <c r="Q104" i="159" s="1"/>
  <c r="O103" i="159"/>
  <c r="N103" i="159"/>
  <c r="Q103" i="159" s="1"/>
  <c r="R102" i="159"/>
  <c r="Q102" i="159"/>
  <c r="S102" i="159" s="1"/>
  <c r="N102" i="159"/>
  <c r="O102" i="159" s="1"/>
  <c r="N101" i="159"/>
  <c r="N100" i="159"/>
  <c r="Q100" i="159" s="1"/>
  <c r="N99" i="159"/>
  <c r="N98" i="159"/>
  <c r="O98" i="159" s="1"/>
  <c r="N97" i="159"/>
  <c r="N96" i="159"/>
  <c r="Q96" i="159" s="1"/>
  <c r="Q95" i="159"/>
  <c r="O95" i="159"/>
  <c r="N95" i="159"/>
  <c r="Q94" i="159"/>
  <c r="S94" i="159" s="1"/>
  <c r="N94" i="159"/>
  <c r="O94" i="159" s="1"/>
  <c r="N93" i="159"/>
  <c r="O92" i="159"/>
  <c r="N92" i="159"/>
  <c r="Q92" i="159" s="1"/>
  <c r="Q91" i="159"/>
  <c r="O91" i="159"/>
  <c r="N91" i="159"/>
  <c r="N90" i="159"/>
  <c r="O90" i="159" s="1"/>
  <c r="N89" i="159"/>
  <c r="N88" i="159"/>
  <c r="N87" i="159"/>
  <c r="Q87" i="159" s="1"/>
  <c r="N86" i="159"/>
  <c r="O86" i="159" s="1"/>
  <c r="N85" i="159"/>
  <c r="O84" i="159"/>
  <c r="N84" i="159"/>
  <c r="Q84" i="159" s="1"/>
  <c r="O83" i="159"/>
  <c r="N83" i="159"/>
  <c r="Q83" i="159" s="1"/>
  <c r="Q82" i="159"/>
  <c r="S82" i="159" s="1"/>
  <c r="N82" i="159"/>
  <c r="O82" i="159" s="1"/>
  <c r="N81" i="159"/>
  <c r="O80" i="159"/>
  <c r="N80" i="159"/>
  <c r="Q80" i="159" s="1"/>
  <c r="N79" i="159"/>
  <c r="Q79" i="159" s="1"/>
  <c r="N78" i="159"/>
  <c r="N77" i="159"/>
  <c r="N76" i="159"/>
  <c r="Q76" i="159" s="1"/>
  <c r="N75" i="159"/>
  <c r="Q75" i="159" s="1"/>
  <c r="Q74" i="159"/>
  <c r="N74" i="159"/>
  <c r="O74" i="159" s="1"/>
  <c r="N73" i="159"/>
  <c r="O72" i="159"/>
  <c r="N72" i="159"/>
  <c r="Q72" i="159" s="1"/>
  <c r="O71" i="159"/>
  <c r="N71" i="159"/>
  <c r="Q71" i="159" s="1"/>
  <c r="R70" i="159"/>
  <c r="N70" i="159"/>
  <c r="Q70" i="159" s="1"/>
  <c r="S70" i="159" s="1"/>
  <c r="N69" i="159"/>
  <c r="N68" i="159"/>
  <c r="Q68" i="159" s="1"/>
  <c r="Q67" i="159"/>
  <c r="O67" i="159"/>
  <c r="N67" i="159"/>
  <c r="N66" i="159"/>
  <c r="Q66" i="159" s="1"/>
  <c r="N65" i="159"/>
  <c r="N64" i="159"/>
  <c r="N63" i="159"/>
  <c r="Q63" i="159" s="1"/>
  <c r="O62" i="159"/>
  <c r="N62" i="159"/>
  <c r="Q62" i="159" s="1"/>
  <c r="N61" i="159"/>
  <c r="O60" i="159"/>
  <c r="N60" i="159"/>
  <c r="Q60" i="159" s="1"/>
  <c r="N59" i="159"/>
  <c r="Q59" i="159" s="1"/>
  <c r="R58" i="159"/>
  <c r="Q58" i="159"/>
  <c r="S58" i="159" s="1"/>
  <c r="O58" i="159"/>
  <c r="N58" i="159"/>
  <c r="N57" i="159"/>
  <c r="O56" i="159"/>
  <c r="N56" i="159"/>
  <c r="Q56" i="159" s="1"/>
  <c r="O55" i="159"/>
  <c r="N55" i="159"/>
  <c r="Q55" i="159" s="1"/>
  <c r="Q54" i="159"/>
  <c r="S54" i="159" s="1"/>
  <c r="O54" i="159"/>
  <c r="N54" i="159"/>
  <c r="N53" i="159"/>
  <c r="N52" i="159"/>
  <c r="Q52" i="159" s="1"/>
  <c r="R52" i="159" s="1"/>
  <c r="O51" i="159"/>
  <c r="N51" i="159"/>
  <c r="Q51" i="159" s="1"/>
  <c r="Q50" i="159"/>
  <c r="S50" i="159" s="1"/>
  <c r="O50" i="159"/>
  <c r="N50" i="159"/>
  <c r="N49" i="159"/>
  <c r="N48" i="159"/>
  <c r="Q48" i="159" s="1"/>
  <c r="R48" i="159" s="1"/>
  <c r="N47" i="159"/>
  <c r="Q47" i="159" s="1"/>
  <c r="R46" i="159"/>
  <c r="Q46" i="159"/>
  <c r="S46" i="159" s="1"/>
  <c r="O46" i="159"/>
  <c r="N46" i="159"/>
  <c r="N45" i="159"/>
  <c r="O45" i="159" s="1"/>
  <c r="N44" i="159"/>
  <c r="Q44" i="159" s="1"/>
  <c r="S44" i="159" s="1"/>
  <c r="N43" i="159"/>
  <c r="Q43" i="159" s="1"/>
  <c r="N42" i="159"/>
  <c r="O42" i="159" s="1"/>
  <c r="N41" i="159"/>
  <c r="O41" i="159" s="1"/>
  <c r="N40" i="159"/>
  <c r="Q40" i="159" s="1"/>
  <c r="S40" i="159" s="1"/>
  <c r="N39" i="159"/>
  <c r="Q39" i="159" s="1"/>
  <c r="O38" i="159"/>
  <c r="N38" i="159"/>
  <c r="Q38" i="159" s="1"/>
  <c r="N37" i="159"/>
  <c r="O37" i="159" s="1"/>
  <c r="N36" i="159"/>
  <c r="Q36" i="159" s="1"/>
  <c r="S36" i="159" s="1"/>
  <c r="N35" i="159"/>
  <c r="Q35" i="159" s="1"/>
  <c r="N34" i="159"/>
  <c r="N33" i="159"/>
  <c r="O33" i="159" s="1"/>
  <c r="N32" i="159"/>
  <c r="Q32" i="159" s="1"/>
  <c r="S32" i="159" s="1"/>
  <c r="N31" i="159"/>
  <c r="Q31" i="159" s="1"/>
  <c r="N30" i="159"/>
  <c r="Q30" i="159" s="1"/>
  <c r="N29" i="159"/>
  <c r="O29" i="159" s="1"/>
  <c r="N28" i="159"/>
  <c r="Q28" i="159" s="1"/>
  <c r="S28" i="159" s="1"/>
  <c r="Q27" i="159"/>
  <c r="S27" i="159" s="1"/>
  <c r="O27" i="159"/>
  <c r="N27" i="159"/>
  <c r="N26" i="159"/>
  <c r="Q26" i="159" s="1"/>
  <c r="S26" i="159" s="1"/>
  <c r="N25" i="159"/>
  <c r="Q25" i="159" s="1"/>
  <c r="N24" i="159"/>
  <c r="Q24" i="159" s="1"/>
  <c r="Q23" i="159"/>
  <c r="S23" i="159" s="1"/>
  <c r="O23" i="159"/>
  <c r="N23" i="159"/>
  <c r="N22" i="159"/>
  <c r="Q22" i="159" s="1"/>
  <c r="S22" i="159" s="1"/>
  <c r="N21" i="159"/>
  <c r="Q21" i="159" s="1"/>
  <c r="N20" i="159"/>
  <c r="Q20" i="159" s="1"/>
  <c r="Q19" i="159"/>
  <c r="S19" i="159" s="1"/>
  <c r="O19" i="159"/>
  <c r="N19" i="159"/>
  <c r="N18" i="159"/>
  <c r="Q18" i="159" s="1"/>
  <c r="S18" i="159" s="1"/>
  <c r="N17" i="159"/>
  <c r="N16" i="159"/>
  <c r="Q16" i="159" s="1"/>
  <c r="N15" i="159"/>
  <c r="Q15" i="159" s="1"/>
  <c r="N14" i="159"/>
  <c r="Q13" i="159"/>
  <c r="N13" i="159"/>
  <c r="O13" i="159" s="1"/>
  <c r="N12" i="159"/>
  <c r="Q12" i="159" s="1"/>
  <c r="O11" i="159"/>
  <c r="N11" i="159"/>
  <c r="Q11" i="159" s="1"/>
  <c r="O10" i="159"/>
  <c r="N10" i="159"/>
  <c r="Q10" i="159" s="1"/>
  <c r="S10" i="159" s="1"/>
  <c r="R9" i="159"/>
  <c r="Q9" i="159"/>
  <c r="S9" i="159" s="1"/>
  <c r="N9" i="159"/>
  <c r="O9" i="159" s="1"/>
  <c r="O112" i="152"/>
  <c r="N112" i="152"/>
  <c r="Q112" i="152" s="1"/>
  <c r="O111" i="152"/>
  <c r="N111" i="152"/>
  <c r="Q111" i="152" s="1"/>
  <c r="R110" i="152"/>
  <c r="N110" i="152"/>
  <c r="Q110" i="152" s="1"/>
  <c r="S110" i="152" s="1"/>
  <c r="N109" i="152"/>
  <c r="N108" i="152"/>
  <c r="N107" i="152"/>
  <c r="R106" i="152"/>
  <c r="Q106" i="152"/>
  <c r="S106" i="152" s="1"/>
  <c r="O106" i="152"/>
  <c r="N106" i="152"/>
  <c r="N105" i="152"/>
  <c r="O104" i="152"/>
  <c r="N104" i="152"/>
  <c r="Q104" i="152" s="1"/>
  <c r="Q103" i="152"/>
  <c r="N103" i="152"/>
  <c r="O103" i="152" s="1"/>
  <c r="N102" i="152"/>
  <c r="Q102" i="152" s="1"/>
  <c r="N101" i="152"/>
  <c r="N100" i="152"/>
  <c r="Q99" i="152"/>
  <c r="N99" i="152"/>
  <c r="O99" i="152" s="1"/>
  <c r="N98" i="152"/>
  <c r="N97" i="152"/>
  <c r="O96" i="152"/>
  <c r="N96" i="152"/>
  <c r="Q96" i="152" s="1"/>
  <c r="N95" i="152"/>
  <c r="O95" i="152" s="1"/>
  <c r="O94" i="152"/>
  <c r="N94" i="152"/>
  <c r="Q94" i="152" s="1"/>
  <c r="N93" i="152"/>
  <c r="O92" i="152"/>
  <c r="N92" i="152"/>
  <c r="Q92" i="152" s="1"/>
  <c r="Q91" i="152"/>
  <c r="N91" i="152"/>
  <c r="O91" i="152" s="1"/>
  <c r="N90" i="152"/>
  <c r="O90" i="152" s="1"/>
  <c r="N89" i="152"/>
  <c r="N88" i="152"/>
  <c r="Q88" i="152" s="1"/>
  <c r="N87" i="152"/>
  <c r="O87" i="152" s="1"/>
  <c r="R86" i="152"/>
  <c r="Q86" i="152"/>
  <c r="S86" i="152" s="1"/>
  <c r="O86" i="152"/>
  <c r="N86" i="152"/>
  <c r="N85" i="152"/>
  <c r="O84" i="152"/>
  <c r="N84" i="152"/>
  <c r="Q84" i="152" s="1"/>
  <c r="N83" i="152"/>
  <c r="Q82" i="152"/>
  <c r="O82" i="152"/>
  <c r="N82" i="152"/>
  <c r="N81" i="152"/>
  <c r="N80" i="152"/>
  <c r="Q80" i="152" s="1"/>
  <c r="Q79" i="152"/>
  <c r="N79" i="152"/>
  <c r="O79" i="152" s="1"/>
  <c r="N78" i="152"/>
  <c r="Q78" i="152" s="1"/>
  <c r="S78" i="152" s="1"/>
  <c r="N77" i="152"/>
  <c r="N76" i="152"/>
  <c r="N75" i="152"/>
  <c r="O74" i="152"/>
  <c r="N74" i="152"/>
  <c r="Q74" i="152" s="1"/>
  <c r="N73" i="152"/>
  <c r="N72" i="152"/>
  <c r="Q72" i="152" s="1"/>
  <c r="Q71" i="152"/>
  <c r="N71" i="152"/>
  <c r="O71" i="152" s="1"/>
  <c r="N70" i="152"/>
  <c r="Q70" i="152" s="1"/>
  <c r="N69" i="152"/>
  <c r="O68" i="152"/>
  <c r="N68" i="152"/>
  <c r="Q68" i="152" s="1"/>
  <c r="Q67" i="152"/>
  <c r="N67" i="152"/>
  <c r="O67" i="152" s="1"/>
  <c r="N66" i="152"/>
  <c r="N65" i="152"/>
  <c r="O64" i="152"/>
  <c r="N64" i="152"/>
  <c r="Q64" i="152" s="1"/>
  <c r="N63" i="152"/>
  <c r="O63" i="152" s="1"/>
  <c r="N62" i="152"/>
  <c r="Q62" i="152" s="1"/>
  <c r="N61" i="152"/>
  <c r="O60" i="152"/>
  <c r="N60" i="152"/>
  <c r="Q60" i="152" s="1"/>
  <c r="Q59" i="152"/>
  <c r="N59" i="152"/>
  <c r="O59" i="152" s="1"/>
  <c r="O58" i="152"/>
  <c r="N58" i="152"/>
  <c r="Q58" i="152" s="1"/>
  <c r="Q57" i="152"/>
  <c r="R57" i="152" s="1"/>
  <c r="N57" i="152"/>
  <c r="O57" i="152" s="1"/>
  <c r="N56" i="152"/>
  <c r="Q56" i="152" s="1"/>
  <c r="N55" i="152"/>
  <c r="O55" i="152" s="1"/>
  <c r="N54" i="152"/>
  <c r="Q54" i="152" s="1"/>
  <c r="S54" i="152" s="1"/>
  <c r="N53" i="152"/>
  <c r="O53" i="152" s="1"/>
  <c r="N52" i="152"/>
  <c r="Q52" i="152" s="1"/>
  <c r="N51" i="152"/>
  <c r="O51" i="152" s="1"/>
  <c r="O50" i="152"/>
  <c r="N50" i="152"/>
  <c r="Q50" i="152" s="1"/>
  <c r="S50" i="152" s="1"/>
  <c r="N49" i="152"/>
  <c r="O49" i="152" s="1"/>
  <c r="O48" i="152"/>
  <c r="N48" i="152"/>
  <c r="Q48" i="152" s="1"/>
  <c r="N47" i="152"/>
  <c r="O47" i="152" s="1"/>
  <c r="R46" i="152"/>
  <c r="N46" i="152"/>
  <c r="Q46" i="152" s="1"/>
  <c r="S46" i="152" s="1"/>
  <c r="N45" i="152"/>
  <c r="O45" i="152" s="1"/>
  <c r="N44" i="152"/>
  <c r="Q44" i="152" s="1"/>
  <c r="Q43" i="152"/>
  <c r="R43" i="152" s="1"/>
  <c r="N43" i="152"/>
  <c r="O43" i="152" s="1"/>
  <c r="R42" i="152"/>
  <c r="N42" i="152"/>
  <c r="Q42" i="152" s="1"/>
  <c r="S42" i="152" s="1"/>
  <c r="N41" i="152"/>
  <c r="O41" i="152" s="1"/>
  <c r="R40" i="152"/>
  <c r="Q40" i="152"/>
  <c r="S40" i="152" s="1"/>
  <c r="N40" i="152"/>
  <c r="O40" i="152" s="1"/>
  <c r="N39" i="152"/>
  <c r="O39" i="152" s="1"/>
  <c r="N38" i="152"/>
  <c r="N37" i="152"/>
  <c r="O37" i="152" s="1"/>
  <c r="R36" i="152"/>
  <c r="Q36" i="152"/>
  <c r="S36" i="152" s="1"/>
  <c r="N36" i="152"/>
  <c r="O36" i="152" s="1"/>
  <c r="N35" i="152"/>
  <c r="O35" i="152" s="1"/>
  <c r="O34" i="152"/>
  <c r="N34" i="152"/>
  <c r="Q34" i="152" s="1"/>
  <c r="S34" i="152" s="1"/>
  <c r="Q33" i="152"/>
  <c r="R33" i="152" s="1"/>
  <c r="N33" i="152"/>
  <c r="O33" i="152" s="1"/>
  <c r="Q32" i="152"/>
  <c r="S32" i="152" s="1"/>
  <c r="N32" i="152"/>
  <c r="O32" i="152" s="1"/>
  <c r="N31" i="152"/>
  <c r="O31" i="152" s="1"/>
  <c r="R30" i="152"/>
  <c r="O30" i="152"/>
  <c r="N30" i="152"/>
  <c r="Q30" i="152" s="1"/>
  <c r="S30" i="152" s="1"/>
  <c r="N29" i="152"/>
  <c r="O29" i="152" s="1"/>
  <c r="N28" i="152"/>
  <c r="N27" i="152"/>
  <c r="O27" i="152" s="1"/>
  <c r="R26" i="152"/>
  <c r="N26" i="152"/>
  <c r="Q26" i="152" s="1"/>
  <c r="S26" i="152" s="1"/>
  <c r="N25" i="152"/>
  <c r="O25" i="152" s="1"/>
  <c r="Q24" i="152"/>
  <c r="S24" i="152" s="1"/>
  <c r="N24" i="152"/>
  <c r="O24" i="152" s="1"/>
  <c r="N23" i="152"/>
  <c r="O23" i="152" s="1"/>
  <c r="N22" i="152"/>
  <c r="Q22" i="152" s="1"/>
  <c r="S22" i="152" s="1"/>
  <c r="N21" i="152"/>
  <c r="O21" i="152" s="1"/>
  <c r="Q20" i="152"/>
  <c r="S20" i="152" s="1"/>
  <c r="O20" i="152"/>
  <c r="N20" i="152"/>
  <c r="N19" i="152"/>
  <c r="O19" i="152" s="1"/>
  <c r="N18" i="152"/>
  <c r="Q18" i="152" s="1"/>
  <c r="S18" i="152" s="1"/>
  <c r="N17" i="152"/>
  <c r="O17" i="152" s="1"/>
  <c r="N16" i="152"/>
  <c r="Q16" i="152" s="1"/>
  <c r="S16" i="152" s="1"/>
  <c r="N15" i="152"/>
  <c r="O15" i="152" s="1"/>
  <c r="N14" i="152"/>
  <c r="Q14" i="152" s="1"/>
  <c r="S14" i="152" s="1"/>
  <c r="N13" i="152"/>
  <c r="Q13" i="152" s="1"/>
  <c r="N12" i="152"/>
  <c r="Q12" i="152" s="1"/>
  <c r="N11" i="152"/>
  <c r="Q11" i="152" s="1"/>
  <c r="Q10" i="152"/>
  <c r="S10" i="152" s="1"/>
  <c r="N10" i="152"/>
  <c r="O10" i="152" s="1"/>
  <c r="O9" i="152"/>
  <c r="N9" i="152"/>
  <c r="Q9" i="152" s="1"/>
  <c r="N112" i="145"/>
  <c r="Q111" i="145"/>
  <c r="O111" i="145"/>
  <c r="N111" i="145"/>
  <c r="Q110" i="145"/>
  <c r="S110" i="145" s="1"/>
  <c r="N110" i="145"/>
  <c r="O110" i="145" s="1"/>
  <c r="N109" i="145"/>
  <c r="N108" i="145"/>
  <c r="Q108" i="145" s="1"/>
  <c r="Q107" i="145"/>
  <c r="N107" i="145"/>
  <c r="O107" i="145" s="1"/>
  <c r="O106" i="145"/>
  <c r="N106" i="145"/>
  <c r="Q106" i="145" s="1"/>
  <c r="N105" i="145"/>
  <c r="O104" i="145"/>
  <c r="N104" i="145"/>
  <c r="Q104" i="145" s="1"/>
  <c r="Q103" i="145"/>
  <c r="N103" i="145"/>
  <c r="O103" i="145" s="1"/>
  <c r="Q102" i="145"/>
  <c r="O102" i="145"/>
  <c r="N102" i="145"/>
  <c r="N101" i="145"/>
  <c r="N100" i="145"/>
  <c r="Q100" i="145" s="1"/>
  <c r="N99" i="145"/>
  <c r="O99" i="145" s="1"/>
  <c r="R98" i="145"/>
  <c r="Q98" i="145"/>
  <c r="S98" i="145" s="1"/>
  <c r="O98" i="145"/>
  <c r="N98" i="145"/>
  <c r="N97" i="145"/>
  <c r="O96" i="145"/>
  <c r="N96" i="145"/>
  <c r="Q96" i="145" s="1"/>
  <c r="N95" i="145"/>
  <c r="Q94" i="145"/>
  <c r="S94" i="145" s="1"/>
  <c r="O94" i="145"/>
  <c r="N94" i="145"/>
  <c r="N93" i="145"/>
  <c r="N92" i="145"/>
  <c r="Q92" i="145" s="1"/>
  <c r="N91" i="145"/>
  <c r="O91" i="145" s="1"/>
  <c r="R90" i="145"/>
  <c r="Q90" i="145"/>
  <c r="S90" i="145" s="1"/>
  <c r="N90" i="145"/>
  <c r="O90" i="145" s="1"/>
  <c r="N89" i="145"/>
  <c r="N88" i="145"/>
  <c r="Q87" i="145"/>
  <c r="N87" i="145"/>
  <c r="O87" i="145" s="1"/>
  <c r="O86" i="145"/>
  <c r="N86" i="145"/>
  <c r="Q86" i="145" s="1"/>
  <c r="N85" i="145"/>
  <c r="N84" i="145"/>
  <c r="Q84" i="145" s="1"/>
  <c r="Q83" i="145"/>
  <c r="N83" i="145"/>
  <c r="O83" i="145" s="1"/>
  <c r="Q82" i="145"/>
  <c r="S82" i="145" s="1"/>
  <c r="N82" i="145"/>
  <c r="O82" i="145" s="1"/>
  <c r="N81" i="145"/>
  <c r="N80" i="145"/>
  <c r="Q80" i="145" s="1"/>
  <c r="Q79" i="145"/>
  <c r="N79" i="145"/>
  <c r="O79" i="145" s="1"/>
  <c r="N78" i="145"/>
  <c r="N77" i="145"/>
  <c r="O76" i="145"/>
  <c r="N76" i="145"/>
  <c r="Q76" i="145" s="1"/>
  <c r="N75" i="145"/>
  <c r="O75" i="145" s="1"/>
  <c r="N74" i="145"/>
  <c r="Q74" i="145" s="1"/>
  <c r="N73" i="145"/>
  <c r="O72" i="145"/>
  <c r="N72" i="145"/>
  <c r="Q72" i="145" s="1"/>
  <c r="Q71" i="145"/>
  <c r="N71" i="145"/>
  <c r="O71" i="145" s="1"/>
  <c r="N70" i="145"/>
  <c r="Q70" i="145" s="1"/>
  <c r="N69" i="145"/>
  <c r="N68" i="145"/>
  <c r="Q68" i="145" s="1"/>
  <c r="N67" i="145"/>
  <c r="O67" i="145" s="1"/>
  <c r="N66" i="145"/>
  <c r="Q66" i="145" s="1"/>
  <c r="N65" i="145"/>
  <c r="O64" i="145"/>
  <c r="N64" i="145"/>
  <c r="Q64" i="145" s="1"/>
  <c r="N63" i="145"/>
  <c r="Q62" i="145"/>
  <c r="S62" i="145" s="1"/>
  <c r="O62" i="145"/>
  <c r="N62" i="145"/>
  <c r="N61" i="145"/>
  <c r="O61" i="145" s="1"/>
  <c r="N60" i="145"/>
  <c r="Q59" i="145"/>
  <c r="R59" i="145" s="1"/>
  <c r="N59" i="145"/>
  <c r="O59" i="145" s="1"/>
  <c r="O58" i="145"/>
  <c r="N58" i="145"/>
  <c r="Q58" i="145" s="1"/>
  <c r="S58" i="145" s="1"/>
  <c r="N57" i="145"/>
  <c r="O57" i="145" s="1"/>
  <c r="O56" i="145"/>
  <c r="N56" i="145"/>
  <c r="Q56" i="145" s="1"/>
  <c r="S56" i="145" s="1"/>
  <c r="N55" i="145"/>
  <c r="O55" i="145" s="1"/>
  <c r="O54" i="145"/>
  <c r="N54" i="145"/>
  <c r="Q54" i="145" s="1"/>
  <c r="S54" i="145" s="1"/>
  <c r="N53" i="145"/>
  <c r="N52" i="145"/>
  <c r="Q52" i="145" s="1"/>
  <c r="S52" i="145" s="1"/>
  <c r="N51" i="145"/>
  <c r="O51" i="145" s="1"/>
  <c r="Q50" i="145"/>
  <c r="N50" i="145"/>
  <c r="O50" i="145" s="1"/>
  <c r="N49" i="145"/>
  <c r="O49" i="145" s="1"/>
  <c r="R48" i="145"/>
  <c r="O48" i="145"/>
  <c r="N48" i="145"/>
  <c r="Q48" i="145" s="1"/>
  <c r="S48" i="145" s="1"/>
  <c r="O47" i="145"/>
  <c r="N47" i="145"/>
  <c r="Q47" i="145" s="1"/>
  <c r="R47" i="145" s="1"/>
  <c r="O46" i="145"/>
  <c r="N46" i="145"/>
  <c r="Q46" i="145" s="1"/>
  <c r="S46" i="145" s="1"/>
  <c r="N45" i="145"/>
  <c r="O45" i="145" s="1"/>
  <c r="O44" i="145"/>
  <c r="N44" i="145"/>
  <c r="Q44" i="145" s="1"/>
  <c r="S44" i="145" s="1"/>
  <c r="O43" i="145"/>
  <c r="N43" i="145"/>
  <c r="Q43" i="145" s="1"/>
  <c r="R43" i="145" s="1"/>
  <c r="Q42" i="145"/>
  <c r="S42" i="145" s="1"/>
  <c r="O42" i="145"/>
  <c r="N42" i="145"/>
  <c r="Q41" i="145"/>
  <c r="R41" i="145" s="1"/>
  <c r="N41" i="145"/>
  <c r="O41" i="145" s="1"/>
  <c r="N40" i="145"/>
  <c r="Q40" i="145" s="1"/>
  <c r="Q39" i="145"/>
  <c r="R39" i="145" s="1"/>
  <c r="O39" i="145"/>
  <c r="N39" i="145"/>
  <c r="Q38" i="145"/>
  <c r="S38" i="145" s="1"/>
  <c r="N38" i="145"/>
  <c r="O38" i="145" s="1"/>
  <c r="N37" i="145"/>
  <c r="O37" i="145" s="1"/>
  <c r="R36" i="145"/>
  <c r="O36" i="145"/>
  <c r="N36" i="145"/>
  <c r="Q36" i="145" s="1"/>
  <c r="S36" i="145" s="1"/>
  <c r="Q35" i="145"/>
  <c r="R35" i="145" s="1"/>
  <c r="N35" i="145"/>
  <c r="O35" i="145" s="1"/>
  <c r="N34" i="145"/>
  <c r="Q34" i="145" s="1"/>
  <c r="S34" i="145" s="1"/>
  <c r="Q33" i="145"/>
  <c r="R33" i="145" s="1"/>
  <c r="N33" i="145"/>
  <c r="O33" i="145" s="1"/>
  <c r="R32" i="145"/>
  <c r="N32" i="145"/>
  <c r="Q32" i="145" s="1"/>
  <c r="S32" i="145" s="1"/>
  <c r="Q31" i="145"/>
  <c r="R31" i="145" s="1"/>
  <c r="O31" i="145"/>
  <c r="N31" i="145"/>
  <c r="N30" i="145"/>
  <c r="O30" i="145" s="1"/>
  <c r="N29" i="145"/>
  <c r="O29" i="145" s="1"/>
  <c r="R28" i="145"/>
  <c r="N28" i="145"/>
  <c r="Q28" i="145" s="1"/>
  <c r="S28" i="145" s="1"/>
  <c r="Q27" i="145"/>
  <c r="R27" i="145" s="1"/>
  <c r="N27" i="145"/>
  <c r="O27" i="145" s="1"/>
  <c r="N26" i="145"/>
  <c r="Q26" i="145" s="1"/>
  <c r="N25" i="145"/>
  <c r="O25" i="145" s="1"/>
  <c r="Q24" i="145"/>
  <c r="S24" i="145" s="1"/>
  <c r="O24" i="145"/>
  <c r="N24" i="145"/>
  <c r="Q23" i="145"/>
  <c r="R23" i="145" s="1"/>
  <c r="N23" i="145"/>
  <c r="O23" i="145" s="1"/>
  <c r="N22" i="145"/>
  <c r="Q22" i="145" s="1"/>
  <c r="N21" i="145"/>
  <c r="O21" i="145" s="1"/>
  <c r="N20" i="145"/>
  <c r="Q20" i="145" s="1"/>
  <c r="S20" i="145" s="1"/>
  <c r="N19" i="145"/>
  <c r="O19" i="145" s="1"/>
  <c r="N18" i="145"/>
  <c r="Q18" i="145" s="1"/>
  <c r="N17" i="145"/>
  <c r="O17" i="145" s="1"/>
  <c r="O16" i="145"/>
  <c r="N16" i="145"/>
  <c r="Q16" i="145" s="1"/>
  <c r="S16" i="145" s="1"/>
  <c r="Q15" i="145"/>
  <c r="R15" i="145" s="1"/>
  <c r="N15" i="145"/>
  <c r="O15" i="145" s="1"/>
  <c r="N14" i="145"/>
  <c r="Q14" i="145" s="1"/>
  <c r="N13" i="145"/>
  <c r="O13" i="145" s="1"/>
  <c r="N12" i="145"/>
  <c r="Q12" i="145" s="1"/>
  <c r="S12" i="145" s="1"/>
  <c r="N11" i="145"/>
  <c r="O11" i="145" s="1"/>
  <c r="N10" i="145"/>
  <c r="Q10" i="145" s="1"/>
  <c r="N9" i="145"/>
  <c r="O9" i="145" s="1"/>
  <c r="Q112" i="158"/>
  <c r="N112" i="158"/>
  <c r="O112" i="158" s="1"/>
  <c r="O111" i="158"/>
  <c r="N111" i="158"/>
  <c r="Q111" i="158" s="1"/>
  <c r="S111" i="158" s="1"/>
  <c r="N110" i="158"/>
  <c r="O109" i="158"/>
  <c r="N109" i="158"/>
  <c r="Q109" i="158" s="1"/>
  <c r="R109" i="158" s="1"/>
  <c r="Q108" i="158"/>
  <c r="O108" i="158"/>
  <c r="N108" i="158"/>
  <c r="R107" i="158"/>
  <c r="O107" i="158"/>
  <c r="N107" i="158"/>
  <c r="Q107" i="158" s="1"/>
  <c r="S107" i="158" s="1"/>
  <c r="N106" i="158"/>
  <c r="S105" i="158"/>
  <c r="O105" i="158"/>
  <c r="N105" i="158"/>
  <c r="Q105" i="158" s="1"/>
  <c r="R105" i="158" s="1"/>
  <c r="Q104" i="158"/>
  <c r="N104" i="158"/>
  <c r="O104" i="158" s="1"/>
  <c r="O103" i="158"/>
  <c r="N103" i="158"/>
  <c r="Q103" i="158" s="1"/>
  <c r="N102" i="158"/>
  <c r="N101" i="158"/>
  <c r="Q100" i="158"/>
  <c r="O100" i="158"/>
  <c r="N100" i="158"/>
  <c r="Q99" i="158"/>
  <c r="S99" i="158" s="1"/>
  <c r="N99" i="158"/>
  <c r="O99" i="158" s="1"/>
  <c r="N98" i="158"/>
  <c r="N97" i="158"/>
  <c r="Q97" i="158" s="1"/>
  <c r="R97" i="158" s="1"/>
  <c r="N96" i="158"/>
  <c r="Q96" i="158" s="1"/>
  <c r="R95" i="158"/>
  <c r="Q95" i="158"/>
  <c r="S95" i="158" s="1"/>
  <c r="O95" i="158"/>
  <c r="N95" i="158"/>
  <c r="N94" i="158"/>
  <c r="O93" i="158"/>
  <c r="N93" i="158"/>
  <c r="Q93" i="158" s="1"/>
  <c r="R93" i="158" s="1"/>
  <c r="Q92" i="158"/>
  <c r="O92" i="158"/>
  <c r="N92" i="158"/>
  <c r="R91" i="158"/>
  <c r="N91" i="158"/>
  <c r="Q91" i="158" s="1"/>
  <c r="S91" i="158" s="1"/>
  <c r="N90" i="158"/>
  <c r="S89" i="158"/>
  <c r="O89" i="158"/>
  <c r="N89" i="158"/>
  <c r="Q89" i="158" s="1"/>
  <c r="R89" i="158" s="1"/>
  <c r="N88" i="158"/>
  <c r="O88" i="158" s="1"/>
  <c r="O87" i="158"/>
  <c r="N87" i="158"/>
  <c r="Q87" i="158" s="1"/>
  <c r="N86" i="158"/>
  <c r="N85" i="158"/>
  <c r="Q84" i="158"/>
  <c r="N84" i="158"/>
  <c r="O84" i="158" s="1"/>
  <c r="N83" i="158"/>
  <c r="Q83" i="158" s="1"/>
  <c r="S83" i="158" s="1"/>
  <c r="N82" i="158"/>
  <c r="N81" i="158"/>
  <c r="Q81" i="158" s="1"/>
  <c r="R81" i="158" s="1"/>
  <c r="Q80" i="158"/>
  <c r="N80" i="158"/>
  <c r="O80" i="158" s="1"/>
  <c r="R79" i="158"/>
  <c r="Q79" i="158"/>
  <c r="S79" i="158" s="1"/>
  <c r="O79" i="158"/>
  <c r="N79" i="158"/>
  <c r="N78" i="158"/>
  <c r="O77" i="158"/>
  <c r="N77" i="158"/>
  <c r="Q77" i="158" s="1"/>
  <c r="R77" i="158" s="1"/>
  <c r="O76" i="158"/>
  <c r="N76" i="158"/>
  <c r="Q76" i="158" s="1"/>
  <c r="R75" i="158"/>
  <c r="N75" i="158"/>
  <c r="Q75" i="158" s="1"/>
  <c r="S75" i="158" s="1"/>
  <c r="N74" i="158"/>
  <c r="N73" i="158"/>
  <c r="Q73" i="158" s="1"/>
  <c r="R73" i="158" s="1"/>
  <c r="N72" i="158"/>
  <c r="O72" i="158" s="1"/>
  <c r="Q71" i="158"/>
  <c r="S71" i="158" s="1"/>
  <c r="O71" i="158"/>
  <c r="N71" i="158"/>
  <c r="N70" i="158"/>
  <c r="N69" i="158"/>
  <c r="Q69" i="158" s="1"/>
  <c r="S69" i="158" s="1"/>
  <c r="N68" i="158"/>
  <c r="Q68" i="158" s="1"/>
  <c r="Q67" i="158"/>
  <c r="S67" i="158" s="1"/>
  <c r="N67" i="158"/>
  <c r="O67" i="158" s="1"/>
  <c r="N66" i="158"/>
  <c r="O66" i="158" s="1"/>
  <c r="N65" i="158"/>
  <c r="Q65" i="158" s="1"/>
  <c r="S65" i="158" s="1"/>
  <c r="N64" i="158"/>
  <c r="Q64" i="158" s="1"/>
  <c r="N63" i="158"/>
  <c r="Q63" i="158" s="1"/>
  <c r="S63" i="158" s="1"/>
  <c r="N62" i="158"/>
  <c r="O62" i="158" s="1"/>
  <c r="N61" i="158"/>
  <c r="Q61" i="158" s="1"/>
  <c r="S61" i="158" s="1"/>
  <c r="N60" i="158"/>
  <c r="Q60" i="158" s="1"/>
  <c r="N59" i="158"/>
  <c r="Q59" i="158" s="1"/>
  <c r="S59" i="158" s="1"/>
  <c r="N58" i="158"/>
  <c r="O58" i="158" s="1"/>
  <c r="N57" i="158"/>
  <c r="Q57" i="158" s="1"/>
  <c r="S57" i="158" s="1"/>
  <c r="N56" i="158"/>
  <c r="Q56" i="158" s="1"/>
  <c r="Q55" i="158"/>
  <c r="S55" i="158" s="1"/>
  <c r="O55" i="158"/>
  <c r="N55" i="158"/>
  <c r="N54" i="158"/>
  <c r="O54" i="158" s="1"/>
  <c r="N53" i="158"/>
  <c r="Q53" i="158" s="1"/>
  <c r="S53" i="158" s="1"/>
  <c r="N52" i="158"/>
  <c r="Q52" i="158" s="1"/>
  <c r="Q51" i="158"/>
  <c r="S51" i="158" s="1"/>
  <c r="N51" i="158"/>
  <c r="O51" i="158" s="1"/>
  <c r="N50" i="158"/>
  <c r="O50" i="158" s="1"/>
  <c r="N49" i="158"/>
  <c r="Q49" i="158" s="1"/>
  <c r="S49" i="158" s="1"/>
  <c r="N48" i="158"/>
  <c r="Q48" i="158" s="1"/>
  <c r="N47" i="158"/>
  <c r="Q47" i="158" s="1"/>
  <c r="S47" i="158" s="1"/>
  <c r="N46" i="158"/>
  <c r="O46" i="158" s="1"/>
  <c r="N45" i="158"/>
  <c r="Q45" i="158" s="1"/>
  <c r="S45" i="158" s="1"/>
  <c r="N44" i="158"/>
  <c r="Q44" i="158" s="1"/>
  <c r="N43" i="158"/>
  <c r="Q43" i="158" s="1"/>
  <c r="S43" i="158" s="1"/>
  <c r="N42" i="158"/>
  <c r="O42" i="158" s="1"/>
  <c r="N41" i="158"/>
  <c r="Q41" i="158" s="1"/>
  <c r="S41" i="158" s="1"/>
  <c r="N40" i="158"/>
  <c r="Q40" i="158" s="1"/>
  <c r="Q39" i="158"/>
  <c r="S39" i="158" s="1"/>
  <c r="O39" i="158"/>
  <c r="N39" i="158"/>
  <c r="N38" i="158"/>
  <c r="O38" i="158" s="1"/>
  <c r="N37" i="158"/>
  <c r="Q37" i="158" s="1"/>
  <c r="S37" i="158" s="1"/>
  <c r="N36" i="158"/>
  <c r="Q36" i="158" s="1"/>
  <c r="Q35" i="158"/>
  <c r="S35" i="158" s="1"/>
  <c r="N35" i="158"/>
  <c r="O35" i="158" s="1"/>
  <c r="N34" i="158"/>
  <c r="O34" i="158" s="1"/>
  <c r="N33" i="158"/>
  <c r="Q33" i="158" s="1"/>
  <c r="S33" i="158" s="1"/>
  <c r="N32" i="158"/>
  <c r="Q32" i="158" s="1"/>
  <c r="N31" i="158"/>
  <c r="Q31" i="158" s="1"/>
  <c r="S31" i="158" s="1"/>
  <c r="N30" i="158"/>
  <c r="O30" i="158" s="1"/>
  <c r="N29" i="158"/>
  <c r="Q29" i="158" s="1"/>
  <c r="S29" i="158" s="1"/>
  <c r="N28" i="158"/>
  <c r="Q28" i="158" s="1"/>
  <c r="O27" i="158"/>
  <c r="N27" i="158"/>
  <c r="Q27" i="158" s="1"/>
  <c r="Q26" i="158"/>
  <c r="S26" i="158" s="1"/>
  <c r="N26" i="158"/>
  <c r="O26" i="158" s="1"/>
  <c r="N25" i="158"/>
  <c r="Q25" i="158" s="1"/>
  <c r="N24" i="158"/>
  <c r="Q24" i="158" s="1"/>
  <c r="N23" i="158"/>
  <c r="Q23" i="158" s="1"/>
  <c r="N22" i="158"/>
  <c r="O22" i="158" s="1"/>
  <c r="O21" i="158"/>
  <c r="N21" i="158"/>
  <c r="Q21" i="158" s="1"/>
  <c r="N20" i="158"/>
  <c r="Q20" i="158" s="1"/>
  <c r="O19" i="158"/>
  <c r="N19" i="158"/>
  <c r="Q19" i="158" s="1"/>
  <c r="N18" i="158"/>
  <c r="O18" i="158" s="1"/>
  <c r="N17" i="158"/>
  <c r="Q17" i="158" s="1"/>
  <c r="N16" i="158"/>
  <c r="Q16" i="158" s="1"/>
  <c r="Q15" i="158"/>
  <c r="S15" i="158" s="1"/>
  <c r="N15" i="158"/>
  <c r="O15" i="158" s="1"/>
  <c r="Q14" i="158"/>
  <c r="S14" i="158" s="1"/>
  <c r="N14" i="158"/>
  <c r="O14" i="158" s="1"/>
  <c r="N13" i="158"/>
  <c r="Q13" i="158" s="1"/>
  <c r="N12" i="158"/>
  <c r="Q12" i="158" s="1"/>
  <c r="N11" i="158"/>
  <c r="Q11" i="158" s="1"/>
  <c r="Q10" i="158"/>
  <c r="S10" i="158" s="1"/>
  <c r="N10" i="158"/>
  <c r="O10" i="158" s="1"/>
  <c r="O9" i="158"/>
  <c r="N9" i="158"/>
  <c r="Q9" i="158" s="1"/>
  <c r="N112" i="151"/>
  <c r="Q112" i="151" s="1"/>
  <c r="N111" i="151"/>
  <c r="N110" i="151"/>
  <c r="Q110" i="151" s="1"/>
  <c r="N109" i="151"/>
  <c r="O109" i="151" s="1"/>
  <c r="Q108" i="151"/>
  <c r="S108" i="151" s="1"/>
  <c r="O108" i="151"/>
  <c r="N108" i="151"/>
  <c r="N107" i="151"/>
  <c r="O106" i="151"/>
  <c r="N106" i="151"/>
  <c r="Q106" i="151" s="1"/>
  <c r="Q105" i="151"/>
  <c r="N105" i="151"/>
  <c r="O105" i="151" s="1"/>
  <c r="Q104" i="151"/>
  <c r="S104" i="151" s="1"/>
  <c r="N104" i="151"/>
  <c r="O104" i="151" s="1"/>
  <c r="N103" i="151"/>
  <c r="N102" i="151"/>
  <c r="Q102" i="151" s="1"/>
  <c r="N101" i="151"/>
  <c r="O101" i="151" s="1"/>
  <c r="N100" i="151"/>
  <c r="Q100" i="151" s="1"/>
  <c r="N99" i="151"/>
  <c r="O98" i="151"/>
  <c r="N98" i="151"/>
  <c r="Q98" i="151" s="1"/>
  <c r="N97" i="151"/>
  <c r="O97" i="151" s="1"/>
  <c r="Q96" i="151"/>
  <c r="S96" i="151" s="1"/>
  <c r="O96" i="151"/>
  <c r="N96" i="151"/>
  <c r="N95" i="151"/>
  <c r="N94" i="151"/>
  <c r="Q94" i="151" s="1"/>
  <c r="Q93" i="151"/>
  <c r="N93" i="151"/>
  <c r="O93" i="151" s="1"/>
  <c r="N92" i="151"/>
  <c r="Q92" i="151" s="1"/>
  <c r="N91" i="151"/>
  <c r="N90" i="151"/>
  <c r="Q90" i="151" s="1"/>
  <c r="Q89" i="151"/>
  <c r="N89" i="151"/>
  <c r="O89" i="151" s="1"/>
  <c r="O88" i="151"/>
  <c r="N88" i="151"/>
  <c r="Q88" i="151" s="1"/>
  <c r="N87" i="151"/>
  <c r="O86" i="151"/>
  <c r="N86" i="151"/>
  <c r="Q86" i="151" s="1"/>
  <c r="N85" i="151"/>
  <c r="O85" i="151" s="1"/>
  <c r="Q84" i="151"/>
  <c r="S84" i="151" s="1"/>
  <c r="N84" i="151"/>
  <c r="O84" i="151" s="1"/>
  <c r="N83" i="151"/>
  <c r="N82" i="151"/>
  <c r="Q82" i="151" s="1"/>
  <c r="Q81" i="151"/>
  <c r="N81" i="151"/>
  <c r="O81" i="151" s="1"/>
  <c r="N80" i="151"/>
  <c r="Q80" i="151" s="1"/>
  <c r="N79" i="151"/>
  <c r="N78" i="151"/>
  <c r="Q78" i="151" s="1"/>
  <c r="N77" i="151"/>
  <c r="O77" i="151" s="1"/>
  <c r="Q76" i="151"/>
  <c r="S76" i="151" s="1"/>
  <c r="O76" i="151"/>
  <c r="N76" i="151"/>
  <c r="N75" i="151"/>
  <c r="O74" i="151"/>
  <c r="N74" i="151"/>
  <c r="Q74" i="151" s="1"/>
  <c r="Q73" i="151"/>
  <c r="N73" i="151"/>
  <c r="O73" i="151" s="1"/>
  <c r="Q72" i="151"/>
  <c r="S72" i="151" s="1"/>
  <c r="N72" i="151"/>
  <c r="O72" i="151" s="1"/>
  <c r="N71" i="151"/>
  <c r="N70" i="151"/>
  <c r="Q70" i="151" s="1"/>
  <c r="N69" i="151"/>
  <c r="O69" i="151" s="1"/>
  <c r="N68" i="151"/>
  <c r="Q68" i="151" s="1"/>
  <c r="N67" i="151"/>
  <c r="O66" i="151"/>
  <c r="N66" i="151"/>
  <c r="Q66" i="151" s="1"/>
  <c r="N65" i="151"/>
  <c r="O65" i="151" s="1"/>
  <c r="O64" i="151"/>
  <c r="N64" i="151"/>
  <c r="Q64" i="151" s="1"/>
  <c r="N63" i="151"/>
  <c r="N62" i="151"/>
  <c r="Q62" i="151" s="1"/>
  <c r="Q61" i="151"/>
  <c r="N61" i="151"/>
  <c r="O61" i="151" s="1"/>
  <c r="N60" i="151"/>
  <c r="Q60" i="151" s="1"/>
  <c r="N59" i="151"/>
  <c r="N58" i="151"/>
  <c r="Q58" i="151" s="1"/>
  <c r="Q57" i="151"/>
  <c r="N57" i="151"/>
  <c r="O57" i="151" s="1"/>
  <c r="O56" i="151"/>
  <c r="N56" i="151"/>
  <c r="Q56" i="151" s="1"/>
  <c r="N55" i="151"/>
  <c r="O54" i="151"/>
  <c r="N54" i="151"/>
  <c r="Q54" i="151" s="1"/>
  <c r="N53" i="151"/>
  <c r="O53" i="151" s="1"/>
  <c r="Q52" i="151"/>
  <c r="S52" i="151" s="1"/>
  <c r="N52" i="151"/>
  <c r="O52" i="151" s="1"/>
  <c r="N51" i="151"/>
  <c r="O50" i="151"/>
  <c r="N50" i="151"/>
  <c r="Q50" i="151" s="1"/>
  <c r="Q49" i="151"/>
  <c r="N49" i="151"/>
  <c r="O49" i="151" s="1"/>
  <c r="N48" i="151"/>
  <c r="Q48" i="151" s="1"/>
  <c r="N47" i="151"/>
  <c r="N46" i="151"/>
  <c r="Q46" i="151" s="1"/>
  <c r="N45" i="151"/>
  <c r="O45" i="151" s="1"/>
  <c r="N44" i="151"/>
  <c r="Q44" i="151" s="1"/>
  <c r="N43" i="151"/>
  <c r="O42" i="151"/>
  <c r="N42" i="151"/>
  <c r="Q42" i="151" s="1"/>
  <c r="Q41" i="151"/>
  <c r="N41" i="151"/>
  <c r="O41" i="151" s="1"/>
  <c r="Q40" i="151"/>
  <c r="S40" i="151" s="1"/>
  <c r="O40" i="151"/>
  <c r="N40" i="151"/>
  <c r="N39" i="151"/>
  <c r="N38" i="151"/>
  <c r="Q38" i="151" s="1"/>
  <c r="Q37" i="151"/>
  <c r="N37" i="151"/>
  <c r="O37" i="151" s="1"/>
  <c r="N36" i="151"/>
  <c r="Q36" i="151" s="1"/>
  <c r="N35" i="151"/>
  <c r="O34" i="151"/>
  <c r="N34" i="151"/>
  <c r="Q34" i="151" s="1"/>
  <c r="N33" i="151"/>
  <c r="O33" i="151" s="1"/>
  <c r="O32" i="151"/>
  <c r="N32" i="151"/>
  <c r="Q32" i="151" s="1"/>
  <c r="N31" i="151"/>
  <c r="N30" i="151"/>
  <c r="Q30" i="151" s="1"/>
  <c r="Q29" i="151"/>
  <c r="N29" i="151"/>
  <c r="O29" i="151" s="1"/>
  <c r="N28" i="151"/>
  <c r="S27" i="151"/>
  <c r="N27" i="151"/>
  <c r="Q27" i="151" s="1"/>
  <c r="R27" i="151" s="1"/>
  <c r="Q26" i="151"/>
  <c r="N26" i="151"/>
  <c r="O26" i="151" s="1"/>
  <c r="Q25" i="151"/>
  <c r="S25" i="151" s="1"/>
  <c r="N25" i="151"/>
  <c r="O25" i="151" s="1"/>
  <c r="N24" i="151"/>
  <c r="N23" i="151"/>
  <c r="Q23" i="151" s="1"/>
  <c r="R23" i="151" s="1"/>
  <c r="N22" i="151"/>
  <c r="Q22" i="151" s="1"/>
  <c r="N21" i="151"/>
  <c r="O21" i="151" s="1"/>
  <c r="N20" i="151"/>
  <c r="O19" i="151"/>
  <c r="N19" i="151"/>
  <c r="Q19" i="151" s="1"/>
  <c r="Q18" i="151"/>
  <c r="S18" i="151" s="1"/>
  <c r="O18" i="151"/>
  <c r="N18" i="151"/>
  <c r="N17" i="151"/>
  <c r="O17" i="151" s="1"/>
  <c r="N16" i="151"/>
  <c r="Q16" i="151" s="1"/>
  <c r="R16" i="151" s="1"/>
  <c r="O15" i="151"/>
  <c r="N15" i="151"/>
  <c r="Q15" i="151" s="1"/>
  <c r="R14" i="151"/>
  <c r="Q14" i="151"/>
  <c r="S14" i="151" s="1"/>
  <c r="O14" i="151"/>
  <c r="N14" i="151"/>
  <c r="N13" i="151"/>
  <c r="O13" i="151" s="1"/>
  <c r="O12" i="151"/>
  <c r="N12" i="151"/>
  <c r="Q12" i="151" s="1"/>
  <c r="R12" i="151" s="1"/>
  <c r="O11" i="151"/>
  <c r="N11" i="151"/>
  <c r="Q11" i="151" s="1"/>
  <c r="Q10" i="151"/>
  <c r="S10" i="151" s="1"/>
  <c r="O10" i="151"/>
  <c r="N10" i="151"/>
  <c r="N9" i="151"/>
  <c r="O9" i="151" s="1"/>
  <c r="N112" i="144"/>
  <c r="Q112" i="144" s="1"/>
  <c r="S112" i="144" s="1"/>
  <c r="N111" i="144"/>
  <c r="N110" i="144"/>
  <c r="Q110" i="144" s="1"/>
  <c r="N109" i="144"/>
  <c r="O109" i="144" s="1"/>
  <c r="R108" i="144"/>
  <c r="O108" i="144"/>
  <c r="N108" i="144"/>
  <c r="Q108" i="144" s="1"/>
  <c r="S108" i="144" s="1"/>
  <c r="N107" i="144"/>
  <c r="Q106" i="144"/>
  <c r="S106" i="144" s="1"/>
  <c r="N106" i="144"/>
  <c r="O106" i="144" s="1"/>
  <c r="Q105" i="144"/>
  <c r="N105" i="144"/>
  <c r="O105" i="144" s="1"/>
  <c r="O104" i="144"/>
  <c r="N104" i="144"/>
  <c r="Q104" i="144" s="1"/>
  <c r="S104" i="144" s="1"/>
  <c r="N103" i="144"/>
  <c r="N102" i="144"/>
  <c r="Q102" i="144" s="1"/>
  <c r="N101" i="144"/>
  <c r="O101" i="144" s="1"/>
  <c r="N100" i="144"/>
  <c r="Q100" i="144" s="1"/>
  <c r="S100" i="144" s="1"/>
  <c r="N99" i="144"/>
  <c r="O99" i="144" s="1"/>
  <c r="R98" i="144"/>
  <c r="N98" i="144"/>
  <c r="Q98" i="144" s="1"/>
  <c r="S98" i="144" s="1"/>
  <c r="N97" i="144"/>
  <c r="O97" i="144" s="1"/>
  <c r="O96" i="144"/>
  <c r="N96" i="144"/>
  <c r="Q96" i="144" s="1"/>
  <c r="S96" i="144" s="1"/>
  <c r="N95" i="144"/>
  <c r="O95" i="144" s="1"/>
  <c r="R94" i="144"/>
  <c r="O94" i="144"/>
  <c r="N94" i="144"/>
  <c r="Q94" i="144" s="1"/>
  <c r="S94" i="144" s="1"/>
  <c r="N93" i="144"/>
  <c r="O93" i="144" s="1"/>
  <c r="N92" i="144"/>
  <c r="Q92" i="144" s="1"/>
  <c r="S92" i="144" s="1"/>
  <c r="N91" i="144"/>
  <c r="O91" i="144" s="1"/>
  <c r="N90" i="144"/>
  <c r="Q90" i="144" s="1"/>
  <c r="S90" i="144" s="1"/>
  <c r="N89" i="144"/>
  <c r="O89" i="144" s="1"/>
  <c r="N88" i="144"/>
  <c r="Q88" i="144" s="1"/>
  <c r="S88" i="144" s="1"/>
  <c r="N87" i="144"/>
  <c r="O87" i="144" s="1"/>
  <c r="O86" i="144"/>
  <c r="N86" i="144"/>
  <c r="Q86" i="144" s="1"/>
  <c r="S86" i="144" s="1"/>
  <c r="N85" i="144"/>
  <c r="O85" i="144" s="1"/>
  <c r="O84" i="144"/>
  <c r="N84" i="144"/>
  <c r="Q84" i="144" s="1"/>
  <c r="S84" i="144" s="1"/>
  <c r="N83" i="144"/>
  <c r="O83" i="144" s="1"/>
  <c r="N82" i="144"/>
  <c r="Q82" i="144" s="1"/>
  <c r="S82" i="144" s="1"/>
  <c r="N81" i="144"/>
  <c r="O81" i="144" s="1"/>
  <c r="N80" i="144"/>
  <c r="Q80" i="144" s="1"/>
  <c r="S80" i="144" s="1"/>
  <c r="N79" i="144"/>
  <c r="O79" i="144" s="1"/>
  <c r="R78" i="144"/>
  <c r="O78" i="144"/>
  <c r="N78" i="144"/>
  <c r="Q78" i="144" s="1"/>
  <c r="S78" i="144" s="1"/>
  <c r="N77" i="144"/>
  <c r="O77" i="144" s="1"/>
  <c r="N76" i="144"/>
  <c r="Q76" i="144" s="1"/>
  <c r="S76" i="144" s="1"/>
  <c r="N75" i="144"/>
  <c r="O75" i="144" s="1"/>
  <c r="N74" i="144"/>
  <c r="Q74" i="144" s="1"/>
  <c r="S74" i="144" s="1"/>
  <c r="N73" i="144"/>
  <c r="O73" i="144" s="1"/>
  <c r="O72" i="144"/>
  <c r="N72" i="144"/>
  <c r="Q72" i="144" s="1"/>
  <c r="S72" i="144" s="1"/>
  <c r="N71" i="144"/>
  <c r="O71" i="144" s="1"/>
  <c r="R70" i="144"/>
  <c r="N70" i="144"/>
  <c r="Q70" i="144" s="1"/>
  <c r="S70" i="144" s="1"/>
  <c r="N69" i="144"/>
  <c r="O69" i="144" s="1"/>
  <c r="N68" i="144"/>
  <c r="Q68" i="144" s="1"/>
  <c r="S68" i="144" s="1"/>
  <c r="N67" i="144"/>
  <c r="O67" i="144" s="1"/>
  <c r="R66" i="144"/>
  <c r="O66" i="144"/>
  <c r="N66" i="144"/>
  <c r="Q66" i="144" s="1"/>
  <c r="S66" i="144" s="1"/>
  <c r="N65" i="144"/>
  <c r="O65" i="144" s="1"/>
  <c r="O64" i="144"/>
  <c r="N64" i="144"/>
  <c r="Q64" i="144" s="1"/>
  <c r="S64" i="144" s="1"/>
  <c r="N63" i="144"/>
  <c r="O63" i="144" s="1"/>
  <c r="N62" i="144"/>
  <c r="Q62" i="144" s="1"/>
  <c r="S62" i="144" s="1"/>
  <c r="N61" i="144"/>
  <c r="O61" i="144" s="1"/>
  <c r="N60" i="144"/>
  <c r="Q60" i="144" s="1"/>
  <c r="S60" i="144" s="1"/>
  <c r="N59" i="144"/>
  <c r="O59" i="144" s="1"/>
  <c r="N58" i="144"/>
  <c r="Q58" i="144" s="1"/>
  <c r="S58" i="144" s="1"/>
  <c r="N57" i="144"/>
  <c r="O57" i="144" s="1"/>
  <c r="N56" i="144"/>
  <c r="Q56" i="144" s="1"/>
  <c r="S56" i="144" s="1"/>
  <c r="N55" i="144"/>
  <c r="O55" i="144" s="1"/>
  <c r="O54" i="144"/>
  <c r="N54" i="144"/>
  <c r="Q54" i="144" s="1"/>
  <c r="S54" i="144" s="1"/>
  <c r="N53" i="144"/>
  <c r="O53" i="144" s="1"/>
  <c r="O52" i="144"/>
  <c r="N52" i="144"/>
  <c r="Q52" i="144" s="1"/>
  <c r="S52" i="144" s="1"/>
  <c r="N51" i="144"/>
  <c r="O51" i="144" s="1"/>
  <c r="N50" i="144"/>
  <c r="Q50" i="144" s="1"/>
  <c r="S50" i="144" s="1"/>
  <c r="N49" i="144"/>
  <c r="O49" i="144" s="1"/>
  <c r="N48" i="144"/>
  <c r="Q48" i="144" s="1"/>
  <c r="S48" i="144" s="1"/>
  <c r="N47" i="144"/>
  <c r="O47" i="144" s="1"/>
  <c r="R46" i="144"/>
  <c r="O46" i="144"/>
  <c r="N46" i="144"/>
  <c r="Q46" i="144" s="1"/>
  <c r="S46" i="144" s="1"/>
  <c r="N45" i="144"/>
  <c r="O45" i="144" s="1"/>
  <c r="N44" i="144"/>
  <c r="Q44" i="144" s="1"/>
  <c r="S44" i="144" s="1"/>
  <c r="N43" i="144"/>
  <c r="O43" i="144" s="1"/>
  <c r="N42" i="144"/>
  <c r="Q42" i="144" s="1"/>
  <c r="S42" i="144" s="1"/>
  <c r="N41" i="144"/>
  <c r="O41" i="144" s="1"/>
  <c r="O40" i="144"/>
  <c r="N40" i="144"/>
  <c r="Q40" i="144" s="1"/>
  <c r="S40" i="144" s="1"/>
  <c r="N39" i="144"/>
  <c r="O39" i="144" s="1"/>
  <c r="R38" i="144"/>
  <c r="N38" i="144"/>
  <c r="Q38" i="144" s="1"/>
  <c r="S38" i="144" s="1"/>
  <c r="N37" i="144"/>
  <c r="O37" i="144" s="1"/>
  <c r="N36" i="144"/>
  <c r="Q36" i="144" s="1"/>
  <c r="S36" i="144" s="1"/>
  <c r="N35" i="144"/>
  <c r="O35" i="144" s="1"/>
  <c r="R34" i="144"/>
  <c r="O34" i="144"/>
  <c r="N34" i="144"/>
  <c r="Q34" i="144" s="1"/>
  <c r="S34" i="144" s="1"/>
  <c r="N33" i="144"/>
  <c r="O33" i="144" s="1"/>
  <c r="O32" i="144"/>
  <c r="N32" i="144"/>
  <c r="Q32" i="144" s="1"/>
  <c r="S32" i="144" s="1"/>
  <c r="N31" i="144"/>
  <c r="O31" i="144" s="1"/>
  <c r="N30" i="144"/>
  <c r="Q30" i="144" s="1"/>
  <c r="S30" i="144" s="1"/>
  <c r="N29" i="144"/>
  <c r="O29" i="144" s="1"/>
  <c r="N28" i="144"/>
  <c r="Q28" i="144" s="1"/>
  <c r="S28" i="144" s="1"/>
  <c r="N27" i="144"/>
  <c r="Q27" i="144" s="1"/>
  <c r="N26" i="144"/>
  <c r="O26" i="144" s="1"/>
  <c r="N25" i="144"/>
  <c r="O25" i="144" s="1"/>
  <c r="O24" i="144"/>
  <c r="N24" i="144"/>
  <c r="Q24" i="144" s="1"/>
  <c r="N23" i="144"/>
  <c r="Q23" i="144" s="1"/>
  <c r="Q22" i="144"/>
  <c r="S22" i="144" s="1"/>
  <c r="O22" i="144"/>
  <c r="N22" i="144"/>
  <c r="N21" i="144"/>
  <c r="O21" i="144" s="1"/>
  <c r="N20" i="144"/>
  <c r="Q20" i="144" s="1"/>
  <c r="N19" i="144"/>
  <c r="Q19" i="144" s="1"/>
  <c r="Q18" i="144"/>
  <c r="S18" i="144" s="1"/>
  <c r="N18" i="144"/>
  <c r="O18" i="144" s="1"/>
  <c r="Q17" i="144"/>
  <c r="S17" i="144" s="1"/>
  <c r="N17" i="144"/>
  <c r="O17" i="144" s="1"/>
  <c r="O16" i="144"/>
  <c r="N16" i="144"/>
  <c r="Q16" i="144" s="1"/>
  <c r="N15" i="144"/>
  <c r="Q15" i="144" s="1"/>
  <c r="N14" i="144"/>
  <c r="Q14" i="144" s="1"/>
  <c r="N13" i="144"/>
  <c r="O13" i="144" s="1"/>
  <c r="N12" i="144"/>
  <c r="Q12" i="144" s="1"/>
  <c r="N11" i="144"/>
  <c r="Q11" i="144" s="1"/>
  <c r="Q10" i="144"/>
  <c r="S10" i="144" s="1"/>
  <c r="O10" i="144"/>
  <c r="N10" i="144"/>
  <c r="Q9" i="144"/>
  <c r="S9" i="144" s="1"/>
  <c r="N9" i="144"/>
  <c r="O9" i="144" s="1"/>
  <c r="N112" i="157"/>
  <c r="Q112" i="157" s="1"/>
  <c r="N111" i="157"/>
  <c r="Q111" i="157" s="1"/>
  <c r="N110" i="157"/>
  <c r="Q110" i="157" s="1"/>
  <c r="N109" i="157"/>
  <c r="N108" i="157"/>
  <c r="Q108" i="157" s="1"/>
  <c r="Q107" i="157"/>
  <c r="N107" i="157"/>
  <c r="O107" i="157" s="1"/>
  <c r="N106" i="157"/>
  <c r="Q106" i="157" s="1"/>
  <c r="N105" i="157"/>
  <c r="N104" i="157"/>
  <c r="Q104" i="157" s="1"/>
  <c r="N103" i="157"/>
  <c r="O103" i="157" s="1"/>
  <c r="Q102" i="157"/>
  <c r="S102" i="157" s="1"/>
  <c r="O102" i="157"/>
  <c r="N102" i="157"/>
  <c r="N101" i="157"/>
  <c r="O100" i="157"/>
  <c r="N100" i="157"/>
  <c r="Q100" i="157" s="1"/>
  <c r="Q99" i="157"/>
  <c r="N99" i="157"/>
  <c r="O99" i="157" s="1"/>
  <c r="Q98" i="157"/>
  <c r="S98" i="157" s="1"/>
  <c r="N98" i="157"/>
  <c r="O98" i="157" s="1"/>
  <c r="N97" i="157"/>
  <c r="N96" i="157"/>
  <c r="Q96" i="157" s="1"/>
  <c r="N95" i="157"/>
  <c r="O95" i="157" s="1"/>
  <c r="N94" i="157"/>
  <c r="Q94" i="157" s="1"/>
  <c r="N93" i="157"/>
  <c r="O92" i="157"/>
  <c r="N92" i="157"/>
  <c r="Q92" i="157" s="1"/>
  <c r="N91" i="157"/>
  <c r="O91" i="157" s="1"/>
  <c r="Q90" i="157"/>
  <c r="S90" i="157" s="1"/>
  <c r="O90" i="157"/>
  <c r="N90" i="157"/>
  <c r="N89" i="157"/>
  <c r="N88" i="157"/>
  <c r="Q88" i="157" s="1"/>
  <c r="Q87" i="157"/>
  <c r="N87" i="157"/>
  <c r="O87" i="157" s="1"/>
  <c r="N86" i="157"/>
  <c r="Q86" i="157" s="1"/>
  <c r="N85" i="157"/>
  <c r="N84" i="157"/>
  <c r="Q84" i="157" s="1"/>
  <c r="N83" i="157"/>
  <c r="O83" i="157" s="1"/>
  <c r="O82" i="157"/>
  <c r="N82" i="157"/>
  <c r="Q82" i="157" s="1"/>
  <c r="N81" i="157"/>
  <c r="O80" i="157"/>
  <c r="N80" i="157"/>
  <c r="Q80" i="157" s="1"/>
  <c r="N79" i="157"/>
  <c r="O79" i="157" s="1"/>
  <c r="N78" i="157"/>
  <c r="Q78" i="157" s="1"/>
  <c r="N77" i="157"/>
  <c r="N76" i="157"/>
  <c r="Q76" i="157" s="1"/>
  <c r="Q75" i="157"/>
  <c r="N75" i="157"/>
  <c r="O75" i="157" s="1"/>
  <c r="N74" i="157"/>
  <c r="O74" i="157" s="1"/>
  <c r="N73" i="157"/>
  <c r="N72" i="157"/>
  <c r="Q72" i="157" s="1"/>
  <c r="N71" i="157"/>
  <c r="O71" i="157" s="1"/>
  <c r="N70" i="157"/>
  <c r="O70" i="157" s="1"/>
  <c r="N69" i="157"/>
  <c r="O69" i="157" s="1"/>
  <c r="N68" i="157"/>
  <c r="Q68" i="157" s="1"/>
  <c r="S68" i="157" s="1"/>
  <c r="N67" i="157"/>
  <c r="O67" i="157" s="1"/>
  <c r="Q66" i="157"/>
  <c r="S66" i="157" s="1"/>
  <c r="O66" i="157"/>
  <c r="N66" i="157"/>
  <c r="N65" i="157"/>
  <c r="O65" i="157" s="1"/>
  <c r="N64" i="157"/>
  <c r="Q64" i="157" s="1"/>
  <c r="S64" i="157" s="1"/>
  <c r="N63" i="157"/>
  <c r="O63" i="157" s="1"/>
  <c r="N62" i="157"/>
  <c r="Q62" i="157" s="1"/>
  <c r="N61" i="157"/>
  <c r="O61" i="157" s="1"/>
  <c r="O60" i="157"/>
  <c r="N60" i="157"/>
  <c r="Q60" i="157" s="1"/>
  <c r="S60" i="157" s="1"/>
  <c r="N59" i="157"/>
  <c r="O59" i="157" s="1"/>
  <c r="N58" i="157"/>
  <c r="Q58" i="157" s="1"/>
  <c r="N57" i="157"/>
  <c r="O57" i="157" s="1"/>
  <c r="N56" i="157"/>
  <c r="Q56" i="157" s="1"/>
  <c r="S56" i="157" s="1"/>
  <c r="N55" i="157"/>
  <c r="O55" i="157" s="1"/>
  <c r="N54" i="157"/>
  <c r="Q54" i="157" s="1"/>
  <c r="N53" i="157"/>
  <c r="O53" i="157" s="1"/>
  <c r="N52" i="157"/>
  <c r="Q52" i="157" s="1"/>
  <c r="S52" i="157" s="1"/>
  <c r="N51" i="157"/>
  <c r="O51" i="157" s="1"/>
  <c r="N50" i="157"/>
  <c r="Q50" i="157" s="1"/>
  <c r="N49" i="157"/>
  <c r="O49" i="157" s="1"/>
  <c r="R48" i="157"/>
  <c r="O48" i="157"/>
  <c r="N48" i="157"/>
  <c r="Q48" i="157" s="1"/>
  <c r="S48" i="157" s="1"/>
  <c r="N47" i="157"/>
  <c r="O47" i="157" s="1"/>
  <c r="N46" i="157"/>
  <c r="Q46" i="157" s="1"/>
  <c r="N45" i="157"/>
  <c r="O45" i="157" s="1"/>
  <c r="N44" i="157"/>
  <c r="Q44" i="157" s="1"/>
  <c r="S44" i="157" s="1"/>
  <c r="N43" i="157"/>
  <c r="O43" i="157" s="1"/>
  <c r="N42" i="157"/>
  <c r="Q42" i="157" s="1"/>
  <c r="Q41" i="157"/>
  <c r="R41" i="157" s="1"/>
  <c r="N41" i="157"/>
  <c r="O41" i="157" s="1"/>
  <c r="N40" i="157"/>
  <c r="Q40" i="157" s="1"/>
  <c r="S40" i="157" s="1"/>
  <c r="N39" i="157"/>
  <c r="O39" i="157" s="1"/>
  <c r="N38" i="157"/>
  <c r="O38" i="157" s="1"/>
  <c r="N37" i="157"/>
  <c r="O37" i="157" s="1"/>
  <c r="N36" i="157"/>
  <c r="Q36" i="157" s="1"/>
  <c r="R36" i="157" s="1"/>
  <c r="N35" i="157"/>
  <c r="Q35" i="157" s="1"/>
  <c r="N34" i="157"/>
  <c r="O34" i="157" s="1"/>
  <c r="N33" i="157"/>
  <c r="O33" i="157" s="1"/>
  <c r="N32" i="157"/>
  <c r="Q32" i="157" s="1"/>
  <c r="R32" i="157" s="1"/>
  <c r="N31" i="157"/>
  <c r="Q31" i="157" s="1"/>
  <c r="N30" i="157"/>
  <c r="O30" i="157" s="1"/>
  <c r="N29" i="157"/>
  <c r="O29" i="157" s="1"/>
  <c r="N28" i="157"/>
  <c r="Q28" i="157" s="1"/>
  <c r="R28" i="157" s="1"/>
  <c r="N27" i="157"/>
  <c r="O27" i="157" s="1"/>
  <c r="N26" i="157"/>
  <c r="Q26" i="157" s="1"/>
  <c r="S26" i="157" s="1"/>
  <c r="Q25" i="157"/>
  <c r="S25" i="157" s="1"/>
  <c r="N25" i="157"/>
  <c r="O25" i="157" s="1"/>
  <c r="N24" i="157"/>
  <c r="Q24" i="157" s="1"/>
  <c r="N23" i="157"/>
  <c r="O23" i="157" s="1"/>
  <c r="Q22" i="157"/>
  <c r="S22" i="157" s="1"/>
  <c r="O22" i="157"/>
  <c r="N22" i="157"/>
  <c r="N21" i="157"/>
  <c r="O21" i="157" s="1"/>
  <c r="N20" i="157"/>
  <c r="Q20" i="157" s="1"/>
  <c r="N19" i="157"/>
  <c r="O19" i="157" s="1"/>
  <c r="N18" i="157"/>
  <c r="Q18" i="157" s="1"/>
  <c r="S18" i="157" s="1"/>
  <c r="N17" i="157"/>
  <c r="O17" i="157" s="1"/>
  <c r="N16" i="157"/>
  <c r="Q16" i="157" s="1"/>
  <c r="N15" i="157"/>
  <c r="O15" i="157" s="1"/>
  <c r="O14" i="157"/>
  <c r="N14" i="157"/>
  <c r="Q14" i="157" s="1"/>
  <c r="S14" i="157" s="1"/>
  <c r="Q13" i="157"/>
  <c r="R13" i="157" s="1"/>
  <c r="N13" i="157"/>
  <c r="O13" i="157" s="1"/>
  <c r="N12" i="157"/>
  <c r="Q12" i="157" s="1"/>
  <c r="N11" i="157"/>
  <c r="O11" i="157" s="1"/>
  <c r="N10" i="157"/>
  <c r="Q10" i="157" s="1"/>
  <c r="S10" i="157" s="1"/>
  <c r="N9" i="157"/>
  <c r="O9" i="157" s="1"/>
  <c r="N112" i="150"/>
  <c r="Q112" i="150" s="1"/>
  <c r="R112" i="150" s="1"/>
  <c r="N111" i="150"/>
  <c r="O111" i="150" s="1"/>
  <c r="N110" i="150"/>
  <c r="Q110" i="150" s="1"/>
  <c r="S110" i="150" s="1"/>
  <c r="Q109" i="150"/>
  <c r="R109" i="150" s="1"/>
  <c r="N109" i="150"/>
  <c r="O109" i="150" s="1"/>
  <c r="N108" i="150"/>
  <c r="Q108" i="150" s="1"/>
  <c r="S108" i="150" s="1"/>
  <c r="N107" i="150"/>
  <c r="O107" i="150" s="1"/>
  <c r="N106" i="150"/>
  <c r="Q106" i="150" s="1"/>
  <c r="S106" i="150" s="1"/>
  <c r="N105" i="150"/>
  <c r="O105" i="150" s="1"/>
  <c r="S104" i="150"/>
  <c r="N104" i="150"/>
  <c r="Q104" i="150" s="1"/>
  <c r="R104" i="150" s="1"/>
  <c r="Q103" i="150"/>
  <c r="R103" i="150" s="1"/>
  <c r="O103" i="150"/>
  <c r="N103" i="150"/>
  <c r="Q102" i="150"/>
  <c r="S102" i="150" s="1"/>
  <c r="O102" i="150"/>
  <c r="N102" i="150"/>
  <c r="N101" i="150"/>
  <c r="O101" i="150" s="1"/>
  <c r="R100" i="150"/>
  <c r="O100" i="150"/>
  <c r="N100" i="150"/>
  <c r="Q100" i="150" s="1"/>
  <c r="S100" i="150" s="1"/>
  <c r="O99" i="150"/>
  <c r="N99" i="150"/>
  <c r="Q99" i="150" s="1"/>
  <c r="R99" i="150" s="1"/>
  <c r="N98" i="150"/>
  <c r="Q98" i="150" s="1"/>
  <c r="S98" i="150" s="1"/>
  <c r="N97" i="150"/>
  <c r="O97" i="150" s="1"/>
  <c r="N96" i="150"/>
  <c r="Q96" i="150" s="1"/>
  <c r="R96" i="150" s="1"/>
  <c r="Q95" i="150"/>
  <c r="R95" i="150" s="1"/>
  <c r="N95" i="150"/>
  <c r="O95" i="150" s="1"/>
  <c r="N94" i="150"/>
  <c r="Q94" i="150" s="1"/>
  <c r="S94" i="150" s="1"/>
  <c r="Q93" i="150"/>
  <c r="R93" i="150" s="1"/>
  <c r="N93" i="150"/>
  <c r="O93" i="150" s="1"/>
  <c r="N92" i="150"/>
  <c r="Q92" i="150" s="1"/>
  <c r="S92" i="150" s="1"/>
  <c r="N91" i="150"/>
  <c r="Q91" i="150" s="1"/>
  <c r="R91" i="150" s="1"/>
  <c r="N90" i="150"/>
  <c r="Q90" i="150" s="1"/>
  <c r="S90" i="150" s="1"/>
  <c r="N89" i="150"/>
  <c r="O89" i="150" s="1"/>
  <c r="S88" i="150"/>
  <c r="N88" i="150"/>
  <c r="Q88" i="150" s="1"/>
  <c r="R88" i="150" s="1"/>
  <c r="Q87" i="150"/>
  <c r="R87" i="150" s="1"/>
  <c r="O87" i="150"/>
  <c r="N87" i="150"/>
  <c r="Q86" i="150"/>
  <c r="S86" i="150" s="1"/>
  <c r="O86" i="150"/>
  <c r="N86" i="150"/>
  <c r="N85" i="150"/>
  <c r="O85" i="150" s="1"/>
  <c r="R84" i="150"/>
  <c r="O84" i="150"/>
  <c r="N84" i="150"/>
  <c r="Q84" i="150" s="1"/>
  <c r="S84" i="150" s="1"/>
  <c r="O83" i="150"/>
  <c r="N83" i="150"/>
  <c r="Q83" i="150" s="1"/>
  <c r="R83" i="150" s="1"/>
  <c r="N82" i="150"/>
  <c r="Q82" i="150" s="1"/>
  <c r="S82" i="150" s="1"/>
  <c r="N81" i="150"/>
  <c r="O81" i="150" s="1"/>
  <c r="N80" i="150"/>
  <c r="Q80" i="150" s="1"/>
  <c r="R80" i="150" s="1"/>
  <c r="Q79" i="150"/>
  <c r="R79" i="150" s="1"/>
  <c r="N79" i="150"/>
  <c r="O79" i="150" s="1"/>
  <c r="N78" i="150"/>
  <c r="Q78" i="150" s="1"/>
  <c r="S78" i="150" s="1"/>
  <c r="Q77" i="150"/>
  <c r="R77" i="150" s="1"/>
  <c r="N77" i="150"/>
  <c r="O77" i="150" s="1"/>
  <c r="N76" i="150"/>
  <c r="Q76" i="150" s="1"/>
  <c r="S76" i="150" s="1"/>
  <c r="N75" i="150"/>
  <c r="Q75" i="150" s="1"/>
  <c r="R75" i="150" s="1"/>
  <c r="N74" i="150"/>
  <c r="Q74" i="150" s="1"/>
  <c r="S74" i="150" s="1"/>
  <c r="N73" i="150"/>
  <c r="O73" i="150" s="1"/>
  <c r="S72" i="150"/>
  <c r="N72" i="150"/>
  <c r="Q72" i="150" s="1"/>
  <c r="R72" i="150" s="1"/>
  <c r="Q71" i="150"/>
  <c r="R71" i="150" s="1"/>
  <c r="O71" i="150"/>
  <c r="N71" i="150"/>
  <c r="Q70" i="150"/>
  <c r="S70" i="150" s="1"/>
  <c r="O70" i="150"/>
  <c r="N70" i="150"/>
  <c r="N69" i="150"/>
  <c r="O69" i="150" s="1"/>
  <c r="R68" i="150"/>
  <c r="O68" i="150"/>
  <c r="N68" i="150"/>
  <c r="Q68" i="150" s="1"/>
  <c r="S68" i="150" s="1"/>
  <c r="O67" i="150"/>
  <c r="N67" i="150"/>
  <c r="Q67" i="150" s="1"/>
  <c r="R67" i="150" s="1"/>
  <c r="N66" i="150"/>
  <c r="Q66" i="150" s="1"/>
  <c r="S66" i="150" s="1"/>
  <c r="N65" i="150"/>
  <c r="O65" i="150" s="1"/>
  <c r="N64" i="150"/>
  <c r="Q64" i="150" s="1"/>
  <c r="R64" i="150" s="1"/>
  <c r="Q63" i="150"/>
  <c r="R63" i="150" s="1"/>
  <c r="N63" i="150"/>
  <c r="O63" i="150" s="1"/>
  <c r="N62" i="150"/>
  <c r="Q62" i="150" s="1"/>
  <c r="S62" i="150" s="1"/>
  <c r="Q61" i="150"/>
  <c r="R61" i="150" s="1"/>
  <c r="N61" i="150"/>
  <c r="O61" i="150" s="1"/>
  <c r="N60" i="150"/>
  <c r="Q60" i="150" s="1"/>
  <c r="S60" i="150" s="1"/>
  <c r="N59" i="150"/>
  <c r="O59" i="150" s="1"/>
  <c r="N58" i="150"/>
  <c r="Q58" i="150" s="1"/>
  <c r="S58" i="150" s="1"/>
  <c r="N57" i="150"/>
  <c r="O57" i="150" s="1"/>
  <c r="S56" i="150"/>
  <c r="N56" i="150"/>
  <c r="Q56" i="150" s="1"/>
  <c r="R56" i="150" s="1"/>
  <c r="Q55" i="150"/>
  <c r="R55" i="150" s="1"/>
  <c r="O55" i="150"/>
  <c r="N55" i="150"/>
  <c r="Q54" i="150"/>
  <c r="S54" i="150" s="1"/>
  <c r="O54" i="150"/>
  <c r="N54" i="150"/>
  <c r="N53" i="150"/>
  <c r="O53" i="150" s="1"/>
  <c r="R52" i="150"/>
  <c r="O52" i="150"/>
  <c r="N52" i="150"/>
  <c r="Q52" i="150" s="1"/>
  <c r="S52" i="150" s="1"/>
  <c r="O51" i="150"/>
  <c r="N51" i="150"/>
  <c r="Q51" i="150" s="1"/>
  <c r="R51" i="150" s="1"/>
  <c r="N50" i="150"/>
  <c r="Q50" i="150" s="1"/>
  <c r="S50" i="150" s="1"/>
  <c r="N49" i="150"/>
  <c r="O49" i="150" s="1"/>
  <c r="N48" i="150"/>
  <c r="Q48" i="150" s="1"/>
  <c r="R48" i="150" s="1"/>
  <c r="Q47" i="150"/>
  <c r="R47" i="150" s="1"/>
  <c r="O47" i="150"/>
  <c r="N47" i="150"/>
  <c r="N46" i="150"/>
  <c r="Q46" i="150" s="1"/>
  <c r="S46" i="150" s="1"/>
  <c r="Q45" i="150"/>
  <c r="R45" i="150" s="1"/>
  <c r="N45" i="150"/>
  <c r="O45" i="150" s="1"/>
  <c r="N44" i="150"/>
  <c r="Q44" i="150" s="1"/>
  <c r="S44" i="150" s="1"/>
  <c r="N43" i="150"/>
  <c r="O43" i="150" s="1"/>
  <c r="N42" i="150"/>
  <c r="Q42" i="150" s="1"/>
  <c r="S42" i="150" s="1"/>
  <c r="N41" i="150"/>
  <c r="O41" i="150" s="1"/>
  <c r="S40" i="150"/>
  <c r="N40" i="150"/>
  <c r="Q40" i="150" s="1"/>
  <c r="R40" i="150" s="1"/>
  <c r="Q39" i="150"/>
  <c r="R39" i="150" s="1"/>
  <c r="O39" i="150"/>
  <c r="N39" i="150"/>
  <c r="Q38" i="150"/>
  <c r="S38" i="150" s="1"/>
  <c r="O38" i="150"/>
  <c r="N38" i="150"/>
  <c r="N37" i="150"/>
  <c r="O37" i="150" s="1"/>
  <c r="R36" i="150"/>
  <c r="O36" i="150"/>
  <c r="N36" i="150"/>
  <c r="Q36" i="150" s="1"/>
  <c r="S36" i="150" s="1"/>
  <c r="O35" i="150"/>
  <c r="N35" i="150"/>
  <c r="Q35" i="150" s="1"/>
  <c r="R35" i="150" s="1"/>
  <c r="N34" i="150"/>
  <c r="Q34" i="150" s="1"/>
  <c r="S34" i="150" s="1"/>
  <c r="N33" i="150"/>
  <c r="O33" i="150" s="1"/>
  <c r="N32" i="150"/>
  <c r="Q32" i="150" s="1"/>
  <c r="S32" i="150" s="1"/>
  <c r="Q31" i="150"/>
  <c r="R31" i="150" s="1"/>
  <c r="O31" i="150"/>
  <c r="N31" i="150"/>
  <c r="N30" i="150"/>
  <c r="Q30" i="150" s="1"/>
  <c r="S30" i="150" s="1"/>
  <c r="Q29" i="150"/>
  <c r="R29" i="150" s="1"/>
  <c r="N29" i="150"/>
  <c r="O29" i="150" s="1"/>
  <c r="N28" i="150"/>
  <c r="Q28" i="150" s="1"/>
  <c r="S28" i="150" s="1"/>
  <c r="N27" i="150"/>
  <c r="Q27" i="150" s="1"/>
  <c r="N26" i="150"/>
  <c r="O26" i="150" s="1"/>
  <c r="Q25" i="150"/>
  <c r="S25" i="150" s="1"/>
  <c r="O25" i="150"/>
  <c r="N25" i="150"/>
  <c r="N24" i="150"/>
  <c r="Q24" i="150" s="1"/>
  <c r="R24" i="150" s="1"/>
  <c r="N23" i="150"/>
  <c r="Q23" i="150" s="1"/>
  <c r="N22" i="150"/>
  <c r="Q22" i="150" s="1"/>
  <c r="Q21" i="150"/>
  <c r="S21" i="150" s="1"/>
  <c r="O21" i="150"/>
  <c r="N21" i="150"/>
  <c r="N20" i="150"/>
  <c r="Q20" i="150" s="1"/>
  <c r="R20" i="150" s="1"/>
  <c r="N19" i="150"/>
  <c r="Q19" i="150" s="1"/>
  <c r="N18" i="150"/>
  <c r="O18" i="150" s="1"/>
  <c r="Q17" i="150"/>
  <c r="S17" i="150" s="1"/>
  <c r="O17" i="150"/>
  <c r="N17" i="150"/>
  <c r="N16" i="150"/>
  <c r="Q16" i="150" s="1"/>
  <c r="R16" i="150" s="1"/>
  <c r="N15" i="150"/>
  <c r="Q15" i="150" s="1"/>
  <c r="N14" i="150"/>
  <c r="Q14" i="150" s="1"/>
  <c r="Q13" i="150"/>
  <c r="S13" i="150" s="1"/>
  <c r="O13" i="150"/>
  <c r="N13" i="150"/>
  <c r="N12" i="150"/>
  <c r="Q12" i="150" s="1"/>
  <c r="S12" i="150" s="1"/>
  <c r="N11" i="150"/>
  <c r="Q11" i="150" s="1"/>
  <c r="N10" i="150"/>
  <c r="O10" i="150" s="1"/>
  <c r="Q9" i="150"/>
  <c r="S9" i="150" s="1"/>
  <c r="O9" i="150"/>
  <c r="N9" i="150"/>
  <c r="N112" i="143"/>
  <c r="Q112" i="143" s="1"/>
  <c r="N111" i="143"/>
  <c r="Q111" i="143" s="1"/>
  <c r="S111" i="143" s="1"/>
  <c r="N110" i="143"/>
  <c r="N109" i="143"/>
  <c r="Q109" i="143" s="1"/>
  <c r="R109" i="143" s="1"/>
  <c r="N108" i="143"/>
  <c r="Q108" i="143" s="1"/>
  <c r="Q107" i="143"/>
  <c r="S107" i="143" s="1"/>
  <c r="O107" i="143"/>
  <c r="N107" i="143"/>
  <c r="N106" i="143"/>
  <c r="O105" i="143"/>
  <c r="N105" i="143"/>
  <c r="Q105" i="143" s="1"/>
  <c r="R105" i="143" s="1"/>
  <c r="N104" i="143"/>
  <c r="Q104" i="143" s="1"/>
  <c r="N103" i="143"/>
  <c r="Q103" i="143" s="1"/>
  <c r="N102" i="143"/>
  <c r="N101" i="143"/>
  <c r="Q101" i="143" s="1"/>
  <c r="R101" i="143" s="1"/>
  <c r="Q100" i="143"/>
  <c r="O100" i="143"/>
  <c r="N100" i="143"/>
  <c r="R99" i="143"/>
  <c r="Q99" i="143"/>
  <c r="S99" i="143" s="1"/>
  <c r="O99" i="143"/>
  <c r="N99" i="143"/>
  <c r="N98" i="143"/>
  <c r="S97" i="143"/>
  <c r="O97" i="143"/>
  <c r="N97" i="143"/>
  <c r="Q97" i="143" s="1"/>
  <c r="R97" i="143" s="1"/>
  <c r="N96" i="143"/>
  <c r="Q96" i="143" s="1"/>
  <c r="N95" i="143"/>
  <c r="O95" i="143" s="1"/>
  <c r="N94" i="143"/>
  <c r="N93" i="143"/>
  <c r="Q93" i="143" s="1"/>
  <c r="R93" i="143" s="1"/>
  <c r="N92" i="143"/>
  <c r="Q92" i="143" s="1"/>
  <c r="Q91" i="143"/>
  <c r="S91" i="143" s="1"/>
  <c r="O91" i="143"/>
  <c r="N91" i="143"/>
  <c r="N90" i="143"/>
  <c r="N89" i="143"/>
  <c r="Q89" i="143" s="1"/>
  <c r="R89" i="143" s="1"/>
  <c r="Q88" i="143"/>
  <c r="O88" i="143"/>
  <c r="N88" i="143"/>
  <c r="Q87" i="143"/>
  <c r="S87" i="143" s="1"/>
  <c r="O87" i="143"/>
  <c r="N87" i="143"/>
  <c r="N86" i="143"/>
  <c r="S85" i="143"/>
  <c r="O85" i="143"/>
  <c r="N85" i="143"/>
  <c r="Q85" i="143" s="1"/>
  <c r="R85" i="143" s="1"/>
  <c r="Q84" i="143"/>
  <c r="O84" i="143"/>
  <c r="N84" i="143"/>
  <c r="N83" i="143"/>
  <c r="Q83" i="143" s="1"/>
  <c r="N82" i="143"/>
  <c r="S81" i="143"/>
  <c r="O81" i="143"/>
  <c r="N81" i="143"/>
  <c r="Q81" i="143" s="1"/>
  <c r="R81" i="143" s="1"/>
  <c r="O80" i="143"/>
  <c r="N80" i="143"/>
  <c r="Q80" i="143" s="1"/>
  <c r="N79" i="143"/>
  <c r="Q79" i="143" s="1"/>
  <c r="S79" i="143" s="1"/>
  <c r="N78" i="143"/>
  <c r="N77" i="143"/>
  <c r="Q77" i="143" s="1"/>
  <c r="R77" i="143" s="1"/>
  <c r="O76" i="143"/>
  <c r="N76" i="143"/>
  <c r="Q76" i="143" s="1"/>
  <c r="N75" i="143"/>
  <c r="Q75" i="143" s="1"/>
  <c r="S75" i="143" s="1"/>
  <c r="N74" i="143"/>
  <c r="N73" i="143"/>
  <c r="Q73" i="143" s="1"/>
  <c r="R73" i="143" s="1"/>
  <c r="O72" i="143"/>
  <c r="N72" i="143"/>
  <c r="Q72" i="143" s="1"/>
  <c r="N71" i="143"/>
  <c r="O71" i="143" s="1"/>
  <c r="N70" i="143"/>
  <c r="O69" i="143"/>
  <c r="N69" i="143"/>
  <c r="Q69" i="143" s="1"/>
  <c r="R69" i="143" s="1"/>
  <c r="N68" i="143"/>
  <c r="Q68" i="143" s="1"/>
  <c r="R67" i="143"/>
  <c r="Q67" i="143"/>
  <c r="S67" i="143" s="1"/>
  <c r="N67" i="143"/>
  <c r="O67" i="143" s="1"/>
  <c r="N66" i="143"/>
  <c r="N65" i="143"/>
  <c r="Q65" i="143" s="1"/>
  <c r="R65" i="143" s="1"/>
  <c r="Q64" i="143"/>
  <c r="O64" i="143"/>
  <c r="N64" i="143"/>
  <c r="N63" i="143"/>
  <c r="Q63" i="143" s="1"/>
  <c r="S63" i="143" s="1"/>
  <c r="N62" i="143"/>
  <c r="N61" i="143"/>
  <c r="Q61" i="143" s="1"/>
  <c r="R61" i="143" s="1"/>
  <c r="Q60" i="143"/>
  <c r="O60" i="143"/>
  <c r="N60" i="143"/>
  <c r="N59" i="143"/>
  <c r="Q59" i="143" s="1"/>
  <c r="S59" i="143" s="1"/>
  <c r="N58" i="143"/>
  <c r="N57" i="143"/>
  <c r="Q57" i="143" s="1"/>
  <c r="R57" i="143" s="1"/>
  <c r="N56" i="143"/>
  <c r="Q56" i="143" s="1"/>
  <c r="O55" i="143"/>
  <c r="N55" i="143"/>
  <c r="Q55" i="143" s="1"/>
  <c r="N54" i="143"/>
  <c r="O54" i="143" s="1"/>
  <c r="N53" i="143"/>
  <c r="Q53" i="143" s="1"/>
  <c r="R53" i="143" s="1"/>
  <c r="N52" i="143"/>
  <c r="Q52" i="143" s="1"/>
  <c r="O51" i="143"/>
  <c r="N51" i="143"/>
  <c r="Q51" i="143" s="1"/>
  <c r="N50" i="143"/>
  <c r="O50" i="143" s="1"/>
  <c r="N49" i="143"/>
  <c r="Q49" i="143" s="1"/>
  <c r="R49" i="143" s="1"/>
  <c r="N48" i="143"/>
  <c r="Q48" i="143" s="1"/>
  <c r="O47" i="143"/>
  <c r="N47" i="143"/>
  <c r="Q47" i="143" s="1"/>
  <c r="N46" i="143"/>
  <c r="O46" i="143" s="1"/>
  <c r="N45" i="143"/>
  <c r="Q45" i="143" s="1"/>
  <c r="R45" i="143" s="1"/>
  <c r="N44" i="143"/>
  <c r="Q44" i="143" s="1"/>
  <c r="O43" i="143"/>
  <c r="N43" i="143"/>
  <c r="Q43" i="143" s="1"/>
  <c r="N42" i="143"/>
  <c r="O42" i="143" s="1"/>
  <c r="N41" i="143"/>
  <c r="Q41" i="143" s="1"/>
  <c r="R41" i="143" s="1"/>
  <c r="N40" i="143"/>
  <c r="Q40" i="143" s="1"/>
  <c r="O39" i="143"/>
  <c r="N39" i="143"/>
  <c r="Q39" i="143" s="1"/>
  <c r="N38" i="143"/>
  <c r="O38" i="143" s="1"/>
  <c r="N37" i="143"/>
  <c r="Q37" i="143" s="1"/>
  <c r="R37" i="143" s="1"/>
  <c r="N36" i="143"/>
  <c r="Q36" i="143" s="1"/>
  <c r="O35" i="143"/>
  <c r="N35" i="143"/>
  <c r="Q35" i="143" s="1"/>
  <c r="N34" i="143"/>
  <c r="O34" i="143" s="1"/>
  <c r="N33" i="143"/>
  <c r="Q33" i="143" s="1"/>
  <c r="R33" i="143" s="1"/>
  <c r="N32" i="143"/>
  <c r="Q32" i="143" s="1"/>
  <c r="O31" i="143"/>
  <c r="N31" i="143"/>
  <c r="Q31" i="143" s="1"/>
  <c r="N30" i="143"/>
  <c r="O30" i="143" s="1"/>
  <c r="N29" i="143"/>
  <c r="Q29" i="143" s="1"/>
  <c r="R29" i="143" s="1"/>
  <c r="N28" i="143"/>
  <c r="Q28" i="143" s="1"/>
  <c r="N27" i="143"/>
  <c r="O27" i="143" s="1"/>
  <c r="O26" i="143"/>
  <c r="N26" i="143"/>
  <c r="Q26" i="143" s="1"/>
  <c r="S26" i="143" s="1"/>
  <c r="N25" i="143"/>
  <c r="Q25" i="143" s="1"/>
  <c r="R25" i="143" s="1"/>
  <c r="N24" i="143"/>
  <c r="Q24" i="143" s="1"/>
  <c r="N23" i="143"/>
  <c r="O23" i="143" s="1"/>
  <c r="O22" i="143"/>
  <c r="N22" i="143"/>
  <c r="Q22" i="143" s="1"/>
  <c r="S22" i="143" s="1"/>
  <c r="N21" i="143"/>
  <c r="Q21" i="143" s="1"/>
  <c r="R21" i="143" s="1"/>
  <c r="N20" i="143"/>
  <c r="Q20" i="143" s="1"/>
  <c r="N19" i="143"/>
  <c r="O19" i="143" s="1"/>
  <c r="O18" i="143"/>
  <c r="N18" i="143"/>
  <c r="Q18" i="143" s="1"/>
  <c r="S18" i="143" s="1"/>
  <c r="N17" i="143"/>
  <c r="Q17" i="143" s="1"/>
  <c r="R17" i="143" s="1"/>
  <c r="N16" i="143"/>
  <c r="Q16" i="143" s="1"/>
  <c r="N15" i="143"/>
  <c r="O15" i="143" s="1"/>
  <c r="O14" i="143"/>
  <c r="N14" i="143"/>
  <c r="Q14" i="143" s="1"/>
  <c r="S14" i="143" s="1"/>
  <c r="N13" i="143"/>
  <c r="Q13" i="143" s="1"/>
  <c r="R13" i="143" s="1"/>
  <c r="N12" i="143"/>
  <c r="Q12" i="143" s="1"/>
  <c r="N11" i="143"/>
  <c r="O11" i="143" s="1"/>
  <c r="O10" i="143"/>
  <c r="N10" i="143"/>
  <c r="Q10" i="143" s="1"/>
  <c r="S10" i="143" s="1"/>
  <c r="N9" i="143"/>
  <c r="Q9" i="143" s="1"/>
  <c r="R9" i="143" s="1"/>
  <c r="O112" i="156"/>
  <c r="N112" i="156"/>
  <c r="Q112" i="156" s="1"/>
  <c r="O111" i="156"/>
  <c r="N111" i="156"/>
  <c r="Q111" i="156" s="1"/>
  <c r="N110" i="156"/>
  <c r="O110" i="156" s="1"/>
  <c r="N109" i="156"/>
  <c r="N108" i="156"/>
  <c r="Q108" i="156" s="1"/>
  <c r="O107" i="156"/>
  <c r="N107" i="156"/>
  <c r="Q107" i="156" s="1"/>
  <c r="Q106" i="156"/>
  <c r="S106" i="156" s="1"/>
  <c r="O106" i="156"/>
  <c r="N106" i="156"/>
  <c r="N105" i="156"/>
  <c r="N104" i="156"/>
  <c r="Q104" i="156" s="1"/>
  <c r="N103" i="156"/>
  <c r="O103" i="156" s="1"/>
  <c r="O102" i="156"/>
  <c r="N102" i="156"/>
  <c r="Q102" i="156" s="1"/>
  <c r="N101" i="156"/>
  <c r="N100" i="156"/>
  <c r="Q100" i="156" s="1"/>
  <c r="Q99" i="156"/>
  <c r="O99" i="156"/>
  <c r="N99" i="156"/>
  <c r="O98" i="156"/>
  <c r="N98" i="156"/>
  <c r="Q98" i="156" s="1"/>
  <c r="N97" i="156"/>
  <c r="O96" i="156"/>
  <c r="N96" i="156"/>
  <c r="Q96" i="156" s="1"/>
  <c r="O95" i="156"/>
  <c r="N95" i="156"/>
  <c r="Q95" i="156" s="1"/>
  <c r="N94" i="156"/>
  <c r="O94" i="156" s="1"/>
  <c r="N93" i="156"/>
  <c r="N92" i="156"/>
  <c r="Q92" i="156" s="1"/>
  <c r="O91" i="156"/>
  <c r="N91" i="156"/>
  <c r="Q91" i="156" s="1"/>
  <c r="Q90" i="156"/>
  <c r="S90" i="156" s="1"/>
  <c r="O90" i="156"/>
  <c r="N90" i="156"/>
  <c r="N89" i="156"/>
  <c r="N88" i="156"/>
  <c r="Q88" i="156" s="1"/>
  <c r="N87" i="156"/>
  <c r="O87" i="156" s="1"/>
  <c r="O86" i="156"/>
  <c r="N86" i="156"/>
  <c r="Q86" i="156" s="1"/>
  <c r="N85" i="156"/>
  <c r="N84" i="156"/>
  <c r="Q84" i="156" s="1"/>
  <c r="Q83" i="156"/>
  <c r="O83" i="156"/>
  <c r="N83" i="156"/>
  <c r="O82" i="156"/>
  <c r="N82" i="156"/>
  <c r="Q82" i="156" s="1"/>
  <c r="N81" i="156"/>
  <c r="O80" i="156"/>
  <c r="N80" i="156"/>
  <c r="Q80" i="156" s="1"/>
  <c r="O79" i="156"/>
  <c r="N79" i="156"/>
  <c r="Q79" i="156" s="1"/>
  <c r="N78" i="156"/>
  <c r="Q78" i="156" s="1"/>
  <c r="N77" i="156"/>
  <c r="N76" i="156"/>
  <c r="Q76" i="156" s="1"/>
  <c r="O75" i="156"/>
  <c r="N75" i="156"/>
  <c r="Q75" i="156" s="1"/>
  <c r="Q74" i="156"/>
  <c r="S74" i="156" s="1"/>
  <c r="O74" i="156"/>
  <c r="N74" i="156"/>
  <c r="N73" i="156"/>
  <c r="N72" i="156"/>
  <c r="Q72" i="156" s="1"/>
  <c r="R72" i="156" s="1"/>
  <c r="N71" i="156"/>
  <c r="Q71" i="156" s="1"/>
  <c r="R70" i="156"/>
  <c r="Q70" i="156"/>
  <c r="S70" i="156" s="1"/>
  <c r="N70" i="156"/>
  <c r="O70" i="156" s="1"/>
  <c r="N69" i="156"/>
  <c r="O68" i="156"/>
  <c r="N68" i="156"/>
  <c r="Q68" i="156" s="1"/>
  <c r="R68" i="156" s="1"/>
  <c r="Q67" i="156"/>
  <c r="O67" i="156"/>
  <c r="N67" i="156"/>
  <c r="O66" i="156"/>
  <c r="N66" i="156"/>
  <c r="Q66" i="156" s="1"/>
  <c r="S66" i="156" s="1"/>
  <c r="N65" i="156"/>
  <c r="N64" i="156"/>
  <c r="Q64" i="156" s="1"/>
  <c r="R64" i="156" s="1"/>
  <c r="Q63" i="156"/>
  <c r="O63" i="156"/>
  <c r="N63" i="156"/>
  <c r="O62" i="156"/>
  <c r="N62" i="156"/>
  <c r="Q62" i="156" s="1"/>
  <c r="N61" i="156"/>
  <c r="O61" i="156" s="1"/>
  <c r="S60" i="156"/>
  <c r="N60" i="156"/>
  <c r="Q60" i="156" s="1"/>
  <c r="R60" i="156" s="1"/>
  <c r="N59" i="156"/>
  <c r="Q59" i="156" s="1"/>
  <c r="Q58" i="156"/>
  <c r="S58" i="156" s="1"/>
  <c r="O58" i="156"/>
  <c r="N58" i="156"/>
  <c r="N57" i="156"/>
  <c r="O57" i="156" s="1"/>
  <c r="O56" i="156"/>
  <c r="N56" i="156"/>
  <c r="Q56" i="156" s="1"/>
  <c r="R56" i="156" s="1"/>
  <c r="N55" i="156"/>
  <c r="Q55" i="156" s="1"/>
  <c r="O54" i="156"/>
  <c r="N54" i="156"/>
  <c r="Q54" i="156" s="1"/>
  <c r="Q53" i="156"/>
  <c r="S53" i="156" s="1"/>
  <c r="N53" i="156"/>
  <c r="O53" i="156" s="1"/>
  <c r="S52" i="156"/>
  <c r="O52" i="156"/>
  <c r="N52" i="156"/>
  <c r="Q52" i="156" s="1"/>
  <c r="R52" i="156" s="1"/>
  <c r="N51" i="156"/>
  <c r="Q51" i="156" s="1"/>
  <c r="N50" i="156"/>
  <c r="Q50" i="156" s="1"/>
  <c r="Q49" i="156"/>
  <c r="S49" i="156" s="1"/>
  <c r="N49" i="156"/>
  <c r="O49" i="156" s="1"/>
  <c r="O48" i="156"/>
  <c r="N48" i="156"/>
  <c r="Q48" i="156" s="1"/>
  <c r="R48" i="156" s="1"/>
  <c r="O47" i="156"/>
  <c r="N47" i="156"/>
  <c r="Q47" i="156" s="1"/>
  <c r="Q46" i="156"/>
  <c r="S46" i="156" s="1"/>
  <c r="O46" i="156"/>
  <c r="N46" i="156"/>
  <c r="Q45" i="156"/>
  <c r="S45" i="156" s="1"/>
  <c r="N45" i="156"/>
  <c r="O45" i="156" s="1"/>
  <c r="N44" i="156"/>
  <c r="Q44" i="156" s="1"/>
  <c r="R44" i="156" s="1"/>
  <c r="O43" i="156"/>
  <c r="N43" i="156"/>
  <c r="Q43" i="156" s="1"/>
  <c r="N42" i="156"/>
  <c r="Q42" i="156" s="1"/>
  <c r="N41" i="156"/>
  <c r="O41" i="156" s="1"/>
  <c r="S40" i="156"/>
  <c r="O40" i="156"/>
  <c r="N40" i="156"/>
  <c r="Q40" i="156" s="1"/>
  <c r="R40" i="156" s="1"/>
  <c r="O39" i="156"/>
  <c r="N39" i="156"/>
  <c r="Q39" i="156" s="1"/>
  <c r="N38" i="156"/>
  <c r="O38" i="156" s="1"/>
  <c r="Q37" i="156"/>
  <c r="S37" i="156" s="1"/>
  <c r="N37" i="156"/>
  <c r="O37" i="156" s="1"/>
  <c r="N36" i="156"/>
  <c r="Q36" i="156" s="1"/>
  <c r="R36" i="156" s="1"/>
  <c r="N35" i="156"/>
  <c r="Q35" i="156" s="1"/>
  <c r="R34" i="156"/>
  <c r="Q34" i="156"/>
  <c r="S34" i="156" s="1"/>
  <c r="N34" i="156"/>
  <c r="O34" i="156" s="1"/>
  <c r="N33" i="156"/>
  <c r="O33" i="156" s="1"/>
  <c r="N32" i="156"/>
  <c r="Q32" i="156" s="1"/>
  <c r="R32" i="156" s="1"/>
  <c r="O31" i="156"/>
  <c r="N31" i="156"/>
  <c r="Q31" i="156" s="1"/>
  <c r="R30" i="156"/>
  <c r="Q30" i="156"/>
  <c r="S30" i="156" s="1"/>
  <c r="O30" i="156"/>
  <c r="N30" i="156"/>
  <c r="N29" i="156"/>
  <c r="O29" i="156" s="1"/>
  <c r="S28" i="156"/>
  <c r="N28" i="156"/>
  <c r="Q28" i="156" s="1"/>
  <c r="R28" i="156" s="1"/>
  <c r="N27" i="156"/>
  <c r="O27" i="156" s="1"/>
  <c r="Q26" i="156"/>
  <c r="S26" i="156" s="1"/>
  <c r="O26" i="156"/>
  <c r="N26" i="156"/>
  <c r="N25" i="156"/>
  <c r="Q25" i="156" s="1"/>
  <c r="O24" i="156"/>
  <c r="N24" i="156"/>
  <c r="Q24" i="156" s="1"/>
  <c r="Q23" i="156"/>
  <c r="S23" i="156" s="1"/>
  <c r="N23" i="156"/>
  <c r="O23" i="156" s="1"/>
  <c r="Q22" i="156"/>
  <c r="S22" i="156" s="1"/>
  <c r="O22" i="156"/>
  <c r="N22" i="156"/>
  <c r="N21" i="156"/>
  <c r="Q21" i="156" s="1"/>
  <c r="N20" i="156"/>
  <c r="Q20" i="156" s="1"/>
  <c r="N19" i="156"/>
  <c r="O19" i="156" s="1"/>
  <c r="R18" i="156"/>
  <c r="Q18" i="156"/>
  <c r="S18" i="156" s="1"/>
  <c r="N18" i="156"/>
  <c r="O18" i="156" s="1"/>
  <c r="N17" i="156"/>
  <c r="Q17" i="156" s="1"/>
  <c r="O16" i="156"/>
  <c r="N16" i="156"/>
  <c r="Q16" i="156" s="1"/>
  <c r="N15" i="156"/>
  <c r="O15" i="156" s="1"/>
  <c r="O14" i="156"/>
  <c r="N14" i="156"/>
  <c r="Q14" i="156" s="1"/>
  <c r="N13" i="156"/>
  <c r="Q13" i="156" s="1"/>
  <c r="N12" i="156"/>
  <c r="Q12" i="156" s="1"/>
  <c r="Q11" i="156"/>
  <c r="S11" i="156" s="1"/>
  <c r="N11" i="156"/>
  <c r="O11" i="156" s="1"/>
  <c r="N10" i="156"/>
  <c r="Q10" i="156" s="1"/>
  <c r="N9" i="156"/>
  <c r="Q9" i="156" s="1"/>
  <c r="Q27" i="180"/>
  <c r="T27" i="180" s="1"/>
  <c r="P40" i="180"/>
  <c r="S40" i="180" s="1"/>
  <c r="Q40" i="180"/>
  <c r="T40" i="180" s="1"/>
  <c r="R40" i="180"/>
  <c r="U40" i="180" s="1"/>
  <c r="P41" i="180"/>
  <c r="S41" i="180" s="1"/>
  <c r="Q41" i="180"/>
  <c r="T41" i="180" s="1"/>
  <c r="R41" i="180"/>
  <c r="U41" i="180" s="1"/>
  <c r="P42" i="180"/>
  <c r="S42" i="180" s="1"/>
  <c r="Q42" i="180"/>
  <c r="T42" i="180" s="1"/>
  <c r="R42" i="180"/>
  <c r="U42" i="180" s="1"/>
  <c r="P43" i="180"/>
  <c r="S43" i="180" s="1"/>
  <c r="Q43" i="180"/>
  <c r="T43" i="180" s="1"/>
  <c r="R43" i="180"/>
  <c r="U43" i="180" s="1"/>
  <c r="R39" i="180"/>
  <c r="U39" i="180" s="1"/>
  <c r="Q39" i="180"/>
  <c r="T39" i="180" s="1"/>
  <c r="P39" i="180"/>
  <c r="S39" i="180" s="1"/>
  <c r="P27" i="180"/>
  <c r="S27" i="180" s="1"/>
  <c r="R27" i="180"/>
  <c r="U27" i="180" s="1"/>
  <c r="P28" i="180"/>
  <c r="S28" i="180" s="1"/>
  <c r="Q28" i="180"/>
  <c r="T28" i="180" s="1"/>
  <c r="R28" i="180"/>
  <c r="U28" i="180" s="1"/>
  <c r="P29" i="180"/>
  <c r="S29" i="180" s="1"/>
  <c r="Q29" i="180"/>
  <c r="T29" i="180" s="1"/>
  <c r="R29" i="180"/>
  <c r="U29" i="180" s="1"/>
  <c r="P30" i="180"/>
  <c r="S30" i="180" s="1"/>
  <c r="Q30" i="180"/>
  <c r="T30" i="180" s="1"/>
  <c r="R30" i="180"/>
  <c r="U30" i="180" s="1"/>
  <c r="P31" i="180"/>
  <c r="S31" i="180" s="1"/>
  <c r="Q31" i="180"/>
  <c r="T31" i="180" s="1"/>
  <c r="R31" i="180"/>
  <c r="U31" i="180" s="1"/>
  <c r="P32" i="180"/>
  <c r="S32" i="180" s="1"/>
  <c r="Q32" i="180"/>
  <c r="T32" i="180" s="1"/>
  <c r="R32" i="180"/>
  <c r="U32" i="180" s="1"/>
  <c r="R26" i="180"/>
  <c r="U26" i="180" s="1"/>
  <c r="Q26" i="180"/>
  <c r="T26" i="180" s="1"/>
  <c r="P26" i="180"/>
  <c r="S26" i="180" s="1"/>
  <c r="P12" i="180"/>
  <c r="S12" i="180" s="1"/>
  <c r="Q12" i="180"/>
  <c r="T12" i="180" s="1"/>
  <c r="R12" i="180"/>
  <c r="U12" i="180" s="1"/>
  <c r="P13" i="180"/>
  <c r="S13" i="180" s="1"/>
  <c r="Q13" i="180"/>
  <c r="T13" i="180" s="1"/>
  <c r="R13" i="180"/>
  <c r="U13" i="180" s="1"/>
  <c r="P14" i="180"/>
  <c r="S14" i="180" s="1"/>
  <c r="Q14" i="180"/>
  <c r="T14" i="180" s="1"/>
  <c r="R14" i="180"/>
  <c r="U14" i="180" s="1"/>
  <c r="P15" i="180"/>
  <c r="S15" i="180" s="1"/>
  <c r="Q15" i="180"/>
  <c r="T15" i="180" s="1"/>
  <c r="R15" i="180"/>
  <c r="U15" i="180" s="1"/>
  <c r="P16" i="180"/>
  <c r="S16" i="180" s="1"/>
  <c r="Q16" i="180"/>
  <c r="T16" i="180" s="1"/>
  <c r="R16" i="180"/>
  <c r="U16" i="180" s="1"/>
  <c r="P17" i="180"/>
  <c r="S17" i="180" s="1"/>
  <c r="Q17" i="180"/>
  <c r="T17" i="180" s="1"/>
  <c r="R17" i="180"/>
  <c r="U17" i="180" s="1"/>
  <c r="P18" i="180"/>
  <c r="S18" i="180" s="1"/>
  <c r="Q18" i="180"/>
  <c r="T18" i="180" s="1"/>
  <c r="R18" i="180"/>
  <c r="U18" i="180" s="1"/>
  <c r="P19" i="180"/>
  <c r="S19" i="180" s="1"/>
  <c r="Q19" i="180"/>
  <c r="T19" i="180" s="1"/>
  <c r="R19" i="180"/>
  <c r="U19" i="180" s="1"/>
  <c r="P20" i="180"/>
  <c r="S20" i="180" s="1"/>
  <c r="Q20" i="180"/>
  <c r="T20" i="180" s="1"/>
  <c r="R20" i="180"/>
  <c r="U20" i="180" s="1"/>
  <c r="R11" i="180"/>
  <c r="U11" i="180" s="1"/>
  <c r="Q11" i="180"/>
  <c r="T11" i="180" s="1"/>
  <c r="P11" i="180"/>
  <c r="S11" i="180" s="1"/>
  <c r="S46" i="157" l="1"/>
  <c r="R46" i="157"/>
  <c r="S86" i="157"/>
  <c r="R86" i="157"/>
  <c r="S82" i="156"/>
  <c r="R82" i="156"/>
  <c r="S47" i="143"/>
  <c r="R47" i="143"/>
  <c r="S54" i="156"/>
  <c r="R54" i="156"/>
  <c r="S98" i="156"/>
  <c r="R98" i="156"/>
  <c r="S35" i="143"/>
  <c r="R35" i="143"/>
  <c r="S54" i="157"/>
  <c r="R54" i="157"/>
  <c r="S110" i="157"/>
  <c r="R110" i="157"/>
  <c r="S44" i="151"/>
  <c r="R44" i="151"/>
  <c r="S56" i="151"/>
  <c r="R56" i="151"/>
  <c r="S112" i="151"/>
  <c r="R112" i="151"/>
  <c r="S87" i="158"/>
  <c r="R87" i="158"/>
  <c r="S14" i="156"/>
  <c r="R14" i="156"/>
  <c r="S50" i="156"/>
  <c r="R50" i="156"/>
  <c r="S78" i="156"/>
  <c r="R78" i="156"/>
  <c r="S55" i="143"/>
  <c r="R55" i="143"/>
  <c r="S62" i="157"/>
  <c r="R62" i="157"/>
  <c r="S82" i="157"/>
  <c r="R82" i="157"/>
  <c r="S68" i="151"/>
  <c r="R68" i="151"/>
  <c r="S70" i="145"/>
  <c r="R70" i="145"/>
  <c r="S44" i="152"/>
  <c r="R44" i="152"/>
  <c r="S86" i="156"/>
  <c r="R86" i="156"/>
  <c r="S102" i="156"/>
  <c r="R102" i="156"/>
  <c r="S103" i="143"/>
  <c r="R103" i="143"/>
  <c r="S42" i="156"/>
  <c r="R42" i="156"/>
  <c r="S43" i="143"/>
  <c r="R43" i="143"/>
  <c r="S83" i="143"/>
  <c r="R83" i="143"/>
  <c r="S42" i="157"/>
  <c r="R42" i="157"/>
  <c r="S94" i="157"/>
  <c r="R94" i="157"/>
  <c r="S80" i="151"/>
  <c r="R80" i="151"/>
  <c r="S27" i="158"/>
  <c r="R27" i="158"/>
  <c r="S60" i="151"/>
  <c r="R60" i="151"/>
  <c r="S31" i="143"/>
  <c r="R31" i="143"/>
  <c r="S106" i="157"/>
  <c r="R106" i="157"/>
  <c r="S14" i="144"/>
  <c r="R14" i="144"/>
  <c r="S36" i="151"/>
  <c r="R36" i="151"/>
  <c r="S64" i="151"/>
  <c r="R64" i="151"/>
  <c r="S92" i="151"/>
  <c r="R92" i="151"/>
  <c r="S10" i="156"/>
  <c r="R10" i="156"/>
  <c r="S51" i="143"/>
  <c r="R51" i="143"/>
  <c r="S50" i="157"/>
  <c r="R50" i="157"/>
  <c r="S58" i="157"/>
  <c r="R58" i="157"/>
  <c r="S78" i="157"/>
  <c r="R78" i="157"/>
  <c r="S110" i="144"/>
  <c r="R110" i="144"/>
  <c r="S48" i="151"/>
  <c r="R48" i="151"/>
  <c r="S100" i="151"/>
  <c r="R100" i="151"/>
  <c r="S19" i="158"/>
  <c r="R19" i="158"/>
  <c r="S62" i="156"/>
  <c r="R62" i="156"/>
  <c r="S39" i="143"/>
  <c r="R39" i="143"/>
  <c r="S32" i="151"/>
  <c r="R32" i="151"/>
  <c r="S88" i="151"/>
  <c r="R88" i="151"/>
  <c r="S11" i="158"/>
  <c r="R11" i="158"/>
  <c r="S23" i="158"/>
  <c r="R23" i="158"/>
  <c r="S103" i="158"/>
  <c r="R103" i="158"/>
  <c r="S66" i="145"/>
  <c r="R66" i="145"/>
  <c r="O32" i="156"/>
  <c r="O78" i="156"/>
  <c r="O111" i="143"/>
  <c r="O75" i="150"/>
  <c r="O91" i="150"/>
  <c r="O106" i="157"/>
  <c r="R18" i="144"/>
  <c r="S106" i="159"/>
  <c r="R106" i="159"/>
  <c r="S107" i="146"/>
  <c r="R107" i="146"/>
  <c r="Q33" i="154"/>
  <c r="S33" i="154" s="1"/>
  <c r="O33" i="154"/>
  <c r="Q87" i="154"/>
  <c r="O87" i="154"/>
  <c r="Q42" i="161"/>
  <c r="S42" i="161" s="1"/>
  <c r="O42" i="161"/>
  <c r="Q74" i="161"/>
  <c r="O74" i="161"/>
  <c r="S82" i="148"/>
  <c r="R82" i="148"/>
  <c r="Q13" i="60"/>
  <c r="O13" i="60"/>
  <c r="Q36" i="64"/>
  <c r="O36" i="64"/>
  <c r="Q50" i="72"/>
  <c r="O50" i="72"/>
  <c r="O12" i="156"/>
  <c r="Q19" i="156"/>
  <c r="S19" i="156" s="1"/>
  <c r="R26" i="156"/>
  <c r="S32" i="156"/>
  <c r="O35" i="156"/>
  <c r="Q38" i="156"/>
  <c r="Q41" i="156"/>
  <c r="S41" i="156" s="1"/>
  <c r="O44" i="156"/>
  <c r="O50" i="156"/>
  <c r="R58" i="156"/>
  <c r="S64" i="156"/>
  <c r="O71" i="156"/>
  <c r="O84" i="156"/>
  <c r="Q87" i="156"/>
  <c r="Q94" i="156"/>
  <c r="O100" i="156"/>
  <c r="Q103" i="156"/>
  <c r="Q110" i="156"/>
  <c r="O9" i="143"/>
  <c r="O13" i="143"/>
  <c r="O17" i="143"/>
  <c r="O21" i="143"/>
  <c r="O25" i="143"/>
  <c r="S29" i="143"/>
  <c r="S33" i="143"/>
  <c r="S37" i="143"/>
  <c r="S41" i="143"/>
  <c r="S45" i="143"/>
  <c r="S49" i="143"/>
  <c r="S53" i="143"/>
  <c r="O65" i="143"/>
  <c r="O68" i="143"/>
  <c r="Q71" i="143"/>
  <c r="O75" i="143"/>
  <c r="O79" i="143"/>
  <c r="R91" i="143"/>
  <c r="Q95" i="143"/>
  <c r="S95" i="143" s="1"/>
  <c r="O101" i="143"/>
  <c r="O104" i="143"/>
  <c r="R107" i="143"/>
  <c r="S29" i="150"/>
  <c r="O32" i="150"/>
  <c r="O34" i="150"/>
  <c r="Q41" i="150"/>
  <c r="Q43" i="150"/>
  <c r="R43" i="150" s="1"/>
  <c r="S45" i="150"/>
  <c r="O48" i="150"/>
  <c r="O50" i="150"/>
  <c r="Q57" i="150"/>
  <c r="Q59" i="150"/>
  <c r="R59" i="150" s="1"/>
  <c r="S61" i="150"/>
  <c r="O64" i="150"/>
  <c r="O66" i="150"/>
  <c r="Q73" i="150"/>
  <c r="S77" i="150"/>
  <c r="O80" i="150"/>
  <c r="O82" i="150"/>
  <c r="Q89" i="150"/>
  <c r="S93" i="150"/>
  <c r="O96" i="150"/>
  <c r="O98" i="150"/>
  <c r="Q105" i="150"/>
  <c r="Q107" i="150"/>
  <c r="R107" i="150" s="1"/>
  <c r="S109" i="150"/>
  <c r="S112" i="150"/>
  <c r="Q17" i="157"/>
  <c r="R17" i="157" s="1"/>
  <c r="O26" i="157"/>
  <c r="Q30" i="157"/>
  <c r="Q34" i="157"/>
  <c r="Q38" i="157"/>
  <c r="O42" i="157"/>
  <c r="O46" i="157"/>
  <c r="R52" i="157"/>
  <c r="O56" i="157"/>
  <c r="Q63" i="157"/>
  <c r="R63" i="157" s="1"/>
  <c r="R66" i="157"/>
  <c r="Q70" i="157"/>
  <c r="Q74" i="157"/>
  <c r="O78" i="157"/>
  <c r="O88" i="157"/>
  <c r="Q95" i="157"/>
  <c r="R102" i="157"/>
  <c r="O110" i="157"/>
  <c r="O12" i="144"/>
  <c r="R22" i="144"/>
  <c r="Q26" i="144"/>
  <c r="R30" i="144"/>
  <c r="O44" i="144"/>
  <c r="O58" i="144"/>
  <c r="R62" i="144"/>
  <c r="O76" i="144"/>
  <c r="O90" i="144"/>
  <c r="R106" i="144"/>
  <c r="O110" i="144"/>
  <c r="Q9" i="151"/>
  <c r="Q17" i="151"/>
  <c r="S23" i="151"/>
  <c r="O38" i="151"/>
  <c r="Q45" i="151"/>
  <c r="R52" i="151"/>
  <c r="O60" i="151"/>
  <c r="O70" i="151"/>
  <c r="Q77" i="151"/>
  <c r="R84" i="151"/>
  <c r="O92" i="151"/>
  <c r="O102" i="151"/>
  <c r="Q109" i="151"/>
  <c r="R15" i="158"/>
  <c r="O23" i="158"/>
  <c r="O31" i="158"/>
  <c r="O47" i="158"/>
  <c r="O63" i="158"/>
  <c r="Q72" i="158"/>
  <c r="O83" i="158"/>
  <c r="O96" i="158"/>
  <c r="Q11" i="145"/>
  <c r="R11" i="145" s="1"/>
  <c r="O20" i="145"/>
  <c r="Q60" i="145"/>
  <c r="O60" i="145"/>
  <c r="Q88" i="145"/>
  <c r="O88" i="145"/>
  <c r="S106" i="145"/>
  <c r="R106" i="145"/>
  <c r="O16" i="152"/>
  <c r="O44" i="152"/>
  <c r="O54" i="152"/>
  <c r="S70" i="152"/>
  <c r="R70" i="152"/>
  <c r="O75" i="152"/>
  <c r="Q75" i="152"/>
  <c r="Q90" i="152"/>
  <c r="Q64" i="159"/>
  <c r="O64" i="159"/>
  <c r="S74" i="159"/>
  <c r="R74" i="159"/>
  <c r="Q31" i="146"/>
  <c r="S31" i="146" s="1"/>
  <c r="O31" i="146"/>
  <c r="Q39" i="146"/>
  <c r="S39" i="146" s="1"/>
  <c r="O39" i="146"/>
  <c r="Q47" i="146"/>
  <c r="S47" i="146" s="1"/>
  <c r="O47" i="146"/>
  <c r="Q55" i="146"/>
  <c r="S55" i="146" s="1"/>
  <c r="O55" i="146"/>
  <c r="Q63" i="146"/>
  <c r="S63" i="146" s="1"/>
  <c r="O63" i="146"/>
  <c r="Q71" i="146"/>
  <c r="S71" i="146" s="1"/>
  <c r="O71" i="146"/>
  <c r="Q79" i="146"/>
  <c r="S79" i="146" s="1"/>
  <c r="O79" i="146"/>
  <c r="S87" i="146"/>
  <c r="R87" i="146"/>
  <c r="R14" i="147"/>
  <c r="Q24" i="147"/>
  <c r="O24" i="147"/>
  <c r="R45" i="147"/>
  <c r="S45" i="147"/>
  <c r="O75" i="147"/>
  <c r="Q75" i="147"/>
  <c r="O81" i="147"/>
  <c r="Q81" i="147"/>
  <c r="Q65" i="154"/>
  <c r="S65" i="154" s="1"/>
  <c r="O65" i="154"/>
  <c r="R93" i="154"/>
  <c r="O14" i="161"/>
  <c r="Q14" i="161"/>
  <c r="S14" i="161" s="1"/>
  <c r="Q82" i="161"/>
  <c r="O82" i="161"/>
  <c r="O61" i="148"/>
  <c r="Q61" i="148"/>
  <c r="R61" i="148" s="1"/>
  <c r="S66" i="148"/>
  <c r="R66" i="148"/>
  <c r="O71" i="148"/>
  <c r="Q71" i="148"/>
  <c r="O71" i="61"/>
  <c r="Q71" i="61"/>
  <c r="S71" i="61" s="1"/>
  <c r="O11" i="64"/>
  <c r="Q11" i="64"/>
  <c r="S11" i="64" s="1"/>
  <c r="Q56" i="67"/>
  <c r="O56" i="67"/>
  <c r="Q21" i="157"/>
  <c r="R21" i="157" s="1"/>
  <c r="O52" i="157"/>
  <c r="O48" i="144"/>
  <c r="O80" i="144"/>
  <c r="Q9" i="146"/>
  <c r="O9" i="146"/>
  <c r="S44" i="156"/>
  <c r="R32" i="150"/>
  <c r="S40" i="145"/>
  <c r="R40" i="145"/>
  <c r="Q11" i="154"/>
  <c r="R11" i="154" s="1"/>
  <c r="O11" i="154"/>
  <c r="R98" i="157"/>
  <c r="O62" i="144"/>
  <c r="Q62" i="59"/>
  <c r="O62" i="59"/>
  <c r="S102" i="152"/>
  <c r="R102" i="152"/>
  <c r="O17" i="159"/>
  <c r="Q17" i="159"/>
  <c r="O16" i="146"/>
  <c r="Q16" i="146"/>
  <c r="S16" i="146" s="1"/>
  <c r="S76" i="147"/>
  <c r="R76" i="147"/>
  <c r="Q19" i="154"/>
  <c r="R19" i="154" s="1"/>
  <c r="O19" i="154"/>
  <c r="Q28" i="161"/>
  <c r="O28" i="161"/>
  <c r="S50" i="148"/>
  <c r="R50" i="148"/>
  <c r="O10" i="156"/>
  <c r="O20" i="156"/>
  <c r="Q27" i="156"/>
  <c r="S27" i="156" s="1"/>
  <c r="Q33" i="156"/>
  <c r="S33" i="156" s="1"/>
  <c r="O36" i="156"/>
  <c r="O42" i="156"/>
  <c r="S56" i="156"/>
  <c r="O59" i="156"/>
  <c r="O88" i="156"/>
  <c r="O104" i="156"/>
  <c r="O59" i="143"/>
  <c r="O63" i="143"/>
  <c r="O83" i="143"/>
  <c r="O92" i="143"/>
  <c r="O96" i="143"/>
  <c r="O108" i="143"/>
  <c r="O112" i="143"/>
  <c r="O12" i="150"/>
  <c r="O16" i="150"/>
  <c r="O20" i="150"/>
  <c r="O24" i="150"/>
  <c r="O28" i="150"/>
  <c r="O30" i="150"/>
  <c r="Q37" i="150"/>
  <c r="O44" i="150"/>
  <c r="O46" i="150"/>
  <c r="S48" i="150"/>
  <c r="Q53" i="150"/>
  <c r="O60" i="150"/>
  <c r="O62" i="150"/>
  <c r="S64" i="150"/>
  <c r="Q69" i="150"/>
  <c r="O76" i="150"/>
  <c r="O78" i="150"/>
  <c r="S80" i="150"/>
  <c r="Q85" i="150"/>
  <c r="O92" i="150"/>
  <c r="O94" i="150"/>
  <c r="S96" i="150"/>
  <c r="Q101" i="150"/>
  <c r="O108" i="150"/>
  <c r="O110" i="150"/>
  <c r="Q9" i="157"/>
  <c r="R9" i="157" s="1"/>
  <c r="O18" i="157"/>
  <c r="O50" i="157"/>
  <c r="Q57" i="157"/>
  <c r="R57" i="157" s="1"/>
  <c r="O64" i="157"/>
  <c r="O86" i="157"/>
  <c r="O96" i="157"/>
  <c r="Q103" i="157"/>
  <c r="Q13" i="144"/>
  <c r="S13" i="144" s="1"/>
  <c r="O20" i="144"/>
  <c r="O36" i="144"/>
  <c r="O50" i="144"/>
  <c r="R54" i="144"/>
  <c r="O68" i="144"/>
  <c r="O82" i="144"/>
  <c r="R86" i="144"/>
  <c r="O100" i="144"/>
  <c r="R104" i="144"/>
  <c r="S12" i="151"/>
  <c r="Q21" i="151"/>
  <c r="O36" i="151"/>
  <c r="O46" i="151"/>
  <c r="Q53" i="151"/>
  <c r="O68" i="151"/>
  <c r="O78" i="151"/>
  <c r="Q85" i="151"/>
  <c r="O100" i="151"/>
  <c r="O110" i="151"/>
  <c r="O13" i="158"/>
  <c r="O43" i="158"/>
  <c r="O59" i="158"/>
  <c r="O73" i="158"/>
  <c r="O12" i="145"/>
  <c r="Q30" i="145"/>
  <c r="S30" i="145" s="1"/>
  <c r="O40" i="145"/>
  <c r="O52" i="145"/>
  <c r="O70" i="145"/>
  <c r="O74" i="145"/>
  <c r="O84" i="145"/>
  <c r="S102" i="145"/>
  <c r="R102" i="145"/>
  <c r="O11" i="152"/>
  <c r="Q27" i="152"/>
  <c r="R27" i="152" s="1"/>
  <c r="Q41" i="152"/>
  <c r="R41" i="152" s="1"/>
  <c r="S56" i="152"/>
  <c r="R56" i="152"/>
  <c r="Q66" i="152"/>
  <c r="O66" i="152"/>
  <c r="S66" i="159"/>
  <c r="R66" i="159"/>
  <c r="Q88" i="159"/>
  <c r="O88" i="159"/>
  <c r="Q109" i="146"/>
  <c r="R109" i="146" s="1"/>
  <c r="O109" i="146"/>
  <c r="S26" i="147"/>
  <c r="R26" i="147"/>
  <c r="O59" i="147"/>
  <c r="Q59" i="147"/>
  <c r="O65" i="147"/>
  <c r="Q65" i="147"/>
  <c r="S88" i="147"/>
  <c r="R88" i="147"/>
  <c r="R116" i="147"/>
  <c r="Q60" i="161"/>
  <c r="O60" i="161"/>
  <c r="Q64" i="60"/>
  <c r="S64" i="60" s="1"/>
  <c r="O64" i="60"/>
  <c r="S46" i="66"/>
  <c r="R46" i="66"/>
  <c r="Q29" i="156"/>
  <c r="S29" i="156" s="1"/>
  <c r="R46" i="156"/>
  <c r="O55" i="156"/>
  <c r="O84" i="157"/>
  <c r="S50" i="145"/>
  <c r="R50" i="145"/>
  <c r="Q100" i="152"/>
  <c r="O100" i="152"/>
  <c r="S15" i="146"/>
  <c r="R15" i="146"/>
  <c r="S65" i="143"/>
  <c r="S74" i="145"/>
  <c r="R74" i="145"/>
  <c r="S10" i="147"/>
  <c r="R10" i="147"/>
  <c r="Q59" i="154"/>
  <c r="O59" i="154"/>
  <c r="S89" i="154"/>
  <c r="R89" i="154"/>
  <c r="O103" i="161"/>
  <c r="Q103" i="161"/>
  <c r="Q48" i="61"/>
  <c r="S48" i="61" s="1"/>
  <c r="O48" i="61"/>
  <c r="S36" i="156"/>
  <c r="R28" i="150"/>
  <c r="R44" i="150"/>
  <c r="R60" i="150"/>
  <c r="R76" i="150"/>
  <c r="R92" i="150"/>
  <c r="R108" i="150"/>
  <c r="O54" i="157"/>
  <c r="R64" i="157"/>
  <c r="O68" i="157"/>
  <c r="R50" i="144"/>
  <c r="R82" i="144"/>
  <c r="O82" i="151"/>
  <c r="R96" i="151"/>
  <c r="O17" i="158"/>
  <c r="S73" i="158"/>
  <c r="O91" i="158"/>
  <c r="O34" i="145"/>
  <c r="Q37" i="145"/>
  <c r="R37" i="145" s="1"/>
  <c r="O53" i="145"/>
  <c r="Q53" i="145"/>
  <c r="R53" i="145" s="1"/>
  <c r="O66" i="145"/>
  <c r="O80" i="145"/>
  <c r="Q28" i="152"/>
  <c r="O28" i="152"/>
  <c r="S82" i="152"/>
  <c r="R82" i="152"/>
  <c r="O107" i="152"/>
  <c r="Q107" i="152"/>
  <c r="Q42" i="159"/>
  <c r="Q99" i="159"/>
  <c r="O99" i="159"/>
  <c r="O110" i="159"/>
  <c r="Q110" i="159"/>
  <c r="R89" i="146"/>
  <c r="S89" i="146"/>
  <c r="S60" i="147"/>
  <c r="R60" i="147"/>
  <c r="Q78" i="147"/>
  <c r="S78" i="147" s="1"/>
  <c r="O78" i="147"/>
  <c r="S100" i="147"/>
  <c r="R100" i="147"/>
  <c r="Q106" i="147"/>
  <c r="O106" i="147"/>
  <c r="S105" i="154"/>
  <c r="R105" i="154"/>
  <c r="Q78" i="161"/>
  <c r="O78" i="161"/>
  <c r="S110" i="161"/>
  <c r="R110" i="161"/>
  <c r="Q15" i="156"/>
  <c r="S15" i="156" s="1"/>
  <c r="R22" i="156"/>
  <c r="Q61" i="156"/>
  <c r="S61" i="156" s="1"/>
  <c r="R90" i="156"/>
  <c r="R106" i="156"/>
  <c r="Q91" i="157"/>
  <c r="O30" i="144"/>
  <c r="Q76" i="152"/>
  <c r="O76" i="152"/>
  <c r="S104" i="147"/>
  <c r="R104" i="147"/>
  <c r="Q27" i="154"/>
  <c r="R27" i="154" s="1"/>
  <c r="O27" i="154"/>
  <c r="Q103" i="154"/>
  <c r="O103" i="154"/>
  <c r="O28" i="156"/>
  <c r="S48" i="156"/>
  <c r="O51" i="156"/>
  <c r="Q57" i="156"/>
  <c r="S57" i="156" s="1"/>
  <c r="O60" i="156"/>
  <c r="O76" i="156"/>
  <c r="O92" i="156"/>
  <c r="O108" i="156"/>
  <c r="S69" i="143"/>
  <c r="O103" i="143"/>
  <c r="Q33" i="150"/>
  <c r="O40" i="150"/>
  <c r="O42" i="150"/>
  <c r="Q49" i="150"/>
  <c r="O56" i="150"/>
  <c r="O58" i="150"/>
  <c r="Q65" i="150"/>
  <c r="O72" i="150"/>
  <c r="O74" i="150"/>
  <c r="Q81" i="150"/>
  <c r="O88" i="150"/>
  <c r="O90" i="150"/>
  <c r="Q97" i="150"/>
  <c r="O104" i="150"/>
  <c r="O106" i="150"/>
  <c r="O10" i="157"/>
  <c r="S28" i="157"/>
  <c r="S32" i="157"/>
  <c r="S36" i="157"/>
  <c r="O40" i="157"/>
  <c r="Q47" i="157"/>
  <c r="R47" i="157" s="1"/>
  <c r="O58" i="157"/>
  <c r="O62" i="157"/>
  <c r="R68" i="157"/>
  <c r="O72" i="157"/>
  <c r="Q79" i="157"/>
  <c r="O94" i="157"/>
  <c r="O104" i="157"/>
  <c r="O111" i="157"/>
  <c r="O14" i="144"/>
  <c r="Q21" i="144"/>
  <c r="S21" i="144" s="1"/>
  <c r="O28" i="144"/>
  <c r="O42" i="144"/>
  <c r="O60" i="144"/>
  <c r="O74" i="144"/>
  <c r="O92" i="144"/>
  <c r="Q101" i="144"/>
  <c r="Q13" i="151"/>
  <c r="R25" i="151"/>
  <c r="O44" i="151"/>
  <c r="S86" i="145"/>
  <c r="R86" i="145"/>
  <c r="R94" i="145"/>
  <c r="Q112" i="145"/>
  <c r="O112" i="145"/>
  <c r="Q38" i="152"/>
  <c r="S38" i="152" s="1"/>
  <c r="O38" i="152"/>
  <c r="Q51" i="152"/>
  <c r="R51" i="152" s="1"/>
  <c r="S62" i="152"/>
  <c r="R62" i="152"/>
  <c r="O72" i="152"/>
  <c r="R78" i="152"/>
  <c r="O83" i="152"/>
  <c r="Q83" i="152"/>
  <c r="Q98" i="152"/>
  <c r="O98" i="152"/>
  <c r="Q108" i="152"/>
  <c r="O108" i="152"/>
  <c r="O78" i="159"/>
  <c r="Q78" i="159"/>
  <c r="S23" i="146"/>
  <c r="R23" i="146"/>
  <c r="Q35" i="146"/>
  <c r="S35" i="146" s="1"/>
  <c r="O35" i="146"/>
  <c r="Q43" i="146"/>
  <c r="S43" i="146" s="1"/>
  <c r="O43" i="146"/>
  <c r="Q51" i="146"/>
  <c r="S51" i="146" s="1"/>
  <c r="O51" i="146"/>
  <c r="Q59" i="146"/>
  <c r="S59" i="146" s="1"/>
  <c r="O59" i="146"/>
  <c r="Q67" i="146"/>
  <c r="S67" i="146" s="1"/>
  <c r="O67" i="146"/>
  <c r="Q75" i="146"/>
  <c r="S75" i="146" s="1"/>
  <c r="O75" i="146"/>
  <c r="Q83" i="146"/>
  <c r="S83" i="146" s="1"/>
  <c r="O83" i="146"/>
  <c r="R95" i="146"/>
  <c r="S111" i="146"/>
  <c r="R111" i="146"/>
  <c r="O49" i="147"/>
  <c r="Q49" i="147"/>
  <c r="S72" i="147"/>
  <c r="R72" i="147"/>
  <c r="R84" i="147"/>
  <c r="Q30" i="154"/>
  <c r="R30" i="154" s="1"/>
  <c r="O30" i="154"/>
  <c r="Q62" i="154"/>
  <c r="R62" i="154" s="1"/>
  <c r="O62" i="154"/>
  <c r="S85" i="154"/>
  <c r="R85" i="154"/>
  <c r="Q23" i="161"/>
  <c r="O23" i="161"/>
  <c r="O35" i="161"/>
  <c r="Q35" i="161"/>
  <c r="R35" i="161" s="1"/>
  <c r="S66" i="161"/>
  <c r="R66" i="161"/>
  <c r="O9" i="59"/>
  <c r="Q9" i="59"/>
  <c r="R9" i="59" s="1"/>
  <c r="S39" i="60"/>
  <c r="R39" i="60"/>
  <c r="Q53" i="60"/>
  <c r="O53" i="60"/>
  <c r="R74" i="156"/>
  <c r="R87" i="143"/>
  <c r="O112" i="157"/>
  <c r="Q78" i="145"/>
  <c r="O78" i="145"/>
  <c r="S101" i="143"/>
  <c r="R58" i="144"/>
  <c r="R90" i="144"/>
  <c r="Q101" i="158"/>
  <c r="O101" i="158"/>
  <c r="R111" i="158"/>
  <c r="Q34" i="159"/>
  <c r="O34" i="159"/>
  <c r="S11" i="146"/>
  <c r="R11" i="146"/>
  <c r="O49" i="161"/>
  <c r="Q49" i="161"/>
  <c r="R49" i="161" s="1"/>
  <c r="S28" i="59"/>
  <c r="R28" i="59"/>
  <c r="Q111" i="150"/>
  <c r="R111" i="150" s="1"/>
  <c r="O44" i="157"/>
  <c r="O76" i="157"/>
  <c r="Q83" i="157"/>
  <c r="R90" i="157"/>
  <c r="O108" i="157"/>
  <c r="R10" i="144"/>
  <c r="Q25" i="144"/>
  <c r="S25" i="144" s="1"/>
  <c r="O38" i="144"/>
  <c r="R42" i="144"/>
  <c r="O56" i="144"/>
  <c r="O70" i="144"/>
  <c r="R74" i="144"/>
  <c r="O88" i="144"/>
  <c r="O112" i="144"/>
  <c r="R10" i="151"/>
  <c r="O16" i="151"/>
  <c r="R18" i="151"/>
  <c r="O22" i="151"/>
  <c r="Q33" i="151"/>
  <c r="R40" i="151"/>
  <c r="O48" i="151"/>
  <c r="O58" i="151"/>
  <c r="Q65" i="151"/>
  <c r="R72" i="151"/>
  <c r="O80" i="151"/>
  <c r="O90" i="151"/>
  <c r="Q97" i="151"/>
  <c r="R104" i="151"/>
  <c r="O112" i="151"/>
  <c r="O11" i="158"/>
  <c r="Q18" i="158"/>
  <c r="S18" i="158" s="1"/>
  <c r="O25" i="158"/>
  <c r="Q85" i="158"/>
  <c r="O85" i="158"/>
  <c r="Q88" i="158"/>
  <c r="Q45" i="145"/>
  <c r="R45" i="145" s="1"/>
  <c r="R58" i="145"/>
  <c r="R62" i="145"/>
  <c r="O95" i="145"/>
  <c r="Q95" i="145"/>
  <c r="O108" i="145"/>
  <c r="S52" i="152"/>
  <c r="R52" i="152"/>
  <c r="S58" i="152"/>
  <c r="R58" i="152"/>
  <c r="O62" i="152"/>
  <c r="S13" i="159"/>
  <c r="R13" i="159"/>
  <c r="S30" i="159"/>
  <c r="R30" i="159"/>
  <c r="S38" i="159"/>
  <c r="R38" i="159"/>
  <c r="S62" i="159"/>
  <c r="R62" i="159"/>
  <c r="R19" i="146"/>
  <c r="S22" i="147"/>
  <c r="R22" i="147"/>
  <c r="Q38" i="147"/>
  <c r="O38" i="147"/>
  <c r="Q62" i="147"/>
  <c r="S62" i="147" s="1"/>
  <c r="O62" i="147"/>
  <c r="S108" i="147"/>
  <c r="R108" i="147"/>
  <c r="Q15" i="154"/>
  <c r="R15" i="154" s="1"/>
  <c r="O15" i="154"/>
  <c r="Q23" i="154"/>
  <c r="R23" i="154" s="1"/>
  <c r="O23" i="154"/>
  <c r="S94" i="155"/>
  <c r="R94" i="155"/>
  <c r="Q58" i="65"/>
  <c r="O58" i="65"/>
  <c r="O98" i="144"/>
  <c r="O102" i="144"/>
  <c r="Q109" i="144"/>
  <c r="R112" i="144"/>
  <c r="S16" i="151"/>
  <c r="O30" i="151"/>
  <c r="O62" i="151"/>
  <c r="Q69" i="151"/>
  <c r="R76" i="151"/>
  <c r="O94" i="151"/>
  <c r="Q101" i="151"/>
  <c r="R108" i="151"/>
  <c r="Q22" i="158"/>
  <c r="S22" i="158" s="1"/>
  <c r="R71" i="158"/>
  <c r="O75" i="158"/>
  <c r="Q19" i="145"/>
  <c r="R19" i="145" s="1"/>
  <c r="O28" i="145"/>
  <c r="R54" i="145"/>
  <c r="O63" i="145"/>
  <c r="Q63" i="145"/>
  <c r="Q91" i="145"/>
  <c r="S48" i="152"/>
  <c r="R48" i="152"/>
  <c r="S74" i="152"/>
  <c r="R74" i="152"/>
  <c r="S94" i="152"/>
  <c r="R94" i="152"/>
  <c r="Q14" i="159"/>
  <c r="S14" i="159" s="1"/>
  <c r="O14" i="159"/>
  <c r="S56" i="147"/>
  <c r="R56" i="147"/>
  <c r="Q96" i="147"/>
  <c r="O96" i="147"/>
  <c r="O113" i="147"/>
  <c r="Q113" i="147"/>
  <c r="O56" i="154"/>
  <c r="Q56" i="154"/>
  <c r="R56" i="154" s="1"/>
  <c r="R77" i="154"/>
  <c r="S101" i="154"/>
  <c r="R101" i="154"/>
  <c r="S86" i="161"/>
  <c r="R86" i="161"/>
  <c r="O13" i="148"/>
  <c r="Q13" i="148"/>
  <c r="S13" i="148" s="1"/>
  <c r="S86" i="148"/>
  <c r="R86" i="148"/>
  <c r="S110" i="148"/>
  <c r="R110" i="148"/>
  <c r="S62" i="64"/>
  <c r="R62" i="64"/>
  <c r="S90" i="161"/>
  <c r="R90" i="161"/>
  <c r="Q104" i="161"/>
  <c r="O104" i="161"/>
  <c r="S46" i="148"/>
  <c r="R46" i="148"/>
  <c r="O51" i="148"/>
  <c r="Q51" i="148"/>
  <c r="R51" i="148" s="1"/>
  <c r="Q72" i="148"/>
  <c r="O72" i="148"/>
  <c r="O87" i="148"/>
  <c r="Q87" i="148"/>
  <c r="Q96" i="148"/>
  <c r="O96" i="148"/>
  <c r="O29" i="155"/>
  <c r="Q29" i="155"/>
  <c r="O57" i="155"/>
  <c r="Q57" i="155"/>
  <c r="S82" i="155"/>
  <c r="R82" i="155"/>
  <c r="O95" i="155"/>
  <c r="Q95" i="155"/>
  <c r="Q101" i="155"/>
  <c r="O101" i="155"/>
  <c r="Q29" i="59"/>
  <c r="R29" i="59" s="1"/>
  <c r="O29" i="59"/>
  <c r="O31" i="62"/>
  <c r="Q31" i="62"/>
  <c r="O39" i="62"/>
  <c r="Q39" i="62"/>
  <c r="Q27" i="63"/>
  <c r="O27" i="63"/>
  <c r="S42" i="64"/>
  <c r="R42" i="64"/>
  <c r="O47" i="64"/>
  <c r="Q47" i="64"/>
  <c r="S47" i="64" s="1"/>
  <c r="Q38" i="65"/>
  <c r="O38" i="65"/>
  <c r="S49" i="65"/>
  <c r="R49" i="65"/>
  <c r="O43" i="68"/>
  <c r="Q43" i="68"/>
  <c r="S43" i="68" s="1"/>
  <c r="S58" i="68"/>
  <c r="R58" i="68"/>
  <c r="Q30" i="148"/>
  <c r="O30" i="148"/>
  <c r="Q52" i="148"/>
  <c r="O52" i="148"/>
  <c r="S62" i="148"/>
  <c r="R62" i="148"/>
  <c r="S70" i="155"/>
  <c r="R70" i="155"/>
  <c r="Q20" i="59"/>
  <c r="O20" i="59"/>
  <c r="S48" i="59"/>
  <c r="R48" i="59"/>
  <c r="O35" i="60"/>
  <c r="Q35" i="60"/>
  <c r="Q45" i="60"/>
  <c r="O45" i="60"/>
  <c r="S71" i="60"/>
  <c r="R71" i="60"/>
  <c r="S19" i="62"/>
  <c r="R19" i="62"/>
  <c r="Q32" i="62"/>
  <c r="S32" i="62" s="1"/>
  <c r="O32" i="62"/>
  <c r="Q40" i="62"/>
  <c r="S40" i="62" s="1"/>
  <c r="O40" i="62"/>
  <c r="S70" i="62"/>
  <c r="R70" i="62"/>
  <c r="S22" i="64"/>
  <c r="R22" i="64"/>
  <c r="Q39" i="65"/>
  <c r="S39" i="65" s="1"/>
  <c r="O39" i="65"/>
  <c r="S30" i="66"/>
  <c r="R30" i="66"/>
  <c r="O11" i="67"/>
  <c r="Q11" i="67"/>
  <c r="S11" i="67" s="1"/>
  <c r="O58" i="67"/>
  <c r="Q58" i="67"/>
  <c r="Q44" i="68"/>
  <c r="O44" i="68"/>
  <c r="Q46" i="69"/>
  <c r="O46" i="69"/>
  <c r="Q62" i="69"/>
  <c r="O62" i="69"/>
  <c r="S57" i="71"/>
  <c r="R57" i="71"/>
  <c r="O68" i="159"/>
  <c r="O75" i="159"/>
  <c r="R82" i="159"/>
  <c r="Q86" i="159"/>
  <c r="O96" i="159"/>
  <c r="O107" i="159"/>
  <c r="O17" i="146"/>
  <c r="Q24" i="146"/>
  <c r="S24" i="146" s="1"/>
  <c r="S93" i="146"/>
  <c r="O12" i="147"/>
  <c r="O28" i="147"/>
  <c r="R42" i="147"/>
  <c r="O46" i="147"/>
  <c r="Q63" i="147"/>
  <c r="R63" i="147" s="1"/>
  <c r="Q79" i="147"/>
  <c r="R79" i="147" s="1"/>
  <c r="O82" i="147"/>
  <c r="Q89" i="147"/>
  <c r="O104" i="147"/>
  <c r="O114" i="147"/>
  <c r="R39" i="154"/>
  <c r="Q48" i="154"/>
  <c r="R48" i="154" s="1"/>
  <c r="O51" i="154"/>
  <c r="O54" i="154"/>
  <c r="O57" i="154"/>
  <c r="O75" i="154"/>
  <c r="O91" i="154"/>
  <c r="O107" i="154"/>
  <c r="O15" i="161"/>
  <c r="R32" i="161"/>
  <c r="O36" i="161"/>
  <c r="Q43" i="161"/>
  <c r="R43" i="161" s="1"/>
  <c r="O50" i="161"/>
  <c r="Q57" i="161"/>
  <c r="R57" i="161" s="1"/>
  <c r="R64" i="161"/>
  <c r="Q67" i="161"/>
  <c r="O83" i="161"/>
  <c r="Q83" i="161"/>
  <c r="Q96" i="161"/>
  <c r="O96" i="161"/>
  <c r="Q10" i="148"/>
  <c r="O10" i="148"/>
  <c r="R42" i="148"/>
  <c r="Q102" i="148"/>
  <c r="O102" i="148"/>
  <c r="S90" i="155"/>
  <c r="R90" i="155"/>
  <c r="Q16" i="59"/>
  <c r="Q49" i="59"/>
  <c r="R49" i="59" s="1"/>
  <c r="O49" i="59"/>
  <c r="Q24" i="60"/>
  <c r="S24" i="60" s="1"/>
  <c r="Q56" i="61"/>
  <c r="S56" i="61" s="1"/>
  <c r="O50" i="63"/>
  <c r="Q50" i="63"/>
  <c r="S50" i="63" s="1"/>
  <c r="Q65" i="63"/>
  <c r="S65" i="63" s="1"/>
  <c r="O65" i="63"/>
  <c r="O43" i="64"/>
  <c r="Q43" i="64"/>
  <c r="S43" i="64" s="1"/>
  <c r="S38" i="67"/>
  <c r="R38" i="67"/>
  <c r="Q48" i="67"/>
  <c r="O48" i="67"/>
  <c r="O34" i="68"/>
  <c r="Q34" i="68"/>
  <c r="O31" i="69"/>
  <c r="Q31" i="69"/>
  <c r="S31" i="69" s="1"/>
  <c r="Q36" i="69"/>
  <c r="O36" i="69"/>
  <c r="O47" i="69"/>
  <c r="Q47" i="69"/>
  <c r="S47" i="69" s="1"/>
  <c r="Q52" i="69"/>
  <c r="O52" i="69"/>
  <c r="Q29" i="145"/>
  <c r="R29" i="145" s="1"/>
  <c r="O32" i="145"/>
  <c r="Q67" i="145"/>
  <c r="O92" i="145"/>
  <c r="Q99" i="145"/>
  <c r="O13" i="152"/>
  <c r="Q17" i="152"/>
  <c r="R17" i="152" s="1"/>
  <c r="Q21" i="152"/>
  <c r="R21" i="152" s="1"/>
  <c r="Q25" i="152"/>
  <c r="R25" i="152" s="1"/>
  <c r="Q35" i="152"/>
  <c r="R35" i="152" s="1"/>
  <c r="O42" i="152"/>
  <c r="O52" i="152"/>
  <c r="O56" i="152"/>
  <c r="O70" i="152"/>
  <c r="O80" i="152"/>
  <c r="Q87" i="152"/>
  <c r="O102" i="152"/>
  <c r="O18" i="159"/>
  <c r="O22" i="159"/>
  <c r="O26" i="159"/>
  <c r="O30" i="159"/>
  <c r="O59" i="159"/>
  <c r="O66" i="159"/>
  <c r="O79" i="159"/>
  <c r="Q90" i="159"/>
  <c r="O100" i="159"/>
  <c r="O111" i="159"/>
  <c r="O11" i="146"/>
  <c r="O21" i="146"/>
  <c r="Q28" i="146"/>
  <c r="R28" i="146" s="1"/>
  <c r="Q32" i="146"/>
  <c r="R32" i="146" s="1"/>
  <c r="Q36" i="146"/>
  <c r="R36" i="146" s="1"/>
  <c r="Q40" i="146"/>
  <c r="R40" i="146" s="1"/>
  <c r="Q44" i="146"/>
  <c r="R44" i="146" s="1"/>
  <c r="Q48" i="146"/>
  <c r="R48" i="146" s="1"/>
  <c r="Q52" i="146"/>
  <c r="R52" i="146" s="1"/>
  <c r="Q56" i="146"/>
  <c r="R56" i="146" s="1"/>
  <c r="Q60" i="146"/>
  <c r="R60" i="146" s="1"/>
  <c r="Q64" i="146"/>
  <c r="R64" i="146" s="1"/>
  <c r="Q68" i="146"/>
  <c r="R68" i="146" s="1"/>
  <c r="Q72" i="146"/>
  <c r="R72" i="146" s="1"/>
  <c r="Q76" i="146"/>
  <c r="R76" i="146" s="1"/>
  <c r="Q80" i="146"/>
  <c r="R80" i="146" s="1"/>
  <c r="O84" i="146"/>
  <c r="O91" i="146"/>
  <c r="O104" i="146"/>
  <c r="O111" i="146"/>
  <c r="O10" i="147"/>
  <c r="O19" i="147"/>
  <c r="O26" i="147"/>
  <c r="O36" i="147"/>
  <c r="R46" i="147"/>
  <c r="O50" i="147"/>
  <c r="Q53" i="147"/>
  <c r="R53" i="147" s="1"/>
  <c r="O60" i="147"/>
  <c r="O66" i="147"/>
  <c r="Q69" i="147"/>
  <c r="R69" i="147" s="1"/>
  <c r="O76" i="147"/>
  <c r="O86" i="147"/>
  <c r="Q93" i="147"/>
  <c r="O108" i="147"/>
  <c r="O12" i="154"/>
  <c r="O16" i="154"/>
  <c r="O20" i="154"/>
  <c r="O24" i="154"/>
  <c r="Q28" i="154"/>
  <c r="R28" i="154" s="1"/>
  <c r="O31" i="154"/>
  <c r="O34" i="154"/>
  <c r="O37" i="154"/>
  <c r="R51" i="154"/>
  <c r="Q60" i="154"/>
  <c r="R60" i="154" s="1"/>
  <c r="O63" i="154"/>
  <c r="O66" i="154"/>
  <c r="O69" i="154"/>
  <c r="O82" i="154"/>
  <c r="O89" i="154"/>
  <c r="O98" i="154"/>
  <c r="O105" i="154"/>
  <c r="O11" i="161"/>
  <c r="O25" i="161"/>
  <c r="Q29" i="161"/>
  <c r="R29" i="161" s="1"/>
  <c r="R36" i="161"/>
  <c r="O40" i="161"/>
  <c r="Q47" i="161"/>
  <c r="R47" i="161" s="1"/>
  <c r="O54" i="161"/>
  <c r="Q61" i="161"/>
  <c r="R61" i="161" s="1"/>
  <c r="Q71" i="161"/>
  <c r="Q79" i="161"/>
  <c r="O110" i="161"/>
  <c r="Q25" i="148"/>
  <c r="S25" i="148" s="1"/>
  <c r="Q38" i="148"/>
  <c r="O38" i="148"/>
  <c r="R74" i="148"/>
  <c r="S78" i="148"/>
  <c r="R78" i="148"/>
  <c r="O103" i="148"/>
  <c r="Q103" i="148"/>
  <c r="O37" i="155"/>
  <c r="Q37" i="155"/>
  <c r="Q48" i="155"/>
  <c r="O48" i="155"/>
  <c r="S78" i="155"/>
  <c r="R78" i="155"/>
  <c r="S111" i="155"/>
  <c r="R111" i="155"/>
  <c r="Q25" i="59"/>
  <c r="R25" i="59" s="1"/>
  <c r="O11" i="60"/>
  <c r="Q11" i="60"/>
  <c r="O67" i="60"/>
  <c r="Q67" i="60"/>
  <c r="O15" i="61"/>
  <c r="Q15" i="61"/>
  <c r="S15" i="61" s="1"/>
  <c r="S15" i="62"/>
  <c r="R15" i="62"/>
  <c r="Q59" i="63"/>
  <c r="O59" i="63"/>
  <c r="R38" i="64"/>
  <c r="Q34" i="65"/>
  <c r="O34" i="65"/>
  <c r="S10" i="66"/>
  <c r="R10" i="66"/>
  <c r="S18" i="66"/>
  <c r="R18" i="66"/>
  <c r="Q34" i="67"/>
  <c r="O34" i="67"/>
  <c r="O70" i="67"/>
  <c r="Q70" i="67"/>
  <c r="O22" i="69"/>
  <c r="Q22" i="69"/>
  <c r="Q38" i="70"/>
  <c r="O38" i="70"/>
  <c r="S44" i="70"/>
  <c r="R44" i="70"/>
  <c r="Q17" i="71"/>
  <c r="O17" i="71"/>
  <c r="R50" i="147"/>
  <c r="R66" i="147"/>
  <c r="R31" i="154"/>
  <c r="R63" i="154"/>
  <c r="O111" i="154"/>
  <c r="O21" i="161"/>
  <c r="Q33" i="161"/>
  <c r="R33" i="161" s="1"/>
  <c r="R40" i="161"/>
  <c r="O44" i="161"/>
  <c r="Q51" i="161"/>
  <c r="R51" i="161" s="1"/>
  <c r="O58" i="161"/>
  <c r="Q65" i="161"/>
  <c r="R65" i="161" s="1"/>
  <c r="O68" i="161"/>
  <c r="Q75" i="161"/>
  <c r="O88" i="161"/>
  <c r="O92" i="161"/>
  <c r="Q98" i="161"/>
  <c r="O98" i="161"/>
  <c r="Q16" i="148"/>
  <c r="Q44" i="148"/>
  <c r="S44" i="148" s="1"/>
  <c r="O44" i="148"/>
  <c r="Q54" i="148"/>
  <c r="O79" i="148"/>
  <c r="Q79" i="148"/>
  <c r="Q104" i="148"/>
  <c r="O104" i="148"/>
  <c r="O15" i="155"/>
  <c r="Q15" i="155"/>
  <c r="S15" i="155" s="1"/>
  <c r="S66" i="155"/>
  <c r="R66" i="155"/>
  <c r="S12" i="59"/>
  <c r="R12" i="59"/>
  <c r="Q36" i="59"/>
  <c r="O36" i="59"/>
  <c r="O60" i="59"/>
  <c r="Q60" i="59"/>
  <c r="S31" i="60"/>
  <c r="R31" i="60"/>
  <c r="Q56" i="60"/>
  <c r="S56" i="60" s="1"/>
  <c r="Q16" i="61"/>
  <c r="S16" i="61" s="1"/>
  <c r="O16" i="61"/>
  <c r="O39" i="61"/>
  <c r="Q39" i="61"/>
  <c r="S39" i="61" s="1"/>
  <c r="O35" i="62"/>
  <c r="Q35" i="62"/>
  <c r="S66" i="62"/>
  <c r="R66" i="62"/>
  <c r="O45" i="63"/>
  <c r="Q45" i="63"/>
  <c r="S45" i="63" s="1"/>
  <c r="Q70" i="64"/>
  <c r="O70" i="64"/>
  <c r="Q62" i="65"/>
  <c r="O62" i="65"/>
  <c r="S50" i="66"/>
  <c r="R50" i="66"/>
  <c r="Q44" i="67"/>
  <c r="O44" i="67"/>
  <c r="Q71" i="67"/>
  <c r="S71" i="67" s="1"/>
  <c r="O71" i="67"/>
  <c r="O38" i="69"/>
  <c r="Q38" i="69"/>
  <c r="Q29" i="71"/>
  <c r="O29" i="71"/>
  <c r="Q49" i="71"/>
  <c r="O49" i="71"/>
  <c r="R44" i="145"/>
  <c r="O68" i="145"/>
  <c r="Q75" i="145"/>
  <c r="R82" i="145"/>
  <c r="O100" i="145"/>
  <c r="R110" i="145"/>
  <c r="R14" i="152"/>
  <c r="R18" i="152"/>
  <c r="R22" i="152"/>
  <c r="O26" i="152"/>
  <c r="R32" i="152"/>
  <c r="O46" i="152"/>
  <c r="Q49" i="152"/>
  <c r="R49" i="152" s="1"/>
  <c r="Q63" i="152"/>
  <c r="O78" i="152"/>
  <c r="O88" i="152"/>
  <c r="Q95" i="152"/>
  <c r="O110" i="152"/>
  <c r="O15" i="159"/>
  <c r="O63" i="159"/>
  <c r="O70" i="159"/>
  <c r="O76" i="159"/>
  <c r="O87" i="159"/>
  <c r="R94" i="159"/>
  <c r="Q98" i="159"/>
  <c r="O108" i="159"/>
  <c r="O19" i="146"/>
  <c r="R29" i="146"/>
  <c r="R33" i="146"/>
  <c r="R37" i="146"/>
  <c r="R41" i="146"/>
  <c r="R45" i="146"/>
  <c r="R49" i="146"/>
  <c r="R53" i="146"/>
  <c r="R57" i="146"/>
  <c r="R61" i="146"/>
  <c r="R65" i="146"/>
  <c r="R69" i="146"/>
  <c r="R73" i="146"/>
  <c r="R77" i="146"/>
  <c r="R81" i="146"/>
  <c r="O88" i="146"/>
  <c r="O95" i="146"/>
  <c r="O108" i="146"/>
  <c r="O14" i="147"/>
  <c r="O23" i="147"/>
  <c r="O30" i="147"/>
  <c r="Q37" i="147"/>
  <c r="O44" i="147"/>
  <c r="O54" i="147"/>
  <c r="O70" i="147"/>
  <c r="O84" i="147"/>
  <c r="O94" i="147"/>
  <c r="Q101" i="147"/>
  <c r="O116" i="147"/>
  <c r="O29" i="154"/>
  <c r="Q52" i="154"/>
  <c r="R52" i="154" s="1"/>
  <c r="O55" i="154"/>
  <c r="O58" i="154"/>
  <c r="O61" i="154"/>
  <c r="O77" i="154"/>
  <c r="O86" i="154"/>
  <c r="O93" i="154"/>
  <c r="O102" i="154"/>
  <c r="O17" i="161"/>
  <c r="R26" i="161"/>
  <c r="R44" i="161"/>
  <c r="O48" i="161"/>
  <c r="Q55" i="161"/>
  <c r="R55" i="161" s="1"/>
  <c r="O62" i="161"/>
  <c r="O72" i="161"/>
  <c r="Q76" i="161"/>
  <c r="O76" i="161"/>
  <c r="R106" i="161"/>
  <c r="Q111" i="161"/>
  <c r="O111" i="161"/>
  <c r="O45" i="148"/>
  <c r="Q45" i="148"/>
  <c r="R45" i="148" s="1"/>
  <c r="Q80" i="148"/>
  <c r="O80" i="148"/>
  <c r="S94" i="148"/>
  <c r="R94" i="148"/>
  <c r="S86" i="155"/>
  <c r="R86" i="155"/>
  <c r="Q99" i="155"/>
  <c r="O99" i="155"/>
  <c r="Q13" i="59"/>
  <c r="R13" i="59" s="1"/>
  <c r="O13" i="59"/>
  <c r="S32" i="59"/>
  <c r="R32" i="59"/>
  <c r="S56" i="59"/>
  <c r="R56" i="59"/>
  <c r="Q70" i="59"/>
  <c r="S70" i="59" s="1"/>
  <c r="O70" i="59"/>
  <c r="Q21" i="60"/>
  <c r="O21" i="60"/>
  <c r="Q32" i="60"/>
  <c r="S32" i="60" s="1"/>
  <c r="O32" i="60"/>
  <c r="O43" i="60"/>
  <c r="Q43" i="60"/>
  <c r="S11" i="62"/>
  <c r="R11" i="62"/>
  <c r="S22" i="62"/>
  <c r="R22" i="62"/>
  <c r="Q36" i="62"/>
  <c r="S36" i="62" s="1"/>
  <c r="O36" i="62"/>
  <c r="Q63" i="65"/>
  <c r="O63" i="65"/>
  <c r="S66" i="66"/>
  <c r="R66" i="66"/>
  <c r="O30" i="68"/>
  <c r="Q30" i="68"/>
  <c r="Q33" i="70"/>
  <c r="R33" i="70" s="1"/>
  <c r="O33" i="70"/>
  <c r="Q40" i="70"/>
  <c r="O40" i="70"/>
  <c r="Q49" i="70"/>
  <c r="R49" i="70" s="1"/>
  <c r="O49" i="70"/>
  <c r="Q58" i="70"/>
  <c r="O58" i="70"/>
  <c r="S68" i="70"/>
  <c r="R68" i="70"/>
  <c r="S67" i="117"/>
  <c r="R67" i="117"/>
  <c r="Q40" i="82"/>
  <c r="O40" i="82"/>
  <c r="Q44" i="119"/>
  <c r="O44" i="119"/>
  <c r="O85" i="146"/>
  <c r="S105" i="146"/>
  <c r="O20" i="147"/>
  <c r="Q41" i="147"/>
  <c r="O48" i="147"/>
  <c r="R54" i="147"/>
  <c r="O58" i="147"/>
  <c r="R64" i="147"/>
  <c r="R70" i="147"/>
  <c r="O74" i="147"/>
  <c r="R80" i="147"/>
  <c r="O98" i="147"/>
  <c r="Q105" i="147"/>
  <c r="R112" i="147"/>
  <c r="Q32" i="154"/>
  <c r="R32" i="154" s="1"/>
  <c r="R55" i="154"/>
  <c r="S94" i="161"/>
  <c r="R94" i="161"/>
  <c r="R102" i="161"/>
  <c r="Q34" i="148"/>
  <c r="O34" i="148"/>
  <c r="Q70" i="148"/>
  <c r="O70" i="148"/>
  <c r="Q16" i="155"/>
  <c r="R16" i="155" s="1"/>
  <c r="S74" i="155"/>
  <c r="R74" i="155"/>
  <c r="Q41" i="59"/>
  <c r="R41" i="59" s="1"/>
  <c r="O52" i="59"/>
  <c r="Q52" i="59"/>
  <c r="S63" i="60"/>
  <c r="R63" i="60"/>
  <c r="O47" i="61"/>
  <c r="Q47" i="61"/>
  <c r="S47" i="61" s="1"/>
  <c r="O23" i="62"/>
  <c r="Q23" i="62"/>
  <c r="O15" i="64"/>
  <c r="Q15" i="64"/>
  <c r="S15" i="64" s="1"/>
  <c r="O31" i="64"/>
  <c r="Q31" i="64"/>
  <c r="S31" i="64" s="1"/>
  <c r="S34" i="66"/>
  <c r="R34" i="66"/>
  <c r="S26" i="67"/>
  <c r="R26" i="67"/>
  <c r="Q19" i="68"/>
  <c r="S19" i="68" s="1"/>
  <c r="O19" i="68"/>
  <c r="S62" i="68"/>
  <c r="R62" i="68"/>
  <c r="S10" i="64"/>
  <c r="R10" i="64"/>
  <c r="O35" i="64"/>
  <c r="Q35" i="64"/>
  <c r="S35" i="64" s="1"/>
  <c r="Q52" i="64"/>
  <c r="O52" i="64"/>
  <c r="S33" i="65"/>
  <c r="R33" i="65"/>
  <c r="S57" i="65"/>
  <c r="R57" i="65"/>
  <c r="O22" i="66"/>
  <c r="Q22" i="66"/>
  <c r="Q16" i="67"/>
  <c r="O16" i="67"/>
  <c r="O43" i="67"/>
  <c r="Q43" i="67"/>
  <c r="S43" i="67" s="1"/>
  <c r="S66" i="69"/>
  <c r="R66" i="69"/>
  <c r="S12" i="70"/>
  <c r="R12" i="70"/>
  <c r="S20" i="70"/>
  <c r="R20" i="70"/>
  <c r="O38" i="71"/>
  <c r="Q38" i="71"/>
  <c r="S38" i="71" s="1"/>
  <c r="Q18" i="72"/>
  <c r="O18" i="72"/>
  <c r="Q32" i="72"/>
  <c r="O32" i="72"/>
  <c r="Q16" i="87"/>
  <c r="S16" i="87" s="1"/>
  <c r="O16" i="87"/>
  <c r="Q32" i="87"/>
  <c r="S32" i="87" s="1"/>
  <c r="O32" i="87"/>
  <c r="Q48" i="87"/>
  <c r="S48" i="87" s="1"/>
  <c r="O48" i="87"/>
  <c r="Q64" i="87"/>
  <c r="S64" i="87" s="1"/>
  <c r="O64" i="87"/>
  <c r="Q24" i="117"/>
  <c r="S24" i="117" s="1"/>
  <c r="O24" i="117"/>
  <c r="Q12" i="117"/>
  <c r="S12" i="117" s="1"/>
  <c r="O12" i="117"/>
  <c r="Q70" i="82"/>
  <c r="O70" i="82"/>
  <c r="O41" i="76"/>
  <c r="Q41" i="76"/>
  <c r="S41" i="76" s="1"/>
  <c r="S23" i="73"/>
  <c r="R23" i="73"/>
  <c r="O46" i="73"/>
  <c r="Q46" i="73"/>
  <c r="S46" i="73" s="1"/>
  <c r="Q55" i="73"/>
  <c r="O55" i="73"/>
  <c r="S48" i="116"/>
  <c r="R48" i="116"/>
  <c r="Q28" i="64"/>
  <c r="O28" i="64"/>
  <c r="Q40" i="64"/>
  <c r="O40" i="64"/>
  <c r="S66" i="64"/>
  <c r="R66" i="64"/>
  <c r="S30" i="67"/>
  <c r="R30" i="67"/>
  <c r="R66" i="67"/>
  <c r="Q12" i="68"/>
  <c r="O12" i="68"/>
  <c r="O54" i="68"/>
  <c r="Q54" i="68"/>
  <c r="S18" i="69"/>
  <c r="R18" i="69"/>
  <c r="Q50" i="70"/>
  <c r="O50" i="70"/>
  <c r="S45" i="71"/>
  <c r="R45" i="71"/>
  <c r="Q29" i="118"/>
  <c r="S29" i="118" s="1"/>
  <c r="O29" i="118"/>
  <c r="Q36" i="81"/>
  <c r="O36" i="81"/>
  <c r="Q37" i="76"/>
  <c r="S37" i="76" s="1"/>
  <c r="Q42" i="76"/>
  <c r="O42" i="76"/>
  <c r="Q13" i="75"/>
  <c r="O13" i="75"/>
  <c r="O19" i="75"/>
  <c r="Q19" i="75"/>
  <c r="Q57" i="121"/>
  <c r="S57" i="121" s="1"/>
  <c r="O69" i="121"/>
  <c r="Q69" i="121"/>
  <c r="S69" i="121" s="1"/>
  <c r="Q68" i="116"/>
  <c r="O68" i="116"/>
  <c r="O73" i="116"/>
  <c r="Q73" i="116"/>
  <c r="S73" i="116" s="1"/>
  <c r="Q53" i="167"/>
  <c r="R53" i="167" s="1"/>
  <c r="O53" i="167"/>
  <c r="Q69" i="167"/>
  <c r="O69" i="167"/>
  <c r="O108" i="161"/>
  <c r="O14" i="148"/>
  <c r="O22" i="148"/>
  <c r="O26" i="148"/>
  <c r="O42" i="148"/>
  <c r="O56" i="148"/>
  <c r="O74" i="148"/>
  <c r="O84" i="148"/>
  <c r="Q91" i="148"/>
  <c r="R98" i="148"/>
  <c r="O106" i="148"/>
  <c r="O112" i="148"/>
  <c r="O17" i="155"/>
  <c r="Q22" i="155"/>
  <c r="S22" i="155" s="1"/>
  <c r="Q25" i="155"/>
  <c r="O105" i="155"/>
  <c r="O10" i="59"/>
  <c r="O26" i="59"/>
  <c r="O42" i="59"/>
  <c r="Q64" i="59"/>
  <c r="Q15" i="60"/>
  <c r="O25" i="60"/>
  <c r="O36" i="60"/>
  <c r="Q47" i="60"/>
  <c r="O57" i="60"/>
  <c r="O68" i="60"/>
  <c r="O12" i="61"/>
  <c r="Q35" i="61"/>
  <c r="S35" i="61" s="1"/>
  <c r="O44" i="61"/>
  <c r="Q67" i="61"/>
  <c r="S67" i="61" s="1"/>
  <c r="O28" i="62"/>
  <c r="O11" i="63"/>
  <c r="O17" i="63"/>
  <c r="Q29" i="63"/>
  <c r="S29" i="63" s="1"/>
  <c r="Q34" i="63"/>
  <c r="S34" i="63" s="1"/>
  <c r="O16" i="64"/>
  <c r="O20" i="64"/>
  <c r="O24" i="64"/>
  <c r="O58" i="64"/>
  <c r="O67" i="64"/>
  <c r="Q67" i="64"/>
  <c r="S67" i="64" s="1"/>
  <c r="O11" i="65"/>
  <c r="S17" i="65"/>
  <c r="R17" i="65"/>
  <c r="Q22" i="65"/>
  <c r="Q12" i="66"/>
  <c r="R12" i="66" s="1"/>
  <c r="O19" i="66"/>
  <c r="Q26" i="66"/>
  <c r="O31" i="66"/>
  <c r="Q42" i="66"/>
  <c r="O47" i="66"/>
  <c r="O58" i="66"/>
  <c r="S62" i="66"/>
  <c r="R62" i="66"/>
  <c r="O67" i="66"/>
  <c r="O22" i="67"/>
  <c r="O31" i="67"/>
  <c r="Q31" i="67"/>
  <c r="S31" i="67" s="1"/>
  <c r="S62" i="67"/>
  <c r="R62" i="67"/>
  <c r="O22" i="68"/>
  <c r="Q22" i="68"/>
  <c r="R26" i="68"/>
  <c r="O40" i="68"/>
  <c r="S14" i="69"/>
  <c r="R14" i="69"/>
  <c r="O39" i="69"/>
  <c r="O54" i="69"/>
  <c r="Q54" i="69"/>
  <c r="R58" i="69"/>
  <c r="O63" i="69"/>
  <c r="Q63" i="69"/>
  <c r="S63" i="69" s="1"/>
  <c r="Q68" i="69"/>
  <c r="O68" i="69"/>
  <c r="Q17" i="70"/>
  <c r="R17" i="70" s="1"/>
  <c r="O17" i="70"/>
  <c r="O26" i="70"/>
  <c r="S60" i="70"/>
  <c r="R60" i="70"/>
  <c r="Q10" i="71"/>
  <c r="S10" i="71" s="1"/>
  <c r="O10" i="71"/>
  <c r="O19" i="71"/>
  <c r="O27" i="72"/>
  <c r="Q27" i="72"/>
  <c r="S27" i="72" s="1"/>
  <c r="S39" i="117"/>
  <c r="R39" i="117"/>
  <c r="Q26" i="82"/>
  <c r="O26" i="82"/>
  <c r="O78" i="80"/>
  <c r="Q26" i="81"/>
  <c r="O26" i="81"/>
  <c r="R56" i="148"/>
  <c r="O29" i="60"/>
  <c r="O61" i="60"/>
  <c r="Q31" i="61"/>
  <c r="S31" i="61" s="1"/>
  <c r="Q63" i="61"/>
  <c r="S63" i="61" s="1"/>
  <c r="R50" i="62"/>
  <c r="R54" i="62"/>
  <c r="Q63" i="62"/>
  <c r="Q67" i="62"/>
  <c r="S54" i="64"/>
  <c r="R54" i="64"/>
  <c r="R58" i="64"/>
  <c r="Q13" i="66"/>
  <c r="O13" i="66"/>
  <c r="Q14" i="67"/>
  <c r="S18" i="67"/>
  <c r="R18" i="67"/>
  <c r="R22" i="67"/>
  <c r="Q36" i="67"/>
  <c r="O36" i="67"/>
  <c r="O54" i="67"/>
  <c r="O63" i="67"/>
  <c r="Q63" i="67"/>
  <c r="S63" i="67" s="1"/>
  <c r="O72" i="67"/>
  <c r="O55" i="68"/>
  <c r="Q55" i="68"/>
  <c r="S55" i="68" s="1"/>
  <c r="Q64" i="68"/>
  <c r="O64" i="68"/>
  <c r="O14" i="69"/>
  <c r="S34" i="69"/>
  <c r="R34" i="69"/>
  <c r="Q18" i="70"/>
  <c r="O18" i="70"/>
  <c r="O36" i="70"/>
  <c r="Q36" i="70"/>
  <c r="Q11" i="71"/>
  <c r="O11" i="71"/>
  <c r="Q22" i="72"/>
  <c r="O22" i="72"/>
  <c r="S70" i="72"/>
  <c r="R70" i="72"/>
  <c r="Q55" i="117"/>
  <c r="O55" i="117"/>
  <c r="Q22" i="82"/>
  <c r="O22" i="82"/>
  <c r="S44" i="82"/>
  <c r="R44" i="82"/>
  <c r="Q69" i="80"/>
  <c r="O69" i="80"/>
  <c r="O59" i="64"/>
  <c r="Q59" i="64"/>
  <c r="S59" i="64" s="1"/>
  <c r="S38" i="66"/>
  <c r="R38" i="66"/>
  <c r="O23" i="67"/>
  <c r="Q23" i="67"/>
  <c r="S23" i="67" s="1"/>
  <c r="S50" i="67"/>
  <c r="R50" i="67"/>
  <c r="Q68" i="67"/>
  <c r="O68" i="67"/>
  <c r="O23" i="68"/>
  <c r="Q23" i="68"/>
  <c r="S23" i="68" s="1"/>
  <c r="Q32" i="68"/>
  <c r="O32" i="68"/>
  <c r="S50" i="68"/>
  <c r="R50" i="68"/>
  <c r="O15" i="69"/>
  <c r="Q15" i="69"/>
  <c r="S15" i="69" s="1"/>
  <c r="Q20" i="69"/>
  <c r="O20" i="69"/>
  <c r="S30" i="69"/>
  <c r="R30" i="69"/>
  <c r="O70" i="69"/>
  <c r="Q70" i="69"/>
  <c r="Q24" i="70"/>
  <c r="O24" i="70"/>
  <c r="S28" i="70"/>
  <c r="R28" i="70"/>
  <c r="Q42" i="70"/>
  <c r="O42" i="70"/>
  <c r="Q56" i="70"/>
  <c r="O56" i="70"/>
  <c r="S25" i="71"/>
  <c r="R25" i="71"/>
  <c r="Q42" i="71"/>
  <c r="S42" i="71" s="1"/>
  <c r="O42" i="71"/>
  <c r="Q51" i="71"/>
  <c r="O51" i="71"/>
  <c r="O34" i="85"/>
  <c r="Q75" i="117"/>
  <c r="O75" i="117"/>
  <c r="Q16" i="82"/>
  <c r="O16" i="82"/>
  <c r="Q50" i="82"/>
  <c r="O50" i="82"/>
  <c r="Q45" i="155"/>
  <c r="Q69" i="155"/>
  <c r="Q73" i="155"/>
  <c r="Q77" i="155"/>
  <c r="Q81" i="155"/>
  <c r="Q85" i="155"/>
  <c r="Q89" i="155"/>
  <c r="Q93" i="155"/>
  <c r="R103" i="155"/>
  <c r="O109" i="155"/>
  <c r="R24" i="59"/>
  <c r="R40" i="59"/>
  <c r="Q44" i="59"/>
  <c r="O54" i="59"/>
  <c r="R23" i="60"/>
  <c r="Q27" i="60"/>
  <c r="O37" i="60"/>
  <c r="R55" i="60"/>
  <c r="Q59" i="60"/>
  <c r="O69" i="60"/>
  <c r="Q23" i="61"/>
  <c r="S23" i="61" s="1"/>
  <c r="Q55" i="61"/>
  <c r="S55" i="61" s="1"/>
  <c r="R34" i="62"/>
  <c r="R38" i="62"/>
  <c r="Q47" i="62"/>
  <c r="Q51" i="62"/>
  <c r="Q55" i="62"/>
  <c r="Q13" i="63"/>
  <c r="S13" i="63" s="1"/>
  <c r="Q18" i="63"/>
  <c r="S18" i="63" s="1"/>
  <c r="Q18" i="64"/>
  <c r="O26" i="64"/>
  <c r="R30" i="64"/>
  <c r="R46" i="64"/>
  <c r="Q55" i="64"/>
  <c r="S55" i="64" s="1"/>
  <c r="Q60" i="64"/>
  <c r="O60" i="64"/>
  <c r="O14" i="66"/>
  <c r="Q14" i="66"/>
  <c r="Q21" i="66"/>
  <c r="O21" i="66"/>
  <c r="Q60" i="66"/>
  <c r="O60" i="66"/>
  <c r="Q64" i="66"/>
  <c r="R64" i="66" s="1"/>
  <c r="O64" i="66"/>
  <c r="R10" i="67"/>
  <c r="Q19" i="67"/>
  <c r="S19" i="67" s="1"/>
  <c r="Q24" i="67"/>
  <c r="O24" i="67"/>
  <c r="R46" i="67"/>
  <c r="O55" i="67"/>
  <c r="Q55" i="67"/>
  <c r="S55" i="67" s="1"/>
  <c r="O64" i="67"/>
  <c r="O10" i="68"/>
  <c r="Q10" i="68"/>
  <c r="R14" i="68"/>
  <c r="Q18" i="68"/>
  <c r="O60" i="68"/>
  <c r="O66" i="68"/>
  <c r="Q66" i="68"/>
  <c r="O30" i="69"/>
  <c r="S50" i="69"/>
  <c r="R50" i="69"/>
  <c r="O10" i="70"/>
  <c r="Q66" i="70"/>
  <c r="O66" i="70"/>
  <c r="O70" i="71"/>
  <c r="S71" i="117"/>
  <c r="R71" i="117"/>
  <c r="S68" i="74"/>
  <c r="R68" i="74"/>
  <c r="O17" i="119"/>
  <c r="Q17" i="119"/>
  <c r="S17" i="119" s="1"/>
  <c r="Q60" i="119"/>
  <c r="O60" i="119"/>
  <c r="Q26" i="71"/>
  <c r="S26" i="71" s="1"/>
  <c r="O26" i="71"/>
  <c r="Q65" i="71"/>
  <c r="O65" i="71"/>
  <c r="O54" i="72"/>
  <c r="Q59" i="72"/>
  <c r="S59" i="72" s="1"/>
  <c r="O9" i="84"/>
  <c r="S17" i="84"/>
  <c r="R17" i="84"/>
  <c r="O17" i="85"/>
  <c r="Q17" i="85"/>
  <c r="Q20" i="87"/>
  <c r="S20" i="87" s="1"/>
  <c r="O20" i="87"/>
  <c r="Q36" i="87"/>
  <c r="S36" i="87" s="1"/>
  <c r="O36" i="87"/>
  <c r="Q52" i="87"/>
  <c r="S52" i="87" s="1"/>
  <c r="O52" i="87"/>
  <c r="Q68" i="87"/>
  <c r="S68" i="87" s="1"/>
  <c r="O68" i="87"/>
  <c r="Q16" i="117"/>
  <c r="S16" i="117" s="1"/>
  <c r="O16" i="117"/>
  <c r="O48" i="117"/>
  <c r="O61" i="117"/>
  <c r="S20" i="82"/>
  <c r="R20" i="82"/>
  <c r="Q14" i="118"/>
  <c r="O14" i="118"/>
  <c r="Q48" i="119"/>
  <c r="O48" i="119"/>
  <c r="Q11" i="80"/>
  <c r="O11" i="80"/>
  <c r="Q21" i="80"/>
  <c r="O21" i="80"/>
  <c r="Q54" i="81"/>
  <c r="O54" i="81"/>
  <c r="R9" i="66"/>
  <c r="R17" i="66"/>
  <c r="R25" i="66"/>
  <c r="O20" i="68"/>
  <c r="R38" i="68"/>
  <c r="Q42" i="68"/>
  <c r="O52" i="68"/>
  <c r="R70" i="68"/>
  <c r="O22" i="70"/>
  <c r="R48" i="70"/>
  <c r="Q65" i="70"/>
  <c r="R65" i="70" s="1"/>
  <c r="O65" i="70"/>
  <c r="R9" i="71"/>
  <c r="Q27" i="71"/>
  <c r="O27" i="71"/>
  <c r="O35" i="71"/>
  <c r="S61" i="71"/>
  <c r="R61" i="71"/>
  <c r="O15" i="72"/>
  <c r="Q15" i="72"/>
  <c r="S15" i="72" s="1"/>
  <c r="Q20" i="72"/>
  <c r="O20" i="72"/>
  <c r="Q31" i="72"/>
  <c r="S31" i="72" s="1"/>
  <c r="O43" i="72"/>
  <c r="Q43" i="72"/>
  <c r="S43" i="72" s="1"/>
  <c r="O55" i="72"/>
  <c r="Q55" i="72"/>
  <c r="S55" i="72" s="1"/>
  <c r="O22" i="85"/>
  <c r="O38" i="85"/>
  <c r="O54" i="85"/>
  <c r="Q36" i="117"/>
  <c r="S36" i="117" s="1"/>
  <c r="O36" i="117"/>
  <c r="Q29" i="82"/>
  <c r="S29" i="82" s="1"/>
  <c r="Q48" i="82"/>
  <c r="O48" i="82"/>
  <c r="O58" i="82"/>
  <c r="O54" i="118"/>
  <c r="Q58" i="118"/>
  <c r="O58" i="118"/>
  <c r="O76" i="118"/>
  <c r="Q76" i="118"/>
  <c r="S64" i="119"/>
  <c r="R64" i="119"/>
  <c r="O78" i="119"/>
  <c r="Q34" i="70"/>
  <c r="O34" i="70"/>
  <c r="Q72" i="70"/>
  <c r="O72" i="70"/>
  <c r="Q33" i="71"/>
  <c r="O33" i="71"/>
  <c r="Q58" i="71"/>
  <c r="S58" i="71" s="1"/>
  <c r="O58" i="71"/>
  <c r="Q34" i="72"/>
  <c r="O34" i="72"/>
  <c r="Q9" i="85"/>
  <c r="S9" i="85" s="1"/>
  <c r="O9" i="85"/>
  <c r="Q28" i="87"/>
  <c r="S28" i="87" s="1"/>
  <c r="O28" i="87"/>
  <c r="Q44" i="87"/>
  <c r="S44" i="87" s="1"/>
  <c r="O44" i="87"/>
  <c r="Q60" i="87"/>
  <c r="S60" i="87" s="1"/>
  <c r="O60" i="87"/>
  <c r="Q32" i="117"/>
  <c r="S32" i="117" s="1"/>
  <c r="O32" i="117"/>
  <c r="Q59" i="117"/>
  <c r="O59" i="117"/>
  <c r="S12" i="82"/>
  <c r="R12" i="82"/>
  <c r="O72" i="82"/>
  <c r="Q72" i="82"/>
  <c r="S24" i="118"/>
  <c r="R24" i="118"/>
  <c r="O37" i="118"/>
  <c r="Q37" i="118"/>
  <c r="S37" i="118" s="1"/>
  <c r="S36" i="74"/>
  <c r="R36" i="74"/>
  <c r="Q50" i="74"/>
  <c r="O50" i="74"/>
  <c r="S64" i="74"/>
  <c r="R64" i="74"/>
  <c r="Q78" i="74"/>
  <c r="O78" i="74"/>
  <c r="Q59" i="80"/>
  <c r="O59" i="80"/>
  <c r="Q22" i="76"/>
  <c r="O22" i="76"/>
  <c r="S28" i="76"/>
  <c r="R28" i="76"/>
  <c r="O68" i="68"/>
  <c r="O14" i="70"/>
  <c r="R41" i="71"/>
  <c r="Q59" i="71"/>
  <c r="O59" i="71"/>
  <c r="O67" i="71"/>
  <c r="S12" i="72"/>
  <c r="R12" i="72"/>
  <c r="O23" i="72"/>
  <c r="Q23" i="72"/>
  <c r="S23" i="72" s="1"/>
  <c r="Q46" i="72"/>
  <c r="O46" i="72"/>
  <c r="Q52" i="72"/>
  <c r="O52" i="72"/>
  <c r="R62" i="72"/>
  <c r="R66" i="72"/>
  <c r="O10" i="85"/>
  <c r="Q10" i="85"/>
  <c r="R15" i="85"/>
  <c r="S15" i="85"/>
  <c r="Q20" i="117"/>
  <c r="S20" i="117" s="1"/>
  <c r="O20" i="117"/>
  <c r="Q68" i="117"/>
  <c r="S68" i="117" s="1"/>
  <c r="O68" i="117"/>
  <c r="Q38" i="118"/>
  <c r="O38" i="118"/>
  <c r="S60" i="74"/>
  <c r="R60" i="74"/>
  <c r="S65" i="80"/>
  <c r="R65" i="80"/>
  <c r="Q58" i="81"/>
  <c r="O58" i="81"/>
  <c r="Q65" i="120"/>
  <c r="S65" i="120" s="1"/>
  <c r="O65" i="120"/>
  <c r="O40" i="72"/>
  <c r="O63" i="72"/>
  <c r="Q63" i="72"/>
  <c r="S63" i="72" s="1"/>
  <c r="O15" i="85"/>
  <c r="Q24" i="87"/>
  <c r="S24" i="87" s="1"/>
  <c r="O24" i="87"/>
  <c r="Q40" i="87"/>
  <c r="S40" i="87" s="1"/>
  <c r="O40" i="87"/>
  <c r="Q56" i="87"/>
  <c r="S56" i="87" s="1"/>
  <c r="O56" i="87"/>
  <c r="Q72" i="87"/>
  <c r="S72" i="87" s="1"/>
  <c r="O72" i="87"/>
  <c r="O39" i="117"/>
  <c r="Q43" i="117"/>
  <c r="O43" i="117"/>
  <c r="R51" i="117"/>
  <c r="O64" i="117"/>
  <c r="O77" i="117"/>
  <c r="O18" i="82"/>
  <c r="R32" i="82"/>
  <c r="R36" i="82"/>
  <c r="S52" i="82"/>
  <c r="R52" i="82"/>
  <c r="O66" i="82"/>
  <c r="Q18" i="74"/>
  <c r="O18" i="74"/>
  <c r="S32" i="74"/>
  <c r="R32" i="74"/>
  <c r="O46" i="74"/>
  <c r="R33" i="80"/>
  <c r="Q13" i="120"/>
  <c r="R13" i="120" s="1"/>
  <c r="O13" i="120"/>
  <c r="Q24" i="120"/>
  <c r="S24" i="120" s="1"/>
  <c r="O24" i="120"/>
  <c r="S52" i="70"/>
  <c r="R52" i="70"/>
  <c r="S13" i="71"/>
  <c r="R13" i="71"/>
  <c r="Q43" i="71"/>
  <c r="O43" i="71"/>
  <c r="Q68" i="72"/>
  <c r="O68" i="72"/>
  <c r="S11" i="85"/>
  <c r="O26" i="85"/>
  <c r="O42" i="85"/>
  <c r="O58" i="85"/>
  <c r="Q28" i="117"/>
  <c r="S28" i="117" s="1"/>
  <c r="O28" i="117"/>
  <c r="Q52" i="117"/>
  <c r="S52" i="117" s="1"/>
  <c r="O52" i="117"/>
  <c r="R28" i="82"/>
  <c r="O33" i="82"/>
  <c r="Q33" i="82"/>
  <c r="S33" i="82" s="1"/>
  <c r="Q78" i="82"/>
  <c r="S78" i="82" s="1"/>
  <c r="O78" i="82"/>
  <c r="O21" i="118"/>
  <c r="Q21" i="118"/>
  <c r="S21" i="118" s="1"/>
  <c r="O53" i="118"/>
  <c r="Q53" i="118"/>
  <c r="S53" i="118" s="1"/>
  <c r="Q74" i="118"/>
  <c r="O74" i="118"/>
  <c r="S28" i="74"/>
  <c r="R28" i="74"/>
  <c r="S68" i="119"/>
  <c r="R68" i="119"/>
  <c r="O30" i="80"/>
  <c r="Q40" i="81"/>
  <c r="O40" i="81"/>
  <c r="O9" i="120"/>
  <c r="Q20" i="120"/>
  <c r="S20" i="120" s="1"/>
  <c r="O20" i="120"/>
  <c r="R21" i="71"/>
  <c r="R37" i="71"/>
  <c r="R53" i="71"/>
  <c r="R69" i="71"/>
  <c r="R16" i="72"/>
  <c r="O30" i="72"/>
  <c r="Q39" i="72"/>
  <c r="S39" i="72" s="1"/>
  <c r="O48" i="72"/>
  <c r="O72" i="72"/>
  <c r="S11" i="84"/>
  <c r="R10" i="87"/>
  <c r="R47" i="117"/>
  <c r="R63" i="117"/>
  <c r="O10" i="82"/>
  <c r="Q17" i="82"/>
  <c r="S17" i="82" s="1"/>
  <c r="R24" i="82"/>
  <c r="O42" i="82"/>
  <c r="Q49" i="82"/>
  <c r="S49" i="82" s="1"/>
  <c r="O57" i="82"/>
  <c r="Q57" i="82"/>
  <c r="S57" i="82" s="1"/>
  <c r="Q65" i="82"/>
  <c r="S65" i="82" s="1"/>
  <c r="Q69" i="82"/>
  <c r="S69" i="82" s="1"/>
  <c r="Q77" i="82"/>
  <c r="S77" i="82" s="1"/>
  <c r="S36" i="118"/>
  <c r="R36" i="118"/>
  <c r="S40" i="118"/>
  <c r="R40" i="118"/>
  <c r="R48" i="118"/>
  <c r="O52" i="118"/>
  <c r="Q21" i="119"/>
  <c r="S21" i="119" s="1"/>
  <c r="Q26" i="119"/>
  <c r="R26" i="119" s="1"/>
  <c r="O26" i="119"/>
  <c r="S37" i="80"/>
  <c r="R37" i="80"/>
  <c r="O46" i="80"/>
  <c r="Q29" i="81"/>
  <c r="S29" i="81" s="1"/>
  <c r="S34" i="81"/>
  <c r="R34" i="81"/>
  <c r="S72" i="81"/>
  <c r="R72" i="81"/>
  <c r="Q28" i="120"/>
  <c r="S28" i="120" s="1"/>
  <c r="O52" i="120"/>
  <c r="Q52" i="120"/>
  <c r="S52" i="120" s="1"/>
  <c r="O56" i="76"/>
  <c r="Q56" i="76"/>
  <c r="Q23" i="75"/>
  <c r="O23" i="75"/>
  <c r="Q61" i="75"/>
  <c r="O61" i="75"/>
  <c r="Q40" i="122"/>
  <c r="O40" i="122"/>
  <c r="O61" i="122"/>
  <c r="Q61" i="122"/>
  <c r="S61" i="122" s="1"/>
  <c r="Q45" i="73"/>
  <c r="S45" i="73" s="1"/>
  <c r="O45" i="73"/>
  <c r="Q42" i="118"/>
  <c r="O42" i="118"/>
  <c r="Q43" i="80"/>
  <c r="O43" i="80"/>
  <c r="S22" i="81"/>
  <c r="R22" i="81"/>
  <c r="O65" i="81"/>
  <c r="Q65" i="81"/>
  <c r="S65" i="81" s="1"/>
  <c r="Q74" i="76"/>
  <c r="O74" i="76"/>
  <c r="S47" i="75"/>
  <c r="R47" i="75"/>
  <c r="S16" i="116"/>
  <c r="R16" i="116"/>
  <c r="O46" i="70"/>
  <c r="O62" i="70"/>
  <c r="O23" i="71"/>
  <c r="O39" i="71"/>
  <c r="O55" i="71"/>
  <c r="O71" i="71"/>
  <c r="Q19" i="72"/>
  <c r="S19" i="72" s="1"/>
  <c r="O28" i="72"/>
  <c r="O42" i="72"/>
  <c r="Q51" i="72"/>
  <c r="S51" i="72" s="1"/>
  <c r="O60" i="72"/>
  <c r="Q67" i="72"/>
  <c r="S67" i="72" s="1"/>
  <c r="O12" i="87"/>
  <c r="O49" i="117"/>
  <c r="O65" i="117"/>
  <c r="O20" i="82"/>
  <c r="O30" i="82"/>
  <c r="Q37" i="82"/>
  <c r="S37" i="82" s="1"/>
  <c r="O52" i="82"/>
  <c r="Q60" i="82"/>
  <c r="O68" i="82"/>
  <c r="Q10" i="118"/>
  <c r="R10" i="118" s="1"/>
  <c r="O10" i="118"/>
  <c r="O22" i="118"/>
  <c r="Q26" i="118"/>
  <c r="S26" i="118" s="1"/>
  <c r="O26" i="118"/>
  <c r="O60" i="118"/>
  <c r="Q60" i="118"/>
  <c r="S68" i="118"/>
  <c r="R68" i="118"/>
  <c r="S72" i="118"/>
  <c r="R72" i="118"/>
  <c r="O77" i="118"/>
  <c r="S16" i="74"/>
  <c r="R16" i="74"/>
  <c r="Q21" i="74"/>
  <c r="S21" i="74" s="1"/>
  <c r="O25" i="74"/>
  <c r="Q25" i="74"/>
  <c r="S25" i="74" s="1"/>
  <c r="S48" i="74"/>
  <c r="R48" i="74"/>
  <c r="Q53" i="74"/>
  <c r="S53" i="74" s="1"/>
  <c r="O57" i="74"/>
  <c r="Q57" i="74"/>
  <c r="S57" i="74" s="1"/>
  <c r="Q40" i="119"/>
  <c r="O40" i="119"/>
  <c r="Q56" i="119"/>
  <c r="R56" i="119" s="1"/>
  <c r="O56" i="119"/>
  <c r="R17" i="80"/>
  <c r="S53" i="80"/>
  <c r="R53" i="80"/>
  <c r="O62" i="80"/>
  <c r="O22" i="81"/>
  <c r="S66" i="81"/>
  <c r="R66" i="81"/>
  <c r="S76" i="81"/>
  <c r="R76" i="81"/>
  <c r="S43" i="75"/>
  <c r="R43" i="75"/>
  <c r="Q48" i="75"/>
  <c r="S48" i="75" s="1"/>
  <c r="O48" i="75"/>
  <c r="Q38" i="121"/>
  <c r="O38" i="121"/>
  <c r="S72" i="79"/>
  <c r="R72" i="79"/>
  <c r="O29" i="116"/>
  <c r="Q29" i="116"/>
  <c r="S29" i="116" s="1"/>
  <c r="S64" i="82"/>
  <c r="R64" i="82"/>
  <c r="R68" i="82"/>
  <c r="O44" i="118"/>
  <c r="Q44" i="118"/>
  <c r="Q75" i="80"/>
  <c r="O75" i="80"/>
  <c r="R46" i="81"/>
  <c r="S50" i="81"/>
  <c r="R50" i="81"/>
  <c r="Q61" i="120"/>
  <c r="S61" i="120" s="1"/>
  <c r="O61" i="120"/>
  <c r="S60" i="76"/>
  <c r="R60" i="76"/>
  <c r="R35" i="75"/>
  <c r="Q13" i="77"/>
  <c r="S13" i="77" s="1"/>
  <c r="O13" i="77"/>
  <c r="O35" i="77"/>
  <c r="Q35" i="77"/>
  <c r="Q41" i="77"/>
  <c r="S41" i="77" s="1"/>
  <c r="O41" i="77"/>
  <c r="S59" i="77"/>
  <c r="R59" i="77"/>
  <c r="O71" i="77"/>
  <c r="Q71" i="77"/>
  <c r="S16" i="121"/>
  <c r="R16" i="121"/>
  <c r="O21" i="79"/>
  <c r="Q21" i="79"/>
  <c r="S21" i="79" s="1"/>
  <c r="Q34" i="79"/>
  <c r="O34" i="79"/>
  <c r="S48" i="79"/>
  <c r="R48" i="79"/>
  <c r="O12" i="118"/>
  <c r="Q12" i="118"/>
  <c r="O28" i="118"/>
  <c r="Q28" i="118"/>
  <c r="S52" i="118"/>
  <c r="R52" i="118"/>
  <c r="S56" i="118"/>
  <c r="R56" i="118"/>
  <c r="O69" i="118"/>
  <c r="Q69" i="118"/>
  <c r="S69" i="118" s="1"/>
  <c r="Q40" i="74"/>
  <c r="O40" i="74"/>
  <c r="Q72" i="74"/>
  <c r="O72" i="74"/>
  <c r="Q72" i="119"/>
  <c r="O72" i="119"/>
  <c r="Q27" i="80"/>
  <c r="O27" i="80"/>
  <c r="S18" i="81"/>
  <c r="R18" i="81"/>
  <c r="O33" i="81"/>
  <c r="Q33" i="81"/>
  <c r="S33" i="81" s="1"/>
  <c r="Q10" i="76"/>
  <c r="O10" i="76"/>
  <c r="O60" i="75"/>
  <c r="Q60" i="75"/>
  <c r="S60" i="75" s="1"/>
  <c r="O60" i="77"/>
  <c r="Q60" i="77"/>
  <c r="S60" i="77" s="1"/>
  <c r="Q72" i="77"/>
  <c r="S72" i="77" s="1"/>
  <c r="O72" i="77"/>
  <c r="O70" i="73"/>
  <c r="Q70" i="73"/>
  <c r="S70" i="73" s="1"/>
  <c r="Q22" i="122"/>
  <c r="O22" i="122"/>
  <c r="S40" i="79"/>
  <c r="R40" i="79"/>
  <c r="Q20" i="74"/>
  <c r="Q52" i="74"/>
  <c r="Q13" i="80"/>
  <c r="O19" i="80"/>
  <c r="Q22" i="80"/>
  <c r="S22" i="80" s="1"/>
  <c r="Q29" i="80"/>
  <c r="O35" i="80"/>
  <c r="Q38" i="80"/>
  <c r="S38" i="80" s="1"/>
  <c r="Q45" i="80"/>
  <c r="O51" i="80"/>
  <c r="Q54" i="80"/>
  <c r="S54" i="80" s="1"/>
  <c r="Q61" i="80"/>
  <c r="O67" i="80"/>
  <c r="Q70" i="80"/>
  <c r="S70" i="80" s="1"/>
  <c r="Q77" i="80"/>
  <c r="Q38" i="81"/>
  <c r="O56" i="81"/>
  <c r="O74" i="81"/>
  <c r="Q19" i="120"/>
  <c r="Q36" i="120"/>
  <c r="S36" i="120" s="1"/>
  <c r="Q49" i="120"/>
  <c r="S49" i="120" s="1"/>
  <c r="Q68" i="120"/>
  <c r="S68" i="120" s="1"/>
  <c r="S16" i="76"/>
  <c r="R16" i="76"/>
  <c r="O49" i="76"/>
  <c r="Q49" i="76"/>
  <c r="S49" i="76" s="1"/>
  <c r="Q64" i="76"/>
  <c r="O64" i="76"/>
  <c r="S68" i="76"/>
  <c r="R68" i="76"/>
  <c r="R72" i="76"/>
  <c r="O16" i="75"/>
  <c r="Q29" i="75"/>
  <c r="O29" i="75"/>
  <c r="Q51" i="75"/>
  <c r="O55" i="75"/>
  <c r="S59" i="75"/>
  <c r="R59" i="75"/>
  <c r="Q33" i="77"/>
  <c r="S33" i="77" s="1"/>
  <c r="O33" i="77"/>
  <c r="S63" i="77"/>
  <c r="R63" i="77"/>
  <c r="Q69" i="77"/>
  <c r="S69" i="77" s="1"/>
  <c r="O69" i="77"/>
  <c r="Q20" i="121"/>
  <c r="O20" i="121"/>
  <c r="S24" i="121"/>
  <c r="R24" i="121"/>
  <c r="S28" i="121"/>
  <c r="R28" i="121"/>
  <c r="Q73" i="121"/>
  <c r="S73" i="121" s="1"/>
  <c r="O73" i="121"/>
  <c r="Q21" i="73"/>
  <c r="O21" i="73"/>
  <c r="Q37" i="73"/>
  <c r="O37" i="73"/>
  <c r="S43" i="73"/>
  <c r="R43" i="73"/>
  <c r="Q59" i="73"/>
  <c r="O59" i="73"/>
  <c r="O74" i="73"/>
  <c r="Q74" i="73"/>
  <c r="S74" i="73" s="1"/>
  <c r="S32" i="79"/>
  <c r="R32" i="79"/>
  <c r="Q56" i="79"/>
  <c r="O56" i="79"/>
  <c r="S83" i="167"/>
  <c r="R83" i="167"/>
  <c r="Q88" i="167"/>
  <c r="S88" i="167" s="1"/>
  <c r="O88" i="167"/>
  <c r="O17" i="76"/>
  <c r="Q17" i="76"/>
  <c r="S17" i="76" s="1"/>
  <c r="Q32" i="76"/>
  <c r="O32" i="76"/>
  <c r="S36" i="76"/>
  <c r="R36" i="76"/>
  <c r="Q54" i="76"/>
  <c r="O54" i="76"/>
  <c r="O73" i="76"/>
  <c r="Q73" i="76"/>
  <c r="S73" i="76" s="1"/>
  <c r="Q17" i="75"/>
  <c r="O17" i="75"/>
  <c r="R55" i="75"/>
  <c r="Q65" i="75"/>
  <c r="R65" i="75" s="1"/>
  <c r="O65" i="75"/>
  <c r="Q12" i="77"/>
  <c r="S12" i="77" s="1"/>
  <c r="O12" i="77"/>
  <c r="Q56" i="121"/>
  <c r="O56" i="121"/>
  <c r="S68" i="121"/>
  <c r="R68" i="121"/>
  <c r="Q74" i="121"/>
  <c r="R74" i="121" s="1"/>
  <c r="O74" i="121"/>
  <c r="O22" i="73"/>
  <c r="Q22" i="73"/>
  <c r="S22" i="73" s="1"/>
  <c r="Q27" i="73"/>
  <c r="O27" i="73"/>
  <c r="O38" i="73"/>
  <c r="Q38" i="73"/>
  <c r="S38" i="73" s="1"/>
  <c r="S63" i="73"/>
  <c r="R63" i="73"/>
  <c r="Q16" i="122"/>
  <c r="O16" i="122"/>
  <c r="Q54" i="122"/>
  <c r="O54" i="122"/>
  <c r="O73" i="122"/>
  <c r="Q73" i="122"/>
  <c r="S73" i="122" s="1"/>
  <c r="Q10" i="116"/>
  <c r="S10" i="116" s="1"/>
  <c r="O10" i="116"/>
  <c r="S24" i="116"/>
  <c r="R24" i="116"/>
  <c r="S56" i="116"/>
  <c r="R56" i="116"/>
  <c r="S15" i="167"/>
  <c r="R15" i="167"/>
  <c r="Q47" i="167"/>
  <c r="O47" i="167"/>
  <c r="Q63" i="167"/>
  <c r="O63" i="167"/>
  <c r="O61" i="76"/>
  <c r="Q61" i="76"/>
  <c r="S61" i="76" s="1"/>
  <c r="Q66" i="76"/>
  <c r="S66" i="76" s="1"/>
  <c r="O66" i="76"/>
  <c r="S27" i="75"/>
  <c r="R27" i="75"/>
  <c r="S31" i="75"/>
  <c r="R31" i="75"/>
  <c r="S31" i="77"/>
  <c r="R31" i="77"/>
  <c r="S55" i="77"/>
  <c r="R55" i="77"/>
  <c r="Q65" i="77"/>
  <c r="S65" i="77" s="1"/>
  <c r="O65" i="77"/>
  <c r="Q73" i="77"/>
  <c r="O73" i="77"/>
  <c r="Q22" i="121"/>
  <c r="R22" i="121" s="1"/>
  <c r="O22" i="121"/>
  <c r="Q30" i="121"/>
  <c r="S30" i="121" s="1"/>
  <c r="O30" i="121"/>
  <c r="Q48" i="121"/>
  <c r="O48" i="121"/>
  <c r="S52" i="121"/>
  <c r="R52" i="121"/>
  <c r="O10" i="73"/>
  <c r="Q10" i="73"/>
  <c r="O34" i="73"/>
  <c r="Q34" i="73"/>
  <c r="R34" i="73" s="1"/>
  <c r="S51" i="73"/>
  <c r="R51" i="73"/>
  <c r="O66" i="73"/>
  <c r="Q66" i="73"/>
  <c r="S66" i="73" s="1"/>
  <c r="Q26" i="79"/>
  <c r="S26" i="79" s="1"/>
  <c r="O26" i="79"/>
  <c r="O53" i="79"/>
  <c r="Q53" i="79"/>
  <c r="S53" i="79" s="1"/>
  <c r="S12" i="116"/>
  <c r="R12" i="116"/>
  <c r="S44" i="116"/>
  <c r="R44" i="116"/>
  <c r="Q62" i="116"/>
  <c r="S62" i="116" s="1"/>
  <c r="O62" i="116"/>
  <c r="Q78" i="116"/>
  <c r="S78" i="116" s="1"/>
  <c r="O78" i="116"/>
  <c r="S35" i="167"/>
  <c r="R35" i="167"/>
  <c r="O12" i="81"/>
  <c r="O44" i="81"/>
  <c r="O17" i="120"/>
  <c r="O29" i="120"/>
  <c r="Q48" i="120"/>
  <c r="S48" i="120" s="1"/>
  <c r="Q76" i="120"/>
  <c r="S76" i="120" s="1"/>
  <c r="Q24" i="76"/>
  <c r="O29" i="76"/>
  <c r="Q29" i="76"/>
  <c r="S29" i="76" s="1"/>
  <c r="Q34" i="76"/>
  <c r="S34" i="76" s="1"/>
  <c r="O34" i="76"/>
  <c r="O52" i="76"/>
  <c r="Q76" i="76"/>
  <c r="Q44" i="75"/>
  <c r="S44" i="75" s="1"/>
  <c r="Q49" i="75"/>
  <c r="R49" i="75" s="1"/>
  <c r="O49" i="75"/>
  <c r="S27" i="77"/>
  <c r="R27" i="77"/>
  <c r="Q37" i="77"/>
  <c r="S37" i="77" s="1"/>
  <c r="O37" i="77"/>
  <c r="Q56" i="77"/>
  <c r="S56" i="77" s="1"/>
  <c r="O56" i="77"/>
  <c r="S12" i="121"/>
  <c r="R12" i="121"/>
  <c r="O30" i="73"/>
  <c r="Q30" i="73"/>
  <c r="S35" i="73"/>
  <c r="R35" i="73"/>
  <c r="Q41" i="73"/>
  <c r="R41" i="73" s="1"/>
  <c r="O41" i="73"/>
  <c r="O78" i="73"/>
  <c r="Q78" i="73"/>
  <c r="S78" i="73" s="1"/>
  <c r="Q30" i="122"/>
  <c r="O30" i="122"/>
  <c r="Q76" i="122"/>
  <c r="O76" i="122"/>
  <c r="S36" i="79"/>
  <c r="R36" i="79"/>
  <c r="S68" i="79"/>
  <c r="R68" i="79"/>
  <c r="Q36" i="116"/>
  <c r="O36" i="116"/>
  <c r="Q71" i="167"/>
  <c r="O71" i="167"/>
  <c r="Q76" i="167"/>
  <c r="S76" i="167" s="1"/>
  <c r="O76" i="167"/>
  <c r="Q81" i="167"/>
  <c r="S81" i="167" s="1"/>
  <c r="O81" i="167"/>
  <c r="S11" i="75"/>
  <c r="R11" i="75"/>
  <c r="S15" i="75"/>
  <c r="R15" i="75"/>
  <c r="Q45" i="75"/>
  <c r="O45" i="75"/>
  <c r="Q63" i="75"/>
  <c r="O63" i="75"/>
  <c r="S75" i="75"/>
  <c r="R75" i="75"/>
  <c r="S23" i="77"/>
  <c r="R23" i="77"/>
  <c r="O67" i="77"/>
  <c r="Q67" i="77"/>
  <c r="Q13" i="121"/>
  <c r="S13" i="121" s="1"/>
  <c r="O13" i="121"/>
  <c r="Q32" i="121"/>
  <c r="O32" i="121"/>
  <c r="Q40" i="121"/>
  <c r="S44" i="121"/>
  <c r="R44" i="121"/>
  <c r="O53" i="121"/>
  <c r="Q53" i="121"/>
  <c r="S53" i="121" s="1"/>
  <c r="S19" i="73"/>
  <c r="R19" i="73"/>
  <c r="Q31" i="73"/>
  <c r="O31" i="73"/>
  <c r="O42" i="73"/>
  <c r="Q42" i="73"/>
  <c r="S42" i="73" s="1"/>
  <c r="Q57" i="73"/>
  <c r="R57" i="73" s="1"/>
  <c r="O57" i="73"/>
  <c r="Q60" i="79"/>
  <c r="O60" i="79"/>
  <c r="S40" i="116"/>
  <c r="R40" i="116"/>
  <c r="Q64" i="116"/>
  <c r="O64" i="116"/>
  <c r="Q60" i="167"/>
  <c r="S60" i="167" s="1"/>
  <c r="O60" i="167"/>
  <c r="Q77" i="167"/>
  <c r="O77" i="167"/>
  <c r="R12" i="74"/>
  <c r="O30" i="74"/>
  <c r="Q37" i="74"/>
  <c r="S37" i="74" s="1"/>
  <c r="R44" i="74"/>
  <c r="O62" i="74"/>
  <c r="Q69" i="74"/>
  <c r="S69" i="74" s="1"/>
  <c r="R76" i="74"/>
  <c r="O14" i="119"/>
  <c r="O28" i="119"/>
  <c r="Q37" i="119"/>
  <c r="S37" i="119" s="1"/>
  <c r="Q45" i="119"/>
  <c r="S45" i="119" s="1"/>
  <c r="Q53" i="119"/>
  <c r="S53" i="119" s="1"/>
  <c r="O62" i="119"/>
  <c r="Q69" i="119"/>
  <c r="S69" i="119" s="1"/>
  <c r="R76" i="119"/>
  <c r="R9" i="80"/>
  <c r="R25" i="80"/>
  <c r="R41" i="80"/>
  <c r="R57" i="80"/>
  <c r="R73" i="80"/>
  <c r="Q13" i="81"/>
  <c r="S13" i="81" s="1"/>
  <c r="O20" i="81"/>
  <c r="R30" i="81"/>
  <c r="Q45" i="81"/>
  <c r="S45" i="81" s="1"/>
  <c r="O52" i="81"/>
  <c r="R62" i="81"/>
  <c r="O70" i="81"/>
  <c r="Q77" i="81"/>
  <c r="S77" i="81" s="1"/>
  <c r="R11" i="120"/>
  <c r="Q15" i="120"/>
  <c r="O25" i="120"/>
  <c r="Q40" i="120"/>
  <c r="S40" i="120" s="1"/>
  <c r="Q72" i="120"/>
  <c r="S72" i="120" s="1"/>
  <c r="O77" i="120"/>
  <c r="Q12" i="76"/>
  <c r="O30" i="76"/>
  <c r="R44" i="76"/>
  <c r="S48" i="76"/>
  <c r="R48" i="76"/>
  <c r="Q33" i="75"/>
  <c r="O33" i="75"/>
  <c r="O76" i="75"/>
  <c r="Q76" i="75"/>
  <c r="S76" i="75" s="1"/>
  <c r="O39" i="77"/>
  <c r="Q39" i="77"/>
  <c r="Q68" i="77"/>
  <c r="S68" i="77" s="1"/>
  <c r="O68" i="77"/>
  <c r="Q14" i="121"/>
  <c r="O14" i="121"/>
  <c r="Q54" i="121"/>
  <c r="R54" i="121" s="1"/>
  <c r="O54" i="121"/>
  <c r="Q72" i="121"/>
  <c r="O72" i="121"/>
  <c r="S15" i="73"/>
  <c r="R15" i="73"/>
  <c r="O37" i="122"/>
  <c r="Q37" i="122"/>
  <c r="S37" i="122" s="1"/>
  <c r="S68" i="122"/>
  <c r="R68" i="122"/>
  <c r="S64" i="79"/>
  <c r="R64" i="79"/>
  <c r="Q78" i="79"/>
  <c r="R78" i="79" s="1"/>
  <c r="O78" i="79"/>
  <c r="Q32" i="116"/>
  <c r="O32" i="116"/>
  <c r="S31" i="167"/>
  <c r="R31" i="167"/>
  <c r="S67" i="167"/>
  <c r="R67" i="167"/>
  <c r="Q87" i="167"/>
  <c r="O87" i="167"/>
  <c r="Q78" i="122"/>
  <c r="O78" i="122"/>
  <c r="Q58" i="79"/>
  <c r="R58" i="79" s="1"/>
  <c r="O58" i="79"/>
  <c r="Q34" i="116"/>
  <c r="S34" i="116" s="1"/>
  <c r="O34" i="116"/>
  <c r="Q61" i="167"/>
  <c r="S61" i="167" s="1"/>
  <c r="O61" i="167"/>
  <c r="Q91" i="53"/>
  <c r="R91" i="53" s="1"/>
  <c r="O91" i="53"/>
  <c r="O84" i="53"/>
  <c r="Q84" i="53"/>
  <c r="R84" i="53" s="1"/>
  <c r="Q17" i="77"/>
  <c r="S17" i="77" s="1"/>
  <c r="O17" i="77"/>
  <c r="S67" i="73"/>
  <c r="R67" i="73"/>
  <c r="R75" i="73"/>
  <c r="Q29" i="122"/>
  <c r="S29" i="122" s="1"/>
  <c r="Q53" i="122"/>
  <c r="S53" i="122" s="1"/>
  <c r="O58" i="122"/>
  <c r="R20" i="79"/>
  <c r="O66" i="79"/>
  <c r="O42" i="116"/>
  <c r="Q61" i="116"/>
  <c r="S61" i="116" s="1"/>
  <c r="R72" i="116"/>
  <c r="R76" i="116"/>
  <c r="Q13" i="167"/>
  <c r="S13" i="167" s="1"/>
  <c r="O13" i="167"/>
  <c r="O37" i="167"/>
  <c r="R51" i="167"/>
  <c r="O55" i="167"/>
  <c r="O65" i="167"/>
  <c r="R75" i="167"/>
  <c r="O89" i="167"/>
  <c r="O50" i="73"/>
  <c r="Q50" i="73"/>
  <c r="S50" i="73" s="1"/>
  <c r="O45" i="122"/>
  <c r="Q45" i="122"/>
  <c r="S45" i="122" s="1"/>
  <c r="R44" i="79"/>
  <c r="R20" i="116"/>
  <c r="Q66" i="116"/>
  <c r="O66" i="116"/>
  <c r="Q45" i="167"/>
  <c r="S45" i="167" s="1"/>
  <c r="O45" i="167"/>
  <c r="Q49" i="77"/>
  <c r="S49" i="77" s="1"/>
  <c r="O49" i="77"/>
  <c r="Q58" i="73"/>
  <c r="S58" i="73" s="1"/>
  <c r="O65" i="73"/>
  <c r="O69" i="73"/>
  <c r="O73" i="73"/>
  <c r="O77" i="73"/>
  <c r="Q21" i="122"/>
  <c r="S21" i="122" s="1"/>
  <c r="O26" i="122"/>
  <c r="Q36" i="122"/>
  <c r="S36" i="122" s="1"/>
  <c r="O36" i="122"/>
  <c r="O33" i="79"/>
  <c r="Q33" i="79"/>
  <c r="S33" i="79" s="1"/>
  <c r="O9" i="116"/>
  <c r="Q9" i="116"/>
  <c r="S9" i="116" s="1"/>
  <c r="O21" i="167"/>
  <c r="O39" i="167"/>
  <c r="O49" i="167"/>
  <c r="R59" i="167"/>
  <c r="O73" i="167"/>
  <c r="O80" i="167"/>
  <c r="R17" i="73"/>
  <c r="R39" i="73"/>
  <c r="O13" i="122"/>
  <c r="Q13" i="122"/>
  <c r="S13" i="122" s="1"/>
  <c r="R76" i="79"/>
  <c r="R52" i="116"/>
  <c r="Q29" i="167"/>
  <c r="O29" i="167"/>
  <c r="Q29" i="73"/>
  <c r="S29" i="73" s="1"/>
  <c r="O29" i="73"/>
  <c r="O65" i="79"/>
  <c r="Q65" i="79"/>
  <c r="S65" i="79" s="1"/>
  <c r="O41" i="116"/>
  <c r="Q41" i="116"/>
  <c r="S41" i="116" s="1"/>
  <c r="R19" i="167"/>
  <c r="O23" i="167"/>
  <c r="O33" i="167"/>
  <c r="R43" i="167"/>
  <c r="O57" i="167"/>
  <c r="O64" i="167"/>
  <c r="Q99" i="53"/>
  <c r="R99" i="53" s="1"/>
  <c r="Q98" i="53"/>
  <c r="R98" i="53" s="1"/>
  <c r="Q102" i="53"/>
  <c r="R102" i="53" s="1"/>
  <c r="Q105" i="53"/>
  <c r="S103" i="53"/>
  <c r="Q101" i="53"/>
  <c r="Q97" i="53"/>
  <c r="S106" i="53"/>
  <c r="Q104" i="53"/>
  <c r="S102" i="53"/>
  <c r="Q100" i="53"/>
  <c r="S98" i="53"/>
  <c r="O92" i="53"/>
  <c r="Q95" i="53"/>
  <c r="R95" i="53" s="1"/>
  <c r="Q94" i="53"/>
  <c r="Q83" i="53"/>
  <c r="R83" i="53" s="1"/>
  <c r="Q87" i="53"/>
  <c r="R87" i="53" s="1"/>
  <c r="R92" i="53"/>
  <c r="S92" i="53"/>
  <c r="Q90" i="53"/>
  <c r="S88" i="53"/>
  <c r="Q86" i="53"/>
  <c r="S84" i="53"/>
  <c r="Q82" i="53"/>
  <c r="Q93" i="53"/>
  <c r="S91" i="53"/>
  <c r="Q89" i="53"/>
  <c r="S87" i="53"/>
  <c r="Q85" i="53"/>
  <c r="Q96" i="53"/>
  <c r="S9" i="167"/>
  <c r="R9" i="167"/>
  <c r="R14" i="167"/>
  <c r="S14" i="167"/>
  <c r="S17" i="167"/>
  <c r="R17" i="167"/>
  <c r="R22" i="167"/>
  <c r="S22" i="167"/>
  <c r="S25" i="167"/>
  <c r="R25" i="167"/>
  <c r="R30" i="167"/>
  <c r="S30" i="167"/>
  <c r="S33" i="167"/>
  <c r="R33" i="167"/>
  <c r="R38" i="167"/>
  <c r="S38" i="167"/>
  <c r="S41" i="167"/>
  <c r="R41" i="167"/>
  <c r="R46" i="167"/>
  <c r="S46" i="167"/>
  <c r="S49" i="167"/>
  <c r="R49" i="167"/>
  <c r="R54" i="167"/>
  <c r="S54" i="167"/>
  <c r="S57" i="167"/>
  <c r="R57" i="167"/>
  <c r="R62" i="167"/>
  <c r="S62" i="167"/>
  <c r="S65" i="167"/>
  <c r="R65" i="167"/>
  <c r="R70" i="167"/>
  <c r="S70" i="167"/>
  <c r="S73" i="167"/>
  <c r="R73" i="167"/>
  <c r="R78" i="167"/>
  <c r="S78" i="167"/>
  <c r="R81" i="167"/>
  <c r="R86" i="167"/>
  <c r="S86" i="167"/>
  <c r="S89" i="167"/>
  <c r="R89" i="167"/>
  <c r="R10" i="167"/>
  <c r="S10" i="167"/>
  <c r="R13" i="167"/>
  <c r="R18" i="167"/>
  <c r="S18" i="167"/>
  <c r="S21" i="167"/>
  <c r="R21" i="167"/>
  <c r="R26" i="167"/>
  <c r="S26" i="167"/>
  <c r="S29" i="167"/>
  <c r="R29" i="167"/>
  <c r="R34" i="167"/>
  <c r="S34" i="167"/>
  <c r="S37" i="167"/>
  <c r="R37" i="167"/>
  <c r="R42" i="167"/>
  <c r="S42" i="167"/>
  <c r="R45" i="167"/>
  <c r="R50" i="167"/>
  <c r="S50" i="167"/>
  <c r="S53" i="167"/>
  <c r="R58" i="167"/>
  <c r="S58" i="167"/>
  <c r="R61" i="167"/>
  <c r="R66" i="167"/>
  <c r="S66" i="167"/>
  <c r="S69" i="167"/>
  <c r="R69" i="167"/>
  <c r="R74" i="167"/>
  <c r="S74" i="167"/>
  <c r="S77" i="167"/>
  <c r="R77" i="167"/>
  <c r="R82" i="167"/>
  <c r="S82" i="167"/>
  <c r="S85" i="167"/>
  <c r="R85" i="167"/>
  <c r="R90" i="167"/>
  <c r="S90" i="167"/>
  <c r="O10" i="167"/>
  <c r="R12" i="167"/>
  <c r="O14" i="167"/>
  <c r="R16" i="167"/>
  <c r="O18" i="167"/>
  <c r="R20" i="167"/>
  <c r="O22" i="167"/>
  <c r="R24" i="167"/>
  <c r="O26" i="167"/>
  <c r="R28" i="167"/>
  <c r="O30" i="167"/>
  <c r="R32" i="167"/>
  <c r="O34" i="167"/>
  <c r="R36" i="167"/>
  <c r="O38" i="167"/>
  <c r="R40" i="167"/>
  <c r="O42" i="167"/>
  <c r="R44" i="167"/>
  <c r="O46" i="167"/>
  <c r="R48" i="167"/>
  <c r="O50" i="167"/>
  <c r="R52" i="167"/>
  <c r="O54" i="167"/>
  <c r="R56" i="167"/>
  <c r="O58" i="167"/>
  <c r="R60" i="167"/>
  <c r="O62" i="167"/>
  <c r="R64" i="167"/>
  <c r="O66" i="167"/>
  <c r="R68" i="167"/>
  <c r="O70" i="167"/>
  <c r="R72" i="167"/>
  <c r="O74" i="167"/>
  <c r="O78" i="167"/>
  <c r="R80" i="167"/>
  <c r="O82" i="167"/>
  <c r="R84" i="167"/>
  <c r="O86" i="167"/>
  <c r="R88" i="167"/>
  <c r="O90" i="167"/>
  <c r="S26" i="116"/>
  <c r="R26" i="116"/>
  <c r="S42" i="116"/>
  <c r="R42" i="116"/>
  <c r="R67" i="116"/>
  <c r="S67" i="116"/>
  <c r="S14" i="116"/>
  <c r="R14" i="116"/>
  <c r="R23" i="116"/>
  <c r="S23" i="116"/>
  <c r="S30" i="116"/>
  <c r="R30" i="116"/>
  <c r="R39" i="116"/>
  <c r="S39" i="116"/>
  <c r="S46" i="116"/>
  <c r="R46" i="116"/>
  <c r="R55" i="116"/>
  <c r="S55" i="116"/>
  <c r="R62" i="116"/>
  <c r="R71" i="116"/>
  <c r="S71" i="116"/>
  <c r="R35" i="116"/>
  <c r="S35" i="116"/>
  <c r="S58" i="116"/>
  <c r="R58" i="116"/>
  <c r="R11" i="116"/>
  <c r="S11" i="116"/>
  <c r="S18" i="116"/>
  <c r="R18" i="116"/>
  <c r="R27" i="116"/>
  <c r="S27" i="116"/>
  <c r="R43" i="116"/>
  <c r="S43" i="116"/>
  <c r="S50" i="116"/>
  <c r="R50" i="116"/>
  <c r="R59" i="116"/>
  <c r="S59" i="116"/>
  <c r="S66" i="116"/>
  <c r="R66" i="116"/>
  <c r="R75" i="116"/>
  <c r="S75" i="116"/>
  <c r="R19" i="116"/>
  <c r="S19" i="116"/>
  <c r="R51" i="116"/>
  <c r="S51" i="116"/>
  <c r="S74" i="116"/>
  <c r="R74" i="116"/>
  <c r="R15" i="116"/>
  <c r="S15" i="116"/>
  <c r="S22" i="116"/>
  <c r="R22" i="116"/>
  <c r="R31" i="116"/>
  <c r="S31" i="116"/>
  <c r="S38" i="116"/>
  <c r="R38" i="116"/>
  <c r="R47" i="116"/>
  <c r="S47" i="116"/>
  <c r="S54" i="116"/>
  <c r="R54" i="116"/>
  <c r="R63" i="116"/>
  <c r="S63" i="116"/>
  <c r="S70" i="116"/>
  <c r="R70" i="116"/>
  <c r="O11" i="116"/>
  <c r="R13" i="116"/>
  <c r="O15" i="116"/>
  <c r="R17" i="116"/>
  <c r="O19" i="116"/>
  <c r="R21" i="116"/>
  <c r="O23" i="116"/>
  <c r="R25" i="116"/>
  <c r="O27" i="116"/>
  <c r="R29" i="116"/>
  <c r="O31" i="116"/>
  <c r="R33" i="116"/>
  <c r="O35" i="116"/>
  <c r="R37" i="116"/>
  <c r="O39" i="116"/>
  <c r="O43" i="116"/>
  <c r="R45" i="116"/>
  <c r="O47" i="116"/>
  <c r="R49" i="116"/>
  <c r="O51" i="116"/>
  <c r="R53" i="116"/>
  <c r="O55" i="116"/>
  <c r="R57" i="116"/>
  <c r="O59" i="116"/>
  <c r="R61" i="116"/>
  <c r="O63" i="116"/>
  <c r="R65" i="116"/>
  <c r="O67" i="116"/>
  <c r="R69" i="116"/>
  <c r="O71" i="116"/>
  <c r="R73" i="116"/>
  <c r="O75" i="116"/>
  <c r="R77" i="116"/>
  <c r="R51" i="79"/>
  <c r="S51" i="79"/>
  <c r="R67" i="79"/>
  <c r="S67" i="79"/>
  <c r="S14" i="79"/>
  <c r="R14" i="79"/>
  <c r="R23" i="79"/>
  <c r="S23" i="79"/>
  <c r="S30" i="79"/>
  <c r="R30" i="79"/>
  <c r="R39" i="79"/>
  <c r="S39" i="79"/>
  <c r="S46" i="79"/>
  <c r="R46" i="79"/>
  <c r="R55" i="79"/>
  <c r="S55" i="79"/>
  <c r="S62" i="79"/>
  <c r="R62" i="79"/>
  <c r="R71" i="79"/>
  <c r="S71" i="79"/>
  <c r="S10" i="79"/>
  <c r="R10" i="79"/>
  <c r="R26" i="79"/>
  <c r="S58" i="79"/>
  <c r="R11" i="79"/>
  <c r="S11" i="79"/>
  <c r="S18" i="79"/>
  <c r="R18" i="79"/>
  <c r="R27" i="79"/>
  <c r="S27" i="79"/>
  <c r="S34" i="79"/>
  <c r="R34" i="79"/>
  <c r="R43" i="79"/>
  <c r="S43" i="79"/>
  <c r="S50" i="79"/>
  <c r="R50" i="79"/>
  <c r="R59" i="79"/>
  <c r="S59" i="79"/>
  <c r="S66" i="79"/>
  <c r="R66" i="79"/>
  <c r="R75" i="79"/>
  <c r="S75" i="79"/>
  <c r="S78" i="79"/>
  <c r="R19" i="79"/>
  <c r="S19" i="79"/>
  <c r="R35" i="79"/>
  <c r="S35" i="79"/>
  <c r="S42" i="79"/>
  <c r="R42" i="79"/>
  <c r="S74" i="79"/>
  <c r="R74" i="79"/>
  <c r="R15" i="79"/>
  <c r="S15" i="79"/>
  <c r="S22" i="79"/>
  <c r="R22" i="79"/>
  <c r="R31" i="79"/>
  <c r="S31" i="79"/>
  <c r="S38" i="79"/>
  <c r="R38" i="79"/>
  <c r="R47" i="79"/>
  <c r="S47" i="79"/>
  <c r="S54" i="79"/>
  <c r="R54" i="79"/>
  <c r="R63" i="79"/>
  <c r="S63" i="79"/>
  <c r="S70" i="79"/>
  <c r="R70" i="79"/>
  <c r="R9" i="79"/>
  <c r="O11" i="79"/>
  <c r="R13" i="79"/>
  <c r="O15" i="79"/>
  <c r="R17" i="79"/>
  <c r="O19" i="79"/>
  <c r="R21" i="79"/>
  <c r="O23" i="79"/>
  <c r="R25" i="79"/>
  <c r="O27" i="79"/>
  <c r="R29" i="79"/>
  <c r="O31" i="79"/>
  <c r="R33" i="79"/>
  <c r="O35" i="79"/>
  <c r="R37" i="79"/>
  <c r="O39" i="79"/>
  <c r="R41" i="79"/>
  <c r="O43" i="79"/>
  <c r="R45" i="79"/>
  <c r="O47" i="79"/>
  <c r="R49" i="79"/>
  <c r="O51" i="79"/>
  <c r="R53" i="79"/>
  <c r="O55" i="79"/>
  <c r="R57" i="79"/>
  <c r="O59" i="79"/>
  <c r="R61" i="79"/>
  <c r="O63" i="79"/>
  <c r="R65" i="79"/>
  <c r="O67" i="79"/>
  <c r="R69" i="79"/>
  <c r="O71" i="79"/>
  <c r="R73" i="79"/>
  <c r="O75" i="79"/>
  <c r="R77" i="79"/>
  <c r="R12" i="122"/>
  <c r="S12" i="122"/>
  <c r="S14" i="122"/>
  <c r="R14" i="122"/>
  <c r="R23" i="122"/>
  <c r="S23" i="122"/>
  <c r="S30" i="122"/>
  <c r="R30" i="122"/>
  <c r="R60" i="122"/>
  <c r="S60" i="122"/>
  <c r="S10" i="122"/>
  <c r="R10" i="122"/>
  <c r="R19" i="122"/>
  <c r="S19" i="122"/>
  <c r="S24" i="122"/>
  <c r="R24" i="122"/>
  <c r="S26" i="122"/>
  <c r="R26" i="122"/>
  <c r="R35" i="122"/>
  <c r="S35" i="122"/>
  <c r="R40" i="122"/>
  <c r="S40" i="122"/>
  <c r="S42" i="122"/>
  <c r="R42" i="122"/>
  <c r="R51" i="122"/>
  <c r="S51" i="122"/>
  <c r="R56" i="122"/>
  <c r="S56" i="122"/>
  <c r="S58" i="122"/>
  <c r="R58" i="122"/>
  <c r="R67" i="122"/>
  <c r="S67" i="122"/>
  <c r="S74" i="122"/>
  <c r="R74" i="122"/>
  <c r="R28" i="122"/>
  <c r="S28" i="122"/>
  <c r="S70" i="122"/>
  <c r="R70" i="122"/>
  <c r="R15" i="122"/>
  <c r="S15" i="122"/>
  <c r="S20" i="122"/>
  <c r="R20" i="122"/>
  <c r="S22" i="122"/>
  <c r="R22" i="122"/>
  <c r="R31" i="122"/>
  <c r="S31" i="122"/>
  <c r="R36" i="122"/>
  <c r="S38" i="122"/>
  <c r="R38" i="122"/>
  <c r="R47" i="122"/>
  <c r="S47" i="122"/>
  <c r="R52" i="122"/>
  <c r="S52" i="122"/>
  <c r="S54" i="122"/>
  <c r="R54" i="122"/>
  <c r="R63" i="122"/>
  <c r="S63" i="122"/>
  <c r="R71" i="122"/>
  <c r="S71" i="122"/>
  <c r="S78" i="122"/>
  <c r="R78" i="122"/>
  <c r="R39" i="122"/>
  <c r="S39" i="122"/>
  <c r="R44" i="122"/>
  <c r="S44" i="122"/>
  <c r="S46" i="122"/>
  <c r="R46" i="122"/>
  <c r="R55" i="122"/>
  <c r="S55" i="122"/>
  <c r="S62" i="122"/>
  <c r="R62" i="122"/>
  <c r="R11" i="122"/>
  <c r="S11" i="122"/>
  <c r="R16" i="122"/>
  <c r="S16" i="122"/>
  <c r="S18" i="122"/>
  <c r="R18" i="122"/>
  <c r="R27" i="122"/>
  <c r="S27" i="122"/>
  <c r="R32" i="122"/>
  <c r="S32" i="122"/>
  <c r="S34" i="122"/>
  <c r="R34" i="122"/>
  <c r="R43" i="122"/>
  <c r="S43" i="122"/>
  <c r="S48" i="122"/>
  <c r="R48" i="122"/>
  <c r="S50" i="122"/>
  <c r="R50" i="122"/>
  <c r="R59" i="122"/>
  <c r="S59" i="122"/>
  <c r="S64" i="122"/>
  <c r="R64" i="122"/>
  <c r="S66" i="122"/>
  <c r="R66" i="122"/>
  <c r="R75" i="122"/>
  <c r="S75" i="122"/>
  <c r="R9" i="122"/>
  <c r="O11" i="122"/>
  <c r="O15" i="122"/>
  <c r="R17" i="122"/>
  <c r="O19" i="122"/>
  <c r="R21" i="122"/>
  <c r="O23" i="122"/>
  <c r="R25" i="122"/>
  <c r="O27" i="122"/>
  <c r="O31" i="122"/>
  <c r="R33" i="122"/>
  <c r="O35" i="122"/>
  <c r="O39" i="122"/>
  <c r="R41" i="122"/>
  <c r="O43" i="122"/>
  <c r="O47" i="122"/>
  <c r="R49" i="122"/>
  <c r="O51" i="122"/>
  <c r="O55" i="122"/>
  <c r="R57" i="122"/>
  <c r="O59" i="122"/>
  <c r="R61" i="122"/>
  <c r="O63" i="122"/>
  <c r="R65" i="122"/>
  <c r="O67" i="122"/>
  <c r="R69" i="122"/>
  <c r="O71" i="122"/>
  <c r="R73" i="122"/>
  <c r="O75" i="122"/>
  <c r="R77" i="122"/>
  <c r="Q16" i="73"/>
  <c r="O16" i="73"/>
  <c r="R77" i="73"/>
  <c r="S77" i="73"/>
  <c r="Q12" i="73"/>
  <c r="O12" i="73"/>
  <c r="R13" i="73"/>
  <c r="Q28" i="73"/>
  <c r="O28" i="73"/>
  <c r="S37" i="73"/>
  <c r="R37" i="73"/>
  <c r="R40" i="73"/>
  <c r="S40" i="73"/>
  <c r="S53" i="73"/>
  <c r="R53" i="73"/>
  <c r="S56" i="73"/>
  <c r="R56" i="73"/>
  <c r="S69" i="73"/>
  <c r="R69" i="73"/>
  <c r="R72" i="73"/>
  <c r="S72" i="73"/>
  <c r="S49" i="73"/>
  <c r="R49" i="73"/>
  <c r="S65" i="73"/>
  <c r="R65" i="73"/>
  <c r="R9" i="73"/>
  <c r="S18" i="73"/>
  <c r="R18" i="73"/>
  <c r="Q24" i="73"/>
  <c r="O24" i="73"/>
  <c r="R25" i="73"/>
  <c r="S34" i="73"/>
  <c r="S41" i="73"/>
  <c r="S44" i="73"/>
  <c r="R44" i="73"/>
  <c r="S57" i="73"/>
  <c r="S60" i="73"/>
  <c r="R60" i="73"/>
  <c r="S73" i="73"/>
  <c r="R73" i="73"/>
  <c r="S10" i="73"/>
  <c r="R10" i="73"/>
  <c r="S26" i="73"/>
  <c r="R26" i="73"/>
  <c r="Q32" i="73"/>
  <c r="O32" i="73"/>
  <c r="R52" i="73"/>
  <c r="S52" i="73"/>
  <c r="R68" i="73"/>
  <c r="S68" i="73"/>
  <c r="S14" i="73"/>
  <c r="R14" i="73"/>
  <c r="Q20" i="73"/>
  <c r="O20" i="73"/>
  <c r="S30" i="73"/>
  <c r="R30" i="73"/>
  <c r="Q36" i="73"/>
  <c r="O36" i="73"/>
  <c r="R48" i="73"/>
  <c r="S48" i="73"/>
  <c r="S61" i="73"/>
  <c r="R61" i="73"/>
  <c r="R64" i="73"/>
  <c r="S64" i="73"/>
  <c r="S76" i="73"/>
  <c r="R38" i="73"/>
  <c r="O40" i="73"/>
  <c r="O44" i="73"/>
  <c r="R46" i="73"/>
  <c r="O48" i="73"/>
  <c r="R50" i="73"/>
  <c r="O52" i="73"/>
  <c r="R54" i="73"/>
  <c r="O56" i="73"/>
  <c r="O60" i="73"/>
  <c r="R62" i="73"/>
  <c r="O64" i="73"/>
  <c r="O68" i="73"/>
  <c r="R70" i="73"/>
  <c r="O72" i="73"/>
  <c r="R74" i="73"/>
  <c r="O76" i="73"/>
  <c r="R78" i="73"/>
  <c r="R15" i="121"/>
  <c r="S15" i="121"/>
  <c r="R31" i="121"/>
  <c r="S31" i="121"/>
  <c r="S34" i="121"/>
  <c r="R34" i="121"/>
  <c r="S50" i="121"/>
  <c r="R50" i="121"/>
  <c r="S58" i="121"/>
  <c r="R58" i="121"/>
  <c r="S66" i="121"/>
  <c r="R66" i="121"/>
  <c r="S18" i="121"/>
  <c r="R18" i="121"/>
  <c r="S26" i="121"/>
  <c r="R26" i="121"/>
  <c r="S42" i="121"/>
  <c r="R42" i="121"/>
  <c r="R55" i="121"/>
  <c r="S55" i="121"/>
  <c r="S74" i="121"/>
  <c r="R11" i="121"/>
  <c r="S11" i="121"/>
  <c r="S14" i="121"/>
  <c r="R14" i="121"/>
  <c r="R19" i="121"/>
  <c r="S19" i="121"/>
  <c r="S22" i="121"/>
  <c r="R27" i="121"/>
  <c r="S27" i="121"/>
  <c r="R35" i="121"/>
  <c r="S35" i="121"/>
  <c r="S38" i="121"/>
  <c r="R38" i="121"/>
  <c r="R43" i="121"/>
  <c r="S43" i="121"/>
  <c r="S46" i="121"/>
  <c r="R46" i="121"/>
  <c r="R51" i="121"/>
  <c r="S51" i="121"/>
  <c r="S54" i="121"/>
  <c r="R59" i="121"/>
  <c r="S59" i="121"/>
  <c r="S62" i="121"/>
  <c r="R62" i="121"/>
  <c r="R67" i="121"/>
  <c r="S67" i="121"/>
  <c r="S70" i="121"/>
  <c r="R70" i="121"/>
  <c r="R75" i="121"/>
  <c r="S75" i="121"/>
  <c r="S78" i="121"/>
  <c r="R78" i="121"/>
  <c r="S10" i="121"/>
  <c r="R10" i="121"/>
  <c r="R23" i="121"/>
  <c r="S23" i="121"/>
  <c r="R39" i="121"/>
  <c r="S39" i="121"/>
  <c r="R47" i="121"/>
  <c r="S47" i="121"/>
  <c r="R63" i="121"/>
  <c r="S63" i="121"/>
  <c r="R71" i="121"/>
  <c r="S71" i="121"/>
  <c r="R9" i="121"/>
  <c r="O11" i="121"/>
  <c r="R13" i="121"/>
  <c r="O15" i="121"/>
  <c r="R17" i="121"/>
  <c r="O19" i="121"/>
  <c r="R21" i="121"/>
  <c r="O23" i="121"/>
  <c r="R25" i="121"/>
  <c r="O27" i="121"/>
  <c r="R29" i="121"/>
  <c r="O31" i="121"/>
  <c r="R33" i="121"/>
  <c r="O35" i="121"/>
  <c r="R37" i="121"/>
  <c r="O39" i="121"/>
  <c r="R41" i="121"/>
  <c r="O43" i="121"/>
  <c r="R45" i="121"/>
  <c r="O47" i="121"/>
  <c r="R49" i="121"/>
  <c r="O51" i="121"/>
  <c r="R53" i="121"/>
  <c r="O55" i="121"/>
  <c r="R57" i="121"/>
  <c r="O59" i="121"/>
  <c r="R61" i="121"/>
  <c r="O63" i="121"/>
  <c r="R65" i="121"/>
  <c r="O67" i="121"/>
  <c r="R69" i="121"/>
  <c r="O71" i="121"/>
  <c r="R73" i="121"/>
  <c r="O75" i="121"/>
  <c r="R77" i="121"/>
  <c r="S9" i="77"/>
  <c r="R9" i="77"/>
  <c r="R18" i="77"/>
  <c r="S18" i="77"/>
  <c r="S25" i="77"/>
  <c r="R25" i="77"/>
  <c r="R34" i="77"/>
  <c r="S34" i="77"/>
  <c r="R50" i="77"/>
  <c r="S50" i="77"/>
  <c r="S57" i="77"/>
  <c r="R57" i="77"/>
  <c r="R66" i="77"/>
  <c r="S66" i="77"/>
  <c r="R22" i="77"/>
  <c r="S22" i="77"/>
  <c r="S29" i="77"/>
  <c r="R29" i="77"/>
  <c r="R38" i="77"/>
  <c r="S38" i="77"/>
  <c r="S45" i="77"/>
  <c r="R45" i="77"/>
  <c r="R54" i="77"/>
  <c r="S54" i="77"/>
  <c r="S61" i="77"/>
  <c r="R61" i="77"/>
  <c r="R70" i="77"/>
  <c r="S70" i="77"/>
  <c r="S77" i="77"/>
  <c r="R77" i="77"/>
  <c r="R10" i="77"/>
  <c r="S10" i="77"/>
  <c r="R17" i="77"/>
  <c r="R26" i="77"/>
  <c r="S26" i="77"/>
  <c r="R42" i="77"/>
  <c r="S42" i="77"/>
  <c r="R49" i="77"/>
  <c r="R58" i="77"/>
  <c r="S58" i="77"/>
  <c r="R74" i="77"/>
  <c r="S74" i="77"/>
  <c r="S73" i="77"/>
  <c r="R73" i="77"/>
  <c r="R14" i="77"/>
  <c r="S14" i="77"/>
  <c r="S21" i="77"/>
  <c r="R21" i="77"/>
  <c r="R30" i="77"/>
  <c r="S30" i="77"/>
  <c r="R37" i="77"/>
  <c r="R46" i="77"/>
  <c r="S46" i="77"/>
  <c r="S53" i="77"/>
  <c r="R53" i="77"/>
  <c r="R62" i="77"/>
  <c r="S62" i="77"/>
  <c r="R69" i="77"/>
  <c r="R78" i="77"/>
  <c r="S78" i="77"/>
  <c r="O10" i="77"/>
  <c r="R12" i="77"/>
  <c r="O14" i="77"/>
  <c r="R16" i="77"/>
  <c r="O18" i="77"/>
  <c r="R20" i="77"/>
  <c r="O22" i="77"/>
  <c r="R24" i="77"/>
  <c r="O26" i="77"/>
  <c r="R28" i="77"/>
  <c r="O30" i="77"/>
  <c r="R32" i="77"/>
  <c r="O34" i="77"/>
  <c r="R36" i="77"/>
  <c r="O38" i="77"/>
  <c r="R40" i="77"/>
  <c r="O42" i="77"/>
  <c r="R44" i="77"/>
  <c r="O46" i="77"/>
  <c r="R48" i="77"/>
  <c r="O50" i="77"/>
  <c r="R52" i="77"/>
  <c r="O54" i="77"/>
  <c r="O58" i="77"/>
  <c r="O62" i="77"/>
  <c r="R64" i="77"/>
  <c r="O66" i="77"/>
  <c r="R68" i="77"/>
  <c r="O70" i="77"/>
  <c r="R72" i="77"/>
  <c r="O74" i="77"/>
  <c r="R76" i="77"/>
  <c r="O78" i="77"/>
  <c r="R10" i="75"/>
  <c r="S10" i="75"/>
  <c r="S13" i="75"/>
  <c r="R13" i="75"/>
  <c r="R18" i="75"/>
  <c r="S18" i="75"/>
  <c r="S21" i="75"/>
  <c r="R21" i="75"/>
  <c r="S26" i="75"/>
  <c r="R26" i="75"/>
  <c r="S29" i="75"/>
  <c r="R29" i="75"/>
  <c r="S34" i="75"/>
  <c r="R34" i="75"/>
  <c r="S37" i="75"/>
  <c r="R37" i="75"/>
  <c r="S42" i="75"/>
  <c r="R42" i="75"/>
  <c r="S45" i="75"/>
  <c r="R45" i="75"/>
  <c r="S50" i="75"/>
  <c r="R50" i="75"/>
  <c r="S53" i="75"/>
  <c r="R53" i="75"/>
  <c r="S58" i="75"/>
  <c r="R58" i="75"/>
  <c r="S61" i="75"/>
  <c r="R61" i="75"/>
  <c r="S66" i="75"/>
  <c r="R66" i="75"/>
  <c r="S69" i="75"/>
  <c r="R69" i="75"/>
  <c r="S74" i="75"/>
  <c r="R74" i="75"/>
  <c r="S77" i="75"/>
  <c r="R77" i="75"/>
  <c r="S9" i="75"/>
  <c r="R9" i="75"/>
  <c r="R14" i="75"/>
  <c r="S14" i="75"/>
  <c r="S17" i="75"/>
  <c r="R17" i="75"/>
  <c r="S22" i="75"/>
  <c r="R22" i="75"/>
  <c r="S25" i="75"/>
  <c r="R25" i="75"/>
  <c r="S30" i="75"/>
  <c r="R30" i="75"/>
  <c r="S33" i="75"/>
  <c r="R33" i="75"/>
  <c r="S38" i="75"/>
  <c r="R38" i="75"/>
  <c r="S41" i="75"/>
  <c r="R41" i="75"/>
  <c r="S46" i="75"/>
  <c r="R46" i="75"/>
  <c r="S49" i="75"/>
  <c r="S54" i="75"/>
  <c r="R54" i="75"/>
  <c r="S57" i="75"/>
  <c r="R57" i="75"/>
  <c r="S62" i="75"/>
  <c r="R62" i="75"/>
  <c r="S65" i="75"/>
  <c r="R70" i="75"/>
  <c r="S70" i="75"/>
  <c r="S73" i="75"/>
  <c r="R73" i="75"/>
  <c r="S78" i="75"/>
  <c r="R78" i="75"/>
  <c r="O10" i="75"/>
  <c r="R12" i="75"/>
  <c r="O14" i="75"/>
  <c r="R16" i="75"/>
  <c r="O18" i="75"/>
  <c r="R20" i="75"/>
  <c r="O22" i="75"/>
  <c r="R24" i="75"/>
  <c r="O26" i="75"/>
  <c r="R28" i="75"/>
  <c r="O30" i="75"/>
  <c r="R32" i="75"/>
  <c r="O34" i="75"/>
  <c r="R36" i="75"/>
  <c r="O38" i="75"/>
  <c r="R40" i="75"/>
  <c r="O42" i="75"/>
  <c r="O46" i="75"/>
  <c r="R48" i="75"/>
  <c r="O50" i="75"/>
  <c r="R52" i="75"/>
  <c r="O54" i="75"/>
  <c r="R56" i="75"/>
  <c r="O58" i="75"/>
  <c r="R60" i="75"/>
  <c r="O62" i="75"/>
  <c r="R64" i="75"/>
  <c r="O66" i="75"/>
  <c r="R68" i="75"/>
  <c r="O70" i="75"/>
  <c r="R72" i="75"/>
  <c r="O74" i="75"/>
  <c r="R76" i="75"/>
  <c r="O78" i="75"/>
  <c r="S10" i="76"/>
  <c r="R10" i="76"/>
  <c r="R19" i="76"/>
  <c r="S19" i="76"/>
  <c r="S42" i="76"/>
  <c r="R42" i="76"/>
  <c r="R67" i="76"/>
  <c r="S67" i="76"/>
  <c r="S14" i="76"/>
  <c r="R14" i="76"/>
  <c r="R23" i="76"/>
  <c r="S23" i="76"/>
  <c r="S30" i="76"/>
  <c r="R30" i="76"/>
  <c r="R39" i="76"/>
  <c r="S39" i="76"/>
  <c r="S46" i="76"/>
  <c r="R46" i="76"/>
  <c r="R55" i="76"/>
  <c r="S55" i="76"/>
  <c r="S62" i="76"/>
  <c r="R62" i="76"/>
  <c r="R71" i="76"/>
  <c r="S71" i="76"/>
  <c r="R51" i="76"/>
  <c r="S51" i="76"/>
  <c r="S58" i="76"/>
  <c r="R58" i="76"/>
  <c r="R11" i="76"/>
  <c r="S11" i="76"/>
  <c r="S18" i="76"/>
  <c r="R18" i="76"/>
  <c r="R27" i="76"/>
  <c r="S27" i="76"/>
  <c r="R43" i="76"/>
  <c r="S43" i="76"/>
  <c r="S50" i="76"/>
  <c r="R50" i="76"/>
  <c r="R59" i="76"/>
  <c r="S59" i="76"/>
  <c r="R75" i="76"/>
  <c r="S75" i="76"/>
  <c r="S78" i="76"/>
  <c r="R78" i="76"/>
  <c r="S26" i="76"/>
  <c r="R26" i="76"/>
  <c r="R35" i="76"/>
  <c r="S35" i="76"/>
  <c r="S74" i="76"/>
  <c r="R74" i="76"/>
  <c r="R15" i="76"/>
  <c r="S15" i="76"/>
  <c r="S22" i="76"/>
  <c r="R22" i="76"/>
  <c r="R31" i="76"/>
  <c r="S31" i="76"/>
  <c r="S38" i="76"/>
  <c r="R38" i="76"/>
  <c r="R47" i="76"/>
  <c r="S47" i="76"/>
  <c r="S54" i="76"/>
  <c r="R54" i="76"/>
  <c r="R63" i="76"/>
  <c r="S63" i="76"/>
  <c r="S70" i="76"/>
  <c r="R70" i="76"/>
  <c r="R9" i="76"/>
  <c r="O11" i="76"/>
  <c r="R13" i="76"/>
  <c r="O15" i="76"/>
  <c r="O19" i="76"/>
  <c r="R21" i="76"/>
  <c r="O23" i="76"/>
  <c r="R25" i="76"/>
  <c r="O27" i="76"/>
  <c r="R29" i="76"/>
  <c r="O31" i="76"/>
  <c r="R33" i="76"/>
  <c r="O35" i="76"/>
  <c r="R37" i="76"/>
  <c r="O39" i="76"/>
  <c r="R41" i="76"/>
  <c r="O43" i="76"/>
  <c r="R45" i="76"/>
  <c r="O47" i="76"/>
  <c r="O51" i="76"/>
  <c r="R53" i="76"/>
  <c r="O55" i="76"/>
  <c r="R57" i="76"/>
  <c r="O59" i="76"/>
  <c r="R61" i="76"/>
  <c r="O63" i="76"/>
  <c r="R65" i="76"/>
  <c r="O67" i="76"/>
  <c r="R69" i="76"/>
  <c r="O71" i="76"/>
  <c r="O75" i="76"/>
  <c r="R77" i="76"/>
  <c r="R47" i="120"/>
  <c r="S47" i="120"/>
  <c r="S63" i="120"/>
  <c r="R63" i="120"/>
  <c r="R10" i="120"/>
  <c r="S10" i="120"/>
  <c r="S17" i="120"/>
  <c r="R17" i="120"/>
  <c r="R26" i="120"/>
  <c r="S26" i="120"/>
  <c r="S29" i="120"/>
  <c r="R29" i="120"/>
  <c r="R38" i="120"/>
  <c r="S38" i="120"/>
  <c r="S43" i="120"/>
  <c r="R43" i="120"/>
  <c r="R54" i="120"/>
  <c r="S54" i="120"/>
  <c r="R59" i="120"/>
  <c r="S59" i="120"/>
  <c r="R70" i="120"/>
  <c r="S70" i="120"/>
  <c r="R75" i="120"/>
  <c r="S75" i="120"/>
  <c r="S13" i="120"/>
  <c r="R22" i="120"/>
  <c r="S22" i="120"/>
  <c r="R31" i="120"/>
  <c r="S31" i="120"/>
  <c r="R42" i="120"/>
  <c r="S42" i="120"/>
  <c r="R74" i="120"/>
  <c r="S74" i="120"/>
  <c r="R14" i="120"/>
  <c r="S14" i="120"/>
  <c r="S21" i="120"/>
  <c r="R21" i="120"/>
  <c r="S27" i="120"/>
  <c r="R27" i="120"/>
  <c r="R34" i="120"/>
  <c r="S34" i="120"/>
  <c r="S39" i="120"/>
  <c r="R39" i="120"/>
  <c r="R50" i="120"/>
  <c r="S50" i="120"/>
  <c r="S55" i="120"/>
  <c r="R55" i="120"/>
  <c r="R66" i="120"/>
  <c r="S66" i="120"/>
  <c r="R71" i="120"/>
  <c r="S71" i="120"/>
  <c r="R58" i="120"/>
  <c r="S58" i="120"/>
  <c r="S9" i="120"/>
  <c r="R9" i="120"/>
  <c r="R18" i="120"/>
  <c r="S18" i="120"/>
  <c r="S25" i="120"/>
  <c r="R25" i="120"/>
  <c r="R30" i="120"/>
  <c r="S30" i="120"/>
  <c r="R35" i="120"/>
  <c r="S35" i="120"/>
  <c r="R46" i="120"/>
  <c r="S46" i="120"/>
  <c r="S51" i="120"/>
  <c r="R51" i="120"/>
  <c r="R62" i="120"/>
  <c r="S62" i="120"/>
  <c r="R67" i="120"/>
  <c r="S67" i="120"/>
  <c r="R78" i="120"/>
  <c r="S78" i="120"/>
  <c r="O10" i="120"/>
  <c r="R12" i="120"/>
  <c r="O14" i="120"/>
  <c r="R16" i="120"/>
  <c r="O18" i="120"/>
  <c r="R20" i="120"/>
  <c r="O22" i="120"/>
  <c r="R24" i="120"/>
  <c r="O26" i="120"/>
  <c r="R28" i="120"/>
  <c r="O30" i="120"/>
  <c r="R32" i="120"/>
  <c r="O34" i="120"/>
  <c r="R36" i="120"/>
  <c r="O38" i="120"/>
  <c r="R40" i="120"/>
  <c r="O42" i="120"/>
  <c r="R44" i="120"/>
  <c r="O46" i="120"/>
  <c r="O50" i="120"/>
  <c r="R52" i="120"/>
  <c r="O54" i="120"/>
  <c r="R56" i="120"/>
  <c r="O58" i="120"/>
  <c r="R60" i="120"/>
  <c r="O62" i="120"/>
  <c r="R64" i="120"/>
  <c r="O66" i="120"/>
  <c r="R68" i="120"/>
  <c r="O70" i="120"/>
  <c r="O74" i="120"/>
  <c r="R76" i="120"/>
  <c r="O78" i="120"/>
  <c r="O27" i="120"/>
  <c r="O31" i="120"/>
  <c r="R33" i="120"/>
  <c r="O35" i="120"/>
  <c r="R37" i="120"/>
  <c r="O39" i="120"/>
  <c r="R41" i="120"/>
  <c r="O43" i="120"/>
  <c r="R45" i="120"/>
  <c r="O47" i="120"/>
  <c r="R49" i="120"/>
  <c r="O51" i="120"/>
  <c r="R53" i="120"/>
  <c r="O55" i="120"/>
  <c r="R57" i="120"/>
  <c r="O59" i="120"/>
  <c r="R61" i="120"/>
  <c r="O63" i="120"/>
  <c r="R65" i="120"/>
  <c r="O67" i="120"/>
  <c r="R69" i="120"/>
  <c r="O71" i="120"/>
  <c r="R73" i="120"/>
  <c r="O75" i="120"/>
  <c r="R77" i="120"/>
  <c r="R36" i="81"/>
  <c r="S36" i="81"/>
  <c r="R11" i="81"/>
  <c r="S11" i="81"/>
  <c r="R24" i="81"/>
  <c r="S24" i="81"/>
  <c r="R27" i="81"/>
  <c r="S27" i="81"/>
  <c r="R40" i="81"/>
  <c r="S40" i="81"/>
  <c r="R43" i="81"/>
  <c r="S43" i="81"/>
  <c r="S56" i="81"/>
  <c r="R56" i="81"/>
  <c r="R59" i="81"/>
  <c r="S59" i="81"/>
  <c r="S74" i="81"/>
  <c r="R74" i="81"/>
  <c r="S52" i="81"/>
  <c r="R52" i="81"/>
  <c r="S68" i="81"/>
  <c r="R68" i="81"/>
  <c r="S70" i="81"/>
  <c r="R70" i="81"/>
  <c r="R12" i="81"/>
  <c r="S12" i="81"/>
  <c r="R15" i="81"/>
  <c r="S15" i="81"/>
  <c r="R28" i="81"/>
  <c r="S28" i="81"/>
  <c r="R31" i="81"/>
  <c r="S31" i="81"/>
  <c r="R44" i="81"/>
  <c r="S44" i="81"/>
  <c r="R47" i="81"/>
  <c r="S47" i="81"/>
  <c r="S60" i="81"/>
  <c r="R60" i="81"/>
  <c r="R63" i="81"/>
  <c r="S63" i="81"/>
  <c r="R71" i="81"/>
  <c r="S71" i="81"/>
  <c r="S78" i="81"/>
  <c r="R78" i="81"/>
  <c r="R20" i="81"/>
  <c r="S20" i="81"/>
  <c r="R23" i="81"/>
  <c r="S23" i="81"/>
  <c r="R39" i="81"/>
  <c r="S39" i="81"/>
  <c r="R55" i="81"/>
  <c r="S55" i="81"/>
  <c r="R16" i="81"/>
  <c r="S16" i="81"/>
  <c r="R19" i="81"/>
  <c r="S19" i="81"/>
  <c r="R32" i="81"/>
  <c r="S32" i="81"/>
  <c r="R35" i="81"/>
  <c r="S35" i="81"/>
  <c r="R48" i="81"/>
  <c r="S48" i="81"/>
  <c r="R51" i="81"/>
  <c r="S51" i="81"/>
  <c r="R64" i="81"/>
  <c r="S64" i="81"/>
  <c r="R67" i="81"/>
  <c r="S67" i="81"/>
  <c r="R75" i="81"/>
  <c r="S75" i="81"/>
  <c r="R9" i="81"/>
  <c r="O11" i="81"/>
  <c r="R13" i="81"/>
  <c r="O15" i="81"/>
  <c r="R17" i="81"/>
  <c r="O19" i="81"/>
  <c r="R21" i="81"/>
  <c r="O23" i="81"/>
  <c r="R25" i="81"/>
  <c r="O27" i="81"/>
  <c r="R29" i="81"/>
  <c r="O31" i="81"/>
  <c r="R33" i="81"/>
  <c r="O35" i="81"/>
  <c r="R37" i="81"/>
  <c r="O39" i="81"/>
  <c r="R41" i="81"/>
  <c r="O43" i="81"/>
  <c r="R45" i="81"/>
  <c r="O47" i="81"/>
  <c r="R49" i="81"/>
  <c r="O51" i="81"/>
  <c r="R53" i="81"/>
  <c r="O55" i="81"/>
  <c r="R57" i="81"/>
  <c r="O59" i="81"/>
  <c r="R61" i="81"/>
  <c r="O63" i="81"/>
  <c r="R65" i="81"/>
  <c r="O67" i="81"/>
  <c r="R69" i="81"/>
  <c r="O71" i="81"/>
  <c r="R73" i="81"/>
  <c r="O75" i="81"/>
  <c r="R77" i="81"/>
  <c r="R23" i="80"/>
  <c r="S23" i="80"/>
  <c r="R39" i="80"/>
  <c r="S39" i="80"/>
  <c r="R52" i="80"/>
  <c r="S52" i="80"/>
  <c r="S68" i="80"/>
  <c r="R68" i="80"/>
  <c r="R12" i="80"/>
  <c r="S12" i="80"/>
  <c r="S20" i="80"/>
  <c r="R20" i="80"/>
  <c r="R31" i="80"/>
  <c r="S31" i="80"/>
  <c r="R47" i="80"/>
  <c r="S47" i="80"/>
  <c r="R55" i="80"/>
  <c r="S55" i="80"/>
  <c r="R63" i="80"/>
  <c r="S63" i="80"/>
  <c r="R71" i="80"/>
  <c r="S71" i="80"/>
  <c r="R11" i="80"/>
  <c r="S11" i="80"/>
  <c r="S16" i="80"/>
  <c r="R16" i="80"/>
  <c r="R19" i="80"/>
  <c r="S19" i="80"/>
  <c r="S24" i="80"/>
  <c r="R24" i="80"/>
  <c r="R27" i="80"/>
  <c r="S27" i="80"/>
  <c r="S32" i="80"/>
  <c r="R32" i="80"/>
  <c r="R35" i="80"/>
  <c r="S35" i="80"/>
  <c r="S40" i="80"/>
  <c r="R40" i="80"/>
  <c r="R43" i="80"/>
  <c r="S43" i="80"/>
  <c r="R48" i="80"/>
  <c r="S48" i="80"/>
  <c r="R51" i="80"/>
  <c r="S51" i="80"/>
  <c r="S56" i="80"/>
  <c r="R56" i="80"/>
  <c r="R59" i="80"/>
  <c r="S59" i="80"/>
  <c r="R64" i="80"/>
  <c r="S64" i="80"/>
  <c r="R67" i="80"/>
  <c r="S67" i="80"/>
  <c r="S72" i="80"/>
  <c r="R72" i="80"/>
  <c r="R75" i="80"/>
  <c r="S75" i="80"/>
  <c r="R15" i="80"/>
  <c r="S15" i="80"/>
  <c r="S28" i="80"/>
  <c r="R28" i="80"/>
  <c r="R36" i="80"/>
  <c r="S36" i="80"/>
  <c r="S44" i="80"/>
  <c r="R44" i="80"/>
  <c r="S60" i="80"/>
  <c r="R60" i="80"/>
  <c r="R76" i="80"/>
  <c r="S76" i="80"/>
  <c r="R10" i="80"/>
  <c r="O12" i="80"/>
  <c r="R14" i="80"/>
  <c r="O16" i="80"/>
  <c r="R18" i="80"/>
  <c r="O20" i="80"/>
  <c r="R22" i="80"/>
  <c r="O24" i="80"/>
  <c r="R26" i="80"/>
  <c r="O28" i="80"/>
  <c r="R30" i="80"/>
  <c r="O32" i="80"/>
  <c r="R34" i="80"/>
  <c r="O36" i="80"/>
  <c r="O40" i="80"/>
  <c r="R42" i="80"/>
  <c r="O44" i="80"/>
  <c r="R46" i="80"/>
  <c r="O48" i="80"/>
  <c r="R50" i="80"/>
  <c r="O52" i="80"/>
  <c r="O56" i="80"/>
  <c r="R58" i="80"/>
  <c r="O60" i="80"/>
  <c r="R62" i="80"/>
  <c r="O64" i="80"/>
  <c r="R66" i="80"/>
  <c r="O68" i="80"/>
  <c r="R70" i="80"/>
  <c r="O72" i="80"/>
  <c r="R74" i="80"/>
  <c r="O76" i="80"/>
  <c r="R78" i="80"/>
  <c r="R15" i="119"/>
  <c r="S15" i="119"/>
  <c r="R11" i="119"/>
  <c r="S11" i="119"/>
  <c r="R16" i="119"/>
  <c r="S16" i="119"/>
  <c r="S18" i="119"/>
  <c r="R18" i="119"/>
  <c r="R27" i="119"/>
  <c r="S27" i="119"/>
  <c r="R32" i="119"/>
  <c r="S32" i="119"/>
  <c r="S34" i="119"/>
  <c r="R34" i="119"/>
  <c r="R43" i="119"/>
  <c r="S43" i="119"/>
  <c r="S50" i="119"/>
  <c r="R50" i="119"/>
  <c r="R59" i="119"/>
  <c r="S59" i="119"/>
  <c r="R67" i="119"/>
  <c r="S67" i="119"/>
  <c r="S74" i="119"/>
  <c r="R74" i="119"/>
  <c r="S20" i="119"/>
  <c r="R20" i="119"/>
  <c r="S22" i="119"/>
  <c r="R22" i="119"/>
  <c r="R31" i="119"/>
  <c r="S31" i="119"/>
  <c r="S36" i="119"/>
  <c r="R36" i="119"/>
  <c r="S38" i="119"/>
  <c r="R38" i="119"/>
  <c r="S46" i="119"/>
  <c r="R46" i="119"/>
  <c r="S52" i="119"/>
  <c r="R52" i="119"/>
  <c r="S54" i="119"/>
  <c r="R54" i="119"/>
  <c r="S70" i="119"/>
  <c r="R70" i="119"/>
  <c r="R12" i="119"/>
  <c r="S12" i="119"/>
  <c r="S14" i="119"/>
  <c r="R14" i="119"/>
  <c r="R23" i="119"/>
  <c r="S23" i="119"/>
  <c r="R28" i="119"/>
  <c r="S28" i="119"/>
  <c r="S30" i="119"/>
  <c r="R30" i="119"/>
  <c r="R39" i="119"/>
  <c r="S39" i="119"/>
  <c r="R47" i="119"/>
  <c r="S47" i="119"/>
  <c r="R55" i="119"/>
  <c r="S55" i="119"/>
  <c r="R60" i="119"/>
  <c r="S60" i="119"/>
  <c r="S62" i="119"/>
  <c r="R62" i="119"/>
  <c r="R71" i="119"/>
  <c r="S71" i="119"/>
  <c r="S78" i="119"/>
  <c r="R78" i="119"/>
  <c r="R63" i="119"/>
  <c r="S63" i="119"/>
  <c r="S10" i="119"/>
  <c r="R10" i="119"/>
  <c r="R19" i="119"/>
  <c r="S19" i="119"/>
  <c r="R24" i="119"/>
  <c r="S24" i="119"/>
  <c r="S26" i="119"/>
  <c r="R35" i="119"/>
  <c r="S35" i="119"/>
  <c r="S40" i="119"/>
  <c r="R40" i="119"/>
  <c r="S42" i="119"/>
  <c r="R42" i="119"/>
  <c r="R51" i="119"/>
  <c r="S51" i="119"/>
  <c r="S56" i="119"/>
  <c r="S58" i="119"/>
  <c r="R58" i="119"/>
  <c r="S66" i="119"/>
  <c r="R66" i="119"/>
  <c r="R75" i="119"/>
  <c r="S75" i="119"/>
  <c r="R9" i="119"/>
  <c r="O11" i="119"/>
  <c r="R13" i="119"/>
  <c r="O15" i="119"/>
  <c r="R17" i="119"/>
  <c r="O19" i="119"/>
  <c r="R21" i="119"/>
  <c r="O23" i="119"/>
  <c r="R25" i="119"/>
  <c r="O27" i="119"/>
  <c r="R29" i="119"/>
  <c r="O31" i="119"/>
  <c r="R33" i="119"/>
  <c r="O35" i="119"/>
  <c r="R37" i="119"/>
  <c r="O39" i="119"/>
  <c r="R41" i="119"/>
  <c r="O43" i="119"/>
  <c r="R45" i="119"/>
  <c r="O47" i="119"/>
  <c r="R49" i="119"/>
  <c r="O51" i="119"/>
  <c r="R53" i="119"/>
  <c r="O55" i="119"/>
  <c r="R57" i="119"/>
  <c r="O59" i="119"/>
  <c r="R61" i="119"/>
  <c r="O63" i="119"/>
  <c r="R65" i="119"/>
  <c r="O67" i="119"/>
  <c r="R69" i="119"/>
  <c r="O71" i="119"/>
  <c r="R73" i="119"/>
  <c r="O75" i="119"/>
  <c r="R77" i="119"/>
  <c r="S10" i="74"/>
  <c r="R10" i="74"/>
  <c r="R19" i="74"/>
  <c r="S19" i="74"/>
  <c r="S26" i="74"/>
  <c r="R26" i="74"/>
  <c r="R35" i="74"/>
  <c r="S35" i="74"/>
  <c r="S42" i="74"/>
  <c r="R42" i="74"/>
  <c r="R51" i="74"/>
  <c r="S51" i="74"/>
  <c r="S58" i="74"/>
  <c r="R58" i="74"/>
  <c r="R67" i="74"/>
  <c r="S67" i="74"/>
  <c r="S74" i="74"/>
  <c r="R74" i="74"/>
  <c r="S14" i="74"/>
  <c r="R14" i="74"/>
  <c r="R23" i="74"/>
  <c r="S23" i="74"/>
  <c r="S30" i="74"/>
  <c r="R30" i="74"/>
  <c r="R39" i="74"/>
  <c r="S39" i="74"/>
  <c r="S46" i="74"/>
  <c r="R46" i="74"/>
  <c r="R55" i="74"/>
  <c r="S55" i="74"/>
  <c r="S62" i="74"/>
  <c r="R62" i="74"/>
  <c r="R71" i="74"/>
  <c r="S71" i="74"/>
  <c r="R11" i="74"/>
  <c r="S11" i="74"/>
  <c r="S18" i="74"/>
  <c r="R18" i="74"/>
  <c r="R27" i="74"/>
  <c r="S27" i="74"/>
  <c r="S34" i="74"/>
  <c r="R34" i="74"/>
  <c r="R43" i="74"/>
  <c r="S43" i="74"/>
  <c r="S50" i="74"/>
  <c r="R50" i="74"/>
  <c r="R59" i="74"/>
  <c r="S59" i="74"/>
  <c r="S66" i="74"/>
  <c r="R66" i="74"/>
  <c r="R75" i="74"/>
  <c r="S75" i="74"/>
  <c r="S78" i="74"/>
  <c r="R78" i="74"/>
  <c r="R15" i="74"/>
  <c r="S15" i="74"/>
  <c r="S22" i="74"/>
  <c r="R22" i="74"/>
  <c r="R31" i="74"/>
  <c r="S31" i="74"/>
  <c r="S38" i="74"/>
  <c r="R38" i="74"/>
  <c r="R47" i="74"/>
  <c r="S47" i="74"/>
  <c r="S54" i="74"/>
  <c r="R54" i="74"/>
  <c r="R63" i="74"/>
  <c r="S63" i="74"/>
  <c r="S70" i="74"/>
  <c r="R70" i="74"/>
  <c r="R9" i="74"/>
  <c r="O11" i="74"/>
  <c r="R13" i="74"/>
  <c r="O15" i="74"/>
  <c r="R17" i="74"/>
  <c r="O19" i="74"/>
  <c r="R21" i="74"/>
  <c r="O23" i="74"/>
  <c r="R25" i="74"/>
  <c r="O27" i="74"/>
  <c r="R29" i="74"/>
  <c r="O31" i="74"/>
  <c r="R33" i="74"/>
  <c r="O35" i="74"/>
  <c r="R37" i="74"/>
  <c r="O39" i="74"/>
  <c r="R41" i="74"/>
  <c r="O43" i="74"/>
  <c r="R45" i="74"/>
  <c r="O47" i="74"/>
  <c r="R49" i="74"/>
  <c r="O51" i="74"/>
  <c r="O55" i="74"/>
  <c r="R57" i="74"/>
  <c r="O59" i="74"/>
  <c r="R61" i="74"/>
  <c r="O63" i="74"/>
  <c r="R65" i="74"/>
  <c r="O67" i="74"/>
  <c r="O71" i="74"/>
  <c r="R73" i="74"/>
  <c r="O75" i="74"/>
  <c r="R77" i="74"/>
  <c r="R15" i="118"/>
  <c r="S15" i="118"/>
  <c r="R23" i="118"/>
  <c r="S23" i="118"/>
  <c r="R31" i="118"/>
  <c r="S31" i="118"/>
  <c r="S42" i="118"/>
  <c r="R42" i="118"/>
  <c r="R55" i="118"/>
  <c r="S55" i="118"/>
  <c r="S66" i="118"/>
  <c r="R66" i="118"/>
  <c r="S18" i="118"/>
  <c r="R18" i="118"/>
  <c r="S34" i="118"/>
  <c r="R34" i="118"/>
  <c r="S50" i="118"/>
  <c r="R50" i="118"/>
  <c r="S58" i="118"/>
  <c r="R58" i="118"/>
  <c r="R71" i="118"/>
  <c r="S71" i="118"/>
  <c r="R11" i="118"/>
  <c r="S11" i="118"/>
  <c r="S14" i="118"/>
  <c r="R14" i="118"/>
  <c r="R19" i="118"/>
  <c r="S19" i="118"/>
  <c r="S22" i="118"/>
  <c r="R22" i="118"/>
  <c r="R27" i="118"/>
  <c r="S27" i="118"/>
  <c r="S30" i="118"/>
  <c r="R30" i="118"/>
  <c r="R35" i="118"/>
  <c r="S35" i="118"/>
  <c r="S38" i="118"/>
  <c r="R38" i="118"/>
  <c r="R43" i="118"/>
  <c r="S43" i="118"/>
  <c r="S46" i="118"/>
  <c r="R46" i="118"/>
  <c r="R51" i="118"/>
  <c r="S51" i="118"/>
  <c r="S54" i="118"/>
  <c r="R54" i="118"/>
  <c r="R59" i="118"/>
  <c r="S59" i="118"/>
  <c r="S62" i="118"/>
  <c r="R62" i="118"/>
  <c r="R67" i="118"/>
  <c r="S67" i="118"/>
  <c r="S70" i="118"/>
  <c r="R70" i="118"/>
  <c r="R75" i="118"/>
  <c r="S75" i="118"/>
  <c r="S78" i="118"/>
  <c r="R78" i="118"/>
  <c r="S10" i="118"/>
  <c r="R39" i="118"/>
  <c r="S39" i="118"/>
  <c r="R47" i="118"/>
  <c r="S47" i="118"/>
  <c r="R63" i="118"/>
  <c r="S63" i="118"/>
  <c r="S74" i="118"/>
  <c r="R74" i="118"/>
  <c r="R9" i="118"/>
  <c r="O11" i="118"/>
  <c r="R13" i="118"/>
  <c r="O15" i="118"/>
  <c r="R17" i="118"/>
  <c r="O19" i="118"/>
  <c r="R21" i="118"/>
  <c r="O23" i="118"/>
  <c r="R25" i="118"/>
  <c r="O27" i="118"/>
  <c r="R29" i="118"/>
  <c r="O31" i="118"/>
  <c r="R33" i="118"/>
  <c r="O35" i="118"/>
  <c r="R37" i="118"/>
  <c r="O39" i="118"/>
  <c r="R41" i="118"/>
  <c r="O43" i="118"/>
  <c r="R45" i="118"/>
  <c r="O47" i="118"/>
  <c r="R49" i="118"/>
  <c r="O51" i="118"/>
  <c r="R53" i="118"/>
  <c r="O55" i="118"/>
  <c r="R57" i="118"/>
  <c r="O59" i="118"/>
  <c r="R61" i="118"/>
  <c r="O63" i="118"/>
  <c r="R65" i="118"/>
  <c r="O67" i="118"/>
  <c r="R69" i="118"/>
  <c r="O71" i="118"/>
  <c r="R73" i="118"/>
  <c r="O75" i="118"/>
  <c r="R77" i="118"/>
  <c r="S10" i="82"/>
  <c r="R10" i="82"/>
  <c r="S26" i="82"/>
  <c r="R26" i="82"/>
  <c r="S42" i="82"/>
  <c r="R42" i="82"/>
  <c r="R51" i="82"/>
  <c r="S51" i="82"/>
  <c r="S58" i="82"/>
  <c r="R58" i="82"/>
  <c r="R67" i="82"/>
  <c r="S67" i="82"/>
  <c r="S14" i="82"/>
  <c r="R14" i="82"/>
  <c r="R23" i="82"/>
  <c r="S23" i="82"/>
  <c r="S30" i="82"/>
  <c r="R30" i="82"/>
  <c r="R39" i="82"/>
  <c r="S39" i="82"/>
  <c r="S46" i="82"/>
  <c r="R46" i="82"/>
  <c r="R55" i="82"/>
  <c r="S55" i="82"/>
  <c r="S62" i="82"/>
  <c r="R62" i="82"/>
  <c r="R71" i="82"/>
  <c r="S71" i="82"/>
  <c r="R19" i="82"/>
  <c r="S19" i="82"/>
  <c r="R35" i="82"/>
  <c r="S35" i="82"/>
  <c r="R11" i="82"/>
  <c r="S11" i="82"/>
  <c r="S18" i="82"/>
  <c r="R18" i="82"/>
  <c r="R27" i="82"/>
  <c r="S27" i="82"/>
  <c r="S34" i="82"/>
  <c r="R34" i="82"/>
  <c r="R43" i="82"/>
  <c r="S43" i="82"/>
  <c r="S50" i="82"/>
  <c r="R50" i="82"/>
  <c r="R59" i="82"/>
  <c r="S59" i="82"/>
  <c r="S66" i="82"/>
  <c r="R66" i="82"/>
  <c r="R75" i="82"/>
  <c r="S75" i="82"/>
  <c r="S74" i="82"/>
  <c r="R74" i="82"/>
  <c r="R15" i="82"/>
  <c r="S15" i="82"/>
  <c r="S22" i="82"/>
  <c r="R22" i="82"/>
  <c r="R31" i="82"/>
  <c r="S31" i="82"/>
  <c r="S38" i="82"/>
  <c r="R38" i="82"/>
  <c r="R47" i="82"/>
  <c r="S47" i="82"/>
  <c r="S54" i="82"/>
  <c r="R54" i="82"/>
  <c r="R63" i="82"/>
  <c r="S63" i="82"/>
  <c r="S70" i="82"/>
  <c r="R70" i="82"/>
  <c r="R9" i="82"/>
  <c r="O11" i="82"/>
  <c r="R13" i="82"/>
  <c r="O15" i="82"/>
  <c r="O19" i="82"/>
  <c r="R21" i="82"/>
  <c r="O23" i="82"/>
  <c r="R25" i="82"/>
  <c r="O27" i="82"/>
  <c r="R29" i="82"/>
  <c r="O31" i="82"/>
  <c r="O35" i="82"/>
  <c r="R37" i="82"/>
  <c r="O39" i="82"/>
  <c r="R41" i="82"/>
  <c r="O43" i="82"/>
  <c r="R45" i="82"/>
  <c r="O47" i="82"/>
  <c r="R49" i="82"/>
  <c r="O51" i="82"/>
  <c r="R53" i="82"/>
  <c r="O55" i="82"/>
  <c r="R57" i="82"/>
  <c r="O59" i="82"/>
  <c r="R61" i="82"/>
  <c r="O63" i="82"/>
  <c r="R65" i="82"/>
  <c r="O67" i="82"/>
  <c r="O71" i="82"/>
  <c r="R73" i="82"/>
  <c r="O75" i="82"/>
  <c r="R77" i="82"/>
  <c r="R10" i="117"/>
  <c r="S10" i="117"/>
  <c r="R22" i="117"/>
  <c r="S22" i="117"/>
  <c r="R30" i="117"/>
  <c r="S30" i="117"/>
  <c r="R11" i="117"/>
  <c r="S11" i="117"/>
  <c r="R15" i="117"/>
  <c r="S15" i="117"/>
  <c r="S19" i="117"/>
  <c r="R19" i="117"/>
  <c r="S23" i="117"/>
  <c r="R23" i="117"/>
  <c r="R27" i="117"/>
  <c r="S27" i="117"/>
  <c r="R31" i="117"/>
  <c r="S31" i="117"/>
  <c r="S35" i="117"/>
  <c r="R35" i="117"/>
  <c r="S37" i="117"/>
  <c r="R37" i="117"/>
  <c r="R42" i="117"/>
  <c r="S42" i="117"/>
  <c r="S45" i="117"/>
  <c r="R45" i="117"/>
  <c r="R50" i="117"/>
  <c r="S50" i="117"/>
  <c r="S53" i="117"/>
  <c r="R53" i="117"/>
  <c r="R58" i="117"/>
  <c r="S58" i="117"/>
  <c r="S61" i="117"/>
  <c r="R61" i="117"/>
  <c r="R66" i="117"/>
  <c r="S66" i="117"/>
  <c r="S69" i="117"/>
  <c r="R69" i="117"/>
  <c r="R74" i="117"/>
  <c r="S74" i="117"/>
  <c r="S77" i="117"/>
  <c r="R77" i="117"/>
  <c r="R14" i="117"/>
  <c r="S14" i="117"/>
  <c r="R18" i="117"/>
  <c r="S18" i="117"/>
  <c r="R26" i="117"/>
  <c r="S26" i="117"/>
  <c r="R34" i="117"/>
  <c r="S34" i="117"/>
  <c r="R38" i="117"/>
  <c r="S38" i="117"/>
  <c r="S41" i="117"/>
  <c r="R41" i="117"/>
  <c r="R46" i="117"/>
  <c r="S46" i="117"/>
  <c r="S49" i="117"/>
  <c r="R49" i="117"/>
  <c r="R54" i="117"/>
  <c r="S54" i="117"/>
  <c r="S57" i="117"/>
  <c r="R57" i="117"/>
  <c r="R62" i="117"/>
  <c r="S62" i="117"/>
  <c r="S65" i="117"/>
  <c r="R65" i="117"/>
  <c r="R70" i="117"/>
  <c r="S70" i="117"/>
  <c r="S73" i="117"/>
  <c r="R73" i="117"/>
  <c r="R78" i="117"/>
  <c r="S78" i="117"/>
  <c r="O10" i="117"/>
  <c r="R12" i="117"/>
  <c r="O14" i="117"/>
  <c r="R16" i="117"/>
  <c r="O18" i="117"/>
  <c r="R20" i="117"/>
  <c r="O22" i="117"/>
  <c r="R24" i="117"/>
  <c r="O26" i="117"/>
  <c r="R28" i="117"/>
  <c r="O30" i="117"/>
  <c r="O34" i="117"/>
  <c r="O38" i="117"/>
  <c r="R40" i="117"/>
  <c r="O42" i="117"/>
  <c r="R44" i="117"/>
  <c r="O46" i="117"/>
  <c r="R48" i="117"/>
  <c r="O50" i="117"/>
  <c r="R52" i="117"/>
  <c r="O54" i="117"/>
  <c r="R56" i="117"/>
  <c r="O58" i="117"/>
  <c r="R60" i="117"/>
  <c r="O62" i="117"/>
  <c r="R64" i="117"/>
  <c r="O66" i="117"/>
  <c r="O70" i="117"/>
  <c r="R72" i="117"/>
  <c r="O74" i="117"/>
  <c r="R76" i="117"/>
  <c r="O78" i="117"/>
  <c r="R9" i="117"/>
  <c r="O11" i="117"/>
  <c r="R13" i="117"/>
  <c r="O15" i="117"/>
  <c r="R17" i="117"/>
  <c r="O19" i="117"/>
  <c r="R21" i="117"/>
  <c r="O23" i="117"/>
  <c r="R25" i="117"/>
  <c r="O27" i="117"/>
  <c r="R29" i="117"/>
  <c r="O31" i="117"/>
  <c r="R33" i="117"/>
  <c r="O35" i="117"/>
  <c r="R13" i="87"/>
  <c r="S13" i="87"/>
  <c r="R17" i="87"/>
  <c r="S17" i="87"/>
  <c r="R21" i="87"/>
  <c r="S21" i="87"/>
  <c r="R41" i="87"/>
  <c r="S41" i="87"/>
  <c r="R45" i="87"/>
  <c r="S45" i="87"/>
  <c r="R49" i="87"/>
  <c r="S49" i="87"/>
  <c r="R57" i="87"/>
  <c r="S57" i="87"/>
  <c r="R14" i="87"/>
  <c r="S14" i="87"/>
  <c r="R18" i="87"/>
  <c r="S18" i="87"/>
  <c r="R22" i="87"/>
  <c r="S22" i="87"/>
  <c r="S26" i="87"/>
  <c r="R26" i="87"/>
  <c r="S30" i="87"/>
  <c r="R30" i="87"/>
  <c r="S34" i="87"/>
  <c r="R34" i="87"/>
  <c r="S38" i="87"/>
  <c r="R38" i="87"/>
  <c r="S42" i="87"/>
  <c r="R42" i="87"/>
  <c r="R46" i="87"/>
  <c r="S46" i="87"/>
  <c r="S50" i="87"/>
  <c r="R50" i="87"/>
  <c r="S54" i="87"/>
  <c r="R54" i="87"/>
  <c r="S58" i="87"/>
  <c r="R58" i="87"/>
  <c r="R62" i="87"/>
  <c r="S62" i="87"/>
  <c r="R66" i="87"/>
  <c r="S66" i="87"/>
  <c r="R33" i="87"/>
  <c r="S33" i="87"/>
  <c r="R37" i="87"/>
  <c r="S37" i="87"/>
  <c r="S12" i="87"/>
  <c r="R12" i="87"/>
  <c r="R25" i="87"/>
  <c r="S25" i="87"/>
  <c r="R29" i="87"/>
  <c r="S29" i="87"/>
  <c r="R53" i="87"/>
  <c r="S53" i="87"/>
  <c r="R61" i="87"/>
  <c r="S61" i="87"/>
  <c r="R65" i="87"/>
  <c r="S65" i="87"/>
  <c r="R69" i="87"/>
  <c r="S69" i="87"/>
  <c r="R70" i="87"/>
  <c r="S70" i="87"/>
  <c r="R9" i="87"/>
  <c r="S9" i="87"/>
  <c r="O9" i="87"/>
  <c r="R11" i="87"/>
  <c r="O13" i="87"/>
  <c r="R15" i="87"/>
  <c r="O17" i="87"/>
  <c r="R19" i="87"/>
  <c r="O21" i="87"/>
  <c r="R23" i="87"/>
  <c r="O25" i="87"/>
  <c r="R27" i="87"/>
  <c r="O29" i="87"/>
  <c r="R31" i="87"/>
  <c r="O33" i="87"/>
  <c r="R35" i="87"/>
  <c r="O37" i="87"/>
  <c r="R39" i="87"/>
  <c r="O41" i="87"/>
  <c r="R43" i="87"/>
  <c r="O45" i="87"/>
  <c r="R47" i="87"/>
  <c r="O49" i="87"/>
  <c r="R51" i="87"/>
  <c r="O53" i="87"/>
  <c r="R55" i="87"/>
  <c r="O57" i="87"/>
  <c r="R59" i="87"/>
  <c r="O61" i="87"/>
  <c r="R63" i="87"/>
  <c r="O65" i="87"/>
  <c r="R67" i="87"/>
  <c r="O69" i="87"/>
  <c r="R71" i="87"/>
  <c r="O14" i="87"/>
  <c r="R16" i="87"/>
  <c r="O18" i="87"/>
  <c r="R20" i="87"/>
  <c r="O22" i="87"/>
  <c r="R24" i="87"/>
  <c r="O26" i="87"/>
  <c r="R28" i="87"/>
  <c r="O30" i="87"/>
  <c r="R32" i="87"/>
  <c r="O34" i="87"/>
  <c r="R36" i="87"/>
  <c r="O38" i="87"/>
  <c r="R40" i="87"/>
  <c r="O42" i="87"/>
  <c r="R44" i="87"/>
  <c r="O46" i="87"/>
  <c r="R48" i="87"/>
  <c r="O50" i="87"/>
  <c r="R52" i="87"/>
  <c r="O54" i="87"/>
  <c r="R56" i="87"/>
  <c r="O58" i="87"/>
  <c r="R60" i="87"/>
  <c r="O62" i="87"/>
  <c r="R64" i="87"/>
  <c r="O66" i="87"/>
  <c r="O70" i="87"/>
  <c r="R72" i="87"/>
  <c r="R29" i="85"/>
  <c r="S29" i="85"/>
  <c r="O47" i="85"/>
  <c r="Q47" i="85"/>
  <c r="S53" i="85"/>
  <c r="R53" i="85"/>
  <c r="R61" i="85"/>
  <c r="S61" i="85"/>
  <c r="R69" i="85"/>
  <c r="S69" i="85"/>
  <c r="R77" i="85"/>
  <c r="S77" i="85"/>
  <c r="Q12" i="85"/>
  <c r="O12" i="85"/>
  <c r="R36" i="85"/>
  <c r="R52" i="85"/>
  <c r="R60" i="85"/>
  <c r="R9" i="85"/>
  <c r="S14" i="85"/>
  <c r="R14" i="85"/>
  <c r="Q16" i="85"/>
  <c r="O16" i="85"/>
  <c r="S19" i="85"/>
  <c r="S25" i="85"/>
  <c r="R25" i="85"/>
  <c r="O27" i="85"/>
  <c r="Q27" i="85"/>
  <c r="R33" i="85"/>
  <c r="S33" i="85"/>
  <c r="O35" i="85"/>
  <c r="Q35" i="85"/>
  <c r="S41" i="85"/>
  <c r="R41" i="85"/>
  <c r="O43" i="85"/>
  <c r="Q43" i="85"/>
  <c r="R49" i="85"/>
  <c r="S49" i="85"/>
  <c r="Q51" i="85"/>
  <c r="O51" i="85"/>
  <c r="S57" i="85"/>
  <c r="R57" i="85"/>
  <c r="Q59" i="85"/>
  <c r="O59" i="85"/>
  <c r="S65" i="85"/>
  <c r="R65" i="85"/>
  <c r="O67" i="85"/>
  <c r="Q67" i="85"/>
  <c r="R73" i="85"/>
  <c r="S73" i="85"/>
  <c r="O75" i="85"/>
  <c r="Q75" i="85"/>
  <c r="S21" i="85"/>
  <c r="R21" i="85"/>
  <c r="Q23" i="85"/>
  <c r="O23" i="85"/>
  <c r="Q31" i="85"/>
  <c r="O31" i="85"/>
  <c r="R37" i="85"/>
  <c r="S37" i="85"/>
  <c r="O39" i="85"/>
  <c r="Q39" i="85"/>
  <c r="R45" i="85"/>
  <c r="S45" i="85"/>
  <c r="Q55" i="85"/>
  <c r="O55" i="85"/>
  <c r="O63" i="85"/>
  <c r="Q63" i="85"/>
  <c r="O71" i="85"/>
  <c r="Q71" i="85"/>
  <c r="S10" i="85"/>
  <c r="R10" i="85"/>
  <c r="O19" i="85"/>
  <c r="R28" i="85"/>
  <c r="R44" i="85"/>
  <c r="R68" i="85"/>
  <c r="R76" i="85"/>
  <c r="O11" i="85"/>
  <c r="R13" i="85"/>
  <c r="S18" i="85"/>
  <c r="R18" i="85"/>
  <c r="Q20" i="85"/>
  <c r="O20" i="85"/>
  <c r="R24" i="85"/>
  <c r="R32" i="85"/>
  <c r="R40" i="85"/>
  <c r="R48" i="85"/>
  <c r="R56" i="85"/>
  <c r="R64" i="85"/>
  <c r="R72" i="85"/>
  <c r="R22" i="85"/>
  <c r="O24" i="85"/>
  <c r="R26" i="85"/>
  <c r="O28" i="85"/>
  <c r="R30" i="85"/>
  <c r="O32" i="85"/>
  <c r="R34" i="85"/>
  <c r="O36" i="85"/>
  <c r="R38" i="85"/>
  <c r="O40" i="85"/>
  <c r="R42" i="85"/>
  <c r="O44" i="85"/>
  <c r="R46" i="85"/>
  <c r="O48" i="85"/>
  <c r="R50" i="85"/>
  <c r="O52" i="85"/>
  <c r="R54" i="85"/>
  <c r="O56" i="85"/>
  <c r="R58" i="85"/>
  <c r="O60" i="85"/>
  <c r="R62" i="85"/>
  <c r="O64" i="85"/>
  <c r="R66" i="85"/>
  <c r="O68" i="85"/>
  <c r="R70" i="85"/>
  <c r="O72" i="85"/>
  <c r="R74" i="85"/>
  <c r="O76" i="85"/>
  <c r="R78" i="85"/>
  <c r="Q24" i="84"/>
  <c r="O24" i="84"/>
  <c r="R29" i="84"/>
  <c r="S29" i="84"/>
  <c r="Q39" i="84"/>
  <c r="O39" i="84"/>
  <c r="R45" i="84"/>
  <c r="S45" i="84"/>
  <c r="Q47" i="84"/>
  <c r="O47" i="84"/>
  <c r="R53" i="84"/>
  <c r="S53" i="84"/>
  <c r="O55" i="84"/>
  <c r="Q55" i="84"/>
  <c r="S61" i="84"/>
  <c r="R61" i="84"/>
  <c r="O63" i="84"/>
  <c r="Q63" i="84"/>
  <c r="R69" i="84"/>
  <c r="S69" i="84"/>
  <c r="Q71" i="84"/>
  <c r="O71" i="84"/>
  <c r="R77" i="84"/>
  <c r="S77" i="84"/>
  <c r="R36" i="84"/>
  <c r="R44" i="84"/>
  <c r="R60" i="84"/>
  <c r="R9" i="84"/>
  <c r="S14" i="84"/>
  <c r="R14" i="84"/>
  <c r="Q16" i="84"/>
  <c r="O16" i="84"/>
  <c r="S19" i="84"/>
  <c r="O23" i="84"/>
  <c r="R25" i="84"/>
  <c r="Q27" i="84"/>
  <c r="O27" i="84"/>
  <c r="R33" i="84"/>
  <c r="S33" i="84"/>
  <c r="Q35" i="84"/>
  <c r="O35" i="84"/>
  <c r="S41" i="84"/>
  <c r="R41" i="84"/>
  <c r="O43" i="84"/>
  <c r="Q43" i="84"/>
  <c r="S49" i="84"/>
  <c r="R49" i="84"/>
  <c r="O51" i="84"/>
  <c r="Q51" i="84"/>
  <c r="R57" i="84"/>
  <c r="S57" i="84"/>
  <c r="O59" i="84"/>
  <c r="Q59" i="84"/>
  <c r="R65" i="84"/>
  <c r="S65" i="84"/>
  <c r="O67" i="84"/>
  <c r="Q67" i="84"/>
  <c r="S73" i="84"/>
  <c r="R73" i="84"/>
  <c r="Q75" i="84"/>
  <c r="O75" i="84"/>
  <c r="S22" i="84"/>
  <c r="R22" i="84"/>
  <c r="O31" i="84"/>
  <c r="Q31" i="84"/>
  <c r="S37" i="84"/>
  <c r="R37" i="84"/>
  <c r="S10" i="84"/>
  <c r="R10" i="84"/>
  <c r="Q12" i="84"/>
  <c r="O12" i="84"/>
  <c r="O19" i="84"/>
  <c r="R21" i="84"/>
  <c r="R28" i="84"/>
  <c r="R52" i="84"/>
  <c r="R68" i="84"/>
  <c r="R76" i="84"/>
  <c r="O11" i="84"/>
  <c r="R13" i="84"/>
  <c r="S18" i="84"/>
  <c r="R18" i="84"/>
  <c r="Q20" i="84"/>
  <c r="O20" i="84"/>
  <c r="S23" i="84"/>
  <c r="R32" i="84"/>
  <c r="R40" i="84"/>
  <c r="R48" i="84"/>
  <c r="R56" i="84"/>
  <c r="R64" i="84"/>
  <c r="R72" i="84"/>
  <c r="R26" i="84"/>
  <c r="O28" i="84"/>
  <c r="R30" i="84"/>
  <c r="O32" i="84"/>
  <c r="R34" i="84"/>
  <c r="O36" i="84"/>
  <c r="R38" i="84"/>
  <c r="O40" i="84"/>
  <c r="R42" i="84"/>
  <c r="O44" i="84"/>
  <c r="R46" i="84"/>
  <c r="O48" i="84"/>
  <c r="R50" i="84"/>
  <c r="O52" i="84"/>
  <c r="R54" i="84"/>
  <c r="O56" i="84"/>
  <c r="R58" i="84"/>
  <c r="O60" i="84"/>
  <c r="R62" i="84"/>
  <c r="O64" i="84"/>
  <c r="R66" i="84"/>
  <c r="O68" i="84"/>
  <c r="R70" i="84"/>
  <c r="O72" i="84"/>
  <c r="R74" i="84"/>
  <c r="O76" i="84"/>
  <c r="R78" i="84"/>
  <c r="S14" i="72"/>
  <c r="R14" i="72"/>
  <c r="R17" i="72"/>
  <c r="S17" i="72"/>
  <c r="R22" i="72"/>
  <c r="S22" i="72"/>
  <c r="S24" i="72"/>
  <c r="R24" i="72"/>
  <c r="R33" i="72"/>
  <c r="S33" i="72"/>
  <c r="S38" i="72"/>
  <c r="R38" i="72"/>
  <c r="S40" i="72"/>
  <c r="R40" i="72"/>
  <c r="R49" i="72"/>
  <c r="S49" i="72"/>
  <c r="R54" i="72"/>
  <c r="S54" i="72"/>
  <c r="S56" i="72"/>
  <c r="R56" i="72"/>
  <c r="S64" i="72"/>
  <c r="R64" i="72"/>
  <c r="S18" i="72"/>
  <c r="R18" i="72"/>
  <c r="R34" i="72"/>
  <c r="S34" i="72"/>
  <c r="S36" i="72"/>
  <c r="R36" i="72"/>
  <c r="R45" i="72"/>
  <c r="S45" i="72"/>
  <c r="R50" i="72"/>
  <c r="S50" i="72"/>
  <c r="S52" i="72"/>
  <c r="R52" i="72"/>
  <c r="R61" i="72"/>
  <c r="S61" i="72"/>
  <c r="S68" i="72"/>
  <c r="R68" i="72"/>
  <c r="R9" i="72"/>
  <c r="S9" i="72"/>
  <c r="R25" i="72"/>
  <c r="S25" i="72"/>
  <c r="R30" i="72"/>
  <c r="S30" i="72"/>
  <c r="S32" i="72"/>
  <c r="R32" i="72"/>
  <c r="R41" i="72"/>
  <c r="S41" i="72"/>
  <c r="R46" i="72"/>
  <c r="S46" i="72"/>
  <c r="S48" i="72"/>
  <c r="R48" i="72"/>
  <c r="R57" i="72"/>
  <c r="S57" i="72"/>
  <c r="R65" i="72"/>
  <c r="S65" i="72"/>
  <c r="S72" i="72"/>
  <c r="R72" i="72"/>
  <c r="S20" i="72"/>
  <c r="R20" i="72"/>
  <c r="R29" i="72"/>
  <c r="S29" i="72"/>
  <c r="R10" i="72"/>
  <c r="S10" i="72"/>
  <c r="R13" i="72"/>
  <c r="S13" i="72"/>
  <c r="R21" i="72"/>
  <c r="S21" i="72"/>
  <c r="R26" i="72"/>
  <c r="S26" i="72"/>
  <c r="S28" i="72"/>
  <c r="R28" i="72"/>
  <c r="R37" i="72"/>
  <c r="S37" i="72"/>
  <c r="S42" i="72"/>
  <c r="R42" i="72"/>
  <c r="S44" i="72"/>
  <c r="R44" i="72"/>
  <c r="R53" i="72"/>
  <c r="S53" i="72"/>
  <c r="R58" i="72"/>
  <c r="S58" i="72"/>
  <c r="S60" i="72"/>
  <c r="R60" i="72"/>
  <c r="R69" i="72"/>
  <c r="S69" i="72"/>
  <c r="O9" i="72"/>
  <c r="R11" i="72"/>
  <c r="O13" i="72"/>
  <c r="R15" i="72"/>
  <c r="O17" i="72"/>
  <c r="R19" i="72"/>
  <c r="O21" i="72"/>
  <c r="R23" i="72"/>
  <c r="O25" i="72"/>
  <c r="R27" i="72"/>
  <c r="O29" i="72"/>
  <c r="R31" i="72"/>
  <c r="O33" i="72"/>
  <c r="R35" i="72"/>
  <c r="O37" i="72"/>
  <c r="R39" i="72"/>
  <c r="O41" i="72"/>
  <c r="R43" i="72"/>
  <c r="O45" i="72"/>
  <c r="R47" i="72"/>
  <c r="O49" i="72"/>
  <c r="R51" i="72"/>
  <c r="O53" i="72"/>
  <c r="R55" i="72"/>
  <c r="O57" i="72"/>
  <c r="R59" i="72"/>
  <c r="O61" i="72"/>
  <c r="R63" i="72"/>
  <c r="O65" i="72"/>
  <c r="R67" i="72"/>
  <c r="O69" i="72"/>
  <c r="R71" i="72"/>
  <c r="R12" i="71"/>
  <c r="S12" i="71"/>
  <c r="S15" i="71"/>
  <c r="R15" i="71"/>
  <c r="R20" i="71"/>
  <c r="S20" i="71"/>
  <c r="S23" i="71"/>
  <c r="R23" i="71"/>
  <c r="R28" i="71"/>
  <c r="S28" i="71"/>
  <c r="S31" i="71"/>
  <c r="R31" i="71"/>
  <c r="R36" i="71"/>
  <c r="S36" i="71"/>
  <c r="S39" i="71"/>
  <c r="R39" i="71"/>
  <c r="R44" i="71"/>
  <c r="S44" i="71"/>
  <c r="S47" i="71"/>
  <c r="R47" i="71"/>
  <c r="R52" i="71"/>
  <c r="S52" i="71"/>
  <c r="S55" i="71"/>
  <c r="R55" i="71"/>
  <c r="R60" i="71"/>
  <c r="S60" i="71"/>
  <c r="S63" i="71"/>
  <c r="R63" i="71"/>
  <c r="R68" i="71"/>
  <c r="S68" i="71"/>
  <c r="S71" i="71"/>
  <c r="R71" i="71"/>
  <c r="S11" i="71"/>
  <c r="R11" i="71"/>
  <c r="R16" i="71"/>
  <c r="S16" i="71"/>
  <c r="S19" i="71"/>
  <c r="R19" i="71"/>
  <c r="R24" i="71"/>
  <c r="S24" i="71"/>
  <c r="S27" i="71"/>
  <c r="R27" i="71"/>
  <c r="R32" i="71"/>
  <c r="S32" i="71"/>
  <c r="S35" i="71"/>
  <c r="R35" i="71"/>
  <c r="R40" i="71"/>
  <c r="S40" i="71"/>
  <c r="S43" i="71"/>
  <c r="R43" i="71"/>
  <c r="R48" i="71"/>
  <c r="S48" i="71"/>
  <c r="S51" i="71"/>
  <c r="R51" i="71"/>
  <c r="R56" i="71"/>
  <c r="S56" i="71"/>
  <c r="S59" i="71"/>
  <c r="R59" i="71"/>
  <c r="R64" i="71"/>
  <c r="S64" i="71"/>
  <c r="S67" i="71"/>
  <c r="R67" i="71"/>
  <c r="R72" i="71"/>
  <c r="S72" i="71"/>
  <c r="R10" i="71"/>
  <c r="O12" i="71"/>
  <c r="R14" i="71"/>
  <c r="O16" i="71"/>
  <c r="R18" i="71"/>
  <c r="O20" i="71"/>
  <c r="R22" i="71"/>
  <c r="O24" i="71"/>
  <c r="R26" i="71"/>
  <c r="O28" i="71"/>
  <c r="R30" i="71"/>
  <c r="O32" i="71"/>
  <c r="R34" i="71"/>
  <c r="O36" i="71"/>
  <c r="R38" i="71"/>
  <c r="O40" i="71"/>
  <c r="R42" i="71"/>
  <c r="O44" i="71"/>
  <c r="R46" i="71"/>
  <c r="O48" i="71"/>
  <c r="R50" i="71"/>
  <c r="O52" i="71"/>
  <c r="R54" i="71"/>
  <c r="O56" i="71"/>
  <c r="R58" i="71"/>
  <c r="O60" i="71"/>
  <c r="R62" i="71"/>
  <c r="O64" i="71"/>
  <c r="R66" i="71"/>
  <c r="O68" i="71"/>
  <c r="R70" i="71"/>
  <c r="O72" i="71"/>
  <c r="S14" i="70"/>
  <c r="R14" i="70"/>
  <c r="S46" i="70"/>
  <c r="R46" i="70"/>
  <c r="S62" i="70"/>
  <c r="R62" i="70"/>
  <c r="S70" i="70"/>
  <c r="R70" i="70"/>
  <c r="S22" i="70"/>
  <c r="R22" i="70"/>
  <c r="S30" i="70"/>
  <c r="R30" i="70"/>
  <c r="S38" i="70"/>
  <c r="R38" i="70"/>
  <c r="S54" i="70"/>
  <c r="R54" i="70"/>
  <c r="S10" i="70"/>
  <c r="R10" i="70"/>
  <c r="S18" i="70"/>
  <c r="R18" i="70"/>
  <c r="S26" i="70"/>
  <c r="R26" i="70"/>
  <c r="S34" i="70"/>
  <c r="R34" i="70"/>
  <c r="S42" i="70"/>
  <c r="R42" i="70"/>
  <c r="S50" i="70"/>
  <c r="R50" i="70"/>
  <c r="S58" i="70"/>
  <c r="R58" i="70"/>
  <c r="S66" i="70"/>
  <c r="R66" i="70"/>
  <c r="S9" i="70"/>
  <c r="Q11" i="70"/>
  <c r="S13" i="70"/>
  <c r="Q15" i="70"/>
  <c r="S17" i="70"/>
  <c r="Q19" i="70"/>
  <c r="S21" i="70"/>
  <c r="Q23" i="70"/>
  <c r="S25" i="70"/>
  <c r="Q27" i="70"/>
  <c r="S29" i="70"/>
  <c r="Q31" i="70"/>
  <c r="S33" i="70"/>
  <c r="Q35" i="70"/>
  <c r="S37" i="70"/>
  <c r="Q39" i="70"/>
  <c r="S41" i="70"/>
  <c r="Q43" i="70"/>
  <c r="S45" i="70"/>
  <c r="Q47" i="70"/>
  <c r="S49" i="70"/>
  <c r="Q51" i="70"/>
  <c r="S53" i="70"/>
  <c r="Q55" i="70"/>
  <c r="S57" i="70"/>
  <c r="Q59" i="70"/>
  <c r="S61" i="70"/>
  <c r="Q63" i="70"/>
  <c r="S65" i="70"/>
  <c r="Q67" i="70"/>
  <c r="S69" i="70"/>
  <c r="Q71" i="70"/>
  <c r="S68" i="69"/>
  <c r="R68" i="69"/>
  <c r="R25" i="69"/>
  <c r="S25" i="69"/>
  <c r="R57" i="69"/>
  <c r="S57" i="69"/>
  <c r="S12" i="69"/>
  <c r="R12" i="69"/>
  <c r="S20" i="69"/>
  <c r="R20" i="69"/>
  <c r="R33" i="69"/>
  <c r="S33" i="69"/>
  <c r="R41" i="69"/>
  <c r="S41" i="69"/>
  <c r="R49" i="69"/>
  <c r="S49" i="69"/>
  <c r="S60" i="69"/>
  <c r="R60" i="69"/>
  <c r="R13" i="69"/>
  <c r="S13" i="69"/>
  <c r="S16" i="69"/>
  <c r="R16" i="69"/>
  <c r="R21" i="69"/>
  <c r="S21" i="69"/>
  <c r="S24" i="69"/>
  <c r="R24" i="69"/>
  <c r="R29" i="69"/>
  <c r="S29" i="69"/>
  <c r="S32" i="69"/>
  <c r="R32" i="69"/>
  <c r="R37" i="69"/>
  <c r="S37" i="69"/>
  <c r="S40" i="69"/>
  <c r="R40" i="69"/>
  <c r="R45" i="69"/>
  <c r="S45" i="69"/>
  <c r="S48" i="69"/>
  <c r="R48" i="69"/>
  <c r="R53" i="69"/>
  <c r="S53" i="69"/>
  <c r="S56" i="69"/>
  <c r="R56" i="69"/>
  <c r="R61" i="69"/>
  <c r="S61" i="69"/>
  <c r="S64" i="69"/>
  <c r="R64" i="69"/>
  <c r="R69" i="69"/>
  <c r="S69" i="69"/>
  <c r="S72" i="69"/>
  <c r="R72" i="69"/>
  <c r="R9" i="69"/>
  <c r="S9" i="69"/>
  <c r="R17" i="69"/>
  <c r="S17" i="69"/>
  <c r="S28" i="69"/>
  <c r="R28" i="69"/>
  <c r="S36" i="69"/>
  <c r="R36" i="69"/>
  <c r="S44" i="69"/>
  <c r="R44" i="69"/>
  <c r="S52" i="69"/>
  <c r="R52" i="69"/>
  <c r="R65" i="69"/>
  <c r="S65" i="69"/>
  <c r="O9" i="69"/>
  <c r="R11" i="69"/>
  <c r="O13" i="69"/>
  <c r="R15" i="69"/>
  <c r="O17" i="69"/>
  <c r="R19" i="69"/>
  <c r="O21" i="69"/>
  <c r="R23" i="69"/>
  <c r="O25" i="69"/>
  <c r="R27" i="69"/>
  <c r="O29" i="69"/>
  <c r="R31" i="69"/>
  <c r="O33" i="69"/>
  <c r="R35" i="69"/>
  <c r="O37" i="69"/>
  <c r="R39" i="69"/>
  <c r="O41" i="69"/>
  <c r="R43" i="69"/>
  <c r="O45" i="69"/>
  <c r="R47" i="69"/>
  <c r="O49" i="69"/>
  <c r="R51" i="69"/>
  <c r="O53" i="69"/>
  <c r="R55" i="69"/>
  <c r="O57" i="69"/>
  <c r="R59" i="69"/>
  <c r="O61" i="69"/>
  <c r="R63" i="69"/>
  <c r="O65" i="69"/>
  <c r="R67" i="69"/>
  <c r="O69" i="69"/>
  <c r="R71" i="69"/>
  <c r="R25" i="68"/>
  <c r="S25" i="68"/>
  <c r="R41" i="68"/>
  <c r="S41" i="68"/>
  <c r="S48" i="68"/>
  <c r="R48" i="68"/>
  <c r="R57" i="68"/>
  <c r="S57" i="68"/>
  <c r="S64" i="68"/>
  <c r="R64" i="68"/>
  <c r="R9" i="68"/>
  <c r="S9" i="68"/>
  <c r="S32" i="68"/>
  <c r="R32" i="68"/>
  <c r="R13" i="68"/>
  <c r="S13" i="68"/>
  <c r="S20" i="68"/>
  <c r="R20" i="68"/>
  <c r="R29" i="68"/>
  <c r="S29" i="68"/>
  <c r="S36" i="68"/>
  <c r="R36" i="68"/>
  <c r="R45" i="68"/>
  <c r="S45" i="68"/>
  <c r="S52" i="68"/>
  <c r="R52" i="68"/>
  <c r="R61" i="68"/>
  <c r="S61" i="68"/>
  <c r="S68" i="68"/>
  <c r="R68" i="68"/>
  <c r="R17" i="68"/>
  <c r="S17" i="68"/>
  <c r="S24" i="68"/>
  <c r="R24" i="68"/>
  <c r="R33" i="68"/>
  <c r="S33" i="68"/>
  <c r="S40" i="68"/>
  <c r="R40" i="68"/>
  <c r="R49" i="68"/>
  <c r="S49" i="68"/>
  <c r="S56" i="68"/>
  <c r="R56" i="68"/>
  <c r="R65" i="68"/>
  <c r="S65" i="68"/>
  <c r="S72" i="68"/>
  <c r="R72" i="68"/>
  <c r="S16" i="68"/>
  <c r="R16" i="68"/>
  <c r="S12" i="68"/>
  <c r="R12" i="68"/>
  <c r="R21" i="68"/>
  <c r="S21" i="68"/>
  <c r="S28" i="68"/>
  <c r="R28" i="68"/>
  <c r="R37" i="68"/>
  <c r="S37" i="68"/>
  <c r="S44" i="68"/>
  <c r="R44" i="68"/>
  <c r="R53" i="68"/>
  <c r="S53" i="68"/>
  <c r="S60" i="68"/>
  <c r="R60" i="68"/>
  <c r="R69" i="68"/>
  <c r="S69" i="68"/>
  <c r="O9" i="68"/>
  <c r="R11" i="68"/>
  <c r="O13" i="68"/>
  <c r="R15" i="68"/>
  <c r="O17" i="68"/>
  <c r="R19" i="68"/>
  <c r="O21" i="68"/>
  <c r="R23" i="68"/>
  <c r="O25" i="68"/>
  <c r="R27" i="68"/>
  <c r="O29" i="68"/>
  <c r="R31" i="68"/>
  <c r="O33" i="68"/>
  <c r="R35" i="68"/>
  <c r="O37" i="68"/>
  <c r="R39" i="68"/>
  <c r="O41" i="68"/>
  <c r="R43" i="68"/>
  <c r="O45" i="68"/>
  <c r="R47" i="68"/>
  <c r="O49" i="68"/>
  <c r="R51" i="68"/>
  <c r="O53" i="68"/>
  <c r="R55" i="68"/>
  <c r="O57" i="68"/>
  <c r="R59" i="68"/>
  <c r="O61" i="68"/>
  <c r="R63" i="68"/>
  <c r="O65" i="68"/>
  <c r="R67" i="68"/>
  <c r="O69" i="68"/>
  <c r="R71" i="68"/>
  <c r="R13" i="67"/>
  <c r="S13" i="67"/>
  <c r="S20" i="67"/>
  <c r="R20" i="67"/>
  <c r="R29" i="67"/>
  <c r="S29" i="67"/>
  <c r="S36" i="67"/>
  <c r="R36" i="67"/>
  <c r="R45" i="67"/>
  <c r="S45" i="67"/>
  <c r="S52" i="67"/>
  <c r="R52" i="67"/>
  <c r="R61" i="67"/>
  <c r="S61" i="67"/>
  <c r="S68" i="67"/>
  <c r="R68" i="67"/>
  <c r="R17" i="67"/>
  <c r="S17" i="67"/>
  <c r="S24" i="67"/>
  <c r="R24" i="67"/>
  <c r="R33" i="67"/>
  <c r="S33" i="67"/>
  <c r="S40" i="67"/>
  <c r="R40" i="67"/>
  <c r="R49" i="67"/>
  <c r="S49" i="67"/>
  <c r="S56" i="67"/>
  <c r="R56" i="67"/>
  <c r="R65" i="67"/>
  <c r="S65" i="67"/>
  <c r="S12" i="67"/>
  <c r="R12" i="67"/>
  <c r="R21" i="67"/>
  <c r="S21" i="67"/>
  <c r="S28" i="67"/>
  <c r="R28" i="67"/>
  <c r="R37" i="67"/>
  <c r="S37" i="67"/>
  <c r="S44" i="67"/>
  <c r="R44" i="67"/>
  <c r="R53" i="67"/>
  <c r="S53" i="67"/>
  <c r="S60" i="67"/>
  <c r="R60" i="67"/>
  <c r="R69" i="67"/>
  <c r="S69" i="67"/>
  <c r="S72" i="67"/>
  <c r="R72" i="67"/>
  <c r="R9" i="67"/>
  <c r="S9" i="67"/>
  <c r="S16" i="67"/>
  <c r="R16" i="67"/>
  <c r="R25" i="67"/>
  <c r="S25" i="67"/>
  <c r="S32" i="67"/>
  <c r="R32" i="67"/>
  <c r="R41" i="67"/>
  <c r="S41" i="67"/>
  <c r="S48" i="67"/>
  <c r="R48" i="67"/>
  <c r="R57" i="67"/>
  <c r="S57" i="67"/>
  <c r="S64" i="67"/>
  <c r="R64" i="67"/>
  <c r="O9" i="67"/>
  <c r="R11" i="67"/>
  <c r="O13" i="67"/>
  <c r="R15" i="67"/>
  <c r="O17" i="67"/>
  <c r="R19" i="67"/>
  <c r="O21" i="67"/>
  <c r="R23" i="67"/>
  <c r="O25" i="67"/>
  <c r="R27" i="67"/>
  <c r="O29" i="67"/>
  <c r="R31" i="67"/>
  <c r="O33" i="67"/>
  <c r="R35" i="67"/>
  <c r="O37" i="67"/>
  <c r="R39" i="67"/>
  <c r="O41" i="67"/>
  <c r="R43" i="67"/>
  <c r="O45" i="67"/>
  <c r="R47" i="67"/>
  <c r="O49" i="67"/>
  <c r="R51" i="67"/>
  <c r="O53" i="67"/>
  <c r="R55" i="67"/>
  <c r="O57" i="67"/>
  <c r="R59" i="67"/>
  <c r="O61" i="67"/>
  <c r="R63" i="67"/>
  <c r="O65" i="67"/>
  <c r="R67" i="67"/>
  <c r="O69" i="67"/>
  <c r="R71" i="67"/>
  <c r="Q57" i="66"/>
  <c r="O57" i="66"/>
  <c r="R11" i="66"/>
  <c r="S12" i="66"/>
  <c r="R15" i="66"/>
  <c r="S16" i="66"/>
  <c r="R19" i="66"/>
  <c r="S20" i="66"/>
  <c r="R23" i="66"/>
  <c r="S24" i="66"/>
  <c r="O28" i="66"/>
  <c r="O32" i="66"/>
  <c r="O36" i="66"/>
  <c r="O40" i="66"/>
  <c r="O44" i="66"/>
  <c r="O48" i="66"/>
  <c r="O52" i="66"/>
  <c r="R54" i="66"/>
  <c r="S59" i="66"/>
  <c r="R59" i="66"/>
  <c r="Q61" i="66"/>
  <c r="O61" i="66"/>
  <c r="S64" i="66"/>
  <c r="O68" i="66"/>
  <c r="R70" i="66"/>
  <c r="S71" i="66"/>
  <c r="R71" i="66"/>
  <c r="S28" i="66"/>
  <c r="S32" i="66"/>
  <c r="S36" i="66"/>
  <c r="S40" i="66"/>
  <c r="S44" i="66"/>
  <c r="S48" i="66"/>
  <c r="S52" i="66"/>
  <c r="O56" i="66"/>
  <c r="R58" i="66"/>
  <c r="S63" i="66"/>
  <c r="R63" i="66"/>
  <c r="Q65" i="66"/>
  <c r="O65" i="66"/>
  <c r="S68" i="66"/>
  <c r="O72" i="66"/>
  <c r="S55" i="66"/>
  <c r="R55" i="66"/>
  <c r="S27" i="66"/>
  <c r="R27" i="66"/>
  <c r="Q29" i="66"/>
  <c r="O29" i="66"/>
  <c r="S31" i="66"/>
  <c r="R31" i="66"/>
  <c r="Q33" i="66"/>
  <c r="O33" i="66"/>
  <c r="S35" i="66"/>
  <c r="R35" i="66"/>
  <c r="Q37" i="66"/>
  <c r="O37" i="66"/>
  <c r="S39" i="66"/>
  <c r="R39" i="66"/>
  <c r="Q41" i="66"/>
  <c r="O41" i="66"/>
  <c r="S43" i="66"/>
  <c r="R43" i="66"/>
  <c r="Q45" i="66"/>
  <c r="O45" i="66"/>
  <c r="S47" i="66"/>
  <c r="R47" i="66"/>
  <c r="Q49" i="66"/>
  <c r="O49" i="66"/>
  <c r="S51" i="66"/>
  <c r="R51" i="66"/>
  <c r="Q53" i="66"/>
  <c r="O53" i="66"/>
  <c r="S56" i="66"/>
  <c r="S67" i="66"/>
  <c r="R67" i="66"/>
  <c r="Q69" i="66"/>
  <c r="O69" i="66"/>
  <c r="S72" i="66"/>
  <c r="S66" i="65"/>
  <c r="R66" i="65"/>
  <c r="S71" i="65"/>
  <c r="R71" i="65"/>
  <c r="R14" i="65"/>
  <c r="S14" i="65"/>
  <c r="O16" i="65"/>
  <c r="Q16" i="65"/>
  <c r="R22" i="65"/>
  <c r="S22" i="65"/>
  <c r="O24" i="65"/>
  <c r="Q24" i="65"/>
  <c r="R30" i="65"/>
  <c r="S30" i="65"/>
  <c r="O32" i="65"/>
  <c r="Q32" i="65"/>
  <c r="R38" i="65"/>
  <c r="S38" i="65"/>
  <c r="O40" i="65"/>
  <c r="Q40" i="65"/>
  <c r="R46" i="65"/>
  <c r="S46" i="65"/>
  <c r="O48" i="65"/>
  <c r="Q48" i="65"/>
  <c r="R54" i="65"/>
  <c r="S54" i="65"/>
  <c r="O56" i="65"/>
  <c r="Q56" i="65"/>
  <c r="S62" i="65"/>
  <c r="R62" i="65"/>
  <c r="S67" i="65"/>
  <c r="R67" i="65"/>
  <c r="Q64" i="65"/>
  <c r="O64" i="65"/>
  <c r="R13" i="65"/>
  <c r="R21" i="65"/>
  <c r="R29" i="65"/>
  <c r="R37" i="65"/>
  <c r="R45" i="65"/>
  <c r="R53" i="65"/>
  <c r="R61" i="65"/>
  <c r="S63" i="65"/>
  <c r="R63" i="65"/>
  <c r="Q72" i="65"/>
  <c r="O72" i="65"/>
  <c r="Q9" i="65"/>
  <c r="O9" i="65"/>
  <c r="R10" i="65"/>
  <c r="S10" i="65"/>
  <c r="O12" i="65"/>
  <c r="Q12" i="65"/>
  <c r="R18" i="65"/>
  <c r="S18" i="65"/>
  <c r="O20" i="65"/>
  <c r="Q20" i="65"/>
  <c r="R26" i="65"/>
  <c r="S26" i="65"/>
  <c r="O28" i="65"/>
  <c r="Q28" i="65"/>
  <c r="R34" i="65"/>
  <c r="S34" i="65"/>
  <c r="O36" i="65"/>
  <c r="Q36" i="65"/>
  <c r="R42" i="65"/>
  <c r="S42" i="65"/>
  <c r="O44" i="65"/>
  <c r="Q44" i="65"/>
  <c r="R50" i="65"/>
  <c r="S50" i="65"/>
  <c r="O52" i="65"/>
  <c r="Q52" i="65"/>
  <c r="R58" i="65"/>
  <c r="S58" i="65"/>
  <c r="O60" i="65"/>
  <c r="Q60" i="65"/>
  <c r="Q68" i="65"/>
  <c r="O68" i="65"/>
  <c r="S70" i="65"/>
  <c r="R70" i="65"/>
  <c r="R11" i="65"/>
  <c r="O13" i="65"/>
  <c r="R15" i="65"/>
  <c r="O17" i="65"/>
  <c r="R19" i="65"/>
  <c r="O21" i="65"/>
  <c r="R23" i="65"/>
  <c r="O25" i="65"/>
  <c r="R27" i="65"/>
  <c r="O29" i="65"/>
  <c r="R31" i="65"/>
  <c r="O33" i="65"/>
  <c r="R35" i="65"/>
  <c r="O37" i="65"/>
  <c r="R39" i="65"/>
  <c r="O41" i="65"/>
  <c r="R43" i="65"/>
  <c r="O45" i="65"/>
  <c r="R47" i="65"/>
  <c r="O49" i="65"/>
  <c r="R51" i="65"/>
  <c r="O53" i="65"/>
  <c r="R55" i="65"/>
  <c r="O57" i="65"/>
  <c r="R59" i="65"/>
  <c r="O61" i="65"/>
  <c r="S52" i="64"/>
  <c r="R52" i="64"/>
  <c r="R17" i="64"/>
  <c r="S17" i="64"/>
  <c r="S24" i="64"/>
  <c r="R24" i="64"/>
  <c r="R33" i="64"/>
  <c r="S33" i="64"/>
  <c r="S40" i="64"/>
  <c r="R40" i="64"/>
  <c r="R49" i="64"/>
  <c r="S49" i="64"/>
  <c r="S56" i="64"/>
  <c r="R56" i="64"/>
  <c r="R65" i="64"/>
  <c r="S65" i="64"/>
  <c r="S20" i="64"/>
  <c r="R20" i="64"/>
  <c r="S36" i="64"/>
  <c r="R36" i="64"/>
  <c r="R45" i="64"/>
  <c r="S45" i="64"/>
  <c r="R61" i="64"/>
  <c r="S61" i="64"/>
  <c r="S68" i="64"/>
  <c r="R68" i="64"/>
  <c r="S12" i="64"/>
  <c r="R12" i="64"/>
  <c r="R21" i="64"/>
  <c r="S21" i="64"/>
  <c r="S28" i="64"/>
  <c r="R28" i="64"/>
  <c r="R37" i="64"/>
  <c r="S37" i="64"/>
  <c r="S44" i="64"/>
  <c r="R44" i="64"/>
  <c r="R53" i="64"/>
  <c r="S53" i="64"/>
  <c r="S60" i="64"/>
  <c r="R60" i="64"/>
  <c r="R69" i="64"/>
  <c r="S69" i="64"/>
  <c r="S72" i="64"/>
  <c r="R72" i="64"/>
  <c r="R13" i="64"/>
  <c r="S13" i="64"/>
  <c r="R29" i="64"/>
  <c r="S29" i="64"/>
  <c r="R9" i="64"/>
  <c r="S9" i="64"/>
  <c r="S16" i="64"/>
  <c r="R16" i="64"/>
  <c r="R25" i="64"/>
  <c r="S25" i="64"/>
  <c r="S32" i="64"/>
  <c r="R32" i="64"/>
  <c r="R41" i="64"/>
  <c r="S41" i="64"/>
  <c r="S48" i="64"/>
  <c r="R48" i="64"/>
  <c r="R57" i="64"/>
  <c r="S57" i="64"/>
  <c r="S64" i="64"/>
  <c r="R64" i="64"/>
  <c r="O9" i="64"/>
  <c r="R11" i="64"/>
  <c r="O13" i="64"/>
  <c r="R15" i="64"/>
  <c r="O17" i="64"/>
  <c r="R19" i="64"/>
  <c r="O21" i="64"/>
  <c r="R23" i="64"/>
  <c r="O25" i="64"/>
  <c r="R27" i="64"/>
  <c r="O29" i="64"/>
  <c r="R31" i="64"/>
  <c r="O33" i="64"/>
  <c r="R35" i="64"/>
  <c r="O37" i="64"/>
  <c r="R39" i="64"/>
  <c r="O41" i="64"/>
  <c r="R43" i="64"/>
  <c r="O45" i="64"/>
  <c r="R47" i="64"/>
  <c r="O49" i="64"/>
  <c r="R51" i="64"/>
  <c r="O53" i="64"/>
  <c r="R55" i="64"/>
  <c r="O57" i="64"/>
  <c r="R59" i="64"/>
  <c r="O61" i="64"/>
  <c r="R63" i="64"/>
  <c r="O65" i="64"/>
  <c r="R67" i="64"/>
  <c r="O69" i="64"/>
  <c r="S37" i="63"/>
  <c r="R37" i="63"/>
  <c r="S21" i="63"/>
  <c r="R21" i="63"/>
  <c r="S53" i="63"/>
  <c r="R53" i="63"/>
  <c r="Q9" i="63"/>
  <c r="Q14" i="63"/>
  <c r="S14" i="63" s="1"/>
  <c r="O23" i="63"/>
  <c r="Q25" i="63"/>
  <c r="Q30" i="63"/>
  <c r="S30" i="63" s="1"/>
  <c r="O39" i="63"/>
  <c r="Q41" i="63"/>
  <c r="Q46" i="63"/>
  <c r="S46" i="63" s="1"/>
  <c r="O55" i="63"/>
  <c r="Q57" i="63"/>
  <c r="Q62" i="63"/>
  <c r="S62" i="63" s="1"/>
  <c r="O67" i="63"/>
  <c r="Q69" i="63"/>
  <c r="Q70" i="63"/>
  <c r="S70" i="63" s="1"/>
  <c r="R13" i="63"/>
  <c r="O15" i="63"/>
  <c r="O21" i="63"/>
  <c r="Q22" i="63"/>
  <c r="S22" i="63" s="1"/>
  <c r="R29" i="63"/>
  <c r="O31" i="63"/>
  <c r="O37" i="63"/>
  <c r="Q38" i="63"/>
  <c r="S38" i="63" s="1"/>
  <c r="R45" i="63"/>
  <c r="O47" i="63"/>
  <c r="O53" i="63"/>
  <c r="Q54" i="63"/>
  <c r="S54" i="63" s="1"/>
  <c r="R61" i="63"/>
  <c r="O63" i="63"/>
  <c r="O71" i="63"/>
  <c r="Q10" i="63"/>
  <c r="S10" i="63" s="1"/>
  <c r="R17" i="63"/>
  <c r="O19" i="63"/>
  <c r="Q26" i="63"/>
  <c r="S26" i="63" s="1"/>
  <c r="R33" i="63"/>
  <c r="O35" i="63"/>
  <c r="Q42" i="63"/>
  <c r="S42" i="63" s="1"/>
  <c r="R49" i="63"/>
  <c r="O51" i="63"/>
  <c r="Q58" i="63"/>
  <c r="S58" i="63" s="1"/>
  <c r="R65" i="63"/>
  <c r="S11" i="63"/>
  <c r="R11" i="63"/>
  <c r="R20" i="63"/>
  <c r="S20" i="63"/>
  <c r="S27" i="63"/>
  <c r="R27" i="63"/>
  <c r="R36" i="63"/>
  <c r="S36" i="63"/>
  <c r="S43" i="63"/>
  <c r="R43" i="63"/>
  <c r="R52" i="63"/>
  <c r="S52" i="63"/>
  <c r="S59" i="63"/>
  <c r="R59" i="63"/>
  <c r="S15" i="63"/>
  <c r="R15" i="63"/>
  <c r="R24" i="63"/>
  <c r="S24" i="63"/>
  <c r="S31" i="63"/>
  <c r="R31" i="63"/>
  <c r="R40" i="63"/>
  <c r="S40" i="63"/>
  <c r="S47" i="63"/>
  <c r="R47" i="63"/>
  <c r="R56" i="63"/>
  <c r="S56" i="63"/>
  <c r="S63" i="63"/>
  <c r="R63" i="63"/>
  <c r="R68" i="63"/>
  <c r="S68" i="63"/>
  <c r="S71" i="63"/>
  <c r="R71" i="63"/>
  <c r="R12" i="63"/>
  <c r="S12" i="63"/>
  <c r="S19" i="63"/>
  <c r="R19" i="63"/>
  <c r="R28" i="63"/>
  <c r="S28" i="63"/>
  <c r="S35" i="63"/>
  <c r="R35" i="63"/>
  <c r="R44" i="63"/>
  <c r="S44" i="63"/>
  <c r="S51" i="63"/>
  <c r="R51" i="63"/>
  <c r="R60" i="63"/>
  <c r="S60" i="63"/>
  <c r="R16" i="63"/>
  <c r="S16" i="63"/>
  <c r="S23" i="63"/>
  <c r="R23" i="63"/>
  <c r="R32" i="63"/>
  <c r="S32" i="63"/>
  <c r="S39" i="63"/>
  <c r="R39" i="63"/>
  <c r="R48" i="63"/>
  <c r="S48" i="63"/>
  <c r="S55" i="63"/>
  <c r="R55" i="63"/>
  <c r="R64" i="63"/>
  <c r="S64" i="63"/>
  <c r="S67" i="63"/>
  <c r="R67" i="63"/>
  <c r="R72" i="63"/>
  <c r="S72" i="63"/>
  <c r="O12" i="63"/>
  <c r="R14" i="63"/>
  <c r="O16" i="63"/>
  <c r="R18" i="63"/>
  <c r="O20" i="63"/>
  <c r="O24" i="63"/>
  <c r="R26" i="63"/>
  <c r="O28" i="63"/>
  <c r="O32" i="63"/>
  <c r="R34" i="63"/>
  <c r="O36" i="63"/>
  <c r="R38" i="63"/>
  <c r="O40" i="63"/>
  <c r="O44" i="63"/>
  <c r="R46" i="63"/>
  <c r="O48" i="63"/>
  <c r="R50" i="63"/>
  <c r="O52" i="63"/>
  <c r="O56" i="63"/>
  <c r="O60" i="63"/>
  <c r="O64" i="63"/>
  <c r="R66" i="63"/>
  <c r="O68" i="63"/>
  <c r="R70" i="63"/>
  <c r="O72" i="63"/>
  <c r="S9" i="62"/>
  <c r="S13" i="62"/>
  <c r="S17" i="62"/>
  <c r="S21" i="62"/>
  <c r="R23" i="62"/>
  <c r="S23" i="62"/>
  <c r="O25" i="62"/>
  <c r="Q25" i="62"/>
  <c r="R30" i="62"/>
  <c r="S39" i="62"/>
  <c r="R39" i="62"/>
  <c r="Q41" i="62"/>
  <c r="O41" i="62"/>
  <c r="R46" i="62"/>
  <c r="S55" i="62"/>
  <c r="R55" i="62"/>
  <c r="Q57" i="62"/>
  <c r="O57" i="62"/>
  <c r="R62" i="62"/>
  <c r="R71" i="62"/>
  <c r="S71" i="62"/>
  <c r="Q10" i="62"/>
  <c r="O10" i="62"/>
  <c r="S12" i="62"/>
  <c r="R12" i="62"/>
  <c r="Q14" i="62"/>
  <c r="O14" i="62"/>
  <c r="S16" i="62"/>
  <c r="R16" i="62"/>
  <c r="Q18" i="62"/>
  <c r="O18" i="62"/>
  <c r="R27" i="62"/>
  <c r="S27" i="62"/>
  <c r="Q29" i="62"/>
  <c r="O29" i="62"/>
  <c r="S43" i="62"/>
  <c r="R43" i="62"/>
  <c r="Q45" i="62"/>
  <c r="O45" i="62"/>
  <c r="S59" i="62"/>
  <c r="R59" i="62"/>
  <c r="Q61" i="62"/>
  <c r="O61" i="62"/>
  <c r="R31" i="62"/>
  <c r="S31" i="62"/>
  <c r="Q33" i="62"/>
  <c r="O33" i="62"/>
  <c r="S47" i="62"/>
  <c r="R47" i="62"/>
  <c r="Q49" i="62"/>
  <c r="O49" i="62"/>
  <c r="R63" i="62"/>
  <c r="S63" i="62"/>
  <c r="Q65" i="62"/>
  <c r="O65" i="62"/>
  <c r="O9" i="62"/>
  <c r="O13" i="62"/>
  <c r="O17" i="62"/>
  <c r="O21" i="62"/>
  <c r="R26" i="62"/>
  <c r="R35" i="62"/>
  <c r="S35" i="62"/>
  <c r="O37" i="62"/>
  <c r="Q37" i="62"/>
  <c r="R42" i="62"/>
  <c r="R51" i="62"/>
  <c r="S51" i="62"/>
  <c r="O53" i="62"/>
  <c r="Q53" i="62"/>
  <c r="R58" i="62"/>
  <c r="S67" i="62"/>
  <c r="R67" i="62"/>
  <c r="O69" i="62"/>
  <c r="Q69" i="62"/>
  <c r="R20" i="62"/>
  <c r="O22" i="62"/>
  <c r="R24" i="62"/>
  <c r="O26" i="62"/>
  <c r="R28" i="62"/>
  <c r="O30" i="62"/>
  <c r="R32" i="62"/>
  <c r="O34" i="62"/>
  <c r="R36" i="62"/>
  <c r="O38" i="62"/>
  <c r="R40" i="62"/>
  <c r="O42" i="62"/>
  <c r="R44" i="62"/>
  <c r="O46" i="62"/>
  <c r="R48" i="62"/>
  <c r="O50" i="62"/>
  <c r="R52" i="62"/>
  <c r="O54" i="62"/>
  <c r="R56" i="62"/>
  <c r="O58" i="62"/>
  <c r="R60" i="62"/>
  <c r="O62" i="62"/>
  <c r="R64" i="62"/>
  <c r="O66" i="62"/>
  <c r="R68" i="62"/>
  <c r="O70" i="62"/>
  <c r="R72" i="62"/>
  <c r="R9" i="61"/>
  <c r="S9" i="61"/>
  <c r="R14" i="61"/>
  <c r="S14" i="61"/>
  <c r="R25" i="61"/>
  <c r="S25" i="61"/>
  <c r="R30" i="61"/>
  <c r="S30" i="61"/>
  <c r="R41" i="61"/>
  <c r="S41" i="61"/>
  <c r="S46" i="61"/>
  <c r="R46" i="61"/>
  <c r="R57" i="61"/>
  <c r="S57" i="61"/>
  <c r="R62" i="61"/>
  <c r="S62" i="61"/>
  <c r="R10" i="61"/>
  <c r="S10" i="61"/>
  <c r="R21" i="61"/>
  <c r="S21" i="61"/>
  <c r="S26" i="61"/>
  <c r="R26" i="61"/>
  <c r="R37" i="61"/>
  <c r="S37" i="61"/>
  <c r="R42" i="61"/>
  <c r="S42" i="61"/>
  <c r="R53" i="61"/>
  <c r="S53" i="61"/>
  <c r="R58" i="61"/>
  <c r="S58" i="61"/>
  <c r="R69" i="61"/>
  <c r="S69" i="61"/>
  <c r="R17" i="61"/>
  <c r="S17" i="61"/>
  <c r="R22" i="61"/>
  <c r="S22" i="61"/>
  <c r="R33" i="61"/>
  <c r="S33" i="61"/>
  <c r="R38" i="61"/>
  <c r="S38" i="61"/>
  <c r="R49" i="61"/>
  <c r="S49" i="61"/>
  <c r="R54" i="61"/>
  <c r="S54" i="61"/>
  <c r="R65" i="61"/>
  <c r="S65" i="61"/>
  <c r="R70" i="61"/>
  <c r="S70" i="61"/>
  <c r="R13" i="61"/>
  <c r="S13" i="61"/>
  <c r="S18" i="61"/>
  <c r="R18" i="61"/>
  <c r="R29" i="61"/>
  <c r="S29" i="61"/>
  <c r="R34" i="61"/>
  <c r="S34" i="61"/>
  <c r="R45" i="61"/>
  <c r="S45" i="61"/>
  <c r="R50" i="61"/>
  <c r="S50" i="61"/>
  <c r="R61" i="61"/>
  <c r="S61" i="61"/>
  <c r="R66" i="61"/>
  <c r="S66" i="61"/>
  <c r="O9" i="61"/>
  <c r="R11" i="61"/>
  <c r="O13" i="61"/>
  <c r="R15" i="61"/>
  <c r="O17" i="61"/>
  <c r="R19" i="61"/>
  <c r="O21" i="61"/>
  <c r="R23" i="61"/>
  <c r="O25" i="61"/>
  <c r="R27" i="61"/>
  <c r="O29" i="61"/>
  <c r="R31" i="61"/>
  <c r="O33" i="61"/>
  <c r="R35" i="61"/>
  <c r="O37" i="61"/>
  <c r="R39" i="61"/>
  <c r="O41" i="61"/>
  <c r="R43" i="61"/>
  <c r="O45" i="61"/>
  <c r="R47" i="61"/>
  <c r="O49" i="61"/>
  <c r="R51" i="61"/>
  <c r="O53" i="61"/>
  <c r="R55" i="61"/>
  <c r="O57" i="61"/>
  <c r="R59" i="61"/>
  <c r="O61" i="61"/>
  <c r="R63" i="61"/>
  <c r="O65" i="61"/>
  <c r="R67" i="61"/>
  <c r="O69" i="61"/>
  <c r="R71" i="61"/>
  <c r="O10" i="61"/>
  <c r="R12" i="61"/>
  <c r="O14" i="61"/>
  <c r="R16" i="61"/>
  <c r="O18" i="61"/>
  <c r="R20" i="61"/>
  <c r="O22" i="61"/>
  <c r="R24" i="61"/>
  <c r="O26" i="61"/>
  <c r="R28" i="61"/>
  <c r="O30" i="61"/>
  <c r="R32" i="61"/>
  <c r="O34" i="61"/>
  <c r="R36" i="61"/>
  <c r="O38" i="61"/>
  <c r="R40" i="61"/>
  <c r="O42" i="61"/>
  <c r="R44" i="61"/>
  <c r="O46" i="61"/>
  <c r="R48" i="61"/>
  <c r="O50" i="61"/>
  <c r="R52" i="61"/>
  <c r="O54" i="61"/>
  <c r="R56" i="61"/>
  <c r="O58" i="61"/>
  <c r="R60" i="61"/>
  <c r="O62" i="61"/>
  <c r="R64" i="61"/>
  <c r="O66" i="61"/>
  <c r="R68" i="61"/>
  <c r="O70" i="61"/>
  <c r="R72" i="61"/>
  <c r="S18" i="60"/>
  <c r="R18" i="60"/>
  <c r="S34" i="60"/>
  <c r="R34" i="60"/>
  <c r="S50" i="60"/>
  <c r="R50" i="60"/>
  <c r="R13" i="60"/>
  <c r="S13" i="60"/>
  <c r="S22" i="60"/>
  <c r="R22" i="60"/>
  <c r="R29" i="60"/>
  <c r="S29" i="60"/>
  <c r="S38" i="60"/>
  <c r="R38" i="60"/>
  <c r="R45" i="60"/>
  <c r="S45" i="60"/>
  <c r="S54" i="60"/>
  <c r="R54" i="60"/>
  <c r="R61" i="60"/>
  <c r="S61" i="60"/>
  <c r="R70" i="60"/>
  <c r="S70" i="60"/>
  <c r="S10" i="60"/>
  <c r="R10" i="60"/>
  <c r="R17" i="60"/>
  <c r="S17" i="60"/>
  <c r="S26" i="60"/>
  <c r="R26" i="60"/>
  <c r="R33" i="60"/>
  <c r="S33" i="60"/>
  <c r="S42" i="60"/>
  <c r="R42" i="60"/>
  <c r="R49" i="60"/>
  <c r="S49" i="60"/>
  <c r="S58" i="60"/>
  <c r="R58" i="60"/>
  <c r="R65" i="60"/>
  <c r="S65" i="60"/>
  <c r="R9" i="60"/>
  <c r="S9" i="60"/>
  <c r="R25" i="60"/>
  <c r="S25" i="60"/>
  <c r="R41" i="60"/>
  <c r="S41" i="60"/>
  <c r="R57" i="60"/>
  <c r="S57" i="60"/>
  <c r="S66" i="60"/>
  <c r="R66" i="60"/>
  <c r="S14" i="60"/>
  <c r="R14" i="60"/>
  <c r="R21" i="60"/>
  <c r="S21" i="60"/>
  <c r="S30" i="60"/>
  <c r="R30" i="60"/>
  <c r="R37" i="60"/>
  <c r="S37" i="60"/>
  <c r="S46" i="60"/>
  <c r="R46" i="60"/>
  <c r="R53" i="60"/>
  <c r="S53" i="60"/>
  <c r="S62" i="60"/>
  <c r="R62" i="60"/>
  <c r="R69" i="60"/>
  <c r="S69" i="60"/>
  <c r="O10" i="60"/>
  <c r="R12" i="60"/>
  <c r="O14" i="60"/>
  <c r="R16" i="60"/>
  <c r="O18" i="60"/>
  <c r="R20" i="60"/>
  <c r="O22" i="60"/>
  <c r="R24" i="60"/>
  <c r="O26" i="60"/>
  <c r="R28" i="60"/>
  <c r="O30" i="60"/>
  <c r="R32" i="60"/>
  <c r="O34" i="60"/>
  <c r="R36" i="60"/>
  <c r="O38" i="60"/>
  <c r="R40" i="60"/>
  <c r="O42" i="60"/>
  <c r="R44" i="60"/>
  <c r="O46" i="60"/>
  <c r="R48" i="60"/>
  <c r="O50" i="60"/>
  <c r="R52" i="60"/>
  <c r="O54" i="60"/>
  <c r="R56" i="60"/>
  <c r="O58" i="60"/>
  <c r="R60" i="60"/>
  <c r="O62" i="60"/>
  <c r="R64" i="60"/>
  <c r="O66" i="60"/>
  <c r="R68" i="60"/>
  <c r="O70" i="60"/>
  <c r="R72" i="60"/>
  <c r="S10" i="59"/>
  <c r="R10" i="59"/>
  <c r="S42" i="59"/>
  <c r="R42" i="59"/>
  <c r="S46" i="59"/>
  <c r="R46" i="59"/>
  <c r="S62" i="59"/>
  <c r="R62" i="59"/>
  <c r="S18" i="59"/>
  <c r="R18" i="59"/>
  <c r="S26" i="59"/>
  <c r="R26" i="59"/>
  <c r="S58" i="59"/>
  <c r="R58" i="59"/>
  <c r="S14" i="59"/>
  <c r="R14" i="59"/>
  <c r="S22" i="59"/>
  <c r="R22" i="59"/>
  <c r="S30" i="59"/>
  <c r="R30" i="59"/>
  <c r="S38" i="59"/>
  <c r="R38" i="59"/>
  <c r="S50" i="59"/>
  <c r="R50" i="59"/>
  <c r="S66" i="59"/>
  <c r="R66" i="59"/>
  <c r="S34" i="59"/>
  <c r="R34" i="59"/>
  <c r="S54" i="59"/>
  <c r="R54" i="59"/>
  <c r="S72" i="59"/>
  <c r="R72" i="59"/>
  <c r="S9" i="59"/>
  <c r="Q11" i="59"/>
  <c r="S13" i="59"/>
  <c r="Q15" i="59"/>
  <c r="S17" i="59"/>
  <c r="Q19" i="59"/>
  <c r="S21" i="59"/>
  <c r="Q23" i="59"/>
  <c r="S25" i="59"/>
  <c r="Q27" i="59"/>
  <c r="S29" i="59"/>
  <c r="Q31" i="59"/>
  <c r="S33" i="59"/>
  <c r="Q35" i="59"/>
  <c r="S37" i="59"/>
  <c r="Q39" i="59"/>
  <c r="S41" i="59"/>
  <c r="Q43" i="59"/>
  <c r="S45" i="59"/>
  <c r="Q47" i="59"/>
  <c r="S49" i="59"/>
  <c r="Q51" i="59"/>
  <c r="S53" i="59"/>
  <c r="Q55" i="59"/>
  <c r="S57" i="59"/>
  <c r="Q59" i="59"/>
  <c r="S61" i="59"/>
  <c r="Q63" i="59"/>
  <c r="S65" i="59"/>
  <c r="Q67" i="59"/>
  <c r="S69" i="59"/>
  <c r="R70" i="59"/>
  <c r="Q71" i="59"/>
  <c r="O72" i="59"/>
  <c r="R13" i="155"/>
  <c r="S13" i="155"/>
  <c r="S14" i="155"/>
  <c r="R14" i="155"/>
  <c r="S10" i="155"/>
  <c r="R10" i="155"/>
  <c r="R25" i="155"/>
  <c r="S25" i="155"/>
  <c r="R29" i="155"/>
  <c r="S29" i="155"/>
  <c r="R33" i="155"/>
  <c r="S33" i="155"/>
  <c r="R37" i="155"/>
  <c r="S37" i="155"/>
  <c r="R41" i="155"/>
  <c r="S41" i="155"/>
  <c r="R45" i="155"/>
  <c r="S45" i="155"/>
  <c r="R49" i="155"/>
  <c r="S49" i="155"/>
  <c r="Q54" i="155"/>
  <c r="O54" i="155"/>
  <c r="R57" i="155"/>
  <c r="S57" i="155"/>
  <c r="O63" i="155"/>
  <c r="Q63" i="155"/>
  <c r="S64" i="155"/>
  <c r="R64" i="155"/>
  <c r="R73" i="155"/>
  <c r="S73" i="155"/>
  <c r="S80" i="155"/>
  <c r="R80" i="155"/>
  <c r="R89" i="155"/>
  <c r="S89" i="155"/>
  <c r="R11" i="155"/>
  <c r="R22" i="155"/>
  <c r="S24" i="155"/>
  <c r="R24" i="155"/>
  <c r="Q31" i="155"/>
  <c r="Q35" i="155"/>
  <c r="S36" i="155"/>
  <c r="R36" i="155"/>
  <c r="Q39" i="155"/>
  <c r="S40" i="155"/>
  <c r="R40" i="155"/>
  <c r="Q43" i="155"/>
  <c r="S44" i="155"/>
  <c r="R44" i="155"/>
  <c r="Q47" i="155"/>
  <c r="S48" i="155"/>
  <c r="R48" i="155"/>
  <c r="Q51" i="155"/>
  <c r="S52" i="155"/>
  <c r="R52" i="155"/>
  <c r="Q58" i="155"/>
  <c r="O58" i="155"/>
  <c r="Q61" i="155"/>
  <c r="S68" i="155"/>
  <c r="R68" i="155"/>
  <c r="R77" i="155"/>
  <c r="S77" i="155"/>
  <c r="S84" i="155"/>
  <c r="R84" i="155"/>
  <c r="R93" i="155"/>
  <c r="S93" i="155"/>
  <c r="O13" i="155"/>
  <c r="R15" i="155"/>
  <c r="Q9" i="155"/>
  <c r="O10" i="155"/>
  <c r="R12" i="155"/>
  <c r="O14" i="155"/>
  <c r="S16" i="155"/>
  <c r="S18" i="155"/>
  <c r="R19" i="155"/>
  <c r="S20" i="155"/>
  <c r="R23" i="155"/>
  <c r="O26" i="155"/>
  <c r="O30" i="155"/>
  <c r="O34" i="155"/>
  <c r="O38" i="155"/>
  <c r="O42" i="155"/>
  <c r="O46" i="155"/>
  <c r="O50" i="155"/>
  <c r="O55" i="155"/>
  <c r="Q55" i="155"/>
  <c r="S56" i="155"/>
  <c r="R56" i="155"/>
  <c r="Q62" i="155"/>
  <c r="O62" i="155"/>
  <c r="Q65" i="155"/>
  <c r="S72" i="155"/>
  <c r="R72" i="155"/>
  <c r="R81" i="155"/>
  <c r="S81" i="155"/>
  <c r="S88" i="155"/>
  <c r="R88" i="155"/>
  <c r="Q97" i="155"/>
  <c r="O97" i="155"/>
  <c r="S100" i="155"/>
  <c r="R100" i="155"/>
  <c r="Q102" i="155"/>
  <c r="O102" i="155"/>
  <c r="Q27" i="155"/>
  <c r="S28" i="155"/>
  <c r="R28" i="155"/>
  <c r="S32" i="155"/>
  <c r="R32" i="155"/>
  <c r="R26" i="155"/>
  <c r="R30" i="155"/>
  <c r="R34" i="155"/>
  <c r="R38" i="155"/>
  <c r="R42" i="155"/>
  <c r="R46" i="155"/>
  <c r="R50" i="155"/>
  <c r="Q53" i="155"/>
  <c r="O59" i="155"/>
  <c r="Q59" i="155"/>
  <c r="S60" i="155"/>
  <c r="R60" i="155"/>
  <c r="R69" i="155"/>
  <c r="S69" i="155"/>
  <c r="S76" i="155"/>
  <c r="R76" i="155"/>
  <c r="R85" i="155"/>
  <c r="S85" i="155"/>
  <c r="S92" i="155"/>
  <c r="R92" i="155"/>
  <c r="S99" i="155"/>
  <c r="R99" i="155"/>
  <c r="S104" i="155"/>
  <c r="R104" i="155"/>
  <c r="Q106" i="155"/>
  <c r="O106" i="155"/>
  <c r="S109" i="155"/>
  <c r="S108" i="155"/>
  <c r="R108" i="155"/>
  <c r="Q110" i="155"/>
  <c r="O110" i="155"/>
  <c r="O66" i="155"/>
  <c r="Q67" i="155"/>
  <c r="O70" i="155"/>
  <c r="Q71" i="155"/>
  <c r="O74" i="155"/>
  <c r="Q75" i="155"/>
  <c r="O78" i="155"/>
  <c r="Q79" i="155"/>
  <c r="O82" i="155"/>
  <c r="Q83" i="155"/>
  <c r="O86" i="155"/>
  <c r="Q87" i="155"/>
  <c r="O90" i="155"/>
  <c r="Q91" i="155"/>
  <c r="O94" i="155"/>
  <c r="S96" i="155"/>
  <c r="R96" i="155"/>
  <c r="Q98" i="155"/>
  <c r="O98" i="155"/>
  <c r="S112" i="155"/>
  <c r="R112" i="155"/>
  <c r="S15" i="148"/>
  <c r="R15" i="148"/>
  <c r="R10" i="148"/>
  <c r="S10" i="148"/>
  <c r="S19" i="148"/>
  <c r="R19" i="148"/>
  <c r="S23" i="148"/>
  <c r="R23" i="148"/>
  <c r="S27" i="148"/>
  <c r="R27" i="148"/>
  <c r="R14" i="148"/>
  <c r="S14" i="148"/>
  <c r="S11" i="148"/>
  <c r="R11" i="148"/>
  <c r="R18" i="148"/>
  <c r="S18" i="148"/>
  <c r="Q20" i="148"/>
  <c r="S22" i="148"/>
  <c r="Q24" i="148"/>
  <c r="S26" i="148"/>
  <c r="Q31" i="148"/>
  <c r="Q35" i="148"/>
  <c r="Q41" i="148"/>
  <c r="Q47" i="148"/>
  <c r="R48" i="148"/>
  <c r="Q57" i="148"/>
  <c r="Q63" i="148"/>
  <c r="R64" i="148"/>
  <c r="S71" i="148"/>
  <c r="R71" i="148"/>
  <c r="S79" i="148"/>
  <c r="R79" i="148"/>
  <c r="S87" i="148"/>
  <c r="R87" i="148"/>
  <c r="S95" i="148"/>
  <c r="R95" i="148"/>
  <c r="S103" i="148"/>
  <c r="R103" i="148"/>
  <c r="Q69" i="148"/>
  <c r="O69" i="148"/>
  <c r="S72" i="148"/>
  <c r="R72" i="148"/>
  <c r="Q77" i="148"/>
  <c r="O77" i="148"/>
  <c r="S80" i="148"/>
  <c r="R80" i="148"/>
  <c r="Q85" i="148"/>
  <c r="O85" i="148"/>
  <c r="S88" i="148"/>
  <c r="R88" i="148"/>
  <c r="Q93" i="148"/>
  <c r="O93" i="148"/>
  <c r="S96" i="148"/>
  <c r="R96" i="148"/>
  <c r="Q101" i="148"/>
  <c r="O101" i="148"/>
  <c r="S104" i="148"/>
  <c r="R104" i="148"/>
  <c r="Q109" i="148"/>
  <c r="O109" i="148"/>
  <c r="S111" i="148"/>
  <c r="R111" i="148"/>
  <c r="R9" i="148"/>
  <c r="O11" i="148"/>
  <c r="R13" i="148"/>
  <c r="O15" i="148"/>
  <c r="R17" i="148"/>
  <c r="O19" i="148"/>
  <c r="R21" i="148"/>
  <c r="O23" i="148"/>
  <c r="R25" i="148"/>
  <c r="O27" i="148"/>
  <c r="Q39" i="148"/>
  <c r="S45" i="148"/>
  <c r="Q49" i="148"/>
  <c r="S51" i="148"/>
  <c r="Q55" i="148"/>
  <c r="S61" i="148"/>
  <c r="Q65" i="148"/>
  <c r="S75" i="148"/>
  <c r="R75" i="148"/>
  <c r="S83" i="148"/>
  <c r="R83" i="148"/>
  <c r="S91" i="148"/>
  <c r="R91" i="148"/>
  <c r="S99" i="148"/>
  <c r="R99" i="148"/>
  <c r="S107" i="148"/>
  <c r="R107" i="148"/>
  <c r="S112" i="148"/>
  <c r="R112" i="148"/>
  <c r="O28" i="148"/>
  <c r="Q29" i="148"/>
  <c r="O32" i="148"/>
  <c r="Q33" i="148"/>
  <c r="O36" i="148"/>
  <c r="Q37" i="148"/>
  <c r="Q43" i="148"/>
  <c r="R44" i="148"/>
  <c r="Q53" i="148"/>
  <c r="Q59" i="148"/>
  <c r="R60" i="148"/>
  <c r="S68" i="148"/>
  <c r="R68" i="148"/>
  <c r="Q73" i="148"/>
  <c r="O73" i="148"/>
  <c r="S76" i="148"/>
  <c r="R76" i="148"/>
  <c r="Q81" i="148"/>
  <c r="O81" i="148"/>
  <c r="S84" i="148"/>
  <c r="R84" i="148"/>
  <c r="Q89" i="148"/>
  <c r="O89" i="148"/>
  <c r="S92" i="148"/>
  <c r="R92" i="148"/>
  <c r="Q97" i="148"/>
  <c r="O97" i="148"/>
  <c r="S100" i="148"/>
  <c r="R100" i="148"/>
  <c r="Q105" i="148"/>
  <c r="O105" i="148"/>
  <c r="S108" i="148"/>
  <c r="R108" i="148"/>
  <c r="S13" i="161"/>
  <c r="R13" i="161"/>
  <c r="R15" i="161"/>
  <c r="S15" i="161"/>
  <c r="S24" i="161"/>
  <c r="R24" i="161"/>
  <c r="S9" i="161"/>
  <c r="R9" i="161"/>
  <c r="R11" i="161"/>
  <c r="S11" i="161"/>
  <c r="S20" i="161"/>
  <c r="R20" i="161"/>
  <c r="S25" i="161"/>
  <c r="R25" i="161"/>
  <c r="S16" i="161"/>
  <c r="R16" i="161"/>
  <c r="S21" i="161"/>
  <c r="R21" i="161"/>
  <c r="R23" i="161"/>
  <c r="S23" i="161"/>
  <c r="S12" i="161"/>
  <c r="R12" i="161"/>
  <c r="S17" i="161"/>
  <c r="R17" i="161"/>
  <c r="R19" i="161"/>
  <c r="S19" i="161"/>
  <c r="O26" i="161"/>
  <c r="Q27" i="161"/>
  <c r="S29" i="161"/>
  <c r="S33" i="161"/>
  <c r="S37" i="161"/>
  <c r="S41" i="161"/>
  <c r="S45" i="161"/>
  <c r="S49" i="161"/>
  <c r="S53" i="161"/>
  <c r="S57" i="161"/>
  <c r="S61" i="161"/>
  <c r="S65" i="161"/>
  <c r="S71" i="161"/>
  <c r="R71" i="161"/>
  <c r="S79" i="161"/>
  <c r="R79" i="161"/>
  <c r="S87" i="161"/>
  <c r="R87" i="161"/>
  <c r="S95" i="161"/>
  <c r="R95" i="161"/>
  <c r="S103" i="161"/>
  <c r="R103" i="161"/>
  <c r="Q69" i="161"/>
  <c r="O69" i="161"/>
  <c r="S72" i="161"/>
  <c r="R72" i="161"/>
  <c r="Q77" i="161"/>
  <c r="O77" i="161"/>
  <c r="S80" i="161"/>
  <c r="R80" i="161"/>
  <c r="Q85" i="161"/>
  <c r="O85" i="161"/>
  <c r="S88" i="161"/>
  <c r="R88" i="161"/>
  <c r="Q93" i="161"/>
  <c r="O93" i="161"/>
  <c r="S96" i="161"/>
  <c r="R96" i="161"/>
  <c r="Q101" i="161"/>
  <c r="O101" i="161"/>
  <c r="S104" i="161"/>
  <c r="R104" i="161"/>
  <c r="Q109" i="161"/>
  <c r="O109" i="161"/>
  <c r="S111" i="161"/>
  <c r="R111" i="161"/>
  <c r="R10" i="161"/>
  <c r="O12" i="161"/>
  <c r="R14" i="161"/>
  <c r="O16" i="161"/>
  <c r="R18" i="161"/>
  <c r="O20" i="161"/>
  <c r="R22" i="161"/>
  <c r="O24" i="161"/>
  <c r="S31" i="161"/>
  <c r="S35" i="161"/>
  <c r="S39" i="161"/>
  <c r="S43" i="161"/>
  <c r="S47" i="161"/>
  <c r="S51" i="161"/>
  <c r="S55" i="161"/>
  <c r="S59" i="161"/>
  <c r="S63" i="161"/>
  <c r="S67" i="161"/>
  <c r="R67" i="161"/>
  <c r="S75" i="161"/>
  <c r="R75" i="161"/>
  <c r="S83" i="161"/>
  <c r="R83" i="161"/>
  <c r="S91" i="161"/>
  <c r="R91" i="161"/>
  <c r="S99" i="161"/>
  <c r="R99" i="161"/>
  <c r="S107" i="161"/>
  <c r="R107" i="161"/>
  <c r="S112" i="161"/>
  <c r="R112" i="161"/>
  <c r="R30" i="161"/>
  <c r="R34" i="161"/>
  <c r="R38" i="161"/>
  <c r="R42" i="161"/>
  <c r="R46" i="161"/>
  <c r="R50" i="161"/>
  <c r="R54" i="161"/>
  <c r="R58" i="161"/>
  <c r="R62" i="161"/>
  <c r="S68" i="161"/>
  <c r="R68" i="161"/>
  <c r="Q73" i="161"/>
  <c r="O73" i="161"/>
  <c r="S76" i="161"/>
  <c r="R76" i="161"/>
  <c r="Q81" i="161"/>
  <c r="O81" i="161"/>
  <c r="S84" i="161"/>
  <c r="R84" i="161"/>
  <c r="Q89" i="161"/>
  <c r="O89" i="161"/>
  <c r="S92" i="161"/>
  <c r="R92" i="161"/>
  <c r="Q97" i="161"/>
  <c r="O97" i="161"/>
  <c r="S100" i="161"/>
  <c r="R100" i="161"/>
  <c r="Q105" i="161"/>
  <c r="O105" i="161"/>
  <c r="S108" i="161"/>
  <c r="R108" i="161"/>
  <c r="S10" i="154"/>
  <c r="R10" i="154"/>
  <c r="S14" i="154"/>
  <c r="R14" i="154"/>
  <c r="S18" i="154"/>
  <c r="R18" i="154"/>
  <c r="S22" i="154"/>
  <c r="R22" i="154"/>
  <c r="S26" i="154"/>
  <c r="R26" i="154"/>
  <c r="Q9" i="154"/>
  <c r="O10" i="154"/>
  <c r="S11" i="154"/>
  <c r="R12" i="154"/>
  <c r="Q13" i="154"/>
  <c r="O14" i="154"/>
  <c r="S15" i="154"/>
  <c r="R16" i="154"/>
  <c r="Q17" i="154"/>
  <c r="O18" i="154"/>
  <c r="S19" i="154"/>
  <c r="R20" i="154"/>
  <c r="Q21" i="154"/>
  <c r="O22" i="154"/>
  <c r="S23" i="154"/>
  <c r="R24" i="154"/>
  <c r="Q25" i="154"/>
  <c r="O26" i="154"/>
  <c r="S27" i="154"/>
  <c r="S28" i="154"/>
  <c r="R29" i="154"/>
  <c r="S30" i="154"/>
  <c r="S32" i="154"/>
  <c r="R33" i="154"/>
  <c r="S34" i="154"/>
  <c r="S36" i="154"/>
  <c r="R37" i="154"/>
  <c r="S38" i="154"/>
  <c r="S40" i="154"/>
  <c r="R41" i="154"/>
  <c r="S42" i="154"/>
  <c r="S44" i="154"/>
  <c r="R45" i="154"/>
  <c r="S46" i="154"/>
  <c r="S48" i="154"/>
  <c r="R49" i="154"/>
  <c r="S50" i="154"/>
  <c r="S52" i="154"/>
  <c r="R53" i="154"/>
  <c r="S54" i="154"/>
  <c r="S56" i="154"/>
  <c r="R57" i="154"/>
  <c r="S58" i="154"/>
  <c r="S60" i="154"/>
  <c r="R61" i="154"/>
  <c r="S62" i="154"/>
  <c r="S64" i="154"/>
  <c r="R65" i="154"/>
  <c r="S66" i="154"/>
  <c r="S68" i="154"/>
  <c r="R69" i="154"/>
  <c r="S74" i="154"/>
  <c r="R74" i="154"/>
  <c r="S79" i="154"/>
  <c r="R79" i="154"/>
  <c r="Q88" i="154"/>
  <c r="O88" i="154"/>
  <c r="S90" i="154"/>
  <c r="R90" i="154"/>
  <c r="S95" i="154"/>
  <c r="R95" i="154"/>
  <c r="Q104" i="154"/>
  <c r="O104" i="154"/>
  <c r="S106" i="154"/>
  <c r="R106" i="154"/>
  <c r="S111" i="154"/>
  <c r="R111" i="154"/>
  <c r="O71" i="154"/>
  <c r="R73" i="154"/>
  <c r="S75" i="154"/>
  <c r="R75" i="154"/>
  <c r="Q84" i="154"/>
  <c r="O84" i="154"/>
  <c r="S86" i="154"/>
  <c r="R86" i="154"/>
  <c r="S91" i="154"/>
  <c r="R91" i="154"/>
  <c r="Q100" i="154"/>
  <c r="O100" i="154"/>
  <c r="S102" i="154"/>
  <c r="R102" i="154"/>
  <c r="S107" i="154"/>
  <c r="R107" i="154"/>
  <c r="Q80" i="154"/>
  <c r="O80" i="154"/>
  <c r="S82" i="154"/>
  <c r="R82" i="154"/>
  <c r="S87" i="154"/>
  <c r="R87" i="154"/>
  <c r="Q96" i="154"/>
  <c r="O96" i="154"/>
  <c r="S98" i="154"/>
  <c r="R98" i="154"/>
  <c r="S103" i="154"/>
  <c r="R103" i="154"/>
  <c r="Q112" i="154"/>
  <c r="O112" i="154"/>
  <c r="S70" i="154"/>
  <c r="R70" i="154"/>
  <c r="Q72" i="154"/>
  <c r="O72" i="154"/>
  <c r="Q76" i="154"/>
  <c r="O76" i="154"/>
  <c r="S78" i="154"/>
  <c r="R78" i="154"/>
  <c r="S83" i="154"/>
  <c r="R83" i="154"/>
  <c r="Q92" i="154"/>
  <c r="O92" i="154"/>
  <c r="S94" i="154"/>
  <c r="R94" i="154"/>
  <c r="S99" i="154"/>
  <c r="R99" i="154"/>
  <c r="Q108" i="154"/>
  <c r="O108" i="154"/>
  <c r="S110" i="154"/>
  <c r="R110" i="154"/>
  <c r="R9" i="147"/>
  <c r="S9" i="147"/>
  <c r="S12" i="147"/>
  <c r="R12" i="147"/>
  <c r="R17" i="147"/>
  <c r="S17" i="147"/>
  <c r="S20" i="147"/>
  <c r="R20" i="147"/>
  <c r="R25" i="147"/>
  <c r="S25" i="147"/>
  <c r="S28" i="147"/>
  <c r="R28" i="147"/>
  <c r="R33" i="147"/>
  <c r="S33" i="147"/>
  <c r="R13" i="147"/>
  <c r="S13" i="147"/>
  <c r="S16" i="147"/>
  <c r="R16" i="147"/>
  <c r="R21" i="147"/>
  <c r="S21" i="147"/>
  <c r="S24" i="147"/>
  <c r="R24" i="147"/>
  <c r="R29" i="147"/>
  <c r="S29" i="147"/>
  <c r="S32" i="147"/>
  <c r="R32" i="147"/>
  <c r="S82" i="147"/>
  <c r="R82" i="147"/>
  <c r="Q87" i="147"/>
  <c r="O87" i="147"/>
  <c r="O9" i="147"/>
  <c r="R11" i="147"/>
  <c r="O13" i="147"/>
  <c r="R15" i="147"/>
  <c r="O17" i="147"/>
  <c r="R19" i="147"/>
  <c r="O21" i="147"/>
  <c r="R23" i="147"/>
  <c r="O25" i="147"/>
  <c r="R27" i="147"/>
  <c r="O29" i="147"/>
  <c r="R31" i="147"/>
  <c r="O33" i="147"/>
  <c r="Q35" i="147"/>
  <c r="R36" i="147"/>
  <c r="Q39" i="147"/>
  <c r="R40" i="147"/>
  <c r="Q43" i="147"/>
  <c r="R44" i="147"/>
  <c r="Q47" i="147"/>
  <c r="R48" i="147"/>
  <c r="Q51" i="147"/>
  <c r="S53" i="147"/>
  <c r="Q57" i="147"/>
  <c r="R58" i="147"/>
  <c r="S63" i="147"/>
  <c r="Q67" i="147"/>
  <c r="S69" i="147"/>
  <c r="Q73" i="147"/>
  <c r="R74" i="147"/>
  <c r="S79" i="147"/>
  <c r="S85" i="147"/>
  <c r="R85" i="147"/>
  <c r="S93" i="147"/>
  <c r="R93" i="147"/>
  <c r="S101" i="147"/>
  <c r="R101" i="147"/>
  <c r="S109" i="147"/>
  <c r="R109" i="147"/>
  <c r="S90" i="147"/>
  <c r="R90" i="147"/>
  <c r="Q95" i="147"/>
  <c r="O95" i="147"/>
  <c r="Q55" i="147"/>
  <c r="Q61" i="147"/>
  <c r="R62" i="147"/>
  <c r="Q71" i="147"/>
  <c r="Q77" i="147"/>
  <c r="R78" i="147"/>
  <c r="Q83" i="147"/>
  <c r="O83" i="147"/>
  <c r="S86" i="147"/>
  <c r="R86" i="147"/>
  <c r="Q91" i="147"/>
  <c r="O91" i="147"/>
  <c r="S94" i="147"/>
  <c r="R94" i="147"/>
  <c r="Q99" i="147"/>
  <c r="O99" i="147"/>
  <c r="S102" i="147"/>
  <c r="R102" i="147"/>
  <c r="Q107" i="147"/>
  <c r="O107" i="147"/>
  <c r="S110" i="147"/>
  <c r="R110" i="147"/>
  <c r="Q115" i="147"/>
  <c r="O115" i="147"/>
  <c r="S117" i="147"/>
  <c r="R117" i="147"/>
  <c r="S81" i="147"/>
  <c r="R81" i="147"/>
  <c r="S89" i="147"/>
  <c r="R89" i="147"/>
  <c r="S97" i="147"/>
  <c r="R97" i="147"/>
  <c r="S105" i="147"/>
  <c r="R105" i="147"/>
  <c r="S113" i="147"/>
  <c r="R113" i="147"/>
  <c r="S118" i="147"/>
  <c r="R118" i="147"/>
  <c r="S98" i="147"/>
  <c r="R98" i="147"/>
  <c r="Q103" i="147"/>
  <c r="O103" i="147"/>
  <c r="S106" i="147"/>
  <c r="R106" i="147"/>
  <c r="Q111" i="147"/>
  <c r="O111" i="147"/>
  <c r="S114" i="147"/>
  <c r="R114" i="147"/>
  <c r="S13" i="146"/>
  <c r="R13" i="146"/>
  <c r="R10" i="146"/>
  <c r="S10" i="146"/>
  <c r="S17" i="146"/>
  <c r="R17" i="146"/>
  <c r="R26" i="146"/>
  <c r="S26" i="146"/>
  <c r="R14" i="146"/>
  <c r="S14" i="146"/>
  <c r="S21" i="146"/>
  <c r="R21" i="146"/>
  <c r="S9" i="146"/>
  <c r="R9" i="146"/>
  <c r="R18" i="146"/>
  <c r="S18" i="146"/>
  <c r="S25" i="146"/>
  <c r="R25" i="146"/>
  <c r="R22" i="146"/>
  <c r="S22" i="146"/>
  <c r="S84" i="146"/>
  <c r="R84" i="146"/>
  <c r="Q86" i="146"/>
  <c r="O86" i="146"/>
  <c r="S100" i="146"/>
  <c r="R100" i="146"/>
  <c r="Q102" i="146"/>
  <c r="O102" i="146"/>
  <c r="O10" i="146"/>
  <c r="R12" i="146"/>
  <c r="O14" i="146"/>
  <c r="R16" i="146"/>
  <c r="O18" i="146"/>
  <c r="R20" i="146"/>
  <c r="O22" i="146"/>
  <c r="R24" i="146"/>
  <c r="O26" i="146"/>
  <c r="S28" i="146"/>
  <c r="R31" i="146"/>
  <c r="S32" i="146"/>
  <c r="R35" i="146"/>
  <c r="S36" i="146"/>
  <c r="R39" i="146"/>
  <c r="S40" i="146"/>
  <c r="R43" i="146"/>
  <c r="S44" i="146"/>
  <c r="R47" i="146"/>
  <c r="S48" i="146"/>
  <c r="R51" i="146"/>
  <c r="S52" i="146"/>
  <c r="R55" i="146"/>
  <c r="S56" i="146"/>
  <c r="R59" i="146"/>
  <c r="S60" i="146"/>
  <c r="R63" i="146"/>
  <c r="S64" i="146"/>
  <c r="R67" i="146"/>
  <c r="S68" i="146"/>
  <c r="R71" i="146"/>
  <c r="S72" i="146"/>
  <c r="R75" i="146"/>
  <c r="S76" i="146"/>
  <c r="R79" i="146"/>
  <c r="S80" i="146"/>
  <c r="R83" i="146"/>
  <c r="S88" i="146"/>
  <c r="R88" i="146"/>
  <c r="Q90" i="146"/>
  <c r="O90" i="146"/>
  <c r="O97" i="146"/>
  <c r="R99" i="146"/>
  <c r="S104" i="146"/>
  <c r="R104" i="146"/>
  <c r="Q106" i="146"/>
  <c r="O106" i="146"/>
  <c r="S109" i="146"/>
  <c r="S92" i="146"/>
  <c r="R92" i="146"/>
  <c r="Q94" i="146"/>
  <c r="O94" i="146"/>
  <c r="S97" i="146"/>
  <c r="S108" i="146"/>
  <c r="R108" i="146"/>
  <c r="Q110" i="146"/>
  <c r="O110" i="146"/>
  <c r="O29" i="146"/>
  <c r="Q30" i="146"/>
  <c r="O33" i="146"/>
  <c r="Q34" i="146"/>
  <c r="O37" i="146"/>
  <c r="Q38" i="146"/>
  <c r="O41" i="146"/>
  <c r="Q42" i="146"/>
  <c r="O45" i="146"/>
  <c r="Q46" i="146"/>
  <c r="O49" i="146"/>
  <c r="Q50" i="146"/>
  <c r="O53" i="146"/>
  <c r="Q54" i="146"/>
  <c r="O57" i="146"/>
  <c r="Q58" i="146"/>
  <c r="O61" i="146"/>
  <c r="Q62" i="146"/>
  <c r="O65" i="146"/>
  <c r="Q66" i="146"/>
  <c r="O69" i="146"/>
  <c r="Q70" i="146"/>
  <c r="O73" i="146"/>
  <c r="Q74" i="146"/>
  <c r="O77" i="146"/>
  <c r="Q78" i="146"/>
  <c r="O81" i="146"/>
  <c r="Q82" i="146"/>
  <c r="S85" i="146"/>
  <c r="O89" i="146"/>
  <c r="R91" i="146"/>
  <c r="S96" i="146"/>
  <c r="R96" i="146"/>
  <c r="Q98" i="146"/>
  <c r="O98" i="146"/>
  <c r="S101" i="146"/>
  <c r="O105" i="146"/>
  <c r="S112" i="146"/>
  <c r="R112" i="146"/>
  <c r="S11" i="159"/>
  <c r="R11" i="159"/>
  <c r="R43" i="159"/>
  <c r="S43" i="159"/>
  <c r="S15" i="159"/>
  <c r="R15" i="159"/>
  <c r="R20" i="159"/>
  <c r="S20" i="159"/>
  <c r="R24" i="159"/>
  <c r="S24" i="159"/>
  <c r="R39" i="159"/>
  <c r="S39" i="159"/>
  <c r="R12" i="159"/>
  <c r="S12" i="159"/>
  <c r="S21" i="159"/>
  <c r="R21" i="159"/>
  <c r="S25" i="159"/>
  <c r="R25" i="159"/>
  <c r="R35" i="159"/>
  <c r="S35" i="159"/>
  <c r="R16" i="159"/>
  <c r="S16" i="159"/>
  <c r="R31" i="159"/>
  <c r="S31" i="159"/>
  <c r="R47" i="159"/>
  <c r="S47" i="159"/>
  <c r="S51" i="159"/>
  <c r="R51" i="159"/>
  <c r="Q53" i="159"/>
  <c r="O53" i="159"/>
  <c r="Q57" i="159"/>
  <c r="O57" i="159"/>
  <c r="S59" i="159"/>
  <c r="R59" i="159"/>
  <c r="S64" i="159"/>
  <c r="R64" i="159"/>
  <c r="Q73" i="159"/>
  <c r="O73" i="159"/>
  <c r="S76" i="159"/>
  <c r="R76" i="159"/>
  <c r="Q81" i="159"/>
  <c r="O81" i="159"/>
  <c r="S84" i="159"/>
  <c r="R84" i="159"/>
  <c r="Q89" i="159"/>
  <c r="O89" i="159"/>
  <c r="S92" i="159"/>
  <c r="R92" i="159"/>
  <c r="Q97" i="159"/>
  <c r="O97" i="159"/>
  <c r="S100" i="159"/>
  <c r="R100" i="159"/>
  <c r="Q105" i="159"/>
  <c r="O105" i="159"/>
  <c r="S108" i="159"/>
  <c r="R108" i="159"/>
  <c r="R10" i="159"/>
  <c r="O12" i="159"/>
  <c r="R14" i="159"/>
  <c r="O16" i="159"/>
  <c r="R18" i="159"/>
  <c r="O20" i="159"/>
  <c r="R22" i="159"/>
  <c r="O24" i="159"/>
  <c r="R26" i="159"/>
  <c r="O28" i="159"/>
  <c r="Q29" i="159"/>
  <c r="O31" i="159"/>
  <c r="O32" i="159"/>
  <c r="Q33" i="159"/>
  <c r="O35" i="159"/>
  <c r="O36" i="159"/>
  <c r="Q37" i="159"/>
  <c r="O39" i="159"/>
  <c r="O40" i="159"/>
  <c r="Q41" i="159"/>
  <c r="O43" i="159"/>
  <c r="O44" i="159"/>
  <c r="Q45" i="159"/>
  <c r="O47" i="159"/>
  <c r="O48" i="159"/>
  <c r="R50" i="159"/>
  <c r="S55" i="159"/>
  <c r="R55" i="159"/>
  <c r="S60" i="159"/>
  <c r="R60" i="159"/>
  <c r="Q69" i="159"/>
  <c r="O69" i="159"/>
  <c r="S71" i="159"/>
  <c r="R71" i="159"/>
  <c r="S79" i="159"/>
  <c r="R79" i="159"/>
  <c r="S87" i="159"/>
  <c r="R87" i="159"/>
  <c r="S95" i="159"/>
  <c r="R95" i="159"/>
  <c r="S103" i="159"/>
  <c r="R103" i="159"/>
  <c r="S111" i="159"/>
  <c r="R111" i="159"/>
  <c r="R19" i="159"/>
  <c r="O21" i="159"/>
  <c r="R23" i="159"/>
  <c r="O25" i="159"/>
  <c r="R27" i="159"/>
  <c r="R28" i="159"/>
  <c r="R32" i="159"/>
  <c r="R36" i="159"/>
  <c r="R40" i="159"/>
  <c r="R44" i="159"/>
  <c r="S48" i="159"/>
  <c r="O52" i="159"/>
  <c r="R54" i="159"/>
  <c r="S56" i="159"/>
  <c r="R56" i="159"/>
  <c r="Q65" i="159"/>
  <c r="O65" i="159"/>
  <c r="S67" i="159"/>
  <c r="R67" i="159"/>
  <c r="S72" i="159"/>
  <c r="R72" i="159"/>
  <c r="Q77" i="159"/>
  <c r="O77" i="159"/>
  <c r="S80" i="159"/>
  <c r="R80" i="159"/>
  <c r="Q85" i="159"/>
  <c r="O85" i="159"/>
  <c r="S88" i="159"/>
  <c r="R88" i="159"/>
  <c r="Q93" i="159"/>
  <c r="O93" i="159"/>
  <c r="S96" i="159"/>
  <c r="R96" i="159"/>
  <c r="Q101" i="159"/>
  <c r="O101" i="159"/>
  <c r="S104" i="159"/>
  <c r="R104" i="159"/>
  <c r="Q109" i="159"/>
  <c r="O109" i="159"/>
  <c r="S112" i="159"/>
  <c r="R112" i="159"/>
  <c r="Q49" i="159"/>
  <c r="O49" i="159"/>
  <c r="S52" i="159"/>
  <c r="Q61" i="159"/>
  <c r="O61" i="159"/>
  <c r="S63" i="159"/>
  <c r="R63" i="159"/>
  <c r="S68" i="159"/>
  <c r="R68" i="159"/>
  <c r="S75" i="159"/>
  <c r="R75" i="159"/>
  <c r="S83" i="159"/>
  <c r="R83" i="159"/>
  <c r="S91" i="159"/>
  <c r="R91" i="159"/>
  <c r="S99" i="159"/>
  <c r="R99" i="159"/>
  <c r="S107" i="159"/>
  <c r="R107" i="159"/>
  <c r="S13" i="152"/>
  <c r="R13" i="152"/>
  <c r="S9" i="152"/>
  <c r="R9" i="152"/>
  <c r="S11" i="152"/>
  <c r="R11" i="152"/>
  <c r="R12" i="152"/>
  <c r="S12" i="152"/>
  <c r="S63" i="152"/>
  <c r="R63" i="152"/>
  <c r="S71" i="152"/>
  <c r="R71" i="152"/>
  <c r="S79" i="152"/>
  <c r="R79" i="152"/>
  <c r="S87" i="152"/>
  <c r="R87" i="152"/>
  <c r="S95" i="152"/>
  <c r="R95" i="152"/>
  <c r="S103" i="152"/>
  <c r="R103" i="152"/>
  <c r="R10" i="152"/>
  <c r="O12" i="152"/>
  <c r="R16" i="152"/>
  <c r="S17" i="152"/>
  <c r="R20" i="152"/>
  <c r="S21" i="152"/>
  <c r="R24" i="152"/>
  <c r="S25" i="152"/>
  <c r="Q29" i="152"/>
  <c r="S35" i="152"/>
  <c r="Q39" i="152"/>
  <c r="S41" i="152"/>
  <c r="Q45" i="152"/>
  <c r="S51" i="152"/>
  <c r="Q55" i="152"/>
  <c r="S57" i="152"/>
  <c r="Q61" i="152"/>
  <c r="O61" i="152"/>
  <c r="S64" i="152"/>
  <c r="R64" i="152"/>
  <c r="Q69" i="152"/>
  <c r="O69" i="152"/>
  <c r="S72" i="152"/>
  <c r="R72" i="152"/>
  <c r="Q77" i="152"/>
  <c r="O77" i="152"/>
  <c r="S80" i="152"/>
  <c r="R80" i="152"/>
  <c r="Q85" i="152"/>
  <c r="O85" i="152"/>
  <c r="S88" i="152"/>
  <c r="R88" i="152"/>
  <c r="Q93" i="152"/>
  <c r="O93" i="152"/>
  <c r="S96" i="152"/>
  <c r="R96" i="152"/>
  <c r="Q101" i="152"/>
  <c r="O101" i="152"/>
  <c r="S104" i="152"/>
  <c r="R104" i="152"/>
  <c r="Q109" i="152"/>
  <c r="O109" i="152"/>
  <c r="S111" i="152"/>
  <c r="R111" i="152"/>
  <c r="R34" i="152"/>
  <c r="R50" i="152"/>
  <c r="S59" i="152"/>
  <c r="R59" i="152"/>
  <c r="S67" i="152"/>
  <c r="R67" i="152"/>
  <c r="S75" i="152"/>
  <c r="R75" i="152"/>
  <c r="S83" i="152"/>
  <c r="R83" i="152"/>
  <c r="S91" i="152"/>
  <c r="R91" i="152"/>
  <c r="S99" i="152"/>
  <c r="R99" i="152"/>
  <c r="S107" i="152"/>
  <c r="R107" i="152"/>
  <c r="S112" i="152"/>
  <c r="R112" i="152"/>
  <c r="O14" i="152"/>
  <c r="Q15" i="152"/>
  <c r="O18" i="152"/>
  <c r="Q19" i="152"/>
  <c r="O22" i="152"/>
  <c r="Q23" i="152"/>
  <c r="S27" i="152"/>
  <c r="Q31" i="152"/>
  <c r="S33" i="152"/>
  <c r="Q37" i="152"/>
  <c r="R38" i="152"/>
  <c r="S43" i="152"/>
  <c r="Q47" i="152"/>
  <c r="S49" i="152"/>
  <c r="Q53" i="152"/>
  <c r="R54" i="152"/>
  <c r="S60" i="152"/>
  <c r="R60" i="152"/>
  <c r="Q65" i="152"/>
  <c r="O65" i="152"/>
  <c r="S68" i="152"/>
  <c r="R68" i="152"/>
  <c r="Q73" i="152"/>
  <c r="O73" i="152"/>
  <c r="S76" i="152"/>
  <c r="R76" i="152"/>
  <c r="Q81" i="152"/>
  <c r="O81" i="152"/>
  <c r="S84" i="152"/>
  <c r="R84" i="152"/>
  <c r="Q89" i="152"/>
  <c r="O89" i="152"/>
  <c r="S92" i="152"/>
  <c r="R92" i="152"/>
  <c r="Q97" i="152"/>
  <c r="O97" i="152"/>
  <c r="S100" i="152"/>
  <c r="R100" i="152"/>
  <c r="Q105" i="152"/>
  <c r="O105" i="152"/>
  <c r="S108" i="152"/>
  <c r="R108" i="152"/>
  <c r="S10" i="145"/>
  <c r="R10" i="145"/>
  <c r="S14" i="145"/>
  <c r="R14" i="145"/>
  <c r="S18" i="145"/>
  <c r="R18" i="145"/>
  <c r="S22" i="145"/>
  <c r="R22" i="145"/>
  <c r="S26" i="145"/>
  <c r="R26" i="145"/>
  <c r="Q9" i="145"/>
  <c r="O10" i="145"/>
  <c r="S11" i="145"/>
  <c r="R12" i="145"/>
  <c r="Q13" i="145"/>
  <c r="O14" i="145"/>
  <c r="S15" i="145"/>
  <c r="R16" i="145"/>
  <c r="Q17" i="145"/>
  <c r="O18" i="145"/>
  <c r="S19" i="145"/>
  <c r="R20" i="145"/>
  <c r="Q21" i="145"/>
  <c r="O22" i="145"/>
  <c r="S23" i="145"/>
  <c r="R24" i="145"/>
  <c r="Q25" i="145"/>
  <c r="O26" i="145"/>
  <c r="S27" i="145"/>
  <c r="S29" i="145"/>
  <c r="R30" i="145"/>
  <c r="S31" i="145"/>
  <c r="S33" i="145"/>
  <c r="R34" i="145"/>
  <c r="S35" i="145"/>
  <c r="S37" i="145"/>
  <c r="R38" i="145"/>
  <c r="S39" i="145"/>
  <c r="S41" i="145"/>
  <c r="R42" i="145"/>
  <c r="S43" i="145"/>
  <c r="S45" i="145"/>
  <c r="R46" i="145"/>
  <c r="S47" i="145"/>
  <c r="Q51" i="145"/>
  <c r="R52" i="145"/>
  <c r="Q61" i="145"/>
  <c r="S64" i="145"/>
  <c r="R64" i="145"/>
  <c r="Q69" i="145"/>
  <c r="O69" i="145"/>
  <c r="S72" i="145"/>
  <c r="R72" i="145"/>
  <c r="Q77" i="145"/>
  <c r="O77" i="145"/>
  <c r="S80" i="145"/>
  <c r="R80" i="145"/>
  <c r="Q85" i="145"/>
  <c r="O85" i="145"/>
  <c r="S88" i="145"/>
  <c r="R88" i="145"/>
  <c r="Q93" i="145"/>
  <c r="O93" i="145"/>
  <c r="S96" i="145"/>
  <c r="R96" i="145"/>
  <c r="Q101" i="145"/>
  <c r="O101" i="145"/>
  <c r="S104" i="145"/>
  <c r="R104" i="145"/>
  <c r="Q49" i="145"/>
  <c r="Q55" i="145"/>
  <c r="R56" i="145"/>
  <c r="S67" i="145"/>
  <c r="R67" i="145"/>
  <c r="S75" i="145"/>
  <c r="R75" i="145"/>
  <c r="S83" i="145"/>
  <c r="R83" i="145"/>
  <c r="S91" i="145"/>
  <c r="R91" i="145"/>
  <c r="S99" i="145"/>
  <c r="R99" i="145"/>
  <c r="Q109" i="145"/>
  <c r="O109" i="145"/>
  <c r="S111" i="145"/>
  <c r="R111" i="145"/>
  <c r="Q65" i="145"/>
  <c r="O65" i="145"/>
  <c r="S68" i="145"/>
  <c r="R68" i="145"/>
  <c r="Q73" i="145"/>
  <c r="O73" i="145"/>
  <c r="S76" i="145"/>
  <c r="R76" i="145"/>
  <c r="Q81" i="145"/>
  <c r="O81" i="145"/>
  <c r="S84" i="145"/>
  <c r="R84" i="145"/>
  <c r="Q89" i="145"/>
  <c r="O89" i="145"/>
  <c r="S92" i="145"/>
  <c r="R92" i="145"/>
  <c r="Q97" i="145"/>
  <c r="O97" i="145"/>
  <c r="S100" i="145"/>
  <c r="R100" i="145"/>
  <c r="Q105" i="145"/>
  <c r="O105" i="145"/>
  <c r="S107" i="145"/>
  <c r="R107" i="145"/>
  <c r="S112" i="145"/>
  <c r="R112" i="145"/>
  <c r="S53" i="145"/>
  <c r="Q57" i="145"/>
  <c r="S59" i="145"/>
  <c r="S63" i="145"/>
  <c r="R63" i="145"/>
  <c r="S71" i="145"/>
  <c r="R71" i="145"/>
  <c r="S79" i="145"/>
  <c r="R79" i="145"/>
  <c r="S87" i="145"/>
  <c r="R87" i="145"/>
  <c r="S95" i="145"/>
  <c r="R95" i="145"/>
  <c r="S103" i="145"/>
  <c r="R103" i="145"/>
  <c r="S108" i="145"/>
  <c r="R108" i="145"/>
  <c r="R48" i="158"/>
  <c r="S48" i="158"/>
  <c r="R64" i="158"/>
  <c r="S64" i="158"/>
  <c r="S21" i="158"/>
  <c r="R21" i="158"/>
  <c r="R24" i="158"/>
  <c r="S24" i="158"/>
  <c r="S17" i="158"/>
  <c r="R17" i="158"/>
  <c r="R32" i="158"/>
  <c r="S32" i="158"/>
  <c r="R40" i="158"/>
  <c r="S40" i="158"/>
  <c r="R56" i="158"/>
  <c r="S56" i="158"/>
  <c r="S9" i="158"/>
  <c r="R9" i="158"/>
  <c r="R12" i="158"/>
  <c r="S12" i="158"/>
  <c r="S25" i="158"/>
  <c r="R25" i="158"/>
  <c r="R28" i="158"/>
  <c r="S28" i="158"/>
  <c r="R36" i="158"/>
  <c r="S36" i="158"/>
  <c r="R44" i="158"/>
  <c r="S44" i="158"/>
  <c r="R52" i="158"/>
  <c r="S52" i="158"/>
  <c r="R60" i="158"/>
  <c r="S60" i="158"/>
  <c r="R68" i="158"/>
  <c r="S68" i="158"/>
  <c r="S13" i="158"/>
  <c r="R13" i="158"/>
  <c r="R16" i="158"/>
  <c r="S16" i="158"/>
  <c r="R20" i="158"/>
  <c r="S20" i="158"/>
  <c r="Q70" i="158"/>
  <c r="O70" i="158"/>
  <c r="S84" i="158"/>
  <c r="R84" i="158"/>
  <c r="Q86" i="158"/>
  <c r="O86" i="158"/>
  <c r="S100" i="158"/>
  <c r="R100" i="158"/>
  <c r="Q102" i="158"/>
  <c r="O102" i="158"/>
  <c r="R10" i="158"/>
  <c r="O12" i="158"/>
  <c r="R14" i="158"/>
  <c r="O16" i="158"/>
  <c r="R18" i="158"/>
  <c r="O20" i="158"/>
  <c r="R22" i="158"/>
  <c r="O24" i="158"/>
  <c r="R26" i="158"/>
  <c r="O28" i="158"/>
  <c r="O29" i="158"/>
  <c r="Q30" i="158"/>
  <c r="O32" i="158"/>
  <c r="O33" i="158"/>
  <c r="Q34" i="158"/>
  <c r="O36" i="158"/>
  <c r="O37" i="158"/>
  <c r="Q38" i="158"/>
  <c r="O40" i="158"/>
  <c r="O41" i="158"/>
  <c r="Q42" i="158"/>
  <c r="O44" i="158"/>
  <c r="O45" i="158"/>
  <c r="Q46" i="158"/>
  <c r="O48" i="158"/>
  <c r="O49" i="158"/>
  <c r="Q50" i="158"/>
  <c r="O52" i="158"/>
  <c r="O53" i="158"/>
  <c r="Q54" i="158"/>
  <c r="O56" i="158"/>
  <c r="O57" i="158"/>
  <c r="Q58" i="158"/>
  <c r="O60" i="158"/>
  <c r="O61" i="158"/>
  <c r="Q62" i="158"/>
  <c r="O64" i="158"/>
  <c r="O65" i="158"/>
  <c r="Q66" i="158"/>
  <c r="O68" i="158"/>
  <c r="O69" i="158"/>
  <c r="S72" i="158"/>
  <c r="R72" i="158"/>
  <c r="Q74" i="158"/>
  <c r="O74" i="158"/>
  <c r="S77" i="158"/>
  <c r="O81" i="158"/>
  <c r="R83" i="158"/>
  <c r="S88" i="158"/>
  <c r="R88" i="158"/>
  <c r="Q90" i="158"/>
  <c r="O90" i="158"/>
  <c r="S93" i="158"/>
  <c r="O97" i="158"/>
  <c r="R99" i="158"/>
  <c r="S104" i="158"/>
  <c r="R104" i="158"/>
  <c r="Q106" i="158"/>
  <c r="O106" i="158"/>
  <c r="S109" i="158"/>
  <c r="R29" i="158"/>
  <c r="R33" i="158"/>
  <c r="R37" i="158"/>
  <c r="R41" i="158"/>
  <c r="R45" i="158"/>
  <c r="R49" i="158"/>
  <c r="R53" i="158"/>
  <c r="R57" i="158"/>
  <c r="R61" i="158"/>
  <c r="R65" i="158"/>
  <c r="R69" i="158"/>
  <c r="S76" i="158"/>
  <c r="R76" i="158"/>
  <c r="Q78" i="158"/>
  <c r="O78" i="158"/>
  <c r="S81" i="158"/>
  <c r="S92" i="158"/>
  <c r="R92" i="158"/>
  <c r="Q94" i="158"/>
  <c r="O94" i="158"/>
  <c r="S97" i="158"/>
  <c r="S108" i="158"/>
  <c r="R108" i="158"/>
  <c r="Q110" i="158"/>
  <c r="O110" i="158"/>
  <c r="R31" i="158"/>
  <c r="R35" i="158"/>
  <c r="R39" i="158"/>
  <c r="R43" i="158"/>
  <c r="R47" i="158"/>
  <c r="R51" i="158"/>
  <c r="R55" i="158"/>
  <c r="R59" i="158"/>
  <c r="R63" i="158"/>
  <c r="R67" i="158"/>
  <c r="S80" i="158"/>
  <c r="R80" i="158"/>
  <c r="Q82" i="158"/>
  <c r="O82" i="158"/>
  <c r="S96" i="158"/>
  <c r="R96" i="158"/>
  <c r="Q98" i="158"/>
  <c r="O98" i="158"/>
  <c r="S112" i="158"/>
  <c r="R112" i="158"/>
  <c r="R11" i="151"/>
  <c r="S11" i="151"/>
  <c r="R15" i="151"/>
  <c r="S15" i="151"/>
  <c r="R19" i="151"/>
  <c r="S19" i="151"/>
  <c r="Q20" i="151"/>
  <c r="O20" i="151"/>
  <c r="S22" i="151"/>
  <c r="R22" i="151"/>
  <c r="Q24" i="151"/>
  <c r="O24" i="151"/>
  <c r="S26" i="151"/>
  <c r="R26" i="151"/>
  <c r="Q28" i="151"/>
  <c r="O28" i="151"/>
  <c r="S30" i="151"/>
  <c r="R30" i="151"/>
  <c r="O35" i="151"/>
  <c r="Q35" i="151"/>
  <c r="S38" i="151"/>
  <c r="R38" i="151"/>
  <c r="O43" i="151"/>
  <c r="Q43" i="151"/>
  <c r="S46" i="151"/>
  <c r="R46" i="151"/>
  <c r="O51" i="151"/>
  <c r="Q51" i="151"/>
  <c r="S54" i="151"/>
  <c r="R54" i="151"/>
  <c r="O59" i="151"/>
  <c r="Q59" i="151"/>
  <c r="S62" i="151"/>
  <c r="R62" i="151"/>
  <c r="O67" i="151"/>
  <c r="Q67" i="151"/>
  <c r="S70" i="151"/>
  <c r="R70" i="151"/>
  <c r="O75" i="151"/>
  <c r="Q75" i="151"/>
  <c r="S78" i="151"/>
  <c r="R78" i="151"/>
  <c r="O83" i="151"/>
  <c r="Q83" i="151"/>
  <c r="S86" i="151"/>
  <c r="R86" i="151"/>
  <c r="O91" i="151"/>
  <c r="Q91" i="151"/>
  <c r="S94" i="151"/>
  <c r="R94" i="151"/>
  <c r="O99" i="151"/>
  <c r="Q99" i="151"/>
  <c r="S102" i="151"/>
  <c r="R102" i="151"/>
  <c r="O107" i="151"/>
  <c r="Q107" i="151"/>
  <c r="S110" i="151"/>
  <c r="R110" i="151"/>
  <c r="R33" i="151"/>
  <c r="S33" i="151"/>
  <c r="R41" i="151"/>
  <c r="S41" i="151"/>
  <c r="R49" i="151"/>
  <c r="S49" i="151"/>
  <c r="R57" i="151"/>
  <c r="S57" i="151"/>
  <c r="R65" i="151"/>
  <c r="S65" i="151"/>
  <c r="R73" i="151"/>
  <c r="S73" i="151"/>
  <c r="R81" i="151"/>
  <c r="S81" i="151"/>
  <c r="R89" i="151"/>
  <c r="S89" i="151"/>
  <c r="R97" i="151"/>
  <c r="S97" i="151"/>
  <c r="R105" i="151"/>
  <c r="S105" i="151"/>
  <c r="O23" i="151"/>
  <c r="O27" i="151"/>
  <c r="O31" i="151"/>
  <c r="Q31" i="151"/>
  <c r="S34" i="151"/>
  <c r="R34" i="151"/>
  <c r="O39" i="151"/>
  <c r="Q39" i="151"/>
  <c r="S42" i="151"/>
  <c r="R42" i="151"/>
  <c r="O47" i="151"/>
  <c r="Q47" i="151"/>
  <c r="S50" i="151"/>
  <c r="R50" i="151"/>
  <c r="O55" i="151"/>
  <c r="Q55" i="151"/>
  <c r="S58" i="151"/>
  <c r="R58" i="151"/>
  <c r="O63" i="151"/>
  <c r="Q63" i="151"/>
  <c r="S66" i="151"/>
  <c r="R66" i="151"/>
  <c r="O71" i="151"/>
  <c r="Q71" i="151"/>
  <c r="S74" i="151"/>
  <c r="R74" i="151"/>
  <c r="O79" i="151"/>
  <c r="Q79" i="151"/>
  <c r="S82" i="151"/>
  <c r="R82" i="151"/>
  <c r="O87" i="151"/>
  <c r="Q87" i="151"/>
  <c r="S90" i="151"/>
  <c r="R90" i="151"/>
  <c r="O95" i="151"/>
  <c r="Q95" i="151"/>
  <c r="S98" i="151"/>
  <c r="R98" i="151"/>
  <c r="O103" i="151"/>
  <c r="Q103" i="151"/>
  <c r="S106" i="151"/>
  <c r="R106" i="151"/>
  <c r="O111" i="151"/>
  <c r="Q111" i="151"/>
  <c r="R29" i="151"/>
  <c r="S29" i="151"/>
  <c r="R37" i="151"/>
  <c r="S37" i="151"/>
  <c r="R45" i="151"/>
  <c r="S45" i="151"/>
  <c r="R53" i="151"/>
  <c r="S53" i="151"/>
  <c r="R61" i="151"/>
  <c r="S61" i="151"/>
  <c r="R69" i="151"/>
  <c r="S69" i="151"/>
  <c r="R77" i="151"/>
  <c r="S77" i="151"/>
  <c r="R85" i="151"/>
  <c r="S85" i="151"/>
  <c r="R93" i="151"/>
  <c r="S93" i="151"/>
  <c r="R101" i="151"/>
  <c r="S101" i="151"/>
  <c r="R109" i="151"/>
  <c r="S109" i="151"/>
  <c r="S27" i="144"/>
  <c r="R27" i="144"/>
  <c r="S12" i="144"/>
  <c r="R12" i="144"/>
  <c r="S15" i="144"/>
  <c r="R15" i="144"/>
  <c r="S11" i="144"/>
  <c r="R11" i="144"/>
  <c r="S24" i="144"/>
  <c r="R24" i="144"/>
  <c r="S16" i="144"/>
  <c r="R16" i="144"/>
  <c r="S19" i="144"/>
  <c r="R19" i="144"/>
  <c r="S20" i="144"/>
  <c r="R20" i="144"/>
  <c r="S23" i="144"/>
  <c r="R23" i="144"/>
  <c r="R28" i="144"/>
  <c r="Q31" i="144"/>
  <c r="R32" i="144"/>
  <c r="Q35" i="144"/>
  <c r="R36" i="144"/>
  <c r="Q39" i="144"/>
  <c r="R40" i="144"/>
  <c r="Q43" i="144"/>
  <c r="R44" i="144"/>
  <c r="Q47" i="144"/>
  <c r="R48" i="144"/>
  <c r="Q51" i="144"/>
  <c r="R52" i="144"/>
  <c r="Q55" i="144"/>
  <c r="R56" i="144"/>
  <c r="Q59" i="144"/>
  <c r="R60" i="144"/>
  <c r="Q63" i="144"/>
  <c r="R64" i="144"/>
  <c r="Q67" i="144"/>
  <c r="R68" i="144"/>
  <c r="Q71" i="144"/>
  <c r="R72" i="144"/>
  <c r="Q75" i="144"/>
  <c r="R76" i="144"/>
  <c r="Q79" i="144"/>
  <c r="R80" i="144"/>
  <c r="Q83" i="144"/>
  <c r="R84" i="144"/>
  <c r="Q87" i="144"/>
  <c r="R88" i="144"/>
  <c r="Q91" i="144"/>
  <c r="R92" i="144"/>
  <c r="Q95" i="144"/>
  <c r="R96" i="144"/>
  <c r="Q99" i="144"/>
  <c r="R100" i="144"/>
  <c r="O107" i="144"/>
  <c r="Q107" i="144"/>
  <c r="O103" i="144"/>
  <c r="Q103" i="144"/>
  <c r="R9" i="144"/>
  <c r="O11" i="144"/>
  <c r="R13" i="144"/>
  <c r="O15" i="144"/>
  <c r="R17" i="144"/>
  <c r="O19" i="144"/>
  <c r="R21" i="144"/>
  <c r="O23" i="144"/>
  <c r="R25" i="144"/>
  <c r="O27" i="144"/>
  <c r="Q29" i="144"/>
  <c r="Q33" i="144"/>
  <c r="Q37" i="144"/>
  <c r="Q41" i="144"/>
  <c r="Q45" i="144"/>
  <c r="Q49" i="144"/>
  <c r="Q53" i="144"/>
  <c r="Q57" i="144"/>
  <c r="Q61" i="144"/>
  <c r="Q65" i="144"/>
  <c r="Q69" i="144"/>
  <c r="Q73" i="144"/>
  <c r="Q77" i="144"/>
  <c r="Q81" i="144"/>
  <c r="Q85" i="144"/>
  <c r="Q89" i="144"/>
  <c r="Q93" i="144"/>
  <c r="Q97" i="144"/>
  <c r="R101" i="144"/>
  <c r="S101" i="144"/>
  <c r="R109" i="144"/>
  <c r="S109" i="144"/>
  <c r="S102" i="144"/>
  <c r="R102" i="144"/>
  <c r="R105" i="144"/>
  <c r="S105" i="144"/>
  <c r="O111" i="144"/>
  <c r="Q111" i="144"/>
  <c r="S16" i="157"/>
  <c r="R16" i="157"/>
  <c r="S12" i="157"/>
  <c r="R12" i="157"/>
  <c r="R24" i="157"/>
  <c r="S24" i="157"/>
  <c r="S20" i="157"/>
  <c r="R20" i="157"/>
  <c r="R31" i="157"/>
  <c r="S31" i="157"/>
  <c r="R35" i="157"/>
  <c r="S35" i="157"/>
  <c r="R25" i="157"/>
  <c r="S9" i="157"/>
  <c r="R10" i="157"/>
  <c r="Q11" i="157"/>
  <c r="O12" i="157"/>
  <c r="S13" i="157"/>
  <c r="R14" i="157"/>
  <c r="Q15" i="157"/>
  <c r="O16" i="157"/>
  <c r="S17" i="157"/>
  <c r="R18" i="157"/>
  <c r="Q19" i="157"/>
  <c r="O20" i="157"/>
  <c r="S21" i="157"/>
  <c r="R22" i="157"/>
  <c r="Q23" i="157"/>
  <c r="O24" i="157"/>
  <c r="R26" i="157"/>
  <c r="Q27" i="157"/>
  <c r="O28" i="157"/>
  <c r="Q29" i="157"/>
  <c r="O31" i="157"/>
  <c r="O32" i="157"/>
  <c r="Q33" i="157"/>
  <c r="O35" i="157"/>
  <c r="O36" i="157"/>
  <c r="Q37" i="157"/>
  <c r="Q39" i="157"/>
  <c r="R40" i="157"/>
  <c r="Q49" i="157"/>
  <c r="Q55" i="157"/>
  <c r="R56" i="157"/>
  <c r="Q65" i="157"/>
  <c r="Q71" i="157"/>
  <c r="S79" i="157"/>
  <c r="R79" i="157"/>
  <c r="S87" i="157"/>
  <c r="R87" i="157"/>
  <c r="S95" i="157"/>
  <c r="R95" i="157"/>
  <c r="S103" i="157"/>
  <c r="R103" i="157"/>
  <c r="Q43" i="157"/>
  <c r="R44" i="157"/>
  <c r="Q53" i="157"/>
  <c r="Q59" i="157"/>
  <c r="R60" i="157"/>
  <c r="Q69" i="157"/>
  <c r="S72" i="157"/>
  <c r="R72" i="157"/>
  <c r="Q77" i="157"/>
  <c r="O77" i="157"/>
  <c r="S80" i="157"/>
  <c r="R80" i="157"/>
  <c r="Q85" i="157"/>
  <c r="O85" i="157"/>
  <c r="S88" i="157"/>
  <c r="R88" i="157"/>
  <c r="Q93" i="157"/>
  <c r="O93" i="157"/>
  <c r="S96" i="157"/>
  <c r="R96" i="157"/>
  <c r="Q101" i="157"/>
  <c r="O101" i="157"/>
  <c r="S104" i="157"/>
  <c r="R104" i="157"/>
  <c r="Q109" i="157"/>
  <c r="O109" i="157"/>
  <c r="S111" i="157"/>
  <c r="R111" i="157"/>
  <c r="S75" i="157"/>
  <c r="R75" i="157"/>
  <c r="S83" i="157"/>
  <c r="R83" i="157"/>
  <c r="S91" i="157"/>
  <c r="R91" i="157"/>
  <c r="S99" i="157"/>
  <c r="R99" i="157"/>
  <c r="S107" i="157"/>
  <c r="R107" i="157"/>
  <c r="S112" i="157"/>
  <c r="R112" i="157"/>
  <c r="S41" i="157"/>
  <c r="Q45" i="157"/>
  <c r="S47" i="157"/>
  <c r="Q51" i="157"/>
  <c r="S57" i="157"/>
  <c r="Q61" i="157"/>
  <c r="S63" i="157"/>
  <c r="Q67" i="157"/>
  <c r="Q73" i="157"/>
  <c r="O73" i="157"/>
  <c r="S76" i="157"/>
  <c r="R76" i="157"/>
  <c r="Q81" i="157"/>
  <c r="O81" i="157"/>
  <c r="S84" i="157"/>
  <c r="R84" i="157"/>
  <c r="Q89" i="157"/>
  <c r="O89" i="157"/>
  <c r="S92" i="157"/>
  <c r="R92" i="157"/>
  <c r="Q97" i="157"/>
  <c r="O97" i="157"/>
  <c r="S100" i="157"/>
  <c r="R100" i="157"/>
  <c r="Q105" i="157"/>
  <c r="O105" i="157"/>
  <c r="S108" i="157"/>
  <c r="R108" i="157"/>
  <c r="S14" i="150"/>
  <c r="R14" i="150"/>
  <c r="R22" i="150"/>
  <c r="S22" i="150"/>
  <c r="S11" i="150"/>
  <c r="R11" i="150"/>
  <c r="S15" i="150"/>
  <c r="R15" i="150"/>
  <c r="S19" i="150"/>
  <c r="R19" i="150"/>
  <c r="S23" i="150"/>
  <c r="R23" i="150"/>
  <c r="S27" i="150"/>
  <c r="R27" i="150"/>
  <c r="R12" i="150"/>
  <c r="O14" i="150"/>
  <c r="O22" i="150"/>
  <c r="R9" i="150"/>
  <c r="Q10" i="150"/>
  <c r="O11" i="150"/>
  <c r="R13" i="150"/>
  <c r="O15" i="150"/>
  <c r="S16" i="150"/>
  <c r="R17" i="150"/>
  <c r="Q18" i="150"/>
  <c r="O19" i="150"/>
  <c r="S20" i="150"/>
  <c r="R21" i="150"/>
  <c r="O23" i="150"/>
  <c r="S24" i="150"/>
  <c r="R25" i="150"/>
  <c r="Q26" i="150"/>
  <c r="O27" i="150"/>
  <c r="O112" i="150"/>
  <c r="R30" i="150"/>
  <c r="S31" i="150"/>
  <c r="R34" i="150"/>
  <c r="S35" i="150"/>
  <c r="R38" i="150"/>
  <c r="S39" i="150"/>
  <c r="R42" i="150"/>
  <c r="S43" i="150"/>
  <c r="R46" i="150"/>
  <c r="S47" i="150"/>
  <c r="R50" i="150"/>
  <c r="S51" i="150"/>
  <c r="R54" i="150"/>
  <c r="S55" i="150"/>
  <c r="R58" i="150"/>
  <c r="S59" i="150"/>
  <c r="R62" i="150"/>
  <c r="S63" i="150"/>
  <c r="R66" i="150"/>
  <c r="S67" i="150"/>
  <c r="R70" i="150"/>
  <c r="S71" i="150"/>
  <c r="R74" i="150"/>
  <c r="S75" i="150"/>
  <c r="R78" i="150"/>
  <c r="S79" i="150"/>
  <c r="R82" i="150"/>
  <c r="S83" i="150"/>
  <c r="R86" i="150"/>
  <c r="S87" i="150"/>
  <c r="R90" i="150"/>
  <c r="S91" i="150"/>
  <c r="R94" i="150"/>
  <c r="S95" i="150"/>
  <c r="R98" i="150"/>
  <c r="S99" i="150"/>
  <c r="R102" i="150"/>
  <c r="S103" i="150"/>
  <c r="R106" i="150"/>
  <c r="S107" i="150"/>
  <c r="R110" i="150"/>
  <c r="S111" i="150"/>
  <c r="S12" i="143"/>
  <c r="R12" i="143"/>
  <c r="S16" i="143"/>
  <c r="R16" i="143"/>
  <c r="S20" i="143"/>
  <c r="R20" i="143"/>
  <c r="S24" i="143"/>
  <c r="R24" i="143"/>
  <c r="R28" i="143"/>
  <c r="S28" i="143"/>
  <c r="R32" i="143"/>
  <c r="S32" i="143"/>
  <c r="R36" i="143"/>
  <c r="S36" i="143"/>
  <c r="R40" i="143"/>
  <c r="S40" i="143"/>
  <c r="R44" i="143"/>
  <c r="S44" i="143"/>
  <c r="R48" i="143"/>
  <c r="S48" i="143"/>
  <c r="R52" i="143"/>
  <c r="S52" i="143"/>
  <c r="S56" i="143"/>
  <c r="R56" i="143"/>
  <c r="S9" i="143"/>
  <c r="R10" i="143"/>
  <c r="Q11" i="143"/>
  <c r="O12" i="143"/>
  <c r="S13" i="143"/>
  <c r="R14" i="143"/>
  <c r="Q15" i="143"/>
  <c r="O16" i="143"/>
  <c r="S17" i="143"/>
  <c r="R18" i="143"/>
  <c r="Q19" i="143"/>
  <c r="O20" i="143"/>
  <c r="S21" i="143"/>
  <c r="R22" i="143"/>
  <c r="Q23" i="143"/>
  <c r="O24" i="143"/>
  <c r="S25" i="143"/>
  <c r="R26" i="143"/>
  <c r="Q27" i="143"/>
  <c r="O28" i="143"/>
  <c r="O29" i="143"/>
  <c r="Q30" i="143"/>
  <c r="O32" i="143"/>
  <c r="O33" i="143"/>
  <c r="Q34" i="143"/>
  <c r="O36" i="143"/>
  <c r="O37" i="143"/>
  <c r="Q38" i="143"/>
  <c r="O40" i="143"/>
  <c r="O41" i="143"/>
  <c r="Q42" i="143"/>
  <c r="O44" i="143"/>
  <c r="O45" i="143"/>
  <c r="Q46" i="143"/>
  <c r="O48" i="143"/>
  <c r="O49" i="143"/>
  <c r="Q50" i="143"/>
  <c r="O52" i="143"/>
  <c r="O53" i="143"/>
  <c r="Q54" i="143"/>
  <c r="O56" i="143"/>
  <c r="S57" i="143"/>
  <c r="O61" i="143"/>
  <c r="R63" i="143"/>
  <c r="S68" i="143"/>
  <c r="R68" i="143"/>
  <c r="Q70" i="143"/>
  <c r="O70" i="143"/>
  <c r="S73" i="143"/>
  <c r="O77" i="143"/>
  <c r="R79" i="143"/>
  <c r="S84" i="143"/>
  <c r="R84" i="143"/>
  <c r="Q86" i="143"/>
  <c r="O86" i="143"/>
  <c r="S89" i="143"/>
  <c r="O93" i="143"/>
  <c r="R95" i="143"/>
  <c r="S100" i="143"/>
  <c r="R100" i="143"/>
  <c r="Q102" i="143"/>
  <c r="O102" i="143"/>
  <c r="S105" i="143"/>
  <c r="O109" i="143"/>
  <c r="R111" i="143"/>
  <c r="Q58" i="143"/>
  <c r="O58" i="143"/>
  <c r="S61" i="143"/>
  <c r="S72" i="143"/>
  <c r="R72" i="143"/>
  <c r="Q74" i="143"/>
  <c r="O74" i="143"/>
  <c r="S77" i="143"/>
  <c r="S88" i="143"/>
  <c r="R88" i="143"/>
  <c r="Q90" i="143"/>
  <c r="O90" i="143"/>
  <c r="S93" i="143"/>
  <c r="S104" i="143"/>
  <c r="R104" i="143"/>
  <c r="Q106" i="143"/>
  <c r="O106" i="143"/>
  <c r="S109" i="143"/>
  <c r="S60" i="143"/>
  <c r="R60" i="143"/>
  <c r="Q62" i="143"/>
  <c r="O62" i="143"/>
  <c r="S76" i="143"/>
  <c r="R76" i="143"/>
  <c r="Q78" i="143"/>
  <c r="O78" i="143"/>
  <c r="S92" i="143"/>
  <c r="R92" i="143"/>
  <c r="Q94" i="143"/>
  <c r="O94" i="143"/>
  <c r="S108" i="143"/>
  <c r="R108" i="143"/>
  <c r="Q110" i="143"/>
  <c r="O110" i="143"/>
  <c r="O57" i="143"/>
  <c r="R59" i="143"/>
  <c r="S64" i="143"/>
  <c r="R64" i="143"/>
  <c r="Q66" i="143"/>
  <c r="O66" i="143"/>
  <c r="O73" i="143"/>
  <c r="R75" i="143"/>
  <c r="S80" i="143"/>
  <c r="R80" i="143"/>
  <c r="Q82" i="143"/>
  <c r="O82" i="143"/>
  <c r="O89" i="143"/>
  <c r="S96" i="143"/>
  <c r="R96" i="143"/>
  <c r="Q98" i="143"/>
  <c r="O98" i="143"/>
  <c r="S112" i="143"/>
  <c r="R112" i="143"/>
  <c r="R17" i="156"/>
  <c r="S17" i="156"/>
  <c r="S24" i="156"/>
  <c r="R24" i="156"/>
  <c r="R39" i="156"/>
  <c r="S39" i="156"/>
  <c r="R55" i="156"/>
  <c r="S55" i="156"/>
  <c r="S12" i="156"/>
  <c r="R12" i="156"/>
  <c r="S21" i="156"/>
  <c r="R21" i="156"/>
  <c r="R35" i="156"/>
  <c r="S35" i="156"/>
  <c r="R51" i="156"/>
  <c r="S51" i="156"/>
  <c r="R9" i="156"/>
  <c r="S9" i="156"/>
  <c r="S16" i="156"/>
  <c r="R16" i="156"/>
  <c r="R25" i="156"/>
  <c r="S25" i="156"/>
  <c r="R31" i="156"/>
  <c r="S31" i="156"/>
  <c r="R47" i="156"/>
  <c r="S47" i="156"/>
  <c r="R13" i="156"/>
  <c r="S13" i="156"/>
  <c r="S20" i="156"/>
  <c r="R20" i="156"/>
  <c r="R43" i="156"/>
  <c r="S43" i="156"/>
  <c r="R59" i="156"/>
  <c r="S59" i="156"/>
  <c r="O9" i="156"/>
  <c r="R11" i="156"/>
  <c r="O13" i="156"/>
  <c r="R15" i="156"/>
  <c r="O17" i="156"/>
  <c r="R19" i="156"/>
  <c r="O21" i="156"/>
  <c r="R23" i="156"/>
  <c r="O25" i="156"/>
  <c r="R27" i="156"/>
  <c r="R29" i="156"/>
  <c r="R33" i="156"/>
  <c r="R37" i="156"/>
  <c r="R41" i="156"/>
  <c r="R45" i="156"/>
  <c r="R49" i="156"/>
  <c r="R53" i="156"/>
  <c r="R57" i="156"/>
  <c r="R61" i="156"/>
  <c r="S63" i="156"/>
  <c r="R63" i="156"/>
  <c r="Q65" i="156"/>
  <c r="O65" i="156"/>
  <c r="S68" i="156"/>
  <c r="O72" i="156"/>
  <c r="Q81" i="156"/>
  <c r="O81" i="156"/>
  <c r="S83" i="156"/>
  <c r="R83" i="156"/>
  <c r="S88" i="156"/>
  <c r="R88" i="156"/>
  <c r="Q97" i="156"/>
  <c r="O97" i="156"/>
  <c r="S99" i="156"/>
  <c r="R99" i="156"/>
  <c r="S104" i="156"/>
  <c r="R104" i="156"/>
  <c r="S67" i="156"/>
  <c r="R67" i="156"/>
  <c r="Q69" i="156"/>
  <c r="O69" i="156"/>
  <c r="S72" i="156"/>
  <c r="Q77" i="156"/>
  <c r="O77" i="156"/>
  <c r="S79" i="156"/>
  <c r="R79" i="156"/>
  <c r="S84" i="156"/>
  <c r="R84" i="156"/>
  <c r="Q93" i="156"/>
  <c r="O93" i="156"/>
  <c r="S95" i="156"/>
  <c r="R95" i="156"/>
  <c r="S100" i="156"/>
  <c r="R100" i="156"/>
  <c r="Q109" i="156"/>
  <c r="O109" i="156"/>
  <c r="S111" i="156"/>
  <c r="R111" i="156"/>
  <c r="O64" i="156"/>
  <c r="R66" i="156"/>
  <c r="S71" i="156"/>
  <c r="R71" i="156"/>
  <c r="Q73" i="156"/>
  <c r="O73" i="156"/>
  <c r="S75" i="156"/>
  <c r="R75" i="156"/>
  <c r="S80" i="156"/>
  <c r="R80" i="156"/>
  <c r="Q89" i="156"/>
  <c r="O89" i="156"/>
  <c r="S91" i="156"/>
  <c r="R91" i="156"/>
  <c r="S96" i="156"/>
  <c r="R96" i="156"/>
  <c r="Q105" i="156"/>
  <c r="O105" i="156"/>
  <c r="S107" i="156"/>
  <c r="R107" i="156"/>
  <c r="S112" i="156"/>
  <c r="R112" i="156"/>
  <c r="S76" i="156"/>
  <c r="R76" i="156"/>
  <c r="Q85" i="156"/>
  <c r="O85" i="156"/>
  <c r="S87" i="156"/>
  <c r="R87" i="156"/>
  <c r="S92" i="156"/>
  <c r="R92" i="156"/>
  <c r="Q101" i="156"/>
  <c r="O101" i="156"/>
  <c r="S103" i="156"/>
  <c r="R103" i="156"/>
  <c r="S108" i="156"/>
  <c r="R108" i="156"/>
  <c r="N33" i="173"/>
  <c r="Q33" i="173" s="1"/>
  <c r="N32" i="173"/>
  <c r="Q32" i="173" s="1"/>
  <c r="S32" i="173" s="1"/>
  <c r="Q31" i="173"/>
  <c r="R31" i="173" s="1"/>
  <c r="N31" i="173"/>
  <c r="O31" i="173" s="1"/>
  <c r="N30" i="173"/>
  <c r="Q30" i="173" s="1"/>
  <c r="N29" i="173"/>
  <c r="O29" i="173" s="1"/>
  <c r="N33" i="172"/>
  <c r="Q33" i="172" s="1"/>
  <c r="N32" i="172"/>
  <c r="N31" i="172"/>
  <c r="O31" i="172" s="1"/>
  <c r="N30" i="172"/>
  <c r="Q30" i="172" s="1"/>
  <c r="N29" i="172"/>
  <c r="Q29" i="172" s="1"/>
  <c r="N292" i="123"/>
  <c r="Q292" i="123" s="1"/>
  <c r="S292" i="123" s="1"/>
  <c r="Q291" i="123"/>
  <c r="S291" i="123" s="1"/>
  <c r="N291" i="123"/>
  <c r="O291" i="123" s="1"/>
  <c r="N290" i="123"/>
  <c r="O290" i="123" s="1"/>
  <c r="N289" i="123"/>
  <c r="Q289" i="123" s="1"/>
  <c r="N288" i="123"/>
  <c r="N20" i="123"/>
  <c r="O20" i="123" s="1"/>
  <c r="O18" i="123"/>
  <c r="N18" i="123"/>
  <c r="Q18" i="123" s="1"/>
  <c r="N11" i="123"/>
  <c r="N12" i="123"/>
  <c r="O12" i="123"/>
  <c r="Q12" i="123"/>
  <c r="N13" i="123"/>
  <c r="Q13" i="123" s="1"/>
  <c r="N14" i="123"/>
  <c r="N15" i="123"/>
  <c r="O15" i="123" s="1"/>
  <c r="N16" i="123"/>
  <c r="N17" i="123"/>
  <c r="Q17" i="123" s="1"/>
  <c r="N19" i="123"/>
  <c r="N21" i="123"/>
  <c r="Q21" i="123" s="1"/>
  <c r="N22" i="123"/>
  <c r="N23" i="123"/>
  <c r="O23" i="123" s="1"/>
  <c r="N24" i="123"/>
  <c r="N25" i="123"/>
  <c r="Q25" i="123" s="1"/>
  <c r="N26" i="123"/>
  <c r="N27" i="123"/>
  <c r="O27" i="123" s="1"/>
  <c r="N28" i="123"/>
  <c r="O28" i="123" s="1"/>
  <c r="N29" i="123"/>
  <c r="Q29" i="123" s="1"/>
  <c r="N30" i="123"/>
  <c r="N31" i="123"/>
  <c r="N32" i="123"/>
  <c r="Q32" i="123" s="1"/>
  <c r="O32" i="123"/>
  <c r="N33" i="123"/>
  <c r="Q33" i="123" s="1"/>
  <c r="N34" i="123"/>
  <c r="N35" i="123"/>
  <c r="Q35" i="123" s="1"/>
  <c r="S35" i="123" s="1"/>
  <c r="R35" i="123"/>
  <c r="N36" i="123"/>
  <c r="Q36" i="123" s="1"/>
  <c r="N37" i="123"/>
  <c r="N38" i="123"/>
  <c r="N39" i="123"/>
  <c r="O39" i="123" s="1"/>
  <c r="N40" i="123"/>
  <c r="N41" i="123"/>
  <c r="Q41" i="123" s="1"/>
  <c r="N42" i="123"/>
  <c r="N43" i="123"/>
  <c r="Q43" i="123" s="1"/>
  <c r="S43" i="123" s="1"/>
  <c r="N44" i="123"/>
  <c r="Q44" i="123" s="1"/>
  <c r="N45" i="123"/>
  <c r="N46" i="123"/>
  <c r="N47" i="123"/>
  <c r="O47" i="123" s="1"/>
  <c r="N48" i="123"/>
  <c r="N49" i="123"/>
  <c r="Q49" i="123" s="1"/>
  <c r="R49" i="123" s="1"/>
  <c r="N50" i="123"/>
  <c r="N51" i="123"/>
  <c r="Q51" i="123" s="1"/>
  <c r="S51" i="123" s="1"/>
  <c r="R51" i="123"/>
  <c r="N52" i="123"/>
  <c r="O52" i="123" s="1"/>
  <c r="N53" i="123"/>
  <c r="Q53" i="123" s="1"/>
  <c r="N54" i="123"/>
  <c r="N55" i="123"/>
  <c r="O55" i="123" s="1"/>
  <c r="N56" i="123"/>
  <c r="Q56" i="123" s="1"/>
  <c r="N57" i="123"/>
  <c r="N58" i="123"/>
  <c r="N59" i="123"/>
  <c r="Q59" i="123" s="1"/>
  <c r="N60" i="123"/>
  <c r="N61" i="123"/>
  <c r="Q61" i="123" s="1"/>
  <c r="S61" i="123" s="1"/>
  <c r="N62" i="123"/>
  <c r="N63" i="123"/>
  <c r="O63" i="123" s="1"/>
  <c r="N64" i="123"/>
  <c r="N65" i="123"/>
  <c r="Q65" i="123" s="1"/>
  <c r="S65" i="123" s="1"/>
  <c r="O65" i="123"/>
  <c r="R65" i="123"/>
  <c r="N66" i="123"/>
  <c r="O66" i="123" s="1"/>
  <c r="N67" i="123"/>
  <c r="N68" i="123"/>
  <c r="O68" i="123" s="1"/>
  <c r="N69" i="123"/>
  <c r="N70" i="123"/>
  <c r="O70" i="123" s="1"/>
  <c r="Q70" i="123"/>
  <c r="S70" i="123" s="1"/>
  <c r="N71" i="123"/>
  <c r="Q71" i="123" s="1"/>
  <c r="N72" i="123"/>
  <c r="N73" i="123"/>
  <c r="Q73" i="123" s="1"/>
  <c r="S73" i="123" s="1"/>
  <c r="N74" i="123"/>
  <c r="O74" i="123" s="1"/>
  <c r="Q74" i="123"/>
  <c r="S74" i="123" s="1"/>
  <c r="N75" i="123"/>
  <c r="N76" i="123"/>
  <c r="Q76" i="123" s="1"/>
  <c r="O76" i="123"/>
  <c r="N77" i="123"/>
  <c r="Q77" i="123" s="1"/>
  <c r="S77" i="123" s="1"/>
  <c r="N78" i="123"/>
  <c r="O78" i="123" s="1"/>
  <c r="N79" i="123"/>
  <c r="Q79" i="123" s="1"/>
  <c r="O79" i="123"/>
  <c r="N80" i="123"/>
  <c r="N81" i="123"/>
  <c r="Q81" i="123" s="1"/>
  <c r="S81" i="123" s="1"/>
  <c r="N82" i="123"/>
  <c r="N83" i="123"/>
  <c r="Q83" i="123" s="1"/>
  <c r="N84" i="123"/>
  <c r="N85" i="123"/>
  <c r="Q85" i="123" s="1"/>
  <c r="S85" i="123" s="1"/>
  <c r="O85" i="123"/>
  <c r="R85" i="123"/>
  <c r="N86" i="123"/>
  <c r="O86" i="123" s="1"/>
  <c r="N87" i="123"/>
  <c r="N88" i="123"/>
  <c r="O88" i="123"/>
  <c r="Q88" i="123"/>
  <c r="N89" i="123"/>
  <c r="Q89" i="123" s="1"/>
  <c r="S89" i="123" s="1"/>
  <c r="O89" i="123"/>
  <c r="N90" i="123"/>
  <c r="O90" i="123" s="1"/>
  <c r="N91" i="123"/>
  <c r="O91" i="123" s="1"/>
  <c r="Q91" i="123"/>
  <c r="N92" i="123"/>
  <c r="O92" i="123" s="1"/>
  <c r="N93" i="123"/>
  <c r="Q93" i="123" s="1"/>
  <c r="S93" i="123" s="1"/>
  <c r="N94" i="123"/>
  <c r="N95" i="123"/>
  <c r="Q95" i="123" s="1"/>
  <c r="N96" i="123"/>
  <c r="N97" i="123"/>
  <c r="Q97" i="123" s="1"/>
  <c r="R97" i="123" s="1"/>
  <c r="O97" i="123"/>
  <c r="S97" i="123"/>
  <c r="N98" i="123"/>
  <c r="N99" i="123"/>
  <c r="O99" i="123" s="1"/>
  <c r="N100" i="123"/>
  <c r="O100" i="123"/>
  <c r="Q100" i="123"/>
  <c r="N101" i="123"/>
  <c r="Q101" i="123" s="1"/>
  <c r="R101" i="123" s="1"/>
  <c r="N102" i="123"/>
  <c r="N103" i="123"/>
  <c r="O103" i="123" s="1"/>
  <c r="N104" i="123"/>
  <c r="N105" i="123"/>
  <c r="Q105" i="123" s="1"/>
  <c r="R105" i="123" s="1"/>
  <c r="N106" i="123"/>
  <c r="N107" i="123"/>
  <c r="O107" i="123" s="1"/>
  <c r="Q107" i="123"/>
  <c r="S107" i="123" s="1"/>
  <c r="N108" i="123"/>
  <c r="N109" i="123"/>
  <c r="Q109" i="123" s="1"/>
  <c r="R109" i="123" s="1"/>
  <c r="O109" i="123"/>
  <c r="N110" i="123"/>
  <c r="N111" i="123"/>
  <c r="Q111" i="123" s="1"/>
  <c r="S111" i="123" s="1"/>
  <c r="N112" i="123"/>
  <c r="O112" i="123"/>
  <c r="Q112" i="123"/>
  <c r="N113" i="123"/>
  <c r="Q113" i="123" s="1"/>
  <c r="R113" i="123" s="1"/>
  <c r="S113" i="123"/>
  <c r="N114" i="123"/>
  <c r="N115" i="123"/>
  <c r="O115" i="123" s="1"/>
  <c r="N116" i="123"/>
  <c r="O116" i="123" s="1"/>
  <c r="N117" i="123"/>
  <c r="N118" i="123"/>
  <c r="N119" i="123"/>
  <c r="Q119" i="123" s="1"/>
  <c r="S119" i="123" s="1"/>
  <c r="O119" i="123"/>
  <c r="N120" i="123"/>
  <c r="O120" i="123" s="1"/>
  <c r="N121" i="123"/>
  <c r="Q121" i="123" s="1"/>
  <c r="R121" i="123" s="1"/>
  <c r="N122" i="123"/>
  <c r="N123" i="123"/>
  <c r="Q123" i="123" s="1"/>
  <c r="S123" i="123" s="1"/>
  <c r="O123" i="123"/>
  <c r="N124" i="123"/>
  <c r="Q124" i="123" s="1"/>
  <c r="O124" i="123"/>
  <c r="N125" i="123"/>
  <c r="Q125" i="123" s="1"/>
  <c r="R125" i="123" s="1"/>
  <c r="N126" i="123"/>
  <c r="N127" i="123"/>
  <c r="N128" i="123"/>
  <c r="Q128" i="123" s="1"/>
  <c r="O128" i="123"/>
  <c r="N129" i="123"/>
  <c r="Q129" i="123" s="1"/>
  <c r="R129" i="123" s="1"/>
  <c r="O129" i="123"/>
  <c r="N130" i="123"/>
  <c r="N131" i="123"/>
  <c r="Q131" i="123" s="1"/>
  <c r="N132" i="123"/>
  <c r="N133" i="123"/>
  <c r="Q133" i="123" s="1"/>
  <c r="R133" i="123" s="1"/>
  <c r="O133" i="123"/>
  <c r="N134" i="123"/>
  <c r="N135" i="123"/>
  <c r="O135" i="123" s="1"/>
  <c r="N136" i="123"/>
  <c r="O136" i="123" s="1"/>
  <c r="Q136" i="123"/>
  <c r="N137" i="123"/>
  <c r="Q137" i="123" s="1"/>
  <c r="R137" i="123" s="1"/>
  <c r="N138" i="123"/>
  <c r="N139" i="123"/>
  <c r="O139" i="123" s="1"/>
  <c r="N140" i="123"/>
  <c r="O140" i="123" s="1"/>
  <c r="Q140" i="123"/>
  <c r="R140" i="123" s="1"/>
  <c r="N141" i="123"/>
  <c r="N142" i="123"/>
  <c r="O142" i="123" s="1"/>
  <c r="Q142" i="123"/>
  <c r="S142" i="123" s="1"/>
  <c r="R142" i="123"/>
  <c r="N143" i="123"/>
  <c r="O143" i="123" s="1"/>
  <c r="N144" i="123"/>
  <c r="N145" i="123"/>
  <c r="Q145" i="123" s="1"/>
  <c r="S145" i="123" s="1"/>
  <c r="O145" i="123"/>
  <c r="N146" i="123"/>
  <c r="O146" i="123" s="1"/>
  <c r="Q146" i="123"/>
  <c r="S146" i="123" s="1"/>
  <c r="R146" i="123"/>
  <c r="N147" i="123"/>
  <c r="O147" i="123" s="1"/>
  <c r="N148" i="123"/>
  <c r="N149" i="123"/>
  <c r="Q149" i="123" s="1"/>
  <c r="S149" i="123" s="1"/>
  <c r="O149" i="123"/>
  <c r="N150" i="123"/>
  <c r="O150" i="123" s="1"/>
  <c r="N151" i="123"/>
  <c r="N152" i="123"/>
  <c r="Q152" i="123" s="1"/>
  <c r="R152" i="123" s="1"/>
  <c r="N153" i="123"/>
  <c r="Q153" i="123" s="1"/>
  <c r="S153" i="123" s="1"/>
  <c r="N154" i="123"/>
  <c r="O154" i="123" s="1"/>
  <c r="Q154" i="123"/>
  <c r="S154" i="123" s="1"/>
  <c r="R154" i="123"/>
  <c r="N155" i="123"/>
  <c r="N156" i="123"/>
  <c r="Q156" i="123" s="1"/>
  <c r="R156" i="123" s="1"/>
  <c r="N157" i="123"/>
  <c r="Q157" i="123" s="1"/>
  <c r="S157" i="123" s="1"/>
  <c r="O157" i="123"/>
  <c r="R157" i="123"/>
  <c r="N158" i="123"/>
  <c r="O158" i="123" s="1"/>
  <c r="N159" i="123"/>
  <c r="Q159" i="123" s="1"/>
  <c r="S159" i="123" s="1"/>
  <c r="O159" i="123"/>
  <c r="N160" i="123"/>
  <c r="O160" i="123" s="1"/>
  <c r="N161" i="123"/>
  <c r="N162" i="123"/>
  <c r="O162" i="123" s="1"/>
  <c r="Q162" i="123"/>
  <c r="S162" i="123" s="1"/>
  <c r="R162" i="123"/>
  <c r="N163" i="123"/>
  <c r="O163" i="123" s="1"/>
  <c r="N164" i="123"/>
  <c r="N165" i="123"/>
  <c r="Q165" i="123" s="1"/>
  <c r="S165" i="123" s="1"/>
  <c r="O165" i="123"/>
  <c r="N166" i="123"/>
  <c r="O166" i="123" s="1"/>
  <c r="Q166" i="123"/>
  <c r="S166" i="123" s="1"/>
  <c r="N167" i="123"/>
  <c r="O167" i="123" s="1"/>
  <c r="N168" i="123"/>
  <c r="N169" i="123"/>
  <c r="Q169" i="123" s="1"/>
  <c r="S169" i="123" s="1"/>
  <c r="O169" i="123"/>
  <c r="N170" i="123"/>
  <c r="O170" i="123" s="1"/>
  <c r="N171" i="123"/>
  <c r="Q171" i="123" s="1"/>
  <c r="S171" i="123" s="1"/>
  <c r="N172" i="123"/>
  <c r="O172" i="123"/>
  <c r="Q172" i="123"/>
  <c r="R172" i="123" s="1"/>
  <c r="N173" i="123"/>
  <c r="Q173" i="123" s="1"/>
  <c r="S173" i="123" s="1"/>
  <c r="O173" i="123"/>
  <c r="N174" i="123"/>
  <c r="O174" i="123" s="1"/>
  <c r="N175" i="123"/>
  <c r="O175" i="123"/>
  <c r="Q175" i="123"/>
  <c r="S175" i="123" s="1"/>
  <c r="N176" i="123"/>
  <c r="N177" i="123"/>
  <c r="Q177" i="123" s="1"/>
  <c r="S177" i="123" s="1"/>
  <c r="O177" i="123"/>
  <c r="N178" i="123"/>
  <c r="O178" i="123" s="1"/>
  <c r="N179" i="123"/>
  <c r="O179" i="123"/>
  <c r="Q179" i="123"/>
  <c r="S179" i="123" s="1"/>
  <c r="N180" i="123"/>
  <c r="N181" i="123"/>
  <c r="Q181" i="123" s="1"/>
  <c r="S181" i="123" s="1"/>
  <c r="N182" i="123"/>
  <c r="O182" i="123" s="1"/>
  <c r="N183" i="123"/>
  <c r="Q183" i="123" s="1"/>
  <c r="S183" i="123" s="1"/>
  <c r="O183" i="123"/>
  <c r="N184" i="123"/>
  <c r="O184" i="123"/>
  <c r="Q184" i="123"/>
  <c r="R184" i="123" s="1"/>
  <c r="N185" i="123"/>
  <c r="Q185" i="123" s="1"/>
  <c r="S185" i="123" s="1"/>
  <c r="N186" i="123"/>
  <c r="O186" i="123" s="1"/>
  <c r="N187" i="123"/>
  <c r="O187" i="123" s="1"/>
  <c r="Q187" i="123"/>
  <c r="S187" i="123" s="1"/>
  <c r="N188" i="123"/>
  <c r="O188" i="123"/>
  <c r="Q188" i="123"/>
  <c r="R188" i="123" s="1"/>
  <c r="N189" i="123"/>
  <c r="N190" i="123"/>
  <c r="O190" i="123" s="1"/>
  <c r="N191" i="123"/>
  <c r="O191" i="123" s="1"/>
  <c r="Q191" i="123"/>
  <c r="S191" i="123" s="1"/>
  <c r="N192" i="123"/>
  <c r="O192" i="123"/>
  <c r="Q192" i="123"/>
  <c r="R192" i="123" s="1"/>
  <c r="N193" i="123"/>
  <c r="Q193" i="123" s="1"/>
  <c r="N194" i="123"/>
  <c r="O194" i="123" s="1"/>
  <c r="N195" i="123"/>
  <c r="O195" i="123"/>
  <c r="Q195" i="123"/>
  <c r="S195" i="123" s="1"/>
  <c r="N196" i="123"/>
  <c r="N197" i="123"/>
  <c r="Q197" i="123" s="1"/>
  <c r="N198" i="123"/>
  <c r="O198" i="123" s="1"/>
  <c r="N199" i="123"/>
  <c r="N200" i="123"/>
  <c r="Q200" i="123" s="1"/>
  <c r="R200" i="123" s="1"/>
  <c r="O200" i="123"/>
  <c r="N201" i="123"/>
  <c r="Q201" i="123" s="1"/>
  <c r="S201" i="123" s="1"/>
  <c r="O201" i="123"/>
  <c r="N202" i="123"/>
  <c r="O202" i="123" s="1"/>
  <c r="N203" i="123"/>
  <c r="N204" i="123"/>
  <c r="Q204" i="123" s="1"/>
  <c r="R204" i="123" s="1"/>
  <c r="O204" i="123"/>
  <c r="N205" i="123"/>
  <c r="N206" i="123"/>
  <c r="O206" i="123" s="1"/>
  <c r="Q206" i="123"/>
  <c r="S206" i="123" s="1"/>
  <c r="N207" i="123"/>
  <c r="N208" i="123"/>
  <c r="Q208" i="123" s="1"/>
  <c r="R208" i="123" s="1"/>
  <c r="N209" i="123"/>
  <c r="Q209" i="123" s="1"/>
  <c r="S209" i="123" s="1"/>
  <c r="N210" i="123"/>
  <c r="O210" i="123" s="1"/>
  <c r="N211" i="123"/>
  <c r="Q211" i="123" s="1"/>
  <c r="S211" i="123" s="1"/>
  <c r="O211" i="123"/>
  <c r="N212" i="123"/>
  <c r="O212" i="123" s="1"/>
  <c r="N213" i="123"/>
  <c r="N214" i="123"/>
  <c r="O214" i="123" s="1"/>
  <c r="N215" i="123"/>
  <c r="Q215" i="123" s="1"/>
  <c r="S215" i="123" s="1"/>
  <c r="O215" i="123"/>
  <c r="N216" i="123"/>
  <c r="O216" i="123" s="1"/>
  <c r="N217" i="123"/>
  <c r="Q217" i="123" s="1"/>
  <c r="S217" i="123" s="1"/>
  <c r="O217" i="123"/>
  <c r="R217" i="123"/>
  <c r="N218" i="123"/>
  <c r="O218" i="123" s="1"/>
  <c r="Q218" i="123"/>
  <c r="S218" i="123" s="1"/>
  <c r="N219" i="123"/>
  <c r="Q219" i="123" s="1"/>
  <c r="S219" i="123" s="1"/>
  <c r="N220" i="123"/>
  <c r="Q220" i="123" s="1"/>
  <c r="R220" i="123" s="1"/>
  <c r="O220" i="123"/>
  <c r="N221" i="123"/>
  <c r="Q221" i="123" s="1"/>
  <c r="S221" i="123" s="1"/>
  <c r="N222" i="123"/>
  <c r="O222" i="123" s="1"/>
  <c r="N223" i="123"/>
  <c r="Q223" i="123" s="1"/>
  <c r="O223" i="123"/>
  <c r="N224" i="123"/>
  <c r="O224" i="123" s="1"/>
  <c r="N225" i="123"/>
  <c r="Q225" i="123" s="1"/>
  <c r="O225" i="123"/>
  <c r="N226" i="123"/>
  <c r="O226" i="123"/>
  <c r="Q226" i="123"/>
  <c r="R226" i="123" s="1"/>
  <c r="N227" i="123"/>
  <c r="Q227" i="123" s="1"/>
  <c r="N228" i="123"/>
  <c r="O228" i="123" s="1"/>
  <c r="N229" i="123"/>
  <c r="O229" i="123" s="1"/>
  <c r="Q229" i="123"/>
  <c r="S229" i="123" s="1"/>
  <c r="N230" i="123"/>
  <c r="O230" i="123"/>
  <c r="Q230" i="123"/>
  <c r="R230" i="123" s="1"/>
  <c r="N231" i="123"/>
  <c r="N232" i="123"/>
  <c r="O232" i="123" s="1"/>
  <c r="N233" i="123"/>
  <c r="Q233" i="123" s="1"/>
  <c r="S233" i="123" s="1"/>
  <c r="N234" i="123"/>
  <c r="Q234" i="123" s="1"/>
  <c r="R234" i="123" s="1"/>
  <c r="N235" i="123"/>
  <c r="Q235" i="123" s="1"/>
  <c r="O235" i="123"/>
  <c r="N236" i="123"/>
  <c r="O236" i="123" s="1"/>
  <c r="N237" i="123"/>
  <c r="O237" i="123" s="1"/>
  <c r="N238" i="123"/>
  <c r="O238" i="123" s="1"/>
  <c r="N239" i="123"/>
  <c r="Q239" i="123" s="1"/>
  <c r="N240" i="123"/>
  <c r="O240" i="123" s="1"/>
  <c r="N241" i="123"/>
  <c r="O241" i="123"/>
  <c r="Q241" i="123"/>
  <c r="N242" i="123"/>
  <c r="Q242" i="123" s="1"/>
  <c r="R242" i="123" s="1"/>
  <c r="N243" i="123"/>
  <c r="Q243" i="123" s="1"/>
  <c r="N244" i="123"/>
  <c r="O244" i="123" s="1"/>
  <c r="N245" i="123"/>
  <c r="O245" i="123" s="1"/>
  <c r="Q245" i="123"/>
  <c r="N246" i="123"/>
  <c r="O246" i="123" s="1"/>
  <c r="N247" i="123"/>
  <c r="Q247" i="123" s="1"/>
  <c r="O247" i="123"/>
  <c r="N248" i="123"/>
  <c r="O248" i="123" s="1"/>
  <c r="N249" i="123"/>
  <c r="O249" i="123" s="1"/>
  <c r="N250" i="123"/>
  <c r="Q250" i="123" s="1"/>
  <c r="R250" i="123" s="1"/>
  <c r="N251" i="123"/>
  <c r="Q251" i="123" s="1"/>
  <c r="N252" i="123"/>
  <c r="O252" i="123" s="1"/>
  <c r="N253" i="123"/>
  <c r="O253" i="123" s="1"/>
  <c r="N254" i="123"/>
  <c r="O254" i="123" s="1"/>
  <c r="N255" i="123"/>
  <c r="Q255" i="123" s="1"/>
  <c r="O255" i="123"/>
  <c r="N256" i="123"/>
  <c r="O256" i="123" s="1"/>
  <c r="N257" i="123"/>
  <c r="O257" i="123" s="1"/>
  <c r="Q257" i="123"/>
  <c r="S257" i="123" s="1"/>
  <c r="N258" i="123"/>
  <c r="N259" i="123"/>
  <c r="Q259" i="123" s="1"/>
  <c r="O259" i="123"/>
  <c r="N260" i="123"/>
  <c r="O260" i="123" s="1"/>
  <c r="N261" i="123"/>
  <c r="O261" i="123" s="1"/>
  <c r="N262" i="123"/>
  <c r="O262" i="123" s="1"/>
  <c r="Q262" i="123"/>
  <c r="R262" i="123" s="1"/>
  <c r="N263" i="123"/>
  <c r="Q263" i="123" s="1"/>
  <c r="N264" i="123"/>
  <c r="O264" i="123" s="1"/>
  <c r="N265" i="123"/>
  <c r="O265" i="123" s="1"/>
  <c r="N266" i="123"/>
  <c r="Q266" i="123" s="1"/>
  <c r="R266" i="123" s="1"/>
  <c r="O266" i="123"/>
  <c r="N267" i="123"/>
  <c r="Q267" i="123" s="1"/>
  <c r="O267" i="123"/>
  <c r="N268" i="123"/>
  <c r="O268" i="123" s="1"/>
  <c r="N269" i="123"/>
  <c r="Q269" i="123" s="1"/>
  <c r="O269" i="123"/>
  <c r="N270" i="123"/>
  <c r="N271" i="123"/>
  <c r="Q271" i="123" s="1"/>
  <c r="N272" i="123"/>
  <c r="O272" i="123" s="1"/>
  <c r="N273" i="123"/>
  <c r="O273" i="123" s="1"/>
  <c r="N274" i="123"/>
  <c r="O274" i="123" s="1"/>
  <c r="Q274" i="123"/>
  <c r="R274" i="123" s="1"/>
  <c r="N275" i="123"/>
  <c r="Q275" i="123" s="1"/>
  <c r="O275" i="123"/>
  <c r="N276" i="123"/>
  <c r="O276" i="123" s="1"/>
  <c r="N277" i="123"/>
  <c r="O277" i="123"/>
  <c r="Q277" i="123"/>
  <c r="N278" i="123"/>
  <c r="O278" i="123" s="1"/>
  <c r="N279" i="123"/>
  <c r="Q279" i="123" s="1"/>
  <c r="N280" i="123"/>
  <c r="O280" i="123" s="1"/>
  <c r="N281" i="123"/>
  <c r="O281" i="123" s="1"/>
  <c r="N282" i="123"/>
  <c r="O282" i="123" s="1"/>
  <c r="N283" i="123"/>
  <c r="Q283" i="123" s="1"/>
  <c r="N284" i="123"/>
  <c r="O284" i="123" s="1"/>
  <c r="N10" i="123"/>
  <c r="N10" i="129"/>
  <c r="Q10" i="129" s="1"/>
  <c r="S10" i="129" s="1"/>
  <c r="N11" i="129"/>
  <c r="O11" i="129" s="1"/>
  <c r="N12" i="129"/>
  <c r="Q12" i="129" s="1"/>
  <c r="O12" i="129"/>
  <c r="N13" i="129"/>
  <c r="N14" i="129"/>
  <c r="O14" i="129" s="1"/>
  <c r="N15" i="129"/>
  <c r="Q15" i="129" s="1"/>
  <c r="O15" i="129"/>
  <c r="N16" i="129"/>
  <c r="Q16" i="129" s="1"/>
  <c r="N17" i="129"/>
  <c r="N18" i="129"/>
  <c r="O18" i="129"/>
  <c r="Q18" i="129"/>
  <c r="S18" i="129" s="1"/>
  <c r="N19" i="129"/>
  <c r="O19" i="129" s="1"/>
  <c r="N20" i="129"/>
  <c r="Q20" i="129" s="1"/>
  <c r="N21" i="129"/>
  <c r="N22" i="129"/>
  <c r="O22" i="129"/>
  <c r="Q22" i="129"/>
  <c r="S22" i="129" s="1"/>
  <c r="N23" i="129"/>
  <c r="O23" i="129" s="1"/>
  <c r="N24" i="129"/>
  <c r="Q24" i="129" s="1"/>
  <c r="N25" i="129"/>
  <c r="N26" i="129"/>
  <c r="O26" i="129"/>
  <c r="Q26" i="129"/>
  <c r="S26" i="129" s="1"/>
  <c r="N27" i="129"/>
  <c r="O27" i="129" s="1"/>
  <c r="N28" i="129"/>
  <c r="Q28" i="129" s="1"/>
  <c r="N29" i="129"/>
  <c r="N30" i="129"/>
  <c r="O30" i="129" s="1"/>
  <c r="N31" i="129"/>
  <c r="Q31" i="129" s="1"/>
  <c r="O31" i="129"/>
  <c r="N32" i="129"/>
  <c r="Q32" i="129" s="1"/>
  <c r="O32" i="129"/>
  <c r="N33" i="129"/>
  <c r="N34" i="129"/>
  <c r="O34" i="129"/>
  <c r="Q34" i="129"/>
  <c r="S34" i="129" s="1"/>
  <c r="R34" i="129"/>
  <c r="N35" i="129"/>
  <c r="O35" i="129" s="1"/>
  <c r="N36" i="129"/>
  <c r="Q36" i="129" s="1"/>
  <c r="N37" i="129"/>
  <c r="N38" i="129"/>
  <c r="Q38" i="129" s="1"/>
  <c r="S38" i="129" s="1"/>
  <c r="O38" i="129"/>
  <c r="N39" i="129"/>
  <c r="Q39" i="129" s="1"/>
  <c r="O39" i="129"/>
  <c r="N40" i="129"/>
  <c r="Q40" i="129" s="1"/>
  <c r="N41" i="129"/>
  <c r="N42" i="129"/>
  <c r="O42" i="129" s="1"/>
  <c r="N43" i="129"/>
  <c r="Q43" i="129" s="1"/>
  <c r="O43" i="129"/>
  <c r="N44" i="129"/>
  <c r="Q44" i="129" s="1"/>
  <c r="N45" i="129"/>
  <c r="N46" i="129"/>
  <c r="O46" i="129" s="1"/>
  <c r="Q46" i="129"/>
  <c r="S46" i="129" s="1"/>
  <c r="N47" i="129"/>
  <c r="O47" i="129" s="1"/>
  <c r="N48" i="129"/>
  <c r="Q48" i="129" s="1"/>
  <c r="O48" i="129"/>
  <c r="N49" i="129"/>
  <c r="N50" i="129"/>
  <c r="O50" i="129" s="1"/>
  <c r="N51" i="129"/>
  <c r="O51" i="129" s="1"/>
  <c r="Q51" i="129"/>
  <c r="N52" i="129"/>
  <c r="Q52" i="129" s="1"/>
  <c r="N53" i="129"/>
  <c r="N54" i="129"/>
  <c r="Q54" i="129" s="1"/>
  <c r="S54" i="129" s="1"/>
  <c r="O54" i="129"/>
  <c r="N55" i="129"/>
  <c r="O55" i="129" s="1"/>
  <c r="Q55" i="129"/>
  <c r="N56" i="129"/>
  <c r="Q56" i="129" s="1"/>
  <c r="O56" i="129"/>
  <c r="N57" i="129"/>
  <c r="N58" i="129"/>
  <c r="O58" i="129" s="1"/>
  <c r="N59" i="129"/>
  <c r="O59" i="129" s="1"/>
  <c r="N60" i="129"/>
  <c r="Q60" i="129" s="1"/>
  <c r="N61" i="129"/>
  <c r="N62" i="129"/>
  <c r="O62" i="129"/>
  <c r="Q62" i="129"/>
  <c r="S62" i="129" s="1"/>
  <c r="N63" i="129"/>
  <c r="Q63" i="129" s="1"/>
  <c r="O63" i="129"/>
  <c r="N64" i="129"/>
  <c r="Q64" i="129" s="1"/>
  <c r="N65" i="129"/>
  <c r="N66" i="129"/>
  <c r="Q66" i="129" s="1"/>
  <c r="O66" i="129"/>
  <c r="N67" i="129"/>
  <c r="Q67" i="129" s="1"/>
  <c r="N68" i="129"/>
  <c r="Q68" i="129" s="1"/>
  <c r="N69" i="129"/>
  <c r="N70" i="129"/>
  <c r="O70" i="129"/>
  <c r="Q70" i="129"/>
  <c r="S70" i="129" s="1"/>
  <c r="N71" i="129"/>
  <c r="O71" i="129" s="1"/>
  <c r="N72" i="129"/>
  <c r="Q72" i="129" s="1"/>
  <c r="R72" i="129" s="1"/>
  <c r="O72" i="129"/>
  <c r="N9" i="129"/>
  <c r="Q9" i="129" s="1"/>
  <c r="S9" i="129" s="1"/>
  <c r="N10" i="128"/>
  <c r="O10" i="128" s="1"/>
  <c r="N11" i="128"/>
  <c r="O11" i="128" s="1"/>
  <c r="N12" i="128"/>
  <c r="Q12" i="128" s="1"/>
  <c r="O12" i="128"/>
  <c r="N13" i="128"/>
  <c r="O13" i="128" s="1"/>
  <c r="N14" i="128"/>
  <c r="Q14" i="128" s="1"/>
  <c r="S14" i="128" s="1"/>
  <c r="O14" i="128"/>
  <c r="N15" i="128"/>
  <c r="O15" i="128"/>
  <c r="Q15" i="128"/>
  <c r="R15" i="128" s="1"/>
  <c r="N16" i="128"/>
  <c r="Q16" i="128" s="1"/>
  <c r="N17" i="128"/>
  <c r="O17" i="128" s="1"/>
  <c r="N18" i="128"/>
  <c r="Q18" i="128" s="1"/>
  <c r="S18" i="128" s="1"/>
  <c r="O18" i="128"/>
  <c r="N19" i="128"/>
  <c r="O19" i="128" s="1"/>
  <c r="N20" i="128"/>
  <c r="Q20" i="128" s="1"/>
  <c r="N21" i="128"/>
  <c r="O21" i="128" s="1"/>
  <c r="N22" i="128"/>
  <c r="O22" i="128"/>
  <c r="Q22" i="128"/>
  <c r="S22" i="128" s="1"/>
  <c r="N23" i="128"/>
  <c r="O23" i="128" s="1"/>
  <c r="N24" i="128"/>
  <c r="Q24" i="128" s="1"/>
  <c r="N25" i="128"/>
  <c r="O25" i="128" s="1"/>
  <c r="N26" i="128"/>
  <c r="O26" i="128" s="1"/>
  <c r="N27" i="128"/>
  <c r="Q27" i="128" s="1"/>
  <c r="R27" i="128" s="1"/>
  <c r="O27" i="128"/>
  <c r="N28" i="128"/>
  <c r="Q28" i="128" s="1"/>
  <c r="N29" i="128"/>
  <c r="O29" i="128" s="1"/>
  <c r="N30" i="128"/>
  <c r="O30" i="128"/>
  <c r="Q30" i="128"/>
  <c r="S30" i="128" s="1"/>
  <c r="N31" i="128"/>
  <c r="O31" i="128" s="1"/>
  <c r="N32" i="128"/>
  <c r="Q32" i="128" s="1"/>
  <c r="O32" i="128"/>
  <c r="N33" i="128"/>
  <c r="O33" i="128" s="1"/>
  <c r="N34" i="128"/>
  <c r="O34" i="128" s="1"/>
  <c r="N35" i="128"/>
  <c r="O35" i="128" s="1"/>
  <c r="Q35" i="128"/>
  <c r="R35" i="128" s="1"/>
  <c r="N36" i="128"/>
  <c r="Q36" i="128" s="1"/>
  <c r="N37" i="128"/>
  <c r="O37" i="128" s="1"/>
  <c r="N38" i="128"/>
  <c r="O38" i="128" s="1"/>
  <c r="Q38" i="128"/>
  <c r="S38" i="128" s="1"/>
  <c r="N39" i="128"/>
  <c r="O39" i="128" s="1"/>
  <c r="N40" i="128"/>
  <c r="Q40" i="128" s="1"/>
  <c r="N41" i="128"/>
  <c r="O41" i="128" s="1"/>
  <c r="N42" i="128"/>
  <c r="Q42" i="128" s="1"/>
  <c r="S42" i="128" s="1"/>
  <c r="O42" i="128"/>
  <c r="N43" i="128"/>
  <c r="O43" i="128" s="1"/>
  <c r="N44" i="128"/>
  <c r="Q44" i="128" s="1"/>
  <c r="O44" i="128"/>
  <c r="N45" i="128"/>
  <c r="O45" i="128" s="1"/>
  <c r="N46" i="128"/>
  <c r="O46" i="128"/>
  <c r="Q46" i="128"/>
  <c r="S46" i="128" s="1"/>
  <c r="N47" i="128"/>
  <c r="Q47" i="128" s="1"/>
  <c r="R47" i="128" s="1"/>
  <c r="O47" i="128"/>
  <c r="N48" i="128"/>
  <c r="Q48" i="128" s="1"/>
  <c r="N49" i="128"/>
  <c r="O49" i="128" s="1"/>
  <c r="N50" i="128"/>
  <c r="Q50" i="128" s="1"/>
  <c r="S50" i="128" s="1"/>
  <c r="O50" i="128"/>
  <c r="N51" i="128"/>
  <c r="O51" i="128"/>
  <c r="Q51" i="128"/>
  <c r="R51" i="128" s="1"/>
  <c r="N52" i="128"/>
  <c r="Q52" i="128" s="1"/>
  <c r="O52" i="128"/>
  <c r="N53" i="128"/>
  <c r="O53" i="128" s="1"/>
  <c r="N54" i="128"/>
  <c r="O54" i="128" s="1"/>
  <c r="N55" i="128"/>
  <c r="O55" i="128" s="1"/>
  <c r="Q55" i="128"/>
  <c r="R55" i="128" s="1"/>
  <c r="N56" i="128"/>
  <c r="Q56" i="128" s="1"/>
  <c r="N57" i="128"/>
  <c r="O57" i="128" s="1"/>
  <c r="N58" i="128"/>
  <c r="Q58" i="128" s="1"/>
  <c r="S58" i="128" s="1"/>
  <c r="O58" i="128"/>
  <c r="N59" i="128"/>
  <c r="O59" i="128" s="1"/>
  <c r="Q59" i="128"/>
  <c r="R59" i="128" s="1"/>
  <c r="N60" i="128"/>
  <c r="Q60" i="128" s="1"/>
  <c r="O60" i="128"/>
  <c r="N61" i="128"/>
  <c r="O61" i="128" s="1"/>
  <c r="N62" i="128"/>
  <c r="O62" i="128" s="1"/>
  <c r="N63" i="128"/>
  <c r="Q63" i="128" s="1"/>
  <c r="R63" i="128" s="1"/>
  <c r="N64" i="128"/>
  <c r="Q64" i="128" s="1"/>
  <c r="O64" i="128"/>
  <c r="N65" i="128"/>
  <c r="O65" i="128" s="1"/>
  <c r="N66" i="128"/>
  <c r="Q66" i="128" s="1"/>
  <c r="S66" i="128" s="1"/>
  <c r="O66" i="128"/>
  <c r="N67" i="128"/>
  <c r="O67" i="128" s="1"/>
  <c r="N68" i="128"/>
  <c r="Q68" i="128" s="1"/>
  <c r="N69" i="128"/>
  <c r="O69" i="128" s="1"/>
  <c r="N70" i="128"/>
  <c r="O70" i="128"/>
  <c r="Q70" i="128"/>
  <c r="S70" i="128" s="1"/>
  <c r="N9" i="128"/>
  <c r="Q9" i="128" s="1"/>
  <c r="S72" i="121" l="1"/>
  <c r="R72" i="121"/>
  <c r="S76" i="76"/>
  <c r="R76" i="76"/>
  <c r="S52" i="74"/>
  <c r="R52" i="74"/>
  <c r="S23" i="75"/>
  <c r="R23" i="75"/>
  <c r="S58" i="81"/>
  <c r="R58" i="81"/>
  <c r="S72" i="70"/>
  <c r="R72" i="70"/>
  <c r="S54" i="81"/>
  <c r="R54" i="81"/>
  <c r="S24" i="70"/>
  <c r="R24" i="70"/>
  <c r="S55" i="117"/>
  <c r="R55" i="117"/>
  <c r="S54" i="69"/>
  <c r="R54" i="69"/>
  <c r="S15" i="60"/>
  <c r="R15" i="60"/>
  <c r="S19" i="75"/>
  <c r="R19" i="75"/>
  <c r="S98" i="159"/>
  <c r="R98" i="159"/>
  <c r="S70" i="64"/>
  <c r="R70" i="64"/>
  <c r="S22" i="69"/>
  <c r="R22" i="69"/>
  <c r="S90" i="159"/>
  <c r="R90" i="159"/>
  <c r="S58" i="67"/>
  <c r="R58" i="67"/>
  <c r="R85" i="158"/>
  <c r="S85" i="158"/>
  <c r="S42" i="159"/>
  <c r="R42" i="159"/>
  <c r="R59" i="147"/>
  <c r="S59" i="147"/>
  <c r="S85" i="150"/>
  <c r="R85" i="150"/>
  <c r="S53" i="150"/>
  <c r="R53" i="150"/>
  <c r="S70" i="157"/>
  <c r="R70" i="157"/>
  <c r="S34" i="157"/>
  <c r="R34" i="157"/>
  <c r="R62" i="63"/>
  <c r="R30" i="63"/>
  <c r="R68" i="117"/>
  <c r="R36" i="117"/>
  <c r="R48" i="120"/>
  <c r="R73" i="76"/>
  <c r="R44" i="75"/>
  <c r="R58" i="73"/>
  <c r="R42" i="73"/>
  <c r="R29" i="73"/>
  <c r="R53" i="122"/>
  <c r="R37" i="122"/>
  <c r="S99" i="53"/>
  <c r="S12" i="76"/>
  <c r="R12" i="76"/>
  <c r="S64" i="116"/>
  <c r="R64" i="116"/>
  <c r="S32" i="76"/>
  <c r="R32" i="76"/>
  <c r="S56" i="79"/>
  <c r="R56" i="79"/>
  <c r="S45" i="80"/>
  <c r="R45" i="80"/>
  <c r="S20" i="74"/>
  <c r="R20" i="74"/>
  <c r="S72" i="74"/>
  <c r="R72" i="74"/>
  <c r="S56" i="76"/>
  <c r="R56" i="76"/>
  <c r="S72" i="82"/>
  <c r="R72" i="82"/>
  <c r="S42" i="68"/>
  <c r="R42" i="68"/>
  <c r="S66" i="68"/>
  <c r="R66" i="68"/>
  <c r="S59" i="60"/>
  <c r="R59" i="60"/>
  <c r="S75" i="117"/>
  <c r="R75" i="117"/>
  <c r="S70" i="69"/>
  <c r="R70" i="69"/>
  <c r="S64" i="59"/>
  <c r="R64" i="59"/>
  <c r="S54" i="68"/>
  <c r="R54" i="68"/>
  <c r="S55" i="73"/>
  <c r="R55" i="73"/>
  <c r="S30" i="68"/>
  <c r="R30" i="68"/>
  <c r="R37" i="147"/>
  <c r="S37" i="147"/>
  <c r="S36" i="59"/>
  <c r="R36" i="59"/>
  <c r="S98" i="161"/>
  <c r="R98" i="161"/>
  <c r="S34" i="68"/>
  <c r="R34" i="68"/>
  <c r="S16" i="59"/>
  <c r="R16" i="59"/>
  <c r="S52" i="148"/>
  <c r="R52" i="148"/>
  <c r="R101" i="155"/>
  <c r="S101" i="155"/>
  <c r="S34" i="159"/>
  <c r="R34" i="159"/>
  <c r="S78" i="145"/>
  <c r="R78" i="145"/>
  <c r="R81" i="150"/>
  <c r="S81" i="150"/>
  <c r="S30" i="157"/>
  <c r="R30" i="157"/>
  <c r="R41" i="150"/>
  <c r="S41" i="150"/>
  <c r="Q34" i="128"/>
  <c r="S34" i="128" s="1"/>
  <c r="O60" i="129"/>
  <c r="Q50" i="129"/>
  <c r="S50" i="129" s="1"/>
  <c r="O28" i="129"/>
  <c r="O20" i="129"/>
  <c r="O16" i="129"/>
  <c r="Q11" i="129"/>
  <c r="S11" i="129" s="1"/>
  <c r="Q282" i="123"/>
  <c r="R282" i="123" s="1"/>
  <c r="Q212" i="123"/>
  <c r="R212" i="123" s="1"/>
  <c r="Q167" i="123"/>
  <c r="S167" i="123" s="1"/>
  <c r="Q160" i="123"/>
  <c r="R160" i="123" s="1"/>
  <c r="R153" i="123"/>
  <c r="O131" i="123"/>
  <c r="O83" i="123"/>
  <c r="R77" i="123"/>
  <c r="Q55" i="123"/>
  <c r="S55" i="123" s="1"/>
  <c r="R68" i="87"/>
  <c r="R34" i="116"/>
  <c r="S40" i="121"/>
  <c r="R40" i="121"/>
  <c r="S71" i="167"/>
  <c r="R71" i="167"/>
  <c r="S76" i="122"/>
  <c r="R76" i="122"/>
  <c r="S27" i="73"/>
  <c r="R27" i="73"/>
  <c r="S56" i="121"/>
  <c r="R56" i="121"/>
  <c r="S38" i="81"/>
  <c r="R38" i="81"/>
  <c r="S28" i="118"/>
  <c r="R28" i="118"/>
  <c r="S44" i="118"/>
  <c r="R44" i="118"/>
  <c r="S21" i="80"/>
  <c r="R21" i="80"/>
  <c r="S56" i="70"/>
  <c r="R56" i="70"/>
  <c r="S69" i="80"/>
  <c r="R69" i="80"/>
  <c r="S44" i="119"/>
  <c r="R44" i="119"/>
  <c r="S49" i="71"/>
  <c r="R49" i="71"/>
  <c r="S70" i="67"/>
  <c r="R70" i="67"/>
  <c r="S95" i="155"/>
  <c r="R95" i="155"/>
  <c r="S96" i="147"/>
  <c r="R96" i="147"/>
  <c r="R49" i="147"/>
  <c r="S49" i="147"/>
  <c r="R33" i="150"/>
  <c r="S33" i="150"/>
  <c r="S60" i="161"/>
  <c r="R60" i="161"/>
  <c r="S90" i="152"/>
  <c r="R90" i="152"/>
  <c r="O63" i="128"/>
  <c r="O24" i="128"/>
  <c r="O68" i="129"/>
  <c r="O40" i="129"/>
  <c r="O24" i="129"/>
  <c r="R257" i="123"/>
  <c r="Q202" i="123"/>
  <c r="Q198" i="123"/>
  <c r="S198" i="123" s="1"/>
  <c r="Q194" i="123"/>
  <c r="O171" i="123"/>
  <c r="Q163" i="123"/>
  <c r="S163" i="123" s="1"/>
  <c r="O153" i="123"/>
  <c r="Q135" i="123"/>
  <c r="S135" i="123" s="1"/>
  <c r="O111" i="123"/>
  <c r="O77" i="123"/>
  <c r="R73" i="123"/>
  <c r="Q290" i="123"/>
  <c r="R58" i="63"/>
  <c r="R42" i="63"/>
  <c r="R32" i="117"/>
  <c r="R69" i="82"/>
  <c r="R26" i="118"/>
  <c r="R45" i="73"/>
  <c r="R76" i="167"/>
  <c r="S31" i="73"/>
  <c r="R31" i="73"/>
  <c r="S77" i="80"/>
  <c r="R77" i="80"/>
  <c r="S40" i="74"/>
  <c r="R40" i="74"/>
  <c r="R60" i="66"/>
  <c r="S60" i="66"/>
  <c r="S14" i="67"/>
  <c r="R14" i="67"/>
  <c r="S26" i="81"/>
  <c r="R26" i="81"/>
  <c r="S42" i="66"/>
  <c r="R42" i="66"/>
  <c r="S70" i="148"/>
  <c r="R70" i="148"/>
  <c r="S17" i="71"/>
  <c r="R17" i="71"/>
  <c r="S67" i="60"/>
  <c r="R67" i="60"/>
  <c r="S62" i="69"/>
  <c r="R62" i="69"/>
  <c r="S20" i="59"/>
  <c r="R20" i="59"/>
  <c r="S30" i="148"/>
  <c r="R30" i="148"/>
  <c r="S66" i="152"/>
  <c r="R66" i="152"/>
  <c r="S89" i="150"/>
  <c r="R89" i="150"/>
  <c r="S110" i="156"/>
  <c r="R110" i="156"/>
  <c r="Q35" i="129"/>
  <c r="Q27" i="129"/>
  <c r="Q265" i="123"/>
  <c r="Q261" i="123"/>
  <c r="Q178" i="123"/>
  <c r="O156" i="123"/>
  <c r="Q147" i="123"/>
  <c r="S147" i="123" s="1"/>
  <c r="Q143" i="123"/>
  <c r="S143" i="123" s="1"/>
  <c r="Q139" i="123"/>
  <c r="S139" i="123" s="1"/>
  <c r="Q120" i="123"/>
  <c r="Q99" i="123"/>
  <c r="O95" i="123"/>
  <c r="Q86" i="123"/>
  <c r="S86" i="123" s="1"/>
  <c r="O73" i="123"/>
  <c r="R78" i="82"/>
  <c r="R66" i="76"/>
  <c r="R34" i="76"/>
  <c r="R60" i="77"/>
  <c r="R65" i="77"/>
  <c r="R33" i="77"/>
  <c r="R13" i="77"/>
  <c r="R41" i="77"/>
  <c r="R22" i="73"/>
  <c r="R10" i="116"/>
  <c r="S32" i="116"/>
  <c r="R32" i="116"/>
  <c r="S32" i="121"/>
  <c r="R32" i="121"/>
  <c r="S36" i="116"/>
  <c r="R36" i="116"/>
  <c r="S63" i="167"/>
  <c r="R63" i="167"/>
  <c r="S29" i="80"/>
  <c r="R29" i="80"/>
  <c r="S12" i="118"/>
  <c r="R12" i="118"/>
  <c r="S35" i="77"/>
  <c r="R35" i="77"/>
  <c r="S18" i="68"/>
  <c r="R18" i="68"/>
  <c r="S27" i="60"/>
  <c r="R27" i="60"/>
  <c r="S68" i="116"/>
  <c r="R68" i="116"/>
  <c r="S52" i="59"/>
  <c r="R52" i="59"/>
  <c r="S40" i="82"/>
  <c r="R40" i="82"/>
  <c r="S29" i="71"/>
  <c r="R29" i="71"/>
  <c r="S54" i="148"/>
  <c r="R54" i="148"/>
  <c r="S86" i="159"/>
  <c r="R86" i="159"/>
  <c r="R101" i="158"/>
  <c r="S101" i="158"/>
  <c r="S98" i="152"/>
  <c r="R98" i="152"/>
  <c r="R65" i="150"/>
  <c r="S65" i="150"/>
  <c r="S110" i="159"/>
  <c r="R110" i="159"/>
  <c r="S101" i="150"/>
  <c r="R101" i="150"/>
  <c r="S69" i="150"/>
  <c r="R69" i="150"/>
  <c r="S37" i="150"/>
  <c r="R37" i="150"/>
  <c r="S57" i="150"/>
  <c r="R57" i="150"/>
  <c r="S71" i="143"/>
  <c r="R71" i="143"/>
  <c r="O28" i="128"/>
  <c r="O67" i="129"/>
  <c r="O44" i="129"/>
  <c r="R18" i="129"/>
  <c r="O10" i="129"/>
  <c r="O250" i="123"/>
  <c r="O239" i="123"/>
  <c r="R233" i="123"/>
  <c r="R201" i="123"/>
  <c r="O185" i="123"/>
  <c r="O181" i="123"/>
  <c r="R173" i="123"/>
  <c r="Q170" i="123"/>
  <c r="S170" i="123" s="1"/>
  <c r="R166" i="123"/>
  <c r="O152" i="123"/>
  <c r="S129" i="123"/>
  <c r="R89" i="123"/>
  <c r="O53" i="123"/>
  <c r="R54" i="63"/>
  <c r="R22" i="63"/>
  <c r="R33" i="82"/>
  <c r="R17" i="82"/>
  <c r="R69" i="74"/>
  <c r="R53" i="74"/>
  <c r="R54" i="80"/>
  <c r="R38" i="80"/>
  <c r="R72" i="120"/>
  <c r="R49" i="76"/>
  <c r="R17" i="76"/>
  <c r="R30" i="121"/>
  <c r="R66" i="73"/>
  <c r="R45" i="122"/>
  <c r="R29" i="122"/>
  <c r="R13" i="122"/>
  <c r="R41" i="116"/>
  <c r="R9" i="116"/>
  <c r="S60" i="79"/>
  <c r="R60" i="79"/>
  <c r="S21" i="73"/>
  <c r="R21" i="73"/>
  <c r="S20" i="121"/>
  <c r="R20" i="121"/>
  <c r="S60" i="118"/>
  <c r="R60" i="118"/>
  <c r="S60" i="82"/>
  <c r="R60" i="82"/>
  <c r="S48" i="82"/>
  <c r="R48" i="82"/>
  <c r="S21" i="66"/>
  <c r="R21" i="66"/>
  <c r="S13" i="66"/>
  <c r="R13" i="66"/>
  <c r="S26" i="66"/>
  <c r="R26" i="66"/>
  <c r="S47" i="60"/>
  <c r="R47" i="60"/>
  <c r="S34" i="148"/>
  <c r="R34" i="148"/>
  <c r="R41" i="147"/>
  <c r="S41" i="147"/>
  <c r="S43" i="60"/>
  <c r="R43" i="60"/>
  <c r="S38" i="69"/>
  <c r="R38" i="69"/>
  <c r="S34" i="67"/>
  <c r="R34" i="67"/>
  <c r="S11" i="60"/>
  <c r="R11" i="60"/>
  <c r="S102" i="148"/>
  <c r="R102" i="148"/>
  <c r="S46" i="69"/>
  <c r="R46" i="69"/>
  <c r="R13" i="151"/>
  <c r="S13" i="151"/>
  <c r="S59" i="154"/>
  <c r="R59" i="154"/>
  <c r="R17" i="151"/>
  <c r="S17" i="151"/>
  <c r="R56" i="77"/>
  <c r="R78" i="116"/>
  <c r="S87" i="167"/>
  <c r="R87" i="167"/>
  <c r="S15" i="120"/>
  <c r="R15" i="120"/>
  <c r="S63" i="75"/>
  <c r="R63" i="75"/>
  <c r="S24" i="76"/>
  <c r="R24" i="76"/>
  <c r="S48" i="121"/>
  <c r="R48" i="121"/>
  <c r="S47" i="167"/>
  <c r="R47" i="167"/>
  <c r="S61" i="80"/>
  <c r="R61" i="80"/>
  <c r="S71" i="77"/>
  <c r="R71" i="77"/>
  <c r="S59" i="117"/>
  <c r="R59" i="117"/>
  <c r="S33" i="71"/>
  <c r="R33" i="71"/>
  <c r="S76" i="118"/>
  <c r="R76" i="118"/>
  <c r="S48" i="119"/>
  <c r="R48" i="119"/>
  <c r="S10" i="68"/>
  <c r="R10" i="68"/>
  <c r="S14" i="66"/>
  <c r="R14" i="66"/>
  <c r="S18" i="64"/>
  <c r="R18" i="64"/>
  <c r="S22" i="66"/>
  <c r="R22" i="66"/>
  <c r="S40" i="70"/>
  <c r="R40" i="70"/>
  <c r="S60" i="59"/>
  <c r="R60" i="59"/>
  <c r="S38" i="148"/>
  <c r="R38" i="148"/>
  <c r="S35" i="60"/>
  <c r="R35" i="60"/>
  <c r="R97" i="150"/>
  <c r="S97" i="150"/>
  <c r="S28" i="152"/>
  <c r="R28" i="152"/>
  <c r="R65" i="147"/>
  <c r="S65" i="147"/>
  <c r="S21" i="151"/>
  <c r="R21" i="151"/>
  <c r="S17" i="159"/>
  <c r="R17" i="159"/>
  <c r="R9" i="151"/>
  <c r="S9" i="151"/>
  <c r="S94" i="156"/>
  <c r="R94" i="156"/>
  <c r="S74" i="161"/>
  <c r="R74" i="161"/>
  <c r="O292" i="123"/>
  <c r="S39" i="77"/>
  <c r="R39" i="77"/>
  <c r="S67" i="77"/>
  <c r="R67" i="77"/>
  <c r="S59" i="73"/>
  <c r="R59" i="73"/>
  <c r="S51" i="75"/>
  <c r="R51" i="75"/>
  <c r="S64" i="76"/>
  <c r="R64" i="76"/>
  <c r="S19" i="120"/>
  <c r="R19" i="120"/>
  <c r="S13" i="80"/>
  <c r="R13" i="80"/>
  <c r="S72" i="119"/>
  <c r="R72" i="119"/>
  <c r="S43" i="117"/>
  <c r="R43" i="117"/>
  <c r="S17" i="85"/>
  <c r="R17" i="85"/>
  <c r="S65" i="71"/>
  <c r="R65" i="71"/>
  <c r="S44" i="59"/>
  <c r="R44" i="59"/>
  <c r="S16" i="82"/>
  <c r="R16" i="82"/>
  <c r="S36" i="70"/>
  <c r="R36" i="70"/>
  <c r="S22" i="68"/>
  <c r="R22" i="68"/>
  <c r="S16" i="148"/>
  <c r="R16" i="148"/>
  <c r="S38" i="147"/>
  <c r="R38" i="147"/>
  <c r="S78" i="159"/>
  <c r="R78" i="159"/>
  <c r="R49" i="150"/>
  <c r="S49" i="150"/>
  <c r="S78" i="161"/>
  <c r="R78" i="161"/>
  <c r="S28" i="161"/>
  <c r="R28" i="161"/>
  <c r="S82" i="161"/>
  <c r="R82" i="161"/>
  <c r="R75" i="147"/>
  <c r="S75" i="147"/>
  <c r="S60" i="145"/>
  <c r="R60" i="145"/>
  <c r="S26" i="144"/>
  <c r="R26" i="144"/>
  <c r="S74" i="157"/>
  <c r="R74" i="157"/>
  <c r="S38" i="157"/>
  <c r="R38" i="157"/>
  <c r="R105" i="150"/>
  <c r="S105" i="150"/>
  <c r="R73" i="150"/>
  <c r="S73" i="150"/>
  <c r="S38" i="156"/>
  <c r="R38" i="156"/>
  <c r="S95" i="53"/>
  <c r="S104" i="53"/>
  <c r="R104" i="53"/>
  <c r="S101" i="53"/>
  <c r="R101" i="53"/>
  <c r="R100" i="53"/>
  <c r="S100" i="53"/>
  <c r="S97" i="53"/>
  <c r="R97" i="53"/>
  <c r="S105" i="53"/>
  <c r="R105" i="53"/>
  <c r="S83" i="53"/>
  <c r="S94" i="53"/>
  <c r="R94" i="53"/>
  <c r="S89" i="53"/>
  <c r="R89" i="53"/>
  <c r="S82" i="53"/>
  <c r="R82" i="53"/>
  <c r="S90" i="53"/>
  <c r="R90" i="53"/>
  <c r="S85" i="53"/>
  <c r="R85" i="53"/>
  <c r="S93" i="53"/>
  <c r="R93" i="53"/>
  <c r="S86" i="53"/>
  <c r="R86" i="53"/>
  <c r="S96" i="53"/>
  <c r="R96" i="53"/>
  <c r="R36" i="73"/>
  <c r="S36" i="73"/>
  <c r="R20" i="73"/>
  <c r="S20" i="73"/>
  <c r="R32" i="73"/>
  <c r="S32" i="73"/>
  <c r="R24" i="73"/>
  <c r="S24" i="73"/>
  <c r="R28" i="73"/>
  <c r="S28" i="73"/>
  <c r="R12" i="73"/>
  <c r="S12" i="73"/>
  <c r="R16" i="73"/>
  <c r="S16" i="73"/>
  <c r="R47" i="85"/>
  <c r="S47" i="85"/>
  <c r="R67" i="85"/>
  <c r="S67" i="85"/>
  <c r="R35" i="85"/>
  <c r="S35" i="85"/>
  <c r="R23" i="85"/>
  <c r="S23" i="85"/>
  <c r="R59" i="85"/>
  <c r="S59" i="85"/>
  <c r="R51" i="85"/>
  <c r="S51" i="85"/>
  <c r="R55" i="85"/>
  <c r="S55" i="85"/>
  <c r="R31" i="85"/>
  <c r="S31" i="85"/>
  <c r="R63" i="85"/>
  <c r="S63" i="85"/>
  <c r="R75" i="85"/>
  <c r="S75" i="85"/>
  <c r="R43" i="85"/>
  <c r="S43" i="85"/>
  <c r="R27" i="85"/>
  <c r="S27" i="85"/>
  <c r="S20" i="85"/>
  <c r="R20" i="85"/>
  <c r="R71" i="85"/>
  <c r="S71" i="85"/>
  <c r="R39" i="85"/>
  <c r="S39" i="85"/>
  <c r="R16" i="85"/>
  <c r="S16" i="85"/>
  <c r="S12" i="85"/>
  <c r="R12" i="85"/>
  <c r="R35" i="84"/>
  <c r="S35" i="84"/>
  <c r="R27" i="84"/>
  <c r="S27" i="84"/>
  <c r="S20" i="84"/>
  <c r="R20" i="84"/>
  <c r="S12" i="84"/>
  <c r="R12" i="84"/>
  <c r="R63" i="84"/>
  <c r="S63" i="84"/>
  <c r="R55" i="84"/>
  <c r="S55" i="84"/>
  <c r="R75" i="84"/>
  <c r="S75" i="84"/>
  <c r="R16" i="84"/>
  <c r="S16" i="84"/>
  <c r="R31" i="84"/>
  <c r="S31" i="84"/>
  <c r="R67" i="84"/>
  <c r="S67" i="84"/>
  <c r="R59" i="84"/>
  <c r="S59" i="84"/>
  <c r="R51" i="84"/>
  <c r="S51" i="84"/>
  <c r="R43" i="84"/>
  <c r="S43" i="84"/>
  <c r="R71" i="84"/>
  <c r="S71" i="84"/>
  <c r="R47" i="84"/>
  <c r="S47" i="84"/>
  <c r="R39" i="84"/>
  <c r="S39" i="84"/>
  <c r="S24" i="84"/>
  <c r="R24" i="84"/>
  <c r="R71" i="70"/>
  <c r="S71" i="70"/>
  <c r="R63" i="70"/>
  <c r="S63" i="70"/>
  <c r="R55" i="70"/>
  <c r="S55" i="70"/>
  <c r="R47" i="70"/>
  <c r="S47" i="70"/>
  <c r="R39" i="70"/>
  <c r="S39" i="70"/>
  <c r="R31" i="70"/>
  <c r="S31" i="70"/>
  <c r="R23" i="70"/>
  <c r="S23" i="70"/>
  <c r="R15" i="70"/>
  <c r="S15" i="70"/>
  <c r="R67" i="70"/>
  <c r="S67" i="70"/>
  <c r="R59" i="70"/>
  <c r="S59" i="70"/>
  <c r="S51" i="70"/>
  <c r="R51" i="70"/>
  <c r="R43" i="70"/>
  <c r="S43" i="70"/>
  <c r="R35" i="70"/>
  <c r="S35" i="70"/>
  <c r="R27" i="70"/>
  <c r="S27" i="70"/>
  <c r="S19" i="70"/>
  <c r="R19" i="70"/>
  <c r="R11" i="70"/>
  <c r="S11" i="70"/>
  <c r="R69" i="66"/>
  <c r="S69" i="66"/>
  <c r="R53" i="66"/>
  <c r="S53" i="66"/>
  <c r="S49" i="66"/>
  <c r="R49" i="66"/>
  <c r="R45" i="66"/>
  <c r="S45" i="66"/>
  <c r="R41" i="66"/>
  <c r="S41" i="66"/>
  <c r="R37" i="66"/>
  <c r="S37" i="66"/>
  <c r="S33" i="66"/>
  <c r="R33" i="66"/>
  <c r="R29" i="66"/>
  <c r="S29" i="66"/>
  <c r="R65" i="66"/>
  <c r="S65" i="66"/>
  <c r="S61" i="66"/>
  <c r="R61" i="66"/>
  <c r="S57" i="66"/>
  <c r="R57" i="66"/>
  <c r="R68" i="65"/>
  <c r="S68" i="65"/>
  <c r="R72" i="65"/>
  <c r="S72" i="65"/>
  <c r="R56" i="65"/>
  <c r="S56" i="65"/>
  <c r="R48" i="65"/>
  <c r="S48" i="65"/>
  <c r="R40" i="65"/>
  <c r="S40" i="65"/>
  <c r="R32" i="65"/>
  <c r="S32" i="65"/>
  <c r="R24" i="65"/>
  <c r="S24" i="65"/>
  <c r="R16" i="65"/>
  <c r="S16" i="65"/>
  <c r="R60" i="65"/>
  <c r="S60" i="65"/>
  <c r="R52" i="65"/>
  <c r="S52" i="65"/>
  <c r="R44" i="65"/>
  <c r="S44" i="65"/>
  <c r="R36" i="65"/>
  <c r="S36" i="65"/>
  <c r="R28" i="65"/>
  <c r="S28" i="65"/>
  <c r="R20" i="65"/>
  <c r="S20" i="65"/>
  <c r="R12" i="65"/>
  <c r="S12" i="65"/>
  <c r="S9" i="65"/>
  <c r="R9" i="65"/>
  <c r="R64" i="65"/>
  <c r="S64" i="65"/>
  <c r="S57" i="63"/>
  <c r="R57" i="63"/>
  <c r="R10" i="63"/>
  <c r="S69" i="63"/>
  <c r="R69" i="63"/>
  <c r="S9" i="63"/>
  <c r="R9" i="63"/>
  <c r="S25" i="63"/>
  <c r="R25" i="63"/>
  <c r="S41" i="63"/>
  <c r="R41" i="63"/>
  <c r="R37" i="62"/>
  <c r="S37" i="62"/>
  <c r="R25" i="62"/>
  <c r="S25" i="62"/>
  <c r="R69" i="62"/>
  <c r="S69" i="62"/>
  <c r="R65" i="62"/>
  <c r="S65" i="62"/>
  <c r="R49" i="62"/>
  <c r="S49" i="62"/>
  <c r="R33" i="62"/>
  <c r="S33" i="62"/>
  <c r="R61" i="62"/>
  <c r="S61" i="62"/>
  <c r="R45" i="62"/>
  <c r="S45" i="62"/>
  <c r="R29" i="62"/>
  <c r="S29" i="62"/>
  <c r="S18" i="62"/>
  <c r="R18" i="62"/>
  <c r="S14" i="62"/>
  <c r="R14" i="62"/>
  <c r="S10" i="62"/>
  <c r="R10" i="62"/>
  <c r="R41" i="62"/>
  <c r="S41" i="62"/>
  <c r="R53" i="62"/>
  <c r="S53" i="62"/>
  <c r="R57" i="62"/>
  <c r="S57" i="62"/>
  <c r="R63" i="59"/>
  <c r="S63" i="59"/>
  <c r="R55" i="59"/>
  <c r="S55" i="59"/>
  <c r="R47" i="59"/>
  <c r="S47" i="59"/>
  <c r="R39" i="59"/>
  <c r="S39" i="59"/>
  <c r="R31" i="59"/>
  <c r="S31" i="59"/>
  <c r="R23" i="59"/>
  <c r="S23" i="59"/>
  <c r="R15" i="59"/>
  <c r="S15" i="59"/>
  <c r="R67" i="59"/>
  <c r="S67" i="59"/>
  <c r="R59" i="59"/>
  <c r="S59" i="59"/>
  <c r="R51" i="59"/>
  <c r="S51" i="59"/>
  <c r="R43" i="59"/>
  <c r="S43" i="59"/>
  <c r="R35" i="59"/>
  <c r="S35" i="59"/>
  <c r="R27" i="59"/>
  <c r="S27" i="59"/>
  <c r="R19" i="59"/>
  <c r="S19" i="59"/>
  <c r="S11" i="59"/>
  <c r="R11" i="59"/>
  <c r="S71" i="59"/>
  <c r="R71" i="59"/>
  <c r="S98" i="155"/>
  <c r="R98" i="155"/>
  <c r="S91" i="155"/>
  <c r="R91" i="155"/>
  <c r="S83" i="155"/>
  <c r="R83" i="155"/>
  <c r="S75" i="155"/>
  <c r="R75" i="155"/>
  <c r="S67" i="155"/>
  <c r="R67" i="155"/>
  <c r="S106" i="155"/>
  <c r="R106" i="155"/>
  <c r="S62" i="155"/>
  <c r="R62" i="155"/>
  <c r="R9" i="155"/>
  <c r="S9" i="155"/>
  <c r="S51" i="155"/>
  <c r="R51" i="155"/>
  <c r="S35" i="155"/>
  <c r="R35" i="155"/>
  <c r="R53" i="155"/>
  <c r="S53" i="155"/>
  <c r="S27" i="155"/>
  <c r="R27" i="155"/>
  <c r="S58" i="155"/>
  <c r="R58" i="155"/>
  <c r="S39" i="155"/>
  <c r="R39" i="155"/>
  <c r="S31" i="155"/>
  <c r="R31" i="155"/>
  <c r="S87" i="155"/>
  <c r="R87" i="155"/>
  <c r="S79" i="155"/>
  <c r="R79" i="155"/>
  <c r="S71" i="155"/>
  <c r="R71" i="155"/>
  <c r="R65" i="155"/>
  <c r="S65" i="155"/>
  <c r="S43" i="155"/>
  <c r="R43" i="155"/>
  <c r="S63" i="155"/>
  <c r="R63" i="155"/>
  <c r="R110" i="155"/>
  <c r="S110" i="155"/>
  <c r="S59" i="155"/>
  <c r="R59" i="155"/>
  <c r="S102" i="155"/>
  <c r="R102" i="155"/>
  <c r="R97" i="155"/>
  <c r="S97" i="155"/>
  <c r="S55" i="155"/>
  <c r="R55" i="155"/>
  <c r="R61" i="155"/>
  <c r="S61" i="155"/>
  <c r="S47" i="155"/>
  <c r="R47" i="155"/>
  <c r="S54" i="155"/>
  <c r="R54" i="155"/>
  <c r="R53" i="148"/>
  <c r="S53" i="148"/>
  <c r="R47" i="148"/>
  <c r="S47" i="148"/>
  <c r="S33" i="148"/>
  <c r="R33" i="148"/>
  <c r="R65" i="148"/>
  <c r="S65" i="148"/>
  <c r="R49" i="148"/>
  <c r="S49" i="148"/>
  <c r="R109" i="148"/>
  <c r="S109" i="148"/>
  <c r="R101" i="148"/>
  <c r="S101" i="148"/>
  <c r="R93" i="148"/>
  <c r="S93" i="148"/>
  <c r="R85" i="148"/>
  <c r="S85" i="148"/>
  <c r="R77" i="148"/>
  <c r="S77" i="148"/>
  <c r="R69" i="148"/>
  <c r="S69" i="148"/>
  <c r="R63" i="148"/>
  <c r="S63" i="148"/>
  <c r="R41" i="148"/>
  <c r="S41" i="148"/>
  <c r="S24" i="148"/>
  <c r="R24" i="148"/>
  <c r="R43" i="148"/>
  <c r="S43" i="148"/>
  <c r="R57" i="148"/>
  <c r="S57" i="148"/>
  <c r="R35" i="148"/>
  <c r="S35" i="148"/>
  <c r="R105" i="148"/>
  <c r="S105" i="148"/>
  <c r="R97" i="148"/>
  <c r="S97" i="148"/>
  <c r="R89" i="148"/>
  <c r="S89" i="148"/>
  <c r="R81" i="148"/>
  <c r="S81" i="148"/>
  <c r="R73" i="148"/>
  <c r="S73" i="148"/>
  <c r="R59" i="148"/>
  <c r="S59" i="148"/>
  <c r="R37" i="148"/>
  <c r="S37" i="148"/>
  <c r="S29" i="148"/>
  <c r="R29" i="148"/>
  <c r="R55" i="148"/>
  <c r="S55" i="148"/>
  <c r="R39" i="148"/>
  <c r="S39" i="148"/>
  <c r="R31" i="148"/>
  <c r="S31" i="148"/>
  <c r="S20" i="148"/>
  <c r="R20" i="148"/>
  <c r="S27" i="161"/>
  <c r="R27" i="161"/>
  <c r="R105" i="161"/>
  <c r="S105" i="161"/>
  <c r="R97" i="161"/>
  <c r="S97" i="161"/>
  <c r="R89" i="161"/>
  <c r="S89" i="161"/>
  <c r="R81" i="161"/>
  <c r="S81" i="161"/>
  <c r="R73" i="161"/>
  <c r="S73" i="161"/>
  <c r="R109" i="161"/>
  <c r="S109" i="161"/>
  <c r="R101" i="161"/>
  <c r="S101" i="161"/>
  <c r="R93" i="161"/>
  <c r="S93" i="161"/>
  <c r="R85" i="161"/>
  <c r="S85" i="161"/>
  <c r="R77" i="161"/>
  <c r="S77" i="161"/>
  <c r="R69" i="161"/>
  <c r="S69" i="161"/>
  <c r="R108" i="154"/>
  <c r="S108" i="154"/>
  <c r="R76" i="154"/>
  <c r="S76" i="154"/>
  <c r="R96" i="154"/>
  <c r="S96" i="154"/>
  <c r="R100" i="154"/>
  <c r="S100" i="154"/>
  <c r="R104" i="154"/>
  <c r="S104" i="154"/>
  <c r="S25" i="154"/>
  <c r="R25" i="154"/>
  <c r="S21" i="154"/>
  <c r="R21" i="154"/>
  <c r="S17" i="154"/>
  <c r="R17" i="154"/>
  <c r="S13" i="154"/>
  <c r="R13" i="154"/>
  <c r="S9" i="154"/>
  <c r="R9" i="154"/>
  <c r="R92" i="154"/>
  <c r="S92" i="154"/>
  <c r="S72" i="154"/>
  <c r="R72" i="154"/>
  <c r="R112" i="154"/>
  <c r="S112" i="154"/>
  <c r="R80" i="154"/>
  <c r="S80" i="154"/>
  <c r="R84" i="154"/>
  <c r="S84" i="154"/>
  <c r="R88" i="154"/>
  <c r="S88" i="154"/>
  <c r="R115" i="147"/>
  <c r="S115" i="147"/>
  <c r="R107" i="147"/>
  <c r="S107" i="147"/>
  <c r="R99" i="147"/>
  <c r="S99" i="147"/>
  <c r="R91" i="147"/>
  <c r="S91" i="147"/>
  <c r="R83" i="147"/>
  <c r="S83" i="147"/>
  <c r="R95" i="147"/>
  <c r="S95" i="147"/>
  <c r="R51" i="147"/>
  <c r="S51" i="147"/>
  <c r="R43" i="147"/>
  <c r="S43" i="147"/>
  <c r="R35" i="147"/>
  <c r="S35" i="147"/>
  <c r="R61" i="147"/>
  <c r="S61" i="147"/>
  <c r="R73" i="147"/>
  <c r="S73" i="147"/>
  <c r="R111" i="147"/>
  <c r="S111" i="147"/>
  <c r="R103" i="147"/>
  <c r="S103" i="147"/>
  <c r="R77" i="147"/>
  <c r="S77" i="147"/>
  <c r="R55" i="147"/>
  <c r="S55" i="147"/>
  <c r="R57" i="147"/>
  <c r="S57" i="147"/>
  <c r="R47" i="147"/>
  <c r="S47" i="147"/>
  <c r="R39" i="147"/>
  <c r="S39" i="147"/>
  <c r="R71" i="147"/>
  <c r="S71" i="147"/>
  <c r="R67" i="147"/>
  <c r="S67" i="147"/>
  <c r="R87" i="147"/>
  <c r="S87" i="147"/>
  <c r="R110" i="146"/>
  <c r="S110" i="146"/>
  <c r="S90" i="146"/>
  <c r="R90" i="146"/>
  <c r="S98" i="146"/>
  <c r="R98" i="146"/>
  <c r="S78" i="146"/>
  <c r="R78" i="146"/>
  <c r="S70" i="146"/>
  <c r="R70" i="146"/>
  <c r="S62" i="146"/>
  <c r="R62" i="146"/>
  <c r="S54" i="146"/>
  <c r="R54" i="146"/>
  <c r="S46" i="146"/>
  <c r="R46" i="146"/>
  <c r="S38" i="146"/>
  <c r="R38" i="146"/>
  <c r="S30" i="146"/>
  <c r="R30" i="146"/>
  <c r="R94" i="146"/>
  <c r="S94" i="146"/>
  <c r="S102" i="146"/>
  <c r="R102" i="146"/>
  <c r="S86" i="146"/>
  <c r="R86" i="146"/>
  <c r="S106" i="146"/>
  <c r="R106" i="146"/>
  <c r="S82" i="146"/>
  <c r="R82" i="146"/>
  <c r="S74" i="146"/>
  <c r="R74" i="146"/>
  <c r="S66" i="146"/>
  <c r="R66" i="146"/>
  <c r="S58" i="146"/>
  <c r="R58" i="146"/>
  <c r="S50" i="146"/>
  <c r="R50" i="146"/>
  <c r="S42" i="146"/>
  <c r="R42" i="146"/>
  <c r="S34" i="146"/>
  <c r="R34" i="146"/>
  <c r="R61" i="159"/>
  <c r="S61" i="159"/>
  <c r="R65" i="159"/>
  <c r="S65" i="159"/>
  <c r="S41" i="159"/>
  <c r="R41" i="159"/>
  <c r="R69" i="159"/>
  <c r="S69" i="159"/>
  <c r="S45" i="159"/>
  <c r="R45" i="159"/>
  <c r="S29" i="159"/>
  <c r="R29" i="159"/>
  <c r="R57" i="159"/>
  <c r="S57" i="159"/>
  <c r="S49" i="159"/>
  <c r="R49" i="159"/>
  <c r="R109" i="159"/>
  <c r="S109" i="159"/>
  <c r="R101" i="159"/>
  <c r="S101" i="159"/>
  <c r="R93" i="159"/>
  <c r="S93" i="159"/>
  <c r="R85" i="159"/>
  <c r="S85" i="159"/>
  <c r="R77" i="159"/>
  <c r="S77" i="159"/>
  <c r="S33" i="159"/>
  <c r="R33" i="159"/>
  <c r="S37" i="159"/>
  <c r="R37" i="159"/>
  <c r="R105" i="159"/>
  <c r="S105" i="159"/>
  <c r="R97" i="159"/>
  <c r="S97" i="159"/>
  <c r="R89" i="159"/>
  <c r="S89" i="159"/>
  <c r="R81" i="159"/>
  <c r="S81" i="159"/>
  <c r="R73" i="159"/>
  <c r="S73" i="159"/>
  <c r="S53" i="159"/>
  <c r="R53" i="159"/>
  <c r="R23" i="152"/>
  <c r="S23" i="152"/>
  <c r="R47" i="152"/>
  <c r="S47" i="152"/>
  <c r="R55" i="152"/>
  <c r="S55" i="152"/>
  <c r="R39" i="152"/>
  <c r="S39" i="152"/>
  <c r="R31" i="152"/>
  <c r="S31" i="152"/>
  <c r="S19" i="152"/>
  <c r="R19" i="152"/>
  <c r="R37" i="152"/>
  <c r="S37" i="152"/>
  <c r="S15" i="152"/>
  <c r="R15" i="152"/>
  <c r="R105" i="152"/>
  <c r="S105" i="152"/>
  <c r="R97" i="152"/>
  <c r="S97" i="152"/>
  <c r="R89" i="152"/>
  <c r="S89" i="152"/>
  <c r="R81" i="152"/>
  <c r="S81" i="152"/>
  <c r="R73" i="152"/>
  <c r="S73" i="152"/>
  <c r="R65" i="152"/>
  <c r="S65" i="152"/>
  <c r="R53" i="152"/>
  <c r="S53" i="152"/>
  <c r="R109" i="152"/>
  <c r="S109" i="152"/>
  <c r="R101" i="152"/>
  <c r="S101" i="152"/>
  <c r="R93" i="152"/>
  <c r="S93" i="152"/>
  <c r="R85" i="152"/>
  <c r="S85" i="152"/>
  <c r="R77" i="152"/>
  <c r="S77" i="152"/>
  <c r="R69" i="152"/>
  <c r="S69" i="152"/>
  <c r="R61" i="152"/>
  <c r="S61" i="152"/>
  <c r="R45" i="152"/>
  <c r="S45" i="152"/>
  <c r="R29" i="152"/>
  <c r="S29" i="152"/>
  <c r="R105" i="145"/>
  <c r="S105" i="145"/>
  <c r="R97" i="145"/>
  <c r="S97" i="145"/>
  <c r="R89" i="145"/>
  <c r="S89" i="145"/>
  <c r="R81" i="145"/>
  <c r="S81" i="145"/>
  <c r="R73" i="145"/>
  <c r="S73" i="145"/>
  <c r="R65" i="145"/>
  <c r="S65" i="145"/>
  <c r="R109" i="145"/>
  <c r="S109" i="145"/>
  <c r="R55" i="145"/>
  <c r="S55" i="145"/>
  <c r="R61" i="145"/>
  <c r="S61" i="145"/>
  <c r="S25" i="145"/>
  <c r="R25" i="145"/>
  <c r="S21" i="145"/>
  <c r="R21" i="145"/>
  <c r="S17" i="145"/>
  <c r="R17" i="145"/>
  <c r="S13" i="145"/>
  <c r="R13" i="145"/>
  <c r="S9" i="145"/>
  <c r="R9" i="145"/>
  <c r="R57" i="145"/>
  <c r="S57" i="145"/>
  <c r="R49" i="145"/>
  <c r="S49" i="145"/>
  <c r="R101" i="145"/>
  <c r="S101" i="145"/>
  <c r="R93" i="145"/>
  <c r="S93" i="145"/>
  <c r="R85" i="145"/>
  <c r="S85" i="145"/>
  <c r="R77" i="145"/>
  <c r="S77" i="145"/>
  <c r="R69" i="145"/>
  <c r="S69" i="145"/>
  <c r="R51" i="145"/>
  <c r="S51" i="145"/>
  <c r="S98" i="158"/>
  <c r="R98" i="158"/>
  <c r="S82" i="158"/>
  <c r="R82" i="158"/>
  <c r="R78" i="158"/>
  <c r="S78" i="158"/>
  <c r="S106" i="158"/>
  <c r="R106" i="158"/>
  <c r="S54" i="158"/>
  <c r="R54" i="158"/>
  <c r="S38" i="158"/>
  <c r="R38" i="158"/>
  <c r="S58" i="158"/>
  <c r="R58" i="158"/>
  <c r="S42" i="158"/>
  <c r="R42" i="158"/>
  <c r="R110" i="158"/>
  <c r="S110" i="158"/>
  <c r="S74" i="158"/>
  <c r="R74" i="158"/>
  <c r="S62" i="158"/>
  <c r="R62" i="158"/>
  <c r="S46" i="158"/>
  <c r="R46" i="158"/>
  <c r="S30" i="158"/>
  <c r="R30" i="158"/>
  <c r="R94" i="158"/>
  <c r="S94" i="158"/>
  <c r="S90" i="158"/>
  <c r="R90" i="158"/>
  <c r="S66" i="158"/>
  <c r="R66" i="158"/>
  <c r="S50" i="158"/>
  <c r="R50" i="158"/>
  <c r="S34" i="158"/>
  <c r="R34" i="158"/>
  <c r="S102" i="158"/>
  <c r="R102" i="158"/>
  <c r="S86" i="158"/>
  <c r="R86" i="158"/>
  <c r="S70" i="158"/>
  <c r="R70" i="158"/>
  <c r="R107" i="151"/>
  <c r="S107" i="151"/>
  <c r="R99" i="151"/>
  <c r="S99" i="151"/>
  <c r="R91" i="151"/>
  <c r="S91" i="151"/>
  <c r="R83" i="151"/>
  <c r="S83" i="151"/>
  <c r="R75" i="151"/>
  <c r="S75" i="151"/>
  <c r="R67" i="151"/>
  <c r="S67" i="151"/>
  <c r="R59" i="151"/>
  <c r="S59" i="151"/>
  <c r="R51" i="151"/>
  <c r="S51" i="151"/>
  <c r="R43" i="151"/>
  <c r="S43" i="151"/>
  <c r="R35" i="151"/>
  <c r="S35" i="151"/>
  <c r="S28" i="151"/>
  <c r="R28" i="151"/>
  <c r="S24" i="151"/>
  <c r="R24" i="151"/>
  <c r="S20" i="151"/>
  <c r="R20" i="151"/>
  <c r="R111" i="151"/>
  <c r="S111" i="151"/>
  <c r="R103" i="151"/>
  <c r="S103" i="151"/>
  <c r="R95" i="151"/>
  <c r="S95" i="151"/>
  <c r="R87" i="151"/>
  <c r="S87" i="151"/>
  <c r="R79" i="151"/>
  <c r="S79" i="151"/>
  <c r="R71" i="151"/>
  <c r="S71" i="151"/>
  <c r="R63" i="151"/>
  <c r="S63" i="151"/>
  <c r="R55" i="151"/>
  <c r="S55" i="151"/>
  <c r="R47" i="151"/>
  <c r="S47" i="151"/>
  <c r="R39" i="151"/>
  <c r="S39" i="151"/>
  <c r="R31" i="151"/>
  <c r="S31" i="151"/>
  <c r="R41" i="144"/>
  <c r="S41" i="144"/>
  <c r="R85" i="144"/>
  <c r="S85" i="144"/>
  <c r="R69" i="144"/>
  <c r="S69" i="144"/>
  <c r="R53" i="144"/>
  <c r="S53" i="144"/>
  <c r="R37" i="144"/>
  <c r="S37" i="144"/>
  <c r="R95" i="144"/>
  <c r="S95" i="144"/>
  <c r="R87" i="144"/>
  <c r="S87" i="144"/>
  <c r="R79" i="144"/>
  <c r="S79" i="144"/>
  <c r="R71" i="144"/>
  <c r="S71" i="144"/>
  <c r="R63" i="144"/>
  <c r="S63" i="144"/>
  <c r="R55" i="144"/>
  <c r="S55" i="144"/>
  <c r="R47" i="144"/>
  <c r="S47" i="144"/>
  <c r="R39" i="144"/>
  <c r="S39" i="144"/>
  <c r="R31" i="144"/>
  <c r="S31" i="144"/>
  <c r="R57" i="144"/>
  <c r="S57" i="144"/>
  <c r="R97" i="144"/>
  <c r="S97" i="144"/>
  <c r="R81" i="144"/>
  <c r="S81" i="144"/>
  <c r="R65" i="144"/>
  <c r="S65" i="144"/>
  <c r="R49" i="144"/>
  <c r="S49" i="144"/>
  <c r="R33" i="144"/>
  <c r="S33" i="144"/>
  <c r="R103" i="144"/>
  <c r="S103" i="144"/>
  <c r="R93" i="144"/>
  <c r="S93" i="144"/>
  <c r="R77" i="144"/>
  <c r="S77" i="144"/>
  <c r="R61" i="144"/>
  <c r="S61" i="144"/>
  <c r="R45" i="144"/>
  <c r="S45" i="144"/>
  <c r="R29" i="144"/>
  <c r="S29" i="144"/>
  <c r="R99" i="144"/>
  <c r="S99" i="144"/>
  <c r="R91" i="144"/>
  <c r="S91" i="144"/>
  <c r="R83" i="144"/>
  <c r="S83" i="144"/>
  <c r="R75" i="144"/>
  <c r="S75" i="144"/>
  <c r="R67" i="144"/>
  <c r="S67" i="144"/>
  <c r="R59" i="144"/>
  <c r="S59" i="144"/>
  <c r="R51" i="144"/>
  <c r="S51" i="144"/>
  <c r="R43" i="144"/>
  <c r="S43" i="144"/>
  <c r="R35" i="144"/>
  <c r="S35" i="144"/>
  <c r="R111" i="144"/>
  <c r="S111" i="144"/>
  <c r="R89" i="144"/>
  <c r="S89" i="144"/>
  <c r="R73" i="144"/>
  <c r="S73" i="144"/>
  <c r="R107" i="144"/>
  <c r="S107" i="144"/>
  <c r="R61" i="157"/>
  <c r="S61" i="157"/>
  <c r="R45" i="157"/>
  <c r="S45" i="157"/>
  <c r="R69" i="157"/>
  <c r="S69" i="157"/>
  <c r="R39" i="157"/>
  <c r="S39" i="157"/>
  <c r="S33" i="157"/>
  <c r="R33" i="157"/>
  <c r="S23" i="157"/>
  <c r="R23" i="157"/>
  <c r="R19" i="157"/>
  <c r="S19" i="157"/>
  <c r="S15" i="157"/>
  <c r="R15" i="157"/>
  <c r="R11" i="157"/>
  <c r="S11" i="157"/>
  <c r="R105" i="157"/>
  <c r="S105" i="157"/>
  <c r="R97" i="157"/>
  <c r="S97" i="157"/>
  <c r="R89" i="157"/>
  <c r="S89" i="157"/>
  <c r="R81" i="157"/>
  <c r="S81" i="157"/>
  <c r="R73" i="157"/>
  <c r="S73" i="157"/>
  <c r="R109" i="157"/>
  <c r="S109" i="157"/>
  <c r="R101" i="157"/>
  <c r="S101" i="157"/>
  <c r="R93" i="157"/>
  <c r="S93" i="157"/>
  <c r="R85" i="157"/>
  <c r="S85" i="157"/>
  <c r="R77" i="157"/>
  <c r="S77" i="157"/>
  <c r="R43" i="157"/>
  <c r="S43" i="157"/>
  <c r="R55" i="157"/>
  <c r="S55" i="157"/>
  <c r="S37" i="157"/>
  <c r="R37" i="157"/>
  <c r="S27" i="157"/>
  <c r="R27" i="157"/>
  <c r="R67" i="157"/>
  <c r="S67" i="157"/>
  <c r="R51" i="157"/>
  <c r="S51" i="157"/>
  <c r="R59" i="157"/>
  <c r="S59" i="157"/>
  <c r="S71" i="157"/>
  <c r="R71" i="157"/>
  <c r="R49" i="157"/>
  <c r="S49" i="157"/>
  <c r="R53" i="157"/>
  <c r="S53" i="157"/>
  <c r="R65" i="157"/>
  <c r="S65" i="157"/>
  <c r="S29" i="157"/>
  <c r="R29" i="157"/>
  <c r="S26" i="150"/>
  <c r="R26" i="150"/>
  <c r="R10" i="150"/>
  <c r="S10" i="150"/>
  <c r="R18" i="150"/>
  <c r="S18" i="150"/>
  <c r="S90" i="143"/>
  <c r="R90" i="143"/>
  <c r="S54" i="143"/>
  <c r="R54" i="143"/>
  <c r="S74" i="143"/>
  <c r="R74" i="143"/>
  <c r="S70" i="143"/>
  <c r="R70" i="143"/>
  <c r="S42" i="143"/>
  <c r="R42" i="143"/>
  <c r="S27" i="143"/>
  <c r="R27" i="143"/>
  <c r="S23" i="143"/>
  <c r="R23" i="143"/>
  <c r="S19" i="143"/>
  <c r="R19" i="143"/>
  <c r="S15" i="143"/>
  <c r="R15" i="143"/>
  <c r="S11" i="143"/>
  <c r="R11" i="143"/>
  <c r="S98" i="143"/>
  <c r="R98" i="143"/>
  <c r="S82" i="143"/>
  <c r="R82" i="143"/>
  <c r="R110" i="143"/>
  <c r="S110" i="143"/>
  <c r="R94" i="143"/>
  <c r="S94" i="143"/>
  <c r="R78" i="143"/>
  <c r="S78" i="143"/>
  <c r="R62" i="143"/>
  <c r="S62" i="143"/>
  <c r="S58" i="143"/>
  <c r="R58" i="143"/>
  <c r="S86" i="143"/>
  <c r="R86" i="143"/>
  <c r="S46" i="143"/>
  <c r="R46" i="143"/>
  <c r="S30" i="143"/>
  <c r="R30" i="143"/>
  <c r="S66" i="143"/>
  <c r="R66" i="143"/>
  <c r="S38" i="143"/>
  <c r="R38" i="143"/>
  <c r="S106" i="143"/>
  <c r="R106" i="143"/>
  <c r="S102" i="143"/>
  <c r="R102" i="143"/>
  <c r="S50" i="143"/>
  <c r="R50" i="143"/>
  <c r="S34" i="143"/>
  <c r="R34" i="143"/>
  <c r="R85" i="156"/>
  <c r="S85" i="156"/>
  <c r="R105" i="156"/>
  <c r="S105" i="156"/>
  <c r="R109" i="156"/>
  <c r="S109" i="156"/>
  <c r="R81" i="156"/>
  <c r="S81" i="156"/>
  <c r="S65" i="156"/>
  <c r="R65" i="156"/>
  <c r="R89" i="156"/>
  <c r="S89" i="156"/>
  <c r="R93" i="156"/>
  <c r="S93" i="156"/>
  <c r="R101" i="156"/>
  <c r="S101" i="156"/>
  <c r="S69" i="156"/>
  <c r="R69" i="156"/>
  <c r="R97" i="156"/>
  <c r="S97" i="156"/>
  <c r="R73" i="156"/>
  <c r="S73" i="156"/>
  <c r="R77" i="156"/>
  <c r="S77" i="156"/>
  <c r="S66" i="129"/>
  <c r="R66" i="129"/>
  <c r="O270" i="123"/>
  <c r="Q270" i="123"/>
  <c r="Q213" i="123"/>
  <c r="O213" i="123"/>
  <c r="O207" i="123"/>
  <c r="Q207" i="123"/>
  <c r="Q37" i="123"/>
  <c r="O37" i="123"/>
  <c r="O32" i="172"/>
  <c r="Q32" i="172"/>
  <c r="S277" i="123"/>
  <c r="R277" i="123"/>
  <c r="S245" i="123"/>
  <c r="R245" i="123"/>
  <c r="Q231" i="123"/>
  <c r="O231" i="123"/>
  <c r="O168" i="123"/>
  <c r="Q168" i="123"/>
  <c r="Q161" i="123"/>
  <c r="S161" i="123" s="1"/>
  <c r="O161" i="123"/>
  <c r="Q141" i="123"/>
  <c r="S141" i="123" s="1"/>
  <c r="O141" i="123"/>
  <c r="O132" i="123"/>
  <c r="Q132" i="123"/>
  <c r="O104" i="123"/>
  <c r="Q104" i="123"/>
  <c r="O84" i="123"/>
  <c r="Q84" i="123"/>
  <c r="O64" i="123"/>
  <c r="Q64" i="123"/>
  <c r="O60" i="123"/>
  <c r="Q60" i="123"/>
  <c r="S60" i="123" s="1"/>
  <c r="R43" i="123"/>
  <c r="O40" i="123"/>
  <c r="Q40" i="123"/>
  <c r="O31" i="123"/>
  <c r="Q31" i="123"/>
  <c r="S31" i="123" s="1"/>
  <c r="O11" i="123"/>
  <c r="Q11" i="123"/>
  <c r="Q288" i="123"/>
  <c r="S288" i="123" s="1"/>
  <c r="O288" i="123"/>
  <c r="S241" i="123"/>
  <c r="R241" i="123"/>
  <c r="S225" i="123"/>
  <c r="R225" i="123"/>
  <c r="O196" i="123"/>
  <c r="Q196" i="123"/>
  <c r="R196" i="123" s="1"/>
  <c r="O176" i="123"/>
  <c r="Q176" i="123"/>
  <c r="R176" i="123" s="1"/>
  <c r="O108" i="123"/>
  <c r="Q108" i="123"/>
  <c r="S99" i="123"/>
  <c r="R99" i="123"/>
  <c r="O82" i="123"/>
  <c r="Q82" i="123"/>
  <c r="S82" i="123" s="1"/>
  <c r="O75" i="123"/>
  <c r="Q75" i="123"/>
  <c r="S75" i="123" s="1"/>
  <c r="O24" i="123"/>
  <c r="Q24" i="123"/>
  <c r="Q31" i="128"/>
  <c r="R31" i="128" s="1"/>
  <c r="Q26" i="128"/>
  <c r="S26" i="128" s="1"/>
  <c r="Q11" i="128"/>
  <c r="Q71" i="129"/>
  <c r="Q59" i="129"/>
  <c r="R59" i="129" s="1"/>
  <c r="Q58" i="129"/>
  <c r="Q47" i="129"/>
  <c r="Q42" i="129"/>
  <c r="S42" i="129" s="1"/>
  <c r="Q30" i="129"/>
  <c r="S30" i="129" s="1"/>
  <c r="Q23" i="129"/>
  <c r="S23" i="129" s="1"/>
  <c r="Q14" i="129"/>
  <c r="Q10" i="123"/>
  <c r="O10" i="123"/>
  <c r="Q278" i="123"/>
  <c r="R278" i="123" s="1"/>
  <c r="O251" i="123"/>
  <c r="Q246" i="123"/>
  <c r="R246" i="123" s="1"/>
  <c r="O242" i="123"/>
  <c r="O233" i="123"/>
  <c r="Q214" i="123"/>
  <c r="O208" i="123"/>
  <c r="O203" i="123"/>
  <c r="Q203" i="123"/>
  <c r="S203" i="123" s="1"/>
  <c r="O197" i="123"/>
  <c r="Q190" i="123"/>
  <c r="O164" i="123"/>
  <c r="Q164" i="123"/>
  <c r="R164" i="123" s="1"/>
  <c r="O155" i="123"/>
  <c r="Q155" i="123"/>
  <c r="S155" i="123" s="1"/>
  <c r="O127" i="123"/>
  <c r="Q127" i="123"/>
  <c r="S127" i="123" s="1"/>
  <c r="Q117" i="123"/>
  <c r="O117" i="123"/>
  <c r="O94" i="123"/>
  <c r="Q94" i="123"/>
  <c r="S94" i="123" s="1"/>
  <c r="O80" i="123"/>
  <c r="Q80" i="123"/>
  <c r="O72" i="123"/>
  <c r="Q72" i="123"/>
  <c r="R72" i="123" s="1"/>
  <c r="Q69" i="123"/>
  <c r="O69" i="123"/>
  <c r="O16" i="123"/>
  <c r="Q16" i="123"/>
  <c r="R16" i="123" s="1"/>
  <c r="Q189" i="123"/>
  <c r="O189" i="123"/>
  <c r="O67" i="123"/>
  <c r="Q67" i="123"/>
  <c r="S67" i="123" s="1"/>
  <c r="O48" i="123"/>
  <c r="Q48" i="123"/>
  <c r="O19" i="123"/>
  <c r="Q19" i="123"/>
  <c r="S19" i="123" s="1"/>
  <c r="S290" i="123"/>
  <c r="R290" i="123"/>
  <c r="Q67" i="128"/>
  <c r="R67" i="128" s="1"/>
  <c r="Q62" i="128"/>
  <c r="S62" i="128" s="1"/>
  <c r="Q54" i="128"/>
  <c r="Q43" i="128"/>
  <c r="R43" i="128" s="1"/>
  <c r="O48" i="128"/>
  <c r="O16" i="128"/>
  <c r="O9" i="129"/>
  <c r="O64" i="129"/>
  <c r="O52" i="129"/>
  <c r="R50" i="129"/>
  <c r="O36" i="129"/>
  <c r="R26" i="129"/>
  <c r="R10" i="129"/>
  <c r="O258" i="123"/>
  <c r="Q258" i="123"/>
  <c r="Q253" i="123"/>
  <c r="S253" i="123" s="1"/>
  <c r="O234" i="123"/>
  <c r="O219" i="123"/>
  <c r="Q210" i="123"/>
  <c r="Q205" i="123"/>
  <c r="S205" i="123" s="1"/>
  <c r="O205" i="123"/>
  <c r="O199" i="123"/>
  <c r="Q199" i="123"/>
  <c r="S197" i="123"/>
  <c r="R197" i="123"/>
  <c r="S193" i="123"/>
  <c r="R193" i="123"/>
  <c r="Q186" i="123"/>
  <c r="O180" i="123"/>
  <c r="Q180" i="123"/>
  <c r="R180" i="123" s="1"/>
  <c r="O151" i="123"/>
  <c r="Q151" i="123"/>
  <c r="S151" i="123" s="1"/>
  <c r="O148" i="123"/>
  <c r="Q148" i="123"/>
  <c r="R148" i="123" s="1"/>
  <c r="O144" i="123"/>
  <c r="Q144" i="123"/>
  <c r="R144" i="123" s="1"/>
  <c r="O96" i="123"/>
  <c r="Q96" i="123"/>
  <c r="S96" i="123" s="1"/>
  <c r="O87" i="123"/>
  <c r="Q87" i="123"/>
  <c r="O62" i="123"/>
  <c r="Q62" i="123"/>
  <c r="Q45" i="123"/>
  <c r="O45" i="123"/>
  <c r="Q150" i="123"/>
  <c r="O125" i="123"/>
  <c r="Q115" i="123"/>
  <c r="O113" i="123"/>
  <c r="Q90" i="123"/>
  <c r="S90" i="123" s="1"/>
  <c r="O71" i="123"/>
  <c r="O56" i="123"/>
  <c r="Q52" i="123"/>
  <c r="O51" i="123"/>
  <c r="O44" i="123"/>
  <c r="O43" i="123"/>
  <c r="O36" i="123"/>
  <c r="O35" i="123"/>
  <c r="O29" i="123"/>
  <c r="Q27" i="123"/>
  <c r="Q23" i="123"/>
  <c r="Q15" i="123"/>
  <c r="O32" i="173"/>
  <c r="R181" i="123"/>
  <c r="R177" i="123"/>
  <c r="R165" i="123"/>
  <c r="R145" i="123"/>
  <c r="S109" i="123"/>
  <c r="Q31" i="172"/>
  <c r="S31" i="172" s="1"/>
  <c r="Q66" i="123"/>
  <c r="S66" i="123" s="1"/>
  <c r="O61" i="123"/>
  <c r="O59" i="123"/>
  <c r="O33" i="123"/>
  <c r="O21" i="123"/>
  <c r="O13" i="123"/>
  <c r="O33" i="173"/>
  <c r="R33" i="173"/>
  <c r="S33" i="173"/>
  <c r="S30" i="173"/>
  <c r="R30" i="173"/>
  <c r="Q29" i="173"/>
  <c r="O30" i="173"/>
  <c r="S31" i="173"/>
  <c r="R32" i="173"/>
  <c r="S29" i="172"/>
  <c r="R29" i="172"/>
  <c r="R30" i="172"/>
  <c r="S30" i="172"/>
  <c r="R33" i="172"/>
  <c r="S33" i="172"/>
  <c r="O29" i="172"/>
  <c r="R31" i="172"/>
  <c r="O33" i="172"/>
  <c r="O30" i="172"/>
  <c r="O68" i="128"/>
  <c r="O40" i="128"/>
  <c r="Q39" i="128"/>
  <c r="R39" i="128" s="1"/>
  <c r="O36" i="128"/>
  <c r="Q23" i="128"/>
  <c r="R289" i="123"/>
  <c r="S289" i="123"/>
  <c r="O289" i="123"/>
  <c r="R291" i="123"/>
  <c r="R292" i="123"/>
  <c r="Q20" i="123"/>
  <c r="S18" i="123"/>
  <c r="R18" i="123"/>
  <c r="Q273" i="123"/>
  <c r="S269" i="123"/>
  <c r="R269" i="123"/>
  <c r="O263" i="123"/>
  <c r="Q254" i="123"/>
  <c r="R254" i="123" s="1"/>
  <c r="O243" i="123"/>
  <c r="Q174" i="123"/>
  <c r="S131" i="123"/>
  <c r="R131" i="123"/>
  <c r="Q116" i="123"/>
  <c r="Q103" i="123"/>
  <c r="S103" i="123" s="1"/>
  <c r="O101" i="123"/>
  <c r="R93" i="123"/>
  <c r="O93" i="123"/>
  <c r="Q92" i="123"/>
  <c r="R81" i="123"/>
  <c r="O81" i="123"/>
  <c r="Q78" i="123"/>
  <c r="S78" i="123" s="1"/>
  <c r="Q68" i="123"/>
  <c r="Q63" i="123"/>
  <c r="S63" i="123" s="1"/>
  <c r="R61" i="123"/>
  <c r="S49" i="123"/>
  <c r="O49" i="123"/>
  <c r="Q47" i="123"/>
  <c r="S47" i="123" s="1"/>
  <c r="O41" i="123"/>
  <c r="Q39" i="123"/>
  <c r="S39" i="123" s="1"/>
  <c r="Q28" i="123"/>
  <c r="O25" i="123"/>
  <c r="O17" i="123"/>
  <c r="O283" i="123"/>
  <c r="Q281" i="123"/>
  <c r="O279" i="123"/>
  <c r="O271" i="123"/>
  <c r="R253" i="123"/>
  <c r="Q249" i="123"/>
  <c r="Q238" i="123"/>
  <c r="R238" i="123" s="1"/>
  <c r="Q237" i="123"/>
  <c r="R229" i="123"/>
  <c r="O227" i="123"/>
  <c r="Q222" i="123"/>
  <c r="R222" i="123" s="1"/>
  <c r="R221" i="123"/>
  <c r="O221" i="123"/>
  <c r="R218" i="123"/>
  <c r="Q216" i="123"/>
  <c r="R216" i="123" s="1"/>
  <c r="R209" i="123"/>
  <c r="O209" i="123"/>
  <c r="R206" i="123"/>
  <c r="R205" i="123"/>
  <c r="R198" i="123"/>
  <c r="O193" i="123"/>
  <c r="R185" i="123"/>
  <c r="Q182" i="123"/>
  <c r="R170" i="123"/>
  <c r="R169" i="123"/>
  <c r="R161" i="123"/>
  <c r="Q158" i="123"/>
  <c r="R149" i="123"/>
  <c r="R141" i="123"/>
  <c r="S125" i="123"/>
  <c r="R119" i="123"/>
  <c r="R103" i="123"/>
  <c r="R82" i="123"/>
  <c r="R74" i="123"/>
  <c r="R70" i="123"/>
  <c r="R66" i="123"/>
  <c r="R127" i="123"/>
  <c r="R111" i="123"/>
  <c r="R19" i="123"/>
  <c r="R271" i="123"/>
  <c r="S271" i="123"/>
  <c r="R255" i="123"/>
  <c r="S255" i="123"/>
  <c r="S239" i="123"/>
  <c r="R239" i="123"/>
  <c r="R283" i="123"/>
  <c r="S283" i="123"/>
  <c r="S275" i="123"/>
  <c r="R275" i="123"/>
  <c r="R259" i="123"/>
  <c r="S259" i="123"/>
  <c r="R235" i="123"/>
  <c r="S235" i="123"/>
  <c r="R227" i="123"/>
  <c r="S227" i="123"/>
  <c r="R279" i="123"/>
  <c r="S279" i="123"/>
  <c r="S263" i="123"/>
  <c r="R263" i="123"/>
  <c r="R247" i="123"/>
  <c r="S247" i="123"/>
  <c r="R231" i="123"/>
  <c r="S231" i="123"/>
  <c r="R223" i="123"/>
  <c r="S223" i="123"/>
  <c r="R267" i="123"/>
  <c r="S267" i="123"/>
  <c r="R251" i="123"/>
  <c r="S251" i="123"/>
  <c r="R243" i="123"/>
  <c r="S243" i="123"/>
  <c r="R124" i="123"/>
  <c r="S124" i="123"/>
  <c r="O110" i="123"/>
  <c r="Q110" i="123"/>
  <c r="R36" i="123"/>
  <c r="S36" i="123"/>
  <c r="R136" i="123"/>
  <c r="S136" i="123"/>
  <c r="O122" i="123"/>
  <c r="Q122" i="123"/>
  <c r="R40" i="123"/>
  <c r="S40" i="123"/>
  <c r="R13" i="123"/>
  <c r="S13" i="123"/>
  <c r="Q284" i="123"/>
  <c r="S282" i="123"/>
  <c r="Q276" i="123"/>
  <c r="S274" i="123"/>
  <c r="Q268" i="123"/>
  <c r="S266" i="123"/>
  <c r="Q264" i="123"/>
  <c r="S262" i="123"/>
  <c r="Q252" i="123"/>
  <c r="S250" i="123"/>
  <c r="Q244" i="123"/>
  <c r="S242" i="123"/>
  <c r="Q240" i="123"/>
  <c r="S238" i="123"/>
  <c r="Q228" i="123"/>
  <c r="S226" i="123"/>
  <c r="Q224" i="123"/>
  <c r="S137" i="123"/>
  <c r="O134" i="123"/>
  <c r="Q134" i="123"/>
  <c r="R132" i="123"/>
  <c r="S132" i="123"/>
  <c r="S121" i="123"/>
  <c r="O118" i="123"/>
  <c r="Q118" i="123"/>
  <c r="S105" i="123"/>
  <c r="O102" i="123"/>
  <c r="Q102" i="123"/>
  <c r="R100" i="123"/>
  <c r="S100" i="123"/>
  <c r="S95" i="123"/>
  <c r="R95" i="123"/>
  <c r="S91" i="123"/>
  <c r="R91" i="123"/>
  <c r="S87" i="123"/>
  <c r="R87" i="123"/>
  <c r="S83" i="123"/>
  <c r="R83" i="123"/>
  <c r="S79" i="123"/>
  <c r="R79" i="123"/>
  <c r="S71" i="123"/>
  <c r="R71" i="123"/>
  <c r="R67" i="123"/>
  <c r="R63" i="123"/>
  <c r="S59" i="123"/>
  <c r="R59" i="123"/>
  <c r="O58" i="123"/>
  <c r="Q58" i="123"/>
  <c r="R24" i="123"/>
  <c r="S24" i="123"/>
  <c r="R21" i="123"/>
  <c r="S21" i="123"/>
  <c r="O126" i="123"/>
  <c r="Q126" i="123"/>
  <c r="R108" i="123"/>
  <c r="S108" i="123"/>
  <c r="R56" i="123"/>
  <c r="S56" i="123"/>
  <c r="R41" i="123"/>
  <c r="S41" i="123"/>
  <c r="O138" i="123"/>
  <c r="Q138" i="123"/>
  <c r="R120" i="123"/>
  <c r="S120" i="123"/>
  <c r="O106" i="123"/>
  <c r="Q106" i="123"/>
  <c r="O38" i="123"/>
  <c r="Q38" i="123"/>
  <c r="Q280" i="123"/>
  <c r="Q272" i="123"/>
  <c r="Q260" i="123"/>
  <c r="Q256" i="123"/>
  <c r="Q248" i="123"/>
  <c r="S246" i="123"/>
  <c r="Q236" i="123"/>
  <c r="S234" i="123"/>
  <c r="Q232" i="123"/>
  <c r="S230" i="123"/>
  <c r="S222" i="123"/>
  <c r="S220" i="123"/>
  <c r="R219" i="123"/>
  <c r="R215" i="123"/>
  <c r="S212" i="123"/>
  <c r="R211" i="123"/>
  <c r="S208" i="123"/>
  <c r="S204" i="123"/>
  <c r="R203" i="123"/>
  <c r="S200" i="123"/>
  <c r="S196" i="123"/>
  <c r="R195" i="123"/>
  <c r="S192" i="123"/>
  <c r="R191" i="123"/>
  <c r="S188" i="123"/>
  <c r="R187" i="123"/>
  <c r="S184" i="123"/>
  <c r="R183" i="123"/>
  <c r="R179" i="123"/>
  <c r="R175" i="123"/>
  <c r="S172" i="123"/>
  <c r="R171" i="123"/>
  <c r="R167" i="123"/>
  <c r="R163" i="123"/>
  <c r="S160" i="123"/>
  <c r="R159" i="123"/>
  <c r="S156" i="123"/>
  <c r="R155" i="123"/>
  <c r="S152" i="123"/>
  <c r="R151" i="123"/>
  <c r="R147" i="123"/>
  <c r="S144" i="123"/>
  <c r="R143" i="123"/>
  <c r="S140" i="123"/>
  <c r="R139" i="123"/>
  <c r="O137" i="123"/>
  <c r="S133" i="123"/>
  <c r="O130" i="123"/>
  <c r="Q130" i="123"/>
  <c r="R128" i="123"/>
  <c r="S128" i="123"/>
  <c r="R123" i="123"/>
  <c r="O121" i="123"/>
  <c r="O114" i="123"/>
  <c r="Q114" i="123"/>
  <c r="R112" i="123"/>
  <c r="S112" i="123"/>
  <c r="R107" i="123"/>
  <c r="O105" i="123"/>
  <c r="S101" i="123"/>
  <c r="O98" i="123"/>
  <c r="Q98" i="123"/>
  <c r="R96" i="123"/>
  <c r="R92" i="123"/>
  <c r="S92" i="123"/>
  <c r="R88" i="123"/>
  <c r="S88" i="123"/>
  <c r="R84" i="123"/>
  <c r="S84" i="123"/>
  <c r="R80" i="123"/>
  <c r="S80" i="123"/>
  <c r="R76" i="123"/>
  <c r="S76" i="123"/>
  <c r="R68" i="123"/>
  <c r="S68" i="123"/>
  <c r="R60" i="123"/>
  <c r="Q57" i="123"/>
  <c r="O57" i="123"/>
  <c r="R55" i="123"/>
  <c r="R53" i="123"/>
  <c r="S53" i="123"/>
  <c r="O34" i="123"/>
  <c r="Q34" i="123"/>
  <c r="R29" i="123"/>
  <c r="S29" i="123"/>
  <c r="O26" i="123"/>
  <c r="Q26" i="123"/>
  <c r="O54" i="123"/>
  <c r="Q54" i="123"/>
  <c r="R52" i="123"/>
  <c r="S52" i="123"/>
  <c r="R44" i="123"/>
  <c r="S44" i="123"/>
  <c r="O42" i="123"/>
  <c r="Q42" i="123"/>
  <c r="R33" i="123"/>
  <c r="S33" i="123"/>
  <c r="R28" i="123"/>
  <c r="S28" i="123"/>
  <c r="R12" i="123"/>
  <c r="S12" i="123"/>
  <c r="O50" i="123"/>
  <c r="Q50" i="123"/>
  <c r="R48" i="123"/>
  <c r="S48" i="123"/>
  <c r="O46" i="123"/>
  <c r="Q46" i="123"/>
  <c r="R37" i="123"/>
  <c r="S37" i="123"/>
  <c r="R32" i="123"/>
  <c r="S32" i="123"/>
  <c r="O30" i="123"/>
  <c r="Q30" i="123"/>
  <c r="R25" i="123"/>
  <c r="S25" i="123"/>
  <c r="O22" i="123"/>
  <c r="Q22" i="123"/>
  <c r="R17" i="123"/>
  <c r="S17" i="123"/>
  <c r="O14" i="123"/>
  <c r="Q14" i="123"/>
  <c r="S10" i="123"/>
  <c r="R10" i="123"/>
  <c r="R42" i="129"/>
  <c r="Q19" i="129"/>
  <c r="R62" i="129"/>
  <c r="R54" i="129"/>
  <c r="R46" i="129"/>
  <c r="R38" i="129"/>
  <c r="R30" i="129"/>
  <c r="R22" i="129"/>
  <c r="R71" i="129"/>
  <c r="S71" i="129"/>
  <c r="O65" i="129"/>
  <c r="Q65" i="129"/>
  <c r="R56" i="129"/>
  <c r="S56" i="129"/>
  <c r="S72" i="129"/>
  <c r="O69" i="129"/>
  <c r="Q69" i="129"/>
  <c r="S60" i="129"/>
  <c r="R60" i="129"/>
  <c r="R55" i="129"/>
  <c r="S55" i="129"/>
  <c r="O53" i="129"/>
  <c r="Q53" i="129"/>
  <c r="R44" i="129"/>
  <c r="S44" i="129"/>
  <c r="R39" i="129"/>
  <c r="S39" i="129"/>
  <c r="O37" i="129"/>
  <c r="Q37" i="129"/>
  <c r="S28" i="129"/>
  <c r="R28" i="129"/>
  <c r="R23" i="129"/>
  <c r="O21" i="129"/>
  <c r="Q21" i="129"/>
  <c r="R12" i="129"/>
  <c r="S12" i="129"/>
  <c r="S59" i="129"/>
  <c r="O57" i="129"/>
  <c r="Q57" i="129"/>
  <c r="S48" i="129"/>
  <c r="R48" i="129"/>
  <c r="R43" i="129"/>
  <c r="S43" i="129"/>
  <c r="O41" i="129"/>
  <c r="Q41" i="129"/>
  <c r="R32" i="129"/>
  <c r="S32" i="129"/>
  <c r="R27" i="129"/>
  <c r="S27" i="129"/>
  <c r="O25" i="129"/>
  <c r="Q25" i="129"/>
  <c r="R16" i="129"/>
  <c r="S16" i="129"/>
  <c r="R11" i="129"/>
  <c r="R64" i="129"/>
  <c r="S64" i="129"/>
  <c r="R70" i="129"/>
  <c r="S68" i="129"/>
  <c r="R68" i="129"/>
  <c r="R63" i="129"/>
  <c r="S63" i="129"/>
  <c r="O61" i="129"/>
  <c r="Q61" i="129"/>
  <c r="R52" i="129"/>
  <c r="S52" i="129"/>
  <c r="O45" i="129"/>
  <c r="Q45" i="129"/>
  <c r="S36" i="129"/>
  <c r="R36" i="129"/>
  <c r="R31" i="129"/>
  <c r="S31" i="129"/>
  <c r="O29" i="129"/>
  <c r="Q29" i="129"/>
  <c r="S20" i="129"/>
  <c r="R20" i="129"/>
  <c r="R15" i="129"/>
  <c r="S15" i="129"/>
  <c r="O13" i="129"/>
  <c r="Q13" i="129"/>
  <c r="R67" i="129"/>
  <c r="S67" i="129"/>
  <c r="R51" i="129"/>
  <c r="S51" i="129"/>
  <c r="O49" i="129"/>
  <c r="Q49" i="129"/>
  <c r="S40" i="129"/>
  <c r="R40" i="129"/>
  <c r="R35" i="129"/>
  <c r="S35" i="129"/>
  <c r="O33" i="129"/>
  <c r="Q33" i="129"/>
  <c r="R24" i="129"/>
  <c r="S24" i="129"/>
  <c r="R19" i="129"/>
  <c r="S19" i="129"/>
  <c r="O17" i="129"/>
  <c r="Q17" i="129"/>
  <c r="R9" i="129"/>
  <c r="O56" i="128"/>
  <c r="O20" i="128"/>
  <c r="Q19" i="128"/>
  <c r="R19" i="128" s="1"/>
  <c r="Q10" i="128"/>
  <c r="S10" i="128" s="1"/>
  <c r="R66" i="128"/>
  <c r="R58" i="128"/>
  <c r="R50" i="128"/>
  <c r="R42" i="128"/>
  <c r="R34" i="128"/>
  <c r="R26" i="128"/>
  <c r="R18" i="128"/>
  <c r="R10" i="128"/>
  <c r="R70" i="128"/>
  <c r="R62" i="128"/>
  <c r="R46" i="128"/>
  <c r="R38" i="128"/>
  <c r="R30" i="128"/>
  <c r="R22" i="128"/>
  <c r="R14" i="128"/>
  <c r="R68" i="128"/>
  <c r="S68" i="128"/>
  <c r="S60" i="128"/>
  <c r="R60" i="128"/>
  <c r="R52" i="128"/>
  <c r="S52" i="128"/>
  <c r="R44" i="128"/>
  <c r="S44" i="128"/>
  <c r="R36" i="128"/>
  <c r="S36" i="128"/>
  <c r="R28" i="128"/>
  <c r="S28" i="128"/>
  <c r="R20" i="128"/>
  <c r="S20" i="128"/>
  <c r="R12" i="128"/>
  <c r="S12" i="128"/>
  <c r="R64" i="128"/>
  <c r="S64" i="128"/>
  <c r="R56" i="128"/>
  <c r="S56" i="128"/>
  <c r="R48" i="128"/>
  <c r="S48" i="128"/>
  <c r="R40" i="128"/>
  <c r="S40" i="128"/>
  <c r="R32" i="128"/>
  <c r="S32" i="128"/>
  <c r="R24" i="128"/>
  <c r="S24" i="128"/>
  <c r="R16" i="128"/>
  <c r="S16" i="128"/>
  <c r="Q69" i="128"/>
  <c r="S67" i="128"/>
  <c r="Q61" i="128"/>
  <c r="S59" i="128"/>
  <c r="S51" i="128"/>
  <c r="Q49" i="128"/>
  <c r="S47" i="128"/>
  <c r="Q45" i="128"/>
  <c r="S43" i="128"/>
  <c r="S35" i="128"/>
  <c r="Q33" i="128"/>
  <c r="S31" i="128"/>
  <c r="Q29" i="128"/>
  <c r="S27" i="128"/>
  <c r="Q25" i="128"/>
  <c r="Q21" i="128"/>
  <c r="Q17" i="128"/>
  <c r="S15" i="128"/>
  <c r="Q13" i="128"/>
  <c r="Q65" i="128"/>
  <c r="S63" i="128"/>
  <c r="Q57" i="128"/>
  <c r="S55" i="128"/>
  <c r="Q53" i="128"/>
  <c r="Q41" i="128"/>
  <c r="S39" i="128"/>
  <c r="Q37" i="128"/>
  <c r="S9" i="128"/>
  <c r="R9" i="128"/>
  <c r="O9" i="128"/>
  <c r="N10" i="175"/>
  <c r="O10" i="175" s="1"/>
  <c r="N11" i="175"/>
  <c r="N12" i="175"/>
  <c r="Q12" i="175" s="1"/>
  <c r="N13" i="175"/>
  <c r="O13" i="175" s="1"/>
  <c r="N14" i="175"/>
  <c r="O14" i="175" s="1"/>
  <c r="N15" i="175"/>
  <c r="O15" i="175" s="1"/>
  <c r="N16" i="175"/>
  <c r="N17" i="175"/>
  <c r="O17" i="175" s="1"/>
  <c r="N18" i="175"/>
  <c r="O18" i="175" s="1"/>
  <c r="N19" i="175"/>
  <c r="O19" i="175" s="1"/>
  <c r="N20" i="175"/>
  <c r="Q20" i="175" s="1"/>
  <c r="N21" i="175"/>
  <c r="O21" i="175" s="1"/>
  <c r="N22" i="175"/>
  <c r="O22" i="175" s="1"/>
  <c r="Q22" i="175"/>
  <c r="S22" i="175" s="1"/>
  <c r="N23" i="175"/>
  <c r="O23" i="175" s="1"/>
  <c r="N24" i="175"/>
  <c r="N25" i="175"/>
  <c r="O25" i="175" s="1"/>
  <c r="N26" i="175"/>
  <c r="O26" i="175" s="1"/>
  <c r="Q26" i="175"/>
  <c r="S26" i="175" s="1"/>
  <c r="N27" i="175"/>
  <c r="O27" i="175" s="1"/>
  <c r="N28" i="175"/>
  <c r="N29" i="175"/>
  <c r="O29" i="175" s="1"/>
  <c r="N30" i="175"/>
  <c r="O30" i="175" s="1"/>
  <c r="Q30" i="175"/>
  <c r="N31" i="175"/>
  <c r="O31" i="175" s="1"/>
  <c r="N32" i="175"/>
  <c r="Q32" i="175" s="1"/>
  <c r="N33" i="175"/>
  <c r="O33" i="175" s="1"/>
  <c r="N34" i="175"/>
  <c r="N35" i="175"/>
  <c r="O35" i="175"/>
  <c r="Q35" i="175"/>
  <c r="R35" i="175" s="1"/>
  <c r="N36" i="175"/>
  <c r="Q36" i="175" s="1"/>
  <c r="N37" i="175"/>
  <c r="O37" i="175" s="1"/>
  <c r="N38" i="175"/>
  <c r="N39" i="175"/>
  <c r="O39" i="175" s="1"/>
  <c r="N40" i="175"/>
  <c r="Q40" i="175" s="1"/>
  <c r="N41" i="175"/>
  <c r="O41" i="175" s="1"/>
  <c r="N42" i="175"/>
  <c r="O42" i="175" s="1"/>
  <c r="N43" i="175"/>
  <c r="Q43" i="175" s="1"/>
  <c r="R43" i="175" s="1"/>
  <c r="O43" i="175"/>
  <c r="N44" i="175"/>
  <c r="Q44" i="175" s="1"/>
  <c r="O44" i="175"/>
  <c r="N45" i="175"/>
  <c r="O45" i="175" s="1"/>
  <c r="N46" i="175"/>
  <c r="O46" i="175" s="1"/>
  <c r="N47" i="175"/>
  <c r="N48" i="175"/>
  <c r="Q48" i="175" s="1"/>
  <c r="N49" i="175"/>
  <c r="O49" i="175" s="1"/>
  <c r="N50" i="175"/>
  <c r="O50" i="175" s="1"/>
  <c r="Q50" i="175"/>
  <c r="S50" i="175" s="1"/>
  <c r="N51" i="175"/>
  <c r="N52" i="175"/>
  <c r="Q52" i="175" s="1"/>
  <c r="O52" i="175"/>
  <c r="N53" i="175"/>
  <c r="O53" i="175" s="1"/>
  <c r="N54" i="175"/>
  <c r="O54" i="175" s="1"/>
  <c r="Q54" i="175"/>
  <c r="S54" i="175" s="1"/>
  <c r="R54" i="175"/>
  <c r="N55" i="175"/>
  <c r="O55" i="175" s="1"/>
  <c r="N56" i="175"/>
  <c r="N57" i="175"/>
  <c r="O57" i="175" s="1"/>
  <c r="N58" i="175"/>
  <c r="O58" i="175" s="1"/>
  <c r="N59" i="175"/>
  <c r="O59" i="175" s="1"/>
  <c r="N60" i="175"/>
  <c r="N61" i="175"/>
  <c r="O61" i="175" s="1"/>
  <c r="N62" i="175"/>
  <c r="O62" i="175" s="1"/>
  <c r="N63" i="175"/>
  <c r="O63" i="175"/>
  <c r="Q63" i="175"/>
  <c r="R63" i="175" s="1"/>
  <c r="N64" i="175"/>
  <c r="Q64" i="175" s="1"/>
  <c r="N65" i="175"/>
  <c r="O65" i="175" s="1"/>
  <c r="N66" i="175"/>
  <c r="N67" i="175"/>
  <c r="O67" i="175" s="1"/>
  <c r="N68" i="175"/>
  <c r="Q68" i="175" s="1"/>
  <c r="N69" i="175"/>
  <c r="O69" i="175" s="1"/>
  <c r="N9" i="175"/>
  <c r="Q9" i="175" s="1"/>
  <c r="S9" i="175" s="1"/>
  <c r="N10" i="174"/>
  <c r="O10" i="174" s="1"/>
  <c r="N11" i="174"/>
  <c r="O11" i="174" s="1"/>
  <c r="N12" i="174"/>
  <c r="Q12" i="174" s="1"/>
  <c r="N13" i="174"/>
  <c r="O13" i="174" s="1"/>
  <c r="N14" i="174"/>
  <c r="O14" i="174" s="1"/>
  <c r="N15" i="174"/>
  <c r="O15" i="174" s="1"/>
  <c r="N16" i="174"/>
  <c r="N17" i="174"/>
  <c r="O17" i="174" s="1"/>
  <c r="N18" i="174"/>
  <c r="O18" i="174" s="1"/>
  <c r="Q18" i="174"/>
  <c r="S18" i="174" s="1"/>
  <c r="N19" i="174"/>
  <c r="O19" i="174" s="1"/>
  <c r="N20" i="174"/>
  <c r="N21" i="174"/>
  <c r="O21" i="174" s="1"/>
  <c r="N22" i="174"/>
  <c r="O22" i="174" s="1"/>
  <c r="Q22" i="174"/>
  <c r="N23" i="174"/>
  <c r="O23" i="174" s="1"/>
  <c r="N24" i="174"/>
  <c r="Q24" i="174" s="1"/>
  <c r="N25" i="174"/>
  <c r="O25" i="174" s="1"/>
  <c r="N26" i="174"/>
  <c r="N27" i="174"/>
  <c r="O27" i="174"/>
  <c r="Q27" i="174"/>
  <c r="R27" i="174" s="1"/>
  <c r="N28" i="174"/>
  <c r="Q28" i="174" s="1"/>
  <c r="N29" i="174"/>
  <c r="O29" i="174" s="1"/>
  <c r="N30" i="174"/>
  <c r="N31" i="174"/>
  <c r="O31" i="174" s="1"/>
  <c r="N32" i="174"/>
  <c r="Q32" i="174" s="1"/>
  <c r="O32" i="174"/>
  <c r="N33" i="174"/>
  <c r="O33" i="174" s="1"/>
  <c r="N34" i="174"/>
  <c r="O34" i="174" s="1"/>
  <c r="N35" i="174"/>
  <c r="O35" i="174" s="1"/>
  <c r="N36" i="174"/>
  <c r="Q36" i="174" s="1"/>
  <c r="N37" i="174"/>
  <c r="O37" i="174" s="1"/>
  <c r="N38" i="174"/>
  <c r="O38" i="174" s="1"/>
  <c r="N39" i="174"/>
  <c r="N40" i="174"/>
  <c r="Q40" i="174" s="1"/>
  <c r="O40" i="174"/>
  <c r="N41" i="174"/>
  <c r="O41" i="174" s="1"/>
  <c r="N42" i="174"/>
  <c r="O42" i="174" s="1"/>
  <c r="N43" i="174"/>
  <c r="N44" i="174"/>
  <c r="Q44" i="174" s="1"/>
  <c r="O44" i="174"/>
  <c r="N45" i="174"/>
  <c r="O45" i="174" s="1"/>
  <c r="N46" i="174"/>
  <c r="O46" i="174" s="1"/>
  <c r="Q46" i="174"/>
  <c r="S46" i="174" s="1"/>
  <c r="N47" i="174"/>
  <c r="O47" i="174" s="1"/>
  <c r="N48" i="174"/>
  <c r="N49" i="174"/>
  <c r="O49" i="174" s="1"/>
  <c r="N50" i="174"/>
  <c r="O50" i="174" s="1"/>
  <c r="N51" i="174"/>
  <c r="O51" i="174" s="1"/>
  <c r="N52" i="174"/>
  <c r="N53" i="174"/>
  <c r="O53" i="174" s="1"/>
  <c r="N54" i="174"/>
  <c r="O54" i="174" s="1"/>
  <c r="Q54" i="174"/>
  <c r="S54" i="174" s="1"/>
  <c r="N55" i="174"/>
  <c r="O55" i="174" s="1"/>
  <c r="N56" i="174"/>
  <c r="Q56" i="174" s="1"/>
  <c r="N57" i="174"/>
  <c r="O57" i="174" s="1"/>
  <c r="N58" i="174"/>
  <c r="N59" i="174"/>
  <c r="O59" i="174"/>
  <c r="Q59" i="174"/>
  <c r="R59" i="174" s="1"/>
  <c r="N60" i="174"/>
  <c r="Q60" i="174" s="1"/>
  <c r="O60" i="174"/>
  <c r="N61" i="174"/>
  <c r="O61" i="174" s="1"/>
  <c r="N62" i="174"/>
  <c r="O62" i="174" s="1"/>
  <c r="N63" i="174"/>
  <c r="N64" i="174"/>
  <c r="Q64" i="174" s="1"/>
  <c r="O64" i="174"/>
  <c r="N65" i="174"/>
  <c r="O65" i="174" s="1"/>
  <c r="N66" i="174"/>
  <c r="O66" i="174"/>
  <c r="Q66" i="174"/>
  <c r="S66" i="174" s="1"/>
  <c r="N67" i="174"/>
  <c r="O67" i="174" s="1"/>
  <c r="N68" i="174"/>
  <c r="N69" i="174"/>
  <c r="O69" i="174" s="1"/>
  <c r="N9" i="174"/>
  <c r="Q9" i="174" s="1"/>
  <c r="S9" i="174" s="1"/>
  <c r="N10" i="55"/>
  <c r="O10" i="55" s="1"/>
  <c r="N11" i="55"/>
  <c r="O11" i="55" s="1"/>
  <c r="Q11" i="55"/>
  <c r="R11" i="55" s="1"/>
  <c r="N12" i="55"/>
  <c r="Q12" i="55" s="1"/>
  <c r="N13" i="55"/>
  <c r="O13" i="55" s="1"/>
  <c r="N14" i="55"/>
  <c r="N15" i="55"/>
  <c r="O15" i="55" s="1"/>
  <c r="Q15" i="55"/>
  <c r="R15" i="55" s="1"/>
  <c r="N16" i="55"/>
  <c r="N17" i="55"/>
  <c r="O17" i="55" s="1"/>
  <c r="N18" i="55"/>
  <c r="Q18" i="55" s="1"/>
  <c r="N19" i="55"/>
  <c r="O19" i="55" s="1"/>
  <c r="N20" i="55"/>
  <c r="Q20" i="55" s="1"/>
  <c r="O20" i="55"/>
  <c r="N21" i="55"/>
  <c r="O21" i="55" s="1"/>
  <c r="N22" i="55"/>
  <c r="Q22" i="55" s="1"/>
  <c r="N23" i="55"/>
  <c r="O23" i="55" s="1"/>
  <c r="Q23" i="55"/>
  <c r="R23" i="55" s="1"/>
  <c r="N24" i="55"/>
  <c r="Q24" i="55" s="1"/>
  <c r="N25" i="55"/>
  <c r="O25" i="55" s="1"/>
  <c r="N26" i="55"/>
  <c r="N27" i="55"/>
  <c r="O27" i="55" s="1"/>
  <c r="Q27" i="55"/>
  <c r="R27" i="55" s="1"/>
  <c r="N28" i="55"/>
  <c r="N29" i="55"/>
  <c r="O29" i="55" s="1"/>
  <c r="N30" i="55"/>
  <c r="Q30" i="55" s="1"/>
  <c r="N31" i="55"/>
  <c r="O31" i="55" s="1"/>
  <c r="N32" i="55"/>
  <c r="Q32" i="55" s="1"/>
  <c r="N33" i="55"/>
  <c r="O33" i="55" s="1"/>
  <c r="N34" i="55"/>
  <c r="O34" i="55" s="1"/>
  <c r="N35" i="55"/>
  <c r="O35" i="55" s="1"/>
  <c r="N36" i="55"/>
  <c r="Q36" i="55" s="1"/>
  <c r="O36" i="55"/>
  <c r="N37" i="55"/>
  <c r="O37" i="55" s="1"/>
  <c r="N38" i="55"/>
  <c r="O38" i="55" s="1"/>
  <c r="Q38" i="55"/>
  <c r="S38" i="55" s="1"/>
  <c r="N39" i="55"/>
  <c r="O39" i="55" s="1"/>
  <c r="N40" i="55"/>
  <c r="Q40" i="55" s="1"/>
  <c r="O40" i="55"/>
  <c r="N41" i="55"/>
  <c r="O41" i="55" s="1"/>
  <c r="N42" i="55"/>
  <c r="O42" i="55" s="1"/>
  <c r="N43" i="55"/>
  <c r="O43" i="55" s="1"/>
  <c r="N44" i="55"/>
  <c r="N45" i="55"/>
  <c r="O45" i="55" s="1"/>
  <c r="N46" i="55"/>
  <c r="O46" i="55"/>
  <c r="Q46" i="55"/>
  <c r="S46" i="55" s="1"/>
  <c r="N47" i="55"/>
  <c r="O47" i="55" s="1"/>
  <c r="N48" i="55"/>
  <c r="Q48" i="55" s="1"/>
  <c r="N49" i="55"/>
  <c r="O49" i="55" s="1"/>
  <c r="N50" i="55"/>
  <c r="N51" i="55"/>
  <c r="N52" i="55"/>
  <c r="Q52" i="55" s="1"/>
  <c r="N53" i="55"/>
  <c r="O53" i="55" s="1"/>
  <c r="N54" i="55"/>
  <c r="O54" i="55" s="1"/>
  <c r="N55" i="55"/>
  <c r="N56" i="55"/>
  <c r="Q56" i="55" s="1"/>
  <c r="N57" i="55"/>
  <c r="O57" i="55" s="1"/>
  <c r="N58" i="55"/>
  <c r="O58" i="55" s="1"/>
  <c r="N59" i="55"/>
  <c r="O59" i="55" s="1"/>
  <c r="N60" i="55"/>
  <c r="Q60" i="55" s="1"/>
  <c r="N61" i="55"/>
  <c r="O61" i="55" s="1"/>
  <c r="N62" i="55"/>
  <c r="O62" i="55" s="1"/>
  <c r="N63" i="55"/>
  <c r="O63" i="55" s="1"/>
  <c r="N64" i="55"/>
  <c r="N65" i="55"/>
  <c r="O65" i="55" s="1"/>
  <c r="N66" i="55"/>
  <c r="Q66" i="55" s="1"/>
  <c r="S66" i="55" s="1"/>
  <c r="O66" i="55"/>
  <c r="N67" i="55"/>
  <c r="O67" i="55" s="1"/>
  <c r="Q67" i="55"/>
  <c r="R67" i="55" s="1"/>
  <c r="N68" i="55"/>
  <c r="Q68" i="55" s="1"/>
  <c r="N69" i="55"/>
  <c r="O69" i="55" s="1"/>
  <c r="N70" i="55"/>
  <c r="N71" i="55"/>
  <c r="O71" i="55" s="1"/>
  <c r="Q71" i="55"/>
  <c r="R71" i="55" s="1"/>
  <c r="N72" i="55"/>
  <c r="Q72" i="55" s="1"/>
  <c r="N73" i="55"/>
  <c r="O73" i="55" s="1"/>
  <c r="N74" i="55"/>
  <c r="N75" i="55"/>
  <c r="N76" i="55"/>
  <c r="Q76" i="55" s="1"/>
  <c r="N9" i="55"/>
  <c r="Q9" i="55" s="1"/>
  <c r="N10" i="100"/>
  <c r="Q10" i="100" s="1"/>
  <c r="O10" i="100"/>
  <c r="N11" i="100"/>
  <c r="N12" i="100"/>
  <c r="Q12" i="100" s="1"/>
  <c r="N13" i="100"/>
  <c r="O13" i="100" s="1"/>
  <c r="N14" i="100"/>
  <c r="O14" i="100" s="1"/>
  <c r="N15" i="100"/>
  <c r="O15" i="100" s="1"/>
  <c r="N16" i="100"/>
  <c r="N17" i="100"/>
  <c r="O17" i="100" s="1"/>
  <c r="N18" i="100"/>
  <c r="O18" i="100" s="1"/>
  <c r="N19" i="100"/>
  <c r="O19" i="100"/>
  <c r="Q19" i="100"/>
  <c r="R19" i="100" s="1"/>
  <c r="N20" i="100"/>
  <c r="Q20" i="100" s="1"/>
  <c r="O20" i="100"/>
  <c r="N21" i="100"/>
  <c r="O21" i="100" s="1"/>
  <c r="N22" i="100"/>
  <c r="O22" i="100" s="1"/>
  <c r="N23" i="100"/>
  <c r="O23" i="100" s="1"/>
  <c r="N24" i="100"/>
  <c r="N25" i="100"/>
  <c r="O25" i="100" s="1"/>
  <c r="N26" i="100"/>
  <c r="O26" i="100" s="1"/>
  <c r="N27" i="100"/>
  <c r="O27" i="100" s="1"/>
  <c r="N28" i="100"/>
  <c r="Q28" i="100" s="1"/>
  <c r="O28" i="100"/>
  <c r="N29" i="100"/>
  <c r="O29" i="100" s="1"/>
  <c r="N30" i="100"/>
  <c r="O30" i="100" s="1"/>
  <c r="N31" i="100"/>
  <c r="O31" i="100" s="1"/>
  <c r="N32" i="100"/>
  <c r="N33" i="100"/>
  <c r="O33" i="100" s="1"/>
  <c r="N34" i="100"/>
  <c r="O34" i="100" s="1"/>
  <c r="Q34" i="100"/>
  <c r="S34" i="100" s="1"/>
  <c r="N35" i="100"/>
  <c r="O35" i="100" s="1"/>
  <c r="N36" i="100"/>
  <c r="Q36" i="100" s="1"/>
  <c r="N37" i="100"/>
  <c r="O37" i="100" s="1"/>
  <c r="N38" i="100"/>
  <c r="O38" i="100" s="1"/>
  <c r="N39" i="100"/>
  <c r="O39" i="100" s="1"/>
  <c r="N40" i="100"/>
  <c r="N41" i="100"/>
  <c r="O41" i="100" s="1"/>
  <c r="N42" i="100"/>
  <c r="O42" i="100" s="1"/>
  <c r="N43" i="100"/>
  <c r="Q43" i="100" s="1"/>
  <c r="R43" i="100" s="1"/>
  <c r="O43" i="100"/>
  <c r="N44" i="100"/>
  <c r="Q44" i="100" s="1"/>
  <c r="N45" i="100"/>
  <c r="O45" i="100" s="1"/>
  <c r="N46" i="100"/>
  <c r="O46" i="100" s="1"/>
  <c r="N47" i="100"/>
  <c r="Q47" i="100" s="1"/>
  <c r="R47" i="100" s="1"/>
  <c r="N48" i="100"/>
  <c r="Q48" i="100" s="1"/>
  <c r="O48" i="100"/>
  <c r="N49" i="100"/>
  <c r="O49" i="100" s="1"/>
  <c r="N50" i="100"/>
  <c r="O50" i="100" s="1"/>
  <c r="N51" i="100"/>
  <c r="Q51" i="100" s="1"/>
  <c r="R51" i="100" s="1"/>
  <c r="O51" i="100"/>
  <c r="N52" i="100"/>
  <c r="N53" i="100"/>
  <c r="O53" i="100" s="1"/>
  <c r="N54" i="100"/>
  <c r="Q54" i="100" s="1"/>
  <c r="S54" i="100" s="1"/>
  <c r="N55" i="100"/>
  <c r="O55" i="100"/>
  <c r="Q55" i="100"/>
  <c r="R55" i="100" s="1"/>
  <c r="N56" i="100"/>
  <c r="Q56" i="100" s="1"/>
  <c r="O56" i="100"/>
  <c r="N57" i="100"/>
  <c r="O57" i="100" s="1"/>
  <c r="N58" i="100"/>
  <c r="N59" i="100"/>
  <c r="N60" i="100"/>
  <c r="Q60" i="100" s="1"/>
  <c r="N61" i="100"/>
  <c r="O61" i="100" s="1"/>
  <c r="N62" i="100"/>
  <c r="O62" i="100" s="1"/>
  <c r="N63" i="100"/>
  <c r="O63" i="100" s="1"/>
  <c r="N64" i="100"/>
  <c r="N65" i="100"/>
  <c r="O65" i="100" s="1"/>
  <c r="N66" i="100"/>
  <c r="Q66" i="100" s="1"/>
  <c r="N67" i="100"/>
  <c r="Q67" i="100" s="1"/>
  <c r="R67" i="100" s="1"/>
  <c r="O67" i="100"/>
  <c r="N68" i="100"/>
  <c r="Q68" i="100" s="1"/>
  <c r="N69" i="100"/>
  <c r="O69" i="100" s="1"/>
  <c r="N9" i="100"/>
  <c r="O9" i="100" s="1"/>
  <c r="N10" i="99"/>
  <c r="Q10" i="99" s="1"/>
  <c r="N11" i="99"/>
  <c r="Q11" i="99" s="1"/>
  <c r="R11" i="99" s="1"/>
  <c r="O11" i="99"/>
  <c r="N12" i="99"/>
  <c r="Q12" i="99" s="1"/>
  <c r="N13" i="99"/>
  <c r="O13" i="99" s="1"/>
  <c r="N14" i="99"/>
  <c r="Q14" i="99" s="1"/>
  <c r="S14" i="99" s="1"/>
  <c r="O14" i="99"/>
  <c r="N15" i="99"/>
  <c r="O15" i="99"/>
  <c r="Q15" i="99"/>
  <c r="R15" i="99" s="1"/>
  <c r="N16" i="99"/>
  <c r="N17" i="99"/>
  <c r="O17" i="99" s="1"/>
  <c r="N18" i="99"/>
  <c r="O18" i="99" s="1"/>
  <c r="N19" i="99"/>
  <c r="O19" i="99" s="1"/>
  <c r="N20" i="99"/>
  <c r="Q20" i="99" s="1"/>
  <c r="N21" i="99"/>
  <c r="O21" i="99" s="1"/>
  <c r="N22" i="99"/>
  <c r="O22" i="99" s="1"/>
  <c r="N23" i="99"/>
  <c r="O23" i="99" s="1"/>
  <c r="Q23" i="99"/>
  <c r="R23" i="99" s="1"/>
  <c r="N24" i="99"/>
  <c r="Q24" i="99" s="1"/>
  <c r="N25" i="99"/>
  <c r="O25" i="99" s="1"/>
  <c r="N26" i="99"/>
  <c r="O26" i="99" s="1"/>
  <c r="N27" i="99"/>
  <c r="O27" i="99" s="1"/>
  <c r="N28" i="99"/>
  <c r="Q28" i="99" s="1"/>
  <c r="O28" i="99"/>
  <c r="N29" i="99"/>
  <c r="O29" i="99" s="1"/>
  <c r="N30" i="99"/>
  <c r="O30" i="99" s="1"/>
  <c r="Q30" i="99"/>
  <c r="S30" i="99" s="1"/>
  <c r="N31" i="99"/>
  <c r="O31" i="99" s="1"/>
  <c r="N32" i="99"/>
  <c r="N33" i="99"/>
  <c r="O33" i="99" s="1"/>
  <c r="N34" i="99"/>
  <c r="Q34" i="99" s="1"/>
  <c r="N35" i="99"/>
  <c r="Q35" i="99" s="1"/>
  <c r="R35" i="99" s="1"/>
  <c r="N36" i="99"/>
  <c r="Q36" i="99" s="1"/>
  <c r="N37" i="99"/>
  <c r="O37" i="99" s="1"/>
  <c r="N38" i="99"/>
  <c r="O38" i="99" s="1"/>
  <c r="N39" i="99"/>
  <c r="N40" i="99"/>
  <c r="Q40" i="99" s="1"/>
  <c r="O40" i="99"/>
  <c r="N41" i="99"/>
  <c r="O41" i="99" s="1"/>
  <c r="N42" i="99"/>
  <c r="O42" i="99" s="1"/>
  <c r="Q42" i="99"/>
  <c r="N43" i="99"/>
  <c r="O43" i="99" s="1"/>
  <c r="N44" i="99"/>
  <c r="Q44" i="99" s="1"/>
  <c r="O44" i="99"/>
  <c r="N45" i="99"/>
  <c r="O45" i="99" s="1"/>
  <c r="N46" i="99"/>
  <c r="N47" i="99"/>
  <c r="Q47" i="99" s="1"/>
  <c r="R47" i="99" s="1"/>
  <c r="O47" i="99"/>
  <c r="N48" i="99"/>
  <c r="Q48" i="99" s="1"/>
  <c r="N49" i="99"/>
  <c r="O49" i="99" s="1"/>
  <c r="N50" i="99"/>
  <c r="O50" i="99"/>
  <c r="Q50" i="99"/>
  <c r="S50" i="99" s="1"/>
  <c r="R50" i="99"/>
  <c r="N51" i="99"/>
  <c r="O51" i="99"/>
  <c r="Q51" i="99"/>
  <c r="R51" i="99" s="1"/>
  <c r="N52" i="99"/>
  <c r="N53" i="99"/>
  <c r="O53" i="99" s="1"/>
  <c r="N54" i="99"/>
  <c r="Q54" i="99" s="1"/>
  <c r="S54" i="99" s="1"/>
  <c r="O54" i="99"/>
  <c r="N55" i="99"/>
  <c r="O55" i="99" s="1"/>
  <c r="N56" i="99"/>
  <c r="Q56" i="99" s="1"/>
  <c r="O56" i="99"/>
  <c r="N57" i="99"/>
  <c r="O57" i="99" s="1"/>
  <c r="N58" i="99"/>
  <c r="N59" i="99"/>
  <c r="N60" i="99"/>
  <c r="Q60" i="99" s="1"/>
  <c r="O60" i="99"/>
  <c r="N61" i="99"/>
  <c r="O61" i="99" s="1"/>
  <c r="N62" i="99"/>
  <c r="O62" i="99" s="1"/>
  <c r="Q62" i="99"/>
  <c r="S62" i="99" s="1"/>
  <c r="N63" i="99"/>
  <c r="O63" i="99" s="1"/>
  <c r="N64" i="99"/>
  <c r="N65" i="99"/>
  <c r="O65" i="99" s="1"/>
  <c r="N66" i="99"/>
  <c r="Q66" i="99" s="1"/>
  <c r="O66" i="99"/>
  <c r="N67" i="99"/>
  <c r="Q67" i="99" s="1"/>
  <c r="R67" i="99" s="1"/>
  <c r="N68" i="99"/>
  <c r="Q68" i="99" s="1"/>
  <c r="N69" i="99"/>
  <c r="O69" i="99" s="1"/>
  <c r="N9" i="99"/>
  <c r="O9" i="99" s="1"/>
  <c r="Q10" i="52"/>
  <c r="R10" i="52" s="1"/>
  <c r="Q14" i="52"/>
  <c r="R14" i="52" s="1"/>
  <c r="Q26" i="52"/>
  <c r="R26" i="52" s="1"/>
  <c r="Q30" i="52"/>
  <c r="R30" i="52" s="1"/>
  <c r="Q46" i="52"/>
  <c r="Q54" i="52"/>
  <c r="Q62" i="52"/>
  <c r="R62" i="52" s="1"/>
  <c r="Q66" i="52"/>
  <c r="R66" i="52" s="1"/>
  <c r="O12" i="52"/>
  <c r="O26" i="52"/>
  <c r="O30" i="52"/>
  <c r="O36" i="52"/>
  <c r="O42" i="52"/>
  <c r="O44" i="52"/>
  <c r="O52" i="52"/>
  <c r="O54" i="52"/>
  <c r="O62" i="52"/>
  <c r="O66" i="52"/>
  <c r="O68" i="52"/>
  <c r="N10" i="52"/>
  <c r="O10" i="52" s="1"/>
  <c r="N11" i="52"/>
  <c r="Q11" i="52" s="1"/>
  <c r="R11" i="52" s="1"/>
  <c r="N12" i="52"/>
  <c r="Q12" i="52" s="1"/>
  <c r="R12" i="52" s="1"/>
  <c r="N13" i="52"/>
  <c r="N14" i="52"/>
  <c r="O14" i="52" s="1"/>
  <c r="N15" i="52"/>
  <c r="Q15" i="52" s="1"/>
  <c r="R15" i="52" s="1"/>
  <c r="N16" i="52"/>
  <c r="Q16" i="52" s="1"/>
  <c r="R16" i="52" s="1"/>
  <c r="N17" i="52"/>
  <c r="O17" i="52" s="1"/>
  <c r="N18" i="52"/>
  <c r="Q18" i="52" s="1"/>
  <c r="R18" i="52" s="1"/>
  <c r="N19" i="52"/>
  <c r="O19" i="52" s="1"/>
  <c r="N20" i="52"/>
  <c r="O20" i="52" s="1"/>
  <c r="N21" i="52"/>
  <c r="N22" i="52"/>
  <c r="Q22" i="52" s="1"/>
  <c r="N23" i="52"/>
  <c r="O23" i="52" s="1"/>
  <c r="N24" i="52"/>
  <c r="Q24" i="52" s="1"/>
  <c r="R24" i="52" s="1"/>
  <c r="N25" i="52"/>
  <c r="N26" i="52"/>
  <c r="N27" i="52"/>
  <c r="Q27" i="52" s="1"/>
  <c r="R27" i="52" s="1"/>
  <c r="N28" i="52"/>
  <c r="Q28" i="52" s="1"/>
  <c r="R28" i="52" s="1"/>
  <c r="N29" i="52"/>
  <c r="N30" i="52"/>
  <c r="N31" i="52"/>
  <c r="Q31" i="52" s="1"/>
  <c r="R31" i="52" s="1"/>
  <c r="N32" i="52"/>
  <c r="Q32" i="52" s="1"/>
  <c r="R32" i="52" s="1"/>
  <c r="N33" i="52"/>
  <c r="N34" i="52"/>
  <c r="O34" i="52" s="1"/>
  <c r="N35" i="52"/>
  <c r="Q35" i="52" s="1"/>
  <c r="R35" i="52" s="1"/>
  <c r="N36" i="52"/>
  <c r="Q36" i="52" s="1"/>
  <c r="R36" i="52" s="1"/>
  <c r="N37" i="52"/>
  <c r="N38" i="52"/>
  <c r="Q38" i="52" s="1"/>
  <c r="R38" i="52" s="1"/>
  <c r="N39" i="52"/>
  <c r="Q39" i="52" s="1"/>
  <c r="R39" i="52" s="1"/>
  <c r="N40" i="52"/>
  <c r="Q40" i="52" s="1"/>
  <c r="R40" i="52" s="1"/>
  <c r="N41" i="52"/>
  <c r="N42" i="52"/>
  <c r="Q42" i="52" s="1"/>
  <c r="R42" i="52" s="1"/>
  <c r="N43" i="52"/>
  <c r="Q43" i="52" s="1"/>
  <c r="R43" i="52" s="1"/>
  <c r="N44" i="52"/>
  <c r="Q44" i="52" s="1"/>
  <c r="R44" i="52" s="1"/>
  <c r="N45" i="52"/>
  <c r="N46" i="52"/>
  <c r="O46" i="52" s="1"/>
  <c r="N47" i="52"/>
  <c r="Q47" i="52" s="1"/>
  <c r="R47" i="52" s="1"/>
  <c r="N48" i="52"/>
  <c r="Q48" i="52" s="1"/>
  <c r="R48" i="52" s="1"/>
  <c r="N49" i="52"/>
  <c r="N50" i="52"/>
  <c r="O50" i="52" s="1"/>
  <c r="N51" i="52"/>
  <c r="Q51" i="52" s="1"/>
  <c r="R51" i="52" s="1"/>
  <c r="N52" i="52"/>
  <c r="Q52" i="52" s="1"/>
  <c r="R52" i="52" s="1"/>
  <c r="N53" i="52"/>
  <c r="N54" i="52"/>
  <c r="N55" i="52"/>
  <c r="Q55" i="52" s="1"/>
  <c r="R55" i="52" s="1"/>
  <c r="N56" i="52"/>
  <c r="Q56" i="52" s="1"/>
  <c r="R56" i="52" s="1"/>
  <c r="N57" i="52"/>
  <c r="N58" i="52"/>
  <c r="Q58" i="52" s="1"/>
  <c r="R58" i="52" s="1"/>
  <c r="N59" i="52"/>
  <c r="Q59" i="52" s="1"/>
  <c r="R59" i="52" s="1"/>
  <c r="N60" i="52"/>
  <c r="Q60" i="52" s="1"/>
  <c r="R60" i="52" s="1"/>
  <c r="N61" i="52"/>
  <c r="N62" i="52"/>
  <c r="N63" i="52"/>
  <c r="Q63" i="52" s="1"/>
  <c r="R63" i="52" s="1"/>
  <c r="N64" i="52"/>
  <c r="Q64" i="52" s="1"/>
  <c r="R64" i="52" s="1"/>
  <c r="N65" i="52"/>
  <c r="N66" i="52"/>
  <c r="N67" i="52"/>
  <c r="Q67" i="52" s="1"/>
  <c r="R67" i="52" s="1"/>
  <c r="N68" i="52"/>
  <c r="Q68" i="52" s="1"/>
  <c r="R68" i="52" s="1"/>
  <c r="N69" i="52"/>
  <c r="N70" i="52"/>
  <c r="O70" i="52" s="1"/>
  <c r="N71" i="52"/>
  <c r="Q71" i="52" s="1"/>
  <c r="R71" i="52" s="1"/>
  <c r="N72" i="52"/>
  <c r="Q72" i="52" s="1"/>
  <c r="R72" i="52" s="1"/>
  <c r="N9" i="52"/>
  <c r="O9" i="52" s="1"/>
  <c r="O22" i="51"/>
  <c r="N10" i="51"/>
  <c r="Q10" i="51" s="1"/>
  <c r="R10" i="51" s="1"/>
  <c r="N11" i="51"/>
  <c r="O11" i="51" s="1"/>
  <c r="N12" i="51"/>
  <c r="Q12" i="51" s="1"/>
  <c r="R12" i="51" s="1"/>
  <c r="N13" i="51"/>
  <c r="Q13" i="51" s="1"/>
  <c r="R13" i="51" s="1"/>
  <c r="N14" i="51"/>
  <c r="Q14" i="51" s="1"/>
  <c r="R14" i="51" s="1"/>
  <c r="N15" i="51"/>
  <c r="O15" i="51" s="1"/>
  <c r="N16" i="51"/>
  <c r="Q16" i="51" s="1"/>
  <c r="N17" i="51"/>
  <c r="Q17" i="51" s="1"/>
  <c r="N18" i="51"/>
  <c r="Q18" i="51" s="1"/>
  <c r="N19" i="51"/>
  <c r="O19" i="51" s="1"/>
  <c r="N20" i="51"/>
  <c r="Q20" i="51" s="1"/>
  <c r="N21" i="51"/>
  <c r="Q21" i="51" s="1"/>
  <c r="N22" i="51"/>
  <c r="Q22" i="51" s="1"/>
  <c r="N23" i="51"/>
  <c r="O23" i="51" s="1"/>
  <c r="N24" i="51"/>
  <c r="Q24" i="51" s="1"/>
  <c r="N25" i="51"/>
  <c r="Q25" i="51" s="1"/>
  <c r="N26" i="51"/>
  <c r="Q26" i="51" s="1"/>
  <c r="N27" i="51"/>
  <c r="N28" i="51"/>
  <c r="Q28" i="51" s="1"/>
  <c r="N29" i="51"/>
  <c r="Q29" i="51" s="1"/>
  <c r="N30" i="51"/>
  <c r="Q30" i="51" s="1"/>
  <c r="N31" i="51"/>
  <c r="O31" i="51" s="1"/>
  <c r="N32" i="51"/>
  <c r="Q32" i="51" s="1"/>
  <c r="N33" i="51"/>
  <c r="Q33" i="51" s="1"/>
  <c r="N34" i="51"/>
  <c r="Q34" i="51" s="1"/>
  <c r="N35" i="51"/>
  <c r="N36" i="51"/>
  <c r="Q36" i="51" s="1"/>
  <c r="N37" i="51"/>
  <c r="Q37" i="51" s="1"/>
  <c r="N38" i="51"/>
  <c r="Q38" i="51" s="1"/>
  <c r="N39" i="51"/>
  <c r="N40" i="51"/>
  <c r="Q40" i="51" s="1"/>
  <c r="N41" i="51"/>
  <c r="Q41" i="51" s="1"/>
  <c r="N42" i="51"/>
  <c r="Q42" i="51" s="1"/>
  <c r="N43" i="51"/>
  <c r="N44" i="51"/>
  <c r="Q44" i="51" s="1"/>
  <c r="N45" i="51"/>
  <c r="Q45" i="51" s="1"/>
  <c r="N46" i="51"/>
  <c r="Q46" i="51" s="1"/>
  <c r="N47" i="51"/>
  <c r="O47" i="51" s="1"/>
  <c r="N48" i="51"/>
  <c r="Q48" i="51" s="1"/>
  <c r="N49" i="51"/>
  <c r="Q49" i="51" s="1"/>
  <c r="N50" i="51"/>
  <c r="Q50" i="51" s="1"/>
  <c r="N51" i="51"/>
  <c r="N52" i="51"/>
  <c r="Q52" i="51" s="1"/>
  <c r="N53" i="51"/>
  <c r="Q53" i="51" s="1"/>
  <c r="N54" i="51"/>
  <c r="Q54" i="51" s="1"/>
  <c r="N55" i="51"/>
  <c r="N56" i="51"/>
  <c r="Q56" i="51" s="1"/>
  <c r="N57" i="51"/>
  <c r="Q57" i="51" s="1"/>
  <c r="N58" i="51"/>
  <c r="Q58" i="51" s="1"/>
  <c r="N59" i="51"/>
  <c r="N60" i="51"/>
  <c r="Q60" i="51" s="1"/>
  <c r="N61" i="51"/>
  <c r="Q61" i="51" s="1"/>
  <c r="N62" i="51"/>
  <c r="Q62" i="51" s="1"/>
  <c r="N63" i="51"/>
  <c r="O63" i="51" s="1"/>
  <c r="N64" i="51"/>
  <c r="Q64" i="51" s="1"/>
  <c r="N65" i="51"/>
  <c r="Q65" i="51" s="1"/>
  <c r="N66" i="51"/>
  <c r="Q66" i="51" s="1"/>
  <c r="N67" i="51"/>
  <c r="N68" i="51"/>
  <c r="Q68" i="51" s="1"/>
  <c r="N69" i="51"/>
  <c r="Q69" i="51" s="1"/>
  <c r="N70" i="51"/>
  <c r="Q70" i="51" s="1"/>
  <c r="N71" i="51"/>
  <c r="N72" i="51"/>
  <c r="Q72" i="51" s="1"/>
  <c r="N73" i="51"/>
  <c r="Q73" i="51" s="1"/>
  <c r="N74" i="51"/>
  <c r="Q74" i="51" s="1"/>
  <c r="N75" i="51"/>
  <c r="N76" i="51"/>
  <c r="Q76" i="51" s="1"/>
  <c r="N77" i="51"/>
  <c r="Q77" i="51" s="1"/>
  <c r="N78" i="51"/>
  <c r="Q78" i="51" s="1"/>
  <c r="N9" i="51"/>
  <c r="Q9" i="51" s="1"/>
  <c r="Q13" i="98"/>
  <c r="R13" i="98" s="1"/>
  <c r="Q14" i="98"/>
  <c r="R14" i="98" s="1"/>
  <c r="Q21" i="98"/>
  <c r="R21" i="98" s="1"/>
  <c r="Q33" i="98"/>
  <c r="R33" i="98" s="1"/>
  <c r="Q34" i="98"/>
  <c r="R34" i="98" s="1"/>
  <c r="Q38" i="98"/>
  <c r="R38" i="98" s="1"/>
  <c r="Q41" i="98"/>
  <c r="R41" i="98" s="1"/>
  <c r="Q45" i="98"/>
  <c r="R45" i="98" s="1"/>
  <c r="Q50" i="98"/>
  <c r="R50" i="98" s="1"/>
  <c r="Q53" i="98"/>
  <c r="R53" i="98" s="1"/>
  <c r="Q57" i="98"/>
  <c r="R57" i="98" s="1"/>
  <c r="Q58" i="98"/>
  <c r="R58" i="98" s="1"/>
  <c r="Q61" i="98"/>
  <c r="R61" i="98" s="1"/>
  <c r="O21" i="98"/>
  <c r="O25" i="98"/>
  <c r="O29" i="98"/>
  <c r="O33" i="98"/>
  <c r="O38" i="98"/>
  <c r="O41" i="98"/>
  <c r="O46" i="98"/>
  <c r="O49" i="98"/>
  <c r="O50" i="98"/>
  <c r="O57" i="98"/>
  <c r="O58" i="98"/>
  <c r="N10" i="98"/>
  <c r="O10" i="98" s="1"/>
  <c r="N11" i="98"/>
  <c r="Q11" i="98" s="1"/>
  <c r="R11" i="98" s="1"/>
  <c r="N12" i="98"/>
  <c r="O12" i="98" s="1"/>
  <c r="N13" i="98"/>
  <c r="O13" i="98" s="1"/>
  <c r="N14" i="98"/>
  <c r="O14" i="98" s="1"/>
  <c r="N15" i="98"/>
  <c r="N16" i="98"/>
  <c r="Q16" i="98" s="1"/>
  <c r="R16" i="98" s="1"/>
  <c r="N17" i="98"/>
  <c r="O17" i="98" s="1"/>
  <c r="N18" i="98"/>
  <c r="O18" i="98" s="1"/>
  <c r="N19" i="98"/>
  <c r="N20" i="98"/>
  <c r="Q20" i="98" s="1"/>
  <c r="R20" i="98" s="1"/>
  <c r="N21" i="98"/>
  <c r="N22" i="98"/>
  <c r="O22" i="98" s="1"/>
  <c r="N23" i="98"/>
  <c r="N24" i="98"/>
  <c r="Q24" i="98" s="1"/>
  <c r="R24" i="98" s="1"/>
  <c r="N25" i="98"/>
  <c r="Q25" i="98" s="1"/>
  <c r="R25" i="98" s="1"/>
  <c r="N26" i="98"/>
  <c r="Q26" i="98" s="1"/>
  <c r="R26" i="98" s="1"/>
  <c r="N27" i="98"/>
  <c r="N28" i="98"/>
  <c r="Q28" i="98" s="1"/>
  <c r="R28" i="98" s="1"/>
  <c r="N29" i="98"/>
  <c r="Q29" i="98" s="1"/>
  <c r="R29" i="98" s="1"/>
  <c r="N30" i="98"/>
  <c r="Q30" i="98" s="1"/>
  <c r="R30" i="98" s="1"/>
  <c r="N31" i="98"/>
  <c r="N32" i="98"/>
  <c r="Q32" i="98" s="1"/>
  <c r="R32" i="98" s="1"/>
  <c r="N33" i="98"/>
  <c r="N34" i="98"/>
  <c r="O34" i="98" s="1"/>
  <c r="N35" i="98"/>
  <c r="N36" i="98"/>
  <c r="Q36" i="98" s="1"/>
  <c r="R36" i="98" s="1"/>
  <c r="N37" i="98"/>
  <c r="Q37" i="98" s="1"/>
  <c r="R37" i="98" s="1"/>
  <c r="N38" i="98"/>
  <c r="N39" i="98"/>
  <c r="N40" i="98"/>
  <c r="Q40" i="98" s="1"/>
  <c r="R40" i="98" s="1"/>
  <c r="N41" i="98"/>
  <c r="N42" i="98"/>
  <c r="O42" i="98" s="1"/>
  <c r="N43" i="98"/>
  <c r="N44" i="98"/>
  <c r="Q44" i="98" s="1"/>
  <c r="R44" i="98" s="1"/>
  <c r="N45" i="98"/>
  <c r="O45" i="98" s="1"/>
  <c r="N46" i="98"/>
  <c r="Q46" i="98" s="1"/>
  <c r="R46" i="98" s="1"/>
  <c r="N47" i="98"/>
  <c r="N48" i="98"/>
  <c r="Q48" i="98" s="1"/>
  <c r="R48" i="98" s="1"/>
  <c r="N49" i="98"/>
  <c r="Q49" i="98" s="1"/>
  <c r="R49" i="98" s="1"/>
  <c r="N50" i="98"/>
  <c r="N51" i="98"/>
  <c r="N52" i="98"/>
  <c r="Q52" i="98" s="1"/>
  <c r="R52" i="98" s="1"/>
  <c r="N53" i="98"/>
  <c r="O53" i="98" s="1"/>
  <c r="N54" i="98"/>
  <c r="Q54" i="98" s="1"/>
  <c r="R54" i="98" s="1"/>
  <c r="N55" i="98"/>
  <c r="N56" i="98"/>
  <c r="Q56" i="98" s="1"/>
  <c r="R56" i="98" s="1"/>
  <c r="N57" i="98"/>
  <c r="N58" i="98"/>
  <c r="N59" i="98"/>
  <c r="N60" i="98"/>
  <c r="Q60" i="98" s="1"/>
  <c r="R60" i="98" s="1"/>
  <c r="N61" i="98"/>
  <c r="O61" i="98" s="1"/>
  <c r="N62" i="98"/>
  <c r="O62" i="98" s="1"/>
  <c r="N63" i="98"/>
  <c r="N64" i="98"/>
  <c r="Q64" i="98" s="1"/>
  <c r="R64" i="98" s="1"/>
  <c r="N9" i="98"/>
  <c r="Q9" i="98" s="1"/>
  <c r="N10" i="43"/>
  <c r="O10" i="43" s="1"/>
  <c r="Q10" i="43"/>
  <c r="N11" i="43"/>
  <c r="O11" i="43" s="1"/>
  <c r="N12" i="43"/>
  <c r="Q12" i="43" s="1"/>
  <c r="O12" i="43"/>
  <c r="N13" i="43"/>
  <c r="O13" i="43" s="1"/>
  <c r="N14" i="43"/>
  <c r="N15" i="43"/>
  <c r="Q15" i="43" s="1"/>
  <c r="R15" i="43" s="1"/>
  <c r="N16" i="43"/>
  <c r="Q16" i="43" s="1"/>
  <c r="O16" i="43"/>
  <c r="N17" i="43"/>
  <c r="O17" i="43" s="1"/>
  <c r="N18" i="43"/>
  <c r="Q18" i="43" s="1"/>
  <c r="N19" i="43"/>
  <c r="O19" i="43" s="1"/>
  <c r="Q19" i="43"/>
  <c r="R19" i="43" s="1"/>
  <c r="N20" i="43"/>
  <c r="Q20" i="43" s="1"/>
  <c r="N21" i="43"/>
  <c r="O21" i="43" s="1"/>
  <c r="N22" i="43"/>
  <c r="N23" i="43"/>
  <c r="Q23" i="43" s="1"/>
  <c r="O23" i="43"/>
  <c r="N24" i="43"/>
  <c r="Q24" i="43" s="1"/>
  <c r="O24" i="43"/>
  <c r="N25" i="43"/>
  <c r="N26" i="43"/>
  <c r="O26" i="43" s="1"/>
  <c r="N27" i="43"/>
  <c r="O27" i="43" s="1"/>
  <c r="N28" i="43"/>
  <c r="N29" i="43"/>
  <c r="N30" i="43"/>
  <c r="Q30" i="43" s="1"/>
  <c r="S30" i="43" s="1"/>
  <c r="N31" i="43"/>
  <c r="O31" i="43" s="1"/>
  <c r="N32" i="43"/>
  <c r="Q32" i="43" s="1"/>
  <c r="N33" i="43"/>
  <c r="N34" i="43"/>
  <c r="N35" i="43"/>
  <c r="N36" i="43"/>
  <c r="Q36" i="43" s="1"/>
  <c r="N37" i="43"/>
  <c r="N38" i="43"/>
  <c r="Q38" i="43" s="1"/>
  <c r="S38" i="43" s="1"/>
  <c r="O38" i="43"/>
  <c r="N39" i="43"/>
  <c r="O39" i="43"/>
  <c r="Q39" i="43"/>
  <c r="N40" i="43"/>
  <c r="N41" i="43"/>
  <c r="N42" i="43"/>
  <c r="Q42" i="43" s="1"/>
  <c r="O42" i="43"/>
  <c r="N43" i="43"/>
  <c r="Q43" i="43" s="1"/>
  <c r="N44" i="43"/>
  <c r="Q44" i="43" s="1"/>
  <c r="N45" i="43"/>
  <c r="N46" i="43"/>
  <c r="O46" i="43" s="1"/>
  <c r="N47" i="43"/>
  <c r="N48" i="43"/>
  <c r="Q48" i="43" s="1"/>
  <c r="O48" i="43"/>
  <c r="N49" i="43"/>
  <c r="N50" i="43"/>
  <c r="O50" i="43"/>
  <c r="Q50" i="43"/>
  <c r="N51" i="43"/>
  <c r="O51" i="43" s="1"/>
  <c r="Q51" i="43"/>
  <c r="N52" i="43"/>
  <c r="Q52" i="43" s="1"/>
  <c r="N53" i="43"/>
  <c r="N54" i="43"/>
  <c r="N55" i="43"/>
  <c r="Q55" i="43" s="1"/>
  <c r="N56" i="43"/>
  <c r="Q56" i="43" s="1"/>
  <c r="O56" i="43"/>
  <c r="N57" i="43"/>
  <c r="N58" i="43"/>
  <c r="O58" i="43"/>
  <c r="Q58" i="43"/>
  <c r="S58" i="43" s="1"/>
  <c r="N59" i="43"/>
  <c r="O59" i="43"/>
  <c r="Q59" i="43"/>
  <c r="N60" i="43"/>
  <c r="N61" i="43"/>
  <c r="N62" i="43"/>
  <c r="Q62" i="43" s="1"/>
  <c r="S62" i="43" s="1"/>
  <c r="O62" i="43"/>
  <c r="N63" i="43"/>
  <c r="O63" i="43" s="1"/>
  <c r="N64" i="43"/>
  <c r="Q64" i="43" s="1"/>
  <c r="O64" i="43"/>
  <c r="N65" i="43"/>
  <c r="N66" i="43"/>
  <c r="N67" i="43"/>
  <c r="N68" i="43"/>
  <c r="Q68" i="43" s="1"/>
  <c r="N9" i="43"/>
  <c r="Q9" i="43" s="1"/>
  <c r="N10" i="53"/>
  <c r="O10" i="53" s="1"/>
  <c r="N11" i="53"/>
  <c r="Q11" i="53" s="1"/>
  <c r="N12" i="53"/>
  <c r="Q12" i="53" s="1"/>
  <c r="R12" i="53" s="1"/>
  <c r="N13" i="53"/>
  <c r="N14" i="53"/>
  <c r="N15" i="53"/>
  <c r="Q15" i="53" s="1"/>
  <c r="N16" i="53"/>
  <c r="Q16" i="53" s="1"/>
  <c r="R16" i="53" s="1"/>
  <c r="N17" i="53"/>
  <c r="N18" i="53"/>
  <c r="O18" i="53" s="1"/>
  <c r="N19" i="53"/>
  <c r="Q19" i="53" s="1"/>
  <c r="N20" i="53"/>
  <c r="N21" i="53"/>
  <c r="O21" i="53" s="1"/>
  <c r="N22" i="53"/>
  <c r="Q22" i="53" s="1"/>
  <c r="S22" i="53" s="1"/>
  <c r="N23" i="53"/>
  <c r="Q23" i="53" s="1"/>
  <c r="N24" i="53"/>
  <c r="N25" i="53"/>
  <c r="O25" i="53" s="1"/>
  <c r="N26" i="53"/>
  <c r="N27" i="53"/>
  <c r="Q27" i="53" s="1"/>
  <c r="R27" i="53" s="1"/>
  <c r="N28" i="53"/>
  <c r="Q28" i="53" s="1"/>
  <c r="S28" i="53" s="1"/>
  <c r="N29" i="53"/>
  <c r="N30" i="53"/>
  <c r="O30" i="53" s="1"/>
  <c r="N31" i="53"/>
  <c r="O31" i="53" s="1"/>
  <c r="N32" i="53"/>
  <c r="N33" i="53"/>
  <c r="O33" i="53" s="1"/>
  <c r="N34" i="53"/>
  <c r="N35" i="53"/>
  <c r="N36" i="53"/>
  <c r="Q36" i="53" s="1"/>
  <c r="S36" i="53" s="1"/>
  <c r="N37" i="53"/>
  <c r="O37" i="53" s="1"/>
  <c r="N38" i="53"/>
  <c r="Q38" i="53" s="1"/>
  <c r="S38" i="53" s="1"/>
  <c r="N39" i="53"/>
  <c r="N40" i="53"/>
  <c r="Q40" i="53" s="1"/>
  <c r="N41" i="53"/>
  <c r="O41" i="53" s="1"/>
  <c r="N42" i="53"/>
  <c r="N43" i="53"/>
  <c r="Q43" i="53" s="1"/>
  <c r="R43" i="53" s="1"/>
  <c r="N44" i="53"/>
  <c r="Q44" i="53" s="1"/>
  <c r="S44" i="53" s="1"/>
  <c r="N45" i="53"/>
  <c r="O45" i="53" s="1"/>
  <c r="N46" i="53"/>
  <c r="Q46" i="53" s="1"/>
  <c r="S46" i="53" s="1"/>
  <c r="N47" i="53"/>
  <c r="O47" i="53" s="1"/>
  <c r="N48" i="53"/>
  <c r="Q48" i="53" s="1"/>
  <c r="S48" i="53" s="1"/>
  <c r="N49" i="53"/>
  <c r="N50" i="53"/>
  <c r="O50" i="53" s="1"/>
  <c r="N51" i="53"/>
  <c r="N52" i="53"/>
  <c r="Q52" i="53" s="1"/>
  <c r="S52" i="53" s="1"/>
  <c r="N53" i="53"/>
  <c r="O53" i="53" s="1"/>
  <c r="N54" i="53"/>
  <c r="Q54" i="53" s="1"/>
  <c r="S54" i="53" s="1"/>
  <c r="N55" i="53"/>
  <c r="O55" i="53" s="1"/>
  <c r="N56" i="53"/>
  <c r="Q56" i="53" s="1"/>
  <c r="S56" i="53" s="1"/>
  <c r="N57" i="53"/>
  <c r="N58" i="53"/>
  <c r="O58" i="53" s="1"/>
  <c r="N59" i="53"/>
  <c r="O59" i="53" s="1"/>
  <c r="N60" i="53"/>
  <c r="N61" i="53"/>
  <c r="O61" i="53" s="1"/>
  <c r="N62" i="53"/>
  <c r="O62" i="53" s="1"/>
  <c r="N63" i="53"/>
  <c r="N64" i="53"/>
  <c r="N65" i="53"/>
  <c r="O65" i="53" s="1"/>
  <c r="N66" i="53"/>
  <c r="N67" i="53"/>
  <c r="O67" i="53" s="1"/>
  <c r="N68" i="53"/>
  <c r="Q68" i="53" s="1"/>
  <c r="S68" i="53" s="1"/>
  <c r="N69" i="53"/>
  <c r="O69" i="53" s="1"/>
  <c r="N70" i="53"/>
  <c r="Q70" i="53" s="1"/>
  <c r="S70" i="53" s="1"/>
  <c r="N71" i="53"/>
  <c r="N72" i="53"/>
  <c r="Q72" i="53" s="1"/>
  <c r="N73" i="53"/>
  <c r="O73" i="53" s="1"/>
  <c r="N74" i="53"/>
  <c r="N75" i="53"/>
  <c r="Q75" i="53" s="1"/>
  <c r="R75" i="53" s="1"/>
  <c r="N76" i="53"/>
  <c r="Q76" i="53" s="1"/>
  <c r="S76" i="53" s="1"/>
  <c r="N77" i="53"/>
  <c r="O77" i="53" s="1"/>
  <c r="N78" i="53"/>
  <c r="Q78" i="53" s="1"/>
  <c r="S78" i="53" s="1"/>
  <c r="N79" i="53"/>
  <c r="O79" i="53" s="1"/>
  <c r="N80" i="53"/>
  <c r="Q80" i="53" s="1"/>
  <c r="S80" i="53" s="1"/>
  <c r="N81" i="53"/>
  <c r="N107" i="53"/>
  <c r="O107" i="53" s="1"/>
  <c r="N108" i="53"/>
  <c r="N109" i="53"/>
  <c r="Q109" i="53" s="1"/>
  <c r="S109" i="53" s="1"/>
  <c r="N110" i="53"/>
  <c r="O110" i="53" s="1"/>
  <c r="N111" i="53"/>
  <c r="Q111" i="53" s="1"/>
  <c r="S111" i="53" s="1"/>
  <c r="N112" i="53"/>
  <c r="O112" i="53" s="1"/>
  <c r="N113" i="53"/>
  <c r="Q113" i="53" s="1"/>
  <c r="S113" i="53" s="1"/>
  <c r="N114" i="53"/>
  <c r="N115" i="53"/>
  <c r="Q115" i="53" s="1"/>
  <c r="S115" i="53" s="1"/>
  <c r="N116" i="53"/>
  <c r="Q116" i="53" s="1"/>
  <c r="R116" i="53" s="1"/>
  <c r="N117" i="53"/>
  <c r="N118" i="53"/>
  <c r="O118" i="53" s="1"/>
  <c r="N119" i="53"/>
  <c r="O119" i="53" s="1"/>
  <c r="N120" i="53"/>
  <c r="N121" i="53"/>
  <c r="O121" i="53" s="1"/>
  <c r="N122" i="53"/>
  <c r="O122" i="53" s="1"/>
  <c r="N123" i="53"/>
  <c r="Q123" i="53" s="1"/>
  <c r="R123" i="53" s="1"/>
  <c r="N9" i="53"/>
  <c r="O9" i="53" s="1"/>
  <c r="R51" i="42"/>
  <c r="Q19" i="42"/>
  <c r="R19" i="42" s="1"/>
  <c r="Q27" i="42"/>
  <c r="R27" i="42" s="1"/>
  <c r="Q44" i="42"/>
  <c r="R44" i="42" s="1"/>
  <c r="Q56" i="42"/>
  <c r="R56" i="42" s="1"/>
  <c r="Q59" i="42"/>
  <c r="R59" i="42" s="1"/>
  <c r="Q72" i="42"/>
  <c r="R72" i="42" s="1"/>
  <c r="N10" i="42"/>
  <c r="Q10" i="42" s="1"/>
  <c r="R10" i="42" s="1"/>
  <c r="N11" i="42"/>
  <c r="Q11" i="42" s="1"/>
  <c r="R11" i="42" s="1"/>
  <c r="N12" i="42"/>
  <c r="Q12" i="42" s="1"/>
  <c r="R12" i="42" s="1"/>
  <c r="N13" i="42"/>
  <c r="Q13" i="42" s="1"/>
  <c r="R13" i="42" s="1"/>
  <c r="N14" i="42"/>
  <c r="Q14" i="42" s="1"/>
  <c r="R14" i="42" s="1"/>
  <c r="N15" i="42"/>
  <c r="Q15" i="42" s="1"/>
  <c r="R15" i="42" s="1"/>
  <c r="N16" i="42"/>
  <c r="Q16" i="42" s="1"/>
  <c r="R16" i="42" s="1"/>
  <c r="N17" i="42"/>
  <c r="Q17" i="42" s="1"/>
  <c r="R17" i="42" s="1"/>
  <c r="N18" i="42"/>
  <c r="Q18" i="42" s="1"/>
  <c r="R18" i="42" s="1"/>
  <c r="N19" i="42"/>
  <c r="N20" i="42"/>
  <c r="Q20" i="42" s="1"/>
  <c r="R20" i="42" s="1"/>
  <c r="N21" i="42"/>
  <c r="Q21" i="42" s="1"/>
  <c r="R21" i="42" s="1"/>
  <c r="N22" i="42"/>
  <c r="Q22" i="42" s="1"/>
  <c r="R22" i="42" s="1"/>
  <c r="N23" i="42"/>
  <c r="Q23" i="42" s="1"/>
  <c r="R23" i="42" s="1"/>
  <c r="N24" i="42"/>
  <c r="Q24" i="42" s="1"/>
  <c r="R24" i="42" s="1"/>
  <c r="N25" i="42"/>
  <c r="Q25" i="42" s="1"/>
  <c r="R25" i="42" s="1"/>
  <c r="N26" i="42"/>
  <c r="Q26" i="42" s="1"/>
  <c r="R26" i="42" s="1"/>
  <c r="N27" i="42"/>
  <c r="N28" i="42"/>
  <c r="Q28" i="42" s="1"/>
  <c r="R28" i="42" s="1"/>
  <c r="N29" i="42"/>
  <c r="Q29" i="42" s="1"/>
  <c r="R29" i="42" s="1"/>
  <c r="N30" i="42"/>
  <c r="Q30" i="42" s="1"/>
  <c r="R30" i="42" s="1"/>
  <c r="N31" i="42"/>
  <c r="Q31" i="42" s="1"/>
  <c r="R31" i="42" s="1"/>
  <c r="N32" i="42"/>
  <c r="Q32" i="42" s="1"/>
  <c r="R32" i="42" s="1"/>
  <c r="N33" i="42"/>
  <c r="Q33" i="42" s="1"/>
  <c r="R33" i="42" s="1"/>
  <c r="N34" i="42"/>
  <c r="Q34" i="42" s="1"/>
  <c r="R34" i="42" s="1"/>
  <c r="N35" i="42"/>
  <c r="Q35" i="42" s="1"/>
  <c r="R35" i="42" s="1"/>
  <c r="N36" i="42"/>
  <c r="Q36" i="42" s="1"/>
  <c r="R36" i="42" s="1"/>
  <c r="N37" i="42"/>
  <c r="Q37" i="42" s="1"/>
  <c r="R37" i="42" s="1"/>
  <c r="N38" i="42"/>
  <c r="Q38" i="42" s="1"/>
  <c r="R38" i="42" s="1"/>
  <c r="N39" i="42"/>
  <c r="Q39" i="42" s="1"/>
  <c r="R39" i="42" s="1"/>
  <c r="N40" i="42"/>
  <c r="Q40" i="42" s="1"/>
  <c r="R40" i="42" s="1"/>
  <c r="N41" i="42"/>
  <c r="Q41" i="42" s="1"/>
  <c r="R41" i="42" s="1"/>
  <c r="N42" i="42"/>
  <c r="Q42" i="42" s="1"/>
  <c r="R42" i="42" s="1"/>
  <c r="N43" i="42"/>
  <c r="Q43" i="42" s="1"/>
  <c r="R43" i="42" s="1"/>
  <c r="N44" i="42"/>
  <c r="N45" i="42"/>
  <c r="Q45" i="42" s="1"/>
  <c r="R45" i="42" s="1"/>
  <c r="N46" i="42"/>
  <c r="Q46" i="42" s="1"/>
  <c r="R46" i="42" s="1"/>
  <c r="N47" i="42"/>
  <c r="Q47" i="42" s="1"/>
  <c r="R47" i="42" s="1"/>
  <c r="N48" i="42"/>
  <c r="Q48" i="42" s="1"/>
  <c r="R48" i="42" s="1"/>
  <c r="N49" i="42"/>
  <c r="Q49" i="42" s="1"/>
  <c r="R49" i="42" s="1"/>
  <c r="N50" i="42"/>
  <c r="Q50" i="42" s="1"/>
  <c r="R50" i="42" s="1"/>
  <c r="N51" i="42"/>
  <c r="Q51" i="42" s="1"/>
  <c r="N52" i="42"/>
  <c r="O52" i="42" s="1"/>
  <c r="N53" i="42"/>
  <c r="O53" i="42" s="1"/>
  <c r="N54" i="42"/>
  <c r="Q54" i="42" s="1"/>
  <c r="R54" i="42" s="1"/>
  <c r="N55" i="42"/>
  <c r="Q55" i="42" s="1"/>
  <c r="R55" i="42" s="1"/>
  <c r="N56" i="42"/>
  <c r="O56" i="42" s="1"/>
  <c r="N57" i="42"/>
  <c r="Q57" i="42" s="1"/>
  <c r="R57" i="42" s="1"/>
  <c r="N58" i="42"/>
  <c r="Q58" i="42" s="1"/>
  <c r="R58" i="42" s="1"/>
  <c r="N59" i="42"/>
  <c r="N60" i="42"/>
  <c r="Q60" i="42" s="1"/>
  <c r="R60" i="42" s="1"/>
  <c r="N61" i="42"/>
  <c r="Q61" i="42" s="1"/>
  <c r="R61" i="42" s="1"/>
  <c r="N62" i="42"/>
  <c r="Q62" i="42" s="1"/>
  <c r="R62" i="42" s="1"/>
  <c r="N63" i="42"/>
  <c r="Q63" i="42" s="1"/>
  <c r="R63" i="42" s="1"/>
  <c r="N64" i="42"/>
  <c r="Q64" i="42" s="1"/>
  <c r="R64" i="42" s="1"/>
  <c r="N65" i="42"/>
  <c r="Q65" i="42" s="1"/>
  <c r="R65" i="42" s="1"/>
  <c r="N66" i="42"/>
  <c r="Q66" i="42" s="1"/>
  <c r="R66" i="42" s="1"/>
  <c r="N67" i="42"/>
  <c r="Q67" i="42" s="1"/>
  <c r="R67" i="42" s="1"/>
  <c r="N68" i="42"/>
  <c r="Q68" i="42" s="1"/>
  <c r="R68" i="42" s="1"/>
  <c r="N69" i="42"/>
  <c r="Q69" i="42" s="1"/>
  <c r="R69" i="42" s="1"/>
  <c r="N70" i="42"/>
  <c r="Q70" i="42" s="1"/>
  <c r="R70" i="42" s="1"/>
  <c r="N71" i="42"/>
  <c r="Q71" i="42" s="1"/>
  <c r="R71" i="42" s="1"/>
  <c r="N72" i="42"/>
  <c r="N73" i="42"/>
  <c r="Q73" i="42" s="1"/>
  <c r="R73" i="42" s="1"/>
  <c r="O54" i="42"/>
  <c r="O55" i="42"/>
  <c r="N9" i="42"/>
  <c r="Q9" i="42" s="1"/>
  <c r="N10" i="41"/>
  <c r="O10" i="41" s="1"/>
  <c r="N11" i="41"/>
  <c r="N12" i="41"/>
  <c r="Q12" i="41" s="1"/>
  <c r="N13" i="41"/>
  <c r="O13" i="41" s="1"/>
  <c r="N14" i="41"/>
  <c r="O14" i="41" s="1"/>
  <c r="N15" i="41"/>
  <c r="O15" i="41"/>
  <c r="Q15" i="41"/>
  <c r="R15" i="41" s="1"/>
  <c r="N16" i="41"/>
  <c r="Q16" i="41" s="1"/>
  <c r="N17" i="41"/>
  <c r="O17" i="41" s="1"/>
  <c r="N18" i="41"/>
  <c r="O18" i="41" s="1"/>
  <c r="N19" i="41"/>
  <c r="N20" i="41"/>
  <c r="N21" i="41"/>
  <c r="O21" i="41" s="1"/>
  <c r="N22" i="41"/>
  <c r="O22" i="41" s="1"/>
  <c r="N23" i="41"/>
  <c r="O23" i="41" s="1"/>
  <c r="N24" i="41"/>
  <c r="N25" i="41"/>
  <c r="O25" i="41" s="1"/>
  <c r="N26" i="41"/>
  <c r="Q26" i="41" s="1"/>
  <c r="N27" i="41"/>
  <c r="Q27" i="41" s="1"/>
  <c r="R27" i="41" s="1"/>
  <c r="O27" i="41"/>
  <c r="N28" i="41"/>
  <c r="Q28" i="41" s="1"/>
  <c r="N29" i="41"/>
  <c r="O29" i="41" s="1"/>
  <c r="N30" i="41"/>
  <c r="Q30" i="41" s="1"/>
  <c r="S30" i="41" s="1"/>
  <c r="O30" i="41"/>
  <c r="N31" i="41"/>
  <c r="N32" i="41"/>
  <c r="Q32" i="41" s="1"/>
  <c r="N33" i="41"/>
  <c r="O33" i="41" s="1"/>
  <c r="N34" i="41"/>
  <c r="O34" i="41"/>
  <c r="Q34" i="41"/>
  <c r="N35" i="41"/>
  <c r="O35" i="41"/>
  <c r="Q35" i="41"/>
  <c r="R35" i="41" s="1"/>
  <c r="N36" i="41"/>
  <c r="Q36" i="41" s="1"/>
  <c r="N37" i="41"/>
  <c r="O37" i="41" s="1"/>
  <c r="N38" i="41"/>
  <c r="N39" i="41"/>
  <c r="Q39" i="41" s="1"/>
  <c r="R39" i="41" s="1"/>
  <c r="N40" i="41"/>
  <c r="Q40" i="41" s="1"/>
  <c r="O40" i="41"/>
  <c r="N41" i="41"/>
  <c r="O41" i="41" s="1"/>
  <c r="N42" i="41"/>
  <c r="O42" i="41"/>
  <c r="Q42" i="41"/>
  <c r="S42" i="41" s="1"/>
  <c r="R42" i="41"/>
  <c r="N43" i="41"/>
  <c r="O43" i="41"/>
  <c r="Q43" i="41"/>
  <c r="R43" i="41" s="1"/>
  <c r="N44" i="41"/>
  <c r="N45" i="41"/>
  <c r="O45" i="41" s="1"/>
  <c r="N46" i="41"/>
  <c r="Q46" i="41" s="1"/>
  <c r="S46" i="41" s="1"/>
  <c r="O46" i="41"/>
  <c r="N47" i="41"/>
  <c r="O47" i="41" s="1"/>
  <c r="N48" i="41"/>
  <c r="Q48" i="41" s="1"/>
  <c r="N49" i="41"/>
  <c r="O49" i="41" s="1"/>
  <c r="N50" i="41"/>
  <c r="N51" i="41"/>
  <c r="N52" i="41"/>
  <c r="N53" i="41"/>
  <c r="N54" i="41"/>
  <c r="O54" i="41"/>
  <c r="Q54" i="41"/>
  <c r="S54" i="41" s="1"/>
  <c r="N55" i="41"/>
  <c r="O55" i="41"/>
  <c r="Q55" i="41"/>
  <c r="N56" i="41"/>
  <c r="N57" i="41"/>
  <c r="N58" i="41"/>
  <c r="Q58" i="41" s="1"/>
  <c r="O58" i="41"/>
  <c r="N59" i="41"/>
  <c r="Q59" i="41" s="1"/>
  <c r="N60" i="41"/>
  <c r="Q60" i="41" s="1"/>
  <c r="O60" i="41"/>
  <c r="N61" i="41"/>
  <c r="N62" i="41"/>
  <c r="O62" i="41"/>
  <c r="Q62" i="41"/>
  <c r="S62" i="41" s="1"/>
  <c r="N63" i="41"/>
  <c r="N64" i="41"/>
  <c r="Q64" i="41" s="1"/>
  <c r="O64" i="41"/>
  <c r="N65" i="41"/>
  <c r="N66" i="41"/>
  <c r="O66" i="41" s="1"/>
  <c r="N67" i="41"/>
  <c r="O67" i="41" s="1"/>
  <c r="N68" i="41"/>
  <c r="Q68" i="41" s="1"/>
  <c r="O68" i="41"/>
  <c r="N69" i="41"/>
  <c r="N9" i="41"/>
  <c r="Q9" i="41" s="1"/>
  <c r="R27" i="168"/>
  <c r="Q22" i="168"/>
  <c r="R22" i="168" s="1"/>
  <c r="Q46" i="168"/>
  <c r="R46" i="168" s="1"/>
  <c r="Q51" i="168"/>
  <c r="R51" i="168" s="1"/>
  <c r="Q67" i="168"/>
  <c r="R67" i="168" s="1"/>
  <c r="Q83" i="168"/>
  <c r="R83" i="168" s="1"/>
  <c r="N10" i="168"/>
  <c r="Q10" i="168" s="1"/>
  <c r="R10" i="168" s="1"/>
  <c r="N11" i="168"/>
  <c r="Q11" i="168" s="1"/>
  <c r="R11" i="168" s="1"/>
  <c r="N12" i="168"/>
  <c r="Q12" i="168" s="1"/>
  <c r="R12" i="168" s="1"/>
  <c r="N13" i="168"/>
  <c r="Q13" i="168" s="1"/>
  <c r="R13" i="168" s="1"/>
  <c r="N14" i="168"/>
  <c r="Q14" i="168" s="1"/>
  <c r="R14" i="168" s="1"/>
  <c r="N15" i="168"/>
  <c r="Q15" i="168" s="1"/>
  <c r="R15" i="168" s="1"/>
  <c r="N16" i="168"/>
  <c r="Q16" i="168" s="1"/>
  <c r="R16" i="168" s="1"/>
  <c r="N17" i="168"/>
  <c r="Q17" i="168" s="1"/>
  <c r="R17" i="168" s="1"/>
  <c r="N18" i="168"/>
  <c r="Q18" i="168" s="1"/>
  <c r="R18" i="168" s="1"/>
  <c r="N19" i="168"/>
  <c r="Q19" i="168" s="1"/>
  <c r="R19" i="168" s="1"/>
  <c r="N20" i="168"/>
  <c r="Q20" i="168" s="1"/>
  <c r="R20" i="168" s="1"/>
  <c r="N21" i="168"/>
  <c r="Q21" i="168" s="1"/>
  <c r="R21" i="168" s="1"/>
  <c r="N22" i="168"/>
  <c r="N23" i="168"/>
  <c r="Q23" i="168" s="1"/>
  <c r="R23" i="168" s="1"/>
  <c r="N24" i="168"/>
  <c r="Q24" i="168" s="1"/>
  <c r="R24" i="168" s="1"/>
  <c r="N25" i="168"/>
  <c r="Q25" i="168" s="1"/>
  <c r="R25" i="168" s="1"/>
  <c r="N26" i="168"/>
  <c r="Q26" i="168" s="1"/>
  <c r="R26" i="168" s="1"/>
  <c r="N27" i="168"/>
  <c r="Q27" i="168" s="1"/>
  <c r="N28" i="168"/>
  <c r="Q28" i="168" s="1"/>
  <c r="R28" i="168" s="1"/>
  <c r="N29" i="168"/>
  <c r="Q29" i="168" s="1"/>
  <c r="R29" i="168" s="1"/>
  <c r="N30" i="168"/>
  <c r="Q30" i="168" s="1"/>
  <c r="R30" i="168" s="1"/>
  <c r="N31" i="168"/>
  <c r="Q31" i="168" s="1"/>
  <c r="R31" i="168" s="1"/>
  <c r="N32" i="168"/>
  <c r="Q32" i="168" s="1"/>
  <c r="R32" i="168" s="1"/>
  <c r="N33" i="168"/>
  <c r="Q33" i="168" s="1"/>
  <c r="R33" i="168" s="1"/>
  <c r="N34" i="168"/>
  <c r="Q34" i="168" s="1"/>
  <c r="R34" i="168" s="1"/>
  <c r="N35" i="168"/>
  <c r="Q35" i="168" s="1"/>
  <c r="R35" i="168" s="1"/>
  <c r="N36" i="168"/>
  <c r="Q36" i="168" s="1"/>
  <c r="R36" i="168" s="1"/>
  <c r="N37" i="168"/>
  <c r="Q37" i="168" s="1"/>
  <c r="R37" i="168" s="1"/>
  <c r="N38" i="168"/>
  <c r="Q38" i="168" s="1"/>
  <c r="R38" i="168" s="1"/>
  <c r="N39" i="168"/>
  <c r="Q39" i="168" s="1"/>
  <c r="R39" i="168" s="1"/>
  <c r="N40" i="168"/>
  <c r="Q40" i="168" s="1"/>
  <c r="R40" i="168" s="1"/>
  <c r="N41" i="168"/>
  <c r="Q41" i="168" s="1"/>
  <c r="R41" i="168" s="1"/>
  <c r="N42" i="168"/>
  <c r="Q42" i="168" s="1"/>
  <c r="R42" i="168" s="1"/>
  <c r="N43" i="168"/>
  <c r="Q43" i="168" s="1"/>
  <c r="R43" i="168" s="1"/>
  <c r="N44" i="168"/>
  <c r="Q44" i="168" s="1"/>
  <c r="R44" i="168" s="1"/>
  <c r="N45" i="168"/>
  <c r="Q45" i="168" s="1"/>
  <c r="R45" i="168" s="1"/>
  <c r="N46" i="168"/>
  <c r="N47" i="168"/>
  <c r="Q47" i="168" s="1"/>
  <c r="R47" i="168" s="1"/>
  <c r="N48" i="168"/>
  <c r="Q48" i="168" s="1"/>
  <c r="R48" i="168" s="1"/>
  <c r="N49" i="168"/>
  <c r="Q49" i="168" s="1"/>
  <c r="R49" i="168" s="1"/>
  <c r="N50" i="168"/>
  <c r="Q50" i="168" s="1"/>
  <c r="R50" i="168" s="1"/>
  <c r="N51" i="168"/>
  <c r="N52" i="168"/>
  <c r="Q52" i="168" s="1"/>
  <c r="R52" i="168" s="1"/>
  <c r="N53" i="168"/>
  <c r="Q53" i="168" s="1"/>
  <c r="R53" i="168" s="1"/>
  <c r="N54" i="168"/>
  <c r="Q54" i="168" s="1"/>
  <c r="R54" i="168" s="1"/>
  <c r="N55" i="168"/>
  <c r="Q55" i="168" s="1"/>
  <c r="R55" i="168" s="1"/>
  <c r="N56" i="168"/>
  <c r="Q56" i="168" s="1"/>
  <c r="R56" i="168" s="1"/>
  <c r="N57" i="168"/>
  <c r="Q57" i="168" s="1"/>
  <c r="R57" i="168" s="1"/>
  <c r="N58" i="168"/>
  <c r="Q58" i="168" s="1"/>
  <c r="R58" i="168" s="1"/>
  <c r="N59" i="168"/>
  <c r="Q59" i="168" s="1"/>
  <c r="R59" i="168" s="1"/>
  <c r="N60" i="168"/>
  <c r="Q60" i="168" s="1"/>
  <c r="R60" i="168" s="1"/>
  <c r="N61" i="168"/>
  <c r="Q61" i="168" s="1"/>
  <c r="R61" i="168" s="1"/>
  <c r="N62" i="168"/>
  <c r="Q62" i="168" s="1"/>
  <c r="R62" i="168" s="1"/>
  <c r="N63" i="168"/>
  <c r="Q63" i="168" s="1"/>
  <c r="R63" i="168" s="1"/>
  <c r="N64" i="168"/>
  <c r="Q64" i="168" s="1"/>
  <c r="R64" i="168" s="1"/>
  <c r="N65" i="168"/>
  <c r="Q65" i="168" s="1"/>
  <c r="R65" i="168" s="1"/>
  <c r="N66" i="168"/>
  <c r="Q66" i="168" s="1"/>
  <c r="R66" i="168" s="1"/>
  <c r="N67" i="168"/>
  <c r="N68" i="168"/>
  <c r="Q68" i="168" s="1"/>
  <c r="R68" i="168" s="1"/>
  <c r="N69" i="168"/>
  <c r="Q69" i="168" s="1"/>
  <c r="R69" i="168" s="1"/>
  <c r="N70" i="168"/>
  <c r="Q70" i="168" s="1"/>
  <c r="R70" i="168" s="1"/>
  <c r="N71" i="168"/>
  <c r="Q71" i="168" s="1"/>
  <c r="R71" i="168" s="1"/>
  <c r="N72" i="168"/>
  <c r="Q72" i="168" s="1"/>
  <c r="R72" i="168" s="1"/>
  <c r="N73" i="168"/>
  <c r="Q73" i="168" s="1"/>
  <c r="R73" i="168" s="1"/>
  <c r="N74" i="168"/>
  <c r="Q74" i="168" s="1"/>
  <c r="R74" i="168" s="1"/>
  <c r="N75" i="168"/>
  <c r="Q75" i="168" s="1"/>
  <c r="R75" i="168" s="1"/>
  <c r="N76" i="168"/>
  <c r="Q76" i="168" s="1"/>
  <c r="R76" i="168" s="1"/>
  <c r="N77" i="168"/>
  <c r="Q77" i="168" s="1"/>
  <c r="R77" i="168" s="1"/>
  <c r="N78" i="168"/>
  <c r="Q78" i="168" s="1"/>
  <c r="R78" i="168" s="1"/>
  <c r="N79" i="168"/>
  <c r="Q79" i="168" s="1"/>
  <c r="R79" i="168" s="1"/>
  <c r="N80" i="168"/>
  <c r="Q80" i="168" s="1"/>
  <c r="R80" i="168" s="1"/>
  <c r="N81" i="168"/>
  <c r="Q81" i="168" s="1"/>
  <c r="R81" i="168" s="1"/>
  <c r="N82" i="168"/>
  <c r="Q82" i="168" s="1"/>
  <c r="R82" i="168" s="1"/>
  <c r="N83" i="168"/>
  <c r="N84" i="168"/>
  <c r="Q84" i="168" s="1"/>
  <c r="R84" i="168" s="1"/>
  <c r="N85" i="168"/>
  <c r="Q85" i="168" s="1"/>
  <c r="R85" i="168" s="1"/>
  <c r="N86" i="168"/>
  <c r="Q86" i="168" s="1"/>
  <c r="R86" i="168" s="1"/>
  <c r="N87" i="168"/>
  <c r="Q87" i="168" s="1"/>
  <c r="R87" i="168" s="1"/>
  <c r="N88" i="168"/>
  <c r="Q88" i="168" s="1"/>
  <c r="R88" i="168" s="1"/>
  <c r="N89" i="168"/>
  <c r="Q89" i="168" s="1"/>
  <c r="R89" i="168" s="1"/>
  <c r="N90" i="168"/>
  <c r="Q90" i="168" s="1"/>
  <c r="R90" i="168" s="1"/>
  <c r="N9" i="168"/>
  <c r="O9" i="168" s="1"/>
  <c r="N10" i="166"/>
  <c r="N11" i="166"/>
  <c r="N12" i="166"/>
  <c r="Q12" i="166" s="1"/>
  <c r="O12" i="166"/>
  <c r="N13" i="166"/>
  <c r="O13" i="166" s="1"/>
  <c r="N14" i="166"/>
  <c r="O14" i="166"/>
  <c r="Q14" i="166"/>
  <c r="S14" i="166" s="1"/>
  <c r="N15" i="166"/>
  <c r="N16" i="166"/>
  <c r="Q16" i="166" s="1"/>
  <c r="O16" i="166"/>
  <c r="N17" i="166"/>
  <c r="O17" i="166" s="1"/>
  <c r="N18" i="166"/>
  <c r="O18" i="166" s="1"/>
  <c r="N19" i="166"/>
  <c r="O19" i="166" s="1"/>
  <c r="N20" i="166"/>
  <c r="Q20" i="166" s="1"/>
  <c r="N21" i="166"/>
  <c r="O21" i="166" s="1"/>
  <c r="N22" i="166"/>
  <c r="N23" i="166"/>
  <c r="O23" i="166" s="1"/>
  <c r="N24" i="166"/>
  <c r="Q24" i="166" s="1"/>
  <c r="O24" i="166"/>
  <c r="N25" i="166"/>
  <c r="O25" i="166" s="1"/>
  <c r="N26" i="166"/>
  <c r="N27" i="166"/>
  <c r="N28" i="166"/>
  <c r="Q28" i="166" s="1"/>
  <c r="O28" i="166"/>
  <c r="N29" i="166"/>
  <c r="O29" i="166" s="1"/>
  <c r="N30" i="166"/>
  <c r="O30" i="166" s="1"/>
  <c r="Q30" i="166"/>
  <c r="S30" i="166" s="1"/>
  <c r="N31" i="166"/>
  <c r="O31" i="166" s="1"/>
  <c r="Q31" i="166"/>
  <c r="R31" i="166" s="1"/>
  <c r="N32" i="166"/>
  <c r="Q32" i="166" s="1"/>
  <c r="O32" i="166"/>
  <c r="N33" i="166"/>
  <c r="O33" i="166" s="1"/>
  <c r="N34" i="166"/>
  <c r="N35" i="166"/>
  <c r="N36" i="166"/>
  <c r="Q36" i="166" s="1"/>
  <c r="O36" i="166"/>
  <c r="N37" i="166"/>
  <c r="O37" i="166" s="1"/>
  <c r="N38" i="166"/>
  <c r="O38" i="166"/>
  <c r="Q38" i="166"/>
  <c r="N39" i="166"/>
  <c r="O39" i="166" s="1"/>
  <c r="N40" i="166"/>
  <c r="N41" i="166"/>
  <c r="O41" i="166" s="1"/>
  <c r="N42" i="166"/>
  <c r="O42" i="166" s="1"/>
  <c r="N43" i="166"/>
  <c r="O43" i="166" s="1"/>
  <c r="N44" i="166"/>
  <c r="N45" i="166"/>
  <c r="O45" i="166" s="1"/>
  <c r="N46" i="166"/>
  <c r="Q46" i="166" s="1"/>
  <c r="S46" i="166" s="1"/>
  <c r="O46" i="166"/>
  <c r="N47" i="166"/>
  <c r="O47" i="166" s="1"/>
  <c r="Q47" i="166"/>
  <c r="R47" i="166" s="1"/>
  <c r="N48" i="166"/>
  <c r="N49" i="166"/>
  <c r="O49" i="166" s="1"/>
  <c r="N50" i="166"/>
  <c r="N51" i="166"/>
  <c r="O51" i="166" s="1"/>
  <c r="Q51" i="166"/>
  <c r="R51" i="166" s="1"/>
  <c r="N52" i="166"/>
  <c r="Q52" i="166" s="1"/>
  <c r="N53" i="166"/>
  <c r="O53" i="166" s="1"/>
  <c r="N54" i="166"/>
  <c r="N55" i="166"/>
  <c r="N56" i="166"/>
  <c r="Q56" i="166" s="1"/>
  <c r="O56" i="166"/>
  <c r="N57" i="166"/>
  <c r="O57" i="166" s="1"/>
  <c r="N58" i="166"/>
  <c r="O58" i="166" s="1"/>
  <c r="N59" i="166"/>
  <c r="O59" i="166" s="1"/>
  <c r="N60" i="166"/>
  <c r="Q60" i="166" s="1"/>
  <c r="O60" i="166"/>
  <c r="N61" i="166"/>
  <c r="O61" i="166" s="1"/>
  <c r="N62" i="166"/>
  <c r="O62" i="166" s="1"/>
  <c r="N63" i="166"/>
  <c r="O63" i="166" s="1"/>
  <c r="N64" i="166"/>
  <c r="Q64" i="166" s="1"/>
  <c r="O64" i="166"/>
  <c r="N65" i="166"/>
  <c r="O65" i="166" s="1"/>
  <c r="N66" i="166"/>
  <c r="O66" i="166" s="1"/>
  <c r="N67" i="166"/>
  <c r="O67" i="166" s="1"/>
  <c r="N68" i="166"/>
  <c r="N69" i="166"/>
  <c r="O69" i="166" s="1"/>
  <c r="N70" i="166"/>
  <c r="Q70" i="166" s="1"/>
  <c r="N71" i="166"/>
  <c r="O71" i="166" s="1"/>
  <c r="N72" i="166"/>
  <c r="Q72" i="166" s="1"/>
  <c r="O72" i="166"/>
  <c r="N73" i="166"/>
  <c r="O73" i="166" s="1"/>
  <c r="N74" i="166"/>
  <c r="N75" i="166"/>
  <c r="N76" i="166"/>
  <c r="Q76" i="166" s="1"/>
  <c r="O76" i="166"/>
  <c r="N77" i="166"/>
  <c r="N78" i="166"/>
  <c r="O78" i="166"/>
  <c r="Q78" i="166"/>
  <c r="S78" i="166" s="1"/>
  <c r="N79" i="166"/>
  <c r="N80" i="166"/>
  <c r="Q80" i="166" s="1"/>
  <c r="O80" i="166"/>
  <c r="N81" i="166"/>
  <c r="N82" i="166"/>
  <c r="O82" i="166"/>
  <c r="Q82" i="166"/>
  <c r="S82" i="166" s="1"/>
  <c r="N83" i="166"/>
  <c r="N84" i="166"/>
  <c r="Q84" i="166" s="1"/>
  <c r="O84" i="166"/>
  <c r="N85" i="166"/>
  <c r="N86" i="166"/>
  <c r="O86" i="166" s="1"/>
  <c r="N87" i="166"/>
  <c r="O87" i="166" s="1"/>
  <c r="N88" i="166"/>
  <c r="Q88" i="166" s="1"/>
  <c r="O88" i="166"/>
  <c r="N89" i="166"/>
  <c r="N90" i="166"/>
  <c r="O90" i="166" s="1"/>
  <c r="N9" i="166"/>
  <c r="Q9" i="166" s="1"/>
  <c r="S9" i="166" s="1"/>
  <c r="N10" i="165"/>
  <c r="O10" i="165" s="1"/>
  <c r="N11" i="165"/>
  <c r="O11" i="165" s="1"/>
  <c r="N12" i="165"/>
  <c r="N13" i="165"/>
  <c r="N14" i="165"/>
  <c r="O14" i="165" s="1"/>
  <c r="N15" i="165"/>
  <c r="O15" i="165" s="1"/>
  <c r="N16" i="165"/>
  <c r="N17" i="165"/>
  <c r="N18" i="165"/>
  <c r="Q18" i="165" s="1"/>
  <c r="N19" i="165"/>
  <c r="Q19" i="165" s="1"/>
  <c r="O19" i="165"/>
  <c r="N20" i="165"/>
  <c r="Q20" i="165" s="1"/>
  <c r="N21" i="165"/>
  <c r="N22" i="165"/>
  <c r="Q22" i="165" s="1"/>
  <c r="S22" i="165" s="1"/>
  <c r="O22" i="165"/>
  <c r="N23" i="165"/>
  <c r="Q23" i="165" s="1"/>
  <c r="O23" i="165"/>
  <c r="N24" i="165"/>
  <c r="Q24" i="165" s="1"/>
  <c r="N25" i="165"/>
  <c r="N26" i="165"/>
  <c r="O26" i="165"/>
  <c r="Q26" i="165"/>
  <c r="S26" i="165" s="1"/>
  <c r="N27" i="165"/>
  <c r="O27" i="165"/>
  <c r="Q27" i="165"/>
  <c r="N28" i="165"/>
  <c r="N29" i="165"/>
  <c r="N30" i="165"/>
  <c r="Q30" i="165" s="1"/>
  <c r="S30" i="165" s="1"/>
  <c r="O30" i="165"/>
  <c r="N31" i="165"/>
  <c r="O31" i="165" s="1"/>
  <c r="N32" i="165"/>
  <c r="Q32" i="165" s="1"/>
  <c r="N33" i="165"/>
  <c r="N34" i="165"/>
  <c r="N35" i="165"/>
  <c r="N36" i="165"/>
  <c r="Q36" i="165" s="1"/>
  <c r="N37" i="165"/>
  <c r="N38" i="165"/>
  <c r="O38" i="165"/>
  <c r="Q38" i="165"/>
  <c r="S38" i="165" s="1"/>
  <c r="N39" i="165"/>
  <c r="O39" i="165"/>
  <c r="Q39" i="165"/>
  <c r="N40" i="165"/>
  <c r="N41" i="165"/>
  <c r="N42" i="165"/>
  <c r="N43" i="165"/>
  <c r="Q43" i="165" s="1"/>
  <c r="N44" i="165"/>
  <c r="Q44" i="165" s="1"/>
  <c r="O44" i="165"/>
  <c r="N45" i="165"/>
  <c r="N46" i="165"/>
  <c r="O46" i="165" s="1"/>
  <c r="N47" i="165"/>
  <c r="N48" i="165"/>
  <c r="Q48" i="165" s="1"/>
  <c r="N49" i="165"/>
  <c r="N50" i="165"/>
  <c r="Q50" i="165" s="1"/>
  <c r="O50" i="165"/>
  <c r="N51" i="165"/>
  <c r="O51" i="165"/>
  <c r="Q51" i="165"/>
  <c r="N52" i="165"/>
  <c r="Q52" i="165" s="1"/>
  <c r="O52" i="165"/>
  <c r="N53" i="165"/>
  <c r="N54" i="165"/>
  <c r="N55" i="165"/>
  <c r="N56" i="165"/>
  <c r="Q56" i="165" s="1"/>
  <c r="O56" i="165"/>
  <c r="N57" i="165"/>
  <c r="N58" i="165"/>
  <c r="O58" i="165"/>
  <c r="Q58" i="165"/>
  <c r="S58" i="165" s="1"/>
  <c r="N59" i="165"/>
  <c r="O59" i="165" s="1"/>
  <c r="N60" i="165"/>
  <c r="N61" i="165"/>
  <c r="N62" i="165"/>
  <c r="Q62" i="165" s="1"/>
  <c r="S62" i="165" s="1"/>
  <c r="O62" i="165"/>
  <c r="N63" i="165"/>
  <c r="Q63" i="165" s="1"/>
  <c r="O63" i="165"/>
  <c r="N64" i="165"/>
  <c r="Q64" i="165" s="1"/>
  <c r="R64" i="165" s="1"/>
  <c r="O64" i="165"/>
  <c r="S64" i="165"/>
  <c r="N65" i="165"/>
  <c r="N66" i="165"/>
  <c r="O66" i="165"/>
  <c r="Q66" i="165"/>
  <c r="S66" i="165" s="1"/>
  <c r="N67" i="165"/>
  <c r="O67" i="165"/>
  <c r="Q67" i="165"/>
  <c r="N68" i="165"/>
  <c r="Q68" i="165" s="1"/>
  <c r="R68" i="165" s="1"/>
  <c r="N69" i="165"/>
  <c r="N70" i="165"/>
  <c r="O70" i="165"/>
  <c r="Q70" i="165"/>
  <c r="S70" i="165" s="1"/>
  <c r="N71" i="165"/>
  <c r="O71" i="165"/>
  <c r="Q71" i="165"/>
  <c r="N72" i="165"/>
  <c r="Q72" i="165" s="1"/>
  <c r="R72" i="165" s="1"/>
  <c r="N73" i="165"/>
  <c r="N74" i="165"/>
  <c r="O74" i="165"/>
  <c r="Q74" i="165"/>
  <c r="S74" i="165" s="1"/>
  <c r="N75" i="165"/>
  <c r="O75" i="165"/>
  <c r="Q75" i="165"/>
  <c r="N76" i="165"/>
  <c r="N77" i="165"/>
  <c r="N78" i="165"/>
  <c r="N79" i="165"/>
  <c r="Q79" i="165" s="1"/>
  <c r="N80" i="165"/>
  <c r="Q80" i="165" s="1"/>
  <c r="R80" i="165" s="1"/>
  <c r="N81" i="165"/>
  <c r="N82" i="165"/>
  <c r="O82" i="165" s="1"/>
  <c r="N83" i="165"/>
  <c r="N84" i="165"/>
  <c r="Q84" i="165" s="1"/>
  <c r="R84" i="165" s="1"/>
  <c r="N85" i="165"/>
  <c r="N86" i="165"/>
  <c r="O86" i="165"/>
  <c r="Q86" i="165"/>
  <c r="S86" i="165" s="1"/>
  <c r="N87" i="165"/>
  <c r="N88" i="165"/>
  <c r="Q88" i="165" s="1"/>
  <c r="R88" i="165" s="1"/>
  <c r="N89" i="165"/>
  <c r="N90" i="165"/>
  <c r="Q90" i="165" s="1"/>
  <c r="S90" i="165" s="1"/>
  <c r="O90" i="165"/>
  <c r="N9" i="165"/>
  <c r="Q9" i="165" s="1"/>
  <c r="S68" i="164"/>
  <c r="S69" i="164"/>
  <c r="S70" i="164"/>
  <c r="S71" i="164"/>
  <c r="S72" i="164"/>
  <c r="N9" i="164"/>
  <c r="Q9" i="164" s="1"/>
  <c r="S9" i="164" s="1"/>
  <c r="N10" i="163"/>
  <c r="O10" i="163" s="1"/>
  <c r="N11" i="163"/>
  <c r="N12" i="163"/>
  <c r="N13" i="163"/>
  <c r="N14" i="163"/>
  <c r="O14" i="163"/>
  <c r="Q14" i="163"/>
  <c r="S14" i="163" s="1"/>
  <c r="N15" i="163"/>
  <c r="O15" i="163" s="1"/>
  <c r="N16" i="163"/>
  <c r="N17" i="163"/>
  <c r="N18" i="163"/>
  <c r="O18" i="163" s="1"/>
  <c r="Q18" i="163"/>
  <c r="N19" i="163"/>
  <c r="O19" i="163" s="1"/>
  <c r="N20" i="163"/>
  <c r="Q20" i="163" s="1"/>
  <c r="N21" i="163"/>
  <c r="N22" i="163"/>
  <c r="O22" i="163" s="1"/>
  <c r="N23" i="163"/>
  <c r="O23" i="163"/>
  <c r="Q23" i="163"/>
  <c r="N24" i="163"/>
  <c r="N25" i="163"/>
  <c r="N26" i="163"/>
  <c r="Q26" i="163" s="1"/>
  <c r="N27" i="163"/>
  <c r="Q27" i="163" s="1"/>
  <c r="N28" i="163"/>
  <c r="Q28" i="163" s="1"/>
  <c r="O28" i="163"/>
  <c r="N29" i="163"/>
  <c r="N30" i="163"/>
  <c r="Q30" i="163" s="1"/>
  <c r="S30" i="163" s="1"/>
  <c r="N31" i="163"/>
  <c r="Q31" i="163" s="1"/>
  <c r="N32" i="163"/>
  <c r="Q32" i="163" s="1"/>
  <c r="O32" i="163"/>
  <c r="N33" i="163"/>
  <c r="N34" i="163"/>
  <c r="O34" i="163" s="1"/>
  <c r="N35" i="163"/>
  <c r="O35" i="163" s="1"/>
  <c r="N36" i="163"/>
  <c r="N37" i="163"/>
  <c r="N38" i="163"/>
  <c r="N39" i="163"/>
  <c r="O39" i="163" s="1"/>
  <c r="Q39" i="163"/>
  <c r="N40" i="163"/>
  <c r="Q40" i="163" s="1"/>
  <c r="N41" i="163"/>
  <c r="N42" i="163"/>
  <c r="N43" i="163"/>
  <c r="N44" i="163"/>
  <c r="Q44" i="163" s="1"/>
  <c r="N45" i="163"/>
  <c r="N46" i="163"/>
  <c r="O46" i="163" s="1"/>
  <c r="N47" i="163"/>
  <c r="Q47" i="163" s="1"/>
  <c r="O47" i="163"/>
  <c r="N48" i="163"/>
  <c r="N49" i="163"/>
  <c r="N50" i="163"/>
  <c r="Q50" i="163" s="1"/>
  <c r="N51" i="163"/>
  <c r="N52" i="163"/>
  <c r="Q52" i="163" s="1"/>
  <c r="O52" i="163"/>
  <c r="N53" i="163"/>
  <c r="N54" i="163"/>
  <c r="O54" i="163"/>
  <c r="Q54" i="163"/>
  <c r="S54" i="163" s="1"/>
  <c r="N55" i="163"/>
  <c r="N56" i="163"/>
  <c r="Q56" i="163" s="1"/>
  <c r="N57" i="163"/>
  <c r="N58" i="163"/>
  <c r="O58" i="163" s="1"/>
  <c r="N59" i="163"/>
  <c r="O59" i="163" s="1"/>
  <c r="N60" i="163"/>
  <c r="Q60" i="163" s="1"/>
  <c r="R60" i="163" s="1"/>
  <c r="N61" i="163"/>
  <c r="N62" i="163"/>
  <c r="O62" i="163" s="1"/>
  <c r="N63" i="163"/>
  <c r="O63" i="163" s="1"/>
  <c r="N64" i="163"/>
  <c r="N65" i="163"/>
  <c r="N66" i="163"/>
  <c r="N67" i="163"/>
  <c r="O67" i="163" s="1"/>
  <c r="Q67" i="163"/>
  <c r="N68" i="163"/>
  <c r="Q68" i="163" s="1"/>
  <c r="R68" i="163" s="1"/>
  <c r="N69" i="163"/>
  <c r="N70" i="163"/>
  <c r="Q70" i="163" s="1"/>
  <c r="S70" i="163" s="1"/>
  <c r="O70" i="163"/>
  <c r="N71" i="163"/>
  <c r="N72" i="163"/>
  <c r="Q72" i="163" s="1"/>
  <c r="R72" i="163" s="1"/>
  <c r="N73" i="163"/>
  <c r="N74" i="163"/>
  <c r="O74" i="163"/>
  <c r="Q74" i="163"/>
  <c r="S74" i="163" s="1"/>
  <c r="N75" i="163"/>
  <c r="N76" i="163"/>
  <c r="Q76" i="163" s="1"/>
  <c r="R76" i="163" s="1"/>
  <c r="N77" i="163"/>
  <c r="N78" i="163"/>
  <c r="O78" i="163" s="1"/>
  <c r="N79" i="163"/>
  <c r="N80" i="163"/>
  <c r="Q80" i="163" s="1"/>
  <c r="R80" i="163" s="1"/>
  <c r="N81" i="163"/>
  <c r="N82" i="163"/>
  <c r="O82" i="163" s="1"/>
  <c r="Q82" i="163"/>
  <c r="N83" i="163"/>
  <c r="O83" i="163" s="1"/>
  <c r="N84" i="163"/>
  <c r="Q84" i="163" s="1"/>
  <c r="R84" i="163" s="1"/>
  <c r="O84" i="163"/>
  <c r="N85" i="163"/>
  <c r="N86" i="163"/>
  <c r="N87" i="163"/>
  <c r="N88" i="163"/>
  <c r="Q88" i="163" s="1"/>
  <c r="R88" i="163" s="1"/>
  <c r="N89" i="163"/>
  <c r="N90" i="163"/>
  <c r="O90" i="163"/>
  <c r="Q90" i="163"/>
  <c r="S90" i="163" s="1"/>
  <c r="N91" i="163"/>
  <c r="N92" i="163"/>
  <c r="Q92" i="163" s="1"/>
  <c r="R92" i="163" s="1"/>
  <c r="N9" i="163"/>
  <c r="Q9" i="163" s="1"/>
  <c r="N10" i="48"/>
  <c r="O10" i="48" s="1"/>
  <c r="N11" i="48"/>
  <c r="O11" i="48" s="1"/>
  <c r="N12" i="48"/>
  <c r="Q12" i="48" s="1"/>
  <c r="N13" i="48"/>
  <c r="O13" i="48" s="1"/>
  <c r="N14" i="48"/>
  <c r="N15" i="48"/>
  <c r="N16" i="48"/>
  <c r="Q16" i="48" s="1"/>
  <c r="O16" i="48"/>
  <c r="N17" i="48"/>
  <c r="O17" i="48" s="1"/>
  <c r="N18" i="48"/>
  <c r="O18" i="48" s="1"/>
  <c r="N19" i="48"/>
  <c r="O19" i="48" s="1"/>
  <c r="N20" i="48"/>
  <c r="N21" i="48"/>
  <c r="O21" i="48" s="1"/>
  <c r="N22" i="48"/>
  <c r="Q22" i="48" s="1"/>
  <c r="O22" i="48"/>
  <c r="N23" i="48"/>
  <c r="N24" i="48"/>
  <c r="Q24" i="48" s="1"/>
  <c r="N25" i="48"/>
  <c r="O25" i="48" s="1"/>
  <c r="N26" i="48"/>
  <c r="N27" i="48"/>
  <c r="O27" i="48" s="1"/>
  <c r="N28" i="48"/>
  <c r="Q28" i="48" s="1"/>
  <c r="O28" i="48"/>
  <c r="N29" i="48"/>
  <c r="O29" i="48" s="1"/>
  <c r="N30" i="48"/>
  <c r="N31" i="48"/>
  <c r="N32" i="48"/>
  <c r="Q32" i="48" s="1"/>
  <c r="O32" i="48"/>
  <c r="N33" i="48"/>
  <c r="O33" i="48" s="1"/>
  <c r="N34" i="48"/>
  <c r="O34" i="48"/>
  <c r="Q34" i="48"/>
  <c r="S34" i="48" s="1"/>
  <c r="N35" i="48"/>
  <c r="O35" i="48" s="1"/>
  <c r="N36" i="48"/>
  <c r="N37" i="48"/>
  <c r="O37" i="48" s="1"/>
  <c r="N38" i="48"/>
  <c r="Q38" i="48" s="1"/>
  <c r="N39" i="48"/>
  <c r="Q39" i="48" s="1"/>
  <c r="R39" i="48" s="1"/>
  <c r="O39" i="48"/>
  <c r="N40" i="48"/>
  <c r="Q40" i="48" s="1"/>
  <c r="N41" i="48"/>
  <c r="O41" i="48" s="1"/>
  <c r="N42" i="48"/>
  <c r="Q42" i="48" s="1"/>
  <c r="S42" i="48" s="1"/>
  <c r="O42" i="48"/>
  <c r="N43" i="48"/>
  <c r="N44" i="48"/>
  <c r="N45" i="48"/>
  <c r="O45" i="48" s="1"/>
  <c r="N46" i="48"/>
  <c r="O46" i="48"/>
  <c r="Q46" i="48"/>
  <c r="N47" i="48"/>
  <c r="O47" i="48" s="1"/>
  <c r="N48" i="48"/>
  <c r="Q48" i="48" s="1"/>
  <c r="N49" i="48"/>
  <c r="O49" i="48" s="1"/>
  <c r="N50" i="48"/>
  <c r="N51" i="48"/>
  <c r="Q51" i="48" s="1"/>
  <c r="R51" i="48" s="1"/>
  <c r="N52" i="48"/>
  <c r="Q52" i="48" s="1"/>
  <c r="N53" i="48"/>
  <c r="O53" i="48" s="1"/>
  <c r="N54" i="48"/>
  <c r="O54" i="48" s="1"/>
  <c r="N55" i="48"/>
  <c r="O55" i="48"/>
  <c r="Q55" i="48"/>
  <c r="R55" i="48" s="1"/>
  <c r="N56" i="48"/>
  <c r="N57" i="48"/>
  <c r="O57" i="48" s="1"/>
  <c r="N58" i="48"/>
  <c r="Q58" i="48" s="1"/>
  <c r="S58" i="48" s="1"/>
  <c r="N59" i="48"/>
  <c r="O59" i="48"/>
  <c r="Q59" i="48"/>
  <c r="R59" i="48" s="1"/>
  <c r="N60" i="48"/>
  <c r="Q60" i="48" s="1"/>
  <c r="N61" i="48"/>
  <c r="O61" i="48" s="1"/>
  <c r="N62" i="48"/>
  <c r="N63" i="48"/>
  <c r="N64" i="48"/>
  <c r="Q64" i="48" s="1"/>
  <c r="O64" i="48"/>
  <c r="N65" i="48"/>
  <c r="O65" i="48" s="1"/>
  <c r="N66" i="48"/>
  <c r="O66" i="48" s="1"/>
  <c r="N67" i="48"/>
  <c r="O67" i="48" s="1"/>
  <c r="N68" i="48"/>
  <c r="N69" i="48"/>
  <c r="O69" i="48" s="1"/>
  <c r="N70" i="48"/>
  <c r="Q70" i="48" s="1"/>
  <c r="N71" i="48"/>
  <c r="Q71" i="48" s="1"/>
  <c r="R71" i="48" s="1"/>
  <c r="O71" i="48"/>
  <c r="N72" i="48"/>
  <c r="Q72" i="48" s="1"/>
  <c r="N73" i="48"/>
  <c r="O73" i="48" s="1"/>
  <c r="N74" i="48"/>
  <c r="O74" i="48"/>
  <c r="Q74" i="48"/>
  <c r="S74" i="48" s="1"/>
  <c r="N75" i="48"/>
  <c r="N76" i="48"/>
  <c r="N77" i="48"/>
  <c r="O77" i="48" s="1"/>
  <c r="N78" i="48"/>
  <c r="O78" i="48" s="1"/>
  <c r="N79" i="48"/>
  <c r="Q79" i="48" s="1"/>
  <c r="R79" i="48" s="1"/>
  <c r="O79" i="48"/>
  <c r="N80" i="48"/>
  <c r="Q80" i="48" s="1"/>
  <c r="O80" i="48"/>
  <c r="N9" i="48"/>
  <c r="N10" i="78"/>
  <c r="Q10" i="78" s="1"/>
  <c r="O10" i="78"/>
  <c r="N11" i="78"/>
  <c r="O11" i="78" s="1"/>
  <c r="Q11" i="78"/>
  <c r="R11" i="78" s="1"/>
  <c r="N12" i="78"/>
  <c r="Q12" i="78" s="1"/>
  <c r="N13" i="78"/>
  <c r="O13" i="78" s="1"/>
  <c r="N14" i="78"/>
  <c r="N15" i="78"/>
  <c r="O15" i="78" s="1"/>
  <c r="N16" i="78"/>
  <c r="Q16" i="78" s="1"/>
  <c r="N17" i="78"/>
  <c r="O17" i="78" s="1"/>
  <c r="N18" i="78"/>
  <c r="N19" i="78"/>
  <c r="N20" i="78"/>
  <c r="Q20" i="78" s="1"/>
  <c r="O20" i="78"/>
  <c r="N21" i="78"/>
  <c r="O21" i="78" s="1"/>
  <c r="N22" i="78"/>
  <c r="O22" i="78" s="1"/>
  <c r="Q22" i="78"/>
  <c r="S22" i="78" s="1"/>
  <c r="R22" i="78"/>
  <c r="N23" i="78"/>
  <c r="O23" i="78" s="1"/>
  <c r="N24" i="78"/>
  <c r="Q24" i="78" s="1"/>
  <c r="O24" i="78"/>
  <c r="N25" i="78"/>
  <c r="O25" i="78" s="1"/>
  <c r="N26" i="78"/>
  <c r="O26" i="78" s="1"/>
  <c r="N27" i="78"/>
  <c r="O27" i="78" s="1"/>
  <c r="Q27" i="78"/>
  <c r="R27" i="78" s="1"/>
  <c r="N28" i="78"/>
  <c r="Q28" i="78" s="1"/>
  <c r="N29" i="78"/>
  <c r="O29" i="78" s="1"/>
  <c r="N30" i="78"/>
  <c r="N31" i="78"/>
  <c r="O31" i="78" s="1"/>
  <c r="Q31" i="78"/>
  <c r="R31" i="78" s="1"/>
  <c r="N32" i="78"/>
  <c r="Q32" i="78" s="1"/>
  <c r="N33" i="78"/>
  <c r="O33" i="78" s="1"/>
  <c r="N34" i="78"/>
  <c r="N35" i="78"/>
  <c r="N36" i="78"/>
  <c r="Q36" i="78" s="1"/>
  <c r="N37" i="78"/>
  <c r="O37" i="78" s="1"/>
  <c r="N38" i="78"/>
  <c r="O38" i="78" s="1"/>
  <c r="N39" i="78"/>
  <c r="O39" i="78" s="1"/>
  <c r="N40" i="78"/>
  <c r="Q40" i="78" s="1"/>
  <c r="O40" i="78"/>
  <c r="N41" i="78"/>
  <c r="O41" i="78" s="1"/>
  <c r="N42" i="78"/>
  <c r="O42" i="78"/>
  <c r="Q42" i="78"/>
  <c r="N43" i="78"/>
  <c r="O43" i="78" s="1"/>
  <c r="N44" i="78"/>
  <c r="N45" i="78"/>
  <c r="O45" i="78" s="1"/>
  <c r="N46" i="78"/>
  <c r="Q46" i="78" s="1"/>
  <c r="S46" i="78" s="1"/>
  <c r="N47" i="78"/>
  <c r="O47" i="78" s="1"/>
  <c r="N48" i="78"/>
  <c r="N49" i="78"/>
  <c r="O49" i="78" s="1"/>
  <c r="N50" i="78"/>
  <c r="Q50" i="78" s="1"/>
  <c r="N51" i="78"/>
  <c r="O51" i="78" s="1"/>
  <c r="N52" i="78"/>
  <c r="Q52" i="78" s="1"/>
  <c r="N53" i="78"/>
  <c r="O53" i="78" s="1"/>
  <c r="N54" i="78"/>
  <c r="N55" i="78"/>
  <c r="N56" i="78"/>
  <c r="Q56" i="78" s="1"/>
  <c r="N57" i="78"/>
  <c r="O57" i="78" s="1"/>
  <c r="N58" i="78"/>
  <c r="O58" i="78" s="1"/>
  <c r="Q58" i="78"/>
  <c r="S58" i="78" s="1"/>
  <c r="R58" i="78"/>
  <c r="N59" i="78"/>
  <c r="O59" i="78" s="1"/>
  <c r="N60" i="78"/>
  <c r="Q60" i="78" s="1"/>
  <c r="O60" i="78"/>
  <c r="N61" i="78"/>
  <c r="O61" i="78" s="1"/>
  <c r="N62" i="78"/>
  <c r="O62" i="78" s="1"/>
  <c r="Q62" i="78"/>
  <c r="S62" i="78" s="1"/>
  <c r="N63" i="78"/>
  <c r="O63" i="78" s="1"/>
  <c r="N64" i="78"/>
  <c r="Q64" i="78" s="1"/>
  <c r="N65" i="78"/>
  <c r="O65" i="78" s="1"/>
  <c r="N66" i="78"/>
  <c r="O66" i="78" s="1"/>
  <c r="N67" i="78"/>
  <c r="O67" i="78" s="1"/>
  <c r="Q67" i="78"/>
  <c r="R67" i="78" s="1"/>
  <c r="N68" i="78"/>
  <c r="N69" i="78"/>
  <c r="O69" i="78" s="1"/>
  <c r="N70" i="78"/>
  <c r="Q70" i="78" s="1"/>
  <c r="N71" i="78"/>
  <c r="O71" i="78" s="1"/>
  <c r="N72" i="78"/>
  <c r="Q72" i="78" s="1"/>
  <c r="N73" i="78"/>
  <c r="O73" i="78" s="1"/>
  <c r="N74" i="78"/>
  <c r="N75" i="78"/>
  <c r="N76" i="78"/>
  <c r="Q76" i="78" s="1"/>
  <c r="N77" i="78"/>
  <c r="O77" i="78" s="1"/>
  <c r="N78" i="78"/>
  <c r="O78" i="78" s="1"/>
  <c r="N9" i="78"/>
  <c r="Q9" i="78" s="1"/>
  <c r="N10" i="86"/>
  <c r="N11" i="86"/>
  <c r="O11" i="86" s="1"/>
  <c r="N12" i="86"/>
  <c r="N13" i="86"/>
  <c r="O13" i="86" s="1"/>
  <c r="N14" i="86"/>
  <c r="Q14" i="86" s="1"/>
  <c r="N15" i="86"/>
  <c r="Q15" i="86" s="1"/>
  <c r="R15" i="86" s="1"/>
  <c r="O15" i="86"/>
  <c r="N16" i="86"/>
  <c r="Q16" i="86" s="1"/>
  <c r="N17" i="86"/>
  <c r="O17" i="86" s="1"/>
  <c r="N18" i="86"/>
  <c r="O18" i="86" s="1"/>
  <c r="N19" i="86"/>
  <c r="O19" i="86" s="1"/>
  <c r="Q19" i="86"/>
  <c r="R19" i="86" s="1"/>
  <c r="N20" i="86"/>
  <c r="N21" i="86"/>
  <c r="O21" i="86" s="1"/>
  <c r="N22" i="86"/>
  <c r="O22" i="86" s="1"/>
  <c r="N23" i="86"/>
  <c r="N24" i="86"/>
  <c r="Q24" i="86" s="1"/>
  <c r="N25" i="86"/>
  <c r="O25" i="86" s="1"/>
  <c r="N26" i="86"/>
  <c r="Q26" i="86" s="1"/>
  <c r="N27" i="86"/>
  <c r="Q27" i="86" s="1"/>
  <c r="R27" i="86" s="1"/>
  <c r="N28" i="86"/>
  <c r="Q28" i="86" s="1"/>
  <c r="O28" i="86"/>
  <c r="N29" i="86"/>
  <c r="O29" i="86" s="1"/>
  <c r="N30" i="86"/>
  <c r="O30" i="86" s="1"/>
  <c r="N31" i="86"/>
  <c r="N32" i="86"/>
  <c r="Q32" i="86" s="1"/>
  <c r="O32" i="86"/>
  <c r="N33" i="86"/>
  <c r="O33" i="86" s="1"/>
  <c r="N34" i="86"/>
  <c r="O34" i="86"/>
  <c r="Q34" i="86"/>
  <c r="N35" i="86"/>
  <c r="O35" i="86" s="1"/>
  <c r="Q35" i="86"/>
  <c r="R35" i="86" s="1"/>
  <c r="N36" i="86"/>
  <c r="Q36" i="86" s="1"/>
  <c r="N37" i="86"/>
  <c r="O37" i="86" s="1"/>
  <c r="N38" i="86"/>
  <c r="N39" i="86"/>
  <c r="Q39" i="86" s="1"/>
  <c r="R39" i="86" s="1"/>
  <c r="N40" i="86"/>
  <c r="Q40" i="86" s="1"/>
  <c r="N41" i="86"/>
  <c r="O41" i="86" s="1"/>
  <c r="N42" i="86"/>
  <c r="O42" i="86" s="1"/>
  <c r="Q42" i="86"/>
  <c r="S42" i="86" s="1"/>
  <c r="N43" i="86"/>
  <c r="O43" i="86" s="1"/>
  <c r="N44" i="86"/>
  <c r="N45" i="86"/>
  <c r="N46" i="86"/>
  <c r="Q46" i="86" s="1"/>
  <c r="S46" i="86" s="1"/>
  <c r="O46" i="86"/>
  <c r="N47" i="86"/>
  <c r="Q47" i="86" s="1"/>
  <c r="O47" i="86"/>
  <c r="N48" i="86"/>
  <c r="Q48" i="86" s="1"/>
  <c r="N49" i="86"/>
  <c r="N50" i="86"/>
  <c r="N51" i="86"/>
  <c r="N52" i="86"/>
  <c r="Q52" i="86" s="1"/>
  <c r="O52" i="86"/>
  <c r="N53" i="86"/>
  <c r="N54" i="86"/>
  <c r="O54" i="86" s="1"/>
  <c r="Q54" i="86"/>
  <c r="S54" i="86" s="1"/>
  <c r="N55" i="86"/>
  <c r="O55" i="86" s="1"/>
  <c r="N56" i="86"/>
  <c r="N57" i="86"/>
  <c r="N58" i="86"/>
  <c r="Q58" i="86" s="1"/>
  <c r="N59" i="86"/>
  <c r="Q59" i="86" s="1"/>
  <c r="O59" i="86"/>
  <c r="N60" i="86"/>
  <c r="Q60" i="86" s="1"/>
  <c r="N61" i="86"/>
  <c r="N62" i="86"/>
  <c r="O62" i="86" s="1"/>
  <c r="Q62" i="86"/>
  <c r="S62" i="86" s="1"/>
  <c r="N63" i="86"/>
  <c r="N64" i="86"/>
  <c r="Q64" i="86" s="1"/>
  <c r="O64" i="86"/>
  <c r="N65" i="86"/>
  <c r="N66" i="86"/>
  <c r="O66" i="86" s="1"/>
  <c r="Q66" i="86"/>
  <c r="N67" i="86"/>
  <c r="O67" i="86" s="1"/>
  <c r="N68" i="86"/>
  <c r="Q68" i="86" s="1"/>
  <c r="N69" i="86"/>
  <c r="N70" i="86"/>
  <c r="N71" i="86"/>
  <c r="Q71" i="86" s="1"/>
  <c r="O71" i="86"/>
  <c r="N72" i="86"/>
  <c r="Q72" i="86" s="1"/>
  <c r="O9" i="86"/>
  <c r="N9" i="86"/>
  <c r="Q9" i="86" s="1"/>
  <c r="S9" i="86" s="1"/>
  <c r="N10" i="94"/>
  <c r="O10" i="94" s="1"/>
  <c r="N11" i="94"/>
  <c r="N12" i="94"/>
  <c r="Q12" i="94" s="1"/>
  <c r="N13" i="94"/>
  <c r="O13" i="94" s="1"/>
  <c r="N14" i="94"/>
  <c r="N15" i="94"/>
  <c r="Q15" i="94" s="1"/>
  <c r="R15" i="94" s="1"/>
  <c r="O15" i="94"/>
  <c r="N16" i="94"/>
  <c r="Q16" i="94" s="1"/>
  <c r="N17" i="94"/>
  <c r="O17" i="94" s="1"/>
  <c r="N18" i="94"/>
  <c r="O18" i="94" s="1"/>
  <c r="N19" i="94"/>
  <c r="Q19" i="94" s="1"/>
  <c r="R19" i="94" s="1"/>
  <c r="N20" i="94"/>
  <c r="Q20" i="94" s="1"/>
  <c r="O20" i="94"/>
  <c r="N21" i="94"/>
  <c r="O21" i="94" s="1"/>
  <c r="N22" i="94"/>
  <c r="O22" i="94" s="1"/>
  <c r="N23" i="94"/>
  <c r="O23" i="94" s="1"/>
  <c r="N24" i="94"/>
  <c r="Q24" i="94" s="1"/>
  <c r="O24" i="94"/>
  <c r="N25" i="94"/>
  <c r="O25" i="94" s="1"/>
  <c r="N26" i="94"/>
  <c r="O26" i="94" s="1"/>
  <c r="Q26" i="94"/>
  <c r="S26" i="94" s="1"/>
  <c r="N27" i="94"/>
  <c r="O27" i="94" s="1"/>
  <c r="N28" i="94"/>
  <c r="N29" i="94"/>
  <c r="O29" i="94" s="1"/>
  <c r="N30" i="94"/>
  <c r="Q30" i="94" s="1"/>
  <c r="S30" i="94" s="1"/>
  <c r="N31" i="94"/>
  <c r="O31" i="94" s="1"/>
  <c r="N32" i="94"/>
  <c r="Q32" i="94" s="1"/>
  <c r="N33" i="94"/>
  <c r="O33" i="94" s="1"/>
  <c r="N34" i="94"/>
  <c r="N35" i="94"/>
  <c r="N36" i="94"/>
  <c r="Q36" i="94" s="1"/>
  <c r="N37" i="94"/>
  <c r="O37" i="94" s="1"/>
  <c r="N38" i="94"/>
  <c r="O38" i="94" s="1"/>
  <c r="N39" i="94"/>
  <c r="O39" i="94" s="1"/>
  <c r="N40" i="94"/>
  <c r="N41" i="94"/>
  <c r="O41" i="94" s="1"/>
  <c r="N42" i="94"/>
  <c r="Q42" i="94" s="1"/>
  <c r="O42" i="94"/>
  <c r="N43" i="94"/>
  <c r="Q43" i="94" s="1"/>
  <c r="R43" i="94" s="1"/>
  <c r="N44" i="94"/>
  <c r="Q44" i="94" s="1"/>
  <c r="O44" i="94"/>
  <c r="N45" i="94"/>
  <c r="O45" i="94" s="1"/>
  <c r="N46" i="94"/>
  <c r="O46" i="94" s="1"/>
  <c r="Q46" i="94"/>
  <c r="S46" i="94" s="1"/>
  <c r="N47" i="94"/>
  <c r="N48" i="94"/>
  <c r="Q48" i="94" s="1"/>
  <c r="N49" i="94"/>
  <c r="O49" i="94" s="1"/>
  <c r="N50" i="94"/>
  <c r="O50" i="94" s="1"/>
  <c r="N51" i="94"/>
  <c r="O51" i="94" s="1"/>
  <c r="N52" i="94"/>
  <c r="Q52" i="94" s="1"/>
  <c r="N53" i="94"/>
  <c r="O53" i="94" s="1"/>
  <c r="N54" i="94"/>
  <c r="N55" i="94"/>
  <c r="Q55" i="94" s="1"/>
  <c r="R55" i="94" s="1"/>
  <c r="N56" i="94"/>
  <c r="Q56" i="94" s="1"/>
  <c r="O56" i="94"/>
  <c r="N57" i="94"/>
  <c r="O57" i="94" s="1"/>
  <c r="N58" i="94"/>
  <c r="O58" i="94" s="1"/>
  <c r="Q58" i="94"/>
  <c r="S58" i="94" s="1"/>
  <c r="N59" i="94"/>
  <c r="O59" i="94"/>
  <c r="Q59" i="94"/>
  <c r="R59" i="94" s="1"/>
  <c r="N60" i="94"/>
  <c r="N61" i="94"/>
  <c r="O61" i="94" s="1"/>
  <c r="N62" i="94"/>
  <c r="Q62" i="94" s="1"/>
  <c r="S62" i="94" s="1"/>
  <c r="O62" i="94"/>
  <c r="N63" i="94"/>
  <c r="O63" i="94" s="1"/>
  <c r="N64" i="94"/>
  <c r="Q64" i="94" s="1"/>
  <c r="O64" i="94"/>
  <c r="N65" i="94"/>
  <c r="O65" i="94" s="1"/>
  <c r="N66" i="94"/>
  <c r="N67" i="94"/>
  <c r="N68" i="94"/>
  <c r="Q68" i="94" s="1"/>
  <c r="N69" i="94"/>
  <c r="O69" i="94" s="1"/>
  <c r="N70" i="94"/>
  <c r="Q70" i="94" s="1"/>
  <c r="S70" i="94" s="1"/>
  <c r="O70" i="94"/>
  <c r="N71" i="94"/>
  <c r="O71" i="94"/>
  <c r="Q71" i="94"/>
  <c r="R71" i="94" s="1"/>
  <c r="N72" i="94"/>
  <c r="N73" i="94"/>
  <c r="O73" i="94" s="1"/>
  <c r="N74" i="94"/>
  <c r="Q74" i="94" s="1"/>
  <c r="O74" i="94"/>
  <c r="N75" i="94"/>
  <c r="Q75" i="94" s="1"/>
  <c r="R75" i="94" s="1"/>
  <c r="N76" i="94"/>
  <c r="Q76" i="94" s="1"/>
  <c r="N77" i="94"/>
  <c r="O77" i="94" s="1"/>
  <c r="N78" i="94"/>
  <c r="O78" i="94"/>
  <c r="Q78" i="94"/>
  <c r="S78" i="94" s="1"/>
  <c r="N79" i="94"/>
  <c r="N80" i="94"/>
  <c r="Q80" i="94" s="1"/>
  <c r="O80" i="94"/>
  <c r="N81" i="94"/>
  <c r="O81" i="94" s="1"/>
  <c r="N9" i="94"/>
  <c r="N10" i="92"/>
  <c r="O10" i="92" s="1"/>
  <c r="Q10" i="92"/>
  <c r="S10" i="92" s="1"/>
  <c r="R10" i="92"/>
  <c r="N11" i="92"/>
  <c r="O11" i="92" s="1"/>
  <c r="N12" i="92"/>
  <c r="Q12" i="92" s="1"/>
  <c r="O12" i="92"/>
  <c r="N13" i="92"/>
  <c r="O13" i="92" s="1"/>
  <c r="N14" i="92"/>
  <c r="N15" i="92"/>
  <c r="Q15" i="92" s="1"/>
  <c r="R15" i="92" s="1"/>
  <c r="O15" i="92"/>
  <c r="N16" i="92"/>
  <c r="Q16" i="92" s="1"/>
  <c r="N17" i="92"/>
  <c r="O17" i="92" s="1"/>
  <c r="N18" i="92"/>
  <c r="O18" i="92" s="1"/>
  <c r="N19" i="92"/>
  <c r="Q19" i="92" s="1"/>
  <c r="R19" i="92" s="1"/>
  <c r="N20" i="92"/>
  <c r="Q20" i="92" s="1"/>
  <c r="O20" i="92"/>
  <c r="N21" i="92"/>
  <c r="O21" i="92" s="1"/>
  <c r="N22" i="92"/>
  <c r="O22" i="92" s="1"/>
  <c r="Q22" i="92"/>
  <c r="S22" i="92" s="1"/>
  <c r="N23" i="92"/>
  <c r="Q23" i="92" s="1"/>
  <c r="R23" i="92" s="1"/>
  <c r="N24" i="92"/>
  <c r="Q24" i="92" s="1"/>
  <c r="O24" i="92"/>
  <c r="N25" i="92"/>
  <c r="O25" i="92" s="1"/>
  <c r="N26" i="92"/>
  <c r="O26" i="92" s="1"/>
  <c r="N27" i="92"/>
  <c r="N28" i="92"/>
  <c r="Q28" i="92" s="1"/>
  <c r="N29" i="92"/>
  <c r="O29" i="92" s="1"/>
  <c r="N30" i="92"/>
  <c r="O30" i="92" s="1"/>
  <c r="N31" i="92"/>
  <c r="O31" i="92" s="1"/>
  <c r="Q31" i="92"/>
  <c r="R31" i="92" s="1"/>
  <c r="N32" i="92"/>
  <c r="N33" i="92"/>
  <c r="O33" i="92" s="1"/>
  <c r="N34" i="92"/>
  <c r="O34" i="92" s="1"/>
  <c r="Q34" i="92"/>
  <c r="S34" i="92" s="1"/>
  <c r="N35" i="92"/>
  <c r="O35" i="92" s="1"/>
  <c r="N36" i="92"/>
  <c r="N37" i="92"/>
  <c r="O37" i="92" s="1"/>
  <c r="N38" i="92"/>
  <c r="O38" i="92" s="1"/>
  <c r="N39" i="92"/>
  <c r="O39" i="92" s="1"/>
  <c r="N40" i="92"/>
  <c r="Q40" i="92" s="1"/>
  <c r="N41" i="92"/>
  <c r="O41" i="92" s="1"/>
  <c r="N42" i="92"/>
  <c r="N43" i="92"/>
  <c r="N44" i="92"/>
  <c r="Q44" i="92" s="1"/>
  <c r="N45" i="92"/>
  <c r="O45" i="92" s="1"/>
  <c r="N46" i="92"/>
  <c r="Q46" i="92" s="1"/>
  <c r="O46" i="92"/>
  <c r="N47" i="92"/>
  <c r="O47" i="92"/>
  <c r="Q47" i="92"/>
  <c r="R47" i="92" s="1"/>
  <c r="N48" i="92"/>
  <c r="Q48" i="92" s="1"/>
  <c r="N49" i="92"/>
  <c r="O49" i="92" s="1"/>
  <c r="N50" i="92"/>
  <c r="N51" i="92"/>
  <c r="N52" i="92"/>
  <c r="Q52" i="92" s="1"/>
  <c r="O52" i="92"/>
  <c r="N53" i="92"/>
  <c r="O53" i="92" s="1"/>
  <c r="N54" i="92"/>
  <c r="O54" i="92" s="1"/>
  <c r="Q54" i="92"/>
  <c r="S54" i="92" s="1"/>
  <c r="N55" i="92"/>
  <c r="O55" i="92" s="1"/>
  <c r="N56" i="92"/>
  <c r="N57" i="92"/>
  <c r="O57" i="92" s="1"/>
  <c r="N58" i="92"/>
  <c r="Q58" i="92" s="1"/>
  <c r="N59" i="92"/>
  <c r="Q59" i="92" s="1"/>
  <c r="R59" i="92" s="1"/>
  <c r="O59" i="92"/>
  <c r="N60" i="92"/>
  <c r="Q60" i="92" s="1"/>
  <c r="N61" i="92"/>
  <c r="O61" i="92" s="1"/>
  <c r="N62" i="92"/>
  <c r="O62" i="92" s="1"/>
  <c r="N63" i="92"/>
  <c r="N64" i="92"/>
  <c r="Q64" i="92" s="1"/>
  <c r="N65" i="92"/>
  <c r="O65" i="92" s="1"/>
  <c r="N66" i="92"/>
  <c r="Q66" i="92" s="1"/>
  <c r="O66" i="92"/>
  <c r="N67" i="92"/>
  <c r="O67" i="92"/>
  <c r="Q67" i="92"/>
  <c r="R67" i="92" s="1"/>
  <c r="N68" i="92"/>
  <c r="Q68" i="92" s="1"/>
  <c r="N69" i="92"/>
  <c r="O69" i="92" s="1"/>
  <c r="N70" i="92"/>
  <c r="N71" i="92"/>
  <c r="Q71" i="92" s="1"/>
  <c r="R71" i="92" s="1"/>
  <c r="N72" i="92"/>
  <c r="Q72" i="92" s="1"/>
  <c r="O72" i="92"/>
  <c r="Q9" i="92"/>
  <c r="S9" i="92" s="1"/>
  <c r="N9" i="92"/>
  <c r="O9" i="92" s="1"/>
  <c r="N10" i="91"/>
  <c r="O10" i="91" s="1"/>
  <c r="N11" i="91"/>
  <c r="N12" i="91"/>
  <c r="Q12" i="91" s="1"/>
  <c r="N13" i="91"/>
  <c r="O13" i="91" s="1"/>
  <c r="N14" i="91"/>
  <c r="O14" i="91" s="1"/>
  <c r="N15" i="91"/>
  <c r="N16" i="91"/>
  <c r="Q16" i="91" s="1"/>
  <c r="O16" i="91"/>
  <c r="N17" i="91"/>
  <c r="O17" i="91" s="1"/>
  <c r="N18" i="91"/>
  <c r="O18" i="91" s="1"/>
  <c r="Q18" i="91"/>
  <c r="S18" i="91" s="1"/>
  <c r="N19" i="91"/>
  <c r="N20" i="91"/>
  <c r="Q20" i="91" s="1"/>
  <c r="N21" i="91"/>
  <c r="O21" i="91" s="1"/>
  <c r="N22" i="91"/>
  <c r="O22" i="91" s="1"/>
  <c r="N23" i="91"/>
  <c r="Q23" i="91" s="1"/>
  <c r="R23" i="91" s="1"/>
  <c r="O23" i="91"/>
  <c r="N24" i="91"/>
  <c r="N25" i="91"/>
  <c r="O25" i="91" s="1"/>
  <c r="N26" i="91"/>
  <c r="O26" i="91" s="1"/>
  <c r="N27" i="91"/>
  <c r="N28" i="91"/>
  <c r="Q28" i="91" s="1"/>
  <c r="O28" i="91"/>
  <c r="N29" i="91"/>
  <c r="O29" i="91" s="1"/>
  <c r="N30" i="91"/>
  <c r="O30" i="91" s="1"/>
  <c r="N31" i="91"/>
  <c r="O31" i="91"/>
  <c r="Q31" i="91"/>
  <c r="R31" i="91" s="1"/>
  <c r="N32" i="91"/>
  <c r="N33" i="91"/>
  <c r="O33" i="91" s="1"/>
  <c r="N34" i="91"/>
  <c r="O34" i="91" s="1"/>
  <c r="Q34" i="91"/>
  <c r="S34" i="91" s="1"/>
  <c r="N35" i="91"/>
  <c r="Q35" i="91" s="1"/>
  <c r="R35" i="91" s="1"/>
  <c r="N36" i="91"/>
  <c r="Q36" i="91" s="1"/>
  <c r="N37" i="91"/>
  <c r="O37" i="91" s="1"/>
  <c r="N38" i="91"/>
  <c r="O38" i="91" s="1"/>
  <c r="N39" i="91"/>
  <c r="O39" i="91" s="1"/>
  <c r="N40" i="91"/>
  <c r="N41" i="91"/>
  <c r="O41" i="91" s="1"/>
  <c r="N42" i="91"/>
  <c r="O42" i="91" s="1"/>
  <c r="N43" i="91"/>
  <c r="O43" i="91" s="1"/>
  <c r="N44" i="91"/>
  <c r="N45" i="91"/>
  <c r="O45" i="91" s="1"/>
  <c r="N46" i="91"/>
  <c r="O46" i="91" s="1"/>
  <c r="Q46" i="91"/>
  <c r="N47" i="91"/>
  <c r="Q47" i="91" s="1"/>
  <c r="R47" i="91" s="1"/>
  <c r="O47" i="91"/>
  <c r="N48" i="91"/>
  <c r="Q48" i="91" s="1"/>
  <c r="O48" i="91"/>
  <c r="N49" i="91"/>
  <c r="O49" i="91" s="1"/>
  <c r="N50" i="91"/>
  <c r="N51" i="91"/>
  <c r="O51" i="91"/>
  <c r="Q51" i="91"/>
  <c r="R51" i="91" s="1"/>
  <c r="N52" i="91"/>
  <c r="Q52" i="91" s="1"/>
  <c r="N53" i="91"/>
  <c r="O53" i="91" s="1"/>
  <c r="N54" i="91"/>
  <c r="N55" i="91"/>
  <c r="Q55" i="91" s="1"/>
  <c r="R55" i="91" s="1"/>
  <c r="O55" i="91"/>
  <c r="N56" i="91"/>
  <c r="Q56" i="91" s="1"/>
  <c r="O56" i="91"/>
  <c r="N57" i="91"/>
  <c r="O57" i="91" s="1"/>
  <c r="N58" i="91"/>
  <c r="O58" i="91" s="1"/>
  <c r="Q58" i="91"/>
  <c r="S58" i="91" s="1"/>
  <c r="N59" i="91"/>
  <c r="Q59" i="91" s="1"/>
  <c r="R59" i="91" s="1"/>
  <c r="N60" i="91"/>
  <c r="Q60" i="91" s="1"/>
  <c r="O60" i="91"/>
  <c r="N61" i="91"/>
  <c r="O61" i="91" s="1"/>
  <c r="N62" i="91"/>
  <c r="O62" i="91" s="1"/>
  <c r="N63" i="91"/>
  <c r="N64" i="91"/>
  <c r="Q64" i="91" s="1"/>
  <c r="O64" i="91"/>
  <c r="N65" i="91"/>
  <c r="O65" i="91" s="1"/>
  <c r="N66" i="91"/>
  <c r="O66" i="91" s="1"/>
  <c r="N67" i="91"/>
  <c r="N68" i="91"/>
  <c r="Q68" i="91" s="1"/>
  <c r="O68" i="91"/>
  <c r="N69" i="91"/>
  <c r="O69" i="91" s="1"/>
  <c r="N70" i="91"/>
  <c r="O70" i="91" s="1"/>
  <c r="N71" i="91"/>
  <c r="Q71" i="91" s="1"/>
  <c r="R71" i="91" s="1"/>
  <c r="O71" i="91"/>
  <c r="N72" i="91"/>
  <c r="N9" i="91"/>
  <c r="Q9" i="91" s="1"/>
  <c r="N10" i="88"/>
  <c r="N11" i="88"/>
  <c r="N12" i="88"/>
  <c r="Q12" i="88" s="1"/>
  <c r="O12" i="88"/>
  <c r="N13" i="88"/>
  <c r="O13" i="88" s="1"/>
  <c r="N14" i="88"/>
  <c r="O14" i="88" s="1"/>
  <c r="Q14" i="88"/>
  <c r="N15" i="88"/>
  <c r="O15" i="88" s="1"/>
  <c r="N16" i="88"/>
  <c r="Q16" i="88" s="1"/>
  <c r="O16" i="88"/>
  <c r="N17" i="88"/>
  <c r="O17" i="88" s="1"/>
  <c r="N18" i="88"/>
  <c r="N19" i="88"/>
  <c r="N20" i="88"/>
  <c r="Q20" i="88" s="1"/>
  <c r="N21" i="88"/>
  <c r="O21" i="88" s="1"/>
  <c r="N22" i="88"/>
  <c r="Q22" i="88" s="1"/>
  <c r="S22" i="88" s="1"/>
  <c r="O22" i="88"/>
  <c r="N23" i="88"/>
  <c r="N24" i="88"/>
  <c r="Q24" i="88" s="1"/>
  <c r="N25" i="88"/>
  <c r="O25" i="88" s="1"/>
  <c r="N26" i="88"/>
  <c r="Q26" i="88" s="1"/>
  <c r="N27" i="88"/>
  <c r="Q27" i="88" s="1"/>
  <c r="R27" i="88" s="1"/>
  <c r="O27" i="88"/>
  <c r="N28" i="88"/>
  <c r="Q28" i="88" s="1"/>
  <c r="N29" i="88"/>
  <c r="O29" i="88" s="1"/>
  <c r="N30" i="88"/>
  <c r="O30" i="88" s="1"/>
  <c r="N31" i="88"/>
  <c r="N32" i="88"/>
  <c r="Q32" i="88" s="1"/>
  <c r="O32" i="88"/>
  <c r="N33" i="88"/>
  <c r="O33" i="88" s="1"/>
  <c r="N34" i="88"/>
  <c r="O34" i="88" s="1"/>
  <c r="N35" i="88"/>
  <c r="Q35" i="88" s="1"/>
  <c r="R35" i="88" s="1"/>
  <c r="O35" i="88"/>
  <c r="N36" i="88"/>
  <c r="N37" i="88"/>
  <c r="O37" i="88" s="1"/>
  <c r="N38" i="88"/>
  <c r="Q38" i="88" s="1"/>
  <c r="S38" i="88" s="1"/>
  <c r="N39" i="88"/>
  <c r="Q39" i="88" s="1"/>
  <c r="R39" i="88" s="1"/>
  <c r="N40" i="88"/>
  <c r="Q40" i="88" s="1"/>
  <c r="N41" i="88"/>
  <c r="O41" i="88" s="1"/>
  <c r="N42" i="88"/>
  <c r="N43" i="88"/>
  <c r="N44" i="88"/>
  <c r="Q44" i="88" s="1"/>
  <c r="O44" i="88"/>
  <c r="N45" i="88"/>
  <c r="N46" i="88"/>
  <c r="O46" i="88" s="1"/>
  <c r="N47" i="88"/>
  <c r="Q47" i="88" s="1"/>
  <c r="O47" i="88"/>
  <c r="N48" i="88"/>
  <c r="N49" i="88"/>
  <c r="N50" i="88"/>
  <c r="Q50" i="88" s="1"/>
  <c r="N51" i="88"/>
  <c r="Q51" i="88" s="1"/>
  <c r="N52" i="88"/>
  <c r="Q52" i="88" s="1"/>
  <c r="O52" i="88"/>
  <c r="N53" i="88"/>
  <c r="N54" i="88"/>
  <c r="O54" i="88"/>
  <c r="Q54" i="88"/>
  <c r="S54" i="88" s="1"/>
  <c r="N55" i="88"/>
  <c r="N56" i="88"/>
  <c r="Q56" i="88" s="1"/>
  <c r="N57" i="88"/>
  <c r="N58" i="88"/>
  <c r="O58" i="88" s="1"/>
  <c r="N59" i="88"/>
  <c r="Q59" i="88" s="1"/>
  <c r="O59" i="88"/>
  <c r="N60" i="88"/>
  <c r="Q60" i="88" s="1"/>
  <c r="O60" i="88"/>
  <c r="N61" i="88"/>
  <c r="N62" i="88"/>
  <c r="N63" i="88"/>
  <c r="Q63" i="88" s="1"/>
  <c r="O63" i="88"/>
  <c r="N64" i="88"/>
  <c r="Q64" i="88" s="1"/>
  <c r="N65" i="88"/>
  <c r="N66" i="88"/>
  <c r="Q66" i="88" s="1"/>
  <c r="S66" i="88" s="1"/>
  <c r="O66" i="88"/>
  <c r="N67" i="88"/>
  <c r="O67" i="88"/>
  <c r="Q67" i="88"/>
  <c r="N68" i="88"/>
  <c r="N69" i="88"/>
  <c r="N70" i="88"/>
  <c r="Q70" i="88" s="1"/>
  <c r="S70" i="88" s="1"/>
  <c r="N71" i="88"/>
  <c r="O71" i="88" s="1"/>
  <c r="N72" i="88"/>
  <c r="Q72" i="88" s="1"/>
  <c r="O72" i="88"/>
  <c r="N9" i="88"/>
  <c r="Q9" i="88" s="1"/>
  <c r="S9" i="88" s="1"/>
  <c r="N10" i="89"/>
  <c r="O10" i="89" s="1"/>
  <c r="N11" i="89"/>
  <c r="Q11" i="89" s="1"/>
  <c r="R11" i="89" s="1"/>
  <c r="O11" i="89"/>
  <c r="N12" i="89"/>
  <c r="Q12" i="89" s="1"/>
  <c r="O12" i="89"/>
  <c r="N13" i="89"/>
  <c r="O13" i="89" s="1"/>
  <c r="N14" i="89"/>
  <c r="N15" i="89"/>
  <c r="N16" i="89"/>
  <c r="Q16" i="89" s="1"/>
  <c r="O16" i="89"/>
  <c r="N17" i="89"/>
  <c r="N18" i="89"/>
  <c r="O18" i="89"/>
  <c r="Q18" i="89"/>
  <c r="N19" i="89"/>
  <c r="O19" i="89"/>
  <c r="Q19" i="89"/>
  <c r="N20" i="89"/>
  <c r="Q20" i="89" s="1"/>
  <c r="N21" i="89"/>
  <c r="N22" i="89"/>
  <c r="N23" i="89"/>
  <c r="Q23" i="89" s="1"/>
  <c r="N24" i="89"/>
  <c r="Q24" i="89" s="1"/>
  <c r="O24" i="89"/>
  <c r="N25" i="89"/>
  <c r="N26" i="89"/>
  <c r="O26" i="89" s="1"/>
  <c r="Q26" i="89"/>
  <c r="S26" i="89" s="1"/>
  <c r="R26" i="89"/>
  <c r="N27" i="89"/>
  <c r="O27" i="89"/>
  <c r="Q27" i="89"/>
  <c r="N28" i="89"/>
  <c r="N29" i="89"/>
  <c r="N30" i="89"/>
  <c r="Q30" i="89" s="1"/>
  <c r="S30" i="89" s="1"/>
  <c r="N31" i="89"/>
  <c r="Q31" i="89" s="1"/>
  <c r="O31" i="89"/>
  <c r="N32" i="89"/>
  <c r="Q32" i="89" s="1"/>
  <c r="O32" i="89"/>
  <c r="N33" i="89"/>
  <c r="N34" i="89"/>
  <c r="N35" i="89"/>
  <c r="N36" i="89"/>
  <c r="Q36" i="89" s="1"/>
  <c r="O36" i="89"/>
  <c r="N37" i="89"/>
  <c r="N38" i="89"/>
  <c r="Q38" i="89" s="1"/>
  <c r="S38" i="89" s="1"/>
  <c r="N39" i="89"/>
  <c r="N40" i="89"/>
  <c r="Q40" i="89" s="1"/>
  <c r="N41" i="89"/>
  <c r="N42" i="89"/>
  <c r="O42" i="89" s="1"/>
  <c r="N43" i="89"/>
  <c r="O43" i="89" s="1"/>
  <c r="N44" i="89"/>
  <c r="Q44" i="89" s="1"/>
  <c r="N45" i="89"/>
  <c r="N46" i="89"/>
  <c r="N47" i="89"/>
  <c r="Q47" i="89" s="1"/>
  <c r="N48" i="89"/>
  <c r="Q48" i="89" s="1"/>
  <c r="O48" i="89"/>
  <c r="N49" i="89"/>
  <c r="N50" i="89"/>
  <c r="O50" i="89"/>
  <c r="Q50" i="89"/>
  <c r="S50" i="89" s="1"/>
  <c r="R50" i="89"/>
  <c r="N51" i="89"/>
  <c r="O51" i="89" s="1"/>
  <c r="Q51" i="89"/>
  <c r="N52" i="89"/>
  <c r="N53" i="89"/>
  <c r="N54" i="89"/>
  <c r="Q54" i="89" s="1"/>
  <c r="S54" i="89" s="1"/>
  <c r="O54" i="89"/>
  <c r="N55" i="89"/>
  <c r="O55" i="89" s="1"/>
  <c r="N56" i="89"/>
  <c r="Q56" i="89" s="1"/>
  <c r="O56" i="89"/>
  <c r="N57" i="89"/>
  <c r="N58" i="89"/>
  <c r="N59" i="89"/>
  <c r="N60" i="89"/>
  <c r="Q60" i="89" s="1"/>
  <c r="N61" i="89"/>
  <c r="N62" i="89"/>
  <c r="Q62" i="89" s="1"/>
  <c r="S62" i="89" s="1"/>
  <c r="O62" i="89"/>
  <c r="N63" i="89"/>
  <c r="O63" i="89"/>
  <c r="Q63" i="89"/>
  <c r="N64" i="89"/>
  <c r="N65" i="89"/>
  <c r="N66" i="89"/>
  <c r="Q66" i="89" s="1"/>
  <c r="O66" i="89"/>
  <c r="N67" i="89"/>
  <c r="Q67" i="89" s="1"/>
  <c r="O67" i="89"/>
  <c r="N68" i="89"/>
  <c r="Q68" i="89" s="1"/>
  <c r="O68" i="89"/>
  <c r="N69" i="89"/>
  <c r="N70" i="89"/>
  <c r="O70" i="89"/>
  <c r="Q70" i="89"/>
  <c r="S70" i="89" s="1"/>
  <c r="N71" i="89"/>
  <c r="N72" i="89"/>
  <c r="Q72" i="89" s="1"/>
  <c r="N73" i="89"/>
  <c r="N74" i="89"/>
  <c r="O74" i="89" s="1"/>
  <c r="N9" i="89"/>
  <c r="Q9" i="89" s="1"/>
  <c r="N10" i="93"/>
  <c r="Q10" i="93" s="1"/>
  <c r="N11" i="93"/>
  <c r="O11" i="93" s="1"/>
  <c r="Q11" i="93"/>
  <c r="R11" i="93" s="1"/>
  <c r="N12" i="93"/>
  <c r="Q12" i="93" s="1"/>
  <c r="N13" i="93"/>
  <c r="O13" i="93" s="1"/>
  <c r="N14" i="93"/>
  <c r="N15" i="93"/>
  <c r="O15" i="93" s="1"/>
  <c r="N16" i="93"/>
  <c r="Q16" i="93" s="1"/>
  <c r="O16" i="93"/>
  <c r="N17" i="93"/>
  <c r="O17" i="93" s="1"/>
  <c r="N18" i="93"/>
  <c r="N19" i="93"/>
  <c r="N20" i="93"/>
  <c r="Q20" i="93" s="1"/>
  <c r="O20" i="93"/>
  <c r="N21" i="93"/>
  <c r="O21" i="93" s="1"/>
  <c r="N22" i="93"/>
  <c r="O22" i="93"/>
  <c r="Q22" i="93"/>
  <c r="S22" i="93" s="1"/>
  <c r="N23" i="93"/>
  <c r="O23" i="93" s="1"/>
  <c r="Q23" i="93"/>
  <c r="R23" i="93" s="1"/>
  <c r="N24" i="93"/>
  <c r="Q24" i="93" s="1"/>
  <c r="N25" i="93"/>
  <c r="O25" i="93" s="1"/>
  <c r="N26" i="93"/>
  <c r="Q26" i="93" s="1"/>
  <c r="O26" i="93"/>
  <c r="N27" i="93"/>
  <c r="O27" i="93" s="1"/>
  <c r="Q27" i="93"/>
  <c r="R27" i="93" s="1"/>
  <c r="N28" i="93"/>
  <c r="N29" i="93"/>
  <c r="O29" i="93" s="1"/>
  <c r="N30" i="93"/>
  <c r="Q30" i="93" s="1"/>
  <c r="S30" i="93" s="1"/>
  <c r="O30" i="93"/>
  <c r="N31" i="93"/>
  <c r="O31" i="93" s="1"/>
  <c r="N32" i="93"/>
  <c r="Q32" i="93" s="1"/>
  <c r="N33" i="93"/>
  <c r="O33" i="93" s="1"/>
  <c r="N34" i="93"/>
  <c r="O34" i="93" s="1"/>
  <c r="N35" i="93"/>
  <c r="O35" i="93" s="1"/>
  <c r="N36" i="93"/>
  <c r="N37" i="93"/>
  <c r="O37" i="93" s="1"/>
  <c r="N38" i="93"/>
  <c r="Q38" i="93" s="1"/>
  <c r="O38" i="93"/>
  <c r="N39" i="93"/>
  <c r="O39" i="93" s="1"/>
  <c r="N40" i="93"/>
  <c r="Q40" i="93" s="1"/>
  <c r="O40" i="93"/>
  <c r="N41" i="93"/>
  <c r="O41" i="93" s="1"/>
  <c r="N42" i="93"/>
  <c r="N43" i="93"/>
  <c r="N44" i="93"/>
  <c r="Q44" i="93" s="1"/>
  <c r="N45" i="93"/>
  <c r="O45" i="93" s="1"/>
  <c r="N46" i="93"/>
  <c r="O46" i="93"/>
  <c r="Q46" i="93"/>
  <c r="S46" i="93" s="1"/>
  <c r="N47" i="93"/>
  <c r="N48" i="93"/>
  <c r="Q48" i="93" s="1"/>
  <c r="N49" i="93"/>
  <c r="O49" i="93" s="1"/>
  <c r="N50" i="93"/>
  <c r="O50" i="93" s="1"/>
  <c r="N51" i="93"/>
  <c r="N52" i="93"/>
  <c r="Q52" i="93" s="1"/>
  <c r="N53" i="93"/>
  <c r="O53" i="93" s="1"/>
  <c r="N54" i="93"/>
  <c r="O54" i="93" s="1"/>
  <c r="N55" i="93"/>
  <c r="O55" i="93" s="1"/>
  <c r="N56" i="93"/>
  <c r="Q56" i="93" s="1"/>
  <c r="O56" i="93"/>
  <c r="N57" i="93"/>
  <c r="O57" i="93" s="1"/>
  <c r="N58" i="93"/>
  <c r="O58" i="93" s="1"/>
  <c r="Q58" i="93"/>
  <c r="N59" i="93"/>
  <c r="O59" i="93" s="1"/>
  <c r="N60" i="93"/>
  <c r="N61" i="93"/>
  <c r="O61" i="93" s="1"/>
  <c r="N62" i="93"/>
  <c r="Q62" i="93" s="1"/>
  <c r="S62" i="93" s="1"/>
  <c r="O62" i="93"/>
  <c r="N63" i="93"/>
  <c r="O63" i="93" s="1"/>
  <c r="N64" i="93"/>
  <c r="N65" i="93"/>
  <c r="O65" i="93" s="1"/>
  <c r="N66" i="93"/>
  <c r="Q66" i="93" s="1"/>
  <c r="S66" i="93" s="1"/>
  <c r="O66" i="93"/>
  <c r="N67" i="93"/>
  <c r="O67" i="93" s="1"/>
  <c r="Q67" i="93"/>
  <c r="R67" i="93" s="1"/>
  <c r="N68" i="93"/>
  <c r="N69" i="93"/>
  <c r="O69" i="93" s="1"/>
  <c r="N70" i="93"/>
  <c r="Q70" i="93" s="1"/>
  <c r="O70" i="93"/>
  <c r="N71" i="93"/>
  <c r="O71" i="93" s="1"/>
  <c r="Q71" i="93"/>
  <c r="R71" i="93" s="1"/>
  <c r="N72" i="93"/>
  <c r="Q72" i="93" s="1"/>
  <c r="O72" i="93"/>
  <c r="N73" i="93"/>
  <c r="O73" i="93" s="1"/>
  <c r="N74" i="93"/>
  <c r="N75" i="93"/>
  <c r="N76" i="93"/>
  <c r="Q76" i="93" s="1"/>
  <c r="N77" i="93"/>
  <c r="O77" i="93" s="1"/>
  <c r="N78" i="93"/>
  <c r="O78" i="93"/>
  <c r="Q78" i="93"/>
  <c r="S78" i="93" s="1"/>
  <c r="N79" i="93"/>
  <c r="N80" i="93"/>
  <c r="Q80" i="93" s="1"/>
  <c r="O80" i="93"/>
  <c r="N81" i="93"/>
  <c r="O81" i="93" s="1"/>
  <c r="N9" i="93"/>
  <c r="Q9" i="93" s="1"/>
  <c r="N10" i="162"/>
  <c r="O10" i="162"/>
  <c r="Q10" i="162"/>
  <c r="N11" i="162"/>
  <c r="O11" i="162"/>
  <c r="Q11" i="162"/>
  <c r="N12" i="162"/>
  <c r="Q12" i="162" s="1"/>
  <c r="N13" i="162"/>
  <c r="N14" i="162"/>
  <c r="Q14" i="162" s="1"/>
  <c r="S14" i="162" s="1"/>
  <c r="O14" i="162"/>
  <c r="N15" i="162"/>
  <c r="O15" i="162" s="1"/>
  <c r="Q15" i="162"/>
  <c r="N16" i="162"/>
  <c r="Q16" i="162" s="1"/>
  <c r="N17" i="162"/>
  <c r="N18" i="162"/>
  <c r="N19" i="162"/>
  <c r="Q19" i="162" s="1"/>
  <c r="N20" i="162"/>
  <c r="Q20" i="162" s="1"/>
  <c r="O20" i="162"/>
  <c r="N21" i="162"/>
  <c r="N22" i="162"/>
  <c r="O22" i="162"/>
  <c r="Q22" i="162"/>
  <c r="S22" i="162" s="1"/>
  <c r="N23" i="162"/>
  <c r="N24" i="162"/>
  <c r="Q24" i="162" s="1"/>
  <c r="N25" i="162"/>
  <c r="N26" i="162"/>
  <c r="O26" i="162" s="1"/>
  <c r="N27" i="162"/>
  <c r="O27" i="162"/>
  <c r="Q27" i="162"/>
  <c r="N28" i="162"/>
  <c r="N29" i="162"/>
  <c r="N30" i="162"/>
  <c r="Q30" i="162" s="1"/>
  <c r="S30" i="162" s="1"/>
  <c r="N31" i="162"/>
  <c r="O31" i="162"/>
  <c r="Q31" i="162"/>
  <c r="N32" i="162"/>
  <c r="Q32" i="162" s="1"/>
  <c r="N33" i="162"/>
  <c r="N34" i="162"/>
  <c r="N35" i="162"/>
  <c r="Q35" i="162" s="1"/>
  <c r="O35" i="162"/>
  <c r="N36" i="162"/>
  <c r="Q36" i="162" s="1"/>
  <c r="O36" i="162"/>
  <c r="N37" i="162"/>
  <c r="N38" i="162"/>
  <c r="O38" i="162"/>
  <c r="Q38" i="162"/>
  <c r="S38" i="162" s="1"/>
  <c r="N39" i="162"/>
  <c r="N40" i="162"/>
  <c r="Q40" i="162" s="1"/>
  <c r="O40" i="162"/>
  <c r="N41" i="162"/>
  <c r="N42" i="162"/>
  <c r="O42" i="162" s="1"/>
  <c r="N43" i="162"/>
  <c r="N44" i="162"/>
  <c r="Q44" i="162" s="1"/>
  <c r="N45" i="162"/>
  <c r="N46" i="162"/>
  <c r="O46" i="162" s="1"/>
  <c r="N47" i="162"/>
  <c r="O47" i="162" s="1"/>
  <c r="N48" i="162"/>
  <c r="N49" i="162"/>
  <c r="N50" i="162"/>
  <c r="Q50" i="162" s="1"/>
  <c r="S50" i="162" s="1"/>
  <c r="N51" i="162"/>
  <c r="O51" i="162" s="1"/>
  <c r="N52" i="162"/>
  <c r="Q52" i="162" s="1"/>
  <c r="O52" i="162"/>
  <c r="N53" i="162"/>
  <c r="N54" i="162"/>
  <c r="N55" i="162"/>
  <c r="Q55" i="162" s="1"/>
  <c r="O55" i="162"/>
  <c r="N56" i="162"/>
  <c r="Q56" i="162" s="1"/>
  <c r="N57" i="162"/>
  <c r="N58" i="162"/>
  <c r="O58" i="162" s="1"/>
  <c r="N59" i="162"/>
  <c r="N60" i="162"/>
  <c r="Q60" i="162" s="1"/>
  <c r="N61" i="162"/>
  <c r="N62" i="162"/>
  <c r="O62" i="162" s="1"/>
  <c r="N63" i="162"/>
  <c r="Q63" i="162" s="1"/>
  <c r="O63" i="162"/>
  <c r="N64" i="162"/>
  <c r="N65" i="162"/>
  <c r="N66" i="162"/>
  <c r="Q66" i="162" s="1"/>
  <c r="S66" i="162" s="1"/>
  <c r="N67" i="162"/>
  <c r="O67" i="162"/>
  <c r="Q67" i="162"/>
  <c r="N68" i="162"/>
  <c r="Q68" i="162" s="1"/>
  <c r="R68" i="162" s="1"/>
  <c r="N69" i="162"/>
  <c r="N70" i="162"/>
  <c r="Q70" i="162" s="1"/>
  <c r="S70" i="162" s="1"/>
  <c r="O70" i="162"/>
  <c r="N71" i="162"/>
  <c r="O71" i="162" s="1"/>
  <c r="Q71" i="162"/>
  <c r="N72" i="162"/>
  <c r="Q72" i="162" s="1"/>
  <c r="R72" i="162" s="1"/>
  <c r="N73" i="162"/>
  <c r="N74" i="162"/>
  <c r="N75" i="162"/>
  <c r="Q75" i="162" s="1"/>
  <c r="N76" i="162"/>
  <c r="Q76" i="162" s="1"/>
  <c r="R76" i="162" s="1"/>
  <c r="O76" i="162"/>
  <c r="N77" i="162"/>
  <c r="N78" i="162"/>
  <c r="O78" i="162" s="1"/>
  <c r="Q78" i="162"/>
  <c r="S78" i="162" s="1"/>
  <c r="N79" i="162"/>
  <c r="N80" i="162"/>
  <c r="Q80" i="162" s="1"/>
  <c r="R80" i="162" s="1"/>
  <c r="N9" i="162"/>
  <c r="Q9" i="162" s="1"/>
  <c r="N10" i="83"/>
  <c r="O10" i="83" s="1"/>
  <c r="Q10" i="83"/>
  <c r="S10" i="83" s="1"/>
  <c r="R10" i="83"/>
  <c r="N11" i="83"/>
  <c r="O11" i="83" s="1"/>
  <c r="N12" i="83"/>
  <c r="Q12" i="83" s="1"/>
  <c r="O12" i="83"/>
  <c r="N13" i="83"/>
  <c r="O13" i="83" s="1"/>
  <c r="N14" i="83"/>
  <c r="N15" i="83"/>
  <c r="Q15" i="83" s="1"/>
  <c r="R15" i="83" s="1"/>
  <c r="N16" i="83"/>
  <c r="Q16" i="83" s="1"/>
  <c r="O16" i="83"/>
  <c r="N17" i="83"/>
  <c r="O17" i="83" s="1"/>
  <c r="N18" i="83"/>
  <c r="O18" i="83" s="1"/>
  <c r="Q18" i="83"/>
  <c r="S18" i="83" s="1"/>
  <c r="N19" i="83"/>
  <c r="Q19" i="83" s="1"/>
  <c r="R19" i="83" s="1"/>
  <c r="N20" i="83"/>
  <c r="Q20" i="83" s="1"/>
  <c r="O20" i="83"/>
  <c r="N21" i="83"/>
  <c r="O21" i="83" s="1"/>
  <c r="N22" i="83"/>
  <c r="O22" i="83" s="1"/>
  <c r="Q22" i="83"/>
  <c r="S22" i="83" s="1"/>
  <c r="R22" i="83"/>
  <c r="N23" i="83"/>
  <c r="N24" i="83"/>
  <c r="Q24" i="83" s="1"/>
  <c r="N25" i="83"/>
  <c r="O25" i="83" s="1"/>
  <c r="N26" i="83"/>
  <c r="O26" i="83" s="1"/>
  <c r="N27" i="83"/>
  <c r="O27" i="83" s="1"/>
  <c r="N28" i="83"/>
  <c r="Q28" i="83" s="1"/>
  <c r="N29" i="83"/>
  <c r="O29" i="83" s="1"/>
  <c r="N30" i="83"/>
  <c r="O30" i="83" s="1"/>
  <c r="Q30" i="83"/>
  <c r="S30" i="83" s="1"/>
  <c r="N31" i="83"/>
  <c r="N32" i="83"/>
  <c r="Q32" i="83" s="1"/>
  <c r="O32" i="83"/>
  <c r="N33" i="83"/>
  <c r="O33" i="83" s="1"/>
  <c r="N34" i="83"/>
  <c r="O34" i="83" s="1"/>
  <c r="N35" i="83"/>
  <c r="N36" i="83"/>
  <c r="Q36" i="83" s="1"/>
  <c r="N37" i="83"/>
  <c r="O37" i="83" s="1"/>
  <c r="N38" i="83"/>
  <c r="O38" i="83" s="1"/>
  <c r="N39" i="83"/>
  <c r="Q39" i="83" s="1"/>
  <c r="R39" i="83" s="1"/>
  <c r="O39" i="83"/>
  <c r="N40" i="83"/>
  <c r="N41" i="83"/>
  <c r="O41" i="83" s="1"/>
  <c r="N42" i="83"/>
  <c r="O42" i="83" s="1"/>
  <c r="N43" i="83"/>
  <c r="O43" i="83" s="1"/>
  <c r="N44" i="83"/>
  <c r="Q44" i="83" s="1"/>
  <c r="O44" i="83"/>
  <c r="N45" i="83"/>
  <c r="O45" i="83" s="1"/>
  <c r="N46" i="83"/>
  <c r="N47" i="83"/>
  <c r="Q47" i="83" s="1"/>
  <c r="R47" i="83" s="1"/>
  <c r="N48" i="83"/>
  <c r="Q48" i="83" s="1"/>
  <c r="N49" i="83"/>
  <c r="O49" i="83" s="1"/>
  <c r="N50" i="83"/>
  <c r="O50" i="83" s="1"/>
  <c r="N51" i="83"/>
  <c r="Q51" i="83" s="1"/>
  <c r="R51" i="83" s="1"/>
  <c r="O51" i="83"/>
  <c r="N52" i="83"/>
  <c r="Q52" i="83" s="1"/>
  <c r="O52" i="83"/>
  <c r="N53" i="83"/>
  <c r="O53" i="83" s="1"/>
  <c r="N54" i="83"/>
  <c r="O54" i="83" s="1"/>
  <c r="N55" i="83"/>
  <c r="N56" i="83"/>
  <c r="Q56" i="83" s="1"/>
  <c r="N57" i="83"/>
  <c r="O57" i="83" s="1"/>
  <c r="N58" i="83"/>
  <c r="O58" i="83" s="1"/>
  <c r="Q58" i="83"/>
  <c r="S58" i="83" s="1"/>
  <c r="N59" i="83"/>
  <c r="O59" i="83" s="1"/>
  <c r="N60" i="83"/>
  <c r="N61" i="83"/>
  <c r="O61" i="83" s="1"/>
  <c r="N62" i="83"/>
  <c r="O62" i="83" s="1"/>
  <c r="N63" i="83"/>
  <c r="O63" i="83" s="1"/>
  <c r="N64" i="83"/>
  <c r="Q64" i="83" s="1"/>
  <c r="O64" i="83"/>
  <c r="N65" i="83"/>
  <c r="O65" i="83" s="1"/>
  <c r="N66" i="83"/>
  <c r="N67" i="83"/>
  <c r="Q67" i="83" s="1"/>
  <c r="R67" i="83" s="1"/>
  <c r="O67" i="83"/>
  <c r="N68" i="83"/>
  <c r="Q68" i="83" s="1"/>
  <c r="O68" i="83"/>
  <c r="N69" i="83"/>
  <c r="O69" i="83" s="1"/>
  <c r="N70" i="83"/>
  <c r="N71" i="83"/>
  <c r="Q71" i="83" s="1"/>
  <c r="R71" i="83" s="1"/>
  <c r="O71" i="83"/>
  <c r="N72" i="83"/>
  <c r="Q72" i="83" s="1"/>
  <c r="N73" i="83"/>
  <c r="O73" i="83" s="1"/>
  <c r="N74" i="83"/>
  <c r="O74" i="83" s="1"/>
  <c r="Q74" i="83"/>
  <c r="S74" i="83" s="1"/>
  <c r="N75" i="83"/>
  <c r="N76" i="83"/>
  <c r="Q76" i="83" s="1"/>
  <c r="N77" i="83"/>
  <c r="O77" i="83" s="1"/>
  <c r="N78" i="83"/>
  <c r="O78" i="83" s="1"/>
  <c r="Q78" i="83"/>
  <c r="S78" i="83" s="1"/>
  <c r="N9" i="83"/>
  <c r="O63" i="58"/>
  <c r="N10" i="58"/>
  <c r="O10" i="58" s="1"/>
  <c r="N11" i="58"/>
  <c r="Q11" i="58" s="1"/>
  <c r="R11" i="58" s="1"/>
  <c r="N12" i="58"/>
  <c r="N13" i="58"/>
  <c r="O13" i="58" s="1"/>
  <c r="N14" i="58"/>
  <c r="O14" i="58" s="1"/>
  <c r="N15" i="58"/>
  <c r="Q15" i="58" s="1"/>
  <c r="R15" i="58" s="1"/>
  <c r="N16" i="58"/>
  <c r="N17" i="58"/>
  <c r="O17" i="58" s="1"/>
  <c r="N18" i="58"/>
  <c r="O18" i="58" s="1"/>
  <c r="N19" i="58"/>
  <c r="Q19" i="58" s="1"/>
  <c r="R19" i="58" s="1"/>
  <c r="N20" i="58"/>
  <c r="N21" i="58"/>
  <c r="O21" i="58" s="1"/>
  <c r="N22" i="58"/>
  <c r="Q22" i="58" s="1"/>
  <c r="R22" i="58" s="1"/>
  <c r="N23" i="58"/>
  <c r="Q23" i="58" s="1"/>
  <c r="R23" i="58" s="1"/>
  <c r="N24" i="58"/>
  <c r="N25" i="58"/>
  <c r="Q25" i="58" s="1"/>
  <c r="R25" i="58" s="1"/>
  <c r="N26" i="58"/>
  <c r="O26" i="58" s="1"/>
  <c r="N27" i="58"/>
  <c r="Q27" i="58" s="1"/>
  <c r="R27" i="58" s="1"/>
  <c r="N28" i="58"/>
  <c r="N29" i="58"/>
  <c r="Q29" i="58" s="1"/>
  <c r="R29" i="58" s="1"/>
  <c r="N30" i="58"/>
  <c r="O30" i="58" s="1"/>
  <c r="N31" i="58"/>
  <c r="Q31" i="58" s="1"/>
  <c r="R31" i="58" s="1"/>
  <c r="N32" i="58"/>
  <c r="N33" i="58"/>
  <c r="Q33" i="58" s="1"/>
  <c r="R33" i="58" s="1"/>
  <c r="N34" i="58"/>
  <c r="O34" i="58" s="1"/>
  <c r="N35" i="58"/>
  <c r="Q35" i="58" s="1"/>
  <c r="R35" i="58" s="1"/>
  <c r="N36" i="58"/>
  <c r="N37" i="58"/>
  <c r="Q37" i="58" s="1"/>
  <c r="R37" i="58" s="1"/>
  <c r="N38" i="58"/>
  <c r="Q38" i="58" s="1"/>
  <c r="R38" i="58" s="1"/>
  <c r="N39" i="58"/>
  <c r="O39" i="58" s="1"/>
  <c r="N40" i="58"/>
  <c r="N41" i="58"/>
  <c r="Q41" i="58" s="1"/>
  <c r="R41" i="58" s="1"/>
  <c r="N42" i="58"/>
  <c r="O42" i="58" s="1"/>
  <c r="N43" i="58"/>
  <c r="Q43" i="58" s="1"/>
  <c r="R43" i="58" s="1"/>
  <c r="N44" i="58"/>
  <c r="N45" i="58"/>
  <c r="Q45" i="58" s="1"/>
  <c r="R45" i="58" s="1"/>
  <c r="N46" i="58"/>
  <c r="Q46" i="58" s="1"/>
  <c r="R46" i="58" s="1"/>
  <c r="N47" i="58"/>
  <c r="O47" i="58" s="1"/>
  <c r="N48" i="58"/>
  <c r="N49" i="58"/>
  <c r="Q49" i="58" s="1"/>
  <c r="R49" i="58" s="1"/>
  <c r="N50" i="58"/>
  <c r="O50" i="58" s="1"/>
  <c r="N51" i="58"/>
  <c r="Q51" i="58" s="1"/>
  <c r="N52" i="58"/>
  <c r="N53" i="58"/>
  <c r="Q53" i="58" s="1"/>
  <c r="N54" i="58"/>
  <c r="Q54" i="58" s="1"/>
  <c r="S54" i="58" s="1"/>
  <c r="N55" i="58"/>
  <c r="Q55" i="58" s="1"/>
  <c r="N56" i="58"/>
  <c r="N57" i="58"/>
  <c r="Q57" i="58" s="1"/>
  <c r="N58" i="58"/>
  <c r="O58" i="58" s="1"/>
  <c r="N59" i="58"/>
  <c r="Q59" i="58" s="1"/>
  <c r="N60" i="58"/>
  <c r="N61" i="58"/>
  <c r="Q61" i="58" s="1"/>
  <c r="N62" i="58"/>
  <c r="Q62" i="58" s="1"/>
  <c r="S62" i="58" s="1"/>
  <c r="N63" i="58"/>
  <c r="Q63" i="58" s="1"/>
  <c r="S63" i="58" s="1"/>
  <c r="N64" i="58"/>
  <c r="N65" i="58"/>
  <c r="Q65" i="58" s="1"/>
  <c r="N66" i="58"/>
  <c r="O66" i="58" s="1"/>
  <c r="N67" i="58"/>
  <c r="Q67" i="58" s="1"/>
  <c r="N68" i="58"/>
  <c r="N69" i="58"/>
  <c r="Q69" i="58" s="1"/>
  <c r="R69" i="58" s="1"/>
  <c r="N70" i="58"/>
  <c r="Q70" i="58" s="1"/>
  <c r="N71" i="58"/>
  <c r="O71" i="58" s="1"/>
  <c r="N72" i="58"/>
  <c r="N9" i="58"/>
  <c r="Q9" i="58" s="1"/>
  <c r="N12" i="57"/>
  <c r="O12" i="57" s="1"/>
  <c r="Q12" i="57"/>
  <c r="N13" i="57"/>
  <c r="O13" i="57" s="1"/>
  <c r="N14" i="57"/>
  <c r="Q14" i="57" s="1"/>
  <c r="N15" i="57"/>
  <c r="N16" i="57"/>
  <c r="Q16" i="57" s="1"/>
  <c r="N17" i="57"/>
  <c r="Q17" i="57" s="1"/>
  <c r="N18" i="57"/>
  <c r="Q18" i="57" s="1"/>
  <c r="N19" i="57"/>
  <c r="N20" i="57"/>
  <c r="O20" i="57" s="1"/>
  <c r="N21" i="57"/>
  <c r="O21" i="57" s="1"/>
  <c r="N22" i="57"/>
  <c r="Q22" i="57" s="1"/>
  <c r="N23" i="57"/>
  <c r="N24" i="57"/>
  <c r="N25" i="57"/>
  <c r="Q25" i="57" s="1"/>
  <c r="N26" i="57"/>
  <c r="Q26" i="57" s="1"/>
  <c r="N27" i="57"/>
  <c r="N28" i="57"/>
  <c r="O28" i="57" s="1"/>
  <c r="N29" i="57"/>
  <c r="Q29" i="57" s="1"/>
  <c r="O29" i="57"/>
  <c r="N30" i="57"/>
  <c r="Q30" i="57" s="1"/>
  <c r="N31" i="57"/>
  <c r="N32" i="57"/>
  <c r="Q32" i="57" s="1"/>
  <c r="N33" i="57"/>
  <c r="Q33" i="57" s="1"/>
  <c r="N34" i="57"/>
  <c r="Q34" i="57" s="1"/>
  <c r="N35" i="57"/>
  <c r="N36" i="57"/>
  <c r="O36" i="57" s="1"/>
  <c r="N37" i="57"/>
  <c r="O37" i="57" s="1"/>
  <c r="N38" i="57"/>
  <c r="Q38" i="57" s="1"/>
  <c r="N39" i="57"/>
  <c r="N40" i="57"/>
  <c r="O40" i="57" s="1"/>
  <c r="N41" i="57"/>
  <c r="O41" i="57" s="1"/>
  <c r="N42" i="57"/>
  <c r="Q42" i="57" s="1"/>
  <c r="N43" i="57"/>
  <c r="N44" i="57"/>
  <c r="O44" i="57" s="1"/>
  <c r="N45" i="57"/>
  <c r="O45" i="57" s="1"/>
  <c r="N46" i="57"/>
  <c r="Q46" i="57" s="1"/>
  <c r="N47" i="57"/>
  <c r="N48" i="57"/>
  <c r="N49" i="57"/>
  <c r="O49" i="57" s="1"/>
  <c r="N50" i="57"/>
  <c r="Q50" i="57" s="1"/>
  <c r="N51" i="57"/>
  <c r="N52" i="57"/>
  <c r="O52" i="57" s="1"/>
  <c r="N53" i="57"/>
  <c r="O53" i="57" s="1"/>
  <c r="N54" i="57"/>
  <c r="Q54" i="57" s="1"/>
  <c r="N55" i="57"/>
  <c r="N56" i="57"/>
  <c r="O56" i="57" s="1"/>
  <c r="N57" i="57"/>
  <c r="O57" i="57" s="1"/>
  <c r="N58" i="57"/>
  <c r="Q58" i="57" s="1"/>
  <c r="N59" i="57"/>
  <c r="N60" i="57"/>
  <c r="O60" i="57" s="1"/>
  <c r="N61" i="57"/>
  <c r="O61" i="57" s="1"/>
  <c r="N62" i="57"/>
  <c r="Q62" i="57" s="1"/>
  <c r="N63" i="57"/>
  <c r="N64" i="57"/>
  <c r="N65" i="57"/>
  <c r="O65" i="57" s="1"/>
  <c r="Q65" i="57"/>
  <c r="N66" i="57"/>
  <c r="Q66" i="57" s="1"/>
  <c r="N67" i="57"/>
  <c r="N68" i="57"/>
  <c r="O68" i="57" s="1"/>
  <c r="N69" i="57"/>
  <c r="O69" i="57" s="1"/>
  <c r="N70" i="57"/>
  <c r="Q70" i="57" s="1"/>
  <c r="R70" i="57" s="1"/>
  <c r="N71" i="57"/>
  <c r="N72" i="57"/>
  <c r="O72" i="57" s="1"/>
  <c r="N73" i="57"/>
  <c r="O73" i="57" s="1"/>
  <c r="N74" i="57"/>
  <c r="Q74" i="57" s="1"/>
  <c r="R74" i="57" s="1"/>
  <c r="N75" i="57"/>
  <c r="N76" i="57"/>
  <c r="O76" i="57" s="1"/>
  <c r="N77" i="57"/>
  <c r="O77" i="57" s="1"/>
  <c r="N78" i="57"/>
  <c r="Q78" i="57" s="1"/>
  <c r="R78" i="57" s="1"/>
  <c r="N79" i="57"/>
  <c r="N80" i="57"/>
  <c r="O80" i="57" s="1"/>
  <c r="N81" i="57"/>
  <c r="O81" i="57" s="1"/>
  <c r="N82" i="57"/>
  <c r="Q82" i="57" s="1"/>
  <c r="R82" i="57" s="1"/>
  <c r="N83" i="57"/>
  <c r="N84" i="57"/>
  <c r="O84" i="57" s="1"/>
  <c r="N85" i="57"/>
  <c r="O85" i="57" s="1"/>
  <c r="N86" i="57"/>
  <c r="Q86" i="57" s="1"/>
  <c r="R86" i="57" s="1"/>
  <c r="N87" i="57"/>
  <c r="N11" i="57"/>
  <c r="Q11" i="57" s="1"/>
  <c r="S11" i="57" s="1"/>
  <c r="Q35" i="54"/>
  <c r="R35" i="54" s="1"/>
  <c r="Q51" i="54"/>
  <c r="R51" i="54" s="1"/>
  <c r="Q59" i="54"/>
  <c r="R59" i="54" s="1"/>
  <c r="Q67" i="54"/>
  <c r="R67" i="54" s="1"/>
  <c r="Q75" i="54"/>
  <c r="R75" i="54" s="1"/>
  <c r="Q83" i="54"/>
  <c r="R83" i="54" s="1"/>
  <c r="Q99" i="54"/>
  <c r="R99" i="54" s="1"/>
  <c r="Q107" i="54"/>
  <c r="R107" i="54" s="1"/>
  <c r="Q115" i="54"/>
  <c r="R115" i="54" s="1"/>
  <c r="O18" i="54"/>
  <c r="O19" i="54"/>
  <c r="O23" i="54"/>
  <c r="O39" i="54"/>
  <c r="O40" i="54"/>
  <c r="O47" i="54"/>
  <c r="O58" i="54"/>
  <c r="O59" i="54"/>
  <c r="O63" i="54"/>
  <c r="O75" i="54"/>
  <c r="O76" i="54"/>
  <c r="O83" i="54"/>
  <c r="O92" i="54"/>
  <c r="O95" i="54"/>
  <c r="O103" i="54"/>
  <c r="O107" i="54"/>
  <c r="O108" i="54"/>
  <c r="O115" i="54"/>
  <c r="N10" i="54"/>
  <c r="O10" i="54" s="1"/>
  <c r="N11" i="54"/>
  <c r="Q11" i="54" s="1"/>
  <c r="R11" i="54" s="1"/>
  <c r="N12" i="54"/>
  <c r="N13" i="54"/>
  <c r="N14" i="54"/>
  <c r="O14" i="54" s="1"/>
  <c r="N15" i="54"/>
  <c r="O15" i="54" s="1"/>
  <c r="N16" i="54"/>
  <c r="O16" i="54" s="1"/>
  <c r="N17" i="54"/>
  <c r="O17" i="54" s="1"/>
  <c r="N18" i="54"/>
  <c r="Q18" i="54" s="1"/>
  <c r="R18" i="54" s="1"/>
  <c r="N19" i="54"/>
  <c r="Q19" i="54" s="1"/>
  <c r="R19" i="54" s="1"/>
  <c r="N20" i="54"/>
  <c r="N21" i="54"/>
  <c r="O21" i="54" s="1"/>
  <c r="N22" i="54"/>
  <c r="O22" i="54" s="1"/>
  <c r="N23" i="54"/>
  <c r="Q23" i="54" s="1"/>
  <c r="R23" i="54" s="1"/>
  <c r="N24" i="54"/>
  <c r="N25" i="54"/>
  <c r="O25" i="54" s="1"/>
  <c r="N26" i="54"/>
  <c r="O26" i="54" s="1"/>
  <c r="N27" i="54"/>
  <c r="Q27" i="54" s="1"/>
  <c r="R27" i="54" s="1"/>
  <c r="N28" i="54"/>
  <c r="N29" i="54"/>
  <c r="O29" i="54" s="1"/>
  <c r="N30" i="54"/>
  <c r="O30" i="54" s="1"/>
  <c r="N31" i="54"/>
  <c r="Q31" i="54" s="1"/>
  <c r="R31" i="54" s="1"/>
  <c r="N32" i="54"/>
  <c r="Q32" i="54" s="1"/>
  <c r="R32" i="54" s="1"/>
  <c r="N33" i="54"/>
  <c r="N34" i="54"/>
  <c r="O34" i="54" s="1"/>
  <c r="N35" i="54"/>
  <c r="O35" i="54" s="1"/>
  <c r="N36" i="54"/>
  <c r="N37" i="54"/>
  <c r="N38" i="54"/>
  <c r="Q38" i="54" s="1"/>
  <c r="R38" i="54" s="1"/>
  <c r="N39" i="54"/>
  <c r="Q39" i="54" s="1"/>
  <c r="R39" i="54" s="1"/>
  <c r="N40" i="54"/>
  <c r="Q40" i="54" s="1"/>
  <c r="R40" i="54" s="1"/>
  <c r="N41" i="54"/>
  <c r="N42" i="54"/>
  <c r="O42" i="54" s="1"/>
  <c r="N43" i="54"/>
  <c r="O43" i="54" s="1"/>
  <c r="N44" i="54"/>
  <c r="Q44" i="54" s="1"/>
  <c r="R44" i="54" s="1"/>
  <c r="N45" i="54"/>
  <c r="N46" i="54"/>
  <c r="O46" i="54" s="1"/>
  <c r="N47" i="54"/>
  <c r="Q47" i="54" s="1"/>
  <c r="R47" i="54" s="1"/>
  <c r="N48" i="54"/>
  <c r="N49" i="54"/>
  <c r="N50" i="54"/>
  <c r="O50" i="54" s="1"/>
  <c r="N51" i="54"/>
  <c r="O51" i="54" s="1"/>
  <c r="N52" i="54"/>
  <c r="N53" i="54"/>
  <c r="N54" i="54"/>
  <c r="Q54" i="54" s="1"/>
  <c r="R54" i="54" s="1"/>
  <c r="N55" i="54"/>
  <c r="Q55" i="54" s="1"/>
  <c r="R55" i="54" s="1"/>
  <c r="N56" i="54"/>
  <c r="Q56" i="54" s="1"/>
  <c r="R56" i="54" s="1"/>
  <c r="N57" i="54"/>
  <c r="N58" i="54"/>
  <c r="Q58" i="54" s="1"/>
  <c r="R58" i="54" s="1"/>
  <c r="N59" i="54"/>
  <c r="N60" i="54"/>
  <c r="Q60" i="54" s="1"/>
  <c r="R60" i="54" s="1"/>
  <c r="N61" i="54"/>
  <c r="N62" i="54"/>
  <c r="Q62" i="54" s="1"/>
  <c r="R62" i="54" s="1"/>
  <c r="N63" i="54"/>
  <c r="Q63" i="54" s="1"/>
  <c r="R63" i="54" s="1"/>
  <c r="N64" i="54"/>
  <c r="N65" i="54"/>
  <c r="N66" i="54"/>
  <c r="O66" i="54" s="1"/>
  <c r="N67" i="54"/>
  <c r="O67" i="54" s="1"/>
  <c r="N68" i="54"/>
  <c r="N69" i="54"/>
  <c r="N70" i="54"/>
  <c r="O70" i="54" s="1"/>
  <c r="N71" i="54"/>
  <c r="Q71" i="54" s="1"/>
  <c r="R71" i="54" s="1"/>
  <c r="N72" i="54"/>
  <c r="Q72" i="54" s="1"/>
  <c r="R72" i="54" s="1"/>
  <c r="N73" i="54"/>
  <c r="N74" i="54"/>
  <c r="Q74" i="54" s="1"/>
  <c r="R74" i="54" s="1"/>
  <c r="N75" i="54"/>
  <c r="N76" i="54"/>
  <c r="Q76" i="54" s="1"/>
  <c r="R76" i="54" s="1"/>
  <c r="N77" i="54"/>
  <c r="N78" i="54"/>
  <c r="Q78" i="54" s="1"/>
  <c r="R78" i="54" s="1"/>
  <c r="N79" i="54"/>
  <c r="Q79" i="54" s="1"/>
  <c r="R79" i="54" s="1"/>
  <c r="N80" i="54"/>
  <c r="N81" i="54"/>
  <c r="N82" i="54"/>
  <c r="Q82" i="54" s="1"/>
  <c r="R82" i="54" s="1"/>
  <c r="N83" i="54"/>
  <c r="N84" i="54"/>
  <c r="N85" i="54"/>
  <c r="N86" i="54"/>
  <c r="Q86" i="54" s="1"/>
  <c r="R86" i="54" s="1"/>
  <c r="N87" i="54"/>
  <c r="Q87" i="54" s="1"/>
  <c r="R87" i="54" s="1"/>
  <c r="N88" i="54"/>
  <c r="Q88" i="54" s="1"/>
  <c r="R88" i="54" s="1"/>
  <c r="N89" i="54"/>
  <c r="N90" i="54"/>
  <c r="Q90" i="54" s="1"/>
  <c r="R90" i="54" s="1"/>
  <c r="N91" i="54"/>
  <c r="Q91" i="54" s="1"/>
  <c r="R91" i="54" s="1"/>
  <c r="N92" i="54"/>
  <c r="Q92" i="54" s="1"/>
  <c r="R92" i="54" s="1"/>
  <c r="N93" i="54"/>
  <c r="N94" i="54"/>
  <c r="Q94" i="54" s="1"/>
  <c r="R94" i="54" s="1"/>
  <c r="N95" i="54"/>
  <c r="Q95" i="54" s="1"/>
  <c r="R95" i="54" s="1"/>
  <c r="N96" i="54"/>
  <c r="N97" i="54"/>
  <c r="N98" i="54"/>
  <c r="O98" i="54" s="1"/>
  <c r="N99" i="54"/>
  <c r="O99" i="54" s="1"/>
  <c r="N100" i="54"/>
  <c r="N101" i="54"/>
  <c r="N102" i="54"/>
  <c r="Q102" i="54" s="1"/>
  <c r="R102" i="54" s="1"/>
  <c r="N103" i="54"/>
  <c r="Q103" i="54" s="1"/>
  <c r="R103" i="54" s="1"/>
  <c r="N104" i="54"/>
  <c r="Q104" i="54" s="1"/>
  <c r="R104" i="54" s="1"/>
  <c r="N105" i="54"/>
  <c r="N106" i="54"/>
  <c r="Q106" i="54" s="1"/>
  <c r="R106" i="54" s="1"/>
  <c r="N107" i="54"/>
  <c r="N108" i="54"/>
  <c r="Q108" i="54" s="1"/>
  <c r="R108" i="54" s="1"/>
  <c r="N109" i="54"/>
  <c r="N110" i="54"/>
  <c r="Q110" i="54" s="1"/>
  <c r="R110" i="54" s="1"/>
  <c r="N111" i="54"/>
  <c r="O111" i="54" s="1"/>
  <c r="N112" i="54"/>
  <c r="N113" i="54"/>
  <c r="N114" i="54"/>
  <c r="O114" i="54" s="1"/>
  <c r="N115" i="54"/>
  <c r="N116" i="54"/>
  <c r="N9" i="54"/>
  <c r="Q9" i="54" s="1"/>
  <c r="N10" i="160"/>
  <c r="O10" i="160" s="1"/>
  <c r="N11" i="160"/>
  <c r="O11" i="160" s="1"/>
  <c r="N12" i="160"/>
  <c r="Q12" i="160" s="1"/>
  <c r="R12" i="160" s="1"/>
  <c r="N13" i="160"/>
  <c r="N14" i="160"/>
  <c r="N15" i="160"/>
  <c r="O15" i="160" s="1"/>
  <c r="N16" i="160"/>
  <c r="Q16" i="160" s="1"/>
  <c r="R16" i="160" s="1"/>
  <c r="N17" i="160"/>
  <c r="N18" i="160"/>
  <c r="Q18" i="160" s="1"/>
  <c r="N19" i="160"/>
  <c r="Q19" i="160" s="1"/>
  <c r="N20" i="160"/>
  <c r="Q20" i="160" s="1"/>
  <c r="R20" i="160" s="1"/>
  <c r="O20" i="160"/>
  <c r="N21" i="160"/>
  <c r="N22" i="160"/>
  <c r="O22" i="160" s="1"/>
  <c r="N23" i="160"/>
  <c r="O23" i="160" s="1"/>
  <c r="N24" i="160"/>
  <c r="Q24" i="160" s="1"/>
  <c r="R24" i="160" s="1"/>
  <c r="N25" i="160"/>
  <c r="N26" i="160"/>
  <c r="O26" i="160" s="1"/>
  <c r="N27" i="160"/>
  <c r="O27" i="160" s="1"/>
  <c r="N28" i="160"/>
  <c r="Q28" i="160" s="1"/>
  <c r="R28" i="160" s="1"/>
  <c r="N29" i="160"/>
  <c r="N30" i="160"/>
  <c r="Q30" i="160" s="1"/>
  <c r="O30" i="160"/>
  <c r="N31" i="160"/>
  <c r="Q31" i="160" s="1"/>
  <c r="N32" i="160"/>
  <c r="Q32" i="160" s="1"/>
  <c r="R32" i="160" s="1"/>
  <c r="N33" i="160"/>
  <c r="N34" i="160"/>
  <c r="N35" i="160"/>
  <c r="O35" i="160" s="1"/>
  <c r="N36" i="160"/>
  <c r="Q36" i="160" s="1"/>
  <c r="R36" i="160" s="1"/>
  <c r="N37" i="160"/>
  <c r="N38" i="160"/>
  <c r="Q38" i="160" s="1"/>
  <c r="S38" i="160" s="1"/>
  <c r="N39" i="160"/>
  <c r="O39" i="160" s="1"/>
  <c r="N40" i="160"/>
  <c r="Q40" i="160" s="1"/>
  <c r="R40" i="160" s="1"/>
  <c r="N41" i="160"/>
  <c r="N42" i="160"/>
  <c r="Q42" i="160" s="1"/>
  <c r="S42" i="160" s="1"/>
  <c r="O42" i="160"/>
  <c r="N43" i="160"/>
  <c r="O43" i="160" s="1"/>
  <c r="N44" i="160"/>
  <c r="Q44" i="160" s="1"/>
  <c r="R44" i="160" s="1"/>
  <c r="N45" i="160"/>
  <c r="N46" i="160"/>
  <c r="O46" i="160" s="1"/>
  <c r="N47" i="160"/>
  <c r="O47" i="160" s="1"/>
  <c r="Q47" i="160"/>
  <c r="N48" i="160"/>
  <c r="Q48" i="160" s="1"/>
  <c r="R48" i="160" s="1"/>
  <c r="N49" i="160"/>
  <c r="N50" i="160"/>
  <c r="Q50" i="160" s="1"/>
  <c r="N51" i="160"/>
  <c r="Q51" i="160" s="1"/>
  <c r="N52" i="160"/>
  <c r="Q52" i="160" s="1"/>
  <c r="R52" i="160" s="1"/>
  <c r="N53" i="160"/>
  <c r="O53" i="160" s="1"/>
  <c r="N54" i="160"/>
  <c r="O54" i="160" s="1"/>
  <c r="N55" i="160"/>
  <c r="Q55" i="160" s="1"/>
  <c r="N56" i="160"/>
  <c r="Q56" i="160" s="1"/>
  <c r="R56" i="160" s="1"/>
  <c r="N57" i="160"/>
  <c r="O57" i="160" s="1"/>
  <c r="N58" i="160"/>
  <c r="O58" i="160" s="1"/>
  <c r="N59" i="160"/>
  <c r="Q59" i="160" s="1"/>
  <c r="N60" i="160"/>
  <c r="Q60" i="160" s="1"/>
  <c r="R60" i="160" s="1"/>
  <c r="N61" i="160"/>
  <c r="O61" i="160" s="1"/>
  <c r="N62" i="160"/>
  <c r="O62" i="160"/>
  <c r="Q62" i="160"/>
  <c r="S62" i="160" s="1"/>
  <c r="N63" i="160"/>
  <c r="Q63" i="160" s="1"/>
  <c r="N64" i="160"/>
  <c r="Q64" i="160" s="1"/>
  <c r="R64" i="160" s="1"/>
  <c r="N65" i="160"/>
  <c r="O65" i="160" s="1"/>
  <c r="N66" i="160"/>
  <c r="O66" i="160" s="1"/>
  <c r="N67" i="160"/>
  <c r="Q67" i="160" s="1"/>
  <c r="N68" i="160"/>
  <c r="Q68" i="160" s="1"/>
  <c r="R68" i="160" s="1"/>
  <c r="N69" i="160"/>
  <c r="O69" i="160" s="1"/>
  <c r="N70" i="160"/>
  <c r="N71" i="160"/>
  <c r="Q71" i="160" s="1"/>
  <c r="N72" i="160"/>
  <c r="Q72" i="160" s="1"/>
  <c r="R72" i="160" s="1"/>
  <c r="N73" i="160"/>
  <c r="O73" i="160" s="1"/>
  <c r="N74" i="160"/>
  <c r="O74" i="160" s="1"/>
  <c r="N75" i="160"/>
  <c r="Q75" i="160" s="1"/>
  <c r="N76" i="160"/>
  <c r="Q76" i="160" s="1"/>
  <c r="R76" i="160" s="1"/>
  <c r="N77" i="160"/>
  <c r="O77" i="160" s="1"/>
  <c r="N78" i="160"/>
  <c r="Q78" i="160" s="1"/>
  <c r="S78" i="160" s="1"/>
  <c r="N79" i="160"/>
  <c r="Q79" i="160" s="1"/>
  <c r="N80" i="160"/>
  <c r="Q80" i="160" s="1"/>
  <c r="R80" i="160" s="1"/>
  <c r="N81" i="160"/>
  <c r="O81" i="160" s="1"/>
  <c r="N82" i="160"/>
  <c r="O82" i="160" s="1"/>
  <c r="Q82" i="160"/>
  <c r="S82" i="160" s="1"/>
  <c r="N83" i="160"/>
  <c r="Q83" i="160" s="1"/>
  <c r="N84" i="160"/>
  <c r="Q84" i="160" s="1"/>
  <c r="R84" i="160" s="1"/>
  <c r="N85" i="160"/>
  <c r="O85" i="160" s="1"/>
  <c r="N86" i="160"/>
  <c r="Q86" i="160" s="1"/>
  <c r="S86" i="160" s="1"/>
  <c r="N87" i="160"/>
  <c r="Q87" i="160" s="1"/>
  <c r="N88" i="160"/>
  <c r="Q88" i="160" s="1"/>
  <c r="R88" i="160" s="1"/>
  <c r="N89" i="160"/>
  <c r="O89" i="160" s="1"/>
  <c r="N90" i="160"/>
  <c r="N91" i="160"/>
  <c r="Q91" i="160" s="1"/>
  <c r="N92" i="160"/>
  <c r="Q92" i="160" s="1"/>
  <c r="R92" i="160" s="1"/>
  <c r="N93" i="160"/>
  <c r="O93" i="160" s="1"/>
  <c r="N94" i="160"/>
  <c r="Q94" i="160" s="1"/>
  <c r="S94" i="160" s="1"/>
  <c r="N95" i="160"/>
  <c r="Q95" i="160" s="1"/>
  <c r="N96" i="160"/>
  <c r="N97" i="160"/>
  <c r="O97" i="160" s="1"/>
  <c r="N98" i="160"/>
  <c r="Q98" i="160" s="1"/>
  <c r="S98" i="160" s="1"/>
  <c r="N99" i="160"/>
  <c r="Q99" i="160" s="1"/>
  <c r="N100" i="160"/>
  <c r="Q100" i="160" s="1"/>
  <c r="N101" i="160"/>
  <c r="O101" i="160" s="1"/>
  <c r="N102" i="160"/>
  <c r="Q102" i="160" s="1"/>
  <c r="N103" i="160"/>
  <c r="Q103" i="160" s="1"/>
  <c r="N104" i="160"/>
  <c r="Q104" i="160" s="1"/>
  <c r="N105" i="160"/>
  <c r="O105" i="160" s="1"/>
  <c r="N106" i="160"/>
  <c r="O106" i="160" s="1"/>
  <c r="N107" i="160"/>
  <c r="Q107" i="160" s="1"/>
  <c r="N108" i="160"/>
  <c r="Q108" i="160" s="1"/>
  <c r="N109" i="160"/>
  <c r="O109" i="160" s="1"/>
  <c r="Q109" i="160"/>
  <c r="S109" i="160" s="1"/>
  <c r="N110" i="160"/>
  <c r="O110" i="160" s="1"/>
  <c r="N111" i="160"/>
  <c r="Q111" i="160" s="1"/>
  <c r="N112" i="160"/>
  <c r="Q112" i="160" s="1"/>
  <c r="O112" i="160"/>
  <c r="O9" i="160"/>
  <c r="N9" i="160"/>
  <c r="Q9" i="160" s="1"/>
  <c r="S9" i="160" s="1"/>
  <c r="N10" i="153"/>
  <c r="Q10" i="153" s="1"/>
  <c r="O10" i="153"/>
  <c r="N11" i="153"/>
  <c r="O11" i="153" s="1"/>
  <c r="Q11" i="153"/>
  <c r="N12" i="153"/>
  <c r="N13" i="153"/>
  <c r="N14" i="153"/>
  <c r="Q14" i="153" s="1"/>
  <c r="S14" i="153" s="1"/>
  <c r="N15" i="153"/>
  <c r="O15" i="153" s="1"/>
  <c r="Q15" i="153"/>
  <c r="N16" i="153"/>
  <c r="N17" i="153"/>
  <c r="N18" i="153"/>
  <c r="Q18" i="153" s="1"/>
  <c r="S18" i="153" s="1"/>
  <c r="O18" i="153"/>
  <c r="N19" i="153"/>
  <c r="O19" i="153" s="1"/>
  <c r="N20" i="153"/>
  <c r="N21" i="153"/>
  <c r="N22" i="153"/>
  <c r="Q22" i="153" s="1"/>
  <c r="N23" i="153"/>
  <c r="O23" i="153" s="1"/>
  <c r="Q23" i="153"/>
  <c r="N24" i="153"/>
  <c r="Q24" i="153" s="1"/>
  <c r="N25" i="153"/>
  <c r="N26" i="153"/>
  <c r="N27" i="153"/>
  <c r="N28" i="153"/>
  <c r="Q28" i="153" s="1"/>
  <c r="N29" i="153"/>
  <c r="N30" i="153"/>
  <c r="O30" i="153" s="1"/>
  <c r="Q30" i="153"/>
  <c r="S30" i="153" s="1"/>
  <c r="N31" i="153"/>
  <c r="N32" i="153"/>
  <c r="Q32" i="153" s="1"/>
  <c r="N33" i="153"/>
  <c r="N34" i="153"/>
  <c r="O34" i="153" s="1"/>
  <c r="N35" i="153"/>
  <c r="O35" i="153" s="1"/>
  <c r="N36" i="153"/>
  <c r="Q36" i="153" s="1"/>
  <c r="N37" i="153"/>
  <c r="N38" i="153"/>
  <c r="N39" i="153"/>
  <c r="N40" i="153"/>
  <c r="Q40" i="153" s="1"/>
  <c r="N41" i="153"/>
  <c r="N42" i="153"/>
  <c r="O42" i="153" s="1"/>
  <c r="Q42" i="153"/>
  <c r="S42" i="153" s="1"/>
  <c r="N43" i="153"/>
  <c r="O43" i="153" s="1"/>
  <c r="N44" i="153"/>
  <c r="Q44" i="153" s="1"/>
  <c r="O44" i="153"/>
  <c r="N45" i="153"/>
  <c r="N46" i="153"/>
  <c r="O46" i="153"/>
  <c r="Q46" i="153"/>
  <c r="S46" i="153" s="1"/>
  <c r="N47" i="153"/>
  <c r="O47" i="153" s="1"/>
  <c r="N48" i="153"/>
  <c r="Q48" i="153" s="1"/>
  <c r="S48" i="153" s="1"/>
  <c r="O48" i="153"/>
  <c r="N49" i="153"/>
  <c r="O49" i="153" s="1"/>
  <c r="N50" i="153"/>
  <c r="Q50" i="153" s="1"/>
  <c r="N51" i="153"/>
  <c r="O51" i="153" s="1"/>
  <c r="N52" i="153"/>
  <c r="N53" i="153"/>
  <c r="O53" i="153" s="1"/>
  <c r="N54" i="153"/>
  <c r="Q54" i="153" s="1"/>
  <c r="N55" i="153"/>
  <c r="O55" i="153" s="1"/>
  <c r="Q55" i="153"/>
  <c r="R55" i="153" s="1"/>
  <c r="N56" i="153"/>
  <c r="Q56" i="153" s="1"/>
  <c r="S56" i="153" s="1"/>
  <c r="N57" i="153"/>
  <c r="O57" i="153" s="1"/>
  <c r="Q57" i="153"/>
  <c r="R57" i="153" s="1"/>
  <c r="N58" i="153"/>
  <c r="O58" i="153" s="1"/>
  <c r="N59" i="153"/>
  <c r="O59" i="153" s="1"/>
  <c r="N60" i="153"/>
  <c r="Q60" i="153" s="1"/>
  <c r="S60" i="153" s="1"/>
  <c r="O60" i="153"/>
  <c r="N61" i="153"/>
  <c r="O61" i="153" s="1"/>
  <c r="N62" i="153"/>
  <c r="O62" i="153"/>
  <c r="Q62" i="153"/>
  <c r="N63" i="153"/>
  <c r="O63" i="153" s="1"/>
  <c r="N64" i="153"/>
  <c r="N65" i="153"/>
  <c r="O65" i="153" s="1"/>
  <c r="Q65" i="153"/>
  <c r="R65" i="153" s="1"/>
  <c r="N66" i="153"/>
  <c r="O66" i="153" s="1"/>
  <c r="Q66" i="153"/>
  <c r="S66" i="153" s="1"/>
  <c r="R66" i="153"/>
  <c r="N67" i="153"/>
  <c r="O67" i="153" s="1"/>
  <c r="N68" i="153"/>
  <c r="Q68" i="153" s="1"/>
  <c r="S68" i="153" s="1"/>
  <c r="N69" i="153"/>
  <c r="O69" i="153" s="1"/>
  <c r="N70" i="153"/>
  <c r="O70" i="153" s="1"/>
  <c r="N71" i="153"/>
  <c r="O71" i="153" s="1"/>
  <c r="Q71" i="153"/>
  <c r="R71" i="153" s="1"/>
  <c r="N72" i="153"/>
  <c r="N73" i="153"/>
  <c r="O73" i="153" s="1"/>
  <c r="N74" i="153"/>
  <c r="N75" i="153"/>
  <c r="O75" i="153" s="1"/>
  <c r="N76" i="153"/>
  <c r="Q76" i="153" s="1"/>
  <c r="S76" i="153" s="1"/>
  <c r="N77" i="153"/>
  <c r="O77" i="153" s="1"/>
  <c r="N78" i="153"/>
  <c r="O78" i="153"/>
  <c r="Q78" i="153"/>
  <c r="S78" i="153" s="1"/>
  <c r="N79" i="153"/>
  <c r="N80" i="153"/>
  <c r="Q80" i="153" s="1"/>
  <c r="S80" i="153" s="1"/>
  <c r="N81" i="153"/>
  <c r="N82" i="153"/>
  <c r="O82" i="153" s="1"/>
  <c r="N83" i="153"/>
  <c r="O83" i="153" s="1"/>
  <c r="N84" i="153"/>
  <c r="N85" i="153"/>
  <c r="O85" i="153" s="1"/>
  <c r="N86" i="153"/>
  <c r="Q86" i="153" s="1"/>
  <c r="N87" i="153"/>
  <c r="Q87" i="153" s="1"/>
  <c r="O87" i="153"/>
  <c r="N88" i="153"/>
  <c r="Q88" i="153" s="1"/>
  <c r="N89" i="153"/>
  <c r="O89" i="153" s="1"/>
  <c r="Q89" i="153"/>
  <c r="R89" i="153" s="1"/>
  <c r="N90" i="153"/>
  <c r="O90" i="153" s="1"/>
  <c r="Q90" i="153"/>
  <c r="S90" i="153" s="1"/>
  <c r="N91" i="153"/>
  <c r="N92" i="153"/>
  <c r="Q92" i="153" s="1"/>
  <c r="R92" i="153" s="1"/>
  <c r="N93" i="153"/>
  <c r="O93" i="153" s="1"/>
  <c r="Q93" i="153"/>
  <c r="R93" i="153" s="1"/>
  <c r="N94" i="153"/>
  <c r="N95" i="153"/>
  <c r="N96" i="153"/>
  <c r="N97" i="153"/>
  <c r="Q97" i="153" s="1"/>
  <c r="N98" i="153"/>
  <c r="O98" i="153" s="1"/>
  <c r="N99" i="153"/>
  <c r="O99" i="153" s="1"/>
  <c r="N100" i="153"/>
  <c r="N101" i="153"/>
  <c r="Q101" i="153" s="1"/>
  <c r="N102" i="153"/>
  <c r="O102" i="153" s="1"/>
  <c r="N103" i="153"/>
  <c r="Q103" i="153" s="1"/>
  <c r="O103" i="153"/>
  <c r="N104" i="153"/>
  <c r="O104" i="153" s="1"/>
  <c r="Q104" i="153"/>
  <c r="R104" i="153" s="1"/>
  <c r="N105" i="153"/>
  <c r="Q105" i="153" s="1"/>
  <c r="N106" i="153"/>
  <c r="O106" i="153" s="1"/>
  <c r="N107" i="153"/>
  <c r="O107" i="153" s="1"/>
  <c r="N108" i="153"/>
  <c r="O108" i="153" s="1"/>
  <c r="Q108" i="153"/>
  <c r="R108" i="153" s="1"/>
  <c r="N109" i="153"/>
  <c r="Q109" i="153" s="1"/>
  <c r="N110" i="153"/>
  <c r="O110" i="153" s="1"/>
  <c r="N111" i="153"/>
  <c r="O111" i="153" s="1"/>
  <c r="N112" i="153"/>
  <c r="O112" i="153" s="1"/>
  <c r="Q112" i="153"/>
  <c r="R112" i="153" s="1"/>
  <c r="N9" i="153"/>
  <c r="Q9" i="153" s="1"/>
  <c r="S103" i="153" l="1"/>
  <c r="R103" i="153"/>
  <c r="S178" i="123"/>
  <c r="R178" i="123"/>
  <c r="O55" i="54"/>
  <c r="O16" i="98"/>
  <c r="O14" i="51"/>
  <c r="O60" i="52"/>
  <c r="O24" i="52"/>
  <c r="O9" i="55"/>
  <c r="O9" i="174"/>
  <c r="S19" i="128"/>
  <c r="S261" i="123"/>
  <c r="R261" i="123"/>
  <c r="O38" i="54"/>
  <c r="Q26" i="54"/>
  <c r="R26" i="54" s="1"/>
  <c r="O9" i="78"/>
  <c r="Q111" i="153"/>
  <c r="Q107" i="153"/>
  <c r="S107" i="153" s="1"/>
  <c r="Q99" i="153"/>
  <c r="S99" i="153" s="1"/>
  <c r="Q46" i="160"/>
  <c r="S46" i="160" s="1"/>
  <c r="O106" i="54"/>
  <c r="O91" i="54"/>
  <c r="O54" i="54"/>
  <c r="Q114" i="54"/>
  <c r="R114" i="54" s="1"/>
  <c r="Q66" i="54"/>
  <c r="R66" i="54" s="1"/>
  <c r="Q50" i="54"/>
  <c r="R50" i="54" s="1"/>
  <c r="Q25" i="54"/>
  <c r="R25" i="54" s="1"/>
  <c r="Q80" i="57"/>
  <c r="S80" i="57" s="1"/>
  <c r="O26" i="57"/>
  <c r="Q13" i="57"/>
  <c r="Q26" i="162"/>
  <c r="S26" i="162" s="1"/>
  <c r="Q34" i="93"/>
  <c r="Q10" i="89"/>
  <c r="Q71" i="88"/>
  <c r="Q58" i="88"/>
  <c r="Q15" i="88"/>
  <c r="R15" i="88" s="1"/>
  <c r="O12" i="91"/>
  <c r="O71" i="92"/>
  <c r="Q62" i="92"/>
  <c r="S62" i="92" s="1"/>
  <c r="O58" i="92"/>
  <c r="O48" i="92"/>
  <c r="Q38" i="92"/>
  <c r="O28" i="92"/>
  <c r="O19" i="92"/>
  <c r="Q63" i="94"/>
  <c r="R63" i="94" s="1"/>
  <c r="Q38" i="94"/>
  <c r="S38" i="94" s="1"/>
  <c r="Q27" i="94"/>
  <c r="R27" i="94" s="1"/>
  <c r="O14" i="86"/>
  <c r="Q78" i="78"/>
  <c r="S78" i="78" s="1"/>
  <c r="Q71" i="78"/>
  <c r="R71" i="78" s="1"/>
  <c r="Q66" i="78"/>
  <c r="Q51" i="78"/>
  <c r="R51" i="78" s="1"/>
  <c r="Q78" i="48"/>
  <c r="Q35" i="48"/>
  <c r="R35" i="48" s="1"/>
  <c r="Q19" i="48"/>
  <c r="R19" i="48" s="1"/>
  <c r="Q83" i="163"/>
  <c r="Q46" i="163"/>
  <c r="S46" i="163" s="1"/>
  <c r="Q18" i="166"/>
  <c r="S18" i="166" s="1"/>
  <c r="Q63" i="43"/>
  <c r="O30" i="43"/>
  <c r="Q26" i="43"/>
  <c r="Q11" i="43"/>
  <c r="R11" i="43" s="1"/>
  <c r="O54" i="98"/>
  <c r="O37" i="98"/>
  <c r="O11" i="98"/>
  <c r="O78" i="51"/>
  <c r="Q63" i="51"/>
  <c r="O58" i="52"/>
  <c r="O40" i="52"/>
  <c r="O18" i="52"/>
  <c r="Q63" i="99"/>
  <c r="R63" i="99" s="1"/>
  <c r="Q50" i="100"/>
  <c r="O76" i="55"/>
  <c r="O60" i="55"/>
  <c r="Q47" i="55"/>
  <c r="R47" i="55" s="1"/>
  <c r="Q42" i="55"/>
  <c r="O32" i="55"/>
  <c r="Q31" i="174"/>
  <c r="R31" i="174" s="1"/>
  <c r="Q31" i="175"/>
  <c r="R31" i="175" s="1"/>
  <c r="R135" i="123"/>
  <c r="S265" i="123"/>
  <c r="R265" i="123"/>
  <c r="Q98" i="54"/>
  <c r="R98" i="54" s="1"/>
  <c r="S93" i="153"/>
  <c r="O76" i="153"/>
  <c r="O40" i="153"/>
  <c r="Q34" i="153"/>
  <c r="O28" i="153"/>
  <c r="Q35" i="160"/>
  <c r="O104" i="54"/>
  <c r="O87" i="54"/>
  <c r="O31" i="54"/>
  <c r="Q111" i="54"/>
  <c r="R111" i="54" s="1"/>
  <c r="Q22" i="54"/>
  <c r="R22" i="54" s="1"/>
  <c r="O18" i="57"/>
  <c r="O72" i="83"/>
  <c r="S72" i="162"/>
  <c r="O30" i="162"/>
  <c r="O16" i="162"/>
  <c r="O76" i="93"/>
  <c r="Q55" i="93"/>
  <c r="R55" i="93" s="1"/>
  <c r="Q39" i="93"/>
  <c r="R39" i="93" s="1"/>
  <c r="O24" i="93"/>
  <c r="Q15" i="93"/>
  <c r="R15" i="93" s="1"/>
  <c r="O10" i="93"/>
  <c r="O23" i="89"/>
  <c r="O26" i="88"/>
  <c r="O20" i="88"/>
  <c r="O59" i="91"/>
  <c r="Q22" i="91"/>
  <c r="O44" i="92"/>
  <c r="O23" i="92"/>
  <c r="O68" i="94"/>
  <c r="O55" i="94"/>
  <c r="O43" i="94"/>
  <c r="O32" i="94"/>
  <c r="O16" i="94"/>
  <c r="O60" i="86"/>
  <c r="Q55" i="86"/>
  <c r="O40" i="86"/>
  <c r="Q18" i="86"/>
  <c r="Q15" i="78"/>
  <c r="R15" i="78" s="1"/>
  <c r="Q67" i="48"/>
  <c r="R67" i="48" s="1"/>
  <c r="Q54" i="48"/>
  <c r="O40" i="48"/>
  <c r="O24" i="48"/>
  <c r="Q10" i="48"/>
  <c r="Q78" i="163"/>
  <c r="S78" i="163" s="1"/>
  <c r="O68" i="163"/>
  <c r="Q63" i="163"/>
  <c r="Q59" i="163"/>
  <c r="O50" i="163"/>
  <c r="O40" i="163"/>
  <c r="Q35" i="163"/>
  <c r="O27" i="163"/>
  <c r="Q22" i="163"/>
  <c r="S22" i="163" s="1"/>
  <c r="Q82" i="165"/>
  <c r="S82" i="165" s="1"/>
  <c r="O48" i="165"/>
  <c r="O20" i="165"/>
  <c r="Q15" i="165"/>
  <c r="Q39" i="166"/>
  <c r="R39" i="166" s="1"/>
  <c r="Q67" i="41"/>
  <c r="O59" i="41"/>
  <c r="O36" i="41"/>
  <c r="O28" i="41"/>
  <c r="Q23" i="41"/>
  <c r="R23" i="41" s="1"/>
  <c r="Q14" i="41"/>
  <c r="S14" i="41" s="1"/>
  <c r="Q10" i="41"/>
  <c r="O23" i="53"/>
  <c r="O68" i="43"/>
  <c r="O55" i="43"/>
  <c r="Q46" i="43"/>
  <c r="S46" i="43" s="1"/>
  <c r="O36" i="43"/>
  <c r="Q62" i="98"/>
  <c r="R62" i="98" s="1"/>
  <c r="Q22" i="98"/>
  <c r="R22" i="98" s="1"/>
  <c r="O70" i="51"/>
  <c r="O56" i="52"/>
  <c r="O38" i="52"/>
  <c r="Q34" i="52"/>
  <c r="R34" i="52" s="1"/>
  <c r="Q31" i="99"/>
  <c r="R31" i="99" s="1"/>
  <c r="Q22" i="99"/>
  <c r="S22" i="99" s="1"/>
  <c r="O12" i="99"/>
  <c r="O68" i="100"/>
  <c r="Q63" i="100"/>
  <c r="R63" i="100" s="1"/>
  <c r="O54" i="100"/>
  <c r="O44" i="100"/>
  <c r="Q27" i="100"/>
  <c r="R27" i="100" s="1"/>
  <c r="Q18" i="100"/>
  <c r="S18" i="100" s="1"/>
  <c r="O12" i="100"/>
  <c r="Q35" i="174"/>
  <c r="R35" i="174" s="1"/>
  <c r="O48" i="175"/>
  <c r="O20" i="175"/>
  <c r="S72" i="123"/>
  <c r="S278" i="123"/>
  <c r="Q18" i="92"/>
  <c r="S18" i="92" s="1"/>
  <c r="O76" i="94"/>
  <c r="R58" i="94"/>
  <c r="R26" i="94"/>
  <c r="O70" i="78"/>
  <c r="O56" i="78"/>
  <c r="Q38" i="78"/>
  <c r="O72" i="48"/>
  <c r="O58" i="48"/>
  <c r="O48" i="48"/>
  <c r="O31" i="163"/>
  <c r="O43" i="165"/>
  <c r="O32" i="165"/>
  <c r="Q87" i="166"/>
  <c r="Q67" i="166"/>
  <c r="R67" i="166" s="1"/>
  <c r="Q63" i="166"/>
  <c r="R63" i="166" s="1"/>
  <c r="Q59" i="166"/>
  <c r="R59" i="166" s="1"/>
  <c r="Q43" i="166"/>
  <c r="R43" i="166" s="1"/>
  <c r="O48" i="41"/>
  <c r="O32" i="41"/>
  <c r="Q18" i="41"/>
  <c r="S18" i="41" s="1"/>
  <c r="R58" i="43"/>
  <c r="O15" i="43"/>
  <c r="O62" i="51"/>
  <c r="S14" i="52"/>
  <c r="O72" i="52"/>
  <c r="Q43" i="99"/>
  <c r="R43" i="99" s="1"/>
  <c r="Q26" i="99"/>
  <c r="S26" i="99" s="1"/>
  <c r="Q63" i="55"/>
  <c r="R63" i="55" s="1"/>
  <c r="O52" i="55"/>
  <c r="O18" i="55"/>
  <c r="R46" i="174"/>
  <c r="Q14" i="174"/>
  <c r="Q58" i="175"/>
  <c r="S58" i="175" s="1"/>
  <c r="Q14" i="175"/>
  <c r="S176" i="123"/>
  <c r="R75" i="123"/>
  <c r="S194" i="123"/>
  <c r="R194" i="123"/>
  <c r="Q46" i="54"/>
  <c r="R46" i="54" s="1"/>
  <c r="O102" i="54"/>
  <c r="O62" i="54"/>
  <c r="O46" i="51"/>
  <c r="O32" i="52"/>
  <c r="S16" i="123"/>
  <c r="R31" i="123"/>
  <c r="R86" i="123"/>
  <c r="O82" i="54"/>
  <c r="Q17" i="54"/>
  <c r="R17" i="54" s="1"/>
  <c r="O109" i="153"/>
  <c r="O105" i="153"/>
  <c r="O97" i="153"/>
  <c r="O68" i="153"/>
  <c r="O54" i="153"/>
  <c r="Q19" i="153"/>
  <c r="O100" i="160"/>
  <c r="S44" i="160"/>
  <c r="O79" i="54"/>
  <c r="O60" i="54"/>
  <c r="S78" i="57"/>
  <c r="Q28" i="57"/>
  <c r="O16" i="57"/>
  <c r="Q59" i="83"/>
  <c r="R59" i="83" s="1"/>
  <c r="Q50" i="83"/>
  <c r="S50" i="83" s="1"/>
  <c r="Q38" i="83"/>
  <c r="S38" i="83" s="1"/>
  <c r="Q62" i="162"/>
  <c r="S62" i="162" s="1"/>
  <c r="O56" i="162"/>
  <c r="O32" i="162"/>
  <c r="O24" i="162"/>
  <c r="Q63" i="93"/>
  <c r="R63" i="93" s="1"/>
  <c r="Q54" i="93"/>
  <c r="O48" i="93"/>
  <c r="O32" i="93"/>
  <c r="Q74" i="89"/>
  <c r="Q55" i="89"/>
  <c r="O9" i="88"/>
  <c r="O51" i="88"/>
  <c r="Q46" i="88"/>
  <c r="S46" i="88" s="1"/>
  <c r="Q34" i="88"/>
  <c r="Q62" i="91"/>
  <c r="O52" i="91"/>
  <c r="O35" i="91"/>
  <c r="O20" i="91"/>
  <c r="O68" i="92"/>
  <c r="O60" i="92"/>
  <c r="Q55" i="92"/>
  <c r="R55" i="92" s="1"/>
  <c r="Q35" i="92"/>
  <c r="R35" i="92" s="1"/>
  <c r="Q26" i="92"/>
  <c r="O75" i="94"/>
  <c r="O36" i="94"/>
  <c r="O30" i="94"/>
  <c r="Q67" i="86"/>
  <c r="O16" i="86"/>
  <c r="O64" i="78"/>
  <c r="Q66" i="48"/>
  <c r="S66" i="48" s="1"/>
  <c r="Q47" i="48"/>
  <c r="R47" i="48" s="1"/>
  <c r="Q18" i="48"/>
  <c r="Q62" i="163"/>
  <c r="S62" i="163" s="1"/>
  <c r="Q58" i="163"/>
  <c r="S58" i="163" s="1"/>
  <c r="O44" i="163"/>
  <c r="Q34" i="163"/>
  <c r="S34" i="163" s="1"/>
  <c r="O30" i="163"/>
  <c r="Q15" i="163"/>
  <c r="Q59" i="165"/>
  <c r="Q46" i="165"/>
  <c r="S46" i="165" s="1"/>
  <c r="Q31" i="165"/>
  <c r="Q14" i="165"/>
  <c r="S14" i="165" s="1"/>
  <c r="Q90" i="166"/>
  <c r="S90" i="166" s="1"/>
  <c r="Q86" i="166"/>
  <c r="S86" i="166" s="1"/>
  <c r="Q66" i="166"/>
  <c r="Q62" i="166"/>
  <c r="S62" i="166" s="1"/>
  <c r="Q58" i="166"/>
  <c r="S58" i="166" s="1"/>
  <c r="Q42" i="166"/>
  <c r="Q66" i="41"/>
  <c r="Q47" i="41"/>
  <c r="R47" i="41" s="1"/>
  <c r="Q22" i="41"/>
  <c r="S22" i="41" s="1"/>
  <c r="Q52" i="42"/>
  <c r="R52" i="42" s="1"/>
  <c r="Q27" i="43"/>
  <c r="O38" i="51"/>
  <c r="O48" i="52"/>
  <c r="Q20" i="52"/>
  <c r="R20" i="52" s="1"/>
  <c r="Q62" i="100"/>
  <c r="S62" i="100" s="1"/>
  <c r="Q35" i="100"/>
  <c r="R35" i="100" s="1"/>
  <c r="Q26" i="100"/>
  <c r="S26" i="100" s="1"/>
  <c r="Q62" i="55"/>
  <c r="Q55" i="174"/>
  <c r="R55" i="174" s="1"/>
  <c r="Q23" i="174"/>
  <c r="R23" i="174" s="1"/>
  <c r="Q67" i="175"/>
  <c r="R67" i="175" s="1"/>
  <c r="O40" i="175"/>
  <c r="Q18" i="175"/>
  <c r="S18" i="175" s="1"/>
  <c r="S180" i="123"/>
  <c r="R39" i="123"/>
  <c r="R90" i="123"/>
  <c r="R288" i="123"/>
  <c r="S202" i="123"/>
  <c r="R202" i="123"/>
  <c r="Q42" i="54"/>
  <c r="R42" i="54" s="1"/>
  <c r="O101" i="153"/>
  <c r="Q73" i="153"/>
  <c r="R73" i="153" s="1"/>
  <c r="Q63" i="153"/>
  <c r="R63" i="153" s="1"/>
  <c r="R42" i="153"/>
  <c r="O44" i="160"/>
  <c r="O38" i="160"/>
  <c r="O18" i="160"/>
  <c r="O78" i="54"/>
  <c r="S70" i="57"/>
  <c r="R74" i="83"/>
  <c r="Q54" i="83"/>
  <c r="O19" i="83"/>
  <c r="O75" i="162"/>
  <c r="O66" i="162"/>
  <c r="O19" i="162"/>
  <c r="R22" i="93"/>
  <c r="O12" i="93"/>
  <c r="O60" i="89"/>
  <c r="O47" i="89"/>
  <c r="O40" i="89"/>
  <c r="O20" i="89"/>
  <c r="O64" i="88"/>
  <c r="O28" i="88"/>
  <c r="Q66" i="91"/>
  <c r="S66" i="91" s="1"/>
  <c r="Q14" i="91"/>
  <c r="S14" i="91" s="1"/>
  <c r="O64" i="92"/>
  <c r="O16" i="92"/>
  <c r="O19" i="94"/>
  <c r="O72" i="86"/>
  <c r="O58" i="86"/>
  <c r="R42" i="86"/>
  <c r="O27" i="86"/>
  <c r="O36" i="78"/>
  <c r="O60" i="48"/>
  <c r="O52" i="48"/>
  <c r="O12" i="48"/>
  <c r="O20" i="163"/>
  <c r="O80" i="165"/>
  <c r="O18" i="165"/>
  <c r="Q71" i="166"/>
  <c r="R71" i="166" s="1"/>
  <c r="O52" i="166"/>
  <c r="O20" i="166"/>
  <c r="O39" i="41"/>
  <c r="O26" i="41"/>
  <c r="O12" i="41"/>
  <c r="O52" i="43"/>
  <c r="O18" i="43"/>
  <c r="Q10" i="98"/>
  <c r="R10" i="98" s="1"/>
  <c r="O30" i="51"/>
  <c r="O64" i="52"/>
  <c r="O28" i="52"/>
  <c r="Q55" i="99"/>
  <c r="R55" i="99" s="1"/>
  <c r="O24" i="99"/>
  <c r="O10" i="99"/>
  <c r="O66" i="100"/>
  <c r="O56" i="55"/>
  <c r="Q50" i="174"/>
  <c r="S50" i="174" s="1"/>
  <c r="O12" i="174"/>
  <c r="Q62" i="175"/>
  <c r="R62" i="175" s="1"/>
  <c r="R22" i="175"/>
  <c r="O12" i="175"/>
  <c r="S148" i="123"/>
  <c r="S164" i="123"/>
  <c r="S254" i="123"/>
  <c r="R94" i="123"/>
  <c r="O43" i="53"/>
  <c r="O40" i="53"/>
  <c r="O38" i="53"/>
  <c r="O27" i="53"/>
  <c r="O123" i="53"/>
  <c r="O113" i="53"/>
  <c r="O115" i="53"/>
  <c r="R56" i="53"/>
  <c r="O78" i="53"/>
  <c r="O80" i="53"/>
  <c r="Q55" i="53"/>
  <c r="R55" i="53" s="1"/>
  <c r="O72" i="53"/>
  <c r="Q118" i="53"/>
  <c r="R118" i="53" s="1"/>
  <c r="O116" i="53"/>
  <c r="O111" i="53"/>
  <c r="O76" i="53"/>
  <c r="O70" i="53"/>
  <c r="Q53" i="53"/>
  <c r="R53" i="53" s="1"/>
  <c r="O46" i="53"/>
  <c r="O22" i="53"/>
  <c r="O19" i="53"/>
  <c r="O16" i="53"/>
  <c r="Q107" i="53"/>
  <c r="S107" i="53" s="1"/>
  <c r="Q31" i="53"/>
  <c r="R31" i="53" s="1"/>
  <c r="O109" i="53"/>
  <c r="O68" i="53"/>
  <c r="Q61" i="53"/>
  <c r="R61" i="53" s="1"/>
  <c r="Q58" i="53"/>
  <c r="S58" i="53" s="1"/>
  <c r="R44" i="53"/>
  <c r="Q33" i="53"/>
  <c r="R33" i="53" s="1"/>
  <c r="R28" i="53"/>
  <c r="Q119" i="53"/>
  <c r="S119" i="53" s="1"/>
  <c r="Q112" i="53"/>
  <c r="R112" i="53" s="1"/>
  <c r="Q79" i="53"/>
  <c r="R79" i="53" s="1"/>
  <c r="Q73" i="53"/>
  <c r="R73" i="53" s="1"/>
  <c r="Q69" i="53"/>
  <c r="R69" i="53" s="1"/>
  <c r="Q67" i="53"/>
  <c r="R67" i="53" s="1"/>
  <c r="Q65" i="53"/>
  <c r="R65" i="53" s="1"/>
  <c r="Q62" i="53"/>
  <c r="S62" i="53" s="1"/>
  <c r="O56" i="53"/>
  <c r="Q50" i="53"/>
  <c r="S50" i="53" s="1"/>
  <c r="O48" i="53"/>
  <c r="O44" i="53"/>
  <c r="Q30" i="53"/>
  <c r="S30" i="53" s="1"/>
  <c r="O15" i="53"/>
  <c r="Q9" i="53"/>
  <c r="S9" i="53" s="1"/>
  <c r="R113" i="53"/>
  <c r="Q110" i="53"/>
  <c r="R110" i="53" s="1"/>
  <c r="Q77" i="53"/>
  <c r="R77" i="53" s="1"/>
  <c r="O75" i="53"/>
  <c r="O54" i="53"/>
  <c r="O52" i="53"/>
  <c r="Q45" i="53"/>
  <c r="R45" i="53" s="1"/>
  <c r="Q41" i="53"/>
  <c r="R41" i="53" s="1"/>
  <c r="Q37" i="53"/>
  <c r="R37" i="53" s="1"/>
  <c r="Q25" i="53"/>
  <c r="R25" i="53" s="1"/>
  <c r="O11" i="53"/>
  <c r="Q39" i="175"/>
  <c r="R39" i="175" s="1"/>
  <c r="Q42" i="174"/>
  <c r="S42" i="174" s="1"/>
  <c r="O36" i="174"/>
  <c r="Q43" i="55"/>
  <c r="R43" i="55" s="1"/>
  <c r="O30" i="55"/>
  <c r="Q42" i="100"/>
  <c r="S42" i="100" s="1"/>
  <c r="O47" i="100"/>
  <c r="O36" i="100"/>
  <c r="Q38" i="99"/>
  <c r="S38" i="99" s="1"/>
  <c r="O34" i="99"/>
  <c r="O67" i="99"/>
  <c r="O35" i="99"/>
  <c r="Q27" i="99"/>
  <c r="R27" i="99" s="1"/>
  <c r="Q70" i="52"/>
  <c r="Q50" i="52"/>
  <c r="R50" i="52" s="1"/>
  <c r="O54" i="51"/>
  <c r="O30" i="98"/>
  <c r="Q42" i="98"/>
  <c r="R42" i="98" s="1"/>
  <c r="O26" i="98"/>
  <c r="O44" i="43"/>
  <c r="O32" i="43"/>
  <c r="O43" i="43"/>
  <c r="Q31" i="43"/>
  <c r="O20" i="43"/>
  <c r="R76" i="53"/>
  <c r="Q59" i="53"/>
  <c r="R59" i="53" s="1"/>
  <c r="Q47" i="53"/>
  <c r="R47" i="53" s="1"/>
  <c r="R86" i="166"/>
  <c r="R58" i="166"/>
  <c r="R58" i="165"/>
  <c r="R26" i="165"/>
  <c r="S68" i="163"/>
  <c r="O50" i="78"/>
  <c r="O46" i="78"/>
  <c r="O76" i="78"/>
  <c r="Q47" i="78"/>
  <c r="R47" i="78" s="1"/>
  <c r="Q43" i="78"/>
  <c r="R43" i="78" s="1"/>
  <c r="Q43" i="86"/>
  <c r="O39" i="86"/>
  <c r="Q30" i="86"/>
  <c r="S30" i="86" s="1"/>
  <c r="O52" i="94"/>
  <c r="Q51" i="94"/>
  <c r="R51" i="94" s="1"/>
  <c r="Q50" i="94"/>
  <c r="S50" i="94" s="1"/>
  <c r="O48" i="94"/>
  <c r="Q39" i="94"/>
  <c r="R39" i="94" s="1"/>
  <c r="Q31" i="94"/>
  <c r="R31" i="94" s="1"/>
  <c r="O40" i="92"/>
  <c r="Q39" i="92"/>
  <c r="R39" i="92" s="1"/>
  <c r="Q30" i="92"/>
  <c r="Q70" i="91"/>
  <c r="Q43" i="91"/>
  <c r="R43" i="91" s="1"/>
  <c r="Q42" i="91"/>
  <c r="S42" i="91" s="1"/>
  <c r="Q39" i="91"/>
  <c r="R39" i="91" s="1"/>
  <c r="Q38" i="91"/>
  <c r="O36" i="91"/>
  <c r="Q30" i="91"/>
  <c r="O70" i="88"/>
  <c r="O50" i="88"/>
  <c r="O40" i="88"/>
  <c r="O39" i="88"/>
  <c r="O38" i="88"/>
  <c r="Q30" i="88"/>
  <c r="S30" i="88" s="1"/>
  <c r="R66" i="88"/>
  <c r="O56" i="88"/>
  <c r="O72" i="89"/>
  <c r="O44" i="89"/>
  <c r="Q43" i="89"/>
  <c r="Q42" i="89"/>
  <c r="R42" i="89" s="1"/>
  <c r="O38" i="89"/>
  <c r="O30" i="89"/>
  <c r="Q59" i="93"/>
  <c r="R59" i="93" s="1"/>
  <c r="O52" i="93"/>
  <c r="Q50" i="93"/>
  <c r="S50" i="93" s="1"/>
  <c r="O44" i="93"/>
  <c r="Q35" i="93"/>
  <c r="R35" i="93" s="1"/>
  <c r="Q58" i="162"/>
  <c r="S58" i="162" s="1"/>
  <c r="Q51" i="162"/>
  <c r="O50" i="162"/>
  <c r="Q47" i="162"/>
  <c r="Q46" i="162"/>
  <c r="S46" i="162" s="1"/>
  <c r="O44" i="162"/>
  <c r="Q42" i="162"/>
  <c r="S42" i="162" s="1"/>
  <c r="O48" i="83"/>
  <c r="Q43" i="83"/>
  <c r="R43" i="83" s="1"/>
  <c r="Q42" i="83"/>
  <c r="Q34" i="83"/>
  <c r="S34" i="83" s="1"/>
  <c r="Q63" i="83"/>
  <c r="R63" i="83" s="1"/>
  <c r="Q62" i="83"/>
  <c r="O31" i="58"/>
  <c r="Q47" i="58"/>
  <c r="R47" i="58" s="1"/>
  <c r="Q71" i="58"/>
  <c r="Q39" i="58"/>
  <c r="R39" i="58" s="1"/>
  <c r="O55" i="58"/>
  <c r="O23" i="58"/>
  <c r="O15" i="58"/>
  <c r="R70" i="58"/>
  <c r="S70" i="58"/>
  <c r="S59" i="58"/>
  <c r="R59" i="58"/>
  <c r="S51" i="58"/>
  <c r="R51" i="58"/>
  <c r="Q66" i="58"/>
  <c r="R66" i="58" s="1"/>
  <c r="Q50" i="58"/>
  <c r="R50" i="58" s="1"/>
  <c r="Q34" i="58"/>
  <c r="R34" i="58" s="1"/>
  <c r="Q14" i="58"/>
  <c r="R14" i="58" s="1"/>
  <c r="Q21" i="58"/>
  <c r="R21" i="58" s="1"/>
  <c r="Q13" i="58"/>
  <c r="R13" i="58" s="1"/>
  <c r="O70" i="58"/>
  <c r="O62" i="58"/>
  <c r="O54" i="58"/>
  <c r="O46" i="58"/>
  <c r="O38" i="58"/>
  <c r="O22" i="58"/>
  <c r="Q30" i="58"/>
  <c r="R30" i="58" s="1"/>
  <c r="Q18" i="58"/>
  <c r="R18" i="58" s="1"/>
  <c r="Q10" i="58"/>
  <c r="R10" i="58" s="1"/>
  <c r="O67" i="58"/>
  <c r="O59" i="58"/>
  <c r="O51" i="58"/>
  <c r="O43" i="58"/>
  <c r="O35" i="58"/>
  <c r="O27" i="58"/>
  <c r="O19" i="58"/>
  <c r="O11" i="58"/>
  <c r="Q58" i="58"/>
  <c r="S58" i="58" s="1"/>
  <c r="Q42" i="58"/>
  <c r="R42" i="58" s="1"/>
  <c r="Q26" i="58"/>
  <c r="R26" i="58" s="1"/>
  <c r="Q17" i="58"/>
  <c r="R17" i="58" s="1"/>
  <c r="R63" i="58"/>
  <c r="O54" i="57"/>
  <c r="Q49" i="57"/>
  <c r="O38" i="57"/>
  <c r="O32" i="57"/>
  <c r="O94" i="54"/>
  <c r="O90" i="54"/>
  <c r="O86" i="54"/>
  <c r="O74" i="54"/>
  <c r="O72" i="54"/>
  <c r="O71" i="54"/>
  <c r="Q70" i="54"/>
  <c r="R70" i="54" s="1"/>
  <c r="Q43" i="54"/>
  <c r="R43" i="54" s="1"/>
  <c r="Q30" i="54"/>
  <c r="R30" i="54" s="1"/>
  <c r="O27" i="54"/>
  <c r="O110" i="54"/>
  <c r="O44" i="54"/>
  <c r="Q34" i="54"/>
  <c r="R34" i="54" s="1"/>
  <c r="Q10" i="54"/>
  <c r="R10" i="54" s="1"/>
  <c r="Q15" i="160"/>
  <c r="O80" i="153"/>
  <c r="R76" i="153"/>
  <c r="O32" i="153"/>
  <c r="R88" i="153"/>
  <c r="S88" i="153"/>
  <c r="O27" i="153"/>
  <c r="Q27" i="153"/>
  <c r="O90" i="160"/>
  <c r="Q90" i="160"/>
  <c r="S90" i="160" s="1"/>
  <c r="S28" i="57"/>
  <c r="R28" i="57"/>
  <c r="S12" i="57"/>
  <c r="R12" i="57"/>
  <c r="Q72" i="58"/>
  <c r="O72" i="58"/>
  <c r="Q68" i="58"/>
  <c r="O68" i="58"/>
  <c r="Q64" i="58"/>
  <c r="O64" i="58"/>
  <c r="Q60" i="58"/>
  <c r="O60" i="58"/>
  <c r="Q56" i="58"/>
  <c r="O56" i="58"/>
  <c r="Q52" i="58"/>
  <c r="O52" i="58"/>
  <c r="Q48" i="58"/>
  <c r="R48" i="58" s="1"/>
  <c r="O48" i="58"/>
  <c r="Q44" i="58"/>
  <c r="R44" i="58" s="1"/>
  <c r="O44" i="58"/>
  <c r="Q40" i="58"/>
  <c r="R40" i="58" s="1"/>
  <c r="O40" i="58"/>
  <c r="Q36" i="58"/>
  <c r="R36" i="58" s="1"/>
  <c r="O36" i="58"/>
  <c r="Q32" i="58"/>
  <c r="R32" i="58" s="1"/>
  <c r="O32" i="58"/>
  <c r="Q28" i="58"/>
  <c r="R28" i="58" s="1"/>
  <c r="O28" i="58"/>
  <c r="Q24" i="58"/>
  <c r="R24" i="58" s="1"/>
  <c r="O24" i="58"/>
  <c r="O20" i="58"/>
  <c r="Q20" i="58"/>
  <c r="R20" i="58" s="1"/>
  <c r="O16" i="58"/>
  <c r="Q16" i="58"/>
  <c r="R16" i="58" s="1"/>
  <c r="O12" i="58"/>
  <c r="Q12" i="58"/>
  <c r="R12" i="58" s="1"/>
  <c r="O100" i="153"/>
  <c r="Q100" i="153"/>
  <c r="R100" i="153" s="1"/>
  <c r="O34" i="160"/>
  <c r="Q34" i="160"/>
  <c r="S34" i="160" s="1"/>
  <c r="S111" i="153"/>
  <c r="R111" i="153"/>
  <c r="O95" i="153"/>
  <c r="Q95" i="153"/>
  <c r="O91" i="153"/>
  <c r="Q91" i="153"/>
  <c r="R91" i="153" s="1"/>
  <c r="O81" i="153"/>
  <c r="Q81" i="153"/>
  <c r="R81" i="153" s="1"/>
  <c r="Q72" i="153"/>
  <c r="S72" i="153" s="1"/>
  <c r="O72" i="153"/>
  <c r="S62" i="153"/>
  <c r="R62" i="153"/>
  <c r="Q52" i="153"/>
  <c r="S52" i="153" s="1"/>
  <c r="O52" i="153"/>
  <c r="S10" i="153"/>
  <c r="R10" i="153"/>
  <c r="S86" i="153"/>
  <c r="R86" i="153"/>
  <c r="O79" i="153"/>
  <c r="Q79" i="153"/>
  <c r="R79" i="153" s="1"/>
  <c r="S50" i="153"/>
  <c r="R50" i="153"/>
  <c r="O38" i="153"/>
  <c r="Q38" i="153"/>
  <c r="S22" i="153"/>
  <c r="R22" i="153"/>
  <c r="Q16" i="153"/>
  <c r="O16" i="153"/>
  <c r="O14" i="160"/>
  <c r="Q14" i="160"/>
  <c r="S14" i="160" s="1"/>
  <c r="Q48" i="57"/>
  <c r="S48" i="57" s="1"/>
  <c r="O48" i="57"/>
  <c r="R87" i="153"/>
  <c r="S87" i="153"/>
  <c r="Q84" i="153"/>
  <c r="S84" i="153" s="1"/>
  <c r="O84" i="153"/>
  <c r="O74" i="153"/>
  <c r="Q74" i="153"/>
  <c r="Q64" i="153"/>
  <c r="O64" i="153"/>
  <c r="O39" i="153"/>
  <c r="Q39" i="153"/>
  <c r="O31" i="153"/>
  <c r="Q31" i="153"/>
  <c r="O26" i="153"/>
  <c r="Q26" i="153"/>
  <c r="Q20" i="153"/>
  <c r="O20" i="153"/>
  <c r="Q12" i="153"/>
  <c r="O12" i="153"/>
  <c r="Q96" i="160"/>
  <c r="O96" i="160"/>
  <c r="Q70" i="160"/>
  <c r="S70" i="160" s="1"/>
  <c r="O70" i="160"/>
  <c r="Q116" i="54"/>
  <c r="R116" i="54" s="1"/>
  <c r="O116" i="54"/>
  <c r="Q112" i="54"/>
  <c r="R112" i="54" s="1"/>
  <c r="O112" i="54"/>
  <c r="Q100" i="54"/>
  <c r="R100" i="54" s="1"/>
  <c r="O100" i="54"/>
  <c r="Q96" i="54"/>
  <c r="R96" i="54" s="1"/>
  <c r="O96" i="54"/>
  <c r="Q84" i="54"/>
  <c r="R84" i="54" s="1"/>
  <c r="O84" i="54"/>
  <c r="Q80" i="54"/>
  <c r="R80" i="54" s="1"/>
  <c r="O80" i="54"/>
  <c r="Q68" i="54"/>
  <c r="R68" i="54" s="1"/>
  <c r="O68" i="54"/>
  <c r="Q64" i="54"/>
  <c r="R64" i="54" s="1"/>
  <c r="O64" i="54"/>
  <c r="Q52" i="54"/>
  <c r="R52" i="54" s="1"/>
  <c r="O52" i="54"/>
  <c r="Q48" i="54"/>
  <c r="R48" i="54" s="1"/>
  <c r="O48" i="54"/>
  <c r="Q36" i="54"/>
  <c r="R36" i="54" s="1"/>
  <c r="O36" i="54"/>
  <c r="O28" i="54"/>
  <c r="Q28" i="54"/>
  <c r="R28" i="54" s="1"/>
  <c r="O24" i="54"/>
  <c r="Q24" i="54"/>
  <c r="R24" i="54" s="1"/>
  <c r="O20" i="54"/>
  <c r="Q20" i="54"/>
  <c r="R20" i="54" s="1"/>
  <c r="Q12" i="54"/>
  <c r="R12" i="54" s="1"/>
  <c r="O12" i="54"/>
  <c r="O88" i="54"/>
  <c r="O56" i="54"/>
  <c r="S69" i="58"/>
  <c r="O96" i="153"/>
  <c r="Q96" i="153"/>
  <c r="R96" i="153" s="1"/>
  <c r="O94" i="153"/>
  <c r="Q94" i="153"/>
  <c r="O92" i="153"/>
  <c r="O88" i="153"/>
  <c r="O86" i="153"/>
  <c r="S54" i="153"/>
  <c r="R54" i="153"/>
  <c r="O50" i="153"/>
  <c r="O22" i="153"/>
  <c r="O14" i="153"/>
  <c r="O98" i="160"/>
  <c r="Q24" i="57"/>
  <c r="O24" i="57"/>
  <c r="S65" i="58"/>
  <c r="R65" i="58"/>
  <c r="S61" i="58"/>
  <c r="R61" i="58"/>
  <c r="S57" i="58"/>
  <c r="R57" i="58"/>
  <c r="S53" i="58"/>
  <c r="R53" i="58"/>
  <c r="S71" i="58"/>
  <c r="R71" i="58"/>
  <c r="S55" i="58"/>
  <c r="R55" i="58"/>
  <c r="O56" i="153"/>
  <c r="Q49" i="153"/>
  <c r="R49" i="153" s="1"/>
  <c r="Q47" i="153"/>
  <c r="R47" i="153" s="1"/>
  <c r="Q43" i="153"/>
  <c r="O24" i="153"/>
  <c r="Q105" i="160"/>
  <c r="S105" i="160" s="1"/>
  <c r="O102" i="160"/>
  <c r="O78" i="160"/>
  <c r="O32" i="160"/>
  <c r="Q22" i="160"/>
  <c r="S22" i="160" s="1"/>
  <c r="Q29" i="54"/>
  <c r="R29" i="54" s="1"/>
  <c r="Q21" i="54"/>
  <c r="R21" i="54" s="1"/>
  <c r="Q64" i="57"/>
  <c r="S64" i="57" s="1"/>
  <c r="O64" i="57"/>
  <c r="S67" i="58"/>
  <c r="R67" i="58"/>
  <c r="Q113" i="54"/>
  <c r="R113" i="54" s="1"/>
  <c r="O113" i="54"/>
  <c r="Q109" i="54"/>
  <c r="R109" i="54" s="1"/>
  <c r="O109" i="54"/>
  <c r="Q105" i="54"/>
  <c r="R105" i="54" s="1"/>
  <c r="O105" i="54"/>
  <c r="Q101" i="54"/>
  <c r="R101" i="54" s="1"/>
  <c r="O101" i="54"/>
  <c r="Q97" i="54"/>
  <c r="R97" i="54" s="1"/>
  <c r="O97" i="54"/>
  <c r="Q93" i="54"/>
  <c r="R93" i="54" s="1"/>
  <c r="O93" i="54"/>
  <c r="Q89" i="54"/>
  <c r="R89" i="54" s="1"/>
  <c r="O89" i="54"/>
  <c r="Q85" i="54"/>
  <c r="R85" i="54" s="1"/>
  <c r="O85" i="54"/>
  <c r="Q81" i="54"/>
  <c r="R81" i="54" s="1"/>
  <c r="O81" i="54"/>
  <c r="Q77" i="54"/>
  <c r="R77" i="54" s="1"/>
  <c r="O77" i="54"/>
  <c r="Q73" i="54"/>
  <c r="R73" i="54" s="1"/>
  <c r="O73" i="54"/>
  <c r="Q69" i="54"/>
  <c r="R69" i="54" s="1"/>
  <c r="O69" i="54"/>
  <c r="Q65" i="54"/>
  <c r="R65" i="54" s="1"/>
  <c r="O65" i="54"/>
  <c r="Q61" i="54"/>
  <c r="R61" i="54" s="1"/>
  <c r="O61" i="54"/>
  <c r="Q57" i="54"/>
  <c r="R57" i="54" s="1"/>
  <c r="O57" i="54"/>
  <c r="Q53" i="54"/>
  <c r="R53" i="54" s="1"/>
  <c r="O53" i="54"/>
  <c r="Q49" i="54"/>
  <c r="R49" i="54" s="1"/>
  <c r="O49" i="54"/>
  <c r="Q45" i="54"/>
  <c r="R45" i="54" s="1"/>
  <c r="O45" i="54"/>
  <c r="Q41" i="54"/>
  <c r="R41" i="54" s="1"/>
  <c r="O41" i="54"/>
  <c r="Q37" i="54"/>
  <c r="R37" i="54" s="1"/>
  <c r="O37" i="54"/>
  <c r="Q33" i="54"/>
  <c r="R33" i="54" s="1"/>
  <c r="O33" i="54"/>
  <c r="O13" i="54"/>
  <c r="Q13" i="54"/>
  <c r="R13" i="54" s="1"/>
  <c r="S62" i="83"/>
  <c r="R62" i="83"/>
  <c r="S42" i="83"/>
  <c r="R42" i="83"/>
  <c r="Q48" i="162"/>
  <c r="O48" i="162"/>
  <c r="Q28" i="162"/>
  <c r="O28" i="162"/>
  <c r="O79" i="93"/>
  <c r="Q79" i="93"/>
  <c r="R79" i="93" s="1"/>
  <c r="O74" i="93"/>
  <c r="Q74" i="93"/>
  <c r="S58" i="93"/>
  <c r="R58" i="93"/>
  <c r="Q28" i="93"/>
  <c r="O28" i="93"/>
  <c r="S10" i="93"/>
  <c r="R10" i="93"/>
  <c r="O71" i="89"/>
  <c r="Q71" i="89"/>
  <c r="Q64" i="89"/>
  <c r="O64" i="89"/>
  <c r="O14" i="89"/>
  <c r="Q14" i="89"/>
  <c r="Q36" i="88"/>
  <c r="O36" i="88"/>
  <c r="O19" i="88"/>
  <c r="Q19" i="88"/>
  <c r="R19" i="88" s="1"/>
  <c r="S14" i="88"/>
  <c r="R14" i="88"/>
  <c r="O50" i="91"/>
  <c r="Q50" i="91"/>
  <c r="S50" i="91" s="1"/>
  <c r="Q32" i="91"/>
  <c r="O32" i="91"/>
  <c r="O63" i="92"/>
  <c r="Q63" i="92"/>
  <c r="R63" i="92" s="1"/>
  <c r="Q56" i="92"/>
  <c r="O56" i="92"/>
  <c r="O43" i="92"/>
  <c r="Q43" i="92"/>
  <c r="R43" i="92" s="1"/>
  <c r="S38" i="92"/>
  <c r="R38" i="92"/>
  <c r="O27" i="92"/>
  <c r="Q27" i="92"/>
  <c r="R27" i="92" s="1"/>
  <c r="Q60" i="94"/>
  <c r="O60" i="94"/>
  <c r="R50" i="94"/>
  <c r="S42" i="94"/>
  <c r="R42" i="94"/>
  <c r="O34" i="94"/>
  <c r="Q34" i="94"/>
  <c r="O14" i="94"/>
  <c r="Q14" i="94"/>
  <c r="O70" i="86"/>
  <c r="Q70" i="86"/>
  <c r="S70" i="86" s="1"/>
  <c r="O63" i="86"/>
  <c r="Q63" i="86"/>
  <c r="S63" i="86" s="1"/>
  <c r="O51" i="86"/>
  <c r="Q51" i="86"/>
  <c r="O23" i="86"/>
  <c r="Q23" i="86"/>
  <c r="R23" i="86" s="1"/>
  <c r="S70" i="78"/>
  <c r="R70" i="78"/>
  <c r="S50" i="78"/>
  <c r="R50" i="78"/>
  <c r="Q44" i="78"/>
  <c r="R44" i="78" s="1"/>
  <c r="O44" i="78"/>
  <c r="O35" i="78"/>
  <c r="Q35" i="78"/>
  <c r="R35" i="78" s="1"/>
  <c r="O14" i="78"/>
  <c r="Q14" i="78"/>
  <c r="S14" i="78" s="1"/>
  <c r="Q44" i="48"/>
  <c r="O44" i="48"/>
  <c r="Q60" i="165"/>
  <c r="R60" i="165" s="1"/>
  <c r="O60" i="165"/>
  <c r="Q28" i="165"/>
  <c r="O28" i="165"/>
  <c r="S66" i="166"/>
  <c r="R66" i="166"/>
  <c r="O34" i="166"/>
  <c r="Q34" i="166"/>
  <c r="S27" i="123"/>
  <c r="R27" i="123"/>
  <c r="S115" i="123"/>
  <c r="R115" i="123"/>
  <c r="R45" i="123"/>
  <c r="S45" i="123"/>
  <c r="S199" i="123"/>
  <c r="R199" i="123"/>
  <c r="S210" i="123"/>
  <c r="R210" i="123"/>
  <c r="R258" i="123"/>
  <c r="S258" i="123"/>
  <c r="S54" i="128"/>
  <c r="R54" i="128"/>
  <c r="S189" i="123"/>
  <c r="R189" i="123"/>
  <c r="S69" i="123"/>
  <c r="R69" i="123"/>
  <c r="R117" i="123"/>
  <c r="S117" i="123"/>
  <c r="S214" i="123"/>
  <c r="R214" i="123"/>
  <c r="S14" i="129"/>
  <c r="R14" i="129"/>
  <c r="R47" i="129"/>
  <c r="S47" i="129"/>
  <c r="R11" i="128"/>
  <c r="S11" i="128"/>
  <c r="R64" i="123"/>
  <c r="S64" i="123"/>
  <c r="S104" i="123"/>
  <c r="R104" i="123"/>
  <c r="R168" i="123"/>
  <c r="S168" i="123"/>
  <c r="S32" i="172"/>
  <c r="R32" i="172"/>
  <c r="S207" i="123"/>
  <c r="R207" i="123"/>
  <c r="R270" i="123"/>
  <c r="S270" i="123"/>
  <c r="O11" i="54"/>
  <c r="Q15" i="54"/>
  <c r="R15" i="54" s="1"/>
  <c r="Q81" i="57"/>
  <c r="Q56" i="57"/>
  <c r="S56" i="57" s="1"/>
  <c r="Q40" i="57"/>
  <c r="S40" i="57" s="1"/>
  <c r="Q20" i="57"/>
  <c r="R62" i="58"/>
  <c r="R58" i="58"/>
  <c r="R54" i="58"/>
  <c r="O69" i="58"/>
  <c r="O65" i="58"/>
  <c r="O61" i="58"/>
  <c r="O57" i="58"/>
  <c r="O53" i="58"/>
  <c r="O49" i="58"/>
  <c r="O45" i="58"/>
  <c r="O41" i="58"/>
  <c r="O37" i="58"/>
  <c r="O33" i="58"/>
  <c r="O29" i="58"/>
  <c r="O25" i="58"/>
  <c r="O75" i="83"/>
  <c r="Q75" i="83"/>
  <c r="R75" i="83" s="1"/>
  <c r="O66" i="83"/>
  <c r="Q66" i="83"/>
  <c r="S66" i="83" s="1"/>
  <c r="O55" i="83"/>
  <c r="Q55" i="83"/>
  <c r="R55" i="83" s="1"/>
  <c r="O46" i="83"/>
  <c r="Q46" i="83"/>
  <c r="O35" i="83"/>
  <c r="Q35" i="83"/>
  <c r="R35" i="83" s="1"/>
  <c r="O23" i="83"/>
  <c r="Q23" i="83"/>
  <c r="R23" i="83" s="1"/>
  <c r="O14" i="83"/>
  <c r="Q14" i="83"/>
  <c r="O79" i="162"/>
  <c r="Q79" i="162"/>
  <c r="R79" i="162" s="1"/>
  <c r="O59" i="162"/>
  <c r="Q59" i="162"/>
  <c r="Q39" i="162"/>
  <c r="O39" i="162"/>
  <c r="S10" i="162"/>
  <c r="R10" i="162"/>
  <c r="Q68" i="93"/>
  <c r="O68" i="93"/>
  <c r="Q60" i="93"/>
  <c r="O60" i="93"/>
  <c r="O43" i="93"/>
  <c r="Q43" i="93"/>
  <c r="R43" i="93" s="1"/>
  <c r="S38" i="93"/>
  <c r="R38" i="93"/>
  <c r="O14" i="93"/>
  <c r="Q14" i="93"/>
  <c r="S14" i="93" s="1"/>
  <c r="Q52" i="89"/>
  <c r="O52" i="89"/>
  <c r="S42" i="89"/>
  <c r="Q28" i="89"/>
  <c r="O28" i="89"/>
  <c r="S18" i="89"/>
  <c r="R18" i="89"/>
  <c r="Q68" i="88"/>
  <c r="S68" i="88" s="1"/>
  <c r="O68" i="88"/>
  <c r="S58" i="88"/>
  <c r="R58" i="88"/>
  <c r="S50" i="88"/>
  <c r="R50" i="88"/>
  <c r="O43" i="88"/>
  <c r="Q43" i="88"/>
  <c r="O31" i="88"/>
  <c r="Q31" i="88"/>
  <c r="R31" i="88" s="1"/>
  <c r="O18" i="88"/>
  <c r="Q18" i="88"/>
  <c r="Q72" i="91"/>
  <c r="O72" i="91"/>
  <c r="O63" i="91"/>
  <c r="Q63" i="91"/>
  <c r="R63" i="91" s="1"/>
  <c r="O54" i="91"/>
  <c r="Q54" i="91"/>
  <c r="Q40" i="91"/>
  <c r="O40" i="91"/>
  <c r="Q24" i="91"/>
  <c r="O24" i="91"/>
  <c r="O15" i="91"/>
  <c r="Q15" i="91"/>
  <c r="R15" i="91" s="1"/>
  <c r="O42" i="92"/>
  <c r="Q42" i="92"/>
  <c r="S74" i="94"/>
  <c r="R74" i="94"/>
  <c r="O67" i="94"/>
  <c r="Q67" i="94"/>
  <c r="R67" i="94" s="1"/>
  <c r="O54" i="94"/>
  <c r="Q54" i="94"/>
  <c r="S54" i="94" s="1"/>
  <c r="S58" i="86"/>
  <c r="R58" i="86"/>
  <c r="O50" i="86"/>
  <c r="Q50" i="86"/>
  <c r="O38" i="86"/>
  <c r="Q38" i="86"/>
  <c r="S38" i="86" s="1"/>
  <c r="O31" i="86"/>
  <c r="Q31" i="86"/>
  <c r="R31" i="86" s="1"/>
  <c r="Q12" i="86"/>
  <c r="R12" i="86" s="1"/>
  <c r="O12" i="86"/>
  <c r="O75" i="78"/>
  <c r="Q75" i="78"/>
  <c r="R75" i="78" s="1"/>
  <c r="S66" i="78"/>
  <c r="R66" i="78"/>
  <c r="O55" i="78"/>
  <c r="Q55" i="78"/>
  <c r="R55" i="78" s="1"/>
  <c r="O34" i="78"/>
  <c r="Q34" i="78"/>
  <c r="Q76" i="48"/>
  <c r="R76" i="48" s="1"/>
  <c r="O76" i="48"/>
  <c r="O66" i="57"/>
  <c r="O58" i="57"/>
  <c r="O50" i="57"/>
  <c r="O42" i="57"/>
  <c r="Q9" i="83"/>
  <c r="S9" i="83" s="1"/>
  <c r="O9" i="83"/>
  <c r="O70" i="83"/>
  <c r="Q70" i="83"/>
  <c r="O74" i="162"/>
  <c r="Q74" i="162"/>
  <c r="S74" i="162" s="1"/>
  <c r="O54" i="162"/>
  <c r="Q54" i="162"/>
  <c r="S54" i="162" s="1"/>
  <c r="O43" i="162"/>
  <c r="Q43" i="162"/>
  <c r="O34" i="162"/>
  <c r="Q34" i="162"/>
  <c r="S34" i="162" s="1"/>
  <c r="O23" i="162"/>
  <c r="Q23" i="162"/>
  <c r="O47" i="93"/>
  <c r="Q47" i="93"/>
  <c r="R47" i="93" s="1"/>
  <c r="O42" i="93"/>
  <c r="Q42" i="93"/>
  <c r="S34" i="93"/>
  <c r="R34" i="93"/>
  <c r="O19" i="93"/>
  <c r="Q19" i="93"/>
  <c r="R19" i="93" s="1"/>
  <c r="S74" i="89"/>
  <c r="R74" i="89"/>
  <c r="S66" i="89"/>
  <c r="R66" i="89"/>
  <c r="O59" i="89"/>
  <c r="Q59" i="89"/>
  <c r="R59" i="89" s="1"/>
  <c r="O46" i="89"/>
  <c r="Q46" i="89"/>
  <c r="S46" i="89" s="1"/>
  <c r="Q35" i="89"/>
  <c r="O35" i="89"/>
  <c r="O22" i="89"/>
  <c r="Q22" i="89"/>
  <c r="S22" i="89" s="1"/>
  <c r="O62" i="88"/>
  <c r="Q62" i="88"/>
  <c r="S62" i="88" s="1"/>
  <c r="O42" i="88"/>
  <c r="Q42" i="88"/>
  <c r="O23" i="88"/>
  <c r="Q23" i="88"/>
  <c r="R23" i="88" s="1"/>
  <c r="O11" i="88"/>
  <c r="Q11" i="88"/>
  <c r="R11" i="88" s="1"/>
  <c r="Q44" i="91"/>
  <c r="O44" i="91"/>
  <c r="O27" i="91"/>
  <c r="Q27" i="91"/>
  <c r="R27" i="91" s="1"/>
  <c r="S66" i="92"/>
  <c r="R66" i="92"/>
  <c r="S58" i="92"/>
  <c r="R58" i="92"/>
  <c r="O51" i="92"/>
  <c r="Q51" i="92"/>
  <c r="R51" i="92" s="1"/>
  <c r="S46" i="92"/>
  <c r="R46" i="92"/>
  <c r="Q32" i="92"/>
  <c r="O32" i="92"/>
  <c r="O66" i="94"/>
  <c r="Q66" i="94"/>
  <c r="O47" i="94"/>
  <c r="Q47" i="94"/>
  <c r="R47" i="94" s="1"/>
  <c r="Q40" i="94"/>
  <c r="O40" i="94"/>
  <c r="Q28" i="94"/>
  <c r="O28" i="94"/>
  <c r="S66" i="86"/>
  <c r="R66" i="86"/>
  <c r="Q44" i="86"/>
  <c r="S44" i="86" s="1"/>
  <c r="O44" i="86"/>
  <c r="O74" i="78"/>
  <c r="Q74" i="78"/>
  <c r="Q68" i="78"/>
  <c r="O68" i="78"/>
  <c r="O54" i="78"/>
  <c r="Q54" i="78"/>
  <c r="Q48" i="78"/>
  <c r="S48" i="78" s="1"/>
  <c r="O48" i="78"/>
  <c r="O30" i="78"/>
  <c r="Q30" i="78"/>
  <c r="S30" i="78" s="1"/>
  <c r="O19" i="78"/>
  <c r="Q19" i="78"/>
  <c r="R19" i="78" s="1"/>
  <c r="S10" i="78"/>
  <c r="R10" i="78"/>
  <c r="R78" i="83"/>
  <c r="O76" i="83"/>
  <c r="Q60" i="83"/>
  <c r="O60" i="83"/>
  <c r="R58" i="83"/>
  <c r="O56" i="83"/>
  <c r="O47" i="83"/>
  <c r="Q40" i="83"/>
  <c r="O40" i="83"/>
  <c r="R38" i="83"/>
  <c r="O36" i="83"/>
  <c r="O31" i="83"/>
  <c r="Q31" i="83"/>
  <c r="R31" i="83" s="1"/>
  <c r="O24" i="83"/>
  <c r="O15" i="83"/>
  <c r="O80" i="162"/>
  <c r="Q64" i="162"/>
  <c r="S64" i="162" s="1"/>
  <c r="O64" i="162"/>
  <c r="O60" i="162"/>
  <c r="O18" i="162"/>
  <c r="Q18" i="162"/>
  <c r="S18" i="162" s="1"/>
  <c r="O75" i="93"/>
  <c r="Q75" i="93"/>
  <c r="R75" i="93" s="1"/>
  <c r="S70" i="93"/>
  <c r="R70" i="93"/>
  <c r="Q64" i="93"/>
  <c r="O64" i="93"/>
  <c r="O51" i="93"/>
  <c r="Q51" i="93"/>
  <c r="R51" i="93" s="1"/>
  <c r="Q36" i="93"/>
  <c r="O36" i="93"/>
  <c r="S26" i="93"/>
  <c r="R26" i="93"/>
  <c r="O18" i="93"/>
  <c r="Q18" i="93"/>
  <c r="O58" i="89"/>
  <c r="Q58" i="89"/>
  <c r="O39" i="89"/>
  <c r="Q39" i="89"/>
  <c r="R39" i="89" s="1"/>
  <c r="O34" i="89"/>
  <c r="Q34" i="89"/>
  <c r="O15" i="89"/>
  <c r="Q15" i="89"/>
  <c r="S10" i="89"/>
  <c r="R10" i="89"/>
  <c r="O55" i="88"/>
  <c r="Q55" i="88"/>
  <c r="R55" i="88" s="1"/>
  <c r="Q48" i="88"/>
  <c r="R48" i="88" s="1"/>
  <c r="O48" i="88"/>
  <c r="S34" i="88"/>
  <c r="R34" i="88"/>
  <c r="O10" i="88"/>
  <c r="Q10" i="88"/>
  <c r="O67" i="91"/>
  <c r="Q67" i="91"/>
  <c r="R67" i="91" s="1"/>
  <c r="S46" i="91"/>
  <c r="R46" i="91"/>
  <c r="O19" i="91"/>
  <c r="Q19" i="91"/>
  <c r="R19" i="91" s="1"/>
  <c r="O11" i="91"/>
  <c r="Q11" i="91"/>
  <c r="R11" i="91" s="1"/>
  <c r="O70" i="92"/>
  <c r="Q70" i="92"/>
  <c r="S70" i="92" s="1"/>
  <c r="O50" i="92"/>
  <c r="Q50" i="92"/>
  <c r="Q36" i="92"/>
  <c r="O36" i="92"/>
  <c r="O14" i="92"/>
  <c r="Q14" i="92"/>
  <c r="Q9" i="94"/>
  <c r="S9" i="94" s="1"/>
  <c r="O9" i="94"/>
  <c r="O79" i="94"/>
  <c r="Q79" i="94"/>
  <c r="R79" i="94" s="1"/>
  <c r="Q72" i="94"/>
  <c r="O72" i="94"/>
  <c r="O35" i="94"/>
  <c r="Q35" i="94"/>
  <c r="R35" i="94" s="1"/>
  <c r="O11" i="94"/>
  <c r="Q11" i="94"/>
  <c r="R11" i="94" s="1"/>
  <c r="Q56" i="86"/>
  <c r="S56" i="86" s="1"/>
  <c r="O56" i="86"/>
  <c r="S34" i="86"/>
  <c r="R34" i="86"/>
  <c r="Q20" i="86"/>
  <c r="S20" i="86" s="1"/>
  <c r="O20" i="86"/>
  <c r="S14" i="86"/>
  <c r="R14" i="86"/>
  <c r="O10" i="86"/>
  <c r="Q10" i="86"/>
  <c r="S42" i="78"/>
  <c r="R42" i="78"/>
  <c r="O18" i="78"/>
  <c r="Q18" i="78"/>
  <c r="Q15" i="48"/>
  <c r="R15" i="48" s="1"/>
  <c r="O15" i="48"/>
  <c r="O55" i="163"/>
  <c r="Q55" i="163"/>
  <c r="S55" i="163" s="1"/>
  <c r="O51" i="41"/>
  <c r="Q51" i="41"/>
  <c r="O50" i="48"/>
  <c r="Q50" i="48"/>
  <c r="S50" i="48" s="1"/>
  <c r="Q23" i="48"/>
  <c r="R23" i="48" s="1"/>
  <c r="O23" i="48"/>
  <c r="Q20" i="48"/>
  <c r="S20" i="48" s="1"/>
  <c r="O20" i="48"/>
  <c r="Q66" i="163"/>
  <c r="S66" i="163" s="1"/>
  <c r="O66" i="163"/>
  <c r="Q38" i="163"/>
  <c r="S38" i="163" s="1"/>
  <c r="O38" i="163"/>
  <c r="Q78" i="165"/>
  <c r="O78" i="165"/>
  <c r="O35" i="165"/>
  <c r="Q35" i="165"/>
  <c r="R35" i="165" s="1"/>
  <c r="O74" i="166"/>
  <c r="Q74" i="166"/>
  <c r="S38" i="166"/>
  <c r="R38" i="166"/>
  <c r="O81" i="53"/>
  <c r="Q81" i="53"/>
  <c r="R81" i="53" s="1"/>
  <c r="O71" i="53"/>
  <c r="Q71" i="53"/>
  <c r="R71" i="53" s="1"/>
  <c r="Q35" i="53"/>
  <c r="R35" i="53" s="1"/>
  <c r="O35" i="53"/>
  <c r="Q32" i="53"/>
  <c r="S32" i="53" s="1"/>
  <c r="O32" i="53"/>
  <c r="O26" i="53"/>
  <c r="Q26" i="53"/>
  <c r="S26" i="53" s="1"/>
  <c r="O54" i="43"/>
  <c r="Q54" i="43"/>
  <c r="S54" i="43" s="1"/>
  <c r="O34" i="43"/>
  <c r="Q34" i="43"/>
  <c r="O14" i="43"/>
  <c r="Q14" i="43"/>
  <c r="S14" i="43" s="1"/>
  <c r="O9" i="91"/>
  <c r="Q18" i="94"/>
  <c r="S18" i="94" s="1"/>
  <c r="O68" i="86"/>
  <c r="O48" i="86"/>
  <c r="O36" i="86"/>
  <c r="O26" i="86"/>
  <c r="O72" i="78"/>
  <c r="Q63" i="78"/>
  <c r="R63" i="78" s="1"/>
  <c r="Q59" i="78"/>
  <c r="R59" i="78" s="1"/>
  <c r="O52" i="78"/>
  <c r="Q39" i="78"/>
  <c r="R39" i="78" s="1"/>
  <c r="O32" i="78"/>
  <c r="O28" i="78"/>
  <c r="Q23" i="78"/>
  <c r="R23" i="78" s="1"/>
  <c r="O16" i="78"/>
  <c r="O12" i="78"/>
  <c r="O9" i="48"/>
  <c r="Q9" i="48"/>
  <c r="S9" i="48" s="1"/>
  <c r="S54" i="48"/>
  <c r="R54" i="48"/>
  <c r="O79" i="163"/>
  <c r="Q79" i="163"/>
  <c r="S79" i="163" s="1"/>
  <c r="O71" i="163"/>
  <c r="Q71" i="163"/>
  <c r="O42" i="163"/>
  <c r="Q42" i="163"/>
  <c r="Q12" i="163"/>
  <c r="S12" i="163" s="1"/>
  <c r="O12" i="163"/>
  <c r="Q42" i="165"/>
  <c r="O42" i="165"/>
  <c r="O83" i="166"/>
  <c r="Q83" i="166"/>
  <c r="Q40" i="166"/>
  <c r="O40" i="166"/>
  <c r="O9" i="162"/>
  <c r="Q51" i="163"/>
  <c r="S51" i="163" s="1"/>
  <c r="O51" i="163"/>
  <c r="Q48" i="163"/>
  <c r="R48" i="163" s="1"/>
  <c r="O48" i="163"/>
  <c r="S18" i="163"/>
  <c r="R18" i="163"/>
  <c r="O87" i="165"/>
  <c r="Q87" i="165"/>
  <c r="Q55" i="165"/>
  <c r="S55" i="165" s="1"/>
  <c r="O55" i="165"/>
  <c r="S50" i="165"/>
  <c r="R50" i="165"/>
  <c r="Q12" i="165"/>
  <c r="O12" i="165"/>
  <c r="Q50" i="166"/>
  <c r="O50" i="166"/>
  <c r="Q44" i="166"/>
  <c r="R44" i="166" s="1"/>
  <c r="O44" i="166"/>
  <c r="O75" i="48"/>
  <c r="Q75" i="48"/>
  <c r="R75" i="48" s="1"/>
  <c r="Q68" i="48"/>
  <c r="O68" i="48"/>
  <c r="O62" i="48"/>
  <c r="Q62" i="48"/>
  <c r="O43" i="48"/>
  <c r="Q43" i="48"/>
  <c r="R43" i="48" s="1"/>
  <c r="Q36" i="48"/>
  <c r="S36" i="48" s="1"/>
  <c r="O36" i="48"/>
  <c r="O30" i="48"/>
  <c r="Q30" i="48"/>
  <c r="O14" i="48"/>
  <c r="Q14" i="48"/>
  <c r="O87" i="163"/>
  <c r="Q87" i="163"/>
  <c r="Q24" i="163"/>
  <c r="R24" i="163" s="1"/>
  <c r="O24" i="163"/>
  <c r="O11" i="163"/>
  <c r="Q11" i="163"/>
  <c r="O79" i="165"/>
  <c r="O54" i="165"/>
  <c r="Q54" i="165"/>
  <c r="S54" i="165" s="1"/>
  <c r="Q68" i="166"/>
  <c r="R68" i="166" s="1"/>
  <c r="O68" i="166"/>
  <c r="O54" i="166"/>
  <c r="Q54" i="166"/>
  <c r="O26" i="166"/>
  <c r="Q26" i="166"/>
  <c r="O11" i="166"/>
  <c r="Q11" i="166"/>
  <c r="R11" i="166" s="1"/>
  <c r="S66" i="41"/>
  <c r="R66" i="41"/>
  <c r="S58" i="41"/>
  <c r="R58" i="41"/>
  <c r="Q20" i="41"/>
  <c r="S20" i="41" s="1"/>
  <c r="O20" i="41"/>
  <c r="O49" i="53"/>
  <c r="Q49" i="53"/>
  <c r="R49" i="53" s="1"/>
  <c r="O39" i="53"/>
  <c r="Q39" i="53"/>
  <c r="R39" i="53" s="1"/>
  <c r="O34" i="53"/>
  <c r="Q34" i="53"/>
  <c r="S34" i="53" s="1"/>
  <c r="O70" i="48"/>
  <c r="O51" i="48"/>
  <c r="O38" i="48"/>
  <c r="S22" i="48"/>
  <c r="R22" i="48"/>
  <c r="S82" i="163"/>
  <c r="R82" i="163"/>
  <c r="O80" i="163"/>
  <c r="O75" i="163"/>
  <c r="Q75" i="163"/>
  <c r="R75" i="163" s="1"/>
  <c r="Q64" i="163"/>
  <c r="R64" i="163" s="1"/>
  <c r="O64" i="163"/>
  <c r="O56" i="163"/>
  <c r="S50" i="163"/>
  <c r="R50" i="163"/>
  <c r="O43" i="163"/>
  <c r="Q43" i="163"/>
  <c r="Q36" i="163"/>
  <c r="S36" i="163" s="1"/>
  <c r="O36" i="163"/>
  <c r="R34" i="163"/>
  <c r="O26" i="163"/>
  <c r="O83" i="165"/>
  <c r="Q83" i="165"/>
  <c r="R83" i="165" s="1"/>
  <c r="Q76" i="165"/>
  <c r="R76" i="165" s="1"/>
  <c r="O76" i="165"/>
  <c r="R66" i="165"/>
  <c r="O47" i="165"/>
  <c r="Q47" i="165"/>
  <c r="Q40" i="165"/>
  <c r="O40" i="165"/>
  <c r="O36" i="165"/>
  <c r="O34" i="165"/>
  <c r="Q34" i="165"/>
  <c r="Q10" i="165"/>
  <c r="O75" i="166"/>
  <c r="Q75" i="166"/>
  <c r="O70" i="166"/>
  <c r="Q48" i="166"/>
  <c r="O48" i="166"/>
  <c r="O35" i="166"/>
  <c r="Q35" i="166"/>
  <c r="R35" i="166" s="1"/>
  <c r="O15" i="166"/>
  <c r="Q15" i="166"/>
  <c r="R15" i="166" s="1"/>
  <c r="O19" i="41"/>
  <c r="Q19" i="41"/>
  <c r="R19" i="41" s="1"/>
  <c r="O120" i="53"/>
  <c r="Q120" i="53"/>
  <c r="R120" i="53" s="1"/>
  <c r="Q64" i="53"/>
  <c r="S64" i="53" s="1"/>
  <c r="O64" i="53"/>
  <c r="S78" i="48"/>
  <c r="R78" i="48"/>
  <c r="S70" i="48"/>
  <c r="R70" i="48"/>
  <c r="O63" i="48"/>
  <c r="Q63" i="48"/>
  <c r="R63" i="48" s="1"/>
  <c r="Q56" i="48"/>
  <c r="R56" i="48" s="1"/>
  <c r="O56" i="48"/>
  <c r="S46" i="48"/>
  <c r="R46" i="48"/>
  <c r="S38" i="48"/>
  <c r="R38" i="48"/>
  <c r="O31" i="48"/>
  <c r="Q31" i="48"/>
  <c r="R31" i="48" s="1"/>
  <c r="O26" i="48"/>
  <c r="Q26" i="48"/>
  <c r="O91" i="163"/>
  <c r="Q91" i="163"/>
  <c r="R91" i="163" s="1"/>
  <c r="O86" i="163"/>
  <c r="Q86" i="163"/>
  <c r="S26" i="163"/>
  <c r="R26" i="163"/>
  <c r="Q16" i="163"/>
  <c r="R16" i="163" s="1"/>
  <c r="O16" i="163"/>
  <c r="Q16" i="165"/>
  <c r="S16" i="165" s="1"/>
  <c r="O16" i="165"/>
  <c r="O79" i="166"/>
  <c r="Q79" i="166"/>
  <c r="S70" i="166"/>
  <c r="R70" i="166"/>
  <c r="O55" i="166"/>
  <c r="Q55" i="166"/>
  <c r="R55" i="166" s="1"/>
  <c r="S42" i="166"/>
  <c r="R42" i="166"/>
  <c r="O27" i="166"/>
  <c r="Q27" i="166"/>
  <c r="R27" i="166" s="1"/>
  <c r="O22" i="166"/>
  <c r="Q22" i="166"/>
  <c r="O10" i="166"/>
  <c r="Q10" i="166"/>
  <c r="Q52" i="41"/>
  <c r="S52" i="41" s="1"/>
  <c r="O52" i="41"/>
  <c r="Q44" i="41"/>
  <c r="O44" i="41"/>
  <c r="S34" i="41"/>
  <c r="R34" i="41"/>
  <c r="S26" i="41"/>
  <c r="R26" i="41"/>
  <c r="Q66" i="53"/>
  <c r="S66" i="53" s="1"/>
  <c r="O66" i="53"/>
  <c r="O63" i="53"/>
  <c r="Q63" i="53"/>
  <c r="R63" i="53" s="1"/>
  <c r="O69" i="52"/>
  <c r="Q69" i="52"/>
  <c r="R69" i="52" s="1"/>
  <c r="O65" i="52"/>
  <c r="Q65" i="52"/>
  <c r="R65" i="52" s="1"/>
  <c r="O61" i="52"/>
  <c r="Q61" i="52"/>
  <c r="R61" i="52" s="1"/>
  <c r="O57" i="52"/>
  <c r="Q57" i="52"/>
  <c r="R57" i="52" s="1"/>
  <c r="O53" i="52"/>
  <c r="Q53" i="52"/>
  <c r="R53" i="52" s="1"/>
  <c r="O49" i="52"/>
  <c r="Q49" i="52"/>
  <c r="R49" i="52" s="1"/>
  <c r="O45" i="52"/>
  <c r="Q45" i="52"/>
  <c r="R45" i="52" s="1"/>
  <c r="O41" i="52"/>
  <c r="Q41" i="52"/>
  <c r="R41" i="52" s="1"/>
  <c r="O37" i="52"/>
  <c r="Q37" i="52"/>
  <c r="R37" i="52" s="1"/>
  <c r="O33" i="52"/>
  <c r="Q33" i="52"/>
  <c r="R33" i="52" s="1"/>
  <c r="O29" i="52"/>
  <c r="Q29" i="52"/>
  <c r="R29" i="52" s="1"/>
  <c r="O25" i="52"/>
  <c r="Q25" i="52"/>
  <c r="R25" i="52" s="1"/>
  <c r="Q21" i="52"/>
  <c r="R21" i="52" s="1"/>
  <c r="O21" i="52"/>
  <c r="O13" i="52"/>
  <c r="Q13" i="52"/>
  <c r="R13" i="52" s="1"/>
  <c r="R70" i="52"/>
  <c r="S70" i="52"/>
  <c r="R54" i="52"/>
  <c r="S54" i="52"/>
  <c r="Q20" i="53"/>
  <c r="R20" i="53" s="1"/>
  <c r="O20" i="53"/>
  <c r="O66" i="43"/>
  <c r="Q66" i="43"/>
  <c r="O47" i="43"/>
  <c r="Q47" i="43"/>
  <c r="R47" i="43" s="1"/>
  <c r="Q40" i="43"/>
  <c r="O40" i="43"/>
  <c r="O38" i="41"/>
  <c r="Q38" i="41"/>
  <c r="S38" i="41" s="1"/>
  <c r="O114" i="53"/>
  <c r="Q114" i="53"/>
  <c r="R114" i="53" s="1"/>
  <c r="O57" i="53"/>
  <c r="Q57" i="53"/>
  <c r="R57" i="53" s="1"/>
  <c r="O14" i="53"/>
  <c r="Q14" i="53"/>
  <c r="S14" i="53" s="1"/>
  <c r="Q28" i="43"/>
  <c r="S28" i="43" s="1"/>
  <c r="O28" i="43"/>
  <c r="S66" i="99"/>
  <c r="R66" i="99"/>
  <c r="O58" i="99"/>
  <c r="Q58" i="99"/>
  <c r="O39" i="99"/>
  <c r="Q39" i="99"/>
  <c r="R39" i="99" s="1"/>
  <c r="O63" i="41"/>
  <c r="Q63" i="41"/>
  <c r="S63" i="41" s="1"/>
  <c r="Q56" i="41"/>
  <c r="S56" i="41" s="1"/>
  <c r="O56" i="41"/>
  <c r="O50" i="41"/>
  <c r="Q50" i="41"/>
  <c r="O31" i="41"/>
  <c r="Q31" i="41"/>
  <c r="R31" i="41" s="1"/>
  <c r="Q24" i="41"/>
  <c r="S24" i="41" s="1"/>
  <c r="O24" i="41"/>
  <c r="O11" i="41"/>
  <c r="Q11" i="41"/>
  <c r="Q117" i="53"/>
  <c r="O117" i="53"/>
  <c r="O108" i="53"/>
  <c r="Q108" i="53"/>
  <c r="R108" i="53" s="1"/>
  <c r="O74" i="53"/>
  <c r="Q74" i="53"/>
  <c r="S74" i="53" s="1"/>
  <c r="S72" i="53"/>
  <c r="R72" i="53"/>
  <c r="Q60" i="53"/>
  <c r="O60" i="53"/>
  <c r="O51" i="53"/>
  <c r="Q51" i="53"/>
  <c r="R51" i="53" s="1"/>
  <c r="O42" i="53"/>
  <c r="Q42" i="53"/>
  <c r="S42" i="53" s="1"/>
  <c r="S40" i="53"/>
  <c r="R40" i="53"/>
  <c r="O29" i="53"/>
  <c r="Q29" i="53"/>
  <c r="R29" i="53" s="1"/>
  <c r="Q24" i="53"/>
  <c r="R24" i="53" s="1"/>
  <c r="O24" i="53"/>
  <c r="O67" i="43"/>
  <c r="Q67" i="43"/>
  <c r="S67" i="43" s="1"/>
  <c r="Q60" i="43"/>
  <c r="S60" i="43" s="1"/>
  <c r="O60" i="43"/>
  <c r="S50" i="43"/>
  <c r="R50" i="43"/>
  <c r="S42" i="43"/>
  <c r="R42" i="43"/>
  <c r="O35" i="43"/>
  <c r="Q35" i="43"/>
  <c r="S35" i="43" s="1"/>
  <c r="O22" i="43"/>
  <c r="Q22" i="43"/>
  <c r="S22" i="43" s="1"/>
  <c r="S10" i="43"/>
  <c r="R10" i="43"/>
  <c r="Q63" i="98"/>
  <c r="R63" i="98" s="1"/>
  <c r="O63" i="98"/>
  <c r="Q59" i="98"/>
  <c r="R59" i="98" s="1"/>
  <c r="O59" i="98"/>
  <c r="Q55" i="98"/>
  <c r="R55" i="98" s="1"/>
  <c r="O55" i="98"/>
  <c r="Q51" i="98"/>
  <c r="R51" i="98" s="1"/>
  <c r="O51" i="98"/>
  <c r="Q47" i="98"/>
  <c r="R47" i="98" s="1"/>
  <c r="O47" i="98"/>
  <c r="Q43" i="98"/>
  <c r="R43" i="98" s="1"/>
  <c r="O43" i="98"/>
  <c r="Q39" i="98"/>
  <c r="R39" i="98" s="1"/>
  <c r="O39" i="98"/>
  <c r="Q35" i="98"/>
  <c r="R35" i="98" s="1"/>
  <c r="O35" i="98"/>
  <c r="Q31" i="98"/>
  <c r="R31" i="98" s="1"/>
  <c r="O31" i="98"/>
  <c r="Q27" i="98"/>
  <c r="R27" i="98" s="1"/>
  <c r="O27" i="98"/>
  <c r="Q23" i="98"/>
  <c r="R23" i="98" s="1"/>
  <c r="O23" i="98"/>
  <c r="Q19" i="98"/>
  <c r="R19" i="98" s="1"/>
  <c r="O19" i="98"/>
  <c r="O15" i="98"/>
  <c r="Q15" i="98"/>
  <c r="R15" i="98" s="1"/>
  <c r="O75" i="51"/>
  <c r="Q75" i="51"/>
  <c r="O71" i="51"/>
  <c r="Q71" i="51"/>
  <c r="O67" i="51"/>
  <c r="Q67" i="51"/>
  <c r="O59" i="51"/>
  <c r="Q59" i="51"/>
  <c r="O55" i="51"/>
  <c r="Q55" i="51"/>
  <c r="O51" i="51"/>
  <c r="Q51" i="51"/>
  <c r="O43" i="51"/>
  <c r="Q43" i="51"/>
  <c r="O39" i="51"/>
  <c r="Q39" i="51"/>
  <c r="O35" i="51"/>
  <c r="Q35" i="51"/>
  <c r="O27" i="51"/>
  <c r="Q27" i="51"/>
  <c r="Q47" i="51"/>
  <c r="Q52" i="99"/>
  <c r="R52" i="99" s="1"/>
  <c r="O52" i="99"/>
  <c r="O46" i="99"/>
  <c r="Q46" i="99"/>
  <c r="S46" i="99" s="1"/>
  <c r="S34" i="99"/>
  <c r="R34" i="99"/>
  <c r="Q52" i="174"/>
  <c r="O52" i="174"/>
  <c r="O26" i="174"/>
  <c r="Q26" i="174"/>
  <c r="S26" i="174" s="1"/>
  <c r="Q56" i="175"/>
  <c r="R56" i="175" s="1"/>
  <c r="O56" i="175"/>
  <c r="O51" i="175"/>
  <c r="Q51" i="175"/>
  <c r="R51" i="175" s="1"/>
  <c r="Q28" i="175"/>
  <c r="R28" i="175" s="1"/>
  <c r="O28" i="175"/>
  <c r="O64" i="98"/>
  <c r="O60" i="98"/>
  <c r="O56" i="98"/>
  <c r="O52" i="98"/>
  <c r="O48" i="98"/>
  <c r="O44" i="98"/>
  <c r="O40" i="98"/>
  <c r="O36" i="98"/>
  <c r="O32" i="98"/>
  <c r="O28" i="98"/>
  <c r="O24" i="98"/>
  <c r="Q18" i="98"/>
  <c r="R18" i="98" s="1"/>
  <c r="Q12" i="98"/>
  <c r="R12" i="98" s="1"/>
  <c r="Q31" i="51"/>
  <c r="R46" i="52"/>
  <c r="S46" i="52"/>
  <c r="Q64" i="99"/>
  <c r="S64" i="99" s="1"/>
  <c r="O64" i="99"/>
  <c r="S50" i="100"/>
  <c r="R50" i="100"/>
  <c r="Q11" i="100"/>
  <c r="R11" i="100" s="1"/>
  <c r="O11" i="100"/>
  <c r="O74" i="55"/>
  <c r="Q74" i="55"/>
  <c r="Q44" i="55"/>
  <c r="S44" i="55" s="1"/>
  <c r="O44" i="55"/>
  <c r="Q53" i="42"/>
  <c r="R53" i="42" s="1"/>
  <c r="O59" i="99"/>
  <c r="Q59" i="99"/>
  <c r="R59" i="99" s="1"/>
  <c r="S42" i="99"/>
  <c r="R42" i="99"/>
  <c r="Q32" i="99"/>
  <c r="O32" i="99"/>
  <c r="O74" i="51"/>
  <c r="O58" i="51"/>
  <c r="O42" i="51"/>
  <c r="O26" i="51"/>
  <c r="O71" i="52"/>
  <c r="O67" i="52"/>
  <c r="O63" i="52"/>
  <c r="O59" i="52"/>
  <c r="O55" i="52"/>
  <c r="O51" i="52"/>
  <c r="O47" i="52"/>
  <c r="O43" i="52"/>
  <c r="O39" i="52"/>
  <c r="O35" i="52"/>
  <c r="O31" i="52"/>
  <c r="O27" i="52"/>
  <c r="O15" i="52"/>
  <c r="O11" i="52"/>
  <c r="Q19" i="52"/>
  <c r="R19" i="52" s="1"/>
  <c r="O68" i="99"/>
  <c r="O48" i="99"/>
  <c r="O36" i="99"/>
  <c r="Q19" i="99"/>
  <c r="R19" i="99" s="1"/>
  <c r="Q16" i="99"/>
  <c r="R16" i="99" s="1"/>
  <c r="O16" i="99"/>
  <c r="R14" i="99"/>
  <c r="Q64" i="100"/>
  <c r="S64" i="100" s="1"/>
  <c r="O64" i="100"/>
  <c r="O60" i="100"/>
  <c r="O58" i="100"/>
  <c r="Q58" i="100"/>
  <c r="Q32" i="100"/>
  <c r="R32" i="100" s="1"/>
  <c r="O32" i="100"/>
  <c r="Q16" i="100"/>
  <c r="O16" i="100"/>
  <c r="O70" i="55"/>
  <c r="Q70" i="55"/>
  <c r="S70" i="55" s="1"/>
  <c r="S62" i="55"/>
  <c r="R62" i="55"/>
  <c r="O55" i="55"/>
  <c r="Q55" i="55"/>
  <c r="R55" i="55" s="1"/>
  <c r="Q26" i="55"/>
  <c r="O26" i="55"/>
  <c r="Q14" i="55"/>
  <c r="R14" i="55" s="1"/>
  <c r="O14" i="55"/>
  <c r="Q48" i="174"/>
  <c r="R48" i="174" s="1"/>
  <c r="O48" i="174"/>
  <c r="O43" i="174"/>
  <c r="Q43" i="174"/>
  <c r="R43" i="174" s="1"/>
  <c r="Q20" i="174"/>
  <c r="O20" i="174"/>
  <c r="O38" i="175"/>
  <c r="Q38" i="175"/>
  <c r="S30" i="175"/>
  <c r="R30" i="175"/>
  <c r="Q24" i="175"/>
  <c r="R24" i="175" s="1"/>
  <c r="O24" i="175"/>
  <c r="Q16" i="175"/>
  <c r="O16" i="175"/>
  <c r="O11" i="175"/>
  <c r="Q11" i="175"/>
  <c r="R11" i="175" s="1"/>
  <c r="R116" i="123"/>
  <c r="S116" i="123"/>
  <c r="R23" i="128"/>
  <c r="S23" i="128"/>
  <c r="Q19" i="51"/>
  <c r="Q64" i="55"/>
  <c r="R64" i="55" s="1"/>
  <c r="O64" i="55"/>
  <c r="O51" i="55"/>
  <c r="Q51" i="55"/>
  <c r="R51" i="55" s="1"/>
  <c r="Q28" i="55"/>
  <c r="S28" i="55" s="1"/>
  <c r="O28" i="55"/>
  <c r="Q16" i="55"/>
  <c r="S16" i="55" s="1"/>
  <c r="O16" i="55"/>
  <c r="Q68" i="174"/>
  <c r="R68" i="174" s="1"/>
  <c r="O68" i="174"/>
  <c r="O63" i="174"/>
  <c r="Q63" i="174"/>
  <c r="R63" i="174" s="1"/>
  <c r="O58" i="174"/>
  <c r="Q58" i="174"/>
  <c r="S58" i="174" s="1"/>
  <c r="O30" i="174"/>
  <c r="Q30" i="174"/>
  <c r="S22" i="174"/>
  <c r="R22" i="174"/>
  <c r="Q16" i="174"/>
  <c r="S16" i="174" s="1"/>
  <c r="O16" i="174"/>
  <c r="O66" i="175"/>
  <c r="Q66" i="175"/>
  <c r="S66" i="175" s="1"/>
  <c r="O47" i="175"/>
  <c r="Q47" i="175"/>
  <c r="R47" i="175" s="1"/>
  <c r="O66" i="51"/>
  <c r="O50" i="51"/>
  <c r="O34" i="51"/>
  <c r="O18" i="51"/>
  <c r="Q15" i="51"/>
  <c r="R15" i="51" s="1"/>
  <c r="S10" i="99"/>
  <c r="R10" i="99"/>
  <c r="S66" i="100"/>
  <c r="R66" i="100"/>
  <c r="O59" i="100"/>
  <c r="Q59" i="100"/>
  <c r="R59" i="100" s="1"/>
  <c r="Q52" i="100"/>
  <c r="R52" i="100" s="1"/>
  <c r="O52" i="100"/>
  <c r="Q40" i="100"/>
  <c r="R40" i="100" s="1"/>
  <c r="O40" i="100"/>
  <c r="Q24" i="100"/>
  <c r="O24" i="100"/>
  <c r="O75" i="55"/>
  <c r="Q75" i="55"/>
  <c r="R75" i="55" s="1"/>
  <c r="O50" i="55"/>
  <c r="Q50" i="55"/>
  <c r="S42" i="55"/>
  <c r="R42" i="55"/>
  <c r="O39" i="174"/>
  <c r="Q39" i="174"/>
  <c r="R39" i="174" s="1"/>
  <c r="Q60" i="175"/>
  <c r="R60" i="175" s="1"/>
  <c r="O60" i="175"/>
  <c r="O34" i="175"/>
  <c r="Q34" i="175"/>
  <c r="S34" i="175" s="1"/>
  <c r="Q46" i="100"/>
  <c r="S46" i="100" s="1"/>
  <c r="Q39" i="100"/>
  <c r="R39" i="100" s="1"/>
  <c r="Q38" i="100"/>
  <c r="Q31" i="100"/>
  <c r="R31" i="100" s="1"/>
  <c r="Q30" i="100"/>
  <c r="Q23" i="100"/>
  <c r="R23" i="100" s="1"/>
  <c r="Q22" i="100"/>
  <c r="Q15" i="100"/>
  <c r="R15" i="100" s="1"/>
  <c r="Q14" i="100"/>
  <c r="Q58" i="55"/>
  <c r="Q54" i="55"/>
  <c r="S54" i="55" s="1"/>
  <c r="Q34" i="55"/>
  <c r="Q67" i="174"/>
  <c r="R67" i="174" s="1"/>
  <c r="Q62" i="174"/>
  <c r="S62" i="174" s="1"/>
  <c r="Q51" i="174"/>
  <c r="R51" i="174" s="1"/>
  <c r="Q47" i="174"/>
  <c r="R47" i="174" s="1"/>
  <c r="Q19" i="174"/>
  <c r="R19" i="174" s="1"/>
  <c r="Q15" i="174"/>
  <c r="R15" i="174" s="1"/>
  <c r="Q59" i="175"/>
  <c r="R59" i="175" s="1"/>
  <c r="Q55" i="175"/>
  <c r="R55" i="175" s="1"/>
  <c r="Q27" i="175"/>
  <c r="R27" i="175" s="1"/>
  <c r="Q23" i="175"/>
  <c r="R23" i="175" s="1"/>
  <c r="Q15" i="175"/>
  <c r="R15" i="175" s="1"/>
  <c r="S62" i="123"/>
  <c r="R62" i="123"/>
  <c r="S58" i="129"/>
  <c r="R58" i="129"/>
  <c r="Q9" i="100"/>
  <c r="S9" i="100" s="1"/>
  <c r="R42" i="100"/>
  <c r="R34" i="100"/>
  <c r="R18" i="100"/>
  <c r="O72" i="55"/>
  <c r="O68" i="55"/>
  <c r="R66" i="55"/>
  <c r="Q59" i="55"/>
  <c r="R59" i="55" s="1"/>
  <c r="O48" i="55"/>
  <c r="R46" i="55"/>
  <c r="Q39" i="55"/>
  <c r="R39" i="55" s="1"/>
  <c r="Q35" i="55"/>
  <c r="R35" i="55" s="1"/>
  <c r="O24" i="55"/>
  <c r="O22" i="55"/>
  <c r="O12" i="55"/>
  <c r="O56" i="174"/>
  <c r="Q38" i="174"/>
  <c r="Q34" i="174"/>
  <c r="S34" i="174" s="1"/>
  <c r="O28" i="174"/>
  <c r="O24" i="174"/>
  <c r="O68" i="175"/>
  <c r="O64" i="175"/>
  <c r="Q46" i="175"/>
  <c r="Q42" i="175"/>
  <c r="S42" i="175" s="1"/>
  <c r="O36" i="175"/>
  <c r="O32" i="175"/>
  <c r="Q19" i="175"/>
  <c r="R19" i="175" s="1"/>
  <c r="S15" i="123"/>
  <c r="R15" i="123"/>
  <c r="S150" i="123"/>
  <c r="R150" i="123"/>
  <c r="S23" i="123"/>
  <c r="R23" i="123"/>
  <c r="S186" i="123"/>
  <c r="R186" i="123"/>
  <c r="S190" i="123"/>
  <c r="R190" i="123"/>
  <c r="S11" i="123"/>
  <c r="R11" i="123"/>
  <c r="S213" i="123"/>
  <c r="R213" i="123"/>
  <c r="R29" i="173"/>
  <c r="S29" i="173"/>
  <c r="S20" i="123"/>
  <c r="R20" i="123"/>
  <c r="S273" i="123"/>
  <c r="R273" i="123"/>
  <c r="S174" i="123"/>
  <c r="R174" i="123"/>
  <c r="R78" i="123"/>
  <c r="R47" i="123"/>
  <c r="S281" i="123"/>
  <c r="R281" i="123"/>
  <c r="S249" i="123"/>
  <c r="R249" i="123"/>
  <c r="S237" i="123"/>
  <c r="R237" i="123"/>
  <c r="S216" i="123"/>
  <c r="S182" i="123"/>
  <c r="R182" i="123"/>
  <c r="S158" i="123"/>
  <c r="R158" i="123"/>
  <c r="R46" i="123"/>
  <c r="S46" i="123"/>
  <c r="R50" i="123"/>
  <c r="S50" i="123"/>
  <c r="S54" i="123"/>
  <c r="R54" i="123"/>
  <c r="R57" i="123"/>
  <c r="S57" i="123"/>
  <c r="S106" i="123"/>
  <c r="R106" i="123"/>
  <c r="S138" i="123"/>
  <c r="R138" i="123"/>
  <c r="R110" i="123"/>
  <c r="S110" i="123"/>
  <c r="S98" i="123"/>
  <c r="R98" i="123"/>
  <c r="R118" i="123"/>
  <c r="S118" i="123"/>
  <c r="R224" i="123"/>
  <c r="S224" i="123"/>
  <c r="R240" i="123"/>
  <c r="S240" i="123"/>
  <c r="S268" i="123"/>
  <c r="R268" i="123"/>
  <c r="R284" i="123"/>
  <c r="S284" i="123"/>
  <c r="R14" i="123"/>
  <c r="S14" i="123"/>
  <c r="R22" i="123"/>
  <c r="S22" i="123"/>
  <c r="R30" i="123"/>
  <c r="S30" i="123"/>
  <c r="R42" i="123"/>
  <c r="S42" i="123"/>
  <c r="R26" i="123"/>
  <c r="S26" i="123"/>
  <c r="R34" i="123"/>
  <c r="S34" i="123"/>
  <c r="R38" i="123"/>
  <c r="S38" i="123"/>
  <c r="R134" i="123"/>
  <c r="S134" i="123"/>
  <c r="S122" i="123"/>
  <c r="R122" i="123"/>
  <c r="S114" i="123"/>
  <c r="R114" i="123"/>
  <c r="R126" i="123"/>
  <c r="S126" i="123"/>
  <c r="S58" i="123"/>
  <c r="R58" i="123"/>
  <c r="R102" i="123"/>
  <c r="S102" i="123"/>
  <c r="R236" i="123"/>
  <c r="S236" i="123"/>
  <c r="R256" i="123"/>
  <c r="S256" i="123"/>
  <c r="S272" i="123"/>
  <c r="R272" i="123"/>
  <c r="S252" i="123"/>
  <c r="R252" i="123"/>
  <c r="S130" i="123"/>
  <c r="R130" i="123"/>
  <c r="R232" i="123"/>
  <c r="S232" i="123"/>
  <c r="R248" i="123"/>
  <c r="S248" i="123"/>
  <c r="S260" i="123"/>
  <c r="R260" i="123"/>
  <c r="R280" i="123"/>
  <c r="S280" i="123"/>
  <c r="R228" i="123"/>
  <c r="S228" i="123"/>
  <c r="R244" i="123"/>
  <c r="S244" i="123"/>
  <c r="R264" i="123"/>
  <c r="S264" i="123"/>
  <c r="R276" i="123"/>
  <c r="S276" i="123"/>
  <c r="R33" i="129"/>
  <c r="S33" i="129"/>
  <c r="R13" i="129"/>
  <c r="S13" i="129"/>
  <c r="R45" i="129"/>
  <c r="S45" i="129"/>
  <c r="R65" i="129"/>
  <c r="S65" i="129"/>
  <c r="R41" i="129"/>
  <c r="S41" i="129"/>
  <c r="R21" i="129"/>
  <c r="S21" i="129"/>
  <c r="R53" i="129"/>
  <c r="S53" i="129"/>
  <c r="R17" i="129"/>
  <c r="S17" i="129"/>
  <c r="R49" i="129"/>
  <c r="S49" i="129"/>
  <c r="R29" i="129"/>
  <c r="S29" i="129"/>
  <c r="R61" i="129"/>
  <c r="S61" i="129"/>
  <c r="R25" i="129"/>
  <c r="S25" i="129"/>
  <c r="R57" i="129"/>
  <c r="S57" i="129"/>
  <c r="R37" i="129"/>
  <c r="S37" i="129"/>
  <c r="R69" i="129"/>
  <c r="S69" i="129"/>
  <c r="R57" i="128"/>
  <c r="S57" i="128"/>
  <c r="S13" i="128"/>
  <c r="R13" i="128"/>
  <c r="S21" i="128"/>
  <c r="R21" i="128"/>
  <c r="S29" i="128"/>
  <c r="R29" i="128"/>
  <c r="R69" i="128"/>
  <c r="S69" i="128"/>
  <c r="R37" i="128"/>
  <c r="S37" i="128"/>
  <c r="S49" i="128"/>
  <c r="R49" i="128"/>
  <c r="S41" i="128"/>
  <c r="R41" i="128"/>
  <c r="R45" i="128"/>
  <c r="S45" i="128"/>
  <c r="S53" i="128"/>
  <c r="R53" i="128"/>
  <c r="R65" i="128"/>
  <c r="S65" i="128"/>
  <c r="S17" i="128"/>
  <c r="R17" i="128"/>
  <c r="S25" i="128"/>
  <c r="R25" i="128"/>
  <c r="R33" i="128"/>
  <c r="S33" i="128"/>
  <c r="R61" i="128"/>
  <c r="S61" i="128"/>
  <c r="Q10" i="175"/>
  <c r="O9" i="175"/>
  <c r="R58" i="175"/>
  <c r="R26" i="175"/>
  <c r="R50" i="175"/>
  <c r="R34" i="175"/>
  <c r="R18" i="175"/>
  <c r="R48" i="175"/>
  <c r="S48" i="175"/>
  <c r="R32" i="175"/>
  <c r="S32" i="175"/>
  <c r="R16" i="175"/>
  <c r="S16" i="175"/>
  <c r="R44" i="175"/>
  <c r="S44" i="175"/>
  <c r="R40" i="175"/>
  <c r="S40" i="175"/>
  <c r="R64" i="175"/>
  <c r="S64" i="175"/>
  <c r="S28" i="175"/>
  <c r="R12" i="175"/>
  <c r="S12" i="175"/>
  <c r="R68" i="175"/>
  <c r="S68" i="175"/>
  <c r="R52" i="175"/>
  <c r="S52" i="175"/>
  <c r="R36" i="175"/>
  <c r="S36" i="175"/>
  <c r="R20" i="175"/>
  <c r="S20" i="175"/>
  <c r="Q69" i="175"/>
  <c r="S67" i="175"/>
  <c r="Q65" i="175"/>
  <c r="S63" i="175"/>
  <c r="Q61" i="175"/>
  <c r="S59" i="175"/>
  <c r="Q57" i="175"/>
  <c r="Q53" i="175"/>
  <c r="Q49" i="175"/>
  <c r="S47" i="175"/>
  <c r="Q45" i="175"/>
  <c r="S43" i="175"/>
  <c r="Q41" i="175"/>
  <c r="Q37" i="175"/>
  <c r="S35" i="175"/>
  <c r="Q33" i="175"/>
  <c r="S31" i="175"/>
  <c r="Q29" i="175"/>
  <c r="S27" i="175"/>
  <c r="Q25" i="175"/>
  <c r="S23" i="175"/>
  <c r="Q21" i="175"/>
  <c r="Q17" i="175"/>
  <c r="Q13" i="175"/>
  <c r="S11" i="175"/>
  <c r="R9" i="175"/>
  <c r="Q11" i="174"/>
  <c r="R11" i="174" s="1"/>
  <c r="Q10" i="174"/>
  <c r="R54" i="174"/>
  <c r="R42" i="174"/>
  <c r="R26" i="174"/>
  <c r="R66" i="174"/>
  <c r="R50" i="174"/>
  <c r="R34" i="174"/>
  <c r="R18" i="174"/>
  <c r="S48" i="174"/>
  <c r="R64" i="174"/>
  <c r="S64" i="174"/>
  <c r="R56" i="174"/>
  <c r="S56" i="174"/>
  <c r="R44" i="174"/>
  <c r="S44" i="174"/>
  <c r="R28" i="174"/>
  <c r="S28" i="174"/>
  <c r="R12" i="174"/>
  <c r="S12" i="174"/>
  <c r="R32" i="174"/>
  <c r="S32" i="174"/>
  <c r="R40" i="174"/>
  <c r="S40" i="174"/>
  <c r="R24" i="174"/>
  <c r="S24" i="174"/>
  <c r="R16" i="174"/>
  <c r="R60" i="174"/>
  <c r="S60" i="174"/>
  <c r="R52" i="174"/>
  <c r="S52" i="174"/>
  <c r="R36" i="174"/>
  <c r="S36" i="174"/>
  <c r="R20" i="174"/>
  <c r="S20" i="174"/>
  <c r="Q69" i="174"/>
  <c r="Q65" i="174"/>
  <c r="Q61" i="174"/>
  <c r="S59" i="174"/>
  <c r="Q57" i="174"/>
  <c r="S55" i="174"/>
  <c r="Q53" i="174"/>
  <c r="Q49" i="174"/>
  <c r="Q45" i="174"/>
  <c r="Q41" i="174"/>
  <c r="Q37" i="174"/>
  <c r="S35" i="174"/>
  <c r="Q33" i="174"/>
  <c r="S31" i="174"/>
  <c r="Q29" i="174"/>
  <c r="S27" i="174"/>
  <c r="Q25" i="174"/>
  <c r="S23" i="174"/>
  <c r="Q21" i="174"/>
  <c r="S19" i="174"/>
  <c r="Q17" i="174"/>
  <c r="Q13" i="174"/>
  <c r="R9" i="174"/>
  <c r="Q19" i="55"/>
  <c r="R19" i="55" s="1"/>
  <c r="R70" i="55"/>
  <c r="R54" i="55"/>
  <c r="R38" i="55"/>
  <c r="R72" i="55"/>
  <c r="S72" i="55"/>
  <c r="R56" i="55"/>
  <c r="S56" i="55"/>
  <c r="R40" i="55"/>
  <c r="S40" i="55"/>
  <c r="R28" i="55"/>
  <c r="S26" i="55"/>
  <c r="R26" i="55"/>
  <c r="R12" i="55"/>
  <c r="S12" i="55"/>
  <c r="R68" i="55"/>
  <c r="S68" i="55"/>
  <c r="R52" i="55"/>
  <c r="S52" i="55"/>
  <c r="R36" i="55"/>
  <c r="S36" i="55"/>
  <c r="S30" i="55"/>
  <c r="R30" i="55"/>
  <c r="S14" i="55"/>
  <c r="S64" i="55"/>
  <c r="R48" i="55"/>
  <c r="S48" i="55"/>
  <c r="R32" i="55"/>
  <c r="S32" i="55"/>
  <c r="R20" i="55"/>
  <c r="S20" i="55"/>
  <c r="S18" i="55"/>
  <c r="R18" i="55"/>
  <c r="R76" i="55"/>
  <c r="S76" i="55"/>
  <c r="R60" i="55"/>
  <c r="S60" i="55"/>
  <c r="R44" i="55"/>
  <c r="R24" i="55"/>
  <c r="S24" i="55"/>
  <c r="S22" i="55"/>
  <c r="R22" i="55"/>
  <c r="Q31" i="55"/>
  <c r="Q10" i="55"/>
  <c r="S75" i="55"/>
  <c r="Q73" i="55"/>
  <c r="S71" i="55"/>
  <c r="Q69" i="55"/>
  <c r="S67" i="55"/>
  <c r="Q65" i="55"/>
  <c r="S63" i="55"/>
  <c r="Q61" i="55"/>
  <c r="Q57" i="55"/>
  <c r="Q53" i="55"/>
  <c r="Q49" i="55"/>
  <c r="S47" i="55"/>
  <c r="Q45" i="55"/>
  <c r="S43" i="55"/>
  <c r="Q41" i="55"/>
  <c r="Q37" i="55"/>
  <c r="S35" i="55"/>
  <c r="Q33" i="55"/>
  <c r="Q29" i="55"/>
  <c r="S27" i="55"/>
  <c r="Q25" i="55"/>
  <c r="S23" i="55"/>
  <c r="Q21" i="55"/>
  <c r="S19" i="55"/>
  <c r="Q17" i="55"/>
  <c r="S15" i="55"/>
  <c r="Q13" i="55"/>
  <c r="S11" i="55"/>
  <c r="S9" i="55"/>
  <c r="R9" i="55"/>
  <c r="S10" i="100"/>
  <c r="R10" i="100"/>
  <c r="R62" i="100"/>
  <c r="R54" i="100"/>
  <c r="S68" i="100"/>
  <c r="R68" i="100"/>
  <c r="R60" i="100"/>
  <c r="S60" i="100"/>
  <c r="S52" i="100"/>
  <c r="S44" i="100"/>
  <c r="R44" i="100"/>
  <c r="S36" i="100"/>
  <c r="R36" i="100"/>
  <c r="S28" i="100"/>
  <c r="R28" i="100"/>
  <c r="R20" i="100"/>
  <c r="S20" i="100"/>
  <c r="S12" i="100"/>
  <c r="R12" i="100"/>
  <c r="S56" i="100"/>
  <c r="R56" i="100"/>
  <c r="S48" i="100"/>
  <c r="R48" i="100"/>
  <c r="S32" i="100"/>
  <c r="R24" i="100"/>
  <c r="S24" i="100"/>
  <c r="R16" i="100"/>
  <c r="S16" i="100"/>
  <c r="Q69" i="100"/>
  <c r="S67" i="100"/>
  <c r="Q65" i="100"/>
  <c r="S63" i="100"/>
  <c r="Q61" i="100"/>
  <c r="S59" i="100"/>
  <c r="Q57" i="100"/>
  <c r="S55" i="100"/>
  <c r="Q53" i="100"/>
  <c r="S51" i="100"/>
  <c r="Q49" i="100"/>
  <c r="S47" i="100"/>
  <c r="Q45" i="100"/>
  <c r="S43" i="100"/>
  <c r="Q41" i="100"/>
  <c r="Q37" i="100"/>
  <c r="S35" i="100"/>
  <c r="Q33" i="100"/>
  <c r="S31" i="100"/>
  <c r="Q29" i="100"/>
  <c r="S27" i="100"/>
  <c r="Q25" i="100"/>
  <c r="S23" i="100"/>
  <c r="Q21" i="100"/>
  <c r="S19" i="100"/>
  <c r="Q17" i="100"/>
  <c r="S15" i="100"/>
  <c r="Q13" i="100"/>
  <c r="S11" i="100"/>
  <c r="O20" i="99"/>
  <c r="Q18" i="99"/>
  <c r="Q9" i="99"/>
  <c r="R62" i="99"/>
  <c r="R54" i="99"/>
  <c r="R30" i="99"/>
  <c r="R22" i="99"/>
  <c r="S68" i="99"/>
  <c r="R68" i="99"/>
  <c r="S60" i="99"/>
  <c r="R60" i="99"/>
  <c r="S44" i="99"/>
  <c r="R44" i="99"/>
  <c r="R36" i="99"/>
  <c r="S36" i="99"/>
  <c r="S28" i="99"/>
  <c r="R28" i="99"/>
  <c r="R20" i="99"/>
  <c r="S20" i="99"/>
  <c r="R12" i="99"/>
  <c r="S12" i="99"/>
  <c r="R64" i="99"/>
  <c r="S56" i="99"/>
  <c r="R56" i="99"/>
  <c r="R48" i="99"/>
  <c r="S48" i="99"/>
  <c r="S40" i="99"/>
  <c r="R40" i="99"/>
  <c r="R32" i="99"/>
  <c r="S32" i="99"/>
  <c r="S24" i="99"/>
  <c r="R24" i="99"/>
  <c r="Q69" i="99"/>
  <c r="S67" i="99"/>
  <c r="Q65" i="99"/>
  <c r="S63" i="99"/>
  <c r="Q61" i="99"/>
  <c r="S59" i="99"/>
  <c r="Q57" i="99"/>
  <c r="S55" i="99"/>
  <c r="Q53" i="99"/>
  <c r="S51" i="99"/>
  <c r="Q49" i="99"/>
  <c r="S47" i="99"/>
  <c r="Q45" i="99"/>
  <c r="S43" i="99"/>
  <c r="Q41" i="99"/>
  <c r="S39" i="99"/>
  <c r="Q37" i="99"/>
  <c r="S35" i="99"/>
  <c r="Q33" i="99"/>
  <c r="S31" i="99"/>
  <c r="Q29" i="99"/>
  <c r="S27" i="99"/>
  <c r="Q25" i="99"/>
  <c r="S23" i="99"/>
  <c r="Q21" i="99"/>
  <c r="S19" i="99"/>
  <c r="Q17" i="99"/>
  <c r="S15" i="99"/>
  <c r="Q13" i="99"/>
  <c r="S11" i="99"/>
  <c r="Q23" i="52"/>
  <c r="R23" i="52" s="1"/>
  <c r="R22" i="52"/>
  <c r="S22" i="52"/>
  <c r="O22" i="52"/>
  <c r="Q17" i="52"/>
  <c r="R17" i="52" s="1"/>
  <c r="O16" i="52"/>
  <c r="Q9" i="52"/>
  <c r="S9" i="52" s="1"/>
  <c r="S38" i="52"/>
  <c r="S62" i="52"/>
  <c r="S30" i="52"/>
  <c r="S68" i="52"/>
  <c r="S60" i="52"/>
  <c r="S52" i="52"/>
  <c r="S44" i="52"/>
  <c r="S36" i="52"/>
  <c r="S28" i="52"/>
  <c r="S20" i="52"/>
  <c r="S12" i="52"/>
  <c r="S72" i="52"/>
  <c r="S64" i="52"/>
  <c r="S56" i="52"/>
  <c r="S48" i="52"/>
  <c r="S40" i="52"/>
  <c r="S32" i="52"/>
  <c r="S24" i="52"/>
  <c r="S16" i="52"/>
  <c r="S63" i="52"/>
  <c r="S59" i="52"/>
  <c r="S55" i="52"/>
  <c r="S47" i="52"/>
  <c r="S43" i="52"/>
  <c r="S39" i="52"/>
  <c r="S31" i="52"/>
  <c r="S27" i="52"/>
  <c r="S15" i="52"/>
  <c r="S11" i="52"/>
  <c r="Q23" i="51"/>
  <c r="Q11" i="51"/>
  <c r="R11" i="51" s="1"/>
  <c r="O10" i="51"/>
  <c r="O77" i="51"/>
  <c r="O73" i="51"/>
  <c r="O69" i="51"/>
  <c r="O65" i="51"/>
  <c r="O61" i="51"/>
  <c r="O57" i="51"/>
  <c r="O53" i="51"/>
  <c r="O49" i="51"/>
  <c r="O45" i="51"/>
  <c r="O41" i="51"/>
  <c r="O37" i="51"/>
  <c r="O33" i="51"/>
  <c r="O29" i="51"/>
  <c r="O25" i="51"/>
  <c r="O21" i="51"/>
  <c r="O17" i="51"/>
  <c r="O13" i="51"/>
  <c r="O76" i="51"/>
  <c r="O72" i="51"/>
  <c r="O68" i="51"/>
  <c r="O64" i="51"/>
  <c r="O60" i="51"/>
  <c r="O56" i="51"/>
  <c r="O52" i="51"/>
  <c r="O48" i="51"/>
  <c r="O44" i="51"/>
  <c r="O40" i="51"/>
  <c r="O36" i="51"/>
  <c r="O32" i="51"/>
  <c r="O28" i="51"/>
  <c r="O24" i="51"/>
  <c r="O20" i="51"/>
  <c r="O16" i="51"/>
  <c r="O12" i="51"/>
  <c r="O9" i="51"/>
  <c r="S14" i="51"/>
  <c r="S9" i="51"/>
  <c r="R9" i="51"/>
  <c r="O20" i="98"/>
  <c r="Q17" i="98"/>
  <c r="R17" i="98" s="1"/>
  <c r="O9" i="98"/>
  <c r="S9" i="98"/>
  <c r="R9" i="98"/>
  <c r="S18" i="43"/>
  <c r="R18" i="43"/>
  <c r="R62" i="43"/>
  <c r="R54" i="43"/>
  <c r="R46" i="43"/>
  <c r="R38" i="43"/>
  <c r="R30" i="43"/>
  <c r="R22" i="43"/>
  <c r="R14" i="43"/>
  <c r="S64" i="43"/>
  <c r="R64" i="43"/>
  <c r="R59" i="43"/>
  <c r="S59" i="43"/>
  <c r="O57" i="43"/>
  <c r="Q57" i="43"/>
  <c r="S48" i="43"/>
  <c r="R48" i="43"/>
  <c r="R43" i="43"/>
  <c r="S43" i="43"/>
  <c r="O41" i="43"/>
  <c r="Q41" i="43"/>
  <c r="S32" i="43"/>
  <c r="R32" i="43"/>
  <c r="R27" i="43"/>
  <c r="S27" i="43"/>
  <c r="O25" i="43"/>
  <c r="Q25" i="43"/>
  <c r="S20" i="43"/>
  <c r="R20" i="43"/>
  <c r="S12" i="43"/>
  <c r="R12" i="43"/>
  <c r="S68" i="43"/>
  <c r="R68" i="43"/>
  <c r="R63" i="43"/>
  <c r="S63" i="43"/>
  <c r="O61" i="43"/>
  <c r="Q61" i="43"/>
  <c r="S52" i="43"/>
  <c r="R52" i="43"/>
  <c r="O45" i="43"/>
  <c r="Q45" i="43"/>
  <c r="S36" i="43"/>
  <c r="R36" i="43"/>
  <c r="R31" i="43"/>
  <c r="S31" i="43"/>
  <c r="O29" i="43"/>
  <c r="Q29" i="43"/>
  <c r="R67" i="43"/>
  <c r="O65" i="43"/>
  <c r="Q65" i="43"/>
  <c r="S56" i="43"/>
  <c r="R56" i="43"/>
  <c r="R51" i="43"/>
  <c r="S51" i="43"/>
  <c r="O49" i="43"/>
  <c r="Q49" i="43"/>
  <c r="R40" i="43"/>
  <c r="S40" i="43"/>
  <c r="R35" i="43"/>
  <c r="O33" i="43"/>
  <c r="Q33" i="43"/>
  <c r="S24" i="43"/>
  <c r="R24" i="43"/>
  <c r="S16" i="43"/>
  <c r="R16" i="43"/>
  <c r="R60" i="43"/>
  <c r="R55" i="43"/>
  <c r="S55" i="43"/>
  <c r="O53" i="43"/>
  <c r="Q53" i="43"/>
  <c r="R44" i="43"/>
  <c r="S44" i="43"/>
  <c r="R39" i="43"/>
  <c r="S39" i="43"/>
  <c r="O37" i="43"/>
  <c r="Q37" i="43"/>
  <c r="R28" i="43"/>
  <c r="R23" i="43"/>
  <c r="S23" i="43"/>
  <c r="Q21" i="43"/>
  <c r="S19" i="43"/>
  <c r="Q17" i="43"/>
  <c r="S15" i="43"/>
  <c r="Q13" i="43"/>
  <c r="S11" i="43"/>
  <c r="R9" i="43"/>
  <c r="S9" i="43"/>
  <c r="O9" i="43"/>
  <c r="O36" i="53"/>
  <c r="O28" i="53"/>
  <c r="Q21" i="53"/>
  <c r="R21" i="53" s="1"/>
  <c r="Q18" i="53"/>
  <c r="Q10" i="53"/>
  <c r="R80" i="53"/>
  <c r="R48" i="53"/>
  <c r="R32" i="53"/>
  <c r="S16" i="53"/>
  <c r="R109" i="53"/>
  <c r="R68" i="53"/>
  <c r="R52" i="53"/>
  <c r="R36" i="53"/>
  <c r="R19" i="53"/>
  <c r="S19" i="53"/>
  <c r="R23" i="53"/>
  <c r="S23" i="53"/>
  <c r="O17" i="53"/>
  <c r="Q17" i="53"/>
  <c r="R15" i="53"/>
  <c r="S15" i="53"/>
  <c r="Q122" i="53"/>
  <c r="S120" i="53"/>
  <c r="O13" i="53"/>
  <c r="Q13" i="53"/>
  <c r="R11" i="53"/>
  <c r="S11" i="53"/>
  <c r="S123" i="53"/>
  <c r="Q121" i="53"/>
  <c r="R119" i="53"/>
  <c r="S118" i="53"/>
  <c r="S116" i="53"/>
  <c r="R115" i="53"/>
  <c r="S114" i="53"/>
  <c r="S112" i="53"/>
  <c r="R111" i="53"/>
  <c r="S108" i="53"/>
  <c r="R107" i="53"/>
  <c r="R78" i="53"/>
  <c r="S75" i="53"/>
  <c r="S73" i="53"/>
  <c r="R70" i="53"/>
  <c r="S67" i="53"/>
  <c r="S65" i="53"/>
  <c r="S63" i="53"/>
  <c r="R62" i="53"/>
  <c r="S61" i="53"/>
  <c r="S59" i="53"/>
  <c r="S55" i="53"/>
  <c r="R54" i="53"/>
  <c r="S53" i="53"/>
  <c r="S51" i="53"/>
  <c r="R50" i="53"/>
  <c r="S49" i="53"/>
  <c r="R46" i="53"/>
  <c r="S45" i="53"/>
  <c r="S43" i="53"/>
  <c r="S41" i="53"/>
  <c r="R38" i="53"/>
  <c r="S37" i="53"/>
  <c r="S33" i="53"/>
  <c r="S31" i="53"/>
  <c r="S27" i="53"/>
  <c r="S24" i="53"/>
  <c r="R22" i="53"/>
  <c r="S12" i="53"/>
  <c r="R14" i="53"/>
  <c r="O12" i="53"/>
  <c r="R9" i="53"/>
  <c r="S9" i="42"/>
  <c r="R9" i="42"/>
  <c r="O9" i="42"/>
  <c r="R18" i="41"/>
  <c r="O16" i="41"/>
  <c r="R62" i="41"/>
  <c r="R54" i="41"/>
  <c r="R46" i="41"/>
  <c r="R38" i="41"/>
  <c r="R30" i="41"/>
  <c r="R22" i="41"/>
  <c r="R14" i="41"/>
  <c r="R64" i="41"/>
  <c r="S64" i="41"/>
  <c r="R59" i="41"/>
  <c r="S59" i="41"/>
  <c r="O57" i="41"/>
  <c r="Q57" i="41"/>
  <c r="R68" i="41"/>
  <c r="S68" i="41"/>
  <c r="R63" i="41"/>
  <c r="O61" i="41"/>
  <c r="Q61" i="41"/>
  <c r="R44" i="41"/>
  <c r="S44" i="41"/>
  <c r="R36" i="41"/>
  <c r="S36" i="41"/>
  <c r="R28" i="41"/>
  <c r="S28" i="41"/>
  <c r="R20" i="41"/>
  <c r="R12" i="41"/>
  <c r="S12" i="41"/>
  <c r="R67" i="41"/>
  <c r="S67" i="41"/>
  <c r="O65" i="41"/>
  <c r="Q65" i="41"/>
  <c r="R51" i="41"/>
  <c r="S51" i="41"/>
  <c r="R11" i="41"/>
  <c r="S11" i="41"/>
  <c r="O69" i="41"/>
  <c r="Q69" i="41"/>
  <c r="R60" i="41"/>
  <c r="S60" i="41"/>
  <c r="R55" i="41"/>
  <c r="S55" i="41"/>
  <c r="O53" i="41"/>
  <c r="Q53" i="41"/>
  <c r="R48" i="41"/>
  <c r="S48" i="41"/>
  <c r="R40" i="41"/>
  <c r="S40" i="41"/>
  <c r="R32" i="41"/>
  <c r="S32" i="41"/>
  <c r="R24" i="41"/>
  <c r="R16" i="41"/>
  <c r="S16" i="41"/>
  <c r="Q49" i="41"/>
  <c r="S47" i="41"/>
  <c r="Q45" i="41"/>
  <c r="S43" i="41"/>
  <c r="Q41" i="41"/>
  <c r="S39" i="41"/>
  <c r="Q37" i="41"/>
  <c r="S35" i="41"/>
  <c r="Q33" i="41"/>
  <c r="S31" i="41"/>
  <c r="Q29" i="41"/>
  <c r="S27" i="41"/>
  <c r="Q25" i="41"/>
  <c r="S23" i="41"/>
  <c r="Q21" i="41"/>
  <c r="S19" i="41"/>
  <c r="Q17" i="41"/>
  <c r="S15" i="41"/>
  <c r="Q13" i="41"/>
  <c r="R9" i="41"/>
  <c r="S9" i="41"/>
  <c r="O9" i="41"/>
  <c r="Q9" i="168"/>
  <c r="Q23" i="166"/>
  <c r="R23" i="166" s="1"/>
  <c r="Q19" i="166"/>
  <c r="R19" i="166" s="1"/>
  <c r="R18" i="166"/>
  <c r="R82" i="166"/>
  <c r="R78" i="166"/>
  <c r="R62" i="166"/>
  <c r="R46" i="166"/>
  <c r="R30" i="166"/>
  <c r="R14" i="166"/>
  <c r="R87" i="166"/>
  <c r="S87" i="166"/>
  <c r="R79" i="166"/>
  <c r="S79" i="166"/>
  <c r="R32" i="166"/>
  <c r="S32" i="166"/>
  <c r="R16" i="166"/>
  <c r="S16" i="166"/>
  <c r="O89" i="166"/>
  <c r="Q89" i="166"/>
  <c r="R84" i="166"/>
  <c r="S84" i="166"/>
  <c r="O81" i="166"/>
  <c r="Q81" i="166"/>
  <c r="R76" i="166"/>
  <c r="S76" i="166"/>
  <c r="R60" i="166"/>
  <c r="S60" i="166"/>
  <c r="R28" i="166"/>
  <c r="S28" i="166"/>
  <c r="R83" i="166"/>
  <c r="S83" i="166"/>
  <c r="R75" i="166"/>
  <c r="S75" i="166"/>
  <c r="R72" i="166"/>
  <c r="S72" i="166"/>
  <c r="R56" i="166"/>
  <c r="S56" i="166"/>
  <c r="R40" i="166"/>
  <c r="S40" i="166"/>
  <c r="R24" i="166"/>
  <c r="S24" i="166"/>
  <c r="R64" i="166"/>
  <c r="S64" i="166"/>
  <c r="R48" i="166"/>
  <c r="S48" i="166"/>
  <c r="R12" i="166"/>
  <c r="S12" i="166"/>
  <c r="R88" i="166"/>
  <c r="S88" i="166"/>
  <c r="O85" i="166"/>
  <c r="Q85" i="166"/>
  <c r="R80" i="166"/>
  <c r="S80" i="166"/>
  <c r="O77" i="166"/>
  <c r="Q77" i="166"/>
  <c r="S68" i="166"/>
  <c r="R52" i="166"/>
  <c r="S52" i="166"/>
  <c r="R36" i="166"/>
  <c r="S36" i="166"/>
  <c r="R20" i="166"/>
  <c r="S20" i="166"/>
  <c r="Q73" i="166"/>
  <c r="S71" i="166"/>
  <c r="Q69" i="166"/>
  <c r="S67" i="166"/>
  <c r="Q65" i="166"/>
  <c r="S63" i="166"/>
  <c r="Q61" i="166"/>
  <c r="S59" i="166"/>
  <c r="Q57" i="166"/>
  <c r="S55" i="166"/>
  <c r="Q53" i="166"/>
  <c r="S51" i="166"/>
  <c r="Q49" i="166"/>
  <c r="S47" i="166"/>
  <c r="Q45" i="166"/>
  <c r="S43" i="166"/>
  <c r="Q41" i="166"/>
  <c r="S39" i="166"/>
  <c r="Q37" i="166"/>
  <c r="S35" i="166"/>
  <c r="Q33" i="166"/>
  <c r="S31" i="166"/>
  <c r="Q29" i="166"/>
  <c r="S27" i="166"/>
  <c r="Q25" i="166"/>
  <c r="Q21" i="166"/>
  <c r="Q17" i="166"/>
  <c r="Q13" i="166"/>
  <c r="O9" i="166"/>
  <c r="R9" i="166"/>
  <c r="O24" i="165"/>
  <c r="S18" i="165"/>
  <c r="R18" i="165"/>
  <c r="Q11" i="165"/>
  <c r="R11" i="165" s="1"/>
  <c r="O9" i="165"/>
  <c r="R82" i="165"/>
  <c r="R54" i="165"/>
  <c r="R46" i="165"/>
  <c r="R38" i="165"/>
  <c r="R30" i="165"/>
  <c r="R22" i="165"/>
  <c r="R14" i="165"/>
  <c r="S80" i="165"/>
  <c r="S88" i="165"/>
  <c r="O85" i="165"/>
  <c r="Q85" i="165"/>
  <c r="S72" i="165"/>
  <c r="O69" i="165"/>
  <c r="Q69" i="165"/>
  <c r="R67" i="165"/>
  <c r="S67" i="165"/>
  <c r="R62" i="165"/>
  <c r="R55" i="165"/>
  <c r="O53" i="165"/>
  <c r="Q53" i="165"/>
  <c r="R44" i="165"/>
  <c r="S44" i="165"/>
  <c r="R39" i="165"/>
  <c r="S39" i="165"/>
  <c r="O37" i="165"/>
  <c r="Q37" i="165"/>
  <c r="R28" i="165"/>
  <c r="S28" i="165"/>
  <c r="R23" i="165"/>
  <c r="S23" i="165"/>
  <c r="O21" i="165"/>
  <c r="Q21" i="165"/>
  <c r="R12" i="165"/>
  <c r="S12" i="165"/>
  <c r="R90" i="165"/>
  <c r="O88" i="165"/>
  <c r="S84" i="165"/>
  <c r="O81" i="165"/>
  <c r="Q81" i="165"/>
  <c r="R79" i="165"/>
  <c r="S79" i="165"/>
  <c r="R74" i="165"/>
  <c r="O72" i="165"/>
  <c r="S68" i="165"/>
  <c r="O65" i="165"/>
  <c r="Q65" i="165"/>
  <c r="R63" i="165"/>
  <c r="S63" i="165"/>
  <c r="R59" i="165"/>
  <c r="S59" i="165"/>
  <c r="O57" i="165"/>
  <c r="Q57" i="165"/>
  <c r="R48" i="165"/>
  <c r="S48" i="165"/>
  <c r="R43" i="165"/>
  <c r="S43" i="165"/>
  <c r="O41" i="165"/>
  <c r="Q41" i="165"/>
  <c r="R32" i="165"/>
  <c r="S32" i="165"/>
  <c r="R27" i="165"/>
  <c r="S27" i="165"/>
  <c r="O25" i="165"/>
  <c r="Q25" i="165"/>
  <c r="R16" i="165"/>
  <c r="R86" i="165"/>
  <c r="O84" i="165"/>
  <c r="O77" i="165"/>
  <c r="Q77" i="165"/>
  <c r="R75" i="165"/>
  <c r="S75" i="165"/>
  <c r="R70" i="165"/>
  <c r="O68" i="165"/>
  <c r="O61" i="165"/>
  <c r="Q61" i="165"/>
  <c r="R52" i="165"/>
  <c r="S52" i="165"/>
  <c r="R47" i="165"/>
  <c r="S47" i="165"/>
  <c r="O45" i="165"/>
  <c r="Q45" i="165"/>
  <c r="R36" i="165"/>
  <c r="S36" i="165"/>
  <c r="R31" i="165"/>
  <c r="S31" i="165"/>
  <c r="O29" i="165"/>
  <c r="Q29" i="165"/>
  <c r="R20" i="165"/>
  <c r="S20" i="165"/>
  <c r="R15" i="165"/>
  <c r="S15" i="165"/>
  <c r="O13" i="165"/>
  <c r="Q13" i="165"/>
  <c r="O89" i="165"/>
  <c r="Q89" i="165"/>
  <c r="R87" i="165"/>
  <c r="S87" i="165"/>
  <c r="O73" i="165"/>
  <c r="Q73" i="165"/>
  <c r="R71" i="165"/>
  <c r="S71" i="165"/>
  <c r="R56" i="165"/>
  <c r="S56" i="165"/>
  <c r="R51" i="165"/>
  <c r="S51" i="165"/>
  <c r="O49" i="165"/>
  <c r="Q49" i="165"/>
  <c r="R40" i="165"/>
  <c r="S40" i="165"/>
  <c r="O33" i="165"/>
  <c r="Q33" i="165"/>
  <c r="R24" i="165"/>
  <c r="S24" i="165"/>
  <c r="R19" i="165"/>
  <c r="S19" i="165"/>
  <c r="O17" i="165"/>
  <c r="Q17" i="165"/>
  <c r="S9" i="165"/>
  <c r="R9" i="165"/>
  <c r="O9" i="164"/>
  <c r="R9" i="164"/>
  <c r="Q19" i="163"/>
  <c r="Q10" i="163"/>
  <c r="S80" i="163"/>
  <c r="S84" i="163"/>
  <c r="R66" i="163"/>
  <c r="R54" i="163"/>
  <c r="R46" i="163"/>
  <c r="R38" i="163"/>
  <c r="R30" i="163"/>
  <c r="R22" i="163"/>
  <c r="R14" i="163"/>
  <c r="R70" i="163"/>
  <c r="O77" i="163"/>
  <c r="Q77" i="163"/>
  <c r="O61" i="163"/>
  <c r="Q61" i="163"/>
  <c r="R59" i="163"/>
  <c r="S59" i="163"/>
  <c r="O53" i="163"/>
  <c r="Q53" i="163"/>
  <c r="R44" i="163"/>
  <c r="S44" i="163"/>
  <c r="R39" i="163"/>
  <c r="S39" i="163"/>
  <c r="O37" i="163"/>
  <c r="Q37" i="163"/>
  <c r="R28" i="163"/>
  <c r="S28" i="163"/>
  <c r="R23" i="163"/>
  <c r="S23" i="163"/>
  <c r="O21" i="163"/>
  <c r="Q21" i="163"/>
  <c r="R12" i="163"/>
  <c r="S92" i="163"/>
  <c r="O89" i="163"/>
  <c r="Q89" i="163"/>
  <c r="R87" i="163"/>
  <c r="S87" i="163"/>
  <c r="S76" i="163"/>
  <c r="O73" i="163"/>
  <c r="Q73" i="163"/>
  <c r="R71" i="163"/>
  <c r="S71" i="163"/>
  <c r="S60" i="163"/>
  <c r="O57" i="163"/>
  <c r="Q57" i="163"/>
  <c r="S48" i="163"/>
  <c r="R43" i="163"/>
  <c r="S43" i="163"/>
  <c r="O41" i="163"/>
  <c r="Q41" i="163"/>
  <c r="R32" i="163"/>
  <c r="S32" i="163"/>
  <c r="R27" i="163"/>
  <c r="S27" i="163"/>
  <c r="O25" i="163"/>
  <c r="Q25" i="163"/>
  <c r="R11" i="163"/>
  <c r="S11" i="163"/>
  <c r="O92" i="163"/>
  <c r="S88" i="163"/>
  <c r="O85" i="163"/>
  <c r="Q85" i="163"/>
  <c r="R83" i="163"/>
  <c r="S83" i="163"/>
  <c r="R78" i="163"/>
  <c r="O76" i="163"/>
  <c r="S72" i="163"/>
  <c r="O69" i="163"/>
  <c r="Q69" i="163"/>
  <c r="R67" i="163"/>
  <c r="S67" i="163"/>
  <c r="R62" i="163"/>
  <c r="O60" i="163"/>
  <c r="R52" i="163"/>
  <c r="S52" i="163"/>
  <c r="R47" i="163"/>
  <c r="S47" i="163"/>
  <c r="O45" i="163"/>
  <c r="Q45" i="163"/>
  <c r="R31" i="163"/>
  <c r="S31" i="163"/>
  <c r="O29" i="163"/>
  <c r="Q29" i="163"/>
  <c r="R20" i="163"/>
  <c r="S20" i="163"/>
  <c r="R15" i="163"/>
  <c r="S15" i="163"/>
  <c r="O13" i="163"/>
  <c r="Q13" i="163"/>
  <c r="R90" i="163"/>
  <c r="O88" i="163"/>
  <c r="O81" i="163"/>
  <c r="Q81" i="163"/>
  <c r="R79" i="163"/>
  <c r="R74" i="163"/>
  <c r="O72" i="163"/>
  <c r="O65" i="163"/>
  <c r="Q65" i="163"/>
  <c r="R63" i="163"/>
  <c r="S63" i="163"/>
  <c r="R58" i="163"/>
  <c r="R56" i="163"/>
  <c r="S56" i="163"/>
  <c r="R51" i="163"/>
  <c r="O49" i="163"/>
  <c r="Q49" i="163"/>
  <c r="R40" i="163"/>
  <c r="S40" i="163"/>
  <c r="R35" i="163"/>
  <c r="S35" i="163"/>
  <c r="O33" i="163"/>
  <c r="Q33" i="163"/>
  <c r="R19" i="163"/>
  <c r="S19" i="163"/>
  <c r="O17" i="163"/>
  <c r="Q17" i="163"/>
  <c r="S9" i="163"/>
  <c r="R9" i="163"/>
  <c r="O9" i="163"/>
  <c r="Q27" i="48"/>
  <c r="R27" i="48" s="1"/>
  <c r="Q11" i="48"/>
  <c r="R11" i="48" s="1"/>
  <c r="R74" i="48"/>
  <c r="R66" i="48"/>
  <c r="R58" i="48"/>
  <c r="R42" i="48"/>
  <c r="R34" i="48"/>
  <c r="R80" i="48"/>
  <c r="S80" i="48"/>
  <c r="R72" i="48"/>
  <c r="S72" i="48"/>
  <c r="R64" i="48"/>
  <c r="S64" i="48"/>
  <c r="R48" i="48"/>
  <c r="S48" i="48"/>
  <c r="R40" i="48"/>
  <c r="S40" i="48"/>
  <c r="R32" i="48"/>
  <c r="S32" i="48"/>
  <c r="R24" i="48"/>
  <c r="S24" i="48"/>
  <c r="R16" i="48"/>
  <c r="S16" i="48"/>
  <c r="R12" i="48"/>
  <c r="S12" i="48"/>
  <c r="S76" i="48"/>
  <c r="R68" i="48"/>
  <c r="S68" i="48"/>
  <c r="R60" i="48"/>
  <c r="S60" i="48"/>
  <c r="R52" i="48"/>
  <c r="S52" i="48"/>
  <c r="R44" i="48"/>
  <c r="S44" i="48"/>
  <c r="R36" i="48"/>
  <c r="R28" i="48"/>
  <c r="S28" i="48"/>
  <c r="R20" i="48"/>
  <c r="S79" i="48"/>
  <c r="Q77" i="48"/>
  <c r="S75" i="48"/>
  <c r="Q73" i="48"/>
  <c r="S71" i="48"/>
  <c r="Q69" i="48"/>
  <c r="S67" i="48"/>
  <c r="Q65" i="48"/>
  <c r="Q61" i="48"/>
  <c r="S59" i="48"/>
  <c r="Q57" i="48"/>
  <c r="S55" i="48"/>
  <c r="Q53" i="48"/>
  <c r="S51" i="48"/>
  <c r="Q49" i="48"/>
  <c r="S47" i="48"/>
  <c r="Q45" i="48"/>
  <c r="S43" i="48"/>
  <c r="Q41" i="48"/>
  <c r="S39" i="48"/>
  <c r="Q37" i="48"/>
  <c r="S35" i="48"/>
  <c r="Q33" i="48"/>
  <c r="Q29" i="48"/>
  <c r="S27" i="48"/>
  <c r="Q25" i="48"/>
  <c r="S23" i="48"/>
  <c r="Q21" i="48"/>
  <c r="S19" i="48"/>
  <c r="Q17" i="48"/>
  <c r="S15" i="48"/>
  <c r="Q13" i="48"/>
  <c r="Q26" i="78"/>
  <c r="R78" i="78"/>
  <c r="R62" i="78"/>
  <c r="R46" i="78"/>
  <c r="R30" i="78"/>
  <c r="R14" i="78"/>
  <c r="R64" i="78"/>
  <c r="S64" i="78"/>
  <c r="R48" i="78"/>
  <c r="R32" i="78"/>
  <c r="S32" i="78"/>
  <c r="R16" i="78"/>
  <c r="S16" i="78"/>
  <c r="R76" i="78"/>
  <c r="S76" i="78"/>
  <c r="R60" i="78"/>
  <c r="S60" i="78"/>
  <c r="R28" i="78"/>
  <c r="S28" i="78"/>
  <c r="R12" i="78"/>
  <c r="S12" i="78"/>
  <c r="R72" i="78"/>
  <c r="S72" i="78"/>
  <c r="R56" i="78"/>
  <c r="S56" i="78"/>
  <c r="R40" i="78"/>
  <c r="S40" i="78"/>
  <c r="R24" i="78"/>
  <c r="S24" i="78"/>
  <c r="R68" i="78"/>
  <c r="S68" i="78"/>
  <c r="R52" i="78"/>
  <c r="S52" i="78"/>
  <c r="R36" i="78"/>
  <c r="S36" i="78"/>
  <c r="R20" i="78"/>
  <c r="S20" i="78"/>
  <c r="Q77" i="78"/>
  <c r="S75" i="78"/>
  <c r="Q73" i="78"/>
  <c r="S71" i="78"/>
  <c r="Q69" i="78"/>
  <c r="S67" i="78"/>
  <c r="Q65" i="78"/>
  <c r="S63" i="78"/>
  <c r="Q61" i="78"/>
  <c r="S59" i="78"/>
  <c r="Q57" i="78"/>
  <c r="S55" i="78"/>
  <c r="Q53" i="78"/>
  <c r="S51" i="78"/>
  <c r="Q49" i="78"/>
  <c r="S47" i="78"/>
  <c r="Q45" i="78"/>
  <c r="S43" i="78"/>
  <c r="Q41" i="78"/>
  <c r="S39" i="78"/>
  <c r="Q37" i="78"/>
  <c r="S35" i="78"/>
  <c r="Q33" i="78"/>
  <c r="S31" i="78"/>
  <c r="Q29" i="78"/>
  <c r="S27" i="78"/>
  <c r="Q25" i="78"/>
  <c r="Q21" i="78"/>
  <c r="S19" i="78"/>
  <c r="Q17" i="78"/>
  <c r="S15" i="78"/>
  <c r="Q13" i="78"/>
  <c r="S11" i="78"/>
  <c r="S9" i="78"/>
  <c r="R9" i="78"/>
  <c r="S26" i="86"/>
  <c r="R26" i="86"/>
  <c r="O24" i="86"/>
  <c r="Q22" i="86"/>
  <c r="S22" i="86" s="1"/>
  <c r="Q11" i="86"/>
  <c r="R11" i="86" s="1"/>
  <c r="R70" i="86"/>
  <c r="R62" i="86"/>
  <c r="R54" i="86"/>
  <c r="R46" i="86"/>
  <c r="R38" i="86"/>
  <c r="R30" i="86"/>
  <c r="R22" i="86"/>
  <c r="O69" i="86"/>
  <c r="Q69" i="86"/>
  <c r="O53" i="86"/>
  <c r="Q53" i="86"/>
  <c r="S36" i="86"/>
  <c r="R36" i="86"/>
  <c r="R28" i="86"/>
  <c r="S28" i="86"/>
  <c r="R20" i="86"/>
  <c r="S12" i="86"/>
  <c r="S64" i="86"/>
  <c r="R64" i="86"/>
  <c r="R59" i="86"/>
  <c r="S59" i="86"/>
  <c r="O57" i="86"/>
  <c r="Q57" i="86"/>
  <c r="S48" i="86"/>
  <c r="R48" i="86"/>
  <c r="R43" i="86"/>
  <c r="S43" i="86"/>
  <c r="R71" i="86"/>
  <c r="S71" i="86"/>
  <c r="R60" i="86"/>
  <c r="S60" i="86"/>
  <c r="R55" i="86"/>
  <c r="S55" i="86"/>
  <c r="R44" i="86"/>
  <c r="S68" i="86"/>
  <c r="R68" i="86"/>
  <c r="R63" i="86"/>
  <c r="O61" i="86"/>
  <c r="Q61" i="86"/>
  <c r="S52" i="86"/>
  <c r="R52" i="86"/>
  <c r="R47" i="86"/>
  <c r="S47" i="86"/>
  <c r="O45" i="86"/>
  <c r="Q45" i="86"/>
  <c r="R40" i="86"/>
  <c r="S40" i="86"/>
  <c r="S32" i="86"/>
  <c r="R32" i="86"/>
  <c r="R24" i="86"/>
  <c r="S24" i="86"/>
  <c r="S16" i="86"/>
  <c r="R16" i="86"/>
  <c r="R72" i="86"/>
  <c r="S72" i="86"/>
  <c r="R67" i="86"/>
  <c r="S67" i="86"/>
  <c r="O65" i="86"/>
  <c r="Q65" i="86"/>
  <c r="R56" i="86"/>
  <c r="R51" i="86"/>
  <c r="S51" i="86"/>
  <c r="O49" i="86"/>
  <c r="Q49" i="86"/>
  <c r="Q41" i="86"/>
  <c r="S39" i="86"/>
  <c r="Q37" i="86"/>
  <c r="S35" i="86"/>
  <c r="Q33" i="86"/>
  <c r="S31" i="86"/>
  <c r="Q29" i="86"/>
  <c r="S27" i="86"/>
  <c r="Q25" i="86"/>
  <c r="S23" i="86"/>
  <c r="Q21" i="86"/>
  <c r="S19" i="86"/>
  <c r="Q17" i="86"/>
  <c r="S15" i="86"/>
  <c r="Q13" i="86"/>
  <c r="R9" i="86"/>
  <c r="R78" i="94"/>
  <c r="R70" i="94"/>
  <c r="R62" i="94"/>
  <c r="R46" i="94"/>
  <c r="R38" i="94"/>
  <c r="R30" i="94"/>
  <c r="Q23" i="94"/>
  <c r="R23" i="94" s="1"/>
  <c r="Q22" i="94"/>
  <c r="O12" i="94"/>
  <c r="R80" i="94"/>
  <c r="S80" i="94"/>
  <c r="R24" i="94"/>
  <c r="S24" i="94"/>
  <c r="R12" i="94"/>
  <c r="S12" i="94"/>
  <c r="R72" i="94"/>
  <c r="S72" i="94"/>
  <c r="R48" i="94"/>
  <c r="S48" i="94"/>
  <c r="R76" i="94"/>
  <c r="S76" i="94"/>
  <c r="R68" i="94"/>
  <c r="S68" i="94"/>
  <c r="R60" i="94"/>
  <c r="S60" i="94"/>
  <c r="R52" i="94"/>
  <c r="S52" i="94"/>
  <c r="R44" i="94"/>
  <c r="S44" i="94"/>
  <c r="R36" i="94"/>
  <c r="S36" i="94"/>
  <c r="R28" i="94"/>
  <c r="S28" i="94"/>
  <c r="R20" i="94"/>
  <c r="S20" i="94"/>
  <c r="R64" i="94"/>
  <c r="S64" i="94"/>
  <c r="R56" i="94"/>
  <c r="S56" i="94"/>
  <c r="R40" i="94"/>
  <c r="S40" i="94"/>
  <c r="R32" i="94"/>
  <c r="S32" i="94"/>
  <c r="R16" i="94"/>
  <c r="S16" i="94"/>
  <c r="Q10" i="94"/>
  <c r="Q81" i="94"/>
  <c r="Q77" i="94"/>
  <c r="S75" i="94"/>
  <c r="Q73" i="94"/>
  <c r="S71" i="94"/>
  <c r="Q69" i="94"/>
  <c r="S67" i="94"/>
  <c r="Q65" i="94"/>
  <c r="S63" i="94"/>
  <c r="Q61" i="94"/>
  <c r="S59" i="94"/>
  <c r="Q57" i="94"/>
  <c r="S55" i="94"/>
  <c r="Q53" i="94"/>
  <c r="S51" i="94"/>
  <c r="Q49" i="94"/>
  <c r="S47" i="94"/>
  <c r="Q45" i="94"/>
  <c r="S43" i="94"/>
  <c r="Q41" i="94"/>
  <c r="S39" i="94"/>
  <c r="Q37" i="94"/>
  <c r="Q33" i="94"/>
  <c r="S31" i="94"/>
  <c r="Q29" i="94"/>
  <c r="S27" i="94"/>
  <c r="Q25" i="94"/>
  <c r="Q21" i="94"/>
  <c r="S19" i="94"/>
  <c r="Q17" i="94"/>
  <c r="S15" i="94"/>
  <c r="Q13" i="94"/>
  <c r="R9" i="94"/>
  <c r="R22" i="92"/>
  <c r="Q11" i="92"/>
  <c r="R11" i="92" s="1"/>
  <c r="R70" i="92"/>
  <c r="R62" i="92"/>
  <c r="R54" i="92"/>
  <c r="R34" i="92"/>
  <c r="R18" i="92"/>
  <c r="R52" i="92"/>
  <c r="S52" i="92"/>
  <c r="R32" i="92"/>
  <c r="S32" i="92"/>
  <c r="R28" i="92"/>
  <c r="S28" i="92"/>
  <c r="R12" i="92"/>
  <c r="S12" i="92"/>
  <c r="R44" i="92"/>
  <c r="S44" i="92"/>
  <c r="R72" i="92"/>
  <c r="S72" i="92"/>
  <c r="R64" i="92"/>
  <c r="S64" i="92"/>
  <c r="R56" i="92"/>
  <c r="S56" i="92"/>
  <c r="R48" i="92"/>
  <c r="S48" i="92"/>
  <c r="R40" i="92"/>
  <c r="S40" i="92"/>
  <c r="R24" i="92"/>
  <c r="S24" i="92"/>
  <c r="R68" i="92"/>
  <c r="S68" i="92"/>
  <c r="R60" i="92"/>
  <c r="S60" i="92"/>
  <c r="R16" i="92"/>
  <c r="S16" i="92"/>
  <c r="R36" i="92"/>
  <c r="S36" i="92"/>
  <c r="R20" i="92"/>
  <c r="S20" i="92"/>
  <c r="S71" i="92"/>
  <c r="Q69" i="92"/>
  <c r="S67" i="92"/>
  <c r="Q65" i="92"/>
  <c r="S63" i="92"/>
  <c r="Q61" i="92"/>
  <c r="S59" i="92"/>
  <c r="Q57" i="92"/>
  <c r="S55" i="92"/>
  <c r="Q53" i="92"/>
  <c r="S51" i="92"/>
  <c r="Q49" i="92"/>
  <c r="S47" i="92"/>
  <c r="Q45" i="92"/>
  <c r="S43" i="92"/>
  <c r="Q41" i="92"/>
  <c r="S39" i="92"/>
  <c r="Q37" i="92"/>
  <c r="S35" i="92"/>
  <c r="Q33" i="92"/>
  <c r="S31" i="92"/>
  <c r="Q29" i="92"/>
  <c r="S27" i="92"/>
  <c r="Q25" i="92"/>
  <c r="S23" i="92"/>
  <c r="Q21" i="92"/>
  <c r="S19" i="92"/>
  <c r="Q17" i="92"/>
  <c r="S15" i="92"/>
  <c r="Q13" i="92"/>
  <c r="S11" i="92"/>
  <c r="R9" i="92"/>
  <c r="Q26" i="91"/>
  <c r="S26" i="91" s="1"/>
  <c r="R66" i="91"/>
  <c r="R50" i="91"/>
  <c r="R34" i="91"/>
  <c r="R18" i="91"/>
  <c r="R14" i="91"/>
  <c r="R58" i="91"/>
  <c r="R42" i="91"/>
  <c r="R26" i="91"/>
  <c r="R72" i="91"/>
  <c r="S72" i="91"/>
  <c r="R56" i="91"/>
  <c r="S56" i="91"/>
  <c r="R40" i="91"/>
  <c r="S40" i="91"/>
  <c r="R24" i="91"/>
  <c r="S24" i="91"/>
  <c r="R68" i="91"/>
  <c r="S68" i="91"/>
  <c r="R52" i="91"/>
  <c r="S52" i="91"/>
  <c r="R36" i="91"/>
  <c r="S36" i="91"/>
  <c r="R20" i="91"/>
  <c r="S20" i="91"/>
  <c r="R64" i="91"/>
  <c r="S64" i="91"/>
  <c r="R48" i="91"/>
  <c r="S48" i="91"/>
  <c r="R32" i="91"/>
  <c r="S32" i="91"/>
  <c r="R16" i="91"/>
  <c r="S16" i="91"/>
  <c r="R60" i="91"/>
  <c r="S60" i="91"/>
  <c r="R44" i="91"/>
  <c r="S44" i="91"/>
  <c r="R28" i="91"/>
  <c r="S28" i="91"/>
  <c r="R12" i="91"/>
  <c r="S12" i="91"/>
  <c r="Q10" i="91"/>
  <c r="S71" i="91"/>
  <c r="Q69" i="91"/>
  <c r="Q65" i="91"/>
  <c r="S63" i="91"/>
  <c r="Q61" i="91"/>
  <c r="S59" i="91"/>
  <c r="Q57" i="91"/>
  <c r="S55" i="91"/>
  <c r="Q53" i="91"/>
  <c r="S51" i="91"/>
  <c r="Q49" i="91"/>
  <c r="S47" i="91"/>
  <c r="Q45" i="91"/>
  <c r="S43" i="91"/>
  <c r="Q41" i="91"/>
  <c r="S39" i="91"/>
  <c r="Q37" i="91"/>
  <c r="S35" i="91"/>
  <c r="Q33" i="91"/>
  <c r="S31" i="91"/>
  <c r="Q29" i="91"/>
  <c r="S27" i="91"/>
  <c r="Q25" i="91"/>
  <c r="S23" i="91"/>
  <c r="Q21" i="91"/>
  <c r="S19" i="91"/>
  <c r="Q17" i="91"/>
  <c r="S15" i="91"/>
  <c r="Q13" i="91"/>
  <c r="S9" i="91"/>
  <c r="R9" i="91"/>
  <c r="S26" i="88"/>
  <c r="R26" i="88"/>
  <c r="O24" i="88"/>
  <c r="R70" i="88"/>
  <c r="R54" i="88"/>
  <c r="R46" i="88"/>
  <c r="R38" i="88"/>
  <c r="R30" i="88"/>
  <c r="R22" i="88"/>
  <c r="R71" i="88"/>
  <c r="S71" i="88"/>
  <c r="O69" i="88"/>
  <c r="Q69" i="88"/>
  <c r="R60" i="88"/>
  <c r="S60" i="88"/>
  <c r="O53" i="88"/>
  <c r="Q53" i="88"/>
  <c r="S44" i="88"/>
  <c r="R44" i="88"/>
  <c r="S36" i="88"/>
  <c r="R36" i="88"/>
  <c r="S28" i="88"/>
  <c r="R28" i="88"/>
  <c r="R20" i="88"/>
  <c r="S20" i="88"/>
  <c r="R12" i="88"/>
  <c r="S12" i="88"/>
  <c r="S64" i="88"/>
  <c r="R64" i="88"/>
  <c r="R59" i="88"/>
  <c r="S59" i="88"/>
  <c r="O57" i="88"/>
  <c r="Q57" i="88"/>
  <c r="R43" i="88"/>
  <c r="S43" i="88"/>
  <c r="R68" i="88"/>
  <c r="R63" i="88"/>
  <c r="S63" i="88"/>
  <c r="O61" i="88"/>
  <c r="Q61" i="88"/>
  <c r="R52" i="88"/>
  <c r="S52" i="88"/>
  <c r="R47" i="88"/>
  <c r="S47" i="88"/>
  <c r="O45" i="88"/>
  <c r="Q45" i="88"/>
  <c r="R40" i="88"/>
  <c r="S40" i="88"/>
  <c r="R32" i="88"/>
  <c r="S32" i="88"/>
  <c r="S24" i="88"/>
  <c r="R24" i="88"/>
  <c r="R16" i="88"/>
  <c r="S16" i="88"/>
  <c r="R72" i="88"/>
  <c r="S72" i="88"/>
  <c r="R67" i="88"/>
  <c r="S67" i="88"/>
  <c r="O65" i="88"/>
  <c r="Q65" i="88"/>
  <c r="S56" i="88"/>
  <c r="R56" i="88"/>
  <c r="R51" i="88"/>
  <c r="S51" i="88"/>
  <c r="O49" i="88"/>
  <c r="Q49" i="88"/>
  <c r="Q41" i="88"/>
  <c r="S39" i="88"/>
  <c r="Q37" i="88"/>
  <c r="S35" i="88"/>
  <c r="Q33" i="88"/>
  <c r="S31" i="88"/>
  <c r="Q29" i="88"/>
  <c r="S27" i="88"/>
  <c r="Q25" i="88"/>
  <c r="Q21" i="88"/>
  <c r="S19" i="88"/>
  <c r="Q17" i="88"/>
  <c r="S15" i="88"/>
  <c r="Q13" i="88"/>
  <c r="S11" i="88"/>
  <c r="R9" i="88"/>
  <c r="R70" i="89"/>
  <c r="R62" i="89"/>
  <c r="R54" i="89"/>
  <c r="R46" i="89"/>
  <c r="R38" i="89"/>
  <c r="R30" i="89"/>
  <c r="R22" i="89"/>
  <c r="R72" i="89"/>
  <c r="S72" i="89"/>
  <c r="R67" i="89"/>
  <c r="S67" i="89"/>
  <c r="O65" i="89"/>
  <c r="Q65" i="89"/>
  <c r="S56" i="89"/>
  <c r="R56" i="89"/>
  <c r="R51" i="89"/>
  <c r="S51" i="89"/>
  <c r="O49" i="89"/>
  <c r="Q49" i="89"/>
  <c r="S40" i="89"/>
  <c r="R40" i="89"/>
  <c r="R35" i="89"/>
  <c r="S35" i="89"/>
  <c r="O33" i="89"/>
  <c r="Q33" i="89"/>
  <c r="S24" i="89"/>
  <c r="R24" i="89"/>
  <c r="R19" i="89"/>
  <c r="S19" i="89"/>
  <c r="O17" i="89"/>
  <c r="Q17" i="89"/>
  <c r="S12" i="89"/>
  <c r="R12" i="89"/>
  <c r="R71" i="89"/>
  <c r="S71" i="89"/>
  <c r="O69" i="89"/>
  <c r="Q69" i="89"/>
  <c r="R60" i="89"/>
  <c r="S60" i="89"/>
  <c r="R55" i="89"/>
  <c r="S55" i="89"/>
  <c r="O53" i="89"/>
  <c r="Q53" i="89"/>
  <c r="R44" i="89"/>
  <c r="S44" i="89"/>
  <c r="O37" i="89"/>
  <c r="Q37" i="89"/>
  <c r="S28" i="89"/>
  <c r="R28" i="89"/>
  <c r="R23" i="89"/>
  <c r="S23" i="89"/>
  <c r="O21" i="89"/>
  <c r="Q21" i="89"/>
  <c r="O73" i="89"/>
  <c r="Q73" i="89"/>
  <c r="S64" i="89"/>
  <c r="R64" i="89"/>
  <c r="O57" i="89"/>
  <c r="Q57" i="89"/>
  <c r="S48" i="89"/>
  <c r="R48" i="89"/>
  <c r="R43" i="89"/>
  <c r="S43" i="89"/>
  <c r="O41" i="89"/>
  <c r="Q41" i="89"/>
  <c r="R32" i="89"/>
  <c r="S32" i="89"/>
  <c r="R27" i="89"/>
  <c r="S27" i="89"/>
  <c r="O25" i="89"/>
  <c r="Q25" i="89"/>
  <c r="R16" i="89"/>
  <c r="S16" i="89"/>
  <c r="S68" i="89"/>
  <c r="R68" i="89"/>
  <c r="R63" i="89"/>
  <c r="S63" i="89"/>
  <c r="O61" i="89"/>
  <c r="Q61" i="89"/>
  <c r="R52" i="89"/>
  <c r="S52" i="89"/>
  <c r="R47" i="89"/>
  <c r="S47" i="89"/>
  <c r="O45" i="89"/>
  <c r="Q45" i="89"/>
  <c r="S36" i="89"/>
  <c r="R36" i="89"/>
  <c r="R31" i="89"/>
  <c r="S31" i="89"/>
  <c r="O29" i="89"/>
  <c r="Q29" i="89"/>
  <c r="S20" i="89"/>
  <c r="R20" i="89"/>
  <c r="R15" i="89"/>
  <c r="S15" i="89"/>
  <c r="Q13" i="89"/>
  <c r="S11" i="89"/>
  <c r="S9" i="89"/>
  <c r="R9" i="89"/>
  <c r="O9" i="89"/>
  <c r="Q31" i="93"/>
  <c r="R31" i="93" s="1"/>
  <c r="R66" i="93"/>
  <c r="R50" i="93"/>
  <c r="R78" i="93"/>
  <c r="R62" i="93"/>
  <c r="R46" i="93"/>
  <c r="R30" i="93"/>
  <c r="R80" i="93"/>
  <c r="S80" i="93"/>
  <c r="R64" i="93"/>
  <c r="S64" i="93"/>
  <c r="R48" i="93"/>
  <c r="S48" i="93"/>
  <c r="R32" i="93"/>
  <c r="S32" i="93"/>
  <c r="R16" i="93"/>
  <c r="S16" i="93"/>
  <c r="R76" i="93"/>
  <c r="S76" i="93"/>
  <c r="R60" i="93"/>
  <c r="S60" i="93"/>
  <c r="R44" i="93"/>
  <c r="S44" i="93"/>
  <c r="R28" i="93"/>
  <c r="S28" i="93"/>
  <c r="R12" i="93"/>
  <c r="S12" i="93"/>
  <c r="R72" i="93"/>
  <c r="S72" i="93"/>
  <c r="R56" i="93"/>
  <c r="S56" i="93"/>
  <c r="R40" i="93"/>
  <c r="S40" i="93"/>
  <c r="R24" i="93"/>
  <c r="S24" i="93"/>
  <c r="R68" i="93"/>
  <c r="S68" i="93"/>
  <c r="R52" i="93"/>
  <c r="S52" i="93"/>
  <c r="R36" i="93"/>
  <c r="S36" i="93"/>
  <c r="R20" i="93"/>
  <c r="S20" i="93"/>
  <c r="Q81" i="93"/>
  <c r="S79" i="93"/>
  <c r="Q77" i="93"/>
  <c r="S75" i="93"/>
  <c r="Q73" i="93"/>
  <c r="S71" i="93"/>
  <c r="Q69" i="93"/>
  <c r="S67" i="93"/>
  <c r="Q65" i="93"/>
  <c r="S63" i="93"/>
  <c r="Q61" i="93"/>
  <c r="S59" i="93"/>
  <c r="Q57" i="93"/>
  <c r="S55" i="93"/>
  <c r="Q53" i="93"/>
  <c r="Q49" i="93"/>
  <c r="S47" i="93"/>
  <c r="Q45" i="93"/>
  <c r="Q41" i="93"/>
  <c r="S39" i="93"/>
  <c r="Q37" i="93"/>
  <c r="S35" i="93"/>
  <c r="Q33" i="93"/>
  <c r="Q29" i="93"/>
  <c r="S27" i="93"/>
  <c r="Q25" i="93"/>
  <c r="S23" i="93"/>
  <c r="Q21" i="93"/>
  <c r="S19" i="93"/>
  <c r="Q17" i="93"/>
  <c r="S15" i="93"/>
  <c r="Q13" i="93"/>
  <c r="S11" i="93"/>
  <c r="S9" i="93"/>
  <c r="R9" i="93"/>
  <c r="O9" i="93"/>
  <c r="O12" i="162"/>
  <c r="R78" i="162"/>
  <c r="R66" i="162"/>
  <c r="R58" i="162"/>
  <c r="R50" i="162"/>
  <c r="R42" i="162"/>
  <c r="R34" i="162"/>
  <c r="R26" i="162"/>
  <c r="S76" i="162"/>
  <c r="S80" i="162"/>
  <c r="R62" i="162"/>
  <c r="R54" i="162"/>
  <c r="R46" i="162"/>
  <c r="R38" i="162"/>
  <c r="R30" i="162"/>
  <c r="R22" i="162"/>
  <c r="R14" i="162"/>
  <c r="O77" i="162"/>
  <c r="Q77" i="162"/>
  <c r="R75" i="162"/>
  <c r="S75" i="162"/>
  <c r="R70" i="162"/>
  <c r="O68" i="162"/>
  <c r="R60" i="162"/>
  <c r="S60" i="162"/>
  <c r="R55" i="162"/>
  <c r="S55" i="162"/>
  <c r="O53" i="162"/>
  <c r="Q53" i="162"/>
  <c r="R44" i="162"/>
  <c r="S44" i="162"/>
  <c r="R39" i="162"/>
  <c r="S39" i="162"/>
  <c r="O37" i="162"/>
  <c r="Q37" i="162"/>
  <c r="S28" i="162"/>
  <c r="R28" i="162"/>
  <c r="R23" i="162"/>
  <c r="S23" i="162"/>
  <c r="O21" i="162"/>
  <c r="Q21" i="162"/>
  <c r="R12" i="162"/>
  <c r="S12" i="162"/>
  <c r="R59" i="162"/>
  <c r="S59" i="162"/>
  <c r="O57" i="162"/>
  <c r="Q57" i="162"/>
  <c r="S48" i="162"/>
  <c r="R48" i="162"/>
  <c r="R43" i="162"/>
  <c r="S43" i="162"/>
  <c r="O41" i="162"/>
  <c r="Q41" i="162"/>
  <c r="R27" i="162"/>
  <c r="S27" i="162"/>
  <c r="O25" i="162"/>
  <c r="Q25" i="162"/>
  <c r="S16" i="162"/>
  <c r="R16" i="162"/>
  <c r="R11" i="162"/>
  <c r="S11" i="162"/>
  <c r="O73" i="162"/>
  <c r="Q73" i="162"/>
  <c r="R71" i="162"/>
  <c r="S71" i="162"/>
  <c r="S32" i="162"/>
  <c r="R32" i="162"/>
  <c r="O69" i="162"/>
  <c r="Q69" i="162"/>
  <c r="R67" i="162"/>
  <c r="S67" i="162"/>
  <c r="R63" i="162"/>
  <c r="S63" i="162"/>
  <c r="O61" i="162"/>
  <c r="Q61" i="162"/>
  <c r="R52" i="162"/>
  <c r="S52" i="162"/>
  <c r="R47" i="162"/>
  <c r="S47" i="162"/>
  <c r="O45" i="162"/>
  <c r="Q45" i="162"/>
  <c r="R36" i="162"/>
  <c r="S36" i="162"/>
  <c r="R31" i="162"/>
  <c r="S31" i="162"/>
  <c r="O29" i="162"/>
  <c r="Q29" i="162"/>
  <c r="S20" i="162"/>
  <c r="R20" i="162"/>
  <c r="R15" i="162"/>
  <c r="S15" i="162"/>
  <c r="O13" i="162"/>
  <c r="Q13" i="162"/>
  <c r="R74" i="162"/>
  <c r="O72" i="162"/>
  <c r="S68" i="162"/>
  <c r="O65" i="162"/>
  <c r="Q65" i="162"/>
  <c r="S56" i="162"/>
  <c r="R56" i="162"/>
  <c r="R51" i="162"/>
  <c r="S51" i="162"/>
  <c r="O49" i="162"/>
  <c r="Q49" i="162"/>
  <c r="S40" i="162"/>
  <c r="R40" i="162"/>
  <c r="R35" i="162"/>
  <c r="S35" i="162"/>
  <c r="O33" i="162"/>
  <c r="Q33" i="162"/>
  <c r="R24" i="162"/>
  <c r="S24" i="162"/>
  <c r="R19" i="162"/>
  <c r="S19" i="162"/>
  <c r="O17" i="162"/>
  <c r="Q17" i="162"/>
  <c r="S9" i="162"/>
  <c r="R9" i="162"/>
  <c r="R30" i="83"/>
  <c r="O28" i="83"/>
  <c r="Q27" i="83"/>
  <c r="R27" i="83" s="1"/>
  <c r="Q26" i="83"/>
  <c r="Q11" i="83"/>
  <c r="R11" i="83" s="1"/>
  <c r="R66" i="83"/>
  <c r="R50" i="83"/>
  <c r="R34" i="83"/>
  <c r="R18" i="83"/>
  <c r="R16" i="83"/>
  <c r="S16" i="83"/>
  <c r="R76" i="83"/>
  <c r="S76" i="83"/>
  <c r="R60" i="83"/>
  <c r="S60" i="83"/>
  <c r="R44" i="83"/>
  <c r="S44" i="83"/>
  <c r="R28" i="83"/>
  <c r="S28" i="83"/>
  <c r="R12" i="83"/>
  <c r="S12" i="83"/>
  <c r="R64" i="83"/>
  <c r="S64" i="83"/>
  <c r="R32" i="83"/>
  <c r="S32" i="83"/>
  <c r="R72" i="83"/>
  <c r="S72" i="83"/>
  <c r="R56" i="83"/>
  <c r="S56" i="83"/>
  <c r="R40" i="83"/>
  <c r="S40" i="83"/>
  <c r="R24" i="83"/>
  <c r="S24" i="83"/>
  <c r="R48" i="83"/>
  <c r="S48" i="83"/>
  <c r="R68" i="83"/>
  <c r="S68" i="83"/>
  <c r="R52" i="83"/>
  <c r="S52" i="83"/>
  <c r="R36" i="83"/>
  <c r="S36" i="83"/>
  <c r="R20" i="83"/>
  <c r="S20" i="83"/>
  <c r="Q77" i="83"/>
  <c r="S75" i="83"/>
  <c r="Q73" i="83"/>
  <c r="S71" i="83"/>
  <c r="Q69" i="83"/>
  <c r="S67" i="83"/>
  <c r="Q65" i="83"/>
  <c r="S63" i="83"/>
  <c r="Q61" i="83"/>
  <c r="S59" i="83"/>
  <c r="Q57" i="83"/>
  <c r="S55" i="83"/>
  <c r="Q53" i="83"/>
  <c r="S51" i="83"/>
  <c r="Q49" i="83"/>
  <c r="S47" i="83"/>
  <c r="Q45" i="83"/>
  <c r="S43" i="83"/>
  <c r="Q41" i="83"/>
  <c r="S39" i="83"/>
  <c r="Q37" i="83"/>
  <c r="S35" i="83"/>
  <c r="Q33" i="83"/>
  <c r="S31" i="83"/>
  <c r="Q29" i="83"/>
  <c r="Q25" i="83"/>
  <c r="S23" i="83"/>
  <c r="Q21" i="83"/>
  <c r="S19" i="83"/>
  <c r="Q17" i="83"/>
  <c r="S15" i="83"/>
  <c r="Q13" i="83"/>
  <c r="S11" i="83"/>
  <c r="S66" i="58"/>
  <c r="S9" i="58"/>
  <c r="R9" i="58"/>
  <c r="O9" i="58"/>
  <c r="Q72" i="57"/>
  <c r="S72" i="57" s="1"/>
  <c r="Q21" i="57"/>
  <c r="O11" i="57"/>
  <c r="Q73" i="57"/>
  <c r="Q57" i="57"/>
  <c r="R57" i="57" s="1"/>
  <c r="Q41" i="57"/>
  <c r="R41" i="57" s="1"/>
  <c r="O62" i="57"/>
  <c r="O46" i="57"/>
  <c r="O33" i="57"/>
  <c r="O25" i="57"/>
  <c r="O17" i="57"/>
  <c r="S32" i="57"/>
  <c r="R32" i="57"/>
  <c r="S24" i="57"/>
  <c r="R24" i="57"/>
  <c r="S16" i="57"/>
  <c r="R16" i="57"/>
  <c r="Q85" i="57"/>
  <c r="R85" i="57" s="1"/>
  <c r="Q84" i="57"/>
  <c r="S82" i="57"/>
  <c r="Q77" i="57"/>
  <c r="S77" i="57" s="1"/>
  <c r="Q76" i="57"/>
  <c r="S74" i="57"/>
  <c r="Q69" i="57"/>
  <c r="S69" i="57" s="1"/>
  <c r="Q68" i="57"/>
  <c r="Q61" i="57"/>
  <c r="R61" i="57" s="1"/>
  <c r="Q60" i="57"/>
  <c r="Q53" i="57"/>
  <c r="S53" i="57" s="1"/>
  <c r="Q52" i="57"/>
  <c r="Q45" i="57"/>
  <c r="R45" i="57" s="1"/>
  <c r="Q44" i="57"/>
  <c r="Q37" i="57"/>
  <c r="S37" i="57" s="1"/>
  <c r="Q36" i="57"/>
  <c r="O82" i="57"/>
  <c r="O74" i="57"/>
  <c r="R64" i="57"/>
  <c r="R48" i="57"/>
  <c r="O30" i="57"/>
  <c r="O22" i="57"/>
  <c r="O14" i="57"/>
  <c r="S86" i="57"/>
  <c r="O83" i="57"/>
  <c r="Q83" i="57"/>
  <c r="R81" i="57"/>
  <c r="S81" i="57"/>
  <c r="R62" i="57"/>
  <c r="S62" i="57"/>
  <c r="O55" i="57"/>
  <c r="Q55" i="57"/>
  <c r="R46" i="57"/>
  <c r="S46" i="57"/>
  <c r="O39" i="57"/>
  <c r="Q39" i="57"/>
  <c r="O34" i="57"/>
  <c r="R30" i="57"/>
  <c r="S30" i="57"/>
  <c r="R25" i="57"/>
  <c r="S25" i="57"/>
  <c r="O23" i="57"/>
  <c r="Q23" i="57"/>
  <c r="R14" i="57"/>
  <c r="S14" i="57"/>
  <c r="O86" i="57"/>
  <c r="O79" i="57"/>
  <c r="Q79" i="57"/>
  <c r="R77" i="57"/>
  <c r="R72" i="57"/>
  <c r="O70" i="57"/>
  <c r="R66" i="57"/>
  <c r="S66" i="57"/>
  <c r="O59" i="57"/>
  <c r="Q59" i="57"/>
  <c r="R50" i="57"/>
  <c r="S50" i="57"/>
  <c r="O43" i="57"/>
  <c r="Q43" i="57"/>
  <c r="R34" i="57"/>
  <c r="S34" i="57"/>
  <c r="R29" i="57"/>
  <c r="S29" i="57"/>
  <c r="O27" i="57"/>
  <c r="Q27" i="57"/>
  <c r="R18" i="57"/>
  <c r="S18" i="57"/>
  <c r="R13" i="57"/>
  <c r="S13" i="57"/>
  <c r="O75" i="57"/>
  <c r="Q75" i="57"/>
  <c r="R73" i="57"/>
  <c r="S73" i="57"/>
  <c r="R65" i="57"/>
  <c r="S65" i="57"/>
  <c r="O63" i="57"/>
  <c r="Q63" i="57"/>
  <c r="R54" i="57"/>
  <c r="S54" i="57"/>
  <c r="R49" i="57"/>
  <c r="S49" i="57"/>
  <c r="O47" i="57"/>
  <c r="Q47" i="57"/>
  <c r="R38" i="57"/>
  <c r="S38" i="57"/>
  <c r="R33" i="57"/>
  <c r="S33" i="57"/>
  <c r="O31" i="57"/>
  <c r="Q31" i="57"/>
  <c r="R22" i="57"/>
  <c r="S22" i="57"/>
  <c r="R17" i="57"/>
  <c r="S17" i="57"/>
  <c r="O15" i="57"/>
  <c r="Q15" i="57"/>
  <c r="O87" i="57"/>
  <c r="Q87" i="57"/>
  <c r="R80" i="57"/>
  <c r="O78" i="57"/>
  <c r="O71" i="57"/>
  <c r="Q71" i="57"/>
  <c r="R69" i="57"/>
  <c r="O67" i="57"/>
  <c r="Q67" i="57"/>
  <c r="R58" i="57"/>
  <c r="S58" i="57"/>
  <c r="R53" i="57"/>
  <c r="O51" i="57"/>
  <c r="Q51" i="57"/>
  <c r="R42" i="57"/>
  <c r="S42" i="57"/>
  <c r="R37" i="57"/>
  <c r="O35" i="57"/>
  <c r="Q35" i="57"/>
  <c r="R26" i="57"/>
  <c r="S26" i="57"/>
  <c r="R21" i="57"/>
  <c r="S21" i="57"/>
  <c r="O19" i="57"/>
  <c r="Q19" i="57"/>
  <c r="R11" i="57"/>
  <c r="O32" i="54"/>
  <c r="Q14" i="54"/>
  <c r="R14" i="54" s="1"/>
  <c r="Q16" i="54"/>
  <c r="R16" i="54" s="1"/>
  <c r="O9" i="54"/>
  <c r="S9" i="54"/>
  <c r="R9" i="54"/>
  <c r="Q66" i="160"/>
  <c r="S66" i="160" s="1"/>
  <c r="Q54" i="160"/>
  <c r="S54" i="160" s="1"/>
  <c r="Q39" i="160"/>
  <c r="S39" i="160" s="1"/>
  <c r="Q97" i="160"/>
  <c r="S97" i="160" s="1"/>
  <c r="O86" i="160"/>
  <c r="Q74" i="160"/>
  <c r="S74" i="160" s="1"/>
  <c r="R46" i="160"/>
  <c r="Q43" i="160"/>
  <c r="S43" i="160" s="1"/>
  <c r="O31" i="160"/>
  <c r="Q26" i="160"/>
  <c r="S26" i="160" s="1"/>
  <c r="O19" i="160"/>
  <c r="Q10" i="160"/>
  <c r="S10" i="160" s="1"/>
  <c r="Q101" i="160"/>
  <c r="S101" i="160" s="1"/>
  <c r="O94" i="160"/>
  <c r="O50" i="160"/>
  <c r="R34" i="160"/>
  <c r="O28" i="160"/>
  <c r="S12" i="160"/>
  <c r="S30" i="160"/>
  <c r="R30" i="160"/>
  <c r="S102" i="160"/>
  <c r="R102" i="160"/>
  <c r="S50" i="160"/>
  <c r="R50" i="160"/>
  <c r="S18" i="160"/>
  <c r="R18" i="160"/>
  <c r="Q110" i="160"/>
  <c r="Q106" i="160"/>
  <c r="S106" i="160" s="1"/>
  <c r="Q58" i="160"/>
  <c r="S58" i="160" s="1"/>
  <c r="Q27" i="160"/>
  <c r="S27" i="160" s="1"/>
  <c r="Q23" i="160"/>
  <c r="S23" i="160" s="1"/>
  <c r="Q11" i="160"/>
  <c r="R11" i="160" s="1"/>
  <c r="O108" i="160"/>
  <c r="O104" i="160"/>
  <c r="R62" i="160"/>
  <c r="O48" i="160"/>
  <c r="O36" i="160"/>
  <c r="S28" i="160"/>
  <c r="O16" i="160"/>
  <c r="R54" i="160"/>
  <c r="S48" i="160"/>
  <c r="S32" i="160"/>
  <c r="S16" i="160"/>
  <c r="R98" i="160"/>
  <c r="R38" i="160"/>
  <c r="R22" i="160"/>
  <c r="R107" i="160"/>
  <c r="S107" i="160"/>
  <c r="R104" i="160"/>
  <c r="S104" i="160"/>
  <c r="R51" i="160"/>
  <c r="S51" i="160"/>
  <c r="R103" i="160"/>
  <c r="S103" i="160"/>
  <c r="R100" i="160"/>
  <c r="S100" i="160"/>
  <c r="R91" i="160"/>
  <c r="S91" i="160"/>
  <c r="R83" i="160"/>
  <c r="S83" i="160"/>
  <c r="R75" i="160"/>
  <c r="S75" i="160"/>
  <c r="R67" i="160"/>
  <c r="S67" i="160"/>
  <c r="R55" i="160"/>
  <c r="S55" i="160"/>
  <c r="R112" i="160"/>
  <c r="S112" i="160"/>
  <c r="R99" i="160"/>
  <c r="S99" i="160"/>
  <c r="R96" i="160"/>
  <c r="S96" i="160"/>
  <c r="R59" i="160"/>
  <c r="S59" i="160"/>
  <c r="R111" i="160"/>
  <c r="S111" i="160"/>
  <c r="R108" i="160"/>
  <c r="S108" i="160"/>
  <c r="R95" i="160"/>
  <c r="S95" i="160"/>
  <c r="R87" i="160"/>
  <c r="S87" i="160"/>
  <c r="R79" i="160"/>
  <c r="S79" i="160"/>
  <c r="R71" i="160"/>
  <c r="S71" i="160"/>
  <c r="R63" i="160"/>
  <c r="S63" i="160"/>
  <c r="O111" i="160"/>
  <c r="R109" i="160"/>
  <c r="O107" i="160"/>
  <c r="R105" i="160"/>
  <c r="O103" i="160"/>
  <c r="R101" i="160"/>
  <c r="O99" i="160"/>
  <c r="O95" i="160"/>
  <c r="Q93" i="160"/>
  <c r="O92" i="160"/>
  <c r="O91" i="160"/>
  <c r="Q89" i="160"/>
  <c r="O88" i="160"/>
  <c r="O87" i="160"/>
  <c r="Q85" i="160"/>
  <c r="O84" i="160"/>
  <c r="O83" i="160"/>
  <c r="Q81" i="160"/>
  <c r="O80" i="160"/>
  <c r="O79" i="160"/>
  <c r="Q77" i="160"/>
  <c r="O76" i="160"/>
  <c r="O75" i="160"/>
  <c r="Q73" i="160"/>
  <c r="O72" i="160"/>
  <c r="O71" i="160"/>
  <c r="Q69" i="160"/>
  <c r="O68" i="160"/>
  <c r="O67" i="160"/>
  <c r="Q65" i="160"/>
  <c r="O64" i="160"/>
  <c r="O63" i="160"/>
  <c r="Q61" i="160"/>
  <c r="O60" i="160"/>
  <c r="O59" i="160"/>
  <c r="Q57" i="160"/>
  <c r="O56" i="160"/>
  <c r="O55" i="160"/>
  <c r="Q53" i="160"/>
  <c r="O52" i="160"/>
  <c r="O51" i="160"/>
  <c r="O49" i="160"/>
  <c r="Q49" i="160"/>
  <c r="R47" i="160"/>
  <c r="S47" i="160"/>
  <c r="R42" i="160"/>
  <c r="O40" i="160"/>
  <c r="S36" i="160"/>
  <c r="O33" i="160"/>
  <c r="Q33" i="160"/>
  <c r="R31" i="160"/>
  <c r="S31" i="160"/>
  <c r="R26" i="160"/>
  <c r="O24" i="160"/>
  <c r="S20" i="160"/>
  <c r="O17" i="160"/>
  <c r="Q17" i="160"/>
  <c r="R15" i="160"/>
  <c r="S15" i="160"/>
  <c r="O45" i="160"/>
  <c r="Q45" i="160"/>
  <c r="O29" i="160"/>
  <c r="Q29" i="160"/>
  <c r="R27" i="160"/>
  <c r="O13" i="160"/>
  <c r="Q13" i="160"/>
  <c r="R94" i="160"/>
  <c r="S92" i="160"/>
  <c r="R90" i="160"/>
  <c r="S88" i="160"/>
  <c r="R86" i="160"/>
  <c r="S84" i="160"/>
  <c r="R82" i="160"/>
  <c r="S80" i="160"/>
  <c r="R78" i="160"/>
  <c r="S76" i="160"/>
  <c r="R74" i="160"/>
  <c r="S72" i="160"/>
  <c r="R70" i="160"/>
  <c r="S68" i="160"/>
  <c r="S64" i="160"/>
  <c r="S60" i="160"/>
  <c r="S56" i="160"/>
  <c r="S52" i="160"/>
  <c r="O41" i="160"/>
  <c r="Q41" i="160"/>
  <c r="O25" i="160"/>
  <c r="Q25" i="160"/>
  <c r="S40" i="160"/>
  <c r="O37" i="160"/>
  <c r="Q37" i="160"/>
  <c r="R35" i="160"/>
  <c r="S35" i="160"/>
  <c r="S24" i="160"/>
  <c r="O21" i="160"/>
  <c r="Q21" i="160"/>
  <c r="R19" i="160"/>
  <c r="S19" i="160"/>
  <c r="R14" i="160"/>
  <c r="O12" i="160"/>
  <c r="R9" i="160"/>
  <c r="Q82" i="153"/>
  <c r="Q70" i="153"/>
  <c r="Q58" i="153"/>
  <c r="O36" i="153"/>
  <c r="Q35" i="153"/>
  <c r="S35" i="153" s="1"/>
  <c r="O9" i="153"/>
  <c r="R99" i="153"/>
  <c r="S92" i="153"/>
  <c r="S91" i="153"/>
  <c r="R90" i="153"/>
  <c r="S89" i="153"/>
  <c r="R80" i="153"/>
  <c r="R60" i="153"/>
  <c r="R48" i="153"/>
  <c r="R18" i="153"/>
  <c r="R107" i="153"/>
  <c r="R78" i="153"/>
  <c r="R46" i="153"/>
  <c r="R30" i="153"/>
  <c r="R14" i="153"/>
  <c r="R109" i="153"/>
  <c r="S109" i="153"/>
  <c r="R105" i="153"/>
  <c r="S105" i="153"/>
  <c r="R101" i="153"/>
  <c r="S101" i="153"/>
  <c r="R97" i="153"/>
  <c r="S97" i="153"/>
  <c r="R39" i="153"/>
  <c r="S39" i="153"/>
  <c r="R31" i="153"/>
  <c r="S31" i="153"/>
  <c r="R23" i="153"/>
  <c r="S23" i="153"/>
  <c r="R15" i="153"/>
  <c r="S15" i="153"/>
  <c r="Q85" i="153"/>
  <c r="S81" i="153"/>
  <c r="Q75" i="153"/>
  <c r="S71" i="153"/>
  <c r="Q69" i="153"/>
  <c r="S65" i="153"/>
  <c r="Q59" i="153"/>
  <c r="S55" i="153"/>
  <c r="Q53" i="153"/>
  <c r="S49" i="153"/>
  <c r="R44" i="153"/>
  <c r="S44" i="153"/>
  <c r="O41" i="153"/>
  <c r="Q41" i="153"/>
  <c r="R36" i="153"/>
  <c r="S36" i="153"/>
  <c r="O33" i="153"/>
  <c r="Q33" i="153"/>
  <c r="R28" i="153"/>
  <c r="S28" i="153"/>
  <c r="O25" i="153"/>
  <c r="Q25" i="153"/>
  <c r="R20" i="153"/>
  <c r="S20" i="153"/>
  <c r="O17" i="153"/>
  <c r="Q17" i="153"/>
  <c r="R12" i="153"/>
  <c r="S12" i="153"/>
  <c r="R72" i="153"/>
  <c r="R56" i="153"/>
  <c r="R43" i="153"/>
  <c r="S43" i="153"/>
  <c r="R35" i="153"/>
  <c r="R27" i="153"/>
  <c r="S27" i="153"/>
  <c r="R19" i="153"/>
  <c r="S19" i="153"/>
  <c r="R11" i="153"/>
  <c r="S11" i="153"/>
  <c r="S112" i="153"/>
  <c r="Q110" i="153"/>
  <c r="S108" i="153"/>
  <c r="Q106" i="153"/>
  <c r="S104" i="153"/>
  <c r="Q102" i="153"/>
  <c r="S100" i="153"/>
  <c r="Q98" i="153"/>
  <c r="S96" i="153"/>
  <c r="R84" i="153"/>
  <c r="Q83" i="153"/>
  <c r="S79" i="153"/>
  <c r="Q77" i="153"/>
  <c r="S73" i="153"/>
  <c r="R68" i="153"/>
  <c r="Q67" i="153"/>
  <c r="S63" i="153"/>
  <c r="Q61" i="153"/>
  <c r="S57" i="153"/>
  <c r="R52" i="153"/>
  <c r="Q51" i="153"/>
  <c r="S47" i="153"/>
  <c r="O45" i="153"/>
  <c r="Q45" i="153"/>
  <c r="R40" i="153"/>
  <c r="S40" i="153"/>
  <c r="O37" i="153"/>
  <c r="Q37" i="153"/>
  <c r="R32" i="153"/>
  <c r="S32" i="153"/>
  <c r="O29" i="153"/>
  <c r="Q29" i="153"/>
  <c r="R24" i="153"/>
  <c r="S24" i="153"/>
  <c r="O21" i="153"/>
  <c r="Q21" i="153"/>
  <c r="R16" i="153"/>
  <c r="S16" i="153"/>
  <c r="O13" i="153"/>
  <c r="Q13" i="153"/>
  <c r="S9" i="153"/>
  <c r="R9" i="153"/>
  <c r="N10" i="149"/>
  <c r="O10" i="149" s="1"/>
  <c r="N11" i="149"/>
  <c r="Q11" i="149" s="1"/>
  <c r="R11" i="149" s="1"/>
  <c r="N12" i="149"/>
  <c r="O12" i="149" s="1"/>
  <c r="N13" i="149"/>
  <c r="Q13" i="149" s="1"/>
  <c r="R13" i="149" s="1"/>
  <c r="N14" i="149"/>
  <c r="O14" i="149" s="1"/>
  <c r="N15" i="149"/>
  <c r="O15" i="149" s="1"/>
  <c r="N16" i="149"/>
  <c r="O16" i="149" s="1"/>
  <c r="N17" i="149"/>
  <c r="Q17" i="149" s="1"/>
  <c r="R17" i="149" s="1"/>
  <c r="N18" i="149"/>
  <c r="Q18" i="149" s="1"/>
  <c r="R18" i="149" s="1"/>
  <c r="N19" i="149"/>
  <c r="O19" i="149" s="1"/>
  <c r="N20" i="149"/>
  <c r="O20" i="149" s="1"/>
  <c r="N21" i="149"/>
  <c r="Q21" i="149" s="1"/>
  <c r="R21" i="149" s="1"/>
  <c r="N22" i="149"/>
  <c r="Q22" i="149" s="1"/>
  <c r="R22" i="149" s="1"/>
  <c r="N23" i="149"/>
  <c r="O23" i="149" s="1"/>
  <c r="N24" i="149"/>
  <c r="O24" i="149" s="1"/>
  <c r="N25" i="149"/>
  <c r="Q25" i="149" s="1"/>
  <c r="R25" i="149" s="1"/>
  <c r="N26" i="149"/>
  <c r="Q26" i="149" s="1"/>
  <c r="R26" i="149" s="1"/>
  <c r="N27" i="149"/>
  <c r="O27" i="149" s="1"/>
  <c r="N28" i="149"/>
  <c r="O28" i="149" s="1"/>
  <c r="N29" i="149"/>
  <c r="O29" i="149" s="1"/>
  <c r="N30" i="149"/>
  <c r="Q30" i="149" s="1"/>
  <c r="R30" i="149" s="1"/>
  <c r="N31" i="149"/>
  <c r="Q31" i="149" s="1"/>
  <c r="R31" i="149" s="1"/>
  <c r="N32" i="149"/>
  <c r="Q32" i="149" s="1"/>
  <c r="R32" i="149" s="1"/>
  <c r="N33" i="149"/>
  <c r="O33" i="149" s="1"/>
  <c r="N34" i="149"/>
  <c r="Q34" i="149" s="1"/>
  <c r="R34" i="149" s="1"/>
  <c r="N35" i="149"/>
  <c r="Q35" i="149" s="1"/>
  <c r="R35" i="149" s="1"/>
  <c r="N36" i="149"/>
  <c r="O36" i="149" s="1"/>
  <c r="N37" i="149"/>
  <c r="O37" i="149" s="1"/>
  <c r="N38" i="149"/>
  <c r="Q38" i="149" s="1"/>
  <c r="R38" i="149" s="1"/>
  <c r="N39" i="149"/>
  <c r="Q39" i="149" s="1"/>
  <c r="R39" i="149" s="1"/>
  <c r="N40" i="149"/>
  <c r="Q40" i="149" s="1"/>
  <c r="R40" i="149" s="1"/>
  <c r="N41" i="149"/>
  <c r="O41" i="149" s="1"/>
  <c r="N42" i="149"/>
  <c r="Q42" i="149" s="1"/>
  <c r="R42" i="149" s="1"/>
  <c r="N43" i="149"/>
  <c r="Q43" i="149" s="1"/>
  <c r="R43" i="149" s="1"/>
  <c r="N44" i="149"/>
  <c r="Q44" i="149" s="1"/>
  <c r="R44" i="149" s="1"/>
  <c r="N45" i="149"/>
  <c r="O45" i="149" s="1"/>
  <c r="N46" i="149"/>
  <c r="Q46" i="149" s="1"/>
  <c r="R46" i="149" s="1"/>
  <c r="N47" i="149"/>
  <c r="Q47" i="149" s="1"/>
  <c r="R47" i="149" s="1"/>
  <c r="N48" i="149"/>
  <c r="Q48" i="149" s="1"/>
  <c r="R48" i="149" s="1"/>
  <c r="N49" i="149"/>
  <c r="O49" i="149" s="1"/>
  <c r="N50" i="149"/>
  <c r="Q50" i="149" s="1"/>
  <c r="R50" i="149" s="1"/>
  <c r="N51" i="149"/>
  <c r="Q51" i="149" s="1"/>
  <c r="R51" i="149" s="1"/>
  <c r="N52" i="149"/>
  <c r="Q52" i="149" s="1"/>
  <c r="R52" i="149" s="1"/>
  <c r="N53" i="149"/>
  <c r="O53" i="149" s="1"/>
  <c r="N54" i="149"/>
  <c r="Q54" i="149" s="1"/>
  <c r="R54" i="149" s="1"/>
  <c r="N55" i="149"/>
  <c r="Q55" i="149" s="1"/>
  <c r="R55" i="149" s="1"/>
  <c r="N56" i="149"/>
  <c r="Q56" i="149" s="1"/>
  <c r="R56" i="149" s="1"/>
  <c r="N57" i="149"/>
  <c r="O57" i="149" s="1"/>
  <c r="N58" i="149"/>
  <c r="Q58" i="149" s="1"/>
  <c r="R58" i="149" s="1"/>
  <c r="N59" i="149"/>
  <c r="Q59" i="149" s="1"/>
  <c r="R59" i="149" s="1"/>
  <c r="N60" i="149"/>
  <c r="Q60" i="149" s="1"/>
  <c r="R60" i="149" s="1"/>
  <c r="N61" i="149"/>
  <c r="O61" i="149" s="1"/>
  <c r="N62" i="149"/>
  <c r="O62" i="149" s="1"/>
  <c r="N63" i="149"/>
  <c r="Q63" i="149" s="1"/>
  <c r="R63" i="149" s="1"/>
  <c r="N64" i="149"/>
  <c r="Q64" i="149" s="1"/>
  <c r="R64" i="149" s="1"/>
  <c r="N65" i="149"/>
  <c r="O65" i="149" s="1"/>
  <c r="N66" i="149"/>
  <c r="O66" i="149" s="1"/>
  <c r="N67" i="149"/>
  <c r="Q67" i="149" s="1"/>
  <c r="R67" i="149" s="1"/>
  <c r="N68" i="149"/>
  <c r="Q68" i="149" s="1"/>
  <c r="R68" i="149" s="1"/>
  <c r="N69" i="149"/>
  <c r="O69" i="149" s="1"/>
  <c r="N70" i="149"/>
  <c r="Q70" i="149" s="1"/>
  <c r="R70" i="149" s="1"/>
  <c r="N71" i="149"/>
  <c r="Q71" i="149" s="1"/>
  <c r="R71" i="149" s="1"/>
  <c r="N72" i="149"/>
  <c r="Q72" i="149" s="1"/>
  <c r="R72" i="149" s="1"/>
  <c r="N73" i="149"/>
  <c r="Q73" i="149" s="1"/>
  <c r="R73" i="149" s="1"/>
  <c r="N74" i="149"/>
  <c r="O74" i="149" s="1"/>
  <c r="N75" i="149"/>
  <c r="O75" i="149" s="1"/>
  <c r="N76" i="149"/>
  <c r="O76" i="149" s="1"/>
  <c r="N77" i="149"/>
  <c r="Q77" i="149" s="1"/>
  <c r="R77" i="149" s="1"/>
  <c r="N78" i="149"/>
  <c r="O78" i="149" s="1"/>
  <c r="N79" i="149"/>
  <c r="O79" i="149" s="1"/>
  <c r="N80" i="149"/>
  <c r="Q80" i="149" s="1"/>
  <c r="R80" i="149" s="1"/>
  <c r="N81" i="149"/>
  <c r="Q81" i="149" s="1"/>
  <c r="R81" i="149" s="1"/>
  <c r="N82" i="149"/>
  <c r="O82" i="149" s="1"/>
  <c r="N83" i="149"/>
  <c r="O83" i="149" s="1"/>
  <c r="N84" i="149"/>
  <c r="O84" i="149" s="1"/>
  <c r="N85" i="149"/>
  <c r="Q85" i="149" s="1"/>
  <c r="R85" i="149" s="1"/>
  <c r="N86" i="149"/>
  <c r="O86" i="149" s="1"/>
  <c r="N87" i="149"/>
  <c r="O87" i="149" s="1"/>
  <c r="N88" i="149"/>
  <c r="Q88" i="149" s="1"/>
  <c r="R88" i="149" s="1"/>
  <c r="N89" i="149"/>
  <c r="Q89" i="149" s="1"/>
  <c r="R89" i="149" s="1"/>
  <c r="N90" i="149"/>
  <c r="O90" i="149" s="1"/>
  <c r="N91" i="149"/>
  <c r="O91" i="149" s="1"/>
  <c r="N92" i="149"/>
  <c r="O92" i="149" s="1"/>
  <c r="N93" i="149"/>
  <c r="Q93" i="149" s="1"/>
  <c r="R93" i="149" s="1"/>
  <c r="N94" i="149"/>
  <c r="O94" i="149" s="1"/>
  <c r="N95" i="149"/>
  <c r="O95" i="149" s="1"/>
  <c r="N96" i="149"/>
  <c r="O96" i="149" s="1"/>
  <c r="N97" i="149"/>
  <c r="Q97" i="149" s="1"/>
  <c r="R97" i="149" s="1"/>
  <c r="N98" i="149"/>
  <c r="O98" i="149" s="1"/>
  <c r="N99" i="149"/>
  <c r="O99" i="149" s="1"/>
  <c r="N100" i="149"/>
  <c r="Q100" i="149" s="1"/>
  <c r="R100" i="149" s="1"/>
  <c r="N101" i="149"/>
  <c r="Q101" i="149" s="1"/>
  <c r="R101" i="149" s="1"/>
  <c r="N102" i="149"/>
  <c r="O102" i="149" s="1"/>
  <c r="N103" i="149"/>
  <c r="O103" i="149" s="1"/>
  <c r="N104" i="149"/>
  <c r="Q104" i="149" s="1"/>
  <c r="R104" i="149" s="1"/>
  <c r="N105" i="149"/>
  <c r="Q105" i="149" s="1"/>
  <c r="R105" i="149" s="1"/>
  <c r="N106" i="149"/>
  <c r="O106" i="149" s="1"/>
  <c r="N107" i="149"/>
  <c r="O107" i="149" s="1"/>
  <c r="N108" i="149"/>
  <c r="Q108" i="149" s="1"/>
  <c r="R108" i="149" s="1"/>
  <c r="N109" i="149"/>
  <c r="Q109" i="149" s="1"/>
  <c r="R109" i="149" s="1"/>
  <c r="N110" i="149"/>
  <c r="O110" i="149" s="1"/>
  <c r="N111" i="149"/>
  <c r="O111" i="149" s="1"/>
  <c r="N112" i="149"/>
  <c r="Q112" i="149" s="1"/>
  <c r="R112" i="149" s="1"/>
  <c r="N9" i="149"/>
  <c r="O9" i="149" s="1"/>
  <c r="N9" i="142"/>
  <c r="Q9" i="142" s="1"/>
  <c r="Q9" i="141"/>
  <c r="S9" i="141" s="1"/>
  <c r="N9" i="141"/>
  <c r="O9" i="141" s="1"/>
  <c r="O53" i="140"/>
  <c r="N11" i="140"/>
  <c r="Q11" i="140" s="1"/>
  <c r="S11" i="140" s="1"/>
  <c r="O53" i="139"/>
  <c r="O56" i="139"/>
  <c r="O57" i="139"/>
  <c r="O58" i="139"/>
  <c r="O59" i="139"/>
  <c r="O60" i="139"/>
  <c r="N11" i="139"/>
  <c r="Q11" i="139" s="1"/>
  <c r="O53" i="138"/>
  <c r="O55" i="138"/>
  <c r="O56" i="138"/>
  <c r="O57" i="138"/>
  <c r="O58" i="138"/>
  <c r="O59" i="138"/>
  <c r="N11" i="138"/>
  <c r="Q11" i="138" s="1"/>
  <c r="O34" i="137"/>
  <c r="N11" i="137"/>
  <c r="Q11" i="137" s="1"/>
  <c r="S11" i="137" s="1"/>
  <c r="N11" i="136"/>
  <c r="Q11" i="136" s="1"/>
  <c r="O48" i="135"/>
  <c r="N11" i="135"/>
  <c r="Q11" i="135" s="1"/>
  <c r="S11" i="135" s="1"/>
  <c r="O48" i="132"/>
  <c r="O49" i="132"/>
  <c r="O50" i="132"/>
  <c r="O51" i="132"/>
  <c r="O52" i="132"/>
  <c r="N12" i="132"/>
  <c r="Q12" i="132" s="1"/>
  <c r="N11" i="173"/>
  <c r="Q11" i="173" s="1"/>
  <c r="S11" i="173" s="1"/>
  <c r="N11" i="172"/>
  <c r="Q11" i="172" s="1"/>
  <c r="S11" i="172" s="1"/>
  <c r="O84" i="171"/>
  <c r="O85" i="171"/>
  <c r="O86" i="171"/>
  <c r="O87" i="171"/>
  <c r="O88" i="171"/>
  <c r="N11" i="171"/>
  <c r="O11" i="171" s="1"/>
  <c r="O84" i="170"/>
  <c r="O85" i="170"/>
  <c r="O86" i="170"/>
  <c r="O87" i="170"/>
  <c r="O88" i="170"/>
  <c r="N11" i="170"/>
  <c r="Q11" i="170" s="1"/>
  <c r="N10" i="169"/>
  <c r="O10" i="169" s="1"/>
  <c r="N11" i="169"/>
  <c r="O11" i="169" s="1"/>
  <c r="N12" i="169"/>
  <c r="Q12" i="169" s="1"/>
  <c r="N13" i="169"/>
  <c r="N14" i="169"/>
  <c r="Q14" i="169" s="1"/>
  <c r="N15" i="169"/>
  <c r="Q15" i="169" s="1"/>
  <c r="N16" i="169"/>
  <c r="Q16" i="169" s="1"/>
  <c r="N17" i="169"/>
  <c r="N18" i="169"/>
  <c r="O18" i="169" s="1"/>
  <c r="N19" i="169"/>
  <c r="Q19" i="169" s="1"/>
  <c r="N20" i="169"/>
  <c r="Q20" i="169" s="1"/>
  <c r="N21" i="169"/>
  <c r="N22" i="169"/>
  <c r="Q22" i="169" s="1"/>
  <c r="S22" i="169" s="1"/>
  <c r="N23" i="169"/>
  <c r="Q23" i="169" s="1"/>
  <c r="O23" i="169"/>
  <c r="N24" i="169"/>
  <c r="Q24" i="169" s="1"/>
  <c r="N25" i="169"/>
  <c r="N26" i="169"/>
  <c r="O26" i="169" s="1"/>
  <c r="N27" i="169"/>
  <c r="O27" i="169" s="1"/>
  <c r="N28" i="169"/>
  <c r="Q28" i="169" s="1"/>
  <c r="O28" i="169"/>
  <c r="N29" i="169"/>
  <c r="N30" i="169"/>
  <c r="O30" i="169" s="1"/>
  <c r="Q30" i="169"/>
  <c r="S30" i="169" s="1"/>
  <c r="N31" i="169"/>
  <c r="N32" i="169"/>
  <c r="Q32" i="169" s="1"/>
  <c r="N33" i="169"/>
  <c r="N34" i="169"/>
  <c r="Q34" i="169" s="1"/>
  <c r="N35" i="169"/>
  <c r="Q35" i="169" s="1"/>
  <c r="N36" i="169"/>
  <c r="Q36" i="169" s="1"/>
  <c r="R36" i="169" s="1"/>
  <c r="N37" i="169"/>
  <c r="N38" i="169"/>
  <c r="O38" i="169" s="1"/>
  <c r="N39" i="169"/>
  <c r="O39" i="169" s="1"/>
  <c r="N40" i="169"/>
  <c r="Q40" i="169" s="1"/>
  <c r="R40" i="169" s="1"/>
  <c r="N41" i="169"/>
  <c r="N42" i="169"/>
  <c r="N43" i="169"/>
  <c r="O43" i="169" s="1"/>
  <c r="Q43" i="169"/>
  <c r="N44" i="169"/>
  <c r="Q44" i="169" s="1"/>
  <c r="R44" i="169" s="1"/>
  <c r="N45" i="169"/>
  <c r="N46" i="169"/>
  <c r="Q46" i="169" s="1"/>
  <c r="S46" i="169" s="1"/>
  <c r="N47" i="169"/>
  <c r="O47" i="169" s="1"/>
  <c r="Q47" i="169"/>
  <c r="N48" i="169"/>
  <c r="Q48" i="169" s="1"/>
  <c r="R48" i="169" s="1"/>
  <c r="N49" i="169"/>
  <c r="N50" i="169"/>
  <c r="Q50" i="169" s="1"/>
  <c r="S50" i="169" s="1"/>
  <c r="O50" i="169"/>
  <c r="N51" i="169"/>
  <c r="N52" i="169"/>
  <c r="Q52" i="169" s="1"/>
  <c r="S52" i="169" s="1"/>
  <c r="O52" i="169"/>
  <c r="N53" i="169"/>
  <c r="O53" i="169" s="1"/>
  <c r="N54" i="169"/>
  <c r="Q54" i="169" s="1"/>
  <c r="S54" i="169" s="1"/>
  <c r="O54" i="169"/>
  <c r="N55" i="169"/>
  <c r="O55" i="169"/>
  <c r="Q55" i="169"/>
  <c r="R55" i="169" s="1"/>
  <c r="N56" i="169"/>
  <c r="Q56" i="169" s="1"/>
  <c r="S56" i="169" s="1"/>
  <c r="N57" i="169"/>
  <c r="O57" i="169" s="1"/>
  <c r="Q57" i="169"/>
  <c r="R57" i="169" s="1"/>
  <c r="N58" i="169"/>
  <c r="O58" i="169" s="1"/>
  <c r="N59" i="169"/>
  <c r="Q59" i="169" s="1"/>
  <c r="R59" i="169" s="1"/>
  <c r="N60" i="169"/>
  <c r="Q60" i="169" s="1"/>
  <c r="S60" i="169" s="1"/>
  <c r="O60" i="169"/>
  <c r="N61" i="169"/>
  <c r="O61" i="169" s="1"/>
  <c r="N62" i="169"/>
  <c r="Q62" i="169" s="1"/>
  <c r="S62" i="169" s="1"/>
  <c r="O62" i="169"/>
  <c r="N63" i="169"/>
  <c r="N64" i="169"/>
  <c r="Q64" i="169" s="1"/>
  <c r="S64" i="169" s="1"/>
  <c r="O64" i="169"/>
  <c r="N65" i="169"/>
  <c r="O65" i="169" s="1"/>
  <c r="N66" i="169"/>
  <c r="Q66" i="169" s="1"/>
  <c r="S66" i="169" s="1"/>
  <c r="O66" i="169"/>
  <c r="N67" i="169"/>
  <c r="O67" i="169"/>
  <c r="Q67" i="169"/>
  <c r="R67" i="169" s="1"/>
  <c r="N68" i="169"/>
  <c r="Q68" i="169" s="1"/>
  <c r="S68" i="169" s="1"/>
  <c r="N69" i="169"/>
  <c r="O69" i="169" s="1"/>
  <c r="N70" i="169"/>
  <c r="N71" i="169"/>
  <c r="O71" i="169" s="1"/>
  <c r="N72" i="169"/>
  <c r="N73" i="169"/>
  <c r="O73" i="169" s="1"/>
  <c r="Q73" i="169"/>
  <c r="S73" i="169" s="1"/>
  <c r="N74" i="169"/>
  <c r="O74" i="169" s="1"/>
  <c r="N75" i="169"/>
  <c r="Q75" i="169" s="1"/>
  <c r="R75" i="169" s="1"/>
  <c r="O75" i="169"/>
  <c r="N76" i="169"/>
  <c r="N77" i="169"/>
  <c r="O77" i="169" s="1"/>
  <c r="N78" i="169"/>
  <c r="Q78" i="169" s="1"/>
  <c r="S78" i="169" s="1"/>
  <c r="O78" i="169"/>
  <c r="N79" i="169"/>
  <c r="O79" i="169" s="1"/>
  <c r="Q79" i="169"/>
  <c r="R79" i="169" s="1"/>
  <c r="N80" i="169"/>
  <c r="N81" i="169"/>
  <c r="O81" i="169" s="1"/>
  <c r="Q81" i="169"/>
  <c r="S81" i="169" s="1"/>
  <c r="N82" i="169"/>
  <c r="N83" i="169"/>
  <c r="Q83" i="169" s="1"/>
  <c r="R83" i="169" s="1"/>
  <c r="O83" i="169"/>
  <c r="N84" i="169"/>
  <c r="Q84" i="169" s="1"/>
  <c r="S84" i="169" s="1"/>
  <c r="N85" i="169"/>
  <c r="O85" i="169" s="1"/>
  <c r="N86" i="169"/>
  <c r="O86" i="169" s="1"/>
  <c r="N87" i="169"/>
  <c r="O87" i="169" s="1"/>
  <c r="N88" i="169"/>
  <c r="Q88" i="169" s="1"/>
  <c r="S88" i="169" s="1"/>
  <c r="N89" i="169"/>
  <c r="O89" i="169" s="1"/>
  <c r="Q89" i="169"/>
  <c r="N90" i="169"/>
  <c r="O90" i="169" s="1"/>
  <c r="N91" i="169"/>
  <c r="Q91" i="169" s="1"/>
  <c r="R91" i="169" s="1"/>
  <c r="O91" i="169"/>
  <c r="N92" i="169"/>
  <c r="Q92" i="169" s="1"/>
  <c r="S92" i="169" s="1"/>
  <c r="N93" i="169"/>
  <c r="O93" i="169" s="1"/>
  <c r="N94" i="169"/>
  <c r="Q94" i="169" s="1"/>
  <c r="S94" i="169" s="1"/>
  <c r="N95" i="169"/>
  <c r="O95" i="169" s="1"/>
  <c r="N96" i="169"/>
  <c r="N97" i="169"/>
  <c r="O97" i="169" s="1"/>
  <c r="N98" i="169"/>
  <c r="O98" i="169" s="1"/>
  <c r="N9" i="169"/>
  <c r="Q9" i="169" s="1"/>
  <c r="S9" i="169" s="1"/>
  <c r="N12" i="130"/>
  <c r="O12" i="130" s="1"/>
  <c r="N13" i="130"/>
  <c r="O13" i="130" s="1"/>
  <c r="N14" i="130"/>
  <c r="Q14" i="130" s="1"/>
  <c r="N15" i="130"/>
  <c r="O15" i="130" s="1"/>
  <c r="N16" i="130"/>
  <c r="O16" i="130" s="1"/>
  <c r="N17" i="130"/>
  <c r="O17" i="130" s="1"/>
  <c r="N18" i="130"/>
  <c r="Q18" i="130" s="1"/>
  <c r="N19" i="130"/>
  <c r="O19" i="130" s="1"/>
  <c r="N20" i="130"/>
  <c r="O20" i="130" s="1"/>
  <c r="N21" i="130"/>
  <c r="O21" i="130" s="1"/>
  <c r="N22" i="130"/>
  <c r="Q22" i="130" s="1"/>
  <c r="N23" i="130"/>
  <c r="O23" i="130" s="1"/>
  <c r="N24" i="130"/>
  <c r="O24" i="130" s="1"/>
  <c r="N25" i="130"/>
  <c r="O25" i="130" s="1"/>
  <c r="N26" i="130"/>
  <c r="Q26" i="130" s="1"/>
  <c r="N27" i="130"/>
  <c r="O27" i="130" s="1"/>
  <c r="N28" i="130"/>
  <c r="O28" i="130" s="1"/>
  <c r="N29" i="130"/>
  <c r="Q29" i="130" s="1"/>
  <c r="R29" i="130" s="1"/>
  <c r="N30" i="130"/>
  <c r="Q30" i="130" s="1"/>
  <c r="N31" i="130"/>
  <c r="O31" i="130" s="1"/>
  <c r="N32" i="130"/>
  <c r="O32" i="130" s="1"/>
  <c r="N33" i="130"/>
  <c r="O33" i="130" s="1"/>
  <c r="N34" i="130"/>
  <c r="Q34" i="130" s="1"/>
  <c r="N35" i="130"/>
  <c r="O35" i="130" s="1"/>
  <c r="N36" i="130"/>
  <c r="O36" i="130" s="1"/>
  <c r="N37" i="130"/>
  <c r="O37" i="130" s="1"/>
  <c r="N38" i="130"/>
  <c r="Q38" i="130" s="1"/>
  <c r="N39" i="130"/>
  <c r="O39" i="130" s="1"/>
  <c r="N40" i="130"/>
  <c r="O40" i="130" s="1"/>
  <c r="N41" i="130"/>
  <c r="O41" i="130" s="1"/>
  <c r="N42" i="130"/>
  <c r="Q42" i="130" s="1"/>
  <c r="N43" i="130"/>
  <c r="O43" i="130" s="1"/>
  <c r="N44" i="130"/>
  <c r="O44" i="130" s="1"/>
  <c r="N45" i="130"/>
  <c r="O45" i="130" s="1"/>
  <c r="N46" i="130"/>
  <c r="Q46" i="130" s="1"/>
  <c r="N47" i="130"/>
  <c r="O47" i="130" s="1"/>
  <c r="N48" i="130"/>
  <c r="O48" i="130" s="1"/>
  <c r="N49" i="130"/>
  <c r="Q49" i="130" s="1"/>
  <c r="R49" i="130" s="1"/>
  <c r="N50" i="130"/>
  <c r="Q50" i="130" s="1"/>
  <c r="N51" i="130"/>
  <c r="O51" i="130" s="1"/>
  <c r="N52" i="130"/>
  <c r="O52" i="130" s="1"/>
  <c r="N53" i="130"/>
  <c r="Q53" i="130" s="1"/>
  <c r="R53" i="130" s="1"/>
  <c r="N54" i="130"/>
  <c r="Q54" i="130" s="1"/>
  <c r="N55" i="130"/>
  <c r="O55" i="130" s="1"/>
  <c r="N56" i="130"/>
  <c r="O56" i="130" s="1"/>
  <c r="N57" i="130"/>
  <c r="Q57" i="130" s="1"/>
  <c r="R57" i="130" s="1"/>
  <c r="N58" i="130"/>
  <c r="N59" i="130"/>
  <c r="O59" i="130" s="1"/>
  <c r="N60" i="130"/>
  <c r="O60" i="130" s="1"/>
  <c r="N61" i="130"/>
  <c r="O61" i="130" s="1"/>
  <c r="N62" i="130"/>
  <c r="Q62" i="130" s="1"/>
  <c r="N63" i="130"/>
  <c r="O63" i="130" s="1"/>
  <c r="N64" i="130"/>
  <c r="O64" i="130" s="1"/>
  <c r="N65" i="130"/>
  <c r="O65" i="130" s="1"/>
  <c r="N66" i="130"/>
  <c r="Q66" i="130" s="1"/>
  <c r="N67" i="130"/>
  <c r="O67" i="130" s="1"/>
  <c r="N68" i="130"/>
  <c r="O68" i="130" s="1"/>
  <c r="N69" i="130"/>
  <c r="N70" i="130"/>
  <c r="Q70" i="130" s="1"/>
  <c r="N71" i="130"/>
  <c r="O71" i="130" s="1"/>
  <c r="N72" i="130"/>
  <c r="O72" i="130" s="1"/>
  <c r="N73" i="130"/>
  <c r="O73" i="130" s="1"/>
  <c r="N74" i="130"/>
  <c r="Q74" i="130" s="1"/>
  <c r="N75" i="130"/>
  <c r="O75" i="130" s="1"/>
  <c r="N76" i="130"/>
  <c r="N77" i="130"/>
  <c r="O77" i="130" s="1"/>
  <c r="N78" i="130"/>
  <c r="Q78" i="130" s="1"/>
  <c r="N79" i="130"/>
  <c r="N80" i="130"/>
  <c r="O80" i="130" s="1"/>
  <c r="N11" i="130"/>
  <c r="Q11" i="130" s="1"/>
  <c r="R56" i="41" l="1"/>
  <c r="S59" i="55"/>
  <c r="R26" i="100"/>
  <c r="S62" i="175"/>
  <c r="S18" i="48"/>
  <c r="R18" i="48"/>
  <c r="S14" i="174"/>
  <c r="R14" i="174"/>
  <c r="S10" i="48"/>
  <c r="R10" i="48"/>
  <c r="S34" i="153"/>
  <c r="R34" i="153"/>
  <c r="S55" i="88"/>
  <c r="R64" i="100"/>
  <c r="S15" i="174"/>
  <c r="S51" i="174"/>
  <c r="R90" i="166"/>
  <c r="S26" i="92"/>
  <c r="R26" i="92"/>
  <c r="S62" i="91"/>
  <c r="R62" i="91"/>
  <c r="S22" i="91"/>
  <c r="R22" i="91"/>
  <c r="Q95" i="169"/>
  <c r="R95" i="169" s="1"/>
  <c r="Q85" i="169"/>
  <c r="Q69" i="169"/>
  <c r="S69" i="169" s="1"/>
  <c r="Q38" i="169"/>
  <c r="S38" i="169" s="1"/>
  <c r="O14" i="169"/>
  <c r="O11" i="137"/>
  <c r="R66" i="160"/>
  <c r="R40" i="57"/>
  <c r="S23" i="94"/>
  <c r="R9" i="100"/>
  <c r="S15" i="175"/>
  <c r="S54" i="93"/>
  <c r="R54" i="93"/>
  <c r="S38" i="78"/>
  <c r="R38" i="78"/>
  <c r="S26" i="43"/>
  <c r="R26" i="43"/>
  <c r="S10" i="41"/>
  <c r="R10" i="41"/>
  <c r="O94" i="169"/>
  <c r="R73" i="169"/>
  <c r="Q18" i="169"/>
  <c r="R106" i="160"/>
  <c r="R9" i="83"/>
  <c r="S31" i="93"/>
  <c r="S11" i="94"/>
  <c r="S11" i="48"/>
  <c r="S75" i="163"/>
  <c r="R38" i="99"/>
  <c r="S51" i="55"/>
  <c r="R62" i="174"/>
  <c r="S19" i="175"/>
  <c r="S51" i="175"/>
  <c r="S54" i="83"/>
  <c r="R54" i="83"/>
  <c r="S57" i="57"/>
  <c r="S39" i="89"/>
  <c r="S56" i="48"/>
  <c r="R36" i="163"/>
  <c r="S16" i="163"/>
  <c r="S76" i="165"/>
  <c r="S44" i="166"/>
  <c r="R52" i="41"/>
  <c r="S79" i="53"/>
  <c r="S39" i="55"/>
  <c r="S55" i="55"/>
  <c r="S43" i="174"/>
  <c r="S39" i="175"/>
  <c r="R26" i="99"/>
  <c r="S14" i="175"/>
  <c r="R14" i="175"/>
  <c r="S18" i="86"/>
  <c r="R18" i="86"/>
  <c r="Q11" i="169"/>
  <c r="Q86" i="169"/>
  <c r="S86" i="169" s="1"/>
  <c r="O46" i="169"/>
  <c r="O16" i="169"/>
  <c r="S67" i="91"/>
  <c r="R55" i="163"/>
  <c r="S35" i="165"/>
  <c r="R34" i="53"/>
  <c r="R64" i="53"/>
  <c r="S23" i="52"/>
  <c r="S11" i="174"/>
  <c r="S63" i="174"/>
  <c r="S25" i="53"/>
  <c r="S39" i="53"/>
  <c r="R58" i="53"/>
  <c r="S69" i="53"/>
  <c r="S110" i="53"/>
  <c r="S47" i="53"/>
  <c r="R30" i="53"/>
  <c r="R66" i="53"/>
  <c r="S29" i="53"/>
  <c r="S77" i="53"/>
  <c r="S35" i="53"/>
  <c r="S71" i="53"/>
  <c r="S20" i="53"/>
  <c r="R42" i="175"/>
  <c r="S67" i="174"/>
  <c r="R16" i="55"/>
  <c r="S39" i="100"/>
  <c r="S79" i="94"/>
  <c r="S30" i="92"/>
  <c r="R30" i="92"/>
  <c r="S70" i="91"/>
  <c r="R70" i="91"/>
  <c r="S38" i="91"/>
  <c r="R38" i="91"/>
  <c r="S30" i="91"/>
  <c r="R30" i="91"/>
  <c r="O108" i="149"/>
  <c r="O100" i="149"/>
  <c r="O88" i="149"/>
  <c r="O80" i="149"/>
  <c r="O71" i="149"/>
  <c r="O63" i="149"/>
  <c r="O52" i="149"/>
  <c r="O44" i="149"/>
  <c r="O32" i="149"/>
  <c r="Q92" i="149"/>
  <c r="R92" i="149" s="1"/>
  <c r="Q84" i="149"/>
  <c r="R84" i="149" s="1"/>
  <c r="Q76" i="149"/>
  <c r="R76" i="149" s="1"/>
  <c r="Q33" i="149"/>
  <c r="R33" i="149" s="1"/>
  <c r="Q24" i="149"/>
  <c r="R24" i="149" s="1"/>
  <c r="Q16" i="149"/>
  <c r="R16" i="149" s="1"/>
  <c r="O105" i="149"/>
  <c r="O93" i="149"/>
  <c r="O85" i="149"/>
  <c r="O77" i="149"/>
  <c r="O68" i="149"/>
  <c r="O59" i="149"/>
  <c r="O51" i="149"/>
  <c r="O43" i="149"/>
  <c r="O31" i="149"/>
  <c r="Q107" i="149"/>
  <c r="R107" i="149" s="1"/>
  <c r="Q99" i="149"/>
  <c r="R99" i="149" s="1"/>
  <c r="Q91" i="149"/>
  <c r="R91" i="149" s="1"/>
  <c r="Q83" i="149"/>
  <c r="R83" i="149" s="1"/>
  <c r="Q75" i="149"/>
  <c r="R75" i="149" s="1"/>
  <c r="Q49" i="149"/>
  <c r="R49" i="149" s="1"/>
  <c r="Q41" i="149"/>
  <c r="R41" i="149" s="1"/>
  <c r="Q23" i="149"/>
  <c r="R23" i="149" s="1"/>
  <c r="Q15" i="149"/>
  <c r="R15" i="149" s="1"/>
  <c r="O112" i="149"/>
  <c r="O104" i="149"/>
  <c r="O67" i="149"/>
  <c r="O56" i="149"/>
  <c r="O48" i="149"/>
  <c r="O40" i="149"/>
  <c r="Q96" i="149"/>
  <c r="R96" i="149" s="1"/>
  <c r="Q57" i="149"/>
  <c r="R57" i="149" s="1"/>
  <c r="Q28" i="149"/>
  <c r="R28" i="149" s="1"/>
  <c r="Q20" i="149"/>
  <c r="R20" i="149" s="1"/>
  <c r="O109" i="149"/>
  <c r="O101" i="149"/>
  <c r="O89" i="149"/>
  <c r="O81" i="149"/>
  <c r="O73" i="149"/>
  <c r="O64" i="149"/>
  <c r="O55" i="149"/>
  <c r="O47" i="149"/>
  <c r="O39" i="149"/>
  <c r="Q111" i="149"/>
  <c r="R111" i="149" s="1"/>
  <c r="Q103" i="149"/>
  <c r="R103" i="149" s="1"/>
  <c r="Q95" i="149"/>
  <c r="R95" i="149" s="1"/>
  <c r="Q87" i="149"/>
  <c r="R87" i="149" s="1"/>
  <c r="Q79" i="149"/>
  <c r="R79" i="149" s="1"/>
  <c r="Q45" i="149"/>
  <c r="R45" i="149" s="1"/>
  <c r="Q37" i="149"/>
  <c r="R37" i="149" s="1"/>
  <c r="Q27" i="149"/>
  <c r="R27" i="149" s="1"/>
  <c r="Q19" i="149"/>
  <c r="R19" i="149" s="1"/>
  <c r="O97" i="149"/>
  <c r="Q53" i="149"/>
  <c r="R53" i="149" s="1"/>
  <c r="Q36" i="149"/>
  <c r="R36" i="149" s="1"/>
  <c r="O35" i="149"/>
  <c r="Q12" i="149"/>
  <c r="R12" i="149" s="1"/>
  <c r="Q9" i="149"/>
  <c r="S9" i="149" s="1"/>
  <c r="O11" i="140"/>
  <c r="O11" i="139"/>
  <c r="O11" i="138"/>
  <c r="O69" i="130"/>
  <c r="Q69" i="130"/>
  <c r="R69" i="130" s="1"/>
  <c r="O76" i="130"/>
  <c r="Q76" i="130"/>
  <c r="S76" i="130" s="1"/>
  <c r="Q96" i="169"/>
  <c r="O96" i="169"/>
  <c r="O70" i="169"/>
  <c r="Q70" i="169"/>
  <c r="S70" i="169" s="1"/>
  <c r="O63" i="169"/>
  <c r="Q63" i="169"/>
  <c r="R63" i="169" s="1"/>
  <c r="O31" i="169"/>
  <c r="Q31" i="169"/>
  <c r="Q80" i="169"/>
  <c r="S80" i="169" s="1"/>
  <c r="O80" i="169"/>
  <c r="Q58" i="130"/>
  <c r="O58" i="130"/>
  <c r="S89" i="169"/>
  <c r="R89" i="169"/>
  <c r="O82" i="169"/>
  <c r="Q82" i="169"/>
  <c r="S82" i="169" s="1"/>
  <c r="Q72" i="169"/>
  <c r="S72" i="169" s="1"/>
  <c r="O72" i="169"/>
  <c r="Q42" i="169"/>
  <c r="S42" i="169" s="1"/>
  <c r="O42" i="169"/>
  <c r="Q76" i="169"/>
  <c r="S76" i="169" s="1"/>
  <c r="O76" i="169"/>
  <c r="O51" i="169"/>
  <c r="Q51" i="169"/>
  <c r="R51" i="169" s="1"/>
  <c r="S38" i="174"/>
  <c r="R38" i="174"/>
  <c r="S14" i="100"/>
  <c r="R14" i="100"/>
  <c r="S30" i="100"/>
  <c r="R30" i="100"/>
  <c r="S50" i="41"/>
  <c r="R50" i="41"/>
  <c r="S58" i="99"/>
  <c r="R58" i="99"/>
  <c r="S22" i="166"/>
  <c r="R22" i="166"/>
  <c r="S14" i="48"/>
  <c r="R14" i="48"/>
  <c r="S62" i="48"/>
  <c r="R62" i="48"/>
  <c r="S50" i="166"/>
  <c r="R50" i="166"/>
  <c r="S34" i="43"/>
  <c r="R34" i="43"/>
  <c r="S10" i="86"/>
  <c r="R10" i="86"/>
  <c r="S14" i="92"/>
  <c r="R14" i="92"/>
  <c r="S50" i="92"/>
  <c r="R50" i="92"/>
  <c r="S10" i="88"/>
  <c r="R10" i="88"/>
  <c r="S34" i="89"/>
  <c r="R34" i="89"/>
  <c r="S58" i="89"/>
  <c r="R58" i="89"/>
  <c r="S34" i="78"/>
  <c r="R34" i="78"/>
  <c r="S50" i="86"/>
  <c r="R50" i="86"/>
  <c r="S18" i="88"/>
  <c r="R18" i="88"/>
  <c r="S14" i="94"/>
  <c r="R14" i="94"/>
  <c r="S38" i="153"/>
  <c r="R38" i="153"/>
  <c r="S95" i="153"/>
  <c r="R95" i="153"/>
  <c r="O26" i="149"/>
  <c r="O22" i="149"/>
  <c r="Q62" i="149"/>
  <c r="R62" i="149" s="1"/>
  <c r="O54" i="149"/>
  <c r="O42" i="149"/>
  <c r="O34" i="149"/>
  <c r="O21" i="149"/>
  <c r="Q110" i="149"/>
  <c r="R110" i="149" s="1"/>
  <c r="Q102" i="149"/>
  <c r="R102" i="149" s="1"/>
  <c r="Q90" i="149"/>
  <c r="R90" i="149" s="1"/>
  <c r="Q78" i="149"/>
  <c r="R78" i="149" s="1"/>
  <c r="Q65" i="149"/>
  <c r="R65" i="149" s="1"/>
  <c r="Q10" i="149"/>
  <c r="R10" i="149" s="1"/>
  <c r="R50" i="48"/>
  <c r="S91" i="163"/>
  <c r="S15" i="166"/>
  <c r="S57" i="53"/>
  <c r="S47" i="43"/>
  <c r="S11" i="51"/>
  <c r="S34" i="55"/>
  <c r="R34" i="55"/>
  <c r="S50" i="55"/>
  <c r="R50" i="55"/>
  <c r="S58" i="100"/>
  <c r="R58" i="100"/>
  <c r="S60" i="53"/>
  <c r="R60" i="53"/>
  <c r="S117" i="53"/>
  <c r="R117" i="53"/>
  <c r="S10" i="165"/>
  <c r="R10" i="165"/>
  <c r="S54" i="166"/>
  <c r="R54" i="166"/>
  <c r="S42" i="163"/>
  <c r="R42" i="163"/>
  <c r="S54" i="78"/>
  <c r="R54" i="78"/>
  <c r="S74" i="78"/>
  <c r="R74" i="78"/>
  <c r="S14" i="83"/>
  <c r="R14" i="83"/>
  <c r="S64" i="153"/>
  <c r="R64" i="153"/>
  <c r="R52" i="58"/>
  <c r="S52" i="58"/>
  <c r="R60" i="58"/>
  <c r="S60" i="58"/>
  <c r="S68" i="58"/>
  <c r="R68" i="58"/>
  <c r="O18" i="149"/>
  <c r="Q66" i="149"/>
  <c r="R66" i="149" s="1"/>
  <c r="O50" i="149"/>
  <c r="O38" i="149"/>
  <c r="O25" i="149"/>
  <c r="O17" i="149"/>
  <c r="Q106" i="149"/>
  <c r="R106" i="149" s="1"/>
  <c r="Q94" i="149"/>
  <c r="R94" i="149" s="1"/>
  <c r="Q86" i="149"/>
  <c r="R86" i="149" s="1"/>
  <c r="Q74" i="149"/>
  <c r="R74" i="149" s="1"/>
  <c r="Q61" i="149"/>
  <c r="R61" i="149" s="1"/>
  <c r="Q40" i="130"/>
  <c r="S40" i="130" s="1"/>
  <c r="O88" i="169"/>
  <c r="Q65" i="169"/>
  <c r="S65" i="169" s="1"/>
  <c r="O59" i="169"/>
  <c r="O40" i="169"/>
  <c r="O24" i="169"/>
  <c r="O19" i="169"/>
  <c r="O15" i="169"/>
  <c r="O70" i="149"/>
  <c r="Q14" i="149"/>
  <c r="R14" i="149" s="1"/>
  <c r="R39" i="160"/>
  <c r="R58" i="160"/>
  <c r="R56" i="57"/>
  <c r="S27" i="83"/>
  <c r="S79" i="162"/>
  <c r="R64" i="162"/>
  <c r="S59" i="89"/>
  <c r="S23" i="88"/>
  <c r="S48" i="88"/>
  <c r="S11" i="91"/>
  <c r="S23" i="78"/>
  <c r="S44" i="78"/>
  <c r="S31" i="48"/>
  <c r="S63" i="48"/>
  <c r="S24" i="163"/>
  <c r="S11" i="165"/>
  <c r="S60" i="165"/>
  <c r="S83" i="165"/>
  <c r="S21" i="53"/>
  <c r="R26" i="53"/>
  <c r="R42" i="53"/>
  <c r="R74" i="53"/>
  <c r="S15" i="51"/>
  <c r="R9" i="52"/>
  <c r="S16" i="99"/>
  <c r="S52" i="99"/>
  <c r="S40" i="100"/>
  <c r="R46" i="100"/>
  <c r="S39" i="174"/>
  <c r="S47" i="174"/>
  <c r="S68" i="174"/>
  <c r="S55" i="175"/>
  <c r="S60" i="175"/>
  <c r="S24" i="175"/>
  <c r="S56" i="175"/>
  <c r="S46" i="175"/>
  <c r="R46" i="175"/>
  <c r="S22" i="100"/>
  <c r="R22" i="100"/>
  <c r="S38" i="100"/>
  <c r="R38" i="100"/>
  <c r="S30" i="174"/>
  <c r="R30" i="174"/>
  <c r="S66" i="43"/>
  <c r="R66" i="43"/>
  <c r="S10" i="166"/>
  <c r="R10" i="166"/>
  <c r="S86" i="163"/>
  <c r="R86" i="163"/>
  <c r="S26" i="48"/>
  <c r="R26" i="48"/>
  <c r="S34" i="165"/>
  <c r="R34" i="165"/>
  <c r="S30" i="48"/>
  <c r="R30" i="48"/>
  <c r="S42" i="165"/>
  <c r="R42" i="165"/>
  <c r="S74" i="166"/>
  <c r="R74" i="166"/>
  <c r="S18" i="78"/>
  <c r="R18" i="78"/>
  <c r="S18" i="93"/>
  <c r="R18" i="93"/>
  <c r="S42" i="92"/>
  <c r="R42" i="92"/>
  <c r="S54" i="91"/>
  <c r="R54" i="91"/>
  <c r="S20" i="57"/>
  <c r="R20" i="57"/>
  <c r="S34" i="166"/>
  <c r="R34" i="166"/>
  <c r="S34" i="94"/>
  <c r="R34" i="94"/>
  <c r="S14" i="89"/>
  <c r="R14" i="89"/>
  <c r="S74" i="93"/>
  <c r="R74" i="93"/>
  <c r="S26" i="153"/>
  <c r="R26" i="153"/>
  <c r="S74" i="153"/>
  <c r="R74" i="153"/>
  <c r="O58" i="149"/>
  <c r="O46" i="149"/>
  <c r="O30" i="149"/>
  <c r="O13" i="149"/>
  <c r="Q98" i="149"/>
  <c r="R98" i="149" s="1"/>
  <c r="Q82" i="149"/>
  <c r="R82" i="149" s="1"/>
  <c r="Q69" i="149"/>
  <c r="R69" i="149" s="1"/>
  <c r="R52" i="169"/>
  <c r="R23" i="160"/>
  <c r="R18" i="162"/>
  <c r="S43" i="93"/>
  <c r="S51" i="93"/>
  <c r="R14" i="93"/>
  <c r="R62" i="88"/>
  <c r="S35" i="94"/>
  <c r="R18" i="94"/>
  <c r="R54" i="94"/>
  <c r="R9" i="48"/>
  <c r="S64" i="163"/>
  <c r="S11" i="166"/>
  <c r="S19" i="166"/>
  <c r="S81" i="53"/>
  <c r="R46" i="99"/>
  <c r="R58" i="174"/>
  <c r="R66" i="175"/>
  <c r="S58" i="55"/>
  <c r="R58" i="55"/>
  <c r="S38" i="175"/>
  <c r="R38" i="175"/>
  <c r="S74" i="55"/>
  <c r="R74" i="55"/>
  <c r="S26" i="166"/>
  <c r="R26" i="166"/>
  <c r="S78" i="165"/>
  <c r="R78" i="165"/>
  <c r="S66" i="94"/>
  <c r="R66" i="94"/>
  <c r="S42" i="88"/>
  <c r="R42" i="88"/>
  <c r="S42" i="93"/>
  <c r="R42" i="93"/>
  <c r="S70" i="83"/>
  <c r="R70" i="83"/>
  <c r="S46" i="83"/>
  <c r="R46" i="83"/>
  <c r="S94" i="153"/>
  <c r="R94" i="153"/>
  <c r="R56" i="58"/>
  <c r="S56" i="58"/>
  <c r="R64" i="58"/>
  <c r="S64" i="58"/>
  <c r="S72" i="58"/>
  <c r="R72" i="58"/>
  <c r="O11" i="172"/>
  <c r="Q11" i="171"/>
  <c r="S11" i="171" s="1"/>
  <c r="R69" i="169"/>
  <c r="O92" i="169"/>
  <c r="O36" i="169"/>
  <c r="O35" i="169"/>
  <c r="O34" i="169"/>
  <c r="O22" i="169"/>
  <c r="Q10" i="169"/>
  <c r="Q68" i="130"/>
  <c r="S68" i="130" s="1"/>
  <c r="Q65" i="130"/>
  <c r="R65" i="130" s="1"/>
  <c r="O62" i="130"/>
  <c r="Q56" i="130"/>
  <c r="S56" i="130" s="1"/>
  <c r="O53" i="130"/>
  <c r="Q77" i="130"/>
  <c r="R77" i="130" s="1"/>
  <c r="O49" i="130"/>
  <c r="O46" i="130"/>
  <c r="Q32" i="130"/>
  <c r="S32" i="130" s="1"/>
  <c r="Q25" i="130"/>
  <c r="R25" i="130" s="1"/>
  <c r="O14" i="130"/>
  <c r="O57" i="130"/>
  <c r="S10" i="175"/>
  <c r="R10" i="175"/>
  <c r="S13" i="175"/>
  <c r="R13" i="175"/>
  <c r="S21" i="175"/>
  <c r="R21" i="175"/>
  <c r="S29" i="175"/>
  <c r="R29" i="175"/>
  <c r="S37" i="175"/>
  <c r="R37" i="175"/>
  <c r="S45" i="175"/>
  <c r="R45" i="175"/>
  <c r="S53" i="175"/>
  <c r="R53" i="175"/>
  <c r="S61" i="175"/>
  <c r="R61" i="175"/>
  <c r="R69" i="175"/>
  <c r="S69" i="175"/>
  <c r="S17" i="175"/>
  <c r="R17" i="175"/>
  <c r="R25" i="175"/>
  <c r="S25" i="175"/>
  <c r="S33" i="175"/>
  <c r="R33" i="175"/>
  <c r="R41" i="175"/>
  <c r="S41" i="175"/>
  <c r="R49" i="175"/>
  <c r="S49" i="175"/>
  <c r="S57" i="175"/>
  <c r="R57" i="175"/>
  <c r="S65" i="175"/>
  <c r="R65" i="175"/>
  <c r="S10" i="174"/>
  <c r="R10" i="174"/>
  <c r="S13" i="174"/>
  <c r="R13" i="174"/>
  <c r="S21" i="174"/>
  <c r="R21" i="174"/>
  <c r="R29" i="174"/>
  <c r="S29" i="174"/>
  <c r="S37" i="174"/>
  <c r="R37" i="174"/>
  <c r="S45" i="174"/>
  <c r="R45" i="174"/>
  <c r="R53" i="174"/>
  <c r="S53" i="174"/>
  <c r="R61" i="174"/>
  <c r="S61" i="174"/>
  <c r="S69" i="174"/>
  <c r="R69" i="174"/>
  <c r="S17" i="174"/>
  <c r="R17" i="174"/>
  <c r="R25" i="174"/>
  <c r="S25" i="174"/>
  <c r="S33" i="174"/>
  <c r="R33" i="174"/>
  <c r="R41" i="174"/>
  <c r="S41" i="174"/>
  <c r="S49" i="174"/>
  <c r="R49" i="174"/>
  <c r="S57" i="174"/>
  <c r="R57" i="174"/>
  <c r="S65" i="174"/>
  <c r="R65" i="174"/>
  <c r="R33" i="55"/>
  <c r="S33" i="55"/>
  <c r="R41" i="55"/>
  <c r="S41" i="55"/>
  <c r="R49" i="55"/>
  <c r="S49" i="55"/>
  <c r="R57" i="55"/>
  <c r="S57" i="55"/>
  <c r="R65" i="55"/>
  <c r="S65" i="55"/>
  <c r="R73" i="55"/>
  <c r="S73" i="55"/>
  <c r="R17" i="55"/>
  <c r="S17" i="55"/>
  <c r="R25" i="55"/>
  <c r="S25" i="55"/>
  <c r="R37" i="55"/>
  <c r="S37" i="55"/>
  <c r="R45" i="55"/>
  <c r="S45" i="55"/>
  <c r="R53" i="55"/>
  <c r="S53" i="55"/>
  <c r="R61" i="55"/>
  <c r="S61" i="55"/>
  <c r="R69" i="55"/>
  <c r="S69" i="55"/>
  <c r="S10" i="55"/>
  <c r="R10" i="55"/>
  <c r="R13" i="55"/>
  <c r="S13" i="55"/>
  <c r="R21" i="55"/>
  <c r="S21" i="55"/>
  <c r="R29" i="55"/>
  <c r="S29" i="55"/>
  <c r="R31" i="55"/>
  <c r="S31" i="55"/>
  <c r="R13" i="100"/>
  <c r="S13" i="100"/>
  <c r="R21" i="100"/>
  <c r="S21" i="100"/>
  <c r="R29" i="100"/>
  <c r="S29" i="100"/>
  <c r="R37" i="100"/>
  <c r="S37" i="100"/>
  <c r="R45" i="100"/>
  <c r="S45" i="100"/>
  <c r="R53" i="100"/>
  <c r="S53" i="100"/>
  <c r="R61" i="100"/>
  <c r="S61" i="100"/>
  <c r="R69" i="100"/>
  <c r="S69" i="100"/>
  <c r="R17" i="100"/>
  <c r="S17" i="100"/>
  <c r="R25" i="100"/>
  <c r="S25" i="100"/>
  <c r="R33" i="100"/>
  <c r="S33" i="100"/>
  <c r="R41" i="100"/>
  <c r="S41" i="100"/>
  <c r="R49" i="100"/>
  <c r="S49" i="100"/>
  <c r="R57" i="100"/>
  <c r="S57" i="100"/>
  <c r="R65" i="100"/>
  <c r="S65" i="100"/>
  <c r="S18" i="99"/>
  <c r="R18" i="99"/>
  <c r="S9" i="99"/>
  <c r="R9" i="99"/>
  <c r="S13" i="99"/>
  <c r="R13" i="99"/>
  <c r="S21" i="99"/>
  <c r="R21" i="99"/>
  <c r="R29" i="99"/>
  <c r="S29" i="99"/>
  <c r="R37" i="99"/>
  <c r="S37" i="99"/>
  <c r="R45" i="99"/>
  <c r="S45" i="99"/>
  <c r="R53" i="99"/>
  <c r="S53" i="99"/>
  <c r="R61" i="99"/>
  <c r="S61" i="99"/>
  <c r="R69" i="99"/>
  <c r="S69" i="99"/>
  <c r="R17" i="99"/>
  <c r="S17" i="99"/>
  <c r="R25" i="99"/>
  <c r="S25" i="99"/>
  <c r="R33" i="99"/>
  <c r="S33" i="99"/>
  <c r="R41" i="99"/>
  <c r="S41" i="99"/>
  <c r="R49" i="99"/>
  <c r="S49" i="99"/>
  <c r="R57" i="99"/>
  <c r="S57" i="99"/>
  <c r="R65" i="99"/>
  <c r="S65" i="99"/>
  <c r="S19" i="52"/>
  <c r="S35" i="52"/>
  <c r="S51" i="52"/>
  <c r="S67" i="52"/>
  <c r="S71" i="52"/>
  <c r="S10" i="52"/>
  <c r="S42" i="52"/>
  <c r="S34" i="52"/>
  <c r="S66" i="52"/>
  <c r="S26" i="52"/>
  <c r="S58" i="52"/>
  <c r="S18" i="52"/>
  <c r="S50" i="52"/>
  <c r="S25" i="52"/>
  <c r="S65" i="52"/>
  <c r="S17" i="52"/>
  <c r="S33" i="52"/>
  <c r="S49" i="52"/>
  <c r="S13" i="52"/>
  <c r="S21" i="52"/>
  <c r="S29" i="52"/>
  <c r="S37" i="52"/>
  <c r="S45" i="52"/>
  <c r="S53" i="52"/>
  <c r="S61" i="52"/>
  <c r="S69" i="52"/>
  <c r="S41" i="52"/>
  <c r="S57" i="52"/>
  <c r="S12" i="51"/>
  <c r="S10" i="51"/>
  <c r="S13" i="51"/>
  <c r="R37" i="43"/>
  <c r="S37" i="43"/>
  <c r="R33" i="43"/>
  <c r="S33" i="43"/>
  <c r="R65" i="43"/>
  <c r="S65" i="43"/>
  <c r="R29" i="43"/>
  <c r="S29" i="43"/>
  <c r="R61" i="43"/>
  <c r="S61" i="43"/>
  <c r="R41" i="43"/>
  <c r="S41" i="43"/>
  <c r="R17" i="43"/>
  <c r="S17" i="43"/>
  <c r="R53" i="43"/>
  <c r="S53" i="43"/>
  <c r="R49" i="43"/>
  <c r="S49" i="43"/>
  <c r="R45" i="43"/>
  <c r="S45" i="43"/>
  <c r="R25" i="43"/>
  <c r="S25" i="43"/>
  <c r="R57" i="43"/>
  <c r="S57" i="43"/>
  <c r="R13" i="43"/>
  <c r="S13" i="43"/>
  <c r="R21" i="43"/>
  <c r="S21" i="43"/>
  <c r="S18" i="53"/>
  <c r="R18" i="53"/>
  <c r="S10" i="53"/>
  <c r="R10" i="53"/>
  <c r="R121" i="53"/>
  <c r="S121" i="53"/>
  <c r="S13" i="53"/>
  <c r="R13" i="53"/>
  <c r="R17" i="53"/>
  <c r="S17" i="53"/>
  <c r="S122" i="53"/>
  <c r="R122" i="53"/>
  <c r="R61" i="41"/>
  <c r="S61" i="41"/>
  <c r="R13" i="41"/>
  <c r="S13" i="41"/>
  <c r="R21" i="41"/>
  <c r="S21" i="41"/>
  <c r="R29" i="41"/>
  <c r="S29" i="41"/>
  <c r="R37" i="41"/>
  <c r="S37" i="41"/>
  <c r="R45" i="41"/>
  <c r="S45" i="41"/>
  <c r="R69" i="41"/>
  <c r="S69" i="41"/>
  <c r="R53" i="41"/>
  <c r="S53" i="41"/>
  <c r="R57" i="41"/>
  <c r="S57" i="41"/>
  <c r="R65" i="41"/>
  <c r="S65" i="41"/>
  <c r="R17" i="41"/>
  <c r="S17" i="41"/>
  <c r="R25" i="41"/>
  <c r="S25" i="41"/>
  <c r="R33" i="41"/>
  <c r="S33" i="41"/>
  <c r="R41" i="41"/>
  <c r="S41" i="41"/>
  <c r="R49" i="41"/>
  <c r="S49" i="41"/>
  <c r="R9" i="168"/>
  <c r="S9" i="168"/>
  <c r="S23" i="166"/>
  <c r="R13" i="166"/>
  <c r="S13" i="166"/>
  <c r="R21" i="166"/>
  <c r="S21" i="166"/>
  <c r="R29" i="166"/>
  <c r="S29" i="166"/>
  <c r="R37" i="166"/>
  <c r="S37" i="166"/>
  <c r="S45" i="166"/>
  <c r="R45" i="166"/>
  <c r="R53" i="166"/>
  <c r="S53" i="166"/>
  <c r="S61" i="166"/>
  <c r="R61" i="166"/>
  <c r="S69" i="166"/>
  <c r="R69" i="166"/>
  <c r="R77" i="166"/>
  <c r="S77" i="166"/>
  <c r="R85" i="166"/>
  <c r="S85" i="166"/>
  <c r="R81" i="166"/>
  <c r="S81" i="166"/>
  <c r="R89" i="166"/>
  <c r="S89" i="166"/>
  <c r="R17" i="166"/>
  <c r="S17" i="166"/>
  <c r="R25" i="166"/>
  <c r="S25" i="166"/>
  <c r="S33" i="166"/>
  <c r="R33" i="166"/>
  <c r="S41" i="166"/>
  <c r="R41" i="166"/>
  <c r="R49" i="166"/>
  <c r="S49" i="166"/>
  <c r="S57" i="166"/>
  <c r="R57" i="166"/>
  <c r="R65" i="166"/>
  <c r="S65" i="166"/>
  <c r="S73" i="166"/>
  <c r="R73" i="166"/>
  <c r="S81" i="165"/>
  <c r="R81" i="165"/>
  <c r="R69" i="165"/>
  <c r="S69" i="165"/>
  <c r="R17" i="165"/>
  <c r="S17" i="165"/>
  <c r="R49" i="165"/>
  <c r="S49" i="165"/>
  <c r="R73" i="165"/>
  <c r="S73" i="165"/>
  <c r="R89" i="165"/>
  <c r="S89" i="165"/>
  <c r="R29" i="165"/>
  <c r="S29" i="165"/>
  <c r="R61" i="165"/>
  <c r="S61" i="165"/>
  <c r="R41" i="165"/>
  <c r="S41" i="165"/>
  <c r="S65" i="165"/>
  <c r="R65" i="165"/>
  <c r="R37" i="165"/>
  <c r="S37" i="165"/>
  <c r="R85" i="165"/>
  <c r="S85" i="165"/>
  <c r="R33" i="165"/>
  <c r="S33" i="165"/>
  <c r="R13" i="165"/>
  <c r="S13" i="165"/>
  <c r="R45" i="165"/>
  <c r="S45" i="165"/>
  <c r="R77" i="165"/>
  <c r="S77" i="165"/>
  <c r="R25" i="165"/>
  <c r="S25" i="165"/>
  <c r="R57" i="165"/>
  <c r="S57" i="165"/>
  <c r="R21" i="165"/>
  <c r="S21" i="165"/>
  <c r="R53" i="165"/>
  <c r="S53" i="165"/>
  <c r="S10" i="163"/>
  <c r="R10" i="163"/>
  <c r="R33" i="163"/>
  <c r="S33" i="163"/>
  <c r="R41" i="163"/>
  <c r="S41" i="163"/>
  <c r="S89" i="163"/>
  <c r="R89" i="163"/>
  <c r="R65" i="163"/>
  <c r="S65" i="163"/>
  <c r="S73" i="163"/>
  <c r="R73" i="163"/>
  <c r="R37" i="163"/>
  <c r="S37" i="163"/>
  <c r="R77" i="163"/>
  <c r="S77" i="163"/>
  <c r="R81" i="163"/>
  <c r="S81" i="163"/>
  <c r="R13" i="163"/>
  <c r="S13" i="163"/>
  <c r="R45" i="163"/>
  <c r="S45" i="163"/>
  <c r="R21" i="163"/>
  <c r="S21" i="163"/>
  <c r="R53" i="163"/>
  <c r="S53" i="163"/>
  <c r="R29" i="163"/>
  <c r="S29" i="163"/>
  <c r="R69" i="163"/>
  <c r="S69" i="163"/>
  <c r="R61" i="163"/>
  <c r="S61" i="163"/>
  <c r="R17" i="163"/>
  <c r="S17" i="163"/>
  <c r="R49" i="163"/>
  <c r="S49" i="163"/>
  <c r="R85" i="163"/>
  <c r="S85" i="163"/>
  <c r="R25" i="163"/>
  <c r="S25" i="163"/>
  <c r="S57" i="163"/>
  <c r="R57" i="163"/>
  <c r="R17" i="48"/>
  <c r="S17" i="48"/>
  <c r="R25" i="48"/>
  <c r="S25" i="48"/>
  <c r="S33" i="48"/>
  <c r="R33" i="48"/>
  <c r="R41" i="48"/>
  <c r="S41" i="48"/>
  <c r="S49" i="48"/>
  <c r="R49" i="48"/>
  <c r="S57" i="48"/>
  <c r="R57" i="48"/>
  <c r="S65" i="48"/>
  <c r="R65" i="48"/>
  <c r="S73" i="48"/>
  <c r="R73" i="48"/>
  <c r="S13" i="48"/>
  <c r="R13" i="48"/>
  <c r="S21" i="48"/>
  <c r="R21" i="48"/>
  <c r="S29" i="48"/>
  <c r="R29" i="48"/>
  <c r="S37" i="48"/>
  <c r="R37" i="48"/>
  <c r="R45" i="48"/>
  <c r="S45" i="48"/>
  <c r="S53" i="48"/>
  <c r="R53" i="48"/>
  <c r="S61" i="48"/>
  <c r="R61" i="48"/>
  <c r="S69" i="48"/>
  <c r="R69" i="48"/>
  <c r="S77" i="48"/>
  <c r="R77" i="48"/>
  <c r="S26" i="78"/>
  <c r="R26" i="78"/>
  <c r="S21" i="78"/>
  <c r="R21" i="78"/>
  <c r="S37" i="78"/>
  <c r="R37" i="78"/>
  <c r="R53" i="78"/>
  <c r="S53" i="78"/>
  <c r="S77" i="78"/>
  <c r="R77" i="78"/>
  <c r="S13" i="78"/>
  <c r="R13" i="78"/>
  <c r="R29" i="78"/>
  <c r="S29" i="78"/>
  <c r="S45" i="78"/>
  <c r="R45" i="78"/>
  <c r="R61" i="78"/>
  <c r="S61" i="78"/>
  <c r="S69" i="78"/>
  <c r="R69" i="78"/>
  <c r="S17" i="78"/>
  <c r="R17" i="78"/>
  <c r="R25" i="78"/>
  <c r="S25" i="78"/>
  <c r="S33" i="78"/>
  <c r="R33" i="78"/>
  <c r="S41" i="78"/>
  <c r="R41" i="78"/>
  <c r="S49" i="78"/>
  <c r="R49" i="78"/>
  <c r="S57" i="78"/>
  <c r="R57" i="78"/>
  <c r="S65" i="78"/>
  <c r="R65" i="78"/>
  <c r="S73" i="78"/>
  <c r="R73" i="78"/>
  <c r="S11" i="86"/>
  <c r="R61" i="86"/>
  <c r="S61" i="86"/>
  <c r="R17" i="86"/>
  <c r="S17" i="86"/>
  <c r="R33" i="86"/>
  <c r="S33" i="86"/>
  <c r="R65" i="86"/>
  <c r="S65" i="86"/>
  <c r="R53" i="86"/>
  <c r="S53" i="86"/>
  <c r="R25" i="86"/>
  <c r="S25" i="86"/>
  <c r="S41" i="86"/>
  <c r="R41" i="86"/>
  <c r="R49" i="86"/>
  <c r="S49" i="86"/>
  <c r="R45" i="86"/>
  <c r="S45" i="86"/>
  <c r="R57" i="86"/>
  <c r="S57" i="86"/>
  <c r="R69" i="86"/>
  <c r="S69" i="86"/>
  <c r="R13" i="86"/>
  <c r="S13" i="86"/>
  <c r="S21" i="86"/>
  <c r="R21" i="86"/>
  <c r="S29" i="86"/>
  <c r="R29" i="86"/>
  <c r="R37" i="86"/>
  <c r="S37" i="86"/>
  <c r="S22" i="94"/>
  <c r="R22" i="94"/>
  <c r="R21" i="94"/>
  <c r="S21" i="94"/>
  <c r="R37" i="94"/>
  <c r="S37" i="94"/>
  <c r="S69" i="94"/>
  <c r="R69" i="94"/>
  <c r="S13" i="94"/>
  <c r="R13" i="94"/>
  <c r="R29" i="94"/>
  <c r="S29" i="94"/>
  <c r="R45" i="94"/>
  <c r="S45" i="94"/>
  <c r="S61" i="94"/>
  <c r="R61" i="94"/>
  <c r="S77" i="94"/>
  <c r="R77" i="94"/>
  <c r="S17" i="94"/>
  <c r="R17" i="94"/>
  <c r="S25" i="94"/>
  <c r="R25" i="94"/>
  <c r="S33" i="94"/>
  <c r="R33" i="94"/>
  <c r="S41" i="94"/>
  <c r="R41" i="94"/>
  <c r="S49" i="94"/>
  <c r="R49" i="94"/>
  <c r="R57" i="94"/>
  <c r="S57" i="94"/>
  <c r="S65" i="94"/>
  <c r="R65" i="94"/>
  <c r="R73" i="94"/>
  <c r="S73" i="94"/>
  <c r="S81" i="94"/>
  <c r="R81" i="94"/>
  <c r="R53" i="94"/>
  <c r="S53" i="94"/>
  <c r="S10" i="94"/>
  <c r="R10" i="94"/>
  <c r="S17" i="92"/>
  <c r="R17" i="92"/>
  <c r="S33" i="92"/>
  <c r="R33" i="92"/>
  <c r="R49" i="92"/>
  <c r="S49" i="92"/>
  <c r="S57" i="92"/>
  <c r="R57" i="92"/>
  <c r="S65" i="92"/>
  <c r="R65" i="92"/>
  <c r="S25" i="92"/>
  <c r="R25" i="92"/>
  <c r="S41" i="92"/>
  <c r="R41" i="92"/>
  <c r="S13" i="92"/>
  <c r="R13" i="92"/>
  <c r="S21" i="92"/>
  <c r="R21" i="92"/>
  <c r="R29" i="92"/>
  <c r="S29" i="92"/>
  <c r="R37" i="92"/>
  <c r="S37" i="92"/>
  <c r="S45" i="92"/>
  <c r="R45" i="92"/>
  <c r="S53" i="92"/>
  <c r="R53" i="92"/>
  <c r="S61" i="92"/>
  <c r="R61" i="92"/>
  <c r="S69" i="92"/>
  <c r="R69" i="92"/>
  <c r="S13" i="91"/>
  <c r="R13" i="91"/>
  <c r="S21" i="91"/>
  <c r="R21" i="91"/>
  <c r="S29" i="91"/>
  <c r="R29" i="91"/>
  <c r="R37" i="91"/>
  <c r="S37" i="91"/>
  <c r="S45" i="91"/>
  <c r="R45" i="91"/>
  <c r="S53" i="91"/>
  <c r="R53" i="91"/>
  <c r="S61" i="91"/>
  <c r="R61" i="91"/>
  <c r="S69" i="91"/>
  <c r="R69" i="91"/>
  <c r="S17" i="91"/>
  <c r="R17" i="91"/>
  <c r="S25" i="91"/>
  <c r="R25" i="91"/>
  <c r="R33" i="91"/>
  <c r="S33" i="91"/>
  <c r="S41" i="91"/>
  <c r="R41" i="91"/>
  <c r="S49" i="91"/>
  <c r="R49" i="91"/>
  <c r="S57" i="91"/>
  <c r="R57" i="91"/>
  <c r="S65" i="91"/>
  <c r="R65" i="91"/>
  <c r="S10" i="91"/>
  <c r="R10" i="91"/>
  <c r="R25" i="88"/>
  <c r="S25" i="88"/>
  <c r="S41" i="88"/>
  <c r="R41" i="88"/>
  <c r="R65" i="88"/>
  <c r="S65" i="88"/>
  <c r="R61" i="88"/>
  <c r="S61" i="88"/>
  <c r="R69" i="88"/>
  <c r="S69" i="88"/>
  <c r="R17" i="88"/>
  <c r="S17" i="88"/>
  <c r="S33" i="88"/>
  <c r="R33" i="88"/>
  <c r="R49" i="88"/>
  <c r="S49" i="88"/>
  <c r="R45" i="88"/>
  <c r="S45" i="88"/>
  <c r="R57" i="88"/>
  <c r="S57" i="88"/>
  <c r="R53" i="88"/>
  <c r="S53" i="88"/>
  <c r="S13" i="88"/>
  <c r="R13" i="88"/>
  <c r="R21" i="88"/>
  <c r="S21" i="88"/>
  <c r="R29" i="88"/>
  <c r="S29" i="88"/>
  <c r="R37" i="88"/>
  <c r="S37" i="88"/>
  <c r="R29" i="89"/>
  <c r="S29" i="89"/>
  <c r="R61" i="89"/>
  <c r="S61" i="89"/>
  <c r="R25" i="89"/>
  <c r="S25" i="89"/>
  <c r="R57" i="89"/>
  <c r="S57" i="89"/>
  <c r="R21" i="89"/>
  <c r="S21" i="89"/>
  <c r="R53" i="89"/>
  <c r="S53" i="89"/>
  <c r="R17" i="89"/>
  <c r="S17" i="89"/>
  <c r="R49" i="89"/>
  <c r="S49" i="89"/>
  <c r="R45" i="89"/>
  <c r="S45" i="89"/>
  <c r="R41" i="89"/>
  <c r="S41" i="89"/>
  <c r="R73" i="89"/>
  <c r="S73" i="89"/>
  <c r="R37" i="89"/>
  <c r="S37" i="89"/>
  <c r="R69" i="89"/>
  <c r="S69" i="89"/>
  <c r="R33" i="89"/>
  <c r="S33" i="89"/>
  <c r="R65" i="89"/>
  <c r="S65" i="89"/>
  <c r="R13" i="89"/>
  <c r="S13" i="89"/>
  <c r="S13" i="93"/>
  <c r="R13" i="93"/>
  <c r="S21" i="93"/>
  <c r="R21" i="93"/>
  <c r="S29" i="93"/>
  <c r="R29" i="93"/>
  <c r="R37" i="93"/>
  <c r="S37" i="93"/>
  <c r="S45" i="93"/>
  <c r="R45" i="93"/>
  <c r="S53" i="93"/>
  <c r="R53" i="93"/>
  <c r="S61" i="93"/>
  <c r="R61" i="93"/>
  <c r="S69" i="93"/>
  <c r="R69" i="93"/>
  <c r="R77" i="93"/>
  <c r="S77" i="93"/>
  <c r="S17" i="93"/>
  <c r="R17" i="93"/>
  <c r="S25" i="93"/>
  <c r="R25" i="93"/>
  <c r="S33" i="93"/>
  <c r="R33" i="93"/>
  <c r="S41" i="93"/>
  <c r="R41" i="93"/>
  <c r="S49" i="93"/>
  <c r="R49" i="93"/>
  <c r="S57" i="93"/>
  <c r="R57" i="93"/>
  <c r="S65" i="93"/>
  <c r="R65" i="93"/>
  <c r="S73" i="93"/>
  <c r="R73" i="93"/>
  <c r="S81" i="93"/>
  <c r="R81" i="93"/>
  <c r="R33" i="162"/>
  <c r="S33" i="162"/>
  <c r="R65" i="162"/>
  <c r="S65" i="162"/>
  <c r="R29" i="162"/>
  <c r="S29" i="162"/>
  <c r="R61" i="162"/>
  <c r="S61" i="162"/>
  <c r="S73" i="162"/>
  <c r="R73" i="162"/>
  <c r="R57" i="162"/>
  <c r="S57" i="162"/>
  <c r="R21" i="162"/>
  <c r="S21" i="162"/>
  <c r="R53" i="162"/>
  <c r="S53" i="162"/>
  <c r="R17" i="162"/>
  <c r="S17" i="162"/>
  <c r="R49" i="162"/>
  <c r="S49" i="162"/>
  <c r="R13" i="162"/>
  <c r="S13" i="162"/>
  <c r="R45" i="162"/>
  <c r="S45" i="162"/>
  <c r="R69" i="162"/>
  <c r="S69" i="162"/>
  <c r="R25" i="162"/>
  <c r="S25" i="162"/>
  <c r="R41" i="162"/>
  <c r="S41" i="162"/>
  <c r="R37" i="162"/>
  <c r="S37" i="162"/>
  <c r="R77" i="162"/>
  <c r="S77" i="162"/>
  <c r="S26" i="83"/>
  <c r="R26" i="83"/>
  <c r="S13" i="83"/>
  <c r="R13" i="83"/>
  <c r="R21" i="83"/>
  <c r="S21" i="83"/>
  <c r="R29" i="83"/>
  <c r="S29" i="83"/>
  <c r="R37" i="83"/>
  <c r="S37" i="83"/>
  <c r="S45" i="83"/>
  <c r="R45" i="83"/>
  <c r="S53" i="83"/>
  <c r="R53" i="83"/>
  <c r="S61" i="83"/>
  <c r="R61" i="83"/>
  <c r="S69" i="83"/>
  <c r="R69" i="83"/>
  <c r="R77" i="83"/>
  <c r="S77" i="83"/>
  <c r="R17" i="83"/>
  <c r="S17" i="83"/>
  <c r="S25" i="83"/>
  <c r="R25" i="83"/>
  <c r="R33" i="83"/>
  <c r="S33" i="83"/>
  <c r="S41" i="83"/>
  <c r="R41" i="83"/>
  <c r="R49" i="83"/>
  <c r="S49" i="83"/>
  <c r="R57" i="83"/>
  <c r="S57" i="83"/>
  <c r="R65" i="83"/>
  <c r="S65" i="83"/>
  <c r="S73" i="83"/>
  <c r="R73" i="83"/>
  <c r="S61" i="57"/>
  <c r="S85" i="57"/>
  <c r="S41" i="57"/>
  <c r="S44" i="57"/>
  <c r="R44" i="57"/>
  <c r="S45" i="57"/>
  <c r="S36" i="57"/>
  <c r="R36" i="57"/>
  <c r="S52" i="57"/>
  <c r="R52" i="57"/>
  <c r="S68" i="57"/>
  <c r="R68" i="57"/>
  <c r="S60" i="57"/>
  <c r="R60" i="57"/>
  <c r="S84" i="57"/>
  <c r="R84" i="57"/>
  <c r="S76" i="57"/>
  <c r="R76" i="57"/>
  <c r="R23" i="57"/>
  <c r="S23" i="57"/>
  <c r="R19" i="57"/>
  <c r="S19" i="57"/>
  <c r="R51" i="57"/>
  <c r="S51" i="57"/>
  <c r="R87" i="57"/>
  <c r="S87" i="57"/>
  <c r="R31" i="57"/>
  <c r="S31" i="57"/>
  <c r="R63" i="57"/>
  <c r="S63" i="57"/>
  <c r="R27" i="57"/>
  <c r="S27" i="57"/>
  <c r="R59" i="57"/>
  <c r="S59" i="57"/>
  <c r="R55" i="57"/>
  <c r="S55" i="57"/>
  <c r="R83" i="57"/>
  <c r="S83" i="57"/>
  <c r="R35" i="57"/>
  <c r="S35" i="57"/>
  <c r="R67" i="57"/>
  <c r="S67" i="57"/>
  <c r="R71" i="57"/>
  <c r="S71" i="57"/>
  <c r="R15" i="57"/>
  <c r="S15" i="57"/>
  <c r="R47" i="57"/>
  <c r="S47" i="57"/>
  <c r="R75" i="57"/>
  <c r="S75" i="57"/>
  <c r="R43" i="57"/>
  <c r="S43" i="57"/>
  <c r="S79" i="57"/>
  <c r="R79" i="57"/>
  <c r="R39" i="57"/>
  <c r="S39" i="57"/>
  <c r="S11" i="160"/>
  <c r="R43" i="160"/>
  <c r="R97" i="160"/>
  <c r="R10" i="160"/>
  <c r="S110" i="160"/>
  <c r="R110" i="160"/>
  <c r="R25" i="160"/>
  <c r="S25" i="160"/>
  <c r="R41" i="160"/>
  <c r="S41" i="160"/>
  <c r="R17" i="160"/>
  <c r="S17" i="160"/>
  <c r="R61" i="160"/>
  <c r="S61" i="160"/>
  <c r="R77" i="160"/>
  <c r="S77" i="160"/>
  <c r="R93" i="160"/>
  <c r="S93" i="160"/>
  <c r="R57" i="160"/>
  <c r="S57" i="160"/>
  <c r="R73" i="160"/>
  <c r="S73" i="160"/>
  <c r="R89" i="160"/>
  <c r="S89" i="160"/>
  <c r="R21" i="160"/>
  <c r="S21" i="160"/>
  <c r="R49" i="160"/>
  <c r="S49" i="160"/>
  <c r="R53" i="160"/>
  <c r="S53" i="160"/>
  <c r="R69" i="160"/>
  <c r="S69" i="160"/>
  <c r="R85" i="160"/>
  <c r="S85" i="160"/>
  <c r="R37" i="160"/>
  <c r="S37" i="160"/>
  <c r="S13" i="160"/>
  <c r="R13" i="160"/>
  <c r="S29" i="160"/>
  <c r="R29" i="160"/>
  <c r="S45" i="160"/>
  <c r="R45" i="160"/>
  <c r="R33" i="160"/>
  <c r="S33" i="160"/>
  <c r="R65" i="160"/>
  <c r="S65" i="160"/>
  <c r="R81" i="160"/>
  <c r="S81" i="160"/>
  <c r="S82" i="153"/>
  <c r="R82" i="153"/>
  <c r="S70" i="153"/>
  <c r="R70" i="153"/>
  <c r="S58" i="153"/>
  <c r="R58" i="153"/>
  <c r="R21" i="153"/>
  <c r="S21" i="153"/>
  <c r="R29" i="153"/>
  <c r="S29" i="153"/>
  <c r="R45" i="153"/>
  <c r="S45" i="153"/>
  <c r="R67" i="153"/>
  <c r="S67" i="153"/>
  <c r="R98" i="153"/>
  <c r="S98" i="153"/>
  <c r="R106" i="153"/>
  <c r="S106" i="153"/>
  <c r="R83" i="153"/>
  <c r="S83" i="153"/>
  <c r="R59" i="153"/>
  <c r="S59" i="153"/>
  <c r="R75" i="153"/>
  <c r="S75" i="153"/>
  <c r="R61" i="153"/>
  <c r="S61" i="153"/>
  <c r="S102" i="153"/>
  <c r="R102" i="153"/>
  <c r="S110" i="153"/>
  <c r="R110" i="153"/>
  <c r="R17" i="153"/>
  <c r="S17" i="153"/>
  <c r="R25" i="153"/>
  <c r="S25" i="153"/>
  <c r="R33" i="153"/>
  <c r="S33" i="153"/>
  <c r="R41" i="153"/>
  <c r="S41" i="153"/>
  <c r="R13" i="153"/>
  <c r="S13" i="153"/>
  <c r="R37" i="153"/>
  <c r="S37" i="153"/>
  <c r="R51" i="153"/>
  <c r="S51" i="153"/>
  <c r="R77" i="153"/>
  <c r="S77" i="153"/>
  <c r="R53" i="153"/>
  <c r="S53" i="153"/>
  <c r="R69" i="153"/>
  <c r="S69" i="153"/>
  <c r="R85" i="153"/>
  <c r="S85" i="153"/>
  <c r="Q29" i="149"/>
  <c r="R29" i="149" s="1"/>
  <c r="O11" i="149"/>
  <c r="O72" i="149"/>
  <c r="O60" i="149"/>
  <c r="R9" i="149"/>
  <c r="R9" i="142"/>
  <c r="S9" i="142"/>
  <c r="O9" i="142"/>
  <c r="R9" i="141"/>
  <c r="R11" i="140"/>
  <c r="S11" i="139"/>
  <c r="R11" i="139"/>
  <c r="S11" i="138"/>
  <c r="R11" i="138"/>
  <c r="R11" i="137"/>
  <c r="O11" i="136"/>
  <c r="S11" i="136"/>
  <c r="R11" i="136"/>
  <c r="O11" i="135"/>
  <c r="R11" i="135"/>
  <c r="O12" i="132"/>
  <c r="S12" i="132"/>
  <c r="R12" i="132"/>
  <c r="O11" i="173"/>
  <c r="R11" i="173"/>
  <c r="R11" i="172"/>
  <c r="R11" i="171"/>
  <c r="S11" i="170"/>
  <c r="R11" i="170"/>
  <c r="O11" i="170"/>
  <c r="O78" i="130"/>
  <c r="Q72" i="130"/>
  <c r="S72" i="130" s="1"/>
  <c r="Q60" i="130"/>
  <c r="S60" i="130" s="1"/>
  <c r="Q44" i="130"/>
  <c r="S44" i="130" s="1"/>
  <c r="Q41" i="130"/>
  <c r="R41" i="130" s="1"/>
  <c r="O34" i="130"/>
  <c r="O29" i="130"/>
  <c r="O26" i="130"/>
  <c r="Q16" i="130"/>
  <c r="Q73" i="130"/>
  <c r="R73" i="130" s="1"/>
  <c r="O50" i="130"/>
  <c r="Q45" i="130"/>
  <c r="R45" i="130" s="1"/>
  <c r="Q36" i="130"/>
  <c r="S36" i="130" s="1"/>
  <c r="Q24" i="130"/>
  <c r="S24" i="130" s="1"/>
  <c r="Q64" i="130"/>
  <c r="S64" i="130" s="1"/>
  <c r="O54" i="130"/>
  <c r="Q52" i="130"/>
  <c r="S52" i="130" s="1"/>
  <c r="O38" i="130"/>
  <c r="O30" i="130"/>
  <c r="Q20" i="130"/>
  <c r="S20" i="130" s="1"/>
  <c r="R40" i="130"/>
  <c r="R64" i="130"/>
  <c r="R32" i="130"/>
  <c r="Q21" i="130"/>
  <c r="R21" i="130" s="1"/>
  <c r="Q17" i="130"/>
  <c r="R17" i="130" s="1"/>
  <c r="Q61" i="130"/>
  <c r="R61" i="130" s="1"/>
  <c r="Q37" i="130"/>
  <c r="R37" i="130" s="1"/>
  <c r="Q33" i="130"/>
  <c r="R33" i="130" s="1"/>
  <c r="Q13" i="130"/>
  <c r="R13" i="130" s="1"/>
  <c r="Q12" i="130"/>
  <c r="Q80" i="130"/>
  <c r="R76" i="130"/>
  <c r="O74" i="130"/>
  <c r="O70" i="130"/>
  <c r="O66" i="130"/>
  <c r="Q48" i="130"/>
  <c r="O42" i="130"/>
  <c r="Q28" i="130"/>
  <c r="O22" i="130"/>
  <c r="O18" i="130"/>
  <c r="R56" i="130"/>
  <c r="R68" i="130"/>
  <c r="R52" i="130"/>
  <c r="S34" i="169"/>
  <c r="R34" i="169"/>
  <c r="S14" i="169"/>
  <c r="R14" i="169"/>
  <c r="Q98" i="169"/>
  <c r="S98" i="169" s="1"/>
  <c r="Q87" i="169"/>
  <c r="R87" i="169" s="1"/>
  <c r="Q74" i="169"/>
  <c r="S74" i="169" s="1"/>
  <c r="Q71" i="169"/>
  <c r="R71" i="169" s="1"/>
  <c r="Q58" i="169"/>
  <c r="S58" i="169" s="1"/>
  <c r="Q39" i="169"/>
  <c r="R39" i="169" s="1"/>
  <c r="Q27" i="169"/>
  <c r="Q26" i="169"/>
  <c r="Q90" i="169"/>
  <c r="S90" i="169" s="1"/>
  <c r="Q93" i="169"/>
  <c r="O84" i="169"/>
  <c r="R81" i="169"/>
  <c r="Q77" i="169"/>
  <c r="O68" i="169"/>
  <c r="R65" i="169"/>
  <c r="Q61" i="169"/>
  <c r="O56" i="169"/>
  <c r="Q53" i="169"/>
  <c r="R53" i="169" s="1"/>
  <c r="S40" i="169"/>
  <c r="O32" i="169"/>
  <c r="O20" i="169"/>
  <c r="O12" i="169"/>
  <c r="O9" i="169"/>
  <c r="R56" i="169"/>
  <c r="S36" i="169"/>
  <c r="R30" i="169"/>
  <c r="R22" i="169"/>
  <c r="R98" i="169"/>
  <c r="R92" i="169"/>
  <c r="R88" i="169"/>
  <c r="R84" i="169"/>
  <c r="R80" i="169"/>
  <c r="R76" i="169"/>
  <c r="R72" i="169"/>
  <c r="R68" i="169"/>
  <c r="R64" i="169"/>
  <c r="R60" i="169"/>
  <c r="R42" i="169"/>
  <c r="R96" i="169"/>
  <c r="S96" i="169"/>
  <c r="O49" i="169"/>
  <c r="Q49" i="169"/>
  <c r="R47" i="169"/>
  <c r="S47" i="169"/>
  <c r="R28" i="169"/>
  <c r="S28" i="169"/>
  <c r="R12" i="169"/>
  <c r="S12" i="169"/>
  <c r="Q97" i="169"/>
  <c r="S48" i="169"/>
  <c r="O45" i="169"/>
  <c r="Q45" i="169"/>
  <c r="R43" i="169"/>
  <c r="S43" i="169"/>
  <c r="R38" i="169"/>
  <c r="R32" i="169"/>
  <c r="S32" i="169"/>
  <c r="R27" i="169"/>
  <c r="S27" i="169"/>
  <c r="O25" i="169"/>
  <c r="Q25" i="169"/>
  <c r="R16" i="169"/>
  <c r="S16" i="169"/>
  <c r="R11" i="169"/>
  <c r="S11" i="169"/>
  <c r="R23" i="169"/>
  <c r="S23" i="169"/>
  <c r="O21" i="169"/>
  <c r="Q21" i="169"/>
  <c r="R94" i="169"/>
  <c r="S91" i="169"/>
  <c r="R90" i="169"/>
  <c r="S87" i="169"/>
  <c r="R86" i="169"/>
  <c r="S83" i="169"/>
  <c r="R82" i="169"/>
  <c r="S79" i="169"/>
  <c r="R78" i="169"/>
  <c r="S75" i="169"/>
  <c r="S67" i="169"/>
  <c r="R66" i="169"/>
  <c r="S63" i="169"/>
  <c r="R62" i="169"/>
  <c r="S59" i="169"/>
  <c r="S57" i="169"/>
  <c r="S55" i="169"/>
  <c r="R54" i="169"/>
  <c r="S51" i="169"/>
  <c r="R50" i="169"/>
  <c r="O48" i="169"/>
  <c r="S44" i="169"/>
  <c r="O41" i="169"/>
  <c r="Q41" i="169"/>
  <c r="R31" i="169"/>
  <c r="S31" i="169"/>
  <c r="O29" i="169"/>
  <c r="Q29" i="169"/>
  <c r="R20" i="169"/>
  <c r="S20" i="169"/>
  <c r="R15" i="169"/>
  <c r="S15" i="169"/>
  <c r="O13" i="169"/>
  <c r="Q13" i="169"/>
  <c r="R46" i="169"/>
  <c r="O44" i="169"/>
  <c r="O37" i="169"/>
  <c r="Q37" i="169"/>
  <c r="R35" i="169"/>
  <c r="S35" i="169"/>
  <c r="O33" i="169"/>
  <c r="Q33" i="169"/>
  <c r="R24" i="169"/>
  <c r="S24" i="169"/>
  <c r="R19" i="169"/>
  <c r="S19" i="169"/>
  <c r="O17" i="169"/>
  <c r="Q17" i="169"/>
  <c r="R9" i="169"/>
  <c r="S46" i="130"/>
  <c r="R46" i="130"/>
  <c r="R30" i="130"/>
  <c r="S30" i="130"/>
  <c r="R14" i="130"/>
  <c r="S14" i="130"/>
  <c r="R66" i="130"/>
  <c r="S66" i="130"/>
  <c r="R78" i="130"/>
  <c r="S78" i="130"/>
  <c r="R62" i="130"/>
  <c r="S62" i="130"/>
  <c r="S77" i="130"/>
  <c r="R74" i="130"/>
  <c r="S74" i="130"/>
  <c r="S58" i="130"/>
  <c r="R58" i="130"/>
  <c r="R42" i="130"/>
  <c r="S42" i="130"/>
  <c r="S26" i="130"/>
  <c r="R26" i="130"/>
  <c r="R50" i="130"/>
  <c r="S50" i="130"/>
  <c r="S34" i="130"/>
  <c r="R34" i="130"/>
  <c r="R18" i="130"/>
  <c r="S18" i="130"/>
  <c r="O79" i="130"/>
  <c r="Q79" i="130"/>
  <c r="R70" i="130"/>
  <c r="S70" i="130"/>
  <c r="R54" i="130"/>
  <c r="S54" i="130"/>
  <c r="S38" i="130"/>
  <c r="R38" i="130"/>
  <c r="R22" i="130"/>
  <c r="S22" i="130"/>
  <c r="Q75" i="130"/>
  <c r="Q71" i="130"/>
  <c r="S69" i="130"/>
  <c r="Q67" i="130"/>
  <c r="S65" i="130"/>
  <c r="Q63" i="130"/>
  <c r="Q59" i="130"/>
  <c r="S57" i="130"/>
  <c r="Q55" i="130"/>
  <c r="S53" i="130"/>
  <c r="Q51" i="130"/>
  <c r="S49" i="130"/>
  <c r="Q47" i="130"/>
  <c r="Q43" i="130"/>
  <c r="S41" i="130"/>
  <c r="Q39" i="130"/>
  <c r="Q35" i="130"/>
  <c r="Q31" i="130"/>
  <c r="S29" i="130"/>
  <c r="Q27" i="130"/>
  <c r="S25" i="130"/>
  <c r="Q23" i="130"/>
  <c r="S21" i="130"/>
  <c r="Q19" i="130"/>
  <c r="Q15" i="130"/>
  <c r="S13" i="130"/>
  <c r="R11" i="130"/>
  <c r="S11" i="130"/>
  <c r="O11" i="130"/>
  <c r="O53" i="46"/>
  <c r="O54" i="46"/>
  <c r="O55" i="46"/>
  <c r="O56" i="46"/>
  <c r="O57" i="46"/>
  <c r="O68" i="168"/>
  <c r="O69" i="168"/>
  <c r="O70" i="168"/>
  <c r="O71" i="168"/>
  <c r="O72" i="168"/>
  <c r="O68" i="164"/>
  <c r="O69" i="164"/>
  <c r="O70" i="164"/>
  <c r="O71" i="164"/>
  <c r="O72" i="164"/>
  <c r="N10" i="47"/>
  <c r="O10" i="47" s="1"/>
  <c r="N11" i="47"/>
  <c r="O11" i="47" s="1"/>
  <c r="N12" i="47"/>
  <c r="Q12" i="47" s="1"/>
  <c r="N13" i="47"/>
  <c r="N14" i="47"/>
  <c r="Q14" i="47" s="1"/>
  <c r="S14" i="47" s="1"/>
  <c r="N15" i="47"/>
  <c r="O15" i="47" s="1"/>
  <c r="Q15" i="47"/>
  <c r="N16" i="47"/>
  <c r="Q16" i="47" s="1"/>
  <c r="R16" i="47" s="1"/>
  <c r="N17" i="47"/>
  <c r="N18" i="47"/>
  <c r="Q18" i="47" s="1"/>
  <c r="S18" i="47" s="1"/>
  <c r="N19" i="47"/>
  <c r="O19" i="47" s="1"/>
  <c r="N20" i="47"/>
  <c r="Q20" i="47" s="1"/>
  <c r="R20" i="47" s="1"/>
  <c r="N21" i="47"/>
  <c r="N22" i="47"/>
  <c r="Q22" i="47" s="1"/>
  <c r="S22" i="47" s="1"/>
  <c r="N23" i="47"/>
  <c r="O23" i="47" s="1"/>
  <c r="N24" i="47"/>
  <c r="Q24" i="47" s="1"/>
  <c r="R24" i="47" s="1"/>
  <c r="N25" i="47"/>
  <c r="N26" i="47"/>
  <c r="O26" i="47" s="1"/>
  <c r="N27" i="47"/>
  <c r="O27" i="47" s="1"/>
  <c r="N28" i="47"/>
  <c r="Q28" i="47" s="1"/>
  <c r="R28" i="47" s="1"/>
  <c r="N29" i="47"/>
  <c r="N30" i="47"/>
  <c r="O30" i="47" s="1"/>
  <c r="N31" i="47"/>
  <c r="O31" i="47" s="1"/>
  <c r="N32" i="47"/>
  <c r="Q32" i="47" s="1"/>
  <c r="R32" i="47" s="1"/>
  <c r="N33" i="47"/>
  <c r="N34" i="47"/>
  <c r="O34" i="47" s="1"/>
  <c r="N35" i="47"/>
  <c r="O35" i="47" s="1"/>
  <c r="N36" i="47"/>
  <c r="Q36" i="47" s="1"/>
  <c r="R36" i="47" s="1"/>
  <c r="N37" i="47"/>
  <c r="N38" i="47"/>
  <c r="O38" i="47" s="1"/>
  <c r="N39" i="47"/>
  <c r="O39" i="47" s="1"/>
  <c r="N40" i="47"/>
  <c r="Q40" i="47" s="1"/>
  <c r="R40" i="47" s="1"/>
  <c r="N41" i="47"/>
  <c r="N42" i="47"/>
  <c r="Q42" i="47" s="1"/>
  <c r="S42" i="47" s="1"/>
  <c r="O42" i="47"/>
  <c r="N43" i="47"/>
  <c r="Q43" i="47" s="1"/>
  <c r="O43" i="47"/>
  <c r="N44" i="47"/>
  <c r="Q44" i="47" s="1"/>
  <c r="R44" i="47" s="1"/>
  <c r="N45" i="47"/>
  <c r="N46" i="47"/>
  <c r="Q46" i="47" s="1"/>
  <c r="S46" i="47" s="1"/>
  <c r="O46" i="47"/>
  <c r="N47" i="47"/>
  <c r="O47" i="47" s="1"/>
  <c r="N48" i="47"/>
  <c r="Q48" i="47" s="1"/>
  <c r="R48" i="47" s="1"/>
  <c r="N49" i="47"/>
  <c r="N50" i="47"/>
  <c r="Q50" i="47" s="1"/>
  <c r="S50" i="47" s="1"/>
  <c r="N51" i="47"/>
  <c r="Q51" i="47" s="1"/>
  <c r="N52" i="47"/>
  <c r="Q52" i="47" s="1"/>
  <c r="R52" i="47" s="1"/>
  <c r="N53" i="47"/>
  <c r="N54" i="47"/>
  <c r="Q54" i="47" s="1"/>
  <c r="S54" i="47" s="1"/>
  <c r="N55" i="47"/>
  <c r="O55" i="47" s="1"/>
  <c r="N56" i="47"/>
  <c r="Q56" i="47" s="1"/>
  <c r="R56" i="47" s="1"/>
  <c r="N57" i="47"/>
  <c r="N58" i="47"/>
  <c r="O58" i="47" s="1"/>
  <c r="N59" i="47"/>
  <c r="O59" i="47" s="1"/>
  <c r="N60" i="47"/>
  <c r="Q60" i="47" s="1"/>
  <c r="R60" i="47" s="1"/>
  <c r="N61" i="47"/>
  <c r="N62" i="47"/>
  <c r="O62" i="47" s="1"/>
  <c r="N63" i="47"/>
  <c r="O63" i="47" s="1"/>
  <c r="N64" i="47"/>
  <c r="Q64" i="47" s="1"/>
  <c r="R64" i="47" s="1"/>
  <c r="N65" i="47"/>
  <c r="N66" i="47"/>
  <c r="O66" i="47" s="1"/>
  <c r="N67" i="47"/>
  <c r="O67" i="47" s="1"/>
  <c r="N68" i="47"/>
  <c r="Q68" i="47" s="1"/>
  <c r="R68" i="47" s="1"/>
  <c r="N69" i="47"/>
  <c r="N70" i="47"/>
  <c r="O70" i="47" s="1"/>
  <c r="N71" i="47"/>
  <c r="O71" i="47" s="1"/>
  <c r="N72" i="47"/>
  <c r="Q72" i="47" s="1"/>
  <c r="R72" i="47" s="1"/>
  <c r="N73" i="47"/>
  <c r="N74" i="47"/>
  <c r="O74" i="47" s="1"/>
  <c r="Q74" i="47"/>
  <c r="S74" i="47" s="1"/>
  <c r="N75" i="47"/>
  <c r="O75" i="47" s="1"/>
  <c r="N76" i="47"/>
  <c r="Q76" i="47" s="1"/>
  <c r="R76" i="47" s="1"/>
  <c r="N77" i="47"/>
  <c r="N78" i="47"/>
  <c r="Q78" i="47" s="1"/>
  <c r="S78" i="47" s="1"/>
  <c r="N79" i="47"/>
  <c r="O79" i="47" s="1"/>
  <c r="N80" i="47"/>
  <c r="Q80" i="47" s="1"/>
  <c r="R80" i="47" s="1"/>
  <c r="N81" i="47"/>
  <c r="N82" i="47"/>
  <c r="O82" i="47" s="1"/>
  <c r="N83" i="47"/>
  <c r="O83" i="47" s="1"/>
  <c r="N84" i="47"/>
  <c r="Q84" i="47" s="1"/>
  <c r="R84" i="47" s="1"/>
  <c r="N9" i="47"/>
  <c r="Q9" i="47" s="1"/>
  <c r="S9" i="47" s="1"/>
  <c r="N12" i="126"/>
  <c r="Q12" i="126" s="1"/>
  <c r="R12" i="126" s="1"/>
  <c r="N13" i="126"/>
  <c r="O13" i="126" s="1"/>
  <c r="N14" i="126"/>
  <c r="Q14" i="126" s="1"/>
  <c r="R14" i="126" s="1"/>
  <c r="N15" i="126"/>
  <c r="O15" i="126" s="1"/>
  <c r="N16" i="126"/>
  <c r="O16" i="126" s="1"/>
  <c r="N17" i="126"/>
  <c r="O17" i="126" s="1"/>
  <c r="N18" i="126"/>
  <c r="O18" i="126" s="1"/>
  <c r="N19" i="126"/>
  <c r="Q19" i="126" s="1"/>
  <c r="R19" i="126" s="1"/>
  <c r="N20" i="126"/>
  <c r="O20" i="126" s="1"/>
  <c r="N21" i="126"/>
  <c r="O21" i="126" s="1"/>
  <c r="N22" i="126"/>
  <c r="O22" i="126" s="1"/>
  <c r="N23" i="126"/>
  <c r="Q23" i="126" s="1"/>
  <c r="R23" i="126" s="1"/>
  <c r="N24" i="126"/>
  <c r="O24" i="126" s="1"/>
  <c r="N25" i="126"/>
  <c r="O25" i="126" s="1"/>
  <c r="N26" i="126"/>
  <c r="O26" i="126" s="1"/>
  <c r="N27" i="126"/>
  <c r="O27" i="126" s="1"/>
  <c r="N28" i="126"/>
  <c r="O28" i="126" s="1"/>
  <c r="N29" i="126"/>
  <c r="O29" i="126" s="1"/>
  <c r="N30" i="126"/>
  <c r="Q30" i="126" s="1"/>
  <c r="R30" i="126" s="1"/>
  <c r="N31" i="126"/>
  <c r="O31" i="126" s="1"/>
  <c r="N32" i="126"/>
  <c r="O32" i="126" s="1"/>
  <c r="N33" i="126"/>
  <c r="O33" i="126" s="1"/>
  <c r="N34" i="126"/>
  <c r="O34" i="126" s="1"/>
  <c r="N35" i="126"/>
  <c r="O35" i="126" s="1"/>
  <c r="N36" i="126"/>
  <c r="O36" i="126" s="1"/>
  <c r="N37" i="126"/>
  <c r="O37" i="126" s="1"/>
  <c r="N38" i="126"/>
  <c r="O38" i="126" s="1"/>
  <c r="N39" i="126"/>
  <c r="Q39" i="126" s="1"/>
  <c r="R39" i="126" s="1"/>
  <c r="N40" i="126"/>
  <c r="O40" i="126" s="1"/>
  <c r="N41" i="126"/>
  <c r="O41" i="126" s="1"/>
  <c r="N42" i="126"/>
  <c r="O42" i="126" s="1"/>
  <c r="N43" i="126"/>
  <c r="O43" i="126" s="1"/>
  <c r="N44" i="126"/>
  <c r="O44" i="126" s="1"/>
  <c r="N45" i="126"/>
  <c r="O45" i="126" s="1"/>
  <c r="N46" i="126"/>
  <c r="Q46" i="126" s="1"/>
  <c r="R46" i="126" s="1"/>
  <c r="N47" i="126"/>
  <c r="O47" i="126" s="1"/>
  <c r="N48" i="126"/>
  <c r="O48" i="126" s="1"/>
  <c r="N49" i="126"/>
  <c r="O49" i="126" s="1"/>
  <c r="N50" i="126"/>
  <c r="O50" i="126" s="1"/>
  <c r="N51" i="126"/>
  <c r="O51" i="126" s="1"/>
  <c r="N52" i="126"/>
  <c r="O52" i="126" s="1"/>
  <c r="N53" i="126"/>
  <c r="O53" i="126" s="1"/>
  <c r="N54" i="126"/>
  <c r="O54" i="126" s="1"/>
  <c r="N55" i="126"/>
  <c r="Q55" i="126" s="1"/>
  <c r="R55" i="126" s="1"/>
  <c r="N56" i="126"/>
  <c r="O56" i="126" s="1"/>
  <c r="N57" i="126"/>
  <c r="O57" i="126" s="1"/>
  <c r="N58" i="126"/>
  <c r="O58" i="126" s="1"/>
  <c r="N59" i="126"/>
  <c r="O59" i="126" s="1"/>
  <c r="N60" i="126"/>
  <c r="O60" i="126" s="1"/>
  <c r="N61" i="126"/>
  <c r="O61" i="126" s="1"/>
  <c r="N62" i="126"/>
  <c r="Q62" i="126" s="1"/>
  <c r="R62" i="126" s="1"/>
  <c r="N63" i="126"/>
  <c r="O63" i="126" s="1"/>
  <c r="N64" i="126"/>
  <c r="O64" i="126" s="1"/>
  <c r="N65" i="126"/>
  <c r="O65" i="126" s="1"/>
  <c r="N66" i="126"/>
  <c r="O66" i="126" s="1"/>
  <c r="N67" i="126"/>
  <c r="O67" i="126" s="1"/>
  <c r="N68" i="126"/>
  <c r="O68" i="126" s="1"/>
  <c r="N69" i="126"/>
  <c r="O69" i="126" s="1"/>
  <c r="N70" i="126"/>
  <c r="O70" i="126" s="1"/>
  <c r="N71" i="126"/>
  <c r="O71" i="126" s="1"/>
  <c r="N72" i="126"/>
  <c r="O72" i="126" s="1"/>
  <c r="N73" i="126"/>
  <c r="O73" i="126" s="1"/>
  <c r="N74" i="126"/>
  <c r="O74" i="126" s="1"/>
  <c r="N75" i="126"/>
  <c r="O75" i="126" s="1"/>
  <c r="N76" i="126"/>
  <c r="O76" i="126" s="1"/>
  <c r="N77" i="126"/>
  <c r="O77" i="126" s="1"/>
  <c r="N78" i="126"/>
  <c r="O78" i="126" s="1"/>
  <c r="N79" i="126"/>
  <c r="O79" i="126" s="1"/>
  <c r="N80" i="126"/>
  <c r="O80" i="126" s="1"/>
  <c r="S95" i="169" l="1"/>
  <c r="S18" i="169"/>
  <c r="R18" i="169"/>
  <c r="O78" i="47"/>
  <c r="S72" i="47"/>
  <c r="O51" i="47"/>
  <c r="O18" i="47"/>
  <c r="S33" i="130"/>
  <c r="R70" i="169"/>
  <c r="S73" i="130"/>
  <c r="S39" i="169"/>
  <c r="Q55" i="47"/>
  <c r="O50" i="47"/>
  <c r="Q23" i="47"/>
  <c r="Q82" i="47"/>
  <c r="S82" i="47" s="1"/>
  <c r="Q10" i="47"/>
  <c r="S85" i="169"/>
  <c r="R85" i="169"/>
  <c r="O72" i="47"/>
  <c r="Q47" i="47"/>
  <c r="R47" i="47" s="1"/>
  <c r="S61" i="130"/>
  <c r="O54" i="47"/>
  <c r="O40" i="47"/>
  <c r="O22" i="47"/>
  <c r="Q19" i="47"/>
  <c r="O14" i="47"/>
  <c r="R60" i="130"/>
  <c r="R58" i="169"/>
  <c r="S53" i="169"/>
  <c r="S10" i="169"/>
  <c r="R10" i="169"/>
  <c r="R24" i="130"/>
  <c r="S17" i="130"/>
  <c r="R72" i="130"/>
  <c r="S45" i="130"/>
  <c r="R20" i="130"/>
  <c r="R36" i="130"/>
  <c r="R44" i="130"/>
  <c r="Q22" i="126"/>
  <c r="R22" i="126" s="1"/>
  <c r="Q15" i="126"/>
  <c r="R15" i="126" s="1"/>
  <c r="S16" i="130"/>
  <c r="R16" i="130"/>
  <c r="S37" i="130"/>
  <c r="S12" i="130"/>
  <c r="R12" i="130"/>
  <c r="S28" i="130"/>
  <c r="R28" i="130"/>
  <c r="S80" i="130"/>
  <c r="R80" i="130"/>
  <c r="S48" i="130"/>
  <c r="R48" i="130"/>
  <c r="S61" i="169"/>
  <c r="R61" i="169"/>
  <c r="S26" i="169"/>
  <c r="R26" i="169"/>
  <c r="S71" i="169"/>
  <c r="S93" i="169"/>
  <c r="R93" i="169"/>
  <c r="R74" i="169"/>
  <c r="S77" i="169"/>
  <c r="R77" i="169"/>
  <c r="R17" i="169"/>
  <c r="S17" i="169"/>
  <c r="R29" i="169"/>
  <c r="S29" i="169"/>
  <c r="S45" i="169"/>
  <c r="R45" i="169"/>
  <c r="R97" i="169"/>
  <c r="S97" i="169"/>
  <c r="R25" i="169"/>
  <c r="S25" i="169"/>
  <c r="R49" i="169"/>
  <c r="S49" i="169"/>
  <c r="R21" i="169"/>
  <c r="S21" i="169"/>
  <c r="R33" i="169"/>
  <c r="S33" i="169"/>
  <c r="R37" i="169"/>
  <c r="S37" i="169"/>
  <c r="R13" i="169"/>
  <c r="S13" i="169"/>
  <c r="S41" i="169"/>
  <c r="R41" i="169"/>
  <c r="S19" i="130"/>
  <c r="R19" i="130"/>
  <c r="R27" i="130"/>
  <c r="S27" i="130"/>
  <c r="S35" i="130"/>
  <c r="R35" i="130"/>
  <c r="S43" i="130"/>
  <c r="R43" i="130"/>
  <c r="R51" i="130"/>
  <c r="S51" i="130"/>
  <c r="S59" i="130"/>
  <c r="R59" i="130"/>
  <c r="S67" i="130"/>
  <c r="R67" i="130"/>
  <c r="R75" i="130"/>
  <c r="S75" i="130"/>
  <c r="R79" i="130"/>
  <c r="S79" i="130"/>
  <c r="S15" i="130"/>
  <c r="R15" i="130"/>
  <c r="R23" i="130"/>
  <c r="S23" i="130"/>
  <c r="S31" i="130"/>
  <c r="R31" i="130"/>
  <c r="R39" i="130"/>
  <c r="S39" i="130"/>
  <c r="S47" i="130"/>
  <c r="R47" i="130"/>
  <c r="R55" i="130"/>
  <c r="S55" i="130"/>
  <c r="R63" i="130"/>
  <c r="S63" i="130"/>
  <c r="R71" i="130"/>
  <c r="S71" i="130"/>
  <c r="Q83" i="47"/>
  <c r="S83" i="47" s="1"/>
  <c r="Q79" i="47"/>
  <c r="R79" i="47" s="1"/>
  <c r="Q75" i="47"/>
  <c r="R75" i="47" s="1"/>
  <c r="Q11" i="47"/>
  <c r="S11" i="47" s="1"/>
  <c r="S40" i="47"/>
  <c r="Q70" i="47"/>
  <c r="S70" i="47" s="1"/>
  <c r="Q66" i="47"/>
  <c r="S66" i="47" s="1"/>
  <c r="Q62" i="47"/>
  <c r="S62" i="47" s="1"/>
  <c r="Q58" i="47"/>
  <c r="S58" i="47" s="1"/>
  <c r="Q38" i="47"/>
  <c r="S38" i="47" s="1"/>
  <c r="Q34" i="47"/>
  <c r="S34" i="47" s="1"/>
  <c r="Q30" i="47"/>
  <c r="S30" i="47" s="1"/>
  <c r="Q26" i="47"/>
  <c r="S26" i="47" s="1"/>
  <c r="S24" i="47"/>
  <c r="S56" i="47"/>
  <c r="Q71" i="47"/>
  <c r="R71" i="47" s="1"/>
  <c r="Q67" i="47"/>
  <c r="R67" i="47" s="1"/>
  <c r="Q63" i="47"/>
  <c r="R63" i="47" s="1"/>
  <c r="Q59" i="47"/>
  <c r="S59" i="47" s="1"/>
  <c r="O56" i="47"/>
  <c r="Q39" i="47"/>
  <c r="R39" i="47" s="1"/>
  <c r="Q35" i="47"/>
  <c r="S35" i="47" s="1"/>
  <c r="Q31" i="47"/>
  <c r="R31" i="47" s="1"/>
  <c r="Q27" i="47"/>
  <c r="R27" i="47" s="1"/>
  <c r="O24" i="47"/>
  <c r="O12" i="47"/>
  <c r="O9" i="47"/>
  <c r="S84" i="47"/>
  <c r="S68" i="47"/>
  <c r="S52" i="47"/>
  <c r="S36" i="47"/>
  <c r="S20" i="47"/>
  <c r="R74" i="47"/>
  <c r="R42" i="47"/>
  <c r="R83" i="47"/>
  <c r="R78" i="47"/>
  <c r="O76" i="47"/>
  <c r="O69" i="47"/>
  <c r="Q69" i="47"/>
  <c r="O60" i="47"/>
  <c r="O53" i="47"/>
  <c r="Q53" i="47"/>
  <c r="R51" i="47"/>
  <c r="S51" i="47"/>
  <c r="R46" i="47"/>
  <c r="O44" i="47"/>
  <c r="O37" i="47"/>
  <c r="Q37" i="47"/>
  <c r="R35" i="47"/>
  <c r="O28" i="47"/>
  <c r="O21" i="47"/>
  <c r="Q21" i="47"/>
  <c r="R19" i="47"/>
  <c r="S19" i="47"/>
  <c r="R14" i="47"/>
  <c r="S12" i="47"/>
  <c r="R12" i="47"/>
  <c r="O81" i="47"/>
  <c r="Q81" i="47"/>
  <c r="O49" i="47"/>
  <c r="Q49" i="47"/>
  <c r="S47" i="47"/>
  <c r="O33" i="47"/>
  <c r="Q33" i="47"/>
  <c r="O17" i="47"/>
  <c r="Q17" i="47"/>
  <c r="R15" i="47"/>
  <c r="S15" i="47"/>
  <c r="R11" i="47"/>
  <c r="O65" i="47"/>
  <c r="Q65" i="47"/>
  <c r="O84" i="47"/>
  <c r="S80" i="47"/>
  <c r="O77" i="47"/>
  <c r="Q77" i="47"/>
  <c r="R70" i="47"/>
  <c r="O68" i="47"/>
  <c r="S64" i="47"/>
  <c r="O61" i="47"/>
  <c r="Q61" i="47"/>
  <c r="R59" i="47"/>
  <c r="R54" i="47"/>
  <c r="O52" i="47"/>
  <c r="S48" i="47"/>
  <c r="O45" i="47"/>
  <c r="Q45" i="47"/>
  <c r="R43" i="47"/>
  <c r="S43" i="47"/>
  <c r="O36" i="47"/>
  <c r="S32" i="47"/>
  <c r="O29" i="47"/>
  <c r="Q29" i="47"/>
  <c r="S27" i="47"/>
  <c r="R22" i="47"/>
  <c r="O20" i="47"/>
  <c r="S16" i="47"/>
  <c r="O13" i="47"/>
  <c r="Q13" i="47"/>
  <c r="O80" i="47"/>
  <c r="S76" i="47"/>
  <c r="O73" i="47"/>
  <c r="Q73" i="47"/>
  <c r="S71" i="47"/>
  <c r="R66" i="47"/>
  <c r="O64" i="47"/>
  <c r="S60" i="47"/>
  <c r="O57" i="47"/>
  <c r="Q57" i="47"/>
  <c r="R55" i="47"/>
  <c r="S55" i="47"/>
  <c r="R50" i="47"/>
  <c r="O48" i="47"/>
  <c r="S44" i="47"/>
  <c r="O41" i="47"/>
  <c r="Q41" i="47"/>
  <c r="O32" i="47"/>
  <c r="S28" i="47"/>
  <c r="O25" i="47"/>
  <c r="Q25" i="47"/>
  <c r="R23" i="47"/>
  <c r="S23" i="47"/>
  <c r="R18" i="47"/>
  <c r="O16" i="47"/>
  <c r="R9" i="47"/>
  <c r="Q66" i="126"/>
  <c r="R66" i="126" s="1"/>
  <c r="Q59" i="126"/>
  <c r="R59" i="126" s="1"/>
  <c r="Q50" i="126"/>
  <c r="R50" i="126" s="1"/>
  <c r="Q43" i="126"/>
  <c r="R43" i="126" s="1"/>
  <c r="Q34" i="126"/>
  <c r="R34" i="126" s="1"/>
  <c r="Q27" i="126"/>
  <c r="R27" i="126" s="1"/>
  <c r="Q18" i="126"/>
  <c r="R18" i="126" s="1"/>
  <c r="Q70" i="126"/>
  <c r="R70" i="126" s="1"/>
  <c r="Q67" i="126"/>
  <c r="R67" i="126" s="1"/>
  <c r="Q58" i="126"/>
  <c r="R58" i="126" s="1"/>
  <c r="Q51" i="126"/>
  <c r="R51" i="126" s="1"/>
  <c r="Q42" i="126"/>
  <c r="R42" i="126" s="1"/>
  <c r="Q35" i="126"/>
  <c r="R35" i="126" s="1"/>
  <c r="Q26" i="126"/>
  <c r="R26" i="126" s="1"/>
  <c r="Q63" i="126"/>
  <c r="R63" i="126" s="1"/>
  <c r="Q54" i="126"/>
  <c r="R54" i="126" s="1"/>
  <c r="Q47" i="126"/>
  <c r="R47" i="126" s="1"/>
  <c r="Q38" i="126"/>
  <c r="R38" i="126" s="1"/>
  <c r="Q31" i="126"/>
  <c r="R31" i="126" s="1"/>
  <c r="O19" i="126"/>
  <c r="O62" i="126"/>
  <c r="O12" i="126"/>
  <c r="O55" i="126"/>
  <c r="O39" i="126"/>
  <c r="O23" i="126"/>
  <c r="O46" i="126"/>
  <c r="O30" i="126"/>
  <c r="O14" i="126"/>
  <c r="Q68" i="126"/>
  <c r="R68" i="126" s="1"/>
  <c r="Q64" i="126"/>
  <c r="R64" i="126" s="1"/>
  <c r="Q60" i="126"/>
  <c r="R60" i="126" s="1"/>
  <c r="Q56" i="126"/>
  <c r="R56" i="126" s="1"/>
  <c r="Q52" i="126"/>
  <c r="R52" i="126" s="1"/>
  <c r="Q48" i="126"/>
  <c r="R48" i="126" s="1"/>
  <c r="Q44" i="126"/>
  <c r="R44" i="126" s="1"/>
  <c r="Q40" i="126"/>
  <c r="R40" i="126" s="1"/>
  <c r="Q36" i="126"/>
  <c r="R36" i="126" s="1"/>
  <c r="Q32" i="126"/>
  <c r="R32" i="126" s="1"/>
  <c r="Q28" i="126"/>
  <c r="R28" i="126" s="1"/>
  <c r="Q24" i="126"/>
  <c r="R24" i="126" s="1"/>
  <c r="Q20" i="126"/>
  <c r="R20" i="126" s="1"/>
  <c r="Q16" i="126"/>
  <c r="R16" i="126" s="1"/>
  <c r="Q69" i="126"/>
  <c r="R69" i="126" s="1"/>
  <c r="Q65" i="126"/>
  <c r="R65" i="126" s="1"/>
  <c r="Q61" i="126"/>
  <c r="R61" i="126" s="1"/>
  <c r="Q57" i="126"/>
  <c r="R57" i="126" s="1"/>
  <c r="Q53" i="126"/>
  <c r="R53" i="126" s="1"/>
  <c r="Q49" i="126"/>
  <c r="R49" i="126" s="1"/>
  <c r="Q45" i="126"/>
  <c r="R45" i="126" s="1"/>
  <c r="Q41" i="126"/>
  <c r="R41" i="126" s="1"/>
  <c r="Q37" i="126"/>
  <c r="R37" i="126" s="1"/>
  <c r="Q33" i="126"/>
  <c r="R33" i="126" s="1"/>
  <c r="Q29" i="126"/>
  <c r="R29" i="126" s="1"/>
  <c r="Q25" i="126"/>
  <c r="R25" i="126" s="1"/>
  <c r="Q21" i="126"/>
  <c r="R21" i="126" s="1"/>
  <c r="Q17" i="126"/>
  <c r="R17" i="126" s="1"/>
  <c r="Q13" i="126"/>
  <c r="R13" i="126" s="1"/>
  <c r="Q79" i="126"/>
  <c r="R79" i="126" s="1"/>
  <c r="Q77" i="126"/>
  <c r="R77" i="126" s="1"/>
  <c r="Q75" i="126"/>
  <c r="R75" i="126" s="1"/>
  <c r="Q73" i="126"/>
  <c r="R73" i="126" s="1"/>
  <c r="Q80" i="126"/>
  <c r="R80" i="126" s="1"/>
  <c r="Q78" i="126"/>
  <c r="R78" i="126" s="1"/>
  <c r="Q76" i="126"/>
  <c r="R76" i="126" s="1"/>
  <c r="Q74" i="126"/>
  <c r="R74" i="126" s="1"/>
  <c r="Q72" i="126"/>
  <c r="R72" i="126" s="1"/>
  <c r="Q71" i="126"/>
  <c r="R71" i="126" s="1"/>
  <c r="L73" i="176"/>
  <c r="O73" i="176" s="1"/>
  <c r="L72" i="176"/>
  <c r="M72" i="176" s="1"/>
  <c r="L71" i="176"/>
  <c r="O71" i="176" s="1"/>
  <c r="M70" i="176"/>
  <c r="L70" i="176"/>
  <c r="O70" i="176" s="1"/>
  <c r="P70" i="176" s="1"/>
  <c r="L69" i="176"/>
  <c r="M69" i="176" s="1"/>
  <c r="L68" i="176"/>
  <c r="M68" i="176" s="1"/>
  <c r="L67" i="176"/>
  <c r="O67" i="176" s="1"/>
  <c r="L66" i="176"/>
  <c r="M66" i="176" s="1"/>
  <c r="L65" i="176"/>
  <c r="M65" i="176" s="1"/>
  <c r="L64" i="176"/>
  <c r="M64" i="176" s="1"/>
  <c r="L63" i="176"/>
  <c r="O63" i="176" s="1"/>
  <c r="L62" i="176"/>
  <c r="O62" i="176" s="1"/>
  <c r="P62" i="176" s="1"/>
  <c r="O61" i="176"/>
  <c r="Q61" i="176" s="1"/>
  <c r="L61" i="176"/>
  <c r="M61" i="176" s="1"/>
  <c r="L60" i="176"/>
  <c r="M60" i="176" s="1"/>
  <c r="L59" i="176"/>
  <c r="O59" i="176" s="1"/>
  <c r="O58" i="176"/>
  <c r="P58" i="176" s="1"/>
  <c r="L58" i="176"/>
  <c r="M58" i="176" s="1"/>
  <c r="L57" i="176"/>
  <c r="M57" i="176" s="1"/>
  <c r="L56" i="176"/>
  <c r="M56" i="176" s="1"/>
  <c r="L55" i="176"/>
  <c r="O55" i="176" s="1"/>
  <c r="L54" i="176"/>
  <c r="O54" i="176" s="1"/>
  <c r="P54" i="176" s="1"/>
  <c r="L53" i="176"/>
  <c r="M53" i="176" s="1"/>
  <c r="L52" i="176"/>
  <c r="M52" i="176" s="1"/>
  <c r="L51" i="176"/>
  <c r="O51" i="176" s="1"/>
  <c r="O50" i="176"/>
  <c r="P50" i="176" s="1"/>
  <c r="M50" i="176"/>
  <c r="L50" i="176"/>
  <c r="L49" i="176"/>
  <c r="M49" i="176" s="1"/>
  <c r="L48" i="176"/>
  <c r="M48" i="176" s="1"/>
  <c r="L47" i="176"/>
  <c r="L46" i="176"/>
  <c r="O46" i="176" s="1"/>
  <c r="O45" i="176"/>
  <c r="M45" i="176"/>
  <c r="L45" i="176"/>
  <c r="L44" i="176"/>
  <c r="M44" i="176" s="1"/>
  <c r="L43" i="176"/>
  <c r="M42" i="176"/>
  <c r="L42" i="176"/>
  <c r="O42" i="176" s="1"/>
  <c r="L41" i="176"/>
  <c r="M41" i="176" s="1"/>
  <c r="O40" i="176"/>
  <c r="Q40" i="176" s="1"/>
  <c r="L40" i="176"/>
  <c r="M40" i="176" s="1"/>
  <c r="L39" i="176"/>
  <c r="L38" i="176"/>
  <c r="O38" i="176" s="1"/>
  <c r="M37" i="176"/>
  <c r="L37" i="176"/>
  <c r="O37" i="176" s="1"/>
  <c r="L36" i="176"/>
  <c r="M36" i="176" s="1"/>
  <c r="L35" i="176"/>
  <c r="M34" i="176"/>
  <c r="L34" i="176"/>
  <c r="O34" i="176" s="1"/>
  <c r="L33" i="176"/>
  <c r="M33" i="176" s="1"/>
  <c r="L32" i="176"/>
  <c r="M32" i="176" s="1"/>
  <c r="L31" i="176"/>
  <c r="L30" i="176"/>
  <c r="O30" i="176" s="1"/>
  <c r="P30" i="176" s="1"/>
  <c r="O29" i="176"/>
  <c r="M29" i="176"/>
  <c r="L29" i="176"/>
  <c r="L28" i="176"/>
  <c r="M28" i="176" s="1"/>
  <c r="L27" i="176"/>
  <c r="L26" i="176"/>
  <c r="O26" i="176" s="1"/>
  <c r="P26" i="176" s="1"/>
  <c r="L25" i="176"/>
  <c r="M25" i="176" s="1"/>
  <c r="L24" i="176"/>
  <c r="M24" i="176" s="1"/>
  <c r="L23" i="176"/>
  <c r="L22" i="176"/>
  <c r="O22" i="176" s="1"/>
  <c r="P22" i="176" s="1"/>
  <c r="L21" i="176"/>
  <c r="O21" i="176" s="1"/>
  <c r="O20" i="176"/>
  <c r="Q20" i="176" s="1"/>
  <c r="L20" i="176"/>
  <c r="M20" i="176" s="1"/>
  <c r="L19" i="176"/>
  <c r="L18" i="176"/>
  <c r="O18" i="176" s="1"/>
  <c r="P18" i="176" s="1"/>
  <c r="O17" i="176"/>
  <c r="L17" i="176"/>
  <c r="M17" i="176" s="1"/>
  <c r="L16" i="176"/>
  <c r="M16" i="176" s="1"/>
  <c r="L15" i="176"/>
  <c r="L14" i="176"/>
  <c r="O14" i="176" s="1"/>
  <c r="P14" i="176" s="1"/>
  <c r="M13" i="176"/>
  <c r="L13" i="176"/>
  <c r="O13" i="176" s="1"/>
  <c r="L12" i="176"/>
  <c r="M12" i="176" s="1"/>
  <c r="L11" i="176"/>
  <c r="L10" i="176"/>
  <c r="O10" i="176" s="1"/>
  <c r="P10" i="176" s="1"/>
  <c r="L9" i="176"/>
  <c r="M9" i="176" s="1"/>
  <c r="N72" i="141"/>
  <c r="N54" i="134"/>
  <c r="Q54" i="134" s="1"/>
  <c r="S10" i="47" l="1"/>
  <c r="R10" i="47"/>
  <c r="O12" i="176"/>
  <c r="Q12" i="176" s="1"/>
  <c r="M21" i="176"/>
  <c r="O25" i="176"/>
  <c r="O41" i="176"/>
  <c r="M62" i="176"/>
  <c r="O69" i="176"/>
  <c r="Q69" i="176" s="1"/>
  <c r="Q30" i="176"/>
  <c r="O16" i="176"/>
  <c r="Q16" i="176" s="1"/>
  <c r="R34" i="47"/>
  <c r="S63" i="47"/>
  <c r="O48" i="176"/>
  <c r="Q48" i="176" s="1"/>
  <c r="S31" i="47"/>
  <c r="S79" i="47"/>
  <c r="O9" i="176"/>
  <c r="Q9" i="176" s="1"/>
  <c r="M54" i="176"/>
  <c r="R82" i="47"/>
  <c r="S75" i="47"/>
  <c r="O28" i="176"/>
  <c r="Q28" i="176" s="1"/>
  <c r="O24" i="176"/>
  <c r="Q24" i="176" s="1"/>
  <c r="R38" i="47"/>
  <c r="Q72" i="141"/>
  <c r="S72" i="141" s="1"/>
  <c r="O72" i="141"/>
  <c r="O33" i="176"/>
  <c r="O49" i="176"/>
  <c r="Q49" i="176" s="1"/>
  <c r="O53" i="176"/>
  <c r="Q53" i="176" s="1"/>
  <c r="O66" i="176"/>
  <c r="P66" i="176" s="1"/>
  <c r="Q10" i="176"/>
  <c r="Q14" i="176"/>
  <c r="Q18" i="176"/>
  <c r="Q22" i="176"/>
  <c r="Q26" i="176"/>
  <c r="M30" i="176"/>
  <c r="O32" i="176"/>
  <c r="Q32" i="176" s="1"/>
  <c r="O36" i="176"/>
  <c r="M46" i="176"/>
  <c r="P48" i="176"/>
  <c r="O65" i="176"/>
  <c r="Q65" i="176" s="1"/>
  <c r="M71" i="176"/>
  <c r="M38" i="176"/>
  <c r="P40" i="176"/>
  <c r="O44" i="176"/>
  <c r="O57" i="176"/>
  <c r="Q57" i="176" s="1"/>
  <c r="R30" i="47"/>
  <c r="R62" i="47"/>
  <c r="S39" i="47"/>
  <c r="S67" i="47"/>
  <c r="R26" i="47"/>
  <c r="R58" i="47"/>
  <c r="S73" i="47"/>
  <c r="R73" i="47"/>
  <c r="R29" i="47"/>
  <c r="S29" i="47"/>
  <c r="R21" i="47"/>
  <c r="S21" i="47"/>
  <c r="R53" i="47"/>
  <c r="S53" i="47"/>
  <c r="R57" i="47"/>
  <c r="S57" i="47"/>
  <c r="R13" i="47"/>
  <c r="S13" i="47"/>
  <c r="R77" i="47"/>
  <c r="S77" i="47"/>
  <c r="S17" i="47"/>
  <c r="R17" i="47"/>
  <c r="S33" i="47"/>
  <c r="R33" i="47"/>
  <c r="S49" i="47"/>
  <c r="R49" i="47"/>
  <c r="S81" i="47"/>
  <c r="R81" i="47"/>
  <c r="R41" i="47"/>
  <c r="S41" i="47"/>
  <c r="R61" i="47"/>
  <c r="S61" i="47"/>
  <c r="R37" i="47"/>
  <c r="S37" i="47"/>
  <c r="R69" i="47"/>
  <c r="S69" i="47"/>
  <c r="R25" i="47"/>
  <c r="S25" i="47"/>
  <c r="R45" i="47"/>
  <c r="S45" i="47"/>
  <c r="S65" i="47"/>
  <c r="R65" i="47"/>
  <c r="O54" i="134"/>
  <c r="S54" i="134"/>
  <c r="R54" i="134"/>
  <c r="O11" i="176"/>
  <c r="M11" i="176"/>
  <c r="P12" i="176"/>
  <c r="P20" i="176"/>
  <c r="P24" i="176"/>
  <c r="P28" i="176"/>
  <c r="P32" i="176"/>
  <c r="P34" i="176"/>
  <c r="Q34" i="176"/>
  <c r="O39" i="176"/>
  <c r="M39" i="176"/>
  <c r="P42" i="176"/>
  <c r="Q42" i="176"/>
  <c r="O47" i="176"/>
  <c r="M47" i="176"/>
  <c r="Q55" i="176"/>
  <c r="P55" i="176"/>
  <c r="Q71" i="176"/>
  <c r="P71" i="176"/>
  <c r="P16" i="176"/>
  <c r="M10" i="176"/>
  <c r="M14" i="176"/>
  <c r="M18" i="176"/>
  <c r="M22" i="176"/>
  <c r="M26" i="176"/>
  <c r="Q37" i="176"/>
  <c r="P37" i="176"/>
  <c r="Q45" i="176"/>
  <c r="P45" i="176"/>
  <c r="Q67" i="176"/>
  <c r="P67" i="176"/>
  <c r="O35" i="176"/>
  <c r="M35" i="176"/>
  <c r="P38" i="176"/>
  <c r="Q38" i="176"/>
  <c r="O43" i="176"/>
  <c r="M43" i="176"/>
  <c r="P46" i="176"/>
  <c r="Q46" i="176"/>
  <c r="Q63" i="176"/>
  <c r="P63" i="176"/>
  <c r="Q13" i="176"/>
  <c r="P13" i="176"/>
  <c r="O15" i="176"/>
  <c r="M15" i="176"/>
  <c r="Q17" i="176"/>
  <c r="P17" i="176"/>
  <c r="O19" i="176"/>
  <c r="M19" i="176"/>
  <c r="Q21" i="176"/>
  <c r="P21" i="176"/>
  <c r="O23" i="176"/>
  <c r="M23" i="176"/>
  <c r="Q25" i="176"/>
  <c r="P25" i="176"/>
  <c r="O27" i="176"/>
  <c r="M27" i="176"/>
  <c r="Q29" i="176"/>
  <c r="P29" i="176"/>
  <c r="O31" i="176"/>
  <c r="M31" i="176"/>
  <c r="Q33" i="176"/>
  <c r="P33" i="176"/>
  <c r="Q41" i="176"/>
  <c r="P41" i="176"/>
  <c r="Q51" i="176"/>
  <c r="P51" i="176"/>
  <c r="Q59" i="176"/>
  <c r="P59" i="176"/>
  <c r="Q73" i="176"/>
  <c r="P73" i="176"/>
  <c r="Q50" i="176"/>
  <c r="O52" i="176"/>
  <c r="Q54" i="176"/>
  <c r="O56" i="176"/>
  <c r="Q58" i="176"/>
  <c r="O60" i="176"/>
  <c r="Q62" i="176"/>
  <c r="O64" i="176"/>
  <c r="O68" i="176"/>
  <c r="Q70" i="176"/>
  <c r="O72" i="176"/>
  <c r="M73" i="176"/>
  <c r="P49" i="176"/>
  <c r="M51" i="176"/>
  <c r="P53" i="176"/>
  <c r="M55" i="176"/>
  <c r="P57" i="176"/>
  <c r="M59" i="176"/>
  <c r="P61" i="176"/>
  <c r="M63" i="176"/>
  <c r="P65" i="176"/>
  <c r="M67" i="176"/>
  <c r="R72" i="141"/>
  <c r="N101" i="142"/>
  <c r="O101" i="142" s="1"/>
  <c r="N100" i="142"/>
  <c r="N99" i="142"/>
  <c r="N98" i="142"/>
  <c r="N97" i="142"/>
  <c r="N111" i="141"/>
  <c r="N110" i="141"/>
  <c r="N109" i="141"/>
  <c r="N108" i="141"/>
  <c r="N107" i="141"/>
  <c r="N57" i="137"/>
  <c r="N56" i="137"/>
  <c r="O56" i="137" s="1"/>
  <c r="N55" i="137"/>
  <c r="N54" i="137"/>
  <c r="O54" i="137" s="1"/>
  <c r="N53" i="137"/>
  <c r="N59" i="136"/>
  <c r="N58" i="136"/>
  <c r="N57" i="136"/>
  <c r="N56" i="136"/>
  <c r="N55" i="136"/>
  <c r="N71" i="135"/>
  <c r="N70" i="135"/>
  <c r="O70" i="135" s="1"/>
  <c r="N69" i="135"/>
  <c r="O69" i="135" s="1"/>
  <c r="N68" i="135"/>
  <c r="N67" i="135"/>
  <c r="N51" i="56"/>
  <c r="N50" i="56"/>
  <c r="N49" i="56"/>
  <c r="N48" i="56"/>
  <c r="O48" i="56" s="1"/>
  <c r="N47" i="56"/>
  <c r="P9" i="176" l="1"/>
  <c r="Q66" i="176"/>
  <c r="P69" i="176"/>
  <c r="Q50" i="56"/>
  <c r="R50" i="56" s="1"/>
  <c r="O50" i="56"/>
  <c r="Q56" i="136"/>
  <c r="S56" i="136" s="1"/>
  <c r="O56" i="136"/>
  <c r="Q110" i="141"/>
  <c r="R110" i="141" s="1"/>
  <c r="O110" i="141"/>
  <c r="Q107" i="141"/>
  <c r="S107" i="141" s="1"/>
  <c r="O107" i="141"/>
  <c r="Q53" i="137"/>
  <c r="R53" i="137" s="1"/>
  <c r="O53" i="137"/>
  <c r="Q99" i="142"/>
  <c r="S99" i="142" s="1"/>
  <c r="O99" i="142"/>
  <c r="Q111" i="141"/>
  <c r="R111" i="141" s="1"/>
  <c r="O111" i="141"/>
  <c r="Q100" i="142"/>
  <c r="S100" i="142" s="1"/>
  <c r="O100" i="142"/>
  <c r="Q67" i="135"/>
  <c r="S67" i="135" s="1"/>
  <c r="O67" i="135"/>
  <c r="Q71" i="135"/>
  <c r="S71" i="135" s="1"/>
  <c r="O71" i="135"/>
  <c r="Q58" i="136"/>
  <c r="S58" i="136" s="1"/>
  <c r="O58" i="136"/>
  <c r="Q55" i="137"/>
  <c r="S55" i="137" s="1"/>
  <c r="O55" i="137"/>
  <c r="Q108" i="141"/>
  <c r="R108" i="141" s="1"/>
  <c r="O108" i="141"/>
  <c r="Q97" i="142"/>
  <c r="R97" i="142" s="1"/>
  <c r="O97" i="142"/>
  <c r="Q36" i="176"/>
  <c r="P36" i="176"/>
  <c r="Q57" i="137"/>
  <c r="S57" i="137" s="1"/>
  <c r="O57" i="137"/>
  <c r="Q47" i="56"/>
  <c r="S47" i="56" s="1"/>
  <c r="O47" i="56"/>
  <c r="Q51" i="56"/>
  <c r="R51" i="56" s="1"/>
  <c r="O51" i="56"/>
  <c r="Q57" i="136"/>
  <c r="S57" i="136" s="1"/>
  <c r="O57" i="136"/>
  <c r="Q49" i="56"/>
  <c r="S49" i="56" s="1"/>
  <c r="O49" i="56"/>
  <c r="Q68" i="135"/>
  <c r="R68" i="135" s="1"/>
  <c r="O68" i="135"/>
  <c r="Q55" i="136"/>
  <c r="S55" i="136" s="1"/>
  <c r="O55" i="136"/>
  <c r="Q59" i="136"/>
  <c r="S59" i="136" s="1"/>
  <c r="O59" i="136"/>
  <c r="Q109" i="141"/>
  <c r="S109" i="141" s="1"/>
  <c r="O109" i="141"/>
  <c r="Q98" i="142"/>
  <c r="S98" i="142" s="1"/>
  <c r="O98" i="142"/>
  <c r="Q44" i="176"/>
  <c r="P44" i="176"/>
  <c r="Q101" i="142"/>
  <c r="S101" i="142" s="1"/>
  <c r="Q69" i="135"/>
  <c r="S69" i="135" s="1"/>
  <c r="Q56" i="137"/>
  <c r="S56" i="137" s="1"/>
  <c r="Q54" i="137"/>
  <c r="S61" i="126"/>
  <c r="S60" i="126"/>
  <c r="Q68" i="176"/>
  <c r="P68" i="176"/>
  <c r="Q60" i="176"/>
  <c r="P60" i="176"/>
  <c r="Q52" i="176"/>
  <c r="P52" i="176"/>
  <c r="Q31" i="176"/>
  <c r="P31" i="176"/>
  <c r="Q27" i="176"/>
  <c r="P27" i="176"/>
  <c r="Q23" i="176"/>
  <c r="P23" i="176"/>
  <c r="Q19" i="176"/>
  <c r="P19" i="176"/>
  <c r="Q15" i="176"/>
  <c r="P15" i="176"/>
  <c r="P43" i="176"/>
  <c r="Q43" i="176"/>
  <c r="P35" i="176"/>
  <c r="Q35" i="176"/>
  <c r="P47" i="176"/>
  <c r="Q47" i="176"/>
  <c r="P39" i="176"/>
  <c r="Q39" i="176"/>
  <c r="Q72" i="176"/>
  <c r="P72" i="176"/>
  <c r="Q64" i="176"/>
  <c r="P64" i="176"/>
  <c r="P56" i="176"/>
  <c r="Q56" i="176"/>
  <c r="Q11" i="176"/>
  <c r="P11" i="176"/>
  <c r="S108" i="141"/>
  <c r="S91" i="149"/>
  <c r="S93" i="149"/>
  <c r="S95" i="149"/>
  <c r="S92" i="149"/>
  <c r="R98" i="142"/>
  <c r="S110" i="141"/>
  <c r="S111" i="141"/>
  <c r="R109" i="141"/>
  <c r="S53" i="137"/>
  <c r="R55" i="136"/>
  <c r="R59" i="136"/>
  <c r="R57" i="136"/>
  <c r="R71" i="135"/>
  <c r="Q70" i="135"/>
  <c r="S59" i="126"/>
  <c r="S62" i="126"/>
  <c r="S63" i="126"/>
  <c r="Q48" i="56"/>
  <c r="S48" i="56" s="1"/>
  <c r="R47" i="56"/>
  <c r="S50" i="56"/>
  <c r="S51" i="56"/>
  <c r="R56" i="137" l="1"/>
  <c r="S97" i="142"/>
  <c r="R107" i="141"/>
  <c r="R58" i="136"/>
  <c r="R100" i="142"/>
  <c r="R57" i="137"/>
  <c r="R49" i="56"/>
  <c r="R99" i="142"/>
  <c r="R69" i="135"/>
  <c r="R67" i="135"/>
  <c r="R56" i="136"/>
  <c r="R55" i="137"/>
  <c r="R101" i="142"/>
  <c r="S68" i="135"/>
  <c r="S54" i="137"/>
  <c r="R54" i="137"/>
  <c r="S94" i="149"/>
  <c r="S70" i="135"/>
  <c r="R70" i="135"/>
  <c r="R48" i="56"/>
  <c r="B157" i="133" l="1"/>
  <c r="B158" i="133"/>
  <c r="B159" i="133"/>
  <c r="B160" i="133"/>
  <c r="B161" i="133"/>
  <c r="B162" i="133"/>
  <c r="B163" i="133"/>
  <c r="B164" i="133"/>
  <c r="B165" i="133"/>
  <c r="B166" i="133"/>
  <c r="B167" i="133"/>
  <c r="B168" i="133"/>
  <c r="B169" i="133"/>
  <c r="B170" i="133"/>
  <c r="B171" i="133"/>
  <c r="B172" i="133"/>
  <c r="B156" i="133"/>
  <c r="B141" i="133"/>
  <c r="B142" i="133"/>
  <c r="B143" i="133"/>
  <c r="B144" i="133"/>
  <c r="B145" i="133"/>
  <c r="B146" i="133"/>
  <c r="B147" i="133"/>
  <c r="B148" i="133"/>
  <c r="B149" i="133"/>
  <c r="B150" i="133"/>
  <c r="B151" i="133"/>
  <c r="B152" i="133"/>
  <c r="B140" i="133"/>
  <c r="B113" i="133"/>
  <c r="B114" i="133"/>
  <c r="B115" i="133"/>
  <c r="B116" i="133"/>
  <c r="B117" i="133"/>
  <c r="B118" i="133"/>
  <c r="B119" i="133"/>
  <c r="B120" i="133"/>
  <c r="B112" i="133"/>
  <c r="B92" i="133"/>
  <c r="B83" i="133"/>
  <c r="B84" i="133"/>
  <c r="B85" i="133"/>
  <c r="B86" i="133"/>
  <c r="B87" i="133"/>
  <c r="B88" i="133"/>
  <c r="B89" i="133"/>
  <c r="B90" i="133"/>
  <c r="B91" i="133"/>
  <c r="B82" i="133"/>
  <c r="N105" i="173"/>
  <c r="N104" i="173"/>
  <c r="O104" i="173" s="1"/>
  <c r="N103" i="173"/>
  <c r="N102" i="173"/>
  <c r="N101" i="173"/>
  <c r="O101" i="173" s="1"/>
  <c r="N100" i="173"/>
  <c r="N99" i="173"/>
  <c r="O99" i="173" s="1"/>
  <c r="N98" i="173"/>
  <c r="N97" i="173"/>
  <c r="N96" i="173"/>
  <c r="N95" i="173"/>
  <c r="O95" i="173" s="1"/>
  <c r="N94" i="173"/>
  <c r="N93" i="173"/>
  <c r="O93" i="173" s="1"/>
  <c r="N92" i="173"/>
  <c r="O92" i="173" s="1"/>
  <c r="N91" i="173"/>
  <c r="O91" i="173" s="1"/>
  <c r="N90" i="173"/>
  <c r="N89" i="173"/>
  <c r="O89" i="173" s="1"/>
  <c r="N88" i="173"/>
  <c r="N87" i="173"/>
  <c r="O87" i="173" s="1"/>
  <c r="N86" i="173"/>
  <c r="N85" i="173"/>
  <c r="O85" i="173" s="1"/>
  <c r="N84" i="173"/>
  <c r="N83" i="173"/>
  <c r="O83" i="173" s="1"/>
  <c r="N82" i="173"/>
  <c r="N81" i="173"/>
  <c r="N80" i="173"/>
  <c r="O80" i="173" s="1"/>
  <c r="N79" i="173"/>
  <c r="O79" i="173" s="1"/>
  <c r="N78" i="173"/>
  <c r="N77" i="173"/>
  <c r="O77" i="173" s="1"/>
  <c r="N76" i="173"/>
  <c r="N75" i="173"/>
  <c r="O75" i="173" s="1"/>
  <c r="N74" i="173"/>
  <c r="O74" i="173" s="1"/>
  <c r="N73" i="173"/>
  <c r="N72" i="173"/>
  <c r="N71" i="173"/>
  <c r="N70" i="173"/>
  <c r="O70" i="173" s="1"/>
  <c r="N69" i="173"/>
  <c r="N68" i="173"/>
  <c r="N67" i="173"/>
  <c r="N66" i="173"/>
  <c r="O66" i="173" s="1"/>
  <c r="N65" i="173"/>
  <c r="O65" i="173" s="1"/>
  <c r="N64" i="173"/>
  <c r="N63" i="173"/>
  <c r="N62" i="173"/>
  <c r="O62" i="173" s="1"/>
  <c r="N61" i="173"/>
  <c r="O61" i="173" s="1"/>
  <c r="N60" i="173"/>
  <c r="N59" i="173"/>
  <c r="N58" i="173"/>
  <c r="N57" i="173"/>
  <c r="O57" i="173" s="1"/>
  <c r="N56" i="173"/>
  <c r="N55" i="173"/>
  <c r="N54" i="173"/>
  <c r="N53" i="173"/>
  <c r="O53" i="173" s="1"/>
  <c r="N52" i="173"/>
  <c r="N51" i="173"/>
  <c r="N50" i="173"/>
  <c r="O50" i="173" s="1"/>
  <c r="N49" i="173"/>
  <c r="O49" i="173" s="1"/>
  <c r="N48" i="173"/>
  <c r="N47" i="173"/>
  <c r="N46" i="173"/>
  <c r="O46" i="173" s="1"/>
  <c r="N45" i="173"/>
  <c r="O45" i="173" s="1"/>
  <c r="N44" i="173"/>
  <c r="N43" i="173"/>
  <c r="O43" i="173" s="1"/>
  <c r="N42" i="173"/>
  <c r="O42" i="173" s="1"/>
  <c r="N41" i="173"/>
  <c r="N40" i="173"/>
  <c r="O40" i="173" s="1"/>
  <c r="N39" i="173"/>
  <c r="N38" i="173"/>
  <c r="O38" i="173" s="1"/>
  <c r="N37" i="173"/>
  <c r="O37" i="173" s="1"/>
  <c r="N36" i="173"/>
  <c r="O36" i="173" s="1"/>
  <c r="N35" i="173"/>
  <c r="O35" i="173" s="1"/>
  <c r="N34" i="173"/>
  <c r="O34" i="173" s="1"/>
  <c r="N28" i="173"/>
  <c r="O28" i="173" s="1"/>
  <c r="N27" i="173"/>
  <c r="O27" i="173" s="1"/>
  <c r="N26" i="173"/>
  <c r="O26" i="173" s="1"/>
  <c r="N25" i="173"/>
  <c r="O25" i="173" s="1"/>
  <c r="N24" i="173"/>
  <c r="O24" i="173" s="1"/>
  <c r="N23" i="173"/>
  <c r="O23" i="173" s="1"/>
  <c r="N22" i="173"/>
  <c r="N21" i="173"/>
  <c r="O21" i="173" s="1"/>
  <c r="N20" i="173"/>
  <c r="O20" i="173" s="1"/>
  <c r="N19" i="173"/>
  <c r="O19" i="173" s="1"/>
  <c r="N18" i="173"/>
  <c r="N17" i="173"/>
  <c r="O17" i="173" s="1"/>
  <c r="N16" i="173"/>
  <c r="N15" i="173"/>
  <c r="O15" i="173" s="1"/>
  <c r="N14" i="173"/>
  <c r="O14" i="173" s="1"/>
  <c r="N13" i="173"/>
  <c r="N12" i="173"/>
  <c r="N105" i="172"/>
  <c r="N104" i="172"/>
  <c r="O104" i="172" s="1"/>
  <c r="N103" i="172"/>
  <c r="N102" i="172"/>
  <c r="N101" i="172"/>
  <c r="N100" i="172"/>
  <c r="O100" i="172" s="1"/>
  <c r="N99" i="172"/>
  <c r="O99" i="172" s="1"/>
  <c r="N98" i="172"/>
  <c r="N97" i="172"/>
  <c r="O97" i="172" s="1"/>
  <c r="N96" i="172"/>
  <c r="O96" i="172" s="1"/>
  <c r="N95" i="172"/>
  <c r="N94" i="172"/>
  <c r="O94" i="172" s="1"/>
  <c r="N93" i="172"/>
  <c r="N92" i="172"/>
  <c r="N91" i="172"/>
  <c r="O91" i="172" s="1"/>
  <c r="N90" i="172"/>
  <c r="N89" i="172"/>
  <c r="O89" i="172" s="1"/>
  <c r="N88" i="172"/>
  <c r="O88" i="172" s="1"/>
  <c r="N87" i="172"/>
  <c r="O87" i="172" s="1"/>
  <c r="N86" i="172"/>
  <c r="N85" i="172"/>
  <c r="N84" i="172"/>
  <c r="O84" i="172" s="1"/>
  <c r="N83" i="172"/>
  <c r="N82" i="172"/>
  <c r="N81" i="172"/>
  <c r="N80" i="172"/>
  <c r="N79" i="172"/>
  <c r="N78" i="172"/>
  <c r="N77" i="172"/>
  <c r="O77" i="172" s="1"/>
  <c r="N76" i="172"/>
  <c r="N75" i="172"/>
  <c r="N74" i="172"/>
  <c r="N73" i="172"/>
  <c r="N72" i="172"/>
  <c r="O72" i="172" s="1"/>
  <c r="N71" i="172"/>
  <c r="N70" i="172"/>
  <c r="O70" i="172" s="1"/>
  <c r="N69" i="172"/>
  <c r="O69" i="172" s="1"/>
  <c r="N68" i="172"/>
  <c r="O68" i="172" s="1"/>
  <c r="N67" i="172"/>
  <c r="N66" i="172"/>
  <c r="N65" i="172"/>
  <c r="O65" i="172" s="1"/>
  <c r="N64" i="172"/>
  <c r="O64" i="172" s="1"/>
  <c r="N63" i="172"/>
  <c r="O63" i="172" s="1"/>
  <c r="N62" i="172"/>
  <c r="O62" i="172" s="1"/>
  <c r="N61" i="172"/>
  <c r="N60" i="172"/>
  <c r="O60" i="172" s="1"/>
  <c r="N59" i="172"/>
  <c r="N58" i="172"/>
  <c r="O58" i="172" s="1"/>
  <c r="N57" i="172"/>
  <c r="N56" i="172"/>
  <c r="O56" i="172" s="1"/>
  <c r="N55" i="172"/>
  <c r="N54" i="172"/>
  <c r="O54" i="172" s="1"/>
  <c r="N53" i="172"/>
  <c r="N52" i="172"/>
  <c r="O52" i="172" s="1"/>
  <c r="N51" i="172"/>
  <c r="N50" i="172"/>
  <c r="O50" i="172" s="1"/>
  <c r="N49" i="172"/>
  <c r="O49" i="172" s="1"/>
  <c r="N48" i="172"/>
  <c r="N47" i="172"/>
  <c r="N46" i="172"/>
  <c r="N45" i="172"/>
  <c r="N44" i="172"/>
  <c r="O44" i="172" s="1"/>
  <c r="N43" i="172"/>
  <c r="N42" i="172"/>
  <c r="O42" i="172" s="1"/>
  <c r="N41" i="172"/>
  <c r="O41" i="172" s="1"/>
  <c r="N40" i="172"/>
  <c r="N39" i="172"/>
  <c r="N38" i="172"/>
  <c r="O38" i="172" s="1"/>
  <c r="N37" i="172"/>
  <c r="N36" i="172"/>
  <c r="O36" i="172" s="1"/>
  <c r="N35" i="172"/>
  <c r="N34" i="172"/>
  <c r="O34" i="172" s="1"/>
  <c r="N28" i="172"/>
  <c r="O28" i="172" s="1"/>
  <c r="N27" i="172"/>
  <c r="N26" i="172"/>
  <c r="N25" i="172"/>
  <c r="O25" i="172" s="1"/>
  <c r="N24" i="172"/>
  <c r="N23" i="172"/>
  <c r="N22" i="172"/>
  <c r="N21" i="172"/>
  <c r="O21" i="172" s="1"/>
  <c r="N20" i="172"/>
  <c r="O20" i="172" s="1"/>
  <c r="N19" i="172"/>
  <c r="O19" i="172" s="1"/>
  <c r="N18" i="172"/>
  <c r="N17" i="172"/>
  <c r="N16" i="172"/>
  <c r="N15" i="172"/>
  <c r="N14" i="172"/>
  <c r="N13" i="172"/>
  <c r="N12" i="172"/>
  <c r="O12" i="172" s="1"/>
  <c r="N105" i="171"/>
  <c r="N104" i="171"/>
  <c r="O104" i="171" s="1"/>
  <c r="N103" i="171"/>
  <c r="O103" i="171" s="1"/>
  <c r="N102" i="171"/>
  <c r="N101" i="171"/>
  <c r="O101" i="171" s="1"/>
  <c r="N100" i="171"/>
  <c r="O100" i="171" s="1"/>
  <c r="N99" i="171"/>
  <c r="O99" i="171" s="1"/>
  <c r="N98" i="171"/>
  <c r="N97" i="171"/>
  <c r="N96" i="171"/>
  <c r="N95" i="171"/>
  <c r="N94" i="171"/>
  <c r="N93" i="171"/>
  <c r="O93" i="171" s="1"/>
  <c r="N92" i="171"/>
  <c r="O92" i="171" s="1"/>
  <c r="N91" i="171"/>
  <c r="O91" i="171" s="1"/>
  <c r="N90" i="171"/>
  <c r="N89" i="171"/>
  <c r="O89" i="171" s="1"/>
  <c r="N83" i="171"/>
  <c r="O83" i="171" s="1"/>
  <c r="N82" i="171"/>
  <c r="O82" i="171" s="1"/>
  <c r="N81" i="171"/>
  <c r="N80" i="171"/>
  <c r="O80" i="171" s="1"/>
  <c r="N79" i="171"/>
  <c r="O79" i="171" s="1"/>
  <c r="N78" i="171"/>
  <c r="O78" i="171" s="1"/>
  <c r="N77" i="171"/>
  <c r="N76" i="171"/>
  <c r="O76" i="171" s="1"/>
  <c r="N75" i="171"/>
  <c r="O75" i="171" s="1"/>
  <c r="N74" i="171"/>
  <c r="O74" i="171" s="1"/>
  <c r="N73" i="171"/>
  <c r="N72" i="171"/>
  <c r="O72" i="171" s="1"/>
  <c r="N71" i="171"/>
  <c r="O71" i="171" s="1"/>
  <c r="N70" i="171"/>
  <c r="N69" i="171"/>
  <c r="N68" i="171"/>
  <c r="O68" i="171" s="1"/>
  <c r="N67" i="171"/>
  <c r="N66" i="171"/>
  <c r="O66" i="171" s="1"/>
  <c r="N65" i="171"/>
  <c r="O65" i="171" s="1"/>
  <c r="N64" i="171"/>
  <c r="O64" i="171" s="1"/>
  <c r="N63" i="171"/>
  <c r="N62" i="171"/>
  <c r="O62" i="171" s="1"/>
  <c r="N61" i="171"/>
  <c r="N60" i="171"/>
  <c r="O60" i="171" s="1"/>
  <c r="N59" i="171"/>
  <c r="O59" i="171" s="1"/>
  <c r="N58" i="171"/>
  <c r="N57" i="171"/>
  <c r="N56" i="171"/>
  <c r="N55" i="171"/>
  <c r="N54" i="171"/>
  <c r="N53" i="171"/>
  <c r="N52" i="171"/>
  <c r="N51" i="171"/>
  <c r="O51" i="171" s="1"/>
  <c r="N50" i="171"/>
  <c r="N49" i="171"/>
  <c r="N48" i="171"/>
  <c r="N47" i="171"/>
  <c r="O47" i="171" s="1"/>
  <c r="N46" i="171"/>
  <c r="O46" i="171" s="1"/>
  <c r="N45" i="171"/>
  <c r="O45" i="171" s="1"/>
  <c r="N44" i="171"/>
  <c r="O44" i="171" s="1"/>
  <c r="N43" i="171"/>
  <c r="O43" i="171" s="1"/>
  <c r="N42" i="171"/>
  <c r="N41" i="171"/>
  <c r="O41" i="171" s="1"/>
  <c r="N40" i="171"/>
  <c r="N39" i="171"/>
  <c r="N38" i="171"/>
  <c r="O38" i="171" s="1"/>
  <c r="N37" i="171"/>
  <c r="O37" i="171" s="1"/>
  <c r="N36" i="171"/>
  <c r="O36" i="171" s="1"/>
  <c r="N35" i="171"/>
  <c r="O35" i="171" s="1"/>
  <c r="N34" i="171"/>
  <c r="O34" i="171" s="1"/>
  <c r="N33" i="171"/>
  <c r="O33" i="171" s="1"/>
  <c r="N32" i="171"/>
  <c r="O32" i="171" s="1"/>
  <c r="N31" i="171"/>
  <c r="O31" i="171" s="1"/>
  <c r="N30" i="171"/>
  <c r="N29" i="171"/>
  <c r="O29" i="171" s="1"/>
  <c r="N28" i="171"/>
  <c r="N27" i="171"/>
  <c r="O27" i="171" s="1"/>
  <c r="N26" i="171"/>
  <c r="O26" i="171" s="1"/>
  <c r="N25" i="171"/>
  <c r="O25" i="171" s="1"/>
  <c r="N24" i="171"/>
  <c r="N23" i="171"/>
  <c r="O23" i="171" s="1"/>
  <c r="N22" i="171"/>
  <c r="O22" i="171" s="1"/>
  <c r="N21" i="171"/>
  <c r="O21" i="171" s="1"/>
  <c r="N20" i="171"/>
  <c r="O20" i="171" s="1"/>
  <c r="N19" i="171"/>
  <c r="O19" i="171" s="1"/>
  <c r="N18" i="171"/>
  <c r="O18" i="171" s="1"/>
  <c r="N17" i="171"/>
  <c r="O17" i="171" s="1"/>
  <c r="N16" i="171"/>
  <c r="N15" i="171"/>
  <c r="N14" i="171"/>
  <c r="N13" i="171"/>
  <c r="O13" i="171" s="1"/>
  <c r="N12" i="171"/>
  <c r="R25" i="51"/>
  <c r="S56" i="51"/>
  <c r="N74" i="46"/>
  <c r="O74" i="46" s="1"/>
  <c r="N73" i="46"/>
  <c r="O73" i="46" s="1"/>
  <c r="N72" i="46"/>
  <c r="N71" i="46"/>
  <c r="O71" i="46" s="1"/>
  <c r="N70" i="46"/>
  <c r="O70" i="46" s="1"/>
  <c r="N69" i="46"/>
  <c r="N68" i="46"/>
  <c r="N67" i="46"/>
  <c r="N66" i="46"/>
  <c r="N65" i="46"/>
  <c r="N64" i="46"/>
  <c r="O64" i="46" s="1"/>
  <c r="N63" i="46"/>
  <c r="O63" i="46" s="1"/>
  <c r="N62" i="46"/>
  <c r="O62" i="46" s="1"/>
  <c r="N61" i="46"/>
  <c r="N60" i="46"/>
  <c r="O60" i="46" s="1"/>
  <c r="N59" i="46"/>
  <c r="O59" i="46" s="1"/>
  <c r="N58" i="46"/>
  <c r="N52" i="46"/>
  <c r="O52" i="46" s="1"/>
  <c r="N51" i="46"/>
  <c r="O51" i="46" s="1"/>
  <c r="N50" i="46"/>
  <c r="O50" i="46" s="1"/>
  <c r="N49" i="46"/>
  <c r="N48" i="46"/>
  <c r="O48" i="46" s="1"/>
  <c r="N47" i="46"/>
  <c r="N46" i="46"/>
  <c r="N45" i="46"/>
  <c r="O45" i="46" s="1"/>
  <c r="N44" i="46"/>
  <c r="O44" i="46" s="1"/>
  <c r="N43" i="46"/>
  <c r="N42" i="46"/>
  <c r="N41" i="46"/>
  <c r="N40" i="46"/>
  <c r="O40" i="46" s="1"/>
  <c r="N39" i="46"/>
  <c r="N38" i="46"/>
  <c r="N37" i="46"/>
  <c r="N36" i="46"/>
  <c r="O36" i="46" s="1"/>
  <c r="N35" i="46"/>
  <c r="O35" i="46" s="1"/>
  <c r="N34" i="46"/>
  <c r="N33" i="46"/>
  <c r="N32" i="46"/>
  <c r="O32" i="46" s="1"/>
  <c r="N31" i="46"/>
  <c r="N30" i="46"/>
  <c r="N29" i="46"/>
  <c r="O29" i="46" s="1"/>
  <c r="N28" i="46"/>
  <c r="N27" i="46"/>
  <c r="O27" i="46" s="1"/>
  <c r="N26" i="46"/>
  <c r="N25" i="46"/>
  <c r="O25" i="46" s="1"/>
  <c r="N24" i="46"/>
  <c r="O24" i="46" s="1"/>
  <c r="N23" i="46"/>
  <c r="N22" i="46"/>
  <c r="N21" i="46"/>
  <c r="O21" i="46" s="1"/>
  <c r="N20" i="46"/>
  <c r="N19" i="46"/>
  <c r="N18" i="46"/>
  <c r="N17" i="46"/>
  <c r="O17" i="46" s="1"/>
  <c r="N16" i="46"/>
  <c r="N15" i="46"/>
  <c r="O15" i="46" s="1"/>
  <c r="N14" i="46"/>
  <c r="O14" i="46" s="1"/>
  <c r="N13" i="46"/>
  <c r="N12" i="46"/>
  <c r="O12" i="46" s="1"/>
  <c r="N11" i="46"/>
  <c r="N10" i="46"/>
  <c r="O10" i="46" s="1"/>
  <c r="N9" i="46"/>
  <c r="Q9" i="46" s="1"/>
  <c r="Q50" i="46"/>
  <c r="S50" i="46" s="1"/>
  <c r="O73" i="42"/>
  <c r="O72" i="42"/>
  <c r="O70" i="42"/>
  <c r="O67" i="42"/>
  <c r="O64" i="42"/>
  <c r="O63" i="42"/>
  <c r="O59" i="42"/>
  <c r="O50" i="42"/>
  <c r="O49" i="42"/>
  <c r="O48" i="42"/>
  <c r="O46" i="42"/>
  <c r="O44" i="42"/>
  <c r="O43" i="42"/>
  <c r="O42" i="42"/>
  <c r="O41" i="42"/>
  <c r="O39" i="42"/>
  <c r="O38" i="42"/>
  <c r="O35" i="42"/>
  <c r="O34" i="42"/>
  <c r="O33" i="42"/>
  <c r="O31" i="42"/>
  <c r="O30" i="42"/>
  <c r="O29" i="42"/>
  <c r="O27" i="42"/>
  <c r="O23" i="42"/>
  <c r="O22" i="42"/>
  <c r="O21" i="42"/>
  <c r="O19" i="42"/>
  <c r="O17" i="42"/>
  <c r="O16" i="42"/>
  <c r="O15" i="42"/>
  <c r="O14" i="42"/>
  <c r="O12" i="42"/>
  <c r="O11" i="42"/>
  <c r="O10" i="42"/>
  <c r="N105" i="170"/>
  <c r="O105" i="170" s="1"/>
  <c r="N104" i="170"/>
  <c r="O104" i="170" s="1"/>
  <c r="N103" i="170"/>
  <c r="N102" i="170"/>
  <c r="O102" i="170" s="1"/>
  <c r="N101" i="170"/>
  <c r="O101" i="170" s="1"/>
  <c r="N100" i="170"/>
  <c r="O100" i="170" s="1"/>
  <c r="N99" i="170"/>
  <c r="N98" i="170"/>
  <c r="N97" i="170"/>
  <c r="O97" i="170" s="1"/>
  <c r="N96" i="170"/>
  <c r="N95" i="170"/>
  <c r="N94" i="170"/>
  <c r="O94" i="170" s="1"/>
  <c r="N93" i="170"/>
  <c r="O93" i="170" s="1"/>
  <c r="N92" i="170"/>
  <c r="O92" i="170" s="1"/>
  <c r="N91" i="170"/>
  <c r="N90" i="170"/>
  <c r="O90" i="170" s="1"/>
  <c r="N89" i="170"/>
  <c r="O89" i="170" s="1"/>
  <c r="N83" i="170"/>
  <c r="O83" i="170" s="1"/>
  <c r="N82" i="170"/>
  <c r="N81" i="170"/>
  <c r="O81" i="170" s="1"/>
  <c r="N80" i="170"/>
  <c r="O80" i="170" s="1"/>
  <c r="N79" i="170"/>
  <c r="N78" i="170"/>
  <c r="O78" i="170" s="1"/>
  <c r="N77" i="170"/>
  <c r="N76" i="170"/>
  <c r="O76" i="170" s="1"/>
  <c r="N75" i="170"/>
  <c r="O75" i="170" s="1"/>
  <c r="N74" i="170"/>
  <c r="N73" i="170"/>
  <c r="O73" i="170" s="1"/>
  <c r="N72" i="170"/>
  <c r="O72" i="170" s="1"/>
  <c r="N71" i="170"/>
  <c r="O71" i="170" s="1"/>
  <c r="N70" i="170"/>
  <c r="N69" i="170"/>
  <c r="N68" i="170"/>
  <c r="N67" i="170"/>
  <c r="N66" i="170"/>
  <c r="N65" i="170"/>
  <c r="N64" i="170"/>
  <c r="O64" i="170" s="1"/>
  <c r="N63" i="170"/>
  <c r="N62" i="170"/>
  <c r="N61" i="170"/>
  <c r="N60" i="170"/>
  <c r="N59" i="170"/>
  <c r="N58" i="170"/>
  <c r="O58" i="170" s="1"/>
  <c r="N57" i="170"/>
  <c r="N56" i="170"/>
  <c r="N55" i="170"/>
  <c r="O55" i="170" s="1"/>
  <c r="N54" i="170"/>
  <c r="O54" i="170" s="1"/>
  <c r="N53" i="170"/>
  <c r="O53" i="170" s="1"/>
  <c r="N52" i="170"/>
  <c r="N51" i="170"/>
  <c r="N50" i="170"/>
  <c r="O50" i="170" s="1"/>
  <c r="N49" i="170"/>
  <c r="N48" i="170"/>
  <c r="N47" i="170"/>
  <c r="N46" i="170"/>
  <c r="O46" i="170" s="1"/>
  <c r="N45" i="170"/>
  <c r="N44" i="170"/>
  <c r="N43" i="170"/>
  <c r="N42" i="170"/>
  <c r="O42" i="170" s="1"/>
  <c r="N41" i="170"/>
  <c r="O41" i="170" s="1"/>
  <c r="N40" i="170"/>
  <c r="O40" i="170" s="1"/>
  <c r="N39" i="170"/>
  <c r="O39" i="170" s="1"/>
  <c r="N38" i="170"/>
  <c r="O38" i="170" s="1"/>
  <c r="N37" i="170"/>
  <c r="N36" i="170"/>
  <c r="N35" i="170"/>
  <c r="O35" i="170" s="1"/>
  <c r="N34" i="170"/>
  <c r="N33" i="170"/>
  <c r="N32" i="170"/>
  <c r="N31" i="170"/>
  <c r="N30" i="170"/>
  <c r="O30" i="170" s="1"/>
  <c r="N29" i="170"/>
  <c r="O29" i="170" s="1"/>
  <c r="N28" i="170"/>
  <c r="O28" i="170" s="1"/>
  <c r="N27" i="170"/>
  <c r="N26" i="170"/>
  <c r="O26" i="170" s="1"/>
  <c r="N25" i="170"/>
  <c r="O25" i="170" s="1"/>
  <c r="N24" i="170"/>
  <c r="O24" i="170" s="1"/>
  <c r="N23" i="170"/>
  <c r="O23" i="170" s="1"/>
  <c r="N22" i="170"/>
  <c r="O22" i="170" s="1"/>
  <c r="N21" i="170"/>
  <c r="N20" i="170"/>
  <c r="O20" i="170" s="1"/>
  <c r="N19" i="170"/>
  <c r="O19" i="170" s="1"/>
  <c r="N18" i="170"/>
  <c r="N17" i="170"/>
  <c r="O17" i="170" s="1"/>
  <c r="N16" i="170"/>
  <c r="N15" i="170"/>
  <c r="O15" i="170" s="1"/>
  <c r="N14" i="170"/>
  <c r="N13" i="170"/>
  <c r="O13" i="170" s="1"/>
  <c r="N12" i="170"/>
  <c r="O90" i="168"/>
  <c r="O89" i="168"/>
  <c r="O88" i="168"/>
  <c r="O87" i="168"/>
  <c r="O85" i="168"/>
  <c r="O84" i="168"/>
  <c r="O82" i="168"/>
  <c r="O80" i="168"/>
  <c r="O77" i="168"/>
  <c r="O76" i="168"/>
  <c r="O75" i="168"/>
  <c r="O74" i="168"/>
  <c r="O73" i="168"/>
  <c r="O67" i="168"/>
  <c r="O66" i="168"/>
  <c r="O64" i="168"/>
  <c r="O63" i="168"/>
  <c r="O61" i="168"/>
  <c r="O59" i="168"/>
  <c r="O57" i="168"/>
  <c r="O55" i="168"/>
  <c r="O52" i="168"/>
  <c r="O51" i="168"/>
  <c r="O50" i="168"/>
  <c r="O48" i="168"/>
  <c r="O47" i="168"/>
  <c r="O45" i="168"/>
  <c r="O44" i="168"/>
  <c r="O43" i="168"/>
  <c r="O40" i="168"/>
  <c r="O39" i="168"/>
  <c r="O36" i="168"/>
  <c r="O33" i="168"/>
  <c r="O32" i="168"/>
  <c r="O31" i="168"/>
  <c r="O28" i="168"/>
  <c r="O27" i="168"/>
  <c r="O25" i="168"/>
  <c r="O23" i="168"/>
  <c r="O22" i="168"/>
  <c r="O20" i="168"/>
  <c r="O19" i="168"/>
  <c r="O18" i="168"/>
  <c r="O16" i="168"/>
  <c r="O15" i="168"/>
  <c r="O14" i="168"/>
  <c r="O12" i="168"/>
  <c r="O11" i="168"/>
  <c r="O10" i="168"/>
  <c r="S28" i="168"/>
  <c r="S32" i="168"/>
  <c r="S75" i="168"/>
  <c r="S51" i="168"/>
  <c r="S67" i="168"/>
  <c r="S76" i="168"/>
  <c r="N90" i="164"/>
  <c r="O90" i="164" s="1"/>
  <c r="N89" i="164"/>
  <c r="N88" i="164"/>
  <c r="N87" i="164"/>
  <c r="N86" i="164"/>
  <c r="O86" i="164" s="1"/>
  <c r="N85" i="164"/>
  <c r="N84" i="164"/>
  <c r="N83" i="164"/>
  <c r="N82" i="164"/>
  <c r="N81" i="164"/>
  <c r="N80" i="164"/>
  <c r="N79" i="164"/>
  <c r="N78" i="164"/>
  <c r="O78" i="164" s="1"/>
  <c r="N77" i="164"/>
  <c r="N76" i="164"/>
  <c r="O76" i="164" s="1"/>
  <c r="N75" i="164"/>
  <c r="N74" i="164"/>
  <c r="N73" i="164"/>
  <c r="N67" i="164"/>
  <c r="O67" i="164" s="1"/>
  <c r="N66" i="164"/>
  <c r="O66" i="164" s="1"/>
  <c r="N65" i="164"/>
  <c r="O65" i="164" s="1"/>
  <c r="N64" i="164"/>
  <c r="N63" i="164"/>
  <c r="N62" i="164"/>
  <c r="O62" i="164" s="1"/>
  <c r="N61" i="164"/>
  <c r="N60" i="164"/>
  <c r="O60" i="164" s="1"/>
  <c r="N59" i="164"/>
  <c r="O59" i="164" s="1"/>
  <c r="N58" i="164"/>
  <c r="N57" i="164"/>
  <c r="N56" i="164"/>
  <c r="O56" i="164" s="1"/>
  <c r="N55" i="164"/>
  <c r="O55" i="164" s="1"/>
  <c r="N54" i="164"/>
  <c r="O54" i="164" s="1"/>
  <c r="N53" i="164"/>
  <c r="N52" i="164"/>
  <c r="N51" i="164"/>
  <c r="N50" i="164"/>
  <c r="O50" i="164" s="1"/>
  <c r="N49" i="164"/>
  <c r="N48" i="164"/>
  <c r="O48" i="164" s="1"/>
  <c r="N47" i="164"/>
  <c r="O47" i="164" s="1"/>
  <c r="N46" i="164"/>
  <c r="O46" i="164" s="1"/>
  <c r="N45" i="164"/>
  <c r="N44" i="164"/>
  <c r="N43" i="164"/>
  <c r="O43" i="164" s="1"/>
  <c r="N42" i="164"/>
  <c r="N41" i="164"/>
  <c r="N40" i="164"/>
  <c r="O40" i="164" s="1"/>
  <c r="N39" i="164"/>
  <c r="N38" i="164"/>
  <c r="O38" i="164" s="1"/>
  <c r="N37" i="164"/>
  <c r="O37" i="164" s="1"/>
  <c r="N36" i="164"/>
  <c r="O36" i="164" s="1"/>
  <c r="N35" i="164"/>
  <c r="O35" i="164" s="1"/>
  <c r="N34" i="164"/>
  <c r="O34" i="164" s="1"/>
  <c r="N33" i="164"/>
  <c r="O33" i="164" s="1"/>
  <c r="N32" i="164"/>
  <c r="O32" i="164" s="1"/>
  <c r="N31" i="164"/>
  <c r="O31" i="164" s="1"/>
  <c r="N30" i="164"/>
  <c r="O30" i="164" s="1"/>
  <c r="N29" i="164"/>
  <c r="O29" i="164" s="1"/>
  <c r="N28" i="164"/>
  <c r="O28" i="164" s="1"/>
  <c r="N27" i="164"/>
  <c r="N26" i="164"/>
  <c r="N25" i="164"/>
  <c r="N24" i="164"/>
  <c r="N23" i="164"/>
  <c r="N22" i="164"/>
  <c r="O22" i="164" s="1"/>
  <c r="N21" i="164"/>
  <c r="O21" i="164" s="1"/>
  <c r="N20" i="164"/>
  <c r="O20" i="164" s="1"/>
  <c r="N19" i="164"/>
  <c r="N18" i="164"/>
  <c r="O18" i="164" s="1"/>
  <c r="N17" i="164"/>
  <c r="N16" i="164"/>
  <c r="N15" i="164"/>
  <c r="N14" i="164"/>
  <c r="O14" i="164" s="1"/>
  <c r="N13" i="164"/>
  <c r="N12" i="164"/>
  <c r="O12" i="164" s="1"/>
  <c r="N11" i="164"/>
  <c r="O11" i="164" s="1"/>
  <c r="N10" i="164"/>
  <c r="O10" i="164" s="1"/>
  <c r="Q65" i="164"/>
  <c r="S65" i="164" s="1"/>
  <c r="N10" i="141"/>
  <c r="N11" i="141"/>
  <c r="O11" i="141" s="1"/>
  <c r="N12" i="141"/>
  <c r="N13" i="141"/>
  <c r="O13" i="141" s="1"/>
  <c r="N14" i="141"/>
  <c r="N15" i="141"/>
  <c r="N16" i="141"/>
  <c r="O16" i="141" s="1"/>
  <c r="N17" i="141"/>
  <c r="O17" i="141" s="1"/>
  <c r="N18" i="141"/>
  <c r="O18" i="141" s="1"/>
  <c r="N19" i="141"/>
  <c r="N20" i="141"/>
  <c r="O20" i="141" s="1"/>
  <c r="N21" i="141"/>
  <c r="N22" i="141"/>
  <c r="O22" i="141" s="1"/>
  <c r="N23" i="141"/>
  <c r="O23" i="141" s="1"/>
  <c r="N24" i="141"/>
  <c r="O24" i="141" s="1"/>
  <c r="N25" i="141"/>
  <c r="O25" i="141" s="1"/>
  <c r="N26" i="141"/>
  <c r="O26" i="141" s="1"/>
  <c r="N27" i="141"/>
  <c r="O27" i="141" s="1"/>
  <c r="N28" i="141"/>
  <c r="O28" i="141" s="1"/>
  <c r="N29" i="141"/>
  <c r="O29" i="141" s="1"/>
  <c r="N30" i="141"/>
  <c r="N31" i="141"/>
  <c r="N32" i="141"/>
  <c r="O32" i="141" s="1"/>
  <c r="N33" i="141"/>
  <c r="O33" i="141" s="1"/>
  <c r="N34" i="141"/>
  <c r="N35" i="141"/>
  <c r="N36" i="141"/>
  <c r="N37" i="141"/>
  <c r="O37" i="141" s="1"/>
  <c r="N38" i="141"/>
  <c r="O38" i="141" s="1"/>
  <c r="N39" i="141"/>
  <c r="O39" i="141" s="1"/>
  <c r="N40" i="141"/>
  <c r="O40" i="141" s="1"/>
  <c r="N41" i="141"/>
  <c r="O41" i="141" s="1"/>
  <c r="N42" i="141"/>
  <c r="O42" i="141" s="1"/>
  <c r="N43" i="141"/>
  <c r="N44" i="141"/>
  <c r="O44" i="141" s="1"/>
  <c r="N45" i="141"/>
  <c r="N46" i="141"/>
  <c r="O46" i="141" s="1"/>
  <c r="N47" i="141"/>
  <c r="O47" i="141" s="1"/>
  <c r="N48" i="141"/>
  <c r="O48" i="141" s="1"/>
  <c r="N49" i="141"/>
  <c r="O49" i="141" s="1"/>
  <c r="N50" i="141"/>
  <c r="N51" i="141"/>
  <c r="O51" i="141" s="1"/>
  <c r="N52" i="141"/>
  <c r="N53" i="141"/>
  <c r="O53" i="141" s="1"/>
  <c r="N54" i="141"/>
  <c r="O54" i="141" s="1"/>
  <c r="N55" i="141"/>
  <c r="N56" i="141"/>
  <c r="O56" i="141" s="1"/>
  <c r="N57" i="141"/>
  <c r="O57" i="141" s="1"/>
  <c r="N58" i="141"/>
  <c r="O58" i="141" s="1"/>
  <c r="N59" i="141"/>
  <c r="O59" i="141" s="1"/>
  <c r="N60" i="141"/>
  <c r="N61" i="141"/>
  <c r="N62" i="141"/>
  <c r="O62" i="141" s="1"/>
  <c r="N63" i="141"/>
  <c r="N64" i="141"/>
  <c r="O64" i="141" s="1"/>
  <c r="N65" i="141"/>
  <c r="N66" i="141"/>
  <c r="O66" i="141" s="1"/>
  <c r="N67" i="141"/>
  <c r="O67" i="141" s="1"/>
  <c r="N68" i="141"/>
  <c r="O68" i="141" s="1"/>
  <c r="N69" i="141"/>
  <c r="N70" i="141"/>
  <c r="O70" i="141" s="1"/>
  <c r="N71" i="141"/>
  <c r="O71" i="141" s="1"/>
  <c r="N73" i="141"/>
  <c r="O73" i="141" s="1"/>
  <c r="N74" i="141"/>
  <c r="O74" i="141" s="1"/>
  <c r="N75" i="141"/>
  <c r="O75" i="141" s="1"/>
  <c r="N76" i="141"/>
  <c r="O76" i="141" s="1"/>
  <c r="N77" i="141"/>
  <c r="O77" i="141" s="1"/>
  <c r="N78" i="141"/>
  <c r="N79" i="141"/>
  <c r="O79" i="141" s="1"/>
  <c r="N80" i="141"/>
  <c r="O80" i="141" s="1"/>
  <c r="N81" i="141"/>
  <c r="O81" i="141" s="1"/>
  <c r="N82" i="141"/>
  <c r="O82" i="141" s="1"/>
  <c r="N83" i="141"/>
  <c r="O83" i="141" s="1"/>
  <c r="N84" i="141"/>
  <c r="N85" i="141"/>
  <c r="N86" i="141"/>
  <c r="N87" i="141"/>
  <c r="O87" i="141" s="1"/>
  <c r="N88" i="141"/>
  <c r="O88" i="141" s="1"/>
  <c r="N89" i="141"/>
  <c r="N90" i="141"/>
  <c r="O90" i="141" s="1"/>
  <c r="N91" i="141"/>
  <c r="O91" i="141" s="1"/>
  <c r="N92" i="141"/>
  <c r="N93" i="141"/>
  <c r="N94" i="141"/>
  <c r="O94" i="141" s="1"/>
  <c r="N95" i="141"/>
  <c r="O95" i="141" s="1"/>
  <c r="N96" i="141"/>
  <c r="O96" i="141" s="1"/>
  <c r="N97" i="141"/>
  <c r="N98" i="141"/>
  <c r="O98" i="141" s="1"/>
  <c r="N99" i="141"/>
  <c r="O99" i="141" s="1"/>
  <c r="N100" i="141"/>
  <c r="O100" i="141" s="1"/>
  <c r="N101" i="141"/>
  <c r="N102" i="141"/>
  <c r="N103" i="141"/>
  <c r="O103" i="141" s="1"/>
  <c r="N104" i="141"/>
  <c r="O104" i="141" s="1"/>
  <c r="N105" i="141"/>
  <c r="O105" i="141" s="1"/>
  <c r="N106" i="141"/>
  <c r="N112" i="141"/>
  <c r="N113" i="141"/>
  <c r="O113" i="141" s="1"/>
  <c r="N114" i="141"/>
  <c r="O114" i="141" s="1"/>
  <c r="N115" i="141"/>
  <c r="O115" i="141" s="1"/>
  <c r="N116" i="141"/>
  <c r="N117" i="141"/>
  <c r="O117" i="141" s="1"/>
  <c r="N118" i="141"/>
  <c r="O118" i="141" s="1"/>
  <c r="N119" i="141"/>
  <c r="O119" i="141" s="1"/>
  <c r="N120" i="141"/>
  <c r="N121" i="141"/>
  <c r="O121" i="141" s="1"/>
  <c r="N122" i="141"/>
  <c r="O122" i="141" s="1"/>
  <c r="N123" i="141"/>
  <c r="O123" i="141" s="1"/>
  <c r="N124" i="141"/>
  <c r="N125" i="141"/>
  <c r="O125" i="141" s="1"/>
  <c r="N126" i="141"/>
  <c r="O126" i="141" s="1"/>
  <c r="N127" i="141"/>
  <c r="N128" i="141"/>
  <c r="Q113" i="141"/>
  <c r="R113" i="141" s="1"/>
  <c r="S40" i="58"/>
  <c r="S32" i="58"/>
  <c r="S30" i="58"/>
  <c r="S16" i="58"/>
  <c r="S110" i="54"/>
  <c r="S92" i="54"/>
  <c r="S82" i="54"/>
  <c r="S75" i="54"/>
  <c r="S46" i="54"/>
  <c r="S42" i="54"/>
  <c r="S40" i="54"/>
  <c r="S25" i="54"/>
  <c r="S22" i="54"/>
  <c r="S16" i="54"/>
  <c r="S83" i="54"/>
  <c r="S51" i="54"/>
  <c r="S71" i="54"/>
  <c r="S110" i="149"/>
  <c r="S109" i="149"/>
  <c r="S108" i="149"/>
  <c r="S106" i="149"/>
  <c r="S104" i="149"/>
  <c r="S97" i="149"/>
  <c r="S63" i="149"/>
  <c r="S60" i="149"/>
  <c r="S45" i="149"/>
  <c r="S41" i="149"/>
  <c r="S36" i="149"/>
  <c r="S14" i="149"/>
  <c r="S12" i="149"/>
  <c r="N118" i="142"/>
  <c r="N117" i="142"/>
  <c r="O117" i="142" s="1"/>
  <c r="N116" i="142"/>
  <c r="O116" i="142" s="1"/>
  <c r="N115" i="142"/>
  <c r="N114" i="142"/>
  <c r="O114" i="142" s="1"/>
  <c r="N113" i="142"/>
  <c r="N112" i="142"/>
  <c r="N111" i="142"/>
  <c r="O111" i="142" s="1"/>
  <c r="N110" i="142"/>
  <c r="O110" i="142" s="1"/>
  <c r="N109" i="142"/>
  <c r="O109" i="142" s="1"/>
  <c r="N108" i="142"/>
  <c r="O108" i="142" s="1"/>
  <c r="N107" i="142"/>
  <c r="O107" i="142" s="1"/>
  <c r="N106" i="142"/>
  <c r="O106" i="142" s="1"/>
  <c r="N105" i="142"/>
  <c r="N104" i="142"/>
  <c r="N103" i="142"/>
  <c r="O103" i="142" s="1"/>
  <c r="N102" i="142"/>
  <c r="O102" i="142" s="1"/>
  <c r="N96" i="142"/>
  <c r="O96" i="142" s="1"/>
  <c r="N95" i="142"/>
  <c r="O95" i="142" s="1"/>
  <c r="N94" i="142"/>
  <c r="O94" i="142" s="1"/>
  <c r="N93" i="142"/>
  <c r="O93" i="142" s="1"/>
  <c r="N92" i="142"/>
  <c r="O92" i="142" s="1"/>
  <c r="N91" i="142"/>
  <c r="N90" i="142"/>
  <c r="N89" i="142"/>
  <c r="O89" i="142" s="1"/>
  <c r="N88" i="142"/>
  <c r="N87" i="142"/>
  <c r="O87" i="142" s="1"/>
  <c r="N86" i="142"/>
  <c r="O86" i="142" s="1"/>
  <c r="N85" i="142"/>
  <c r="N84" i="142"/>
  <c r="N83" i="142"/>
  <c r="N82" i="142"/>
  <c r="N81" i="142"/>
  <c r="O81" i="142" s="1"/>
  <c r="N80" i="142"/>
  <c r="O80" i="142" s="1"/>
  <c r="N79" i="142"/>
  <c r="O79" i="142" s="1"/>
  <c r="N78" i="142"/>
  <c r="O78" i="142" s="1"/>
  <c r="N77" i="142"/>
  <c r="N76" i="142"/>
  <c r="N75" i="142"/>
  <c r="O75" i="142" s="1"/>
  <c r="N74" i="142"/>
  <c r="O74" i="142" s="1"/>
  <c r="N73" i="142"/>
  <c r="O73" i="142" s="1"/>
  <c r="N72" i="142"/>
  <c r="N71" i="142"/>
  <c r="O71" i="142" s="1"/>
  <c r="N70" i="142"/>
  <c r="O70" i="142" s="1"/>
  <c r="N69" i="142"/>
  <c r="O69" i="142" s="1"/>
  <c r="N68" i="142"/>
  <c r="O68" i="142" s="1"/>
  <c r="N67" i="142"/>
  <c r="O67" i="142" s="1"/>
  <c r="N66" i="142"/>
  <c r="O66" i="142" s="1"/>
  <c r="N65" i="142"/>
  <c r="N64" i="142"/>
  <c r="N63" i="142"/>
  <c r="N62" i="142"/>
  <c r="O62" i="142" s="1"/>
  <c r="N61" i="142"/>
  <c r="O61" i="142" s="1"/>
  <c r="N60" i="142"/>
  <c r="N59" i="142"/>
  <c r="O59" i="142" s="1"/>
  <c r="N58" i="142"/>
  <c r="O58" i="142" s="1"/>
  <c r="N57" i="142"/>
  <c r="N56" i="142"/>
  <c r="N55" i="142"/>
  <c r="N54" i="142"/>
  <c r="O54" i="142" s="1"/>
  <c r="N53" i="142"/>
  <c r="N52" i="142"/>
  <c r="N51" i="142"/>
  <c r="N50" i="142"/>
  <c r="O50" i="142" s="1"/>
  <c r="N49" i="142"/>
  <c r="O49" i="142" s="1"/>
  <c r="N48" i="142"/>
  <c r="N47" i="142"/>
  <c r="O47" i="142" s="1"/>
  <c r="N46" i="142"/>
  <c r="N45" i="142"/>
  <c r="N44" i="142"/>
  <c r="O44" i="142" s="1"/>
  <c r="N43" i="142"/>
  <c r="N42" i="142"/>
  <c r="O42" i="142" s="1"/>
  <c r="N41" i="142"/>
  <c r="O41" i="142" s="1"/>
  <c r="N40" i="142"/>
  <c r="O40" i="142" s="1"/>
  <c r="N39" i="142"/>
  <c r="N38" i="142"/>
  <c r="N37" i="142"/>
  <c r="O37" i="142" s="1"/>
  <c r="N36" i="142"/>
  <c r="N35" i="142"/>
  <c r="N34" i="142"/>
  <c r="O34" i="142" s="1"/>
  <c r="N33" i="142"/>
  <c r="N32" i="142"/>
  <c r="N31" i="142"/>
  <c r="O31" i="142" s="1"/>
  <c r="N30" i="142"/>
  <c r="N29" i="142"/>
  <c r="N28" i="142"/>
  <c r="O28" i="142" s="1"/>
  <c r="N27" i="142"/>
  <c r="O27" i="142" s="1"/>
  <c r="N26" i="142"/>
  <c r="N25" i="142"/>
  <c r="N24" i="142"/>
  <c r="O24" i="142" s="1"/>
  <c r="N23" i="142"/>
  <c r="N22" i="142"/>
  <c r="O22" i="142" s="1"/>
  <c r="N21" i="142"/>
  <c r="O21" i="142" s="1"/>
  <c r="N20" i="142"/>
  <c r="N19" i="142"/>
  <c r="N18" i="142"/>
  <c r="N17" i="142"/>
  <c r="O17" i="142" s="1"/>
  <c r="N16" i="142"/>
  <c r="O16" i="142" s="1"/>
  <c r="N15" i="142"/>
  <c r="O15" i="142" s="1"/>
  <c r="N14" i="142"/>
  <c r="N13" i="142"/>
  <c r="O13" i="142" s="1"/>
  <c r="N12" i="142"/>
  <c r="O12" i="142" s="1"/>
  <c r="N11" i="142"/>
  <c r="N10" i="142"/>
  <c r="Q107" i="142"/>
  <c r="R107" i="142" s="1"/>
  <c r="Q86" i="142"/>
  <c r="N72" i="140"/>
  <c r="O72" i="140" s="1"/>
  <c r="N71" i="140"/>
  <c r="O71" i="140" s="1"/>
  <c r="N70" i="140"/>
  <c r="N69" i="140"/>
  <c r="O69" i="140" s="1"/>
  <c r="N68" i="140"/>
  <c r="N67" i="140"/>
  <c r="N66" i="140"/>
  <c r="O66" i="140" s="1"/>
  <c r="N65" i="140"/>
  <c r="N64" i="140"/>
  <c r="O64" i="140" s="1"/>
  <c r="N63" i="140"/>
  <c r="N62" i="140"/>
  <c r="N61" i="140"/>
  <c r="O61" i="140" s="1"/>
  <c r="N60" i="140"/>
  <c r="N59" i="140"/>
  <c r="O59" i="140" s="1"/>
  <c r="N58" i="140"/>
  <c r="N57" i="140"/>
  <c r="N56" i="140"/>
  <c r="N55" i="140"/>
  <c r="N54" i="140"/>
  <c r="O54" i="140" s="1"/>
  <c r="Q53" i="140"/>
  <c r="S53" i="140" s="1"/>
  <c r="N52" i="140"/>
  <c r="N51" i="140"/>
  <c r="N50" i="140"/>
  <c r="N49" i="140"/>
  <c r="O49" i="140" s="1"/>
  <c r="N48" i="140"/>
  <c r="N47" i="140"/>
  <c r="N46" i="140"/>
  <c r="N45" i="140"/>
  <c r="N44" i="140"/>
  <c r="O44" i="140" s="1"/>
  <c r="N43" i="140"/>
  <c r="N42" i="140"/>
  <c r="O42" i="140" s="1"/>
  <c r="N41" i="140"/>
  <c r="N40" i="140"/>
  <c r="O40" i="140" s="1"/>
  <c r="N39" i="140"/>
  <c r="O39" i="140" s="1"/>
  <c r="N38" i="140"/>
  <c r="O38" i="140" s="1"/>
  <c r="N37" i="140"/>
  <c r="N36" i="140"/>
  <c r="O36" i="140" s="1"/>
  <c r="N35" i="140"/>
  <c r="N34" i="140"/>
  <c r="N33" i="140"/>
  <c r="O33" i="140" s="1"/>
  <c r="N32" i="140"/>
  <c r="N31" i="140"/>
  <c r="N30" i="140"/>
  <c r="O30" i="140" s="1"/>
  <c r="N29" i="140"/>
  <c r="O29" i="140" s="1"/>
  <c r="N28" i="140"/>
  <c r="O28" i="140" s="1"/>
  <c r="N27" i="140"/>
  <c r="N26" i="140"/>
  <c r="O26" i="140" s="1"/>
  <c r="N25" i="140"/>
  <c r="N24" i="140"/>
  <c r="O24" i="140" s="1"/>
  <c r="N23" i="140"/>
  <c r="N22" i="140"/>
  <c r="N21" i="140"/>
  <c r="O21" i="140" s="1"/>
  <c r="N20" i="140"/>
  <c r="N19" i="140"/>
  <c r="O19" i="140" s="1"/>
  <c r="N18" i="140"/>
  <c r="O18" i="140" s="1"/>
  <c r="N17" i="140"/>
  <c r="N16" i="140"/>
  <c r="N15" i="140"/>
  <c r="N14" i="140"/>
  <c r="O14" i="140" s="1"/>
  <c r="N13" i="140"/>
  <c r="N12" i="140"/>
  <c r="O12" i="140" s="1"/>
  <c r="N77" i="139"/>
  <c r="N76" i="139"/>
  <c r="N75" i="139"/>
  <c r="N74" i="139"/>
  <c r="N73" i="139"/>
  <c r="O73" i="139" s="1"/>
  <c r="N72" i="139"/>
  <c r="O72" i="139" s="1"/>
  <c r="N71" i="139"/>
  <c r="O71" i="139" s="1"/>
  <c r="N70" i="139"/>
  <c r="N69" i="139"/>
  <c r="O69" i="139" s="1"/>
  <c r="N68" i="139"/>
  <c r="O68" i="139" s="1"/>
  <c r="N67" i="139"/>
  <c r="N66" i="139"/>
  <c r="N65" i="139"/>
  <c r="O65" i="139" s="1"/>
  <c r="N64" i="139"/>
  <c r="N63" i="139"/>
  <c r="O63" i="139" s="1"/>
  <c r="N62" i="139"/>
  <c r="N61" i="139"/>
  <c r="O61" i="139" s="1"/>
  <c r="N55" i="139"/>
  <c r="O55" i="139" s="1"/>
  <c r="N54" i="139"/>
  <c r="Q53" i="139"/>
  <c r="R53" i="139" s="1"/>
  <c r="N52" i="139"/>
  <c r="O52" i="139" s="1"/>
  <c r="N51" i="139"/>
  <c r="N50" i="139"/>
  <c r="N49" i="139"/>
  <c r="N48" i="139"/>
  <c r="N47" i="139"/>
  <c r="O47" i="139" s="1"/>
  <c r="N46" i="139"/>
  <c r="N45" i="139"/>
  <c r="O45" i="139" s="1"/>
  <c r="N44" i="139"/>
  <c r="N43" i="139"/>
  <c r="O43" i="139" s="1"/>
  <c r="N42" i="139"/>
  <c r="O42" i="139" s="1"/>
  <c r="N41" i="139"/>
  <c r="N40" i="139"/>
  <c r="N39" i="139"/>
  <c r="N38" i="139"/>
  <c r="N37" i="139"/>
  <c r="O37" i="139" s="1"/>
  <c r="N36" i="139"/>
  <c r="O36" i="139" s="1"/>
  <c r="N35" i="139"/>
  <c r="N34" i="139"/>
  <c r="N33" i="139"/>
  <c r="O33" i="139" s="1"/>
  <c r="N32" i="139"/>
  <c r="N31" i="139"/>
  <c r="O31" i="139" s="1"/>
  <c r="N30" i="139"/>
  <c r="O30" i="139" s="1"/>
  <c r="N29" i="139"/>
  <c r="O29" i="139" s="1"/>
  <c r="N28" i="139"/>
  <c r="O28" i="139" s="1"/>
  <c r="N27" i="139"/>
  <c r="O27" i="139" s="1"/>
  <c r="N26" i="139"/>
  <c r="O26" i="139" s="1"/>
  <c r="N25" i="139"/>
  <c r="O25" i="139" s="1"/>
  <c r="N24" i="139"/>
  <c r="N23" i="139"/>
  <c r="O23" i="139" s="1"/>
  <c r="N22" i="139"/>
  <c r="O22" i="139" s="1"/>
  <c r="N21" i="139"/>
  <c r="O21" i="139" s="1"/>
  <c r="N20" i="139"/>
  <c r="N19" i="139"/>
  <c r="N18" i="139"/>
  <c r="O18" i="139" s="1"/>
  <c r="N17" i="139"/>
  <c r="N16" i="139"/>
  <c r="N15" i="139"/>
  <c r="N14" i="139"/>
  <c r="O14" i="139" s="1"/>
  <c r="N13" i="139"/>
  <c r="O13" i="139" s="1"/>
  <c r="N12" i="139"/>
  <c r="O12" i="139" s="1"/>
  <c r="N76" i="138"/>
  <c r="N75" i="138"/>
  <c r="O75" i="138" s="1"/>
  <c r="N74" i="138"/>
  <c r="N73" i="138"/>
  <c r="O73" i="138" s="1"/>
  <c r="N72" i="138"/>
  <c r="N71" i="138"/>
  <c r="O71" i="138" s="1"/>
  <c r="N70" i="138"/>
  <c r="O70" i="138" s="1"/>
  <c r="N69" i="138"/>
  <c r="N68" i="138"/>
  <c r="N67" i="138"/>
  <c r="O67" i="138" s="1"/>
  <c r="N66" i="138"/>
  <c r="O66" i="138" s="1"/>
  <c r="N65" i="138"/>
  <c r="O65" i="138" s="1"/>
  <c r="N64" i="138"/>
  <c r="O64" i="138" s="1"/>
  <c r="N63" i="138"/>
  <c r="O63" i="138" s="1"/>
  <c r="N62" i="138"/>
  <c r="O62" i="138" s="1"/>
  <c r="N61" i="138"/>
  <c r="O61" i="138" s="1"/>
  <c r="N60" i="138"/>
  <c r="N54" i="138"/>
  <c r="O54" i="138" s="1"/>
  <c r="Q53" i="138"/>
  <c r="R53" i="138" s="1"/>
  <c r="N52" i="138"/>
  <c r="O52" i="138" s="1"/>
  <c r="N51" i="138"/>
  <c r="O51" i="138" s="1"/>
  <c r="N50" i="138"/>
  <c r="O50" i="138" s="1"/>
  <c r="N49" i="138"/>
  <c r="N48" i="138"/>
  <c r="O48" i="138" s="1"/>
  <c r="N47" i="138"/>
  <c r="O47" i="138" s="1"/>
  <c r="N46" i="138"/>
  <c r="O46" i="138" s="1"/>
  <c r="N45" i="138"/>
  <c r="O45" i="138" s="1"/>
  <c r="N44" i="138"/>
  <c r="O44" i="138" s="1"/>
  <c r="N43" i="138"/>
  <c r="N42" i="138"/>
  <c r="O42" i="138" s="1"/>
  <c r="N41" i="138"/>
  <c r="O41" i="138" s="1"/>
  <c r="N40" i="138"/>
  <c r="N39" i="138"/>
  <c r="O39" i="138" s="1"/>
  <c r="N38" i="138"/>
  <c r="O38" i="138" s="1"/>
  <c r="N37" i="138"/>
  <c r="N36" i="138"/>
  <c r="N35" i="138"/>
  <c r="O35" i="138" s="1"/>
  <c r="N34" i="138"/>
  <c r="O34" i="138" s="1"/>
  <c r="N33" i="138"/>
  <c r="N32" i="138"/>
  <c r="N31" i="138"/>
  <c r="O31" i="138" s="1"/>
  <c r="N30" i="138"/>
  <c r="N29" i="138"/>
  <c r="O29" i="138" s="1"/>
  <c r="N28" i="138"/>
  <c r="O28" i="138" s="1"/>
  <c r="N27" i="138"/>
  <c r="O27" i="138" s="1"/>
  <c r="N26" i="138"/>
  <c r="N25" i="138"/>
  <c r="N24" i="138"/>
  <c r="O24" i="138" s="1"/>
  <c r="N23" i="138"/>
  <c r="N22" i="138"/>
  <c r="N21" i="138"/>
  <c r="N20" i="138"/>
  <c r="O20" i="138" s="1"/>
  <c r="N19" i="138"/>
  <c r="N18" i="138"/>
  <c r="O18" i="138" s="1"/>
  <c r="N17" i="138"/>
  <c r="N16" i="138"/>
  <c r="N15" i="138"/>
  <c r="O15" i="138" s="1"/>
  <c r="N14" i="138"/>
  <c r="N13" i="138"/>
  <c r="N12" i="138"/>
  <c r="O12" i="138" s="1"/>
  <c r="Q48" i="135"/>
  <c r="Q71" i="138"/>
  <c r="Q34" i="137"/>
  <c r="S34" i="137" s="1"/>
  <c r="N74" i="137"/>
  <c r="N73" i="137"/>
  <c r="O73" i="137" s="1"/>
  <c r="N72" i="137"/>
  <c r="N71" i="137"/>
  <c r="N70" i="137"/>
  <c r="N69" i="137"/>
  <c r="O69" i="137" s="1"/>
  <c r="N68" i="137"/>
  <c r="N67" i="137"/>
  <c r="N66" i="137"/>
  <c r="N65" i="137"/>
  <c r="O65" i="137" s="1"/>
  <c r="N64" i="137"/>
  <c r="N63" i="137"/>
  <c r="O63" i="137" s="1"/>
  <c r="N62" i="137"/>
  <c r="N61" i="137"/>
  <c r="O61" i="137" s="1"/>
  <c r="N60" i="137"/>
  <c r="N59" i="137"/>
  <c r="N58" i="137"/>
  <c r="N52" i="137"/>
  <c r="O52" i="137" s="1"/>
  <c r="N51" i="137"/>
  <c r="O51" i="137" s="1"/>
  <c r="N50" i="137"/>
  <c r="O50" i="137" s="1"/>
  <c r="N49" i="137"/>
  <c r="N48" i="137"/>
  <c r="O48" i="137" s="1"/>
  <c r="N47" i="137"/>
  <c r="N46" i="137"/>
  <c r="O46" i="137" s="1"/>
  <c r="N45" i="137"/>
  <c r="N44" i="137"/>
  <c r="N43" i="137"/>
  <c r="N42" i="137"/>
  <c r="O42" i="137" s="1"/>
  <c r="N41" i="137"/>
  <c r="N40" i="137"/>
  <c r="N39" i="137"/>
  <c r="N38" i="137"/>
  <c r="O38" i="137" s="1"/>
  <c r="N37" i="137"/>
  <c r="N36" i="137"/>
  <c r="N35" i="137"/>
  <c r="N33" i="137"/>
  <c r="N32" i="137"/>
  <c r="N31" i="137"/>
  <c r="N30" i="137"/>
  <c r="O30" i="137" s="1"/>
  <c r="N29" i="137"/>
  <c r="N28" i="137"/>
  <c r="N27" i="137"/>
  <c r="N26" i="137"/>
  <c r="O26" i="137" s="1"/>
  <c r="N25" i="137"/>
  <c r="N24" i="137"/>
  <c r="N23" i="137"/>
  <c r="N22" i="137"/>
  <c r="N21" i="137"/>
  <c r="N20" i="137"/>
  <c r="O20" i="137" s="1"/>
  <c r="N19" i="137"/>
  <c r="N18" i="137"/>
  <c r="N17" i="137"/>
  <c r="N16" i="137"/>
  <c r="N15" i="137"/>
  <c r="N14" i="137"/>
  <c r="O14" i="137" s="1"/>
  <c r="N13" i="137"/>
  <c r="N12" i="137"/>
  <c r="O12" i="137" s="1"/>
  <c r="N76" i="136"/>
  <c r="N75" i="136"/>
  <c r="N74" i="136"/>
  <c r="O74" i="136" s="1"/>
  <c r="N73" i="136"/>
  <c r="O73" i="136" s="1"/>
  <c r="N72" i="136"/>
  <c r="N71" i="136"/>
  <c r="N70" i="136"/>
  <c r="N69" i="136"/>
  <c r="O69" i="136" s="1"/>
  <c r="N68" i="136"/>
  <c r="N67" i="136"/>
  <c r="N66" i="136"/>
  <c r="O66" i="136" s="1"/>
  <c r="N65" i="136"/>
  <c r="O65" i="136" s="1"/>
  <c r="N64" i="136"/>
  <c r="O64" i="136" s="1"/>
  <c r="N63" i="136"/>
  <c r="O63" i="136" s="1"/>
  <c r="N62" i="136"/>
  <c r="O62" i="136" s="1"/>
  <c r="N61" i="136"/>
  <c r="O61" i="136" s="1"/>
  <c r="N60" i="136"/>
  <c r="O60" i="136" s="1"/>
  <c r="N54" i="136"/>
  <c r="O54" i="136" s="1"/>
  <c r="N53" i="136"/>
  <c r="O53" i="136" s="1"/>
  <c r="N52" i="136"/>
  <c r="O52" i="136" s="1"/>
  <c r="N51" i="136"/>
  <c r="N50" i="136"/>
  <c r="N49" i="136"/>
  <c r="N48" i="136"/>
  <c r="O48" i="136" s="1"/>
  <c r="N47" i="136"/>
  <c r="O47" i="136" s="1"/>
  <c r="N46" i="136"/>
  <c r="O46" i="136" s="1"/>
  <c r="N45" i="136"/>
  <c r="O45" i="136" s="1"/>
  <c r="N44" i="136"/>
  <c r="O44" i="136" s="1"/>
  <c r="N43" i="136"/>
  <c r="N42" i="136"/>
  <c r="N41" i="136"/>
  <c r="N40" i="136"/>
  <c r="O40" i="136" s="1"/>
  <c r="N39" i="136"/>
  <c r="O39" i="136" s="1"/>
  <c r="N38" i="136"/>
  <c r="O38" i="136" s="1"/>
  <c r="N37" i="136"/>
  <c r="N36" i="136"/>
  <c r="N35" i="136"/>
  <c r="O35" i="136" s="1"/>
  <c r="N34" i="136"/>
  <c r="O34" i="136" s="1"/>
  <c r="N33" i="136"/>
  <c r="N32" i="136"/>
  <c r="O32" i="136" s="1"/>
  <c r="N31" i="136"/>
  <c r="O31" i="136" s="1"/>
  <c r="N30" i="136"/>
  <c r="N29" i="136"/>
  <c r="O29" i="136" s="1"/>
  <c r="N28" i="136"/>
  <c r="O28" i="136" s="1"/>
  <c r="N27" i="136"/>
  <c r="N26" i="136"/>
  <c r="N25" i="136"/>
  <c r="O25" i="136" s="1"/>
  <c r="N24" i="136"/>
  <c r="O24" i="136" s="1"/>
  <c r="N23" i="136"/>
  <c r="O23" i="136" s="1"/>
  <c r="N22" i="136"/>
  <c r="O22" i="136" s="1"/>
  <c r="N21" i="136"/>
  <c r="O21" i="136" s="1"/>
  <c r="N20" i="136"/>
  <c r="N19" i="136"/>
  <c r="O19" i="136" s="1"/>
  <c r="N18" i="136"/>
  <c r="O18" i="136" s="1"/>
  <c r="N17" i="136"/>
  <c r="N16" i="136"/>
  <c r="N15" i="136"/>
  <c r="N14" i="136"/>
  <c r="N13" i="136"/>
  <c r="O13" i="136" s="1"/>
  <c r="N12" i="136"/>
  <c r="N88" i="135"/>
  <c r="N87" i="135"/>
  <c r="O87" i="135" s="1"/>
  <c r="N86" i="135"/>
  <c r="N85" i="135"/>
  <c r="N84" i="135"/>
  <c r="O84" i="135" s="1"/>
  <c r="N83" i="135"/>
  <c r="N82" i="135"/>
  <c r="N81" i="135"/>
  <c r="O81" i="135" s="1"/>
  <c r="N80" i="135"/>
  <c r="N79" i="135"/>
  <c r="O79" i="135" s="1"/>
  <c r="N78" i="135"/>
  <c r="N77" i="135"/>
  <c r="N76" i="135"/>
  <c r="N75" i="135"/>
  <c r="N74" i="135"/>
  <c r="O74" i="135" s="1"/>
  <c r="N73" i="135"/>
  <c r="N72" i="135"/>
  <c r="O72" i="135" s="1"/>
  <c r="N66" i="135"/>
  <c r="O66" i="135" s="1"/>
  <c r="N65" i="135"/>
  <c r="N64" i="135"/>
  <c r="O64" i="135" s="1"/>
  <c r="N63" i="135"/>
  <c r="N62" i="135"/>
  <c r="O62" i="135" s="1"/>
  <c r="N61" i="135"/>
  <c r="O61" i="135" s="1"/>
  <c r="N60" i="135"/>
  <c r="O60" i="135" s="1"/>
  <c r="N59" i="135"/>
  <c r="N58" i="135"/>
  <c r="N57" i="135"/>
  <c r="O57" i="135" s="1"/>
  <c r="N56" i="135"/>
  <c r="O56" i="135" s="1"/>
  <c r="N55" i="135"/>
  <c r="N54" i="135"/>
  <c r="O54" i="135" s="1"/>
  <c r="N53" i="135"/>
  <c r="O53" i="135" s="1"/>
  <c r="N52" i="135"/>
  <c r="N51" i="135"/>
  <c r="O51" i="135" s="1"/>
  <c r="N50" i="135"/>
  <c r="O50" i="135" s="1"/>
  <c r="N49" i="135"/>
  <c r="N47" i="135"/>
  <c r="N46" i="135"/>
  <c r="N45" i="135"/>
  <c r="O45" i="135" s="1"/>
  <c r="N44" i="135"/>
  <c r="O44" i="135" s="1"/>
  <c r="N43" i="135"/>
  <c r="N42" i="135"/>
  <c r="N41" i="135"/>
  <c r="O41" i="135" s="1"/>
  <c r="N40" i="135"/>
  <c r="O40" i="135" s="1"/>
  <c r="N39" i="135"/>
  <c r="O39" i="135" s="1"/>
  <c r="N38" i="135"/>
  <c r="N37" i="135"/>
  <c r="O37" i="135" s="1"/>
  <c r="N36" i="135"/>
  <c r="N35" i="135"/>
  <c r="O35" i="135" s="1"/>
  <c r="N34" i="135"/>
  <c r="O34" i="135" s="1"/>
  <c r="N33" i="135"/>
  <c r="O33" i="135" s="1"/>
  <c r="N32" i="135"/>
  <c r="O32" i="135" s="1"/>
  <c r="N31" i="135"/>
  <c r="N30" i="135"/>
  <c r="O30" i="135" s="1"/>
  <c r="N29" i="135"/>
  <c r="O29" i="135" s="1"/>
  <c r="N28" i="135"/>
  <c r="N27" i="135"/>
  <c r="N26" i="135"/>
  <c r="N25" i="135"/>
  <c r="N24" i="135"/>
  <c r="N23" i="135"/>
  <c r="N22" i="135"/>
  <c r="N21" i="135"/>
  <c r="N20" i="135"/>
  <c r="N19" i="135"/>
  <c r="O19" i="135" s="1"/>
  <c r="N18" i="135"/>
  <c r="O18" i="135" s="1"/>
  <c r="N17" i="135"/>
  <c r="N16" i="135"/>
  <c r="N15" i="135"/>
  <c r="O15" i="135" s="1"/>
  <c r="N14" i="135"/>
  <c r="N13" i="135"/>
  <c r="O13" i="135" s="1"/>
  <c r="N12" i="135"/>
  <c r="N28" i="56"/>
  <c r="O28" i="56" s="1"/>
  <c r="N112" i="134"/>
  <c r="O112" i="134" s="1"/>
  <c r="N111" i="134"/>
  <c r="O111" i="134" s="1"/>
  <c r="Q110" i="134"/>
  <c r="S110" i="134" s="1"/>
  <c r="O110" i="134"/>
  <c r="Q109" i="134"/>
  <c r="S109" i="134" s="1"/>
  <c r="O109" i="134"/>
  <c r="N108" i="134"/>
  <c r="O108" i="134" s="1"/>
  <c r="N107" i="134"/>
  <c r="N106" i="134"/>
  <c r="Q106" i="134" s="1"/>
  <c r="N105" i="134"/>
  <c r="O105" i="134" s="1"/>
  <c r="N104" i="134"/>
  <c r="O104" i="134" s="1"/>
  <c r="N103" i="134"/>
  <c r="N102" i="134"/>
  <c r="O102" i="134" s="1"/>
  <c r="N101" i="134"/>
  <c r="Q101" i="134" s="1"/>
  <c r="N100" i="134"/>
  <c r="O100" i="134" s="1"/>
  <c r="N99" i="134"/>
  <c r="Q99" i="134" s="1"/>
  <c r="R99" i="134" s="1"/>
  <c r="N98" i="134"/>
  <c r="Q98" i="134" s="1"/>
  <c r="N97" i="134"/>
  <c r="O97" i="134" s="1"/>
  <c r="N96" i="134"/>
  <c r="Q96" i="134" s="1"/>
  <c r="S96" i="134" s="1"/>
  <c r="N91" i="134"/>
  <c r="Q91" i="134" s="1"/>
  <c r="R91" i="134" s="1"/>
  <c r="N90" i="134"/>
  <c r="Q90" i="134" s="1"/>
  <c r="N89" i="134"/>
  <c r="O89" i="134" s="1"/>
  <c r="N88" i="134"/>
  <c r="O88" i="134" s="1"/>
  <c r="N87" i="134"/>
  <c r="O87" i="134" s="1"/>
  <c r="Q86" i="134"/>
  <c r="R86" i="134" s="1"/>
  <c r="O86" i="134"/>
  <c r="Q85" i="134"/>
  <c r="R85" i="134" s="1"/>
  <c r="O85" i="134"/>
  <c r="Q84" i="134"/>
  <c r="R84" i="134" s="1"/>
  <c r="O84" i="134"/>
  <c r="Q83" i="134"/>
  <c r="O83" i="134"/>
  <c r="N82" i="134"/>
  <c r="O82" i="134" s="1"/>
  <c r="N81" i="134"/>
  <c r="Q81" i="134" s="1"/>
  <c r="R81" i="134" s="1"/>
  <c r="N80" i="134"/>
  <c r="Q80" i="134" s="1"/>
  <c r="R80" i="134" s="1"/>
  <c r="N79" i="134"/>
  <c r="O79" i="134" s="1"/>
  <c r="Q78" i="134"/>
  <c r="S78" i="134" s="1"/>
  <c r="O78" i="134"/>
  <c r="Q77" i="134"/>
  <c r="O77" i="134"/>
  <c r="Q76" i="134"/>
  <c r="R76" i="134" s="1"/>
  <c r="O76" i="134"/>
  <c r="Q75" i="134"/>
  <c r="O75" i="134"/>
  <c r="Q74" i="134"/>
  <c r="R74" i="134" s="1"/>
  <c r="O74" i="134"/>
  <c r="Q73" i="134"/>
  <c r="S73" i="134" s="1"/>
  <c r="O73" i="134"/>
  <c r="N72" i="134"/>
  <c r="O72" i="134" s="1"/>
  <c r="N71" i="134"/>
  <c r="Q71" i="134" s="1"/>
  <c r="S71" i="134" s="1"/>
  <c r="Q70" i="134"/>
  <c r="O70" i="134"/>
  <c r="N69" i="134"/>
  <c r="O69" i="134" s="1"/>
  <c r="N68" i="134"/>
  <c r="O68" i="134" s="1"/>
  <c r="N67" i="134"/>
  <c r="O67" i="134" s="1"/>
  <c r="Q66" i="134"/>
  <c r="R66" i="134" s="1"/>
  <c r="O66" i="134"/>
  <c r="N65" i="134"/>
  <c r="Q65" i="134" s="1"/>
  <c r="N64" i="134"/>
  <c r="Q64" i="134" s="1"/>
  <c r="R64" i="134" s="1"/>
  <c r="N63" i="134"/>
  <c r="O63" i="134" s="1"/>
  <c r="N62" i="134"/>
  <c r="O62" i="134" s="1"/>
  <c r="Q61" i="134"/>
  <c r="O61" i="134"/>
  <c r="N60" i="134"/>
  <c r="Q60" i="134" s="1"/>
  <c r="N59" i="134"/>
  <c r="Q59" i="134" s="1"/>
  <c r="S59" i="134" s="1"/>
  <c r="N58" i="134"/>
  <c r="Q58" i="134" s="1"/>
  <c r="R58" i="134" s="1"/>
  <c r="N57" i="134"/>
  <c r="Q57" i="134" s="1"/>
  <c r="Q56" i="134"/>
  <c r="S56" i="134" s="1"/>
  <c r="O56" i="134"/>
  <c r="N55" i="134"/>
  <c r="Q55" i="134" s="1"/>
  <c r="R55" i="134" s="1"/>
  <c r="N53" i="134"/>
  <c r="O53" i="134" s="1"/>
  <c r="N52" i="134"/>
  <c r="Q52" i="134" s="1"/>
  <c r="R52" i="134" s="1"/>
  <c r="Q51" i="134"/>
  <c r="R51" i="134" s="1"/>
  <c r="O51" i="134"/>
  <c r="Q50" i="134"/>
  <c r="S50" i="134" s="1"/>
  <c r="O50" i="134"/>
  <c r="Q49" i="134"/>
  <c r="R49" i="134" s="1"/>
  <c r="O49" i="134"/>
  <c r="Q48" i="134"/>
  <c r="R48" i="134" s="1"/>
  <c r="O48" i="134"/>
  <c r="N47" i="134"/>
  <c r="O47" i="134" s="1"/>
  <c r="N46" i="134"/>
  <c r="O46" i="134" s="1"/>
  <c r="N45" i="134"/>
  <c r="O45" i="134" s="1"/>
  <c r="N44" i="134"/>
  <c r="O44" i="134" s="1"/>
  <c r="N43" i="134"/>
  <c r="Q43" i="134" s="1"/>
  <c r="N42" i="134"/>
  <c r="O42" i="134" s="1"/>
  <c r="N41" i="134"/>
  <c r="Q41" i="134" s="1"/>
  <c r="R41" i="134" s="1"/>
  <c r="Q40" i="134"/>
  <c r="R40" i="134" s="1"/>
  <c r="O40" i="134"/>
  <c r="Q39" i="134"/>
  <c r="O39" i="134"/>
  <c r="Q38" i="134"/>
  <c r="S38" i="134" s="1"/>
  <c r="O38" i="134"/>
  <c r="N37" i="134"/>
  <c r="O37" i="134" s="1"/>
  <c r="N36" i="134"/>
  <c r="O36" i="134" s="1"/>
  <c r="N35" i="134"/>
  <c r="Q35" i="134" s="1"/>
  <c r="N34" i="134"/>
  <c r="Q34" i="134" s="1"/>
  <c r="N33" i="134"/>
  <c r="Q33" i="134" s="1"/>
  <c r="N32" i="134"/>
  <c r="O32" i="134" s="1"/>
  <c r="N31" i="134"/>
  <c r="O31" i="134" s="1"/>
  <c r="N30" i="134"/>
  <c r="Q30" i="134" s="1"/>
  <c r="N29" i="134"/>
  <c r="Q29" i="134" s="1"/>
  <c r="R29" i="134" s="1"/>
  <c r="N28" i="134"/>
  <c r="Q28" i="134" s="1"/>
  <c r="S28" i="134" s="1"/>
  <c r="N27" i="134"/>
  <c r="Q27" i="134" s="1"/>
  <c r="N26" i="134"/>
  <c r="O26" i="134" s="1"/>
  <c r="N25" i="134"/>
  <c r="Q25" i="134" s="1"/>
  <c r="R25" i="134" s="1"/>
  <c r="N24" i="134"/>
  <c r="O24" i="134" s="1"/>
  <c r="N23" i="134"/>
  <c r="Q23" i="134" s="1"/>
  <c r="N22" i="134"/>
  <c r="Q22" i="134" s="1"/>
  <c r="N21" i="134"/>
  <c r="Q21" i="134" s="1"/>
  <c r="N20" i="134"/>
  <c r="Q20" i="134" s="1"/>
  <c r="R20" i="134" s="1"/>
  <c r="N19" i="134"/>
  <c r="Q19" i="134" s="1"/>
  <c r="N18" i="134"/>
  <c r="O18" i="134" s="1"/>
  <c r="N17" i="134"/>
  <c r="Q17" i="134" s="1"/>
  <c r="R17" i="134" s="1"/>
  <c r="N16" i="134"/>
  <c r="Q16" i="134" s="1"/>
  <c r="R16" i="134" s="1"/>
  <c r="N15" i="134"/>
  <c r="Q15" i="134" s="1"/>
  <c r="R15" i="134" s="1"/>
  <c r="N14" i="134"/>
  <c r="O14" i="134" s="1"/>
  <c r="N13" i="134"/>
  <c r="Q13" i="134" s="1"/>
  <c r="R13" i="134" s="1"/>
  <c r="N12" i="134"/>
  <c r="O12" i="134" s="1"/>
  <c r="N11" i="134"/>
  <c r="O11" i="134" s="1"/>
  <c r="B154" i="133"/>
  <c r="B138" i="133"/>
  <c r="B131" i="133"/>
  <c r="B130" i="133"/>
  <c r="B129" i="133"/>
  <c r="B128" i="133"/>
  <c r="B127" i="133"/>
  <c r="B126" i="133"/>
  <c r="B125" i="133"/>
  <c r="B123" i="133"/>
  <c r="B107" i="133"/>
  <c r="B106" i="133"/>
  <c r="B105" i="133"/>
  <c r="B104" i="133"/>
  <c r="B103" i="133"/>
  <c r="B102" i="133"/>
  <c r="B101" i="133"/>
  <c r="B100" i="133"/>
  <c r="B99" i="133"/>
  <c r="B98" i="133"/>
  <c r="B96" i="133"/>
  <c r="B80" i="133"/>
  <c r="L75" i="133"/>
  <c r="O75" i="133" s="1"/>
  <c r="L74" i="133"/>
  <c r="M74" i="133" s="1"/>
  <c r="L73" i="133"/>
  <c r="O73" i="133"/>
  <c r="P73" i="133" s="1"/>
  <c r="L72" i="133"/>
  <c r="O72" i="133" s="1"/>
  <c r="E169" i="133" s="1"/>
  <c r="L71" i="133"/>
  <c r="O71" i="133" s="1"/>
  <c r="L70" i="133"/>
  <c r="O70" i="133"/>
  <c r="L69" i="133"/>
  <c r="M69" i="133" s="1"/>
  <c r="O69" i="133"/>
  <c r="E166" i="133" s="1"/>
  <c r="L68" i="133"/>
  <c r="M68" i="133"/>
  <c r="L67" i="133"/>
  <c r="O67" i="133" s="1"/>
  <c r="L66" i="133"/>
  <c r="M66" i="133" s="1"/>
  <c r="L65" i="133"/>
  <c r="L64" i="133"/>
  <c r="L63" i="133"/>
  <c r="M63" i="133" s="1"/>
  <c r="O63" i="133"/>
  <c r="E160" i="133" s="1"/>
  <c r="L62" i="133"/>
  <c r="M62" i="133"/>
  <c r="L61" i="133"/>
  <c r="L60" i="133"/>
  <c r="O60" i="133" s="1"/>
  <c r="E157" i="133" s="1"/>
  <c r="L59" i="133"/>
  <c r="M59" i="133"/>
  <c r="L58" i="133"/>
  <c r="M58" i="133" s="1"/>
  <c r="L57" i="133"/>
  <c r="O57" i="133" s="1"/>
  <c r="L56" i="133"/>
  <c r="M56" i="133"/>
  <c r="L55" i="133"/>
  <c r="L54" i="133"/>
  <c r="M54" i="133" s="1"/>
  <c r="L53" i="133"/>
  <c r="M53" i="133"/>
  <c r="L52" i="133"/>
  <c r="O52" i="133"/>
  <c r="E146" i="133" s="1"/>
  <c r="L51" i="133"/>
  <c r="O51" i="133"/>
  <c r="Q51" i="133" s="1"/>
  <c r="F145" i="133" s="1"/>
  <c r="L50" i="133"/>
  <c r="O50" i="133" s="1"/>
  <c r="L49" i="133"/>
  <c r="M49" i="133"/>
  <c r="L48" i="133"/>
  <c r="O48" i="133" s="1"/>
  <c r="E142" i="133" s="1"/>
  <c r="M48" i="133"/>
  <c r="L47" i="133"/>
  <c r="M47" i="133"/>
  <c r="L46" i="133"/>
  <c r="O46" i="133" s="1"/>
  <c r="E140" i="133" s="1"/>
  <c r="L45" i="133"/>
  <c r="O45" i="133" s="1"/>
  <c r="Q45" i="133" s="1"/>
  <c r="F131" i="133" s="1"/>
  <c r="L44" i="133"/>
  <c r="M44" i="133"/>
  <c r="L43" i="133"/>
  <c r="M43" i="133" s="1"/>
  <c r="O43" i="133"/>
  <c r="Q43" i="133" s="1"/>
  <c r="F129" i="133" s="1"/>
  <c r="L42" i="133"/>
  <c r="L41" i="133"/>
  <c r="L40" i="133"/>
  <c r="M40" i="133" s="1"/>
  <c r="L39" i="133"/>
  <c r="L38" i="133"/>
  <c r="L37" i="133"/>
  <c r="M37" i="133" s="1"/>
  <c r="L36" i="133"/>
  <c r="M36" i="133" s="1"/>
  <c r="L35" i="133"/>
  <c r="L34" i="133"/>
  <c r="O34" i="133" s="1"/>
  <c r="E116" i="133" s="1"/>
  <c r="L33" i="133"/>
  <c r="M33" i="133" s="1"/>
  <c r="L32" i="133"/>
  <c r="O32" i="133" s="1"/>
  <c r="E114" i="133" s="1"/>
  <c r="L31" i="133"/>
  <c r="O31" i="133"/>
  <c r="L30" i="133"/>
  <c r="O30" i="133" s="1"/>
  <c r="P30" i="133" s="1"/>
  <c r="L29" i="133"/>
  <c r="O29" i="133" s="1"/>
  <c r="Q29" i="133" s="1"/>
  <c r="F107" i="133" s="1"/>
  <c r="L28" i="133"/>
  <c r="O28" i="133" s="1"/>
  <c r="E106" i="133"/>
  <c r="L27" i="133"/>
  <c r="O27" i="133" s="1"/>
  <c r="E105" i="133" s="1"/>
  <c r="L26" i="133"/>
  <c r="O26" i="133" s="1"/>
  <c r="P26" i="133" s="1"/>
  <c r="L25" i="133"/>
  <c r="O25" i="133" s="1"/>
  <c r="E103" i="133" s="1"/>
  <c r="L24" i="133"/>
  <c r="L23" i="133"/>
  <c r="O23" i="133" s="1"/>
  <c r="L22" i="133"/>
  <c r="O22" i="133" s="1"/>
  <c r="Q22" i="133" s="1"/>
  <c r="F100" i="133" s="1"/>
  <c r="L21" i="133"/>
  <c r="L20" i="133"/>
  <c r="O20" i="133" s="1"/>
  <c r="L19" i="133"/>
  <c r="M19" i="133" s="1"/>
  <c r="L18" i="133"/>
  <c r="O18" i="133" s="1"/>
  <c r="L17" i="133"/>
  <c r="M17" i="133" s="1"/>
  <c r="L16" i="133"/>
  <c r="O16" i="133" s="1"/>
  <c r="E89" i="133" s="1"/>
  <c r="L15" i="133"/>
  <c r="M15" i="133" s="1"/>
  <c r="L14" i="133"/>
  <c r="M14" i="133" s="1"/>
  <c r="L13" i="133"/>
  <c r="M13" i="133" s="1"/>
  <c r="L12" i="133"/>
  <c r="M12" i="133" s="1"/>
  <c r="L11" i="133"/>
  <c r="L10" i="133"/>
  <c r="O10" i="133" s="1"/>
  <c r="E83" i="133" s="1"/>
  <c r="P10" i="133"/>
  <c r="L9" i="133"/>
  <c r="M9" i="133" s="1"/>
  <c r="O62" i="133"/>
  <c r="E159" i="133" s="1"/>
  <c r="O68" i="133"/>
  <c r="B150" i="131"/>
  <c r="B149" i="131"/>
  <c r="B148" i="131"/>
  <c r="B147" i="131"/>
  <c r="B146" i="131"/>
  <c r="B145" i="131"/>
  <c r="B144" i="131"/>
  <c r="B143" i="131"/>
  <c r="B142" i="131"/>
  <c r="B141" i="131"/>
  <c r="B140" i="131"/>
  <c r="B139" i="131"/>
  <c r="B138" i="131"/>
  <c r="B137" i="131"/>
  <c r="B136" i="131"/>
  <c r="B135" i="131"/>
  <c r="B134" i="131"/>
  <c r="B133" i="131"/>
  <c r="B131" i="131"/>
  <c r="B128" i="131"/>
  <c r="B127" i="131"/>
  <c r="B126" i="131"/>
  <c r="B125" i="131"/>
  <c r="B124" i="131"/>
  <c r="B123" i="131"/>
  <c r="B122" i="131"/>
  <c r="B121" i="131"/>
  <c r="B120" i="131"/>
  <c r="B119" i="131"/>
  <c r="B118" i="131"/>
  <c r="B117" i="131"/>
  <c r="B116" i="131"/>
  <c r="B115" i="131"/>
  <c r="B114" i="131"/>
  <c r="B113" i="131"/>
  <c r="B112" i="131"/>
  <c r="B111" i="131"/>
  <c r="B110" i="131"/>
  <c r="B108" i="131"/>
  <c r="B102" i="131"/>
  <c r="B101" i="131"/>
  <c r="B100" i="131"/>
  <c r="B99" i="131"/>
  <c r="B98" i="131"/>
  <c r="B96" i="131"/>
  <c r="B94" i="131"/>
  <c r="B93" i="131"/>
  <c r="B92" i="131"/>
  <c r="B91" i="131"/>
  <c r="B90" i="131"/>
  <c r="B89" i="131"/>
  <c r="B88" i="131"/>
  <c r="B87" i="131"/>
  <c r="B86" i="131"/>
  <c r="B85" i="131"/>
  <c r="B84" i="131"/>
  <c r="B82" i="131"/>
  <c r="B80" i="131"/>
  <c r="B79" i="131"/>
  <c r="B78" i="131"/>
  <c r="B77" i="131"/>
  <c r="B76" i="131"/>
  <c r="B75" i="131"/>
  <c r="B74" i="131"/>
  <c r="B72" i="131"/>
  <c r="L68" i="131"/>
  <c r="M68" i="131" s="1"/>
  <c r="L67" i="131"/>
  <c r="L66" i="131"/>
  <c r="L65" i="131"/>
  <c r="L64" i="131"/>
  <c r="M64" i="131" s="1"/>
  <c r="L63" i="131"/>
  <c r="O63" i="131" s="1"/>
  <c r="Q63" i="131" s="1"/>
  <c r="F145" i="131" s="1"/>
  <c r="L62" i="131"/>
  <c r="L61" i="131"/>
  <c r="L60" i="131"/>
  <c r="O60" i="131" s="1"/>
  <c r="P60" i="131" s="1"/>
  <c r="L59" i="131"/>
  <c r="L58" i="131"/>
  <c r="M58" i="131" s="1"/>
  <c r="L57" i="131"/>
  <c r="L56" i="131"/>
  <c r="L55" i="131"/>
  <c r="M55" i="131" s="1"/>
  <c r="L54" i="131"/>
  <c r="L53" i="131"/>
  <c r="M53" i="131" s="1"/>
  <c r="L52" i="131"/>
  <c r="M52" i="131" s="1"/>
  <c r="L51" i="131"/>
  <c r="M51" i="131" s="1"/>
  <c r="L50" i="131"/>
  <c r="O50" i="131" s="1"/>
  <c r="P50" i="131" s="1"/>
  <c r="L49" i="131"/>
  <c r="O49" i="131" s="1"/>
  <c r="L48" i="131"/>
  <c r="L47" i="131"/>
  <c r="L46" i="131"/>
  <c r="O46" i="131" s="1"/>
  <c r="E124" i="131" s="1"/>
  <c r="L45" i="131"/>
  <c r="L44" i="131"/>
  <c r="O44" i="131"/>
  <c r="E122" i="131" s="1"/>
  <c r="L43" i="131"/>
  <c r="M43" i="131" s="1"/>
  <c r="L42" i="131"/>
  <c r="L41" i="131"/>
  <c r="L40" i="131"/>
  <c r="L39" i="131"/>
  <c r="M39" i="131" s="1"/>
  <c r="L38" i="131"/>
  <c r="L37" i="131"/>
  <c r="L36" i="131"/>
  <c r="M36" i="131" s="1"/>
  <c r="L35" i="131"/>
  <c r="O35" i="131" s="1"/>
  <c r="P35" i="131" s="1"/>
  <c r="L34" i="131"/>
  <c r="O34" i="131" s="1"/>
  <c r="Q34" i="131" s="1"/>
  <c r="F112" i="131" s="1"/>
  <c r="L33" i="131"/>
  <c r="L32" i="131"/>
  <c r="L31" i="131"/>
  <c r="O31" i="131" s="1"/>
  <c r="E102" i="131" s="1"/>
  <c r="L30" i="131"/>
  <c r="O30" i="131" s="1"/>
  <c r="E101" i="131" s="1"/>
  <c r="L29" i="131"/>
  <c r="M29" i="131" s="1"/>
  <c r="L28" i="131"/>
  <c r="O28" i="131" s="1"/>
  <c r="Q28" i="131" s="1"/>
  <c r="F99" i="131" s="1"/>
  <c r="L27" i="131"/>
  <c r="L26" i="131"/>
  <c r="M26" i="131" s="1"/>
  <c r="L25" i="131"/>
  <c r="L24" i="131"/>
  <c r="L23" i="131"/>
  <c r="M23" i="131" s="1"/>
  <c r="L22" i="131"/>
  <c r="L21" i="131"/>
  <c r="M21" i="131"/>
  <c r="L20" i="131"/>
  <c r="L19" i="131"/>
  <c r="O19" i="131" s="1"/>
  <c r="P19" i="131" s="1"/>
  <c r="L18" i="131"/>
  <c r="O18" i="131" s="1"/>
  <c r="L17" i="131"/>
  <c r="L16" i="131"/>
  <c r="O16" i="131" s="1"/>
  <c r="Q16" i="131" s="1"/>
  <c r="F84" i="131" s="1"/>
  <c r="L15" i="131"/>
  <c r="L14" i="131"/>
  <c r="O14" i="131"/>
  <c r="P14" i="131" s="1"/>
  <c r="L13" i="131"/>
  <c r="M13" i="131" s="1"/>
  <c r="L12" i="131"/>
  <c r="L11" i="131"/>
  <c r="M11" i="131" s="1"/>
  <c r="L10" i="131"/>
  <c r="M10" i="131" s="1"/>
  <c r="L9" i="131"/>
  <c r="M49" i="131"/>
  <c r="O21" i="131"/>
  <c r="O29" i="131"/>
  <c r="P29" i="131" s="1"/>
  <c r="N69" i="132"/>
  <c r="O69" i="132" s="1"/>
  <c r="N68" i="132"/>
  <c r="N67" i="132"/>
  <c r="O67" i="132" s="1"/>
  <c r="N66" i="132"/>
  <c r="O66" i="132" s="1"/>
  <c r="N65" i="132"/>
  <c r="O65" i="132" s="1"/>
  <c r="N64" i="132"/>
  <c r="N63" i="132"/>
  <c r="O63" i="132" s="1"/>
  <c r="N62" i="132"/>
  <c r="O62" i="132" s="1"/>
  <c r="N61" i="132"/>
  <c r="O61" i="132" s="1"/>
  <c r="N60" i="132"/>
  <c r="O60" i="132" s="1"/>
  <c r="N59" i="132"/>
  <c r="N58" i="132"/>
  <c r="O58" i="132" s="1"/>
  <c r="N57" i="132"/>
  <c r="O57" i="132" s="1"/>
  <c r="N56" i="132"/>
  <c r="N55" i="132"/>
  <c r="O55" i="132" s="1"/>
  <c r="N54" i="132"/>
  <c r="O54" i="132" s="1"/>
  <c r="N53" i="132"/>
  <c r="N47" i="132"/>
  <c r="O47" i="132" s="1"/>
  <c r="N46" i="132"/>
  <c r="N45" i="132"/>
  <c r="O45" i="132" s="1"/>
  <c r="N44" i="132"/>
  <c r="O44" i="132" s="1"/>
  <c r="N43" i="132"/>
  <c r="N42" i="132"/>
  <c r="N41" i="132"/>
  <c r="N40" i="132"/>
  <c r="N39" i="132"/>
  <c r="O39" i="132" s="1"/>
  <c r="N38" i="132"/>
  <c r="N37" i="132"/>
  <c r="O37" i="132" s="1"/>
  <c r="N36" i="132"/>
  <c r="O36" i="132" s="1"/>
  <c r="N35" i="132"/>
  <c r="O35" i="132" s="1"/>
  <c r="N34" i="132"/>
  <c r="O34" i="132" s="1"/>
  <c r="N33" i="132"/>
  <c r="O33" i="132" s="1"/>
  <c r="N32" i="132"/>
  <c r="O32" i="132" s="1"/>
  <c r="N31" i="132"/>
  <c r="N30" i="132"/>
  <c r="N29" i="132"/>
  <c r="O29" i="132" s="1"/>
  <c r="N28" i="132"/>
  <c r="N27" i="132"/>
  <c r="O27" i="132" s="1"/>
  <c r="N26" i="132"/>
  <c r="O26" i="132" s="1"/>
  <c r="N25" i="132"/>
  <c r="O25" i="132" s="1"/>
  <c r="N24" i="132"/>
  <c r="N23" i="132"/>
  <c r="O23" i="132" s="1"/>
  <c r="N22" i="132"/>
  <c r="N21" i="132"/>
  <c r="O21" i="132" s="1"/>
  <c r="N20" i="132"/>
  <c r="O20" i="132" s="1"/>
  <c r="N19" i="132"/>
  <c r="N18" i="132"/>
  <c r="O18" i="132" s="1"/>
  <c r="N17" i="132"/>
  <c r="N16" i="132"/>
  <c r="O16" i="132" s="1"/>
  <c r="N15" i="132"/>
  <c r="N14" i="132"/>
  <c r="N13" i="132"/>
  <c r="O13" i="132" s="1"/>
  <c r="S65" i="126"/>
  <c r="S56" i="126"/>
  <c r="S55" i="126"/>
  <c r="S52" i="126"/>
  <c r="S51" i="126"/>
  <c r="N11" i="126"/>
  <c r="B155" i="125"/>
  <c r="B154" i="125"/>
  <c r="B153" i="125"/>
  <c r="B152" i="125"/>
  <c r="B151" i="125"/>
  <c r="B150" i="125"/>
  <c r="B149" i="125"/>
  <c r="B148" i="125"/>
  <c r="B147" i="125"/>
  <c r="B146" i="125"/>
  <c r="B145" i="125"/>
  <c r="B144" i="125"/>
  <c r="B143" i="125"/>
  <c r="B142" i="125"/>
  <c r="B141" i="125"/>
  <c r="B140" i="125"/>
  <c r="B139" i="125"/>
  <c r="B138" i="125"/>
  <c r="B136" i="125"/>
  <c r="B133" i="125"/>
  <c r="B132" i="125"/>
  <c r="B131" i="125"/>
  <c r="B130" i="125"/>
  <c r="B129" i="125"/>
  <c r="B128" i="125"/>
  <c r="B127" i="125"/>
  <c r="B126" i="125"/>
  <c r="B125" i="125"/>
  <c r="B124" i="125"/>
  <c r="B123" i="125"/>
  <c r="B122" i="125"/>
  <c r="B121" i="125"/>
  <c r="B120" i="125"/>
  <c r="B119" i="125"/>
  <c r="B118" i="125"/>
  <c r="B117" i="125"/>
  <c r="B116" i="125"/>
  <c r="B115" i="125"/>
  <c r="B113" i="125"/>
  <c r="B107" i="125"/>
  <c r="B106" i="125"/>
  <c r="B105" i="125"/>
  <c r="B104" i="125"/>
  <c r="B103" i="125"/>
  <c r="B102" i="125"/>
  <c r="B100" i="125"/>
  <c r="B89" i="125"/>
  <c r="B88" i="125"/>
  <c r="B87" i="125"/>
  <c r="B85" i="125"/>
  <c r="B83" i="125"/>
  <c r="B82" i="125"/>
  <c r="B81" i="125"/>
  <c r="B80" i="125"/>
  <c r="B79" i="125"/>
  <c r="B78" i="125"/>
  <c r="B77" i="125"/>
  <c r="B76" i="125"/>
  <c r="B75" i="125"/>
  <c r="B73" i="125"/>
  <c r="L71" i="125"/>
  <c r="O71" i="125" s="1"/>
  <c r="P71" i="125" s="1"/>
  <c r="L70" i="125"/>
  <c r="L69" i="125"/>
  <c r="L68" i="125"/>
  <c r="M68" i="125" s="1"/>
  <c r="L67" i="125"/>
  <c r="M67" i="125" s="1"/>
  <c r="L66" i="125"/>
  <c r="L65" i="125"/>
  <c r="M65" i="125"/>
  <c r="L64" i="125"/>
  <c r="M64" i="125" s="1"/>
  <c r="L63" i="125"/>
  <c r="M63" i="125" s="1"/>
  <c r="L62" i="125"/>
  <c r="O62" i="125" s="1"/>
  <c r="M62" i="125"/>
  <c r="L61" i="125"/>
  <c r="M61" i="125" s="1"/>
  <c r="L60" i="125"/>
  <c r="M60" i="125" s="1"/>
  <c r="L59" i="125"/>
  <c r="M59" i="125" s="1"/>
  <c r="L58" i="125"/>
  <c r="L57" i="125"/>
  <c r="M57" i="125" s="1"/>
  <c r="L56" i="125"/>
  <c r="O56" i="125" s="1"/>
  <c r="Q56" i="125" s="1"/>
  <c r="F140" i="125" s="1"/>
  <c r="L55" i="125"/>
  <c r="L54" i="125"/>
  <c r="M54" i="125" s="1"/>
  <c r="L53" i="125"/>
  <c r="M53" i="125" s="1"/>
  <c r="L52" i="125"/>
  <c r="M52" i="125" s="1"/>
  <c r="L51" i="125"/>
  <c r="M51" i="125" s="1"/>
  <c r="L50" i="125"/>
  <c r="M50" i="125" s="1"/>
  <c r="L49" i="125"/>
  <c r="M49" i="125" s="1"/>
  <c r="L48" i="125"/>
  <c r="M48" i="125" s="1"/>
  <c r="L47" i="125"/>
  <c r="M47" i="125" s="1"/>
  <c r="L46" i="125"/>
  <c r="L45" i="125"/>
  <c r="O45" i="125" s="1"/>
  <c r="L44" i="125"/>
  <c r="M44" i="125" s="1"/>
  <c r="L43" i="125"/>
  <c r="O43" i="125" s="1"/>
  <c r="L42" i="125"/>
  <c r="M42" i="125" s="1"/>
  <c r="L41" i="125"/>
  <c r="L40" i="125"/>
  <c r="M40" i="125" s="1"/>
  <c r="L39" i="125"/>
  <c r="M39" i="125" s="1"/>
  <c r="L38" i="125"/>
  <c r="L37" i="125"/>
  <c r="O37" i="125" s="1"/>
  <c r="L36" i="125"/>
  <c r="O36" i="125" s="1"/>
  <c r="L35" i="125"/>
  <c r="O35" i="125" s="1"/>
  <c r="L34" i="125"/>
  <c r="O34" i="125" s="1"/>
  <c r="E107" i="125" s="1"/>
  <c r="L33" i="125"/>
  <c r="L32" i="125"/>
  <c r="M32" i="125" s="1"/>
  <c r="O32" i="125"/>
  <c r="P32" i="125" s="1"/>
  <c r="L31" i="125"/>
  <c r="M31" i="125" s="1"/>
  <c r="L30" i="125"/>
  <c r="L29" i="125"/>
  <c r="L28" i="125"/>
  <c r="M28" i="125" s="1"/>
  <c r="L27" i="125"/>
  <c r="M27" i="125" s="1"/>
  <c r="L26" i="125"/>
  <c r="L25" i="125"/>
  <c r="M25" i="125" s="1"/>
  <c r="L24" i="125"/>
  <c r="M24" i="125" s="1"/>
  <c r="L23" i="125"/>
  <c r="L22" i="125"/>
  <c r="M22" i="125" s="1"/>
  <c r="L21" i="125"/>
  <c r="M21" i="125" s="1"/>
  <c r="L20" i="125"/>
  <c r="L19" i="125"/>
  <c r="M19" i="125"/>
  <c r="L18" i="125"/>
  <c r="O18" i="125" s="1"/>
  <c r="E87" i="125" s="1"/>
  <c r="L17" i="125"/>
  <c r="O17" i="125" s="1"/>
  <c r="L16" i="125"/>
  <c r="L15" i="125"/>
  <c r="M15" i="125" s="1"/>
  <c r="L14" i="125"/>
  <c r="L13" i="125"/>
  <c r="M13" i="125" s="1"/>
  <c r="L12" i="125"/>
  <c r="O12" i="125" s="1"/>
  <c r="E78" i="125" s="1"/>
  <c r="L11" i="125"/>
  <c r="O11" i="125" s="1"/>
  <c r="E77" i="125" s="1"/>
  <c r="M11" i="125"/>
  <c r="L10" i="125"/>
  <c r="O10" i="125" s="1"/>
  <c r="E76" i="125" s="1"/>
  <c r="L9" i="125"/>
  <c r="O9" i="125" s="1"/>
  <c r="N65" i="56"/>
  <c r="N64" i="56"/>
  <c r="O64" i="56" s="1"/>
  <c r="N63" i="56"/>
  <c r="N62" i="56"/>
  <c r="N61" i="56"/>
  <c r="N60" i="56"/>
  <c r="O60" i="56" s="1"/>
  <c r="N11" i="56"/>
  <c r="Q11" i="56" s="1"/>
  <c r="N12" i="56"/>
  <c r="N13" i="56"/>
  <c r="N14" i="56"/>
  <c r="N15" i="56"/>
  <c r="O15" i="56" s="1"/>
  <c r="N16" i="56"/>
  <c r="O16" i="56" s="1"/>
  <c r="N17" i="56"/>
  <c r="N18" i="56"/>
  <c r="O18" i="56" s="1"/>
  <c r="N19" i="56"/>
  <c r="N20" i="56"/>
  <c r="O20" i="56" s="1"/>
  <c r="N21" i="56"/>
  <c r="O21" i="56" s="1"/>
  <c r="N22" i="56"/>
  <c r="N23" i="56"/>
  <c r="O23" i="56" s="1"/>
  <c r="N24" i="56"/>
  <c r="O24" i="56" s="1"/>
  <c r="N25" i="56"/>
  <c r="N26" i="56"/>
  <c r="O26" i="56" s="1"/>
  <c r="N27" i="56"/>
  <c r="O27" i="56" s="1"/>
  <c r="N29" i="56"/>
  <c r="O29" i="56" s="1"/>
  <c r="N30" i="56"/>
  <c r="N31" i="56"/>
  <c r="O31" i="56" s="1"/>
  <c r="N32" i="56"/>
  <c r="N33" i="56"/>
  <c r="O33" i="56" s="1"/>
  <c r="N34" i="56"/>
  <c r="N35" i="56"/>
  <c r="O35" i="56" s="1"/>
  <c r="N36" i="56"/>
  <c r="N37" i="56"/>
  <c r="O37" i="56" s="1"/>
  <c r="N38" i="56"/>
  <c r="O38" i="56" s="1"/>
  <c r="N39" i="56"/>
  <c r="O39" i="56" s="1"/>
  <c r="N40" i="56"/>
  <c r="O40" i="56" s="1"/>
  <c r="N41" i="56"/>
  <c r="O41" i="56" s="1"/>
  <c r="N42" i="56"/>
  <c r="O42" i="56" s="1"/>
  <c r="N43" i="56"/>
  <c r="N44" i="56"/>
  <c r="O44" i="56" s="1"/>
  <c r="N45" i="56"/>
  <c r="N46" i="56"/>
  <c r="N52" i="56"/>
  <c r="N53" i="56"/>
  <c r="O53" i="56" s="1"/>
  <c r="N54" i="56"/>
  <c r="O54" i="56" s="1"/>
  <c r="N55" i="56"/>
  <c r="O55" i="56" s="1"/>
  <c r="N56" i="56"/>
  <c r="N57" i="56"/>
  <c r="N58" i="56"/>
  <c r="O58" i="56" s="1"/>
  <c r="N59" i="56"/>
  <c r="O59" i="56" s="1"/>
  <c r="N66" i="56"/>
  <c r="N67" i="56"/>
  <c r="N68" i="56"/>
  <c r="N69" i="56"/>
  <c r="N70" i="56"/>
  <c r="N71" i="56"/>
  <c r="O71" i="56" s="1"/>
  <c r="N72" i="56"/>
  <c r="O72" i="56" s="1"/>
  <c r="N73" i="56"/>
  <c r="O73" i="56" s="1"/>
  <c r="N74" i="56"/>
  <c r="N75" i="56"/>
  <c r="O75" i="56" s="1"/>
  <c r="N76" i="56"/>
  <c r="N77" i="56"/>
  <c r="O77" i="56" s="1"/>
  <c r="N78" i="56"/>
  <c r="N79" i="56"/>
  <c r="O79" i="56" s="1"/>
  <c r="N80" i="56"/>
  <c r="O80" i="56" s="1"/>
  <c r="N81" i="56"/>
  <c r="O81" i="56" s="1"/>
  <c r="N82" i="56"/>
  <c r="N83" i="56"/>
  <c r="N84" i="56"/>
  <c r="O84" i="56" s="1"/>
  <c r="N85" i="56"/>
  <c r="O15" i="125"/>
  <c r="P15" i="125" s="1"/>
  <c r="M34" i="125"/>
  <c r="O49" i="125"/>
  <c r="P49" i="125" s="1"/>
  <c r="O51" i="125"/>
  <c r="O31" i="125"/>
  <c r="P31" i="125" s="1"/>
  <c r="O64" i="125"/>
  <c r="P64" i="125" s="1"/>
  <c r="Q12" i="125"/>
  <c r="F78" i="125" s="1"/>
  <c r="P10" i="125"/>
  <c r="Q10" i="125"/>
  <c r="F76" i="125" s="1"/>
  <c r="Q18" i="125"/>
  <c r="F87" i="125" s="1"/>
  <c r="M35" i="125"/>
  <c r="M43" i="125"/>
  <c r="O50" i="125"/>
  <c r="P50" i="125" s="1"/>
  <c r="M69" i="125"/>
  <c r="O69" i="125"/>
  <c r="E153" i="125" s="1"/>
  <c r="M12" i="125"/>
  <c r="M38" i="125"/>
  <c r="O38" i="125"/>
  <c r="Q38" i="125" s="1"/>
  <c r="F118" i="125" s="1"/>
  <c r="O19" i="125"/>
  <c r="E88" i="125" s="1"/>
  <c r="O21" i="125"/>
  <c r="E90" i="125" s="1"/>
  <c r="O27" i="125"/>
  <c r="P27" i="125" s="1"/>
  <c r="O42" i="125"/>
  <c r="Q42" i="125" s="1"/>
  <c r="F122" i="125" s="1"/>
  <c r="O53" i="125"/>
  <c r="P34" i="125"/>
  <c r="O63" i="125"/>
  <c r="Q34" i="125"/>
  <c r="F107" i="125" s="1"/>
  <c r="O57" i="125"/>
  <c r="P57" i="125" s="1"/>
  <c r="O65" i="125"/>
  <c r="P65" i="125" s="1"/>
  <c r="Q69" i="125"/>
  <c r="F153" i="125" s="1"/>
  <c r="E155" i="125"/>
  <c r="Q71" i="125"/>
  <c r="F155" i="125" s="1"/>
  <c r="P53" i="125"/>
  <c r="Q35" i="125"/>
  <c r="F115" i="125" s="1"/>
  <c r="Q52" i="137"/>
  <c r="R52" i="137" s="1"/>
  <c r="Q48" i="137"/>
  <c r="S48" i="137" s="1"/>
  <c r="Q61" i="137"/>
  <c r="R61" i="137" s="1"/>
  <c r="Q26" i="137"/>
  <c r="R26" i="137" s="1"/>
  <c r="E127" i="131"/>
  <c r="M52" i="133"/>
  <c r="M28" i="133"/>
  <c r="Q32" i="133"/>
  <c r="F114" i="133" s="1"/>
  <c r="Q72" i="133"/>
  <c r="F169" i="133" s="1"/>
  <c r="O44" i="133"/>
  <c r="E130" i="133" s="1"/>
  <c r="O14" i="133"/>
  <c r="P57" i="133"/>
  <c r="M60" i="133"/>
  <c r="Q71" i="133"/>
  <c r="F168" i="133" s="1"/>
  <c r="M31" i="133"/>
  <c r="O53" i="133"/>
  <c r="E147" i="133" s="1"/>
  <c r="M67" i="133"/>
  <c r="M57" i="133"/>
  <c r="O12" i="133"/>
  <c r="E85" i="133" s="1"/>
  <c r="O19" i="133"/>
  <c r="Q19" i="133" s="1"/>
  <c r="F92" i="133" s="1"/>
  <c r="O59" i="133"/>
  <c r="Q59" i="133" s="1"/>
  <c r="F156" i="133" s="1"/>
  <c r="M51" i="133"/>
  <c r="M71" i="133"/>
  <c r="O13" i="133"/>
  <c r="E86" i="133" s="1"/>
  <c r="O56" i="133"/>
  <c r="E150" i="133" s="1"/>
  <c r="O47" i="133"/>
  <c r="E141" i="133" s="1"/>
  <c r="O40" i="133"/>
  <c r="Q27" i="133"/>
  <c r="F105" i="133" s="1"/>
  <c r="P27" i="133"/>
  <c r="E104" i="133"/>
  <c r="Q26" i="133"/>
  <c r="F104" i="133" s="1"/>
  <c r="O49" i="133"/>
  <c r="E143" i="133" s="1"/>
  <c r="M27" i="133"/>
  <c r="M30" i="133"/>
  <c r="O33" i="133"/>
  <c r="M73" i="133"/>
  <c r="M10" i="133"/>
  <c r="M25" i="133"/>
  <c r="M72" i="133"/>
  <c r="M18" i="133"/>
  <c r="M23" i="133"/>
  <c r="Q28" i="133"/>
  <c r="F106" i="133" s="1"/>
  <c r="Q31" i="133"/>
  <c r="F113" i="133" s="1"/>
  <c r="O42" i="133"/>
  <c r="Q42" i="133" s="1"/>
  <c r="F128" i="133" s="1"/>
  <c r="M42" i="133"/>
  <c r="M45" i="133"/>
  <c r="M50" i="133"/>
  <c r="O54" i="133"/>
  <c r="E148" i="133" s="1"/>
  <c r="P28" i="133"/>
  <c r="O11" i="133"/>
  <c r="M11" i="133"/>
  <c r="M29" i="133"/>
  <c r="Q25" i="133"/>
  <c r="F103" i="133" s="1"/>
  <c r="P25" i="133"/>
  <c r="O35" i="133"/>
  <c r="E117" i="133" s="1"/>
  <c r="M35" i="133"/>
  <c r="O38" i="133"/>
  <c r="Q38" i="133" s="1"/>
  <c r="F120" i="133" s="1"/>
  <c r="M38" i="133"/>
  <c r="O39" i="133"/>
  <c r="Q39" i="133" s="1"/>
  <c r="F125" i="133" s="1"/>
  <c r="M39" i="133"/>
  <c r="M46" i="133"/>
  <c r="M55" i="133"/>
  <c r="O55" i="133"/>
  <c r="P56" i="133"/>
  <c r="Q49" i="133"/>
  <c r="F143" i="133" s="1"/>
  <c r="P18" i="133"/>
  <c r="Q89" i="134"/>
  <c r="S89" i="134" s="1"/>
  <c r="S39" i="149"/>
  <c r="S42" i="149"/>
  <c r="S63" i="168"/>
  <c r="S20" i="168"/>
  <c r="S27" i="54"/>
  <c r="P60" i="133"/>
  <c r="P48" i="133"/>
  <c r="Q60" i="133"/>
  <c r="F157" i="133" s="1"/>
  <c r="E92" i="133"/>
  <c r="P70" i="133"/>
  <c r="M70" i="133"/>
  <c r="P45" i="133"/>
  <c r="Q47" i="132"/>
  <c r="R47" i="132" s="1"/>
  <c r="Q21" i="173"/>
  <c r="S21" i="173" s="1"/>
  <c r="Q34" i="173"/>
  <c r="S34" i="173" s="1"/>
  <c r="Q42" i="173"/>
  <c r="S42" i="173" s="1"/>
  <c r="Q50" i="173"/>
  <c r="R50" i="173" s="1"/>
  <c r="Q66" i="173"/>
  <c r="S66" i="173" s="1"/>
  <c r="Q79" i="173"/>
  <c r="R79" i="173" s="1"/>
  <c r="Q83" i="173"/>
  <c r="R83" i="173" s="1"/>
  <c r="Q87" i="173"/>
  <c r="S87" i="173" s="1"/>
  <c r="Q91" i="173"/>
  <c r="S91" i="173" s="1"/>
  <c r="Q95" i="173"/>
  <c r="R95" i="173" s="1"/>
  <c r="Q99" i="173"/>
  <c r="R99" i="173" s="1"/>
  <c r="Q70" i="172"/>
  <c r="R70" i="172" s="1"/>
  <c r="Q36" i="172"/>
  <c r="S36" i="172" s="1"/>
  <c r="Q44" i="172"/>
  <c r="S44" i="172" s="1"/>
  <c r="Q52" i="172"/>
  <c r="S52" i="172" s="1"/>
  <c r="Q56" i="172"/>
  <c r="S56" i="172" s="1"/>
  <c r="Q60" i="172"/>
  <c r="S60" i="172" s="1"/>
  <c r="Q64" i="172"/>
  <c r="R64" i="172" s="1"/>
  <c r="Q68" i="172"/>
  <c r="S68" i="172" s="1"/>
  <c r="Q91" i="172"/>
  <c r="R91" i="172" s="1"/>
  <c r="Q99" i="172"/>
  <c r="S99" i="172" s="1"/>
  <c r="Q72" i="172"/>
  <c r="R72" i="172" s="1"/>
  <c r="Q62" i="171"/>
  <c r="S62" i="171" s="1"/>
  <c r="Q68" i="171"/>
  <c r="R68" i="171" s="1"/>
  <c r="Q76" i="171"/>
  <c r="R76" i="171" s="1"/>
  <c r="Q64" i="171"/>
  <c r="R64" i="171" s="1"/>
  <c r="Q66" i="171"/>
  <c r="R66" i="171" s="1"/>
  <c r="Q72" i="171"/>
  <c r="R72" i="171" s="1"/>
  <c r="Q80" i="171"/>
  <c r="R80" i="171" s="1"/>
  <c r="Q89" i="171"/>
  <c r="R89" i="171" s="1"/>
  <c r="Q82" i="171"/>
  <c r="R82" i="171" s="1"/>
  <c r="S42" i="42"/>
  <c r="S34" i="42"/>
  <c r="Q10" i="46"/>
  <c r="S10" i="46" s="1"/>
  <c r="Q15" i="46"/>
  <c r="R15" i="46" s="1"/>
  <c r="Q29" i="46"/>
  <c r="S9" i="46"/>
  <c r="R9" i="46"/>
  <c r="Q63" i="46"/>
  <c r="S15" i="98"/>
  <c r="S19" i="98"/>
  <c r="P22" i="133"/>
  <c r="S30" i="134"/>
  <c r="P42" i="133"/>
  <c r="P49" i="133"/>
  <c r="P44" i="133"/>
  <c r="P21" i="125"/>
  <c r="E140" i="125"/>
  <c r="M14" i="131"/>
  <c r="M31" i="131"/>
  <c r="M34" i="131"/>
  <c r="M47" i="131"/>
  <c r="O47" i="131"/>
  <c r="Q47" i="131" s="1"/>
  <c r="F125" i="131" s="1"/>
  <c r="M50" i="131"/>
  <c r="O52" i="131"/>
  <c r="E134" i="131" s="1"/>
  <c r="M60" i="131"/>
  <c r="S86" i="134"/>
  <c r="Q56" i="133"/>
  <c r="F150" i="133" s="1"/>
  <c r="Q65" i="125"/>
  <c r="F149" i="125" s="1"/>
  <c r="P56" i="125"/>
  <c r="Q63" i="132"/>
  <c r="S63" i="132" s="1"/>
  <c r="O11" i="131"/>
  <c r="P11" i="131" s="1"/>
  <c r="M30" i="131"/>
  <c r="E112" i="131"/>
  <c r="P34" i="131"/>
  <c r="E128" i="131"/>
  <c r="Q50" i="131"/>
  <c r="F128" i="131" s="1"/>
  <c r="S51" i="134"/>
  <c r="Q68" i="134"/>
  <c r="Q35" i="131"/>
  <c r="F113" i="131" s="1"/>
  <c r="E113" i="131"/>
  <c r="Q44" i="131"/>
  <c r="F122" i="131" s="1"/>
  <c r="O61" i="133"/>
  <c r="M61" i="133"/>
  <c r="O29" i="125"/>
  <c r="P29" i="125" s="1"/>
  <c r="M29" i="125"/>
  <c r="Q29" i="131"/>
  <c r="F100" i="131" s="1"/>
  <c r="E100" i="131"/>
  <c r="O12" i="131"/>
  <c r="E77" i="131" s="1"/>
  <c r="M12" i="131"/>
  <c r="O24" i="131"/>
  <c r="P24" i="131" s="1"/>
  <c r="M24" i="131"/>
  <c r="M35" i="131"/>
  <c r="O40" i="131"/>
  <c r="E118" i="131" s="1"/>
  <c r="M40" i="131"/>
  <c r="M44" i="131"/>
  <c r="O55" i="131"/>
  <c r="P55" i="131" s="1"/>
  <c r="Q60" i="131"/>
  <c r="F142" i="131" s="1"/>
  <c r="E142" i="131"/>
  <c r="Q54" i="135"/>
  <c r="R54" i="135" s="1"/>
  <c r="Q24" i="138"/>
  <c r="S24" i="138" s="1"/>
  <c r="Q51" i="138"/>
  <c r="S51" i="138" s="1"/>
  <c r="Q44" i="140"/>
  <c r="R44" i="140" s="1"/>
  <c r="Q54" i="140"/>
  <c r="S54" i="140" s="1"/>
  <c r="Q61" i="140"/>
  <c r="S61" i="140" s="1"/>
  <c r="Q111" i="142"/>
  <c r="Q22" i="142"/>
  <c r="Q28" i="142"/>
  <c r="S28" i="142" s="1"/>
  <c r="Q47" i="142"/>
  <c r="S47" i="142" s="1"/>
  <c r="Q79" i="142"/>
  <c r="S79" i="142" s="1"/>
  <c r="Q81" i="142"/>
  <c r="R81" i="142" s="1"/>
  <c r="Q114" i="142"/>
  <c r="S86" i="149"/>
  <c r="S29" i="54"/>
  <c r="S77" i="54"/>
  <c r="S84" i="54"/>
  <c r="S108" i="54"/>
  <c r="S21" i="58"/>
  <c r="S42" i="58"/>
  <c r="S47" i="58"/>
  <c r="S34" i="149"/>
  <c r="S54" i="149"/>
  <c r="S12" i="54"/>
  <c r="S31" i="54"/>
  <c r="S33" i="54"/>
  <c r="S106" i="54"/>
  <c r="S109" i="54"/>
  <c r="S13" i="58"/>
  <c r="S46" i="58"/>
  <c r="S94" i="54"/>
  <c r="S35" i="54"/>
  <c r="S19" i="54"/>
  <c r="S100" i="54"/>
  <c r="S87" i="54"/>
  <c r="S44" i="54"/>
  <c r="S80" i="54"/>
  <c r="Q42" i="141"/>
  <c r="S42" i="141" s="1"/>
  <c r="Q38" i="141"/>
  <c r="R38" i="141" s="1"/>
  <c r="S31" i="58"/>
  <c r="S12" i="58"/>
  <c r="S50" i="58"/>
  <c r="Q98" i="141"/>
  <c r="R98" i="141" s="1"/>
  <c r="Q66" i="141"/>
  <c r="R66" i="141" s="1"/>
  <c r="Q62" i="164"/>
  <c r="S62" i="164" s="1"/>
  <c r="S44" i="168"/>
  <c r="Q30" i="164"/>
  <c r="Q34" i="164"/>
  <c r="Q38" i="164"/>
  <c r="S38" i="164" s="1"/>
  <c r="Q50" i="164"/>
  <c r="S50" i="164" s="1"/>
  <c r="Q66" i="164"/>
  <c r="Q55" i="170"/>
  <c r="R55" i="170" s="1"/>
  <c r="Q73" i="170"/>
  <c r="R73" i="170" s="1"/>
  <c r="S39" i="42"/>
  <c r="Q89" i="170"/>
  <c r="R89" i="170" s="1"/>
  <c r="S23" i="42"/>
  <c r="S46" i="42"/>
  <c r="Q70" i="46"/>
  <c r="S67" i="42"/>
  <c r="Q25" i="46"/>
  <c r="S25" i="46" s="1"/>
  <c r="Q60" i="46"/>
  <c r="S63" i="98"/>
  <c r="R35" i="51"/>
  <c r="R47" i="51"/>
  <c r="R91" i="173"/>
  <c r="R60" i="172"/>
  <c r="S80" i="171"/>
  <c r="S72" i="171"/>
  <c r="S64" i="171"/>
  <c r="R10" i="46"/>
  <c r="S63" i="46"/>
  <c r="R38" i="164"/>
  <c r="S18" i="168"/>
  <c r="S53" i="54"/>
  <c r="P61" i="133"/>
  <c r="P47" i="131"/>
  <c r="S15" i="54"/>
  <c r="P12" i="131"/>
  <c r="R25" i="46"/>
  <c r="S22" i="168"/>
  <c r="S89" i="168"/>
  <c r="S19" i="58"/>
  <c r="S81" i="142"/>
  <c r="Q40" i="131"/>
  <c r="F118" i="131" s="1"/>
  <c r="E144" i="133" l="1"/>
  <c r="Q50" i="133"/>
  <c r="F144" i="133" s="1"/>
  <c r="P50" i="133"/>
  <c r="P20" i="133"/>
  <c r="Q20" i="133"/>
  <c r="F98" i="133" s="1"/>
  <c r="E98" i="133"/>
  <c r="P62" i="125"/>
  <c r="E146" i="125"/>
  <c r="Q62" i="125"/>
  <c r="F146" i="125" s="1"/>
  <c r="E101" i="133"/>
  <c r="Q23" i="133"/>
  <c r="F101" i="133" s="1"/>
  <c r="E125" i="131"/>
  <c r="S76" i="171"/>
  <c r="Q32" i="46"/>
  <c r="Q46" i="134"/>
  <c r="R46" i="134" s="1"/>
  <c r="E79" i="131"/>
  <c r="E104" i="125"/>
  <c r="O24" i="125"/>
  <c r="E100" i="133"/>
  <c r="Q87" i="172"/>
  <c r="Q62" i="173"/>
  <c r="Q17" i="173"/>
  <c r="S17" i="173" s="1"/>
  <c r="O81" i="134"/>
  <c r="P47" i="133"/>
  <c r="O15" i="133"/>
  <c r="E88" i="133" s="1"/>
  <c r="M34" i="133"/>
  <c r="Q62" i="133"/>
  <c r="F159" i="133" s="1"/>
  <c r="Q19" i="125"/>
  <c r="F88" i="125" s="1"/>
  <c r="O25" i="125"/>
  <c r="E94" i="125" s="1"/>
  <c r="M18" i="125"/>
  <c r="E105" i="125"/>
  <c r="O48" i="125"/>
  <c r="P48" i="125" s="1"/>
  <c r="M16" i="133"/>
  <c r="Q65" i="171"/>
  <c r="R65" i="171" s="1"/>
  <c r="O58" i="133"/>
  <c r="E112" i="133"/>
  <c r="E107" i="133"/>
  <c r="Q63" i="133"/>
  <c r="F160" i="133" s="1"/>
  <c r="E122" i="125"/>
  <c r="O44" i="125"/>
  <c r="Q14" i="131"/>
  <c r="F79" i="131" s="1"/>
  <c r="O58" i="131"/>
  <c r="Q46" i="173"/>
  <c r="O22" i="125"/>
  <c r="Q22" i="125" s="1"/>
  <c r="F91" i="125" s="1"/>
  <c r="Q22" i="139"/>
  <c r="R22" i="139" s="1"/>
  <c r="O51" i="131"/>
  <c r="P63" i="131"/>
  <c r="P30" i="131"/>
  <c r="Q31" i="125"/>
  <c r="F104" i="125" s="1"/>
  <c r="P40" i="131"/>
  <c r="E76" i="131"/>
  <c r="E92" i="131"/>
  <c r="R66" i="173"/>
  <c r="E145" i="131"/>
  <c r="Q30" i="131"/>
  <c r="F101" i="131" s="1"/>
  <c r="M46" i="131"/>
  <c r="E81" i="125"/>
  <c r="E129" i="125"/>
  <c r="Q38" i="173"/>
  <c r="S38" i="173" s="1"/>
  <c r="E129" i="133"/>
  <c r="P29" i="133"/>
  <c r="M22" i="133"/>
  <c r="O17" i="133"/>
  <c r="E90" i="133" s="1"/>
  <c r="P19" i="133"/>
  <c r="M45" i="125"/>
  <c r="O39" i="125"/>
  <c r="O59" i="125"/>
  <c r="E143" i="125" s="1"/>
  <c r="Q64" i="46"/>
  <c r="R64" i="46" s="1"/>
  <c r="Q64" i="125"/>
  <c r="F148" i="125" s="1"/>
  <c r="Q97" i="134"/>
  <c r="P18" i="125"/>
  <c r="Q11" i="131"/>
  <c r="F76" i="131" s="1"/>
  <c r="E102" i="125"/>
  <c r="Q40" i="46"/>
  <c r="P28" i="131"/>
  <c r="Q24" i="131"/>
  <c r="F92" i="131" s="1"/>
  <c r="Q48" i="46"/>
  <c r="S48" i="46" s="1"/>
  <c r="Q54" i="170"/>
  <c r="S54" i="170" s="1"/>
  <c r="R65" i="164"/>
  <c r="Q50" i="138"/>
  <c r="S50" i="138" s="1"/>
  <c r="M28" i="131"/>
  <c r="Q46" i="131"/>
  <c r="F124" i="131" s="1"/>
  <c r="P43" i="133"/>
  <c r="Q10" i="133"/>
  <c r="F83" i="133" s="1"/>
  <c r="Q30" i="133"/>
  <c r="F112" i="133" s="1"/>
  <c r="P52" i="133"/>
  <c r="M36" i="125"/>
  <c r="O54" i="125"/>
  <c r="E84" i="131"/>
  <c r="Q49" i="125"/>
  <c r="F129" i="125" s="1"/>
  <c r="O52" i="125"/>
  <c r="Q29" i="125"/>
  <c r="F102" i="125" s="1"/>
  <c r="E137" i="131"/>
  <c r="E99" i="131"/>
  <c r="O10" i="131"/>
  <c r="Q10" i="131" s="1"/>
  <c r="F75" i="131" s="1"/>
  <c r="Q66" i="142"/>
  <c r="R66" i="142" s="1"/>
  <c r="P44" i="131"/>
  <c r="E148" i="125"/>
  <c r="Q25" i="173"/>
  <c r="S25" i="173" s="1"/>
  <c r="O37" i="133"/>
  <c r="M20" i="133"/>
  <c r="P63" i="133"/>
  <c r="M37" i="125"/>
  <c r="O40" i="125"/>
  <c r="O67" i="125"/>
  <c r="Q67" i="125" s="1"/>
  <c r="F151" i="125" s="1"/>
  <c r="M63" i="131"/>
  <c r="R62" i="164"/>
  <c r="S30" i="164"/>
  <c r="R30" i="164"/>
  <c r="E149" i="133"/>
  <c r="P55" i="133"/>
  <c r="Q78" i="56"/>
  <c r="O78" i="56"/>
  <c r="Q74" i="56"/>
  <c r="O74" i="56"/>
  <c r="Q70" i="56"/>
  <c r="O70" i="56"/>
  <c r="Q66" i="56"/>
  <c r="R66" i="56" s="1"/>
  <c r="O66" i="56"/>
  <c r="Q56" i="56"/>
  <c r="R56" i="56" s="1"/>
  <c r="O56" i="56"/>
  <c r="Q52" i="56"/>
  <c r="R52" i="56" s="1"/>
  <c r="O52" i="56"/>
  <c r="Q43" i="56"/>
  <c r="O43" i="56"/>
  <c r="Q22" i="56"/>
  <c r="O22" i="56"/>
  <c r="Q14" i="56"/>
  <c r="S14" i="56" s="1"/>
  <c r="O14" i="56"/>
  <c r="O14" i="125"/>
  <c r="M14" i="125"/>
  <c r="E115" i="125"/>
  <c r="P35" i="125"/>
  <c r="Q43" i="125"/>
  <c r="F123" i="125" s="1"/>
  <c r="E123" i="125"/>
  <c r="O58" i="125"/>
  <c r="M58" i="125"/>
  <c r="O66" i="125"/>
  <c r="M66" i="125"/>
  <c r="M70" i="125"/>
  <c r="O70" i="125"/>
  <c r="E154" i="125" s="1"/>
  <c r="Q41" i="132"/>
  <c r="O41" i="132"/>
  <c r="M22" i="131"/>
  <c r="O22" i="131"/>
  <c r="M42" i="131"/>
  <c r="O42" i="131"/>
  <c r="O45" i="131"/>
  <c r="M45" i="131"/>
  <c r="Q49" i="131"/>
  <c r="F127" i="131" s="1"/>
  <c r="P49" i="131"/>
  <c r="O65" i="131"/>
  <c r="M65" i="131"/>
  <c r="Q127" i="141"/>
  <c r="R127" i="141" s="1"/>
  <c r="O127" i="141"/>
  <c r="Q106" i="141"/>
  <c r="O106" i="141"/>
  <c r="Q102" i="141"/>
  <c r="S102" i="141" s="1"/>
  <c r="O102" i="141"/>
  <c r="Q86" i="141"/>
  <c r="O86" i="141"/>
  <c r="Q78" i="141"/>
  <c r="O78" i="141"/>
  <c r="Q69" i="141"/>
  <c r="O69" i="141"/>
  <c r="Q65" i="141"/>
  <c r="O65" i="141"/>
  <c r="O61" i="141"/>
  <c r="Q61" i="141"/>
  <c r="Q45" i="141"/>
  <c r="S45" i="141" s="1"/>
  <c r="O45" i="141"/>
  <c r="Q21" i="141"/>
  <c r="O21" i="141"/>
  <c r="Q11" i="46"/>
  <c r="R11" i="46" s="1"/>
  <c r="O11" i="46"/>
  <c r="O19" i="46"/>
  <c r="Q19" i="46"/>
  <c r="Q23" i="46"/>
  <c r="O23" i="46"/>
  <c r="Q31" i="46"/>
  <c r="R31" i="46" s="1"/>
  <c r="O31" i="46"/>
  <c r="Q39" i="46"/>
  <c r="S39" i="46" s="1"/>
  <c r="O39" i="46"/>
  <c r="Q43" i="46"/>
  <c r="O43" i="46"/>
  <c r="Q47" i="46"/>
  <c r="O47" i="46"/>
  <c r="O67" i="46"/>
  <c r="Q67" i="46"/>
  <c r="R67" i="46" s="1"/>
  <c r="Q14" i="171"/>
  <c r="S14" i="171" s="1"/>
  <c r="O14" i="171"/>
  <c r="S32" i="46"/>
  <c r="R32" i="46"/>
  <c r="R66" i="164"/>
  <c r="S66" i="164"/>
  <c r="M25" i="131"/>
  <c r="O25" i="131"/>
  <c r="M48" i="131"/>
  <c r="O48" i="131"/>
  <c r="O21" i="133"/>
  <c r="M21" i="133"/>
  <c r="E84" i="133"/>
  <c r="Q11" i="133"/>
  <c r="F84" i="133" s="1"/>
  <c r="P52" i="131"/>
  <c r="R51" i="138"/>
  <c r="R99" i="172"/>
  <c r="S60" i="46"/>
  <c r="R60" i="46"/>
  <c r="S15" i="46"/>
  <c r="R46" i="173"/>
  <c r="S46" i="173"/>
  <c r="E120" i="133"/>
  <c r="P38" i="133"/>
  <c r="E119" i="133"/>
  <c r="Q37" i="133"/>
  <c r="F119" i="133" s="1"/>
  <c r="E87" i="133"/>
  <c r="Q14" i="133"/>
  <c r="F87" i="133" s="1"/>
  <c r="E147" i="125"/>
  <c r="P63" i="125"/>
  <c r="Q53" i="125"/>
  <c r="F133" i="125" s="1"/>
  <c r="E133" i="125"/>
  <c r="E118" i="125"/>
  <c r="P38" i="125"/>
  <c r="P67" i="125"/>
  <c r="E131" i="125"/>
  <c r="Q51" i="125"/>
  <c r="F131" i="125" s="1"/>
  <c r="E116" i="125"/>
  <c r="Q36" i="125"/>
  <c r="F116" i="125" s="1"/>
  <c r="M54" i="131"/>
  <c r="O54" i="131"/>
  <c r="E172" i="133"/>
  <c r="P75" i="133"/>
  <c r="S70" i="134"/>
  <c r="R70" i="134"/>
  <c r="S83" i="134"/>
  <c r="R83" i="134"/>
  <c r="Q12" i="135"/>
  <c r="O12" i="135"/>
  <c r="Q16" i="135"/>
  <c r="O16" i="135"/>
  <c r="Q20" i="135"/>
  <c r="O20" i="135"/>
  <c r="Q24" i="135"/>
  <c r="O24" i="135"/>
  <c r="Q28" i="135"/>
  <c r="S28" i="135" s="1"/>
  <c r="O28" i="135"/>
  <c r="Q36" i="135"/>
  <c r="O36" i="135"/>
  <c r="Q49" i="135"/>
  <c r="R49" i="135" s="1"/>
  <c r="O49" i="135"/>
  <c r="Q65" i="135"/>
  <c r="S65" i="135" s="1"/>
  <c r="O65" i="135"/>
  <c r="Q78" i="135"/>
  <c r="R78" i="135" s="1"/>
  <c r="O78" i="135"/>
  <c r="Q82" i="135"/>
  <c r="R82" i="135" s="1"/>
  <c r="O82" i="135"/>
  <c r="Q86" i="135"/>
  <c r="R86" i="135" s="1"/>
  <c r="O86" i="135"/>
  <c r="Q17" i="136"/>
  <c r="R17" i="136" s="1"/>
  <c r="O17" i="136"/>
  <c r="Q33" i="136"/>
  <c r="O33" i="136"/>
  <c r="Q37" i="136"/>
  <c r="O37" i="136"/>
  <c r="Q41" i="136"/>
  <c r="O41" i="136"/>
  <c r="Q49" i="136"/>
  <c r="R49" i="136" s="1"/>
  <c r="O49" i="136"/>
  <c r="Q70" i="136"/>
  <c r="O70" i="136"/>
  <c r="Q13" i="137"/>
  <c r="S13" i="137" s="1"/>
  <c r="O13" i="137"/>
  <c r="Q17" i="137"/>
  <c r="S17" i="137" s="1"/>
  <c r="O17" i="137"/>
  <c r="Q21" i="137"/>
  <c r="R21" i="137" s="1"/>
  <c r="O21" i="137"/>
  <c r="Q25" i="137"/>
  <c r="S25" i="137" s="1"/>
  <c r="O25" i="137"/>
  <c r="Q29" i="137"/>
  <c r="R29" i="137" s="1"/>
  <c r="O29" i="137"/>
  <c r="Q33" i="137"/>
  <c r="O33" i="137"/>
  <c r="O59" i="137"/>
  <c r="Q59" i="137"/>
  <c r="R59" i="137" s="1"/>
  <c r="Q67" i="137"/>
  <c r="S67" i="137" s="1"/>
  <c r="O67" i="137"/>
  <c r="Q71" i="137"/>
  <c r="S71" i="137" s="1"/>
  <c r="O71" i="137"/>
  <c r="Q13" i="138"/>
  <c r="S13" i="138" s="1"/>
  <c r="O13" i="138"/>
  <c r="Q21" i="138"/>
  <c r="S21" i="138" s="1"/>
  <c r="O21" i="138"/>
  <c r="Q25" i="138"/>
  <c r="O25" i="138"/>
  <c r="Q33" i="138"/>
  <c r="R33" i="138" s="1"/>
  <c r="O33" i="138"/>
  <c r="Q37" i="138"/>
  <c r="O37" i="138"/>
  <c r="Q49" i="138"/>
  <c r="O49" i="138"/>
  <c r="Q74" i="138"/>
  <c r="O74" i="138"/>
  <c r="Q17" i="139"/>
  <c r="O17" i="139"/>
  <c r="Q41" i="139"/>
  <c r="R41" i="139" s="1"/>
  <c r="O41" i="139"/>
  <c r="Q49" i="139"/>
  <c r="O49" i="139"/>
  <c r="Q62" i="139"/>
  <c r="R62" i="139" s="1"/>
  <c r="O62" i="139"/>
  <c r="Q66" i="139"/>
  <c r="S66" i="139" s="1"/>
  <c r="O66" i="139"/>
  <c r="Q70" i="139"/>
  <c r="S70" i="139" s="1"/>
  <c r="O70" i="139"/>
  <c r="Q74" i="139"/>
  <c r="O74" i="139"/>
  <c r="Q20" i="140"/>
  <c r="O20" i="140"/>
  <c r="O32" i="140"/>
  <c r="Q32" i="140"/>
  <c r="Q48" i="140"/>
  <c r="R48" i="140" s="1"/>
  <c r="O48" i="140"/>
  <c r="Q52" i="140"/>
  <c r="O52" i="140"/>
  <c r="Q56" i="140"/>
  <c r="S56" i="140" s="1"/>
  <c r="O56" i="140"/>
  <c r="Q60" i="140"/>
  <c r="O60" i="140"/>
  <c r="Q68" i="140"/>
  <c r="O68" i="140"/>
  <c r="Q19" i="142"/>
  <c r="O19" i="142"/>
  <c r="Q23" i="142"/>
  <c r="O23" i="142"/>
  <c r="Q35" i="142"/>
  <c r="O35" i="142"/>
  <c r="Q39" i="142"/>
  <c r="O39" i="142"/>
  <c r="Q43" i="142"/>
  <c r="O43" i="142"/>
  <c r="Q51" i="142"/>
  <c r="O51" i="142"/>
  <c r="Q55" i="142"/>
  <c r="S55" i="142" s="1"/>
  <c r="O55" i="142"/>
  <c r="Q63" i="142"/>
  <c r="R63" i="142" s="1"/>
  <c r="O63" i="142"/>
  <c r="Q83" i="142"/>
  <c r="O83" i="142"/>
  <c r="Q91" i="142"/>
  <c r="O91" i="142"/>
  <c r="Q104" i="142"/>
  <c r="O104" i="142"/>
  <c r="Q112" i="142"/>
  <c r="O112" i="142"/>
  <c r="S44" i="140"/>
  <c r="R87" i="173"/>
  <c r="E141" i="125"/>
  <c r="P59" i="125"/>
  <c r="Q54" i="125"/>
  <c r="F138" i="125" s="1"/>
  <c r="E138" i="125"/>
  <c r="Q82" i="56"/>
  <c r="R82" i="56" s="1"/>
  <c r="O82" i="56"/>
  <c r="Q12" i="131"/>
  <c r="F77" i="131" s="1"/>
  <c r="S98" i="141"/>
  <c r="Q55" i="131"/>
  <c r="F137" i="131" s="1"/>
  <c r="Q52" i="131"/>
  <c r="F134" i="131" s="1"/>
  <c r="S66" i="142"/>
  <c r="R79" i="142"/>
  <c r="R34" i="164"/>
  <c r="S34" i="164"/>
  <c r="P46" i="131"/>
  <c r="E158" i="133"/>
  <c r="Q61" i="133"/>
  <c r="F158" i="133" s="1"/>
  <c r="P51" i="125"/>
  <c r="P36" i="125"/>
  <c r="P19" i="125"/>
  <c r="P46" i="133"/>
  <c r="R87" i="172"/>
  <c r="S87" i="172"/>
  <c r="P11" i="133"/>
  <c r="E131" i="133"/>
  <c r="E115" i="133"/>
  <c r="Q33" i="133"/>
  <c r="F115" i="133" s="1"/>
  <c r="Q40" i="133"/>
  <c r="F126" i="133" s="1"/>
  <c r="P40" i="133"/>
  <c r="E126" i="133"/>
  <c r="M75" i="133"/>
  <c r="Q25" i="125"/>
  <c r="F94" i="125" s="1"/>
  <c r="P25" i="125"/>
  <c r="Q76" i="56"/>
  <c r="O76" i="56"/>
  <c r="Q68" i="56"/>
  <c r="S68" i="56" s="1"/>
  <c r="O68" i="56"/>
  <c r="O26" i="125"/>
  <c r="M26" i="125"/>
  <c r="M30" i="125"/>
  <c r="O30" i="125"/>
  <c r="Q30" i="125" s="1"/>
  <c r="F103" i="125" s="1"/>
  <c r="E117" i="125"/>
  <c r="P37" i="125"/>
  <c r="Q37" i="125"/>
  <c r="F117" i="125" s="1"/>
  <c r="O41" i="125"/>
  <c r="M41" i="125"/>
  <c r="E125" i="125"/>
  <c r="P45" i="125"/>
  <c r="O32" i="131"/>
  <c r="M32" i="131"/>
  <c r="E91" i="133"/>
  <c r="Q18" i="133"/>
  <c r="F91" i="133" s="1"/>
  <c r="O24" i="133"/>
  <c r="M24" i="133"/>
  <c r="E113" i="133"/>
  <c r="P31" i="133"/>
  <c r="O41" i="133"/>
  <c r="M41" i="133"/>
  <c r="E145" i="133"/>
  <c r="P51" i="133"/>
  <c r="O64" i="133"/>
  <c r="Q64" i="133" s="1"/>
  <c r="F161" i="133" s="1"/>
  <c r="M64" i="133"/>
  <c r="E167" i="133"/>
  <c r="Q70" i="133"/>
  <c r="F167" i="133" s="1"/>
  <c r="E170" i="133"/>
  <c r="Q73" i="133"/>
  <c r="F170" i="133" s="1"/>
  <c r="Q21" i="170"/>
  <c r="O21" i="170"/>
  <c r="Q33" i="170"/>
  <c r="O33" i="170"/>
  <c r="Q37" i="170"/>
  <c r="O37" i="170"/>
  <c r="Q49" i="170"/>
  <c r="O49" i="170"/>
  <c r="Q57" i="170"/>
  <c r="R57" i="170" s="1"/>
  <c r="O57" i="170"/>
  <c r="Q65" i="170"/>
  <c r="R65" i="170" s="1"/>
  <c r="O65" i="170"/>
  <c r="O69" i="170"/>
  <c r="Q69" i="170"/>
  <c r="R69" i="170" s="1"/>
  <c r="Q98" i="170"/>
  <c r="O98" i="170"/>
  <c r="O60" i="125"/>
  <c r="Q83" i="56"/>
  <c r="R83" i="56" s="1"/>
  <c r="O83" i="56"/>
  <c r="Q67" i="56"/>
  <c r="R67" i="56" s="1"/>
  <c r="O67" i="56"/>
  <c r="Q57" i="56"/>
  <c r="O57" i="56"/>
  <c r="Q36" i="56"/>
  <c r="S36" i="56" s="1"/>
  <c r="O36" i="56"/>
  <c r="Q32" i="56"/>
  <c r="O32" i="56"/>
  <c r="Q19" i="56"/>
  <c r="S19" i="56" s="1"/>
  <c r="O19" i="56"/>
  <c r="Q63" i="56"/>
  <c r="O63" i="56"/>
  <c r="Q24" i="132"/>
  <c r="O24" i="132"/>
  <c r="Q28" i="132"/>
  <c r="R28" i="132" s="1"/>
  <c r="O28" i="132"/>
  <c r="Q40" i="132"/>
  <c r="O40" i="132"/>
  <c r="Q53" i="132"/>
  <c r="O53" i="132"/>
  <c r="Q23" i="135"/>
  <c r="O23" i="135"/>
  <c r="Q27" i="135"/>
  <c r="O27" i="135"/>
  <c r="Q31" i="135"/>
  <c r="R31" i="135" s="1"/>
  <c r="O31" i="135"/>
  <c r="Q43" i="135"/>
  <c r="O43" i="135"/>
  <c r="Q47" i="135"/>
  <c r="O47" i="135"/>
  <c r="Q52" i="135"/>
  <c r="O52" i="135"/>
  <c r="Q73" i="135"/>
  <c r="S73" i="135" s="1"/>
  <c r="O73" i="135"/>
  <c r="Q77" i="135"/>
  <c r="O77" i="135"/>
  <c r="Q85" i="135"/>
  <c r="R85" i="135" s="1"/>
  <c r="O85" i="135"/>
  <c r="Q12" i="136"/>
  <c r="R12" i="136" s="1"/>
  <c r="O12" i="136"/>
  <c r="Q16" i="136"/>
  <c r="O16" i="136"/>
  <c r="Q20" i="136"/>
  <c r="O20" i="136"/>
  <c r="Q36" i="136"/>
  <c r="O36" i="136"/>
  <c r="Q16" i="137"/>
  <c r="O16" i="137"/>
  <c r="Q28" i="137"/>
  <c r="S28" i="137" s="1"/>
  <c r="O28" i="137"/>
  <c r="Q32" i="137"/>
  <c r="R32" i="137" s="1"/>
  <c r="O32" i="137"/>
  <c r="Q37" i="137"/>
  <c r="R37" i="137" s="1"/>
  <c r="O37" i="137"/>
  <c r="Q45" i="137"/>
  <c r="S45" i="137" s="1"/>
  <c r="O45" i="137"/>
  <c r="Q49" i="137"/>
  <c r="O49" i="137"/>
  <c r="Q58" i="137"/>
  <c r="R58" i="137" s="1"/>
  <c r="O58" i="137"/>
  <c r="Q62" i="137"/>
  <c r="R62" i="137" s="1"/>
  <c r="O62" i="137"/>
  <c r="Q66" i="137"/>
  <c r="R66" i="137" s="1"/>
  <c r="O66" i="137"/>
  <c r="Q70" i="137"/>
  <c r="S70" i="137" s="1"/>
  <c r="O70" i="137"/>
  <c r="Q74" i="137"/>
  <c r="S74" i="137" s="1"/>
  <c r="O74" i="137"/>
  <c r="Q16" i="138"/>
  <c r="R16" i="138" s="1"/>
  <c r="O16" i="138"/>
  <c r="Q32" i="138"/>
  <c r="O32" i="138"/>
  <c r="Q36" i="138"/>
  <c r="O36" i="138"/>
  <c r="Q69" i="138"/>
  <c r="O69" i="138"/>
  <c r="Q16" i="139"/>
  <c r="O16" i="139"/>
  <c r="Q20" i="139"/>
  <c r="O20" i="139"/>
  <c r="Q24" i="139"/>
  <c r="O24" i="139"/>
  <c r="Q32" i="139"/>
  <c r="O32" i="139"/>
  <c r="Q40" i="139"/>
  <c r="S40" i="139" s="1"/>
  <c r="O40" i="139"/>
  <c r="Q44" i="139"/>
  <c r="O44" i="139"/>
  <c r="Q48" i="139"/>
  <c r="O48" i="139"/>
  <c r="Q77" i="139"/>
  <c r="O77" i="139"/>
  <c r="Q15" i="140"/>
  <c r="O15" i="140"/>
  <c r="Q23" i="140"/>
  <c r="S23" i="140" s="1"/>
  <c r="O23" i="140"/>
  <c r="Q27" i="140"/>
  <c r="O27" i="140"/>
  <c r="Q31" i="140"/>
  <c r="R31" i="140" s="1"/>
  <c r="O31" i="140"/>
  <c r="Q35" i="140"/>
  <c r="O35" i="140"/>
  <c r="Q43" i="140"/>
  <c r="R43" i="140" s="1"/>
  <c r="O43" i="140"/>
  <c r="Q47" i="140"/>
  <c r="O47" i="140"/>
  <c r="Q51" i="140"/>
  <c r="O51" i="140"/>
  <c r="Q55" i="140"/>
  <c r="R55" i="140" s="1"/>
  <c r="O55" i="140"/>
  <c r="Q63" i="140"/>
  <c r="O63" i="140"/>
  <c r="Q67" i="140"/>
  <c r="O67" i="140"/>
  <c r="Q14" i="142"/>
  <c r="O14" i="142"/>
  <c r="Q18" i="142"/>
  <c r="O18" i="142"/>
  <c r="Q26" i="142"/>
  <c r="O26" i="142"/>
  <c r="Q30" i="142"/>
  <c r="O30" i="142"/>
  <c r="Q38" i="142"/>
  <c r="O38" i="142"/>
  <c r="Q46" i="142"/>
  <c r="O46" i="142"/>
  <c r="Q82" i="142"/>
  <c r="S82" i="142" s="1"/>
  <c r="O82" i="142"/>
  <c r="Q90" i="142"/>
  <c r="S90" i="142" s="1"/>
  <c r="O90" i="142"/>
  <c r="Q115" i="142"/>
  <c r="R115" i="142" s="1"/>
  <c r="O115" i="142"/>
  <c r="Q128" i="141"/>
  <c r="O128" i="141"/>
  <c r="Q124" i="141"/>
  <c r="O124" i="141"/>
  <c r="Q116" i="141"/>
  <c r="S116" i="141" s="1"/>
  <c r="O116" i="141"/>
  <c r="Q112" i="141"/>
  <c r="S112" i="141" s="1"/>
  <c r="O112" i="141"/>
  <c r="Q50" i="141"/>
  <c r="O50" i="141"/>
  <c r="Q30" i="141"/>
  <c r="O30" i="141"/>
  <c r="Q16" i="170"/>
  <c r="O16" i="170"/>
  <c r="Q36" i="170"/>
  <c r="O36" i="170"/>
  <c r="Q56" i="170"/>
  <c r="O56" i="170"/>
  <c r="Q68" i="170"/>
  <c r="R68" i="170" s="1"/>
  <c r="O68" i="170"/>
  <c r="Q21" i="46"/>
  <c r="S21" i="46" s="1"/>
  <c r="Q18" i="46"/>
  <c r="O18" i="46"/>
  <c r="Q22" i="46"/>
  <c r="O22" i="46"/>
  <c r="Q26" i="46"/>
  <c r="O26" i="46"/>
  <c r="Q30" i="46"/>
  <c r="O30" i="46"/>
  <c r="Q34" i="46"/>
  <c r="O34" i="46"/>
  <c r="Q38" i="46"/>
  <c r="S38" i="46" s="1"/>
  <c r="O38" i="46"/>
  <c r="Q42" i="46"/>
  <c r="R42" i="46" s="1"/>
  <c r="O42" i="46"/>
  <c r="Q46" i="46"/>
  <c r="O46" i="46"/>
  <c r="Q66" i="46"/>
  <c r="O66" i="46"/>
  <c r="Q49" i="171"/>
  <c r="S49" i="171" s="1"/>
  <c r="O49" i="171"/>
  <c r="Q53" i="171"/>
  <c r="R53" i="171" s="1"/>
  <c r="O53" i="171"/>
  <c r="Q57" i="171"/>
  <c r="R57" i="171" s="1"/>
  <c r="O57" i="171"/>
  <c r="Q73" i="171"/>
  <c r="R73" i="171" s="1"/>
  <c r="O73" i="171"/>
  <c r="Q81" i="171"/>
  <c r="R81" i="171" s="1"/>
  <c r="O81" i="171"/>
  <c r="Q94" i="171"/>
  <c r="S94" i="171" s="1"/>
  <c r="O94" i="171"/>
  <c r="Q98" i="171"/>
  <c r="S98" i="171" s="1"/>
  <c r="O98" i="171"/>
  <c r="Q102" i="171"/>
  <c r="O102" i="171"/>
  <c r="Q16" i="172"/>
  <c r="R16" i="172" s="1"/>
  <c r="O16" i="172"/>
  <c r="Q24" i="172"/>
  <c r="R24" i="172" s="1"/>
  <c r="O24" i="172"/>
  <c r="Q57" i="172"/>
  <c r="O57" i="172"/>
  <c r="Q61" i="172"/>
  <c r="R61" i="172" s="1"/>
  <c r="O61" i="172"/>
  <c r="Q73" i="172"/>
  <c r="O73" i="172"/>
  <c r="Q81" i="172"/>
  <c r="S81" i="172" s="1"/>
  <c r="O81" i="172"/>
  <c r="Q93" i="172"/>
  <c r="O93" i="172"/>
  <c r="Q101" i="172"/>
  <c r="R101" i="172" s="1"/>
  <c r="O101" i="172"/>
  <c r="Q105" i="172"/>
  <c r="S105" i="172" s="1"/>
  <c r="O105" i="172"/>
  <c r="Q30" i="171"/>
  <c r="S30" i="171" s="1"/>
  <c r="O30" i="171"/>
  <c r="Q50" i="171"/>
  <c r="R50" i="171" s="1"/>
  <c r="O50" i="171"/>
  <c r="Q54" i="171"/>
  <c r="O54" i="171"/>
  <c r="Q58" i="171"/>
  <c r="R58" i="171" s="1"/>
  <c r="O58" i="171"/>
  <c r="Q95" i="171"/>
  <c r="S95" i="171" s="1"/>
  <c r="O95" i="171"/>
  <c r="Q13" i="172"/>
  <c r="S13" i="172" s="1"/>
  <c r="O13" i="172"/>
  <c r="Q46" i="172"/>
  <c r="S46" i="172" s="1"/>
  <c r="O46" i="172"/>
  <c r="Q78" i="172"/>
  <c r="S78" i="172" s="1"/>
  <c r="O78" i="172"/>
  <c r="Q86" i="172"/>
  <c r="S86" i="172" s="1"/>
  <c r="O86" i="172"/>
  <c r="Q90" i="172"/>
  <c r="S90" i="172" s="1"/>
  <c r="O90" i="172"/>
  <c r="Q98" i="172"/>
  <c r="S98" i="172" s="1"/>
  <c r="O98" i="172"/>
  <c r="Q102" i="172"/>
  <c r="O102" i="172"/>
  <c r="M19" i="131"/>
  <c r="P23" i="133"/>
  <c r="Q44" i="133"/>
  <c r="F130" i="133" s="1"/>
  <c r="O9" i="133"/>
  <c r="M26" i="133"/>
  <c r="Q48" i="133"/>
  <c r="F142" i="133" s="1"/>
  <c r="P32" i="133"/>
  <c r="M32" i="133"/>
  <c r="P72" i="133"/>
  <c r="Q69" i="137"/>
  <c r="R69" i="137" s="1"/>
  <c r="Q65" i="137"/>
  <c r="R65" i="137" s="1"/>
  <c r="O68" i="125"/>
  <c r="O47" i="125"/>
  <c r="O61" i="125"/>
  <c r="E145" i="125" s="1"/>
  <c r="M10" i="125"/>
  <c r="Q32" i="125"/>
  <c r="F105" i="125" s="1"/>
  <c r="P12" i="125"/>
  <c r="Q85" i="56"/>
  <c r="O85" i="56"/>
  <c r="Q69" i="56"/>
  <c r="R69" i="56" s="1"/>
  <c r="O69" i="56"/>
  <c r="Q46" i="56"/>
  <c r="R46" i="56" s="1"/>
  <c r="O46" i="56"/>
  <c r="Q34" i="56"/>
  <c r="O34" i="56"/>
  <c r="Q30" i="56"/>
  <c r="O30" i="56"/>
  <c r="Q25" i="56"/>
  <c r="O25" i="56"/>
  <c r="Q17" i="56"/>
  <c r="S17" i="56" s="1"/>
  <c r="O17" i="56"/>
  <c r="Q13" i="56"/>
  <c r="O13" i="56"/>
  <c r="Q61" i="56"/>
  <c r="O61" i="56"/>
  <c r="Q65" i="56"/>
  <c r="O65" i="56"/>
  <c r="Q14" i="132"/>
  <c r="O14" i="132"/>
  <c r="Q22" i="132"/>
  <c r="S22" i="132" s="1"/>
  <c r="O22" i="132"/>
  <c r="Q30" i="132"/>
  <c r="O30" i="132"/>
  <c r="Q38" i="132"/>
  <c r="O38" i="132"/>
  <c r="Q42" i="132"/>
  <c r="O42" i="132"/>
  <c r="Q46" i="132"/>
  <c r="O46" i="132"/>
  <c r="Q59" i="132"/>
  <c r="O59" i="132"/>
  <c r="O13" i="131"/>
  <c r="O26" i="131"/>
  <c r="Q17" i="135"/>
  <c r="O17" i="135"/>
  <c r="Q21" i="135"/>
  <c r="S21" i="135" s="1"/>
  <c r="O21" i="135"/>
  <c r="Q25" i="135"/>
  <c r="O25" i="135"/>
  <c r="Q58" i="135"/>
  <c r="R58" i="135" s="1"/>
  <c r="O58" i="135"/>
  <c r="Q75" i="135"/>
  <c r="R75" i="135" s="1"/>
  <c r="O75" i="135"/>
  <c r="Q83" i="135"/>
  <c r="S83" i="135" s="1"/>
  <c r="O83" i="135"/>
  <c r="Q14" i="136"/>
  <c r="S14" i="136" s="1"/>
  <c r="O14" i="136"/>
  <c r="Q26" i="136"/>
  <c r="S26" i="136" s="1"/>
  <c r="O26" i="136"/>
  <c r="Q30" i="136"/>
  <c r="R30" i="136" s="1"/>
  <c r="O30" i="136"/>
  <c r="Q42" i="136"/>
  <c r="R42" i="136" s="1"/>
  <c r="O42" i="136"/>
  <c r="Q50" i="136"/>
  <c r="O50" i="136"/>
  <c r="Q67" i="136"/>
  <c r="S67" i="136" s="1"/>
  <c r="O67" i="136"/>
  <c r="Q71" i="136"/>
  <c r="O71" i="136"/>
  <c r="Q75" i="136"/>
  <c r="O75" i="136"/>
  <c r="Q18" i="137"/>
  <c r="S18" i="137" s="1"/>
  <c r="O18" i="137"/>
  <c r="Q22" i="137"/>
  <c r="R22" i="137" s="1"/>
  <c r="O22" i="137"/>
  <c r="Q35" i="137"/>
  <c r="O35" i="137"/>
  <c r="Q39" i="137"/>
  <c r="O39" i="137"/>
  <c r="Q43" i="137"/>
  <c r="R43" i="137" s="1"/>
  <c r="O43" i="137"/>
  <c r="Q47" i="137"/>
  <c r="O47" i="137"/>
  <c r="Q60" i="137"/>
  <c r="R60" i="137" s="1"/>
  <c r="O60" i="137"/>
  <c r="Q64" i="137"/>
  <c r="O64" i="137"/>
  <c r="Q68" i="137"/>
  <c r="S68" i="137" s="1"/>
  <c r="O68" i="137"/>
  <c r="Q72" i="137"/>
  <c r="R72" i="137" s="1"/>
  <c r="O72" i="137"/>
  <c r="Q14" i="138"/>
  <c r="R14" i="138" s="1"/>
  <c r="O14" i="138"/>
  <c r="Q22" i="138"/>
  <c r="S22" i="138" s="1"/>
  <c r="O22" i="138"/>
  <c r="Q26" i="138"/>
  <c r="S26" i="138" s="1"/>
  <c r="O26" i="138"/>
  <c r="Q30" i="138"/>
  <c r="O30" i="138"/>
  <c r="Q34" i="139"/>
  <c r="R34" i="139" s="1"/>
  <c r="O34" i="139"/>
  <c r="Q38" i="139"/>
  <c r="O38" i="139"/>
  <c r="Q46" i="139"/>
  <c r="O46" i="139"/>
  <c r="Q50" i="139"/>
  <c r="S50" i="139" s="1"/>
  <c r="O50" i="139"/>
  <c r="Q54" i="139"/>
  <c r="S54" i="139" s="1"/>
  <c r="O54" i="139"/>
  <c r="Q67" i="139"/>
  <c r="O67" i="139"/>
  <c r="Q75" i="139"/>
  <c r="O75" i="139"/>
  <c r="Q13" i="140"/>
  <c r="O13" i="140"/>
  <c r="Q17" i="140"/>
  <c r="O17" i="140"/>
  <c r="Q25" i="140"/>
  <c r="O25" i="140"/>
  <c r="Q37" i="140"/>
  <c r="O37" i="140"/>
  <c r="Q41" i="140"/>
  <c r="O41" i="140"/>
  <c r="Q45" i="140"/>
  <c r="R45" i="140" s="1"/>
  <c r="O45" i="140"/>
  <c r="Q57" i="140"/>
  <c r="R57" i="140" s="1"/>
  <c r="O57" i="140"/>
  <c r="Q65" i="140"/>
  <c r="O65" i="140"/>
  <c r="Q20" i="142"/>
  <c r="O20" i="142"/>
  <c r="Q32" i="142"/>
  <c r="O32" i="142"/>
  <c r="Q36" i="142"/>
  <c r="R36" i="142" s="1"/>
  <c r="O36" i="142"/>
  <c r="Q48" i="142"/>
  <c r="O48" i="142"/>
  <c r="Q52" i="142"/>
  <c r="O52" i="142"/>
  <c r="Q56" i="142"/>
  <c r="R56" i="142" s="1"/>
  <c r="O56" i="142"/>
  <c r="Q60" i="142"/>
  <c r="O60" i="142"/>
  <c r="Q64" i="142"/>
  <c r="O64" i="142"/>
  <c r="Q72" i="142"/>
  <c r="O72" i="142"/>
  <c r="Q76" i="142"/>
  <c r="O76" i="142"/>
  <c r="Q84" i="142"/>
  <c r="O84" i="142"/>
  <c r="Q88" i="142"/>
  <c r="O88" i="142"/>
  <c r="Q105" i="142"/>
  <c r="O105" i="142"/>
  <c r="Q113" i="142"/>
  <c r="O113" i="142"/>
  <c r="Q117" i="141"/>
  <c r="S117" i="141" s="1"/>
  <c r="Q101" i="141"/>
  <c r="O101" i="141"/>
  <c r="Q97" i="141"/>
  <c r="R97" i="141" s="1"/>
  <c r="O97" i="141"/>
  <c r="Q93" i="141"/>
  <c r="S93" i="141" s="1"/>
  <c r="O93" i="141"/>
  <c r="Q89" i="141"/>
  <c r="S89" i="141" s="1"/>
  <c r="O89" i="141"/>
  <c r="Q85" i="141"/>
  <c r="R85" i="141" s="1"/>
  <c r="O85" i="141"/>
  <c r="Q60" i="141"/>
  <c r="R60" i="141" s="1"/>
  <c r="O60" i="141"/>
  <c r="Q52" i="141"/>
  <c r="R52" i="141" s="1"/>
  <c r="O52" i="141"/>
  <c r="Q36" i="141"/>
  <c r="O36" i="141"/>
  <c r="Q12" i="141"/>
  <c r="R12" i="141" s="1"/>
  <c r="O12" i="141"/>
  <c r="Q14" i="170"/>
  <c r="S14" i="170" s="1"/>
  <c r="O14" i="170"/>
  <c r="Q34" i="170"/>
  <c r="S34" i="170" s="1"/>
  <c r="O34" i="170"/>
  <c r="Q74" i="170"/>
  <c r="R74" i="170" s="1"/>
  <c r="O74" i="170"/>
  <c r="Q91" i="170"/>
  <c r="R91" i="170" s="1"/>
  <c r="O91" i="170"/>
  <c r="Q95" i="170"/>
  <c r="O95" i="170"/>
  <c r="Q99" i="170"/>
  <c r="O99" i="170"/>
  <c r="Q16" i="46"/>
  <c r="O16" i="46"/>
  <c r="Q20" i="46"/>
  <c r="R20" i="46" s="1"/>
  <c r="O20" i="46"/>
  <c r="Q28" i="46"/>
  <c r="S28" i="46" s="1"/>
  <c r="O28" i="46"/>
  <c r="Q61" i="46"/>
  <c r="R61" i="46" s="1"/>
  <c r="O61" i="46"/>
  <c r="Q68" i="46"/>
  <c r="S68" i="46" s="1"/>
  <c r="O68" i="46"/>
  <c r="Q72" i="46"/>
  <c r="O72" i="46"/>
  <c r="Q15" i="171"/>
  <c r="R15" i="171" s="1"/>
  <c r="O15" i="171"/>
  <c r="Q55" i="171"/>
  <c r="S55" i="171" s="1"/>
  <c r="O55" i="171"/>
  <c r="Q63" i="171"/>
  <c r="R63" i="171" s="1"/>
  <c r="O63" i="171"/>
  <c r="Q96" i="171"/>
  <c r="O96" i="171"/>
  <c r="Q14" i="172"/>
  <c r="R14" i="172" s="1"/>
  <c r="O14" i="172"/>
  <c r="Q26" i="172"/>
  <c r="R26" i="172" s="1"/>
  <c r="O26" i="172"/>
  <c r="Q35" i="172"/>
  <c r="R35" i="172" s="1"/>
  <c r="O35" i="172"/>
  <c r="Q39" i="172"/>
  <c r="O39" i="172"/>
  <c r="Q43" i="172"/>
  <c r="O43" i="172"/>
  <c r="Q51" i="172"/>
  <c r="R51" i="172" s="1"/>
  <c r="O51" i="172"/>
  <c r="Q55" i="172"/>
  <c r="R55" i="172" s="1"/>
  <c r="O55" i="172"/>
  <c r="Q59" i="172"/>
  <c r="O59" i="172"/>
  <c r="Q79" i="172"/>
  <c r="R79" i="172" s="1"/>
  <c r="O79" i="172"/>
  <c r="Q95" i="172"/>
  <c r="R95" i="172" s="1"/>
  <c r="O95" i="172"/>
  <c r="Q45" i="56"/>
  <c r="O45" i="56"/>
  <c r="Q12" i="56"/>
  <c r="R12" i="56" s="1"/>
  <c r="O12" i="56"/>
  <c r="Q62" i="56"/>
  <c r="O62" i="56"/>
  <c r="Q15" i="132"/>
  <c r="R15" i="132" s="1"/>
  <c r="O15" i="132"/>
  <c r="Q19" i="132"/>
  <c r="S19" i="132" s="1"/>
  <c r="O19" i="132"/>
  <c r="Q31" i="132"/>
  <c r="S31" i="132" s="1"/>
  <c r="O31" i="132"/>
  <c r="Q43" i="132"/>
  <c r="R43" i="132" s="1"/>
  <c r="O43" i="132"/>
  <c r="Q56" i="132"/>
  <c r="O56" i="132"/>
  <c r="Q64" i="132"/>
  <c r="O64" i="132"/>
  <c r="Q68" i="132"/>
  <c r="O68" i="132"/>
  <c r="Q14" i="135"/>
  <c r="S14" i="135" s="1"/>
  <c r="O14" i="135"/>
  <c r="Q22" i="135"/>
  <c r="S22" i="135" s="1"/>
  <c r="O22" i="135"/>
  <c r="Q26" i="135"/>
  <c r="O26" i="135"/>
  <c r="Q38" i="135"/>
  <c r="S38" i="135" s="1"/>
  <c r="O38" i="135"/>
  <c r="Q42" i="135"/>
  <c r="R42" i="135" s="1"/>
  <c r="O42" i="135"/>
  <c r="Q46" i="135"/>
  <c r="S46" i="135" s="1"/>
  <c r="O46" i="135"/>
  <c r="Q55" i="135"/>
  <c r="S55" i="135" s="1"/>
  <c r="O55" i="135"/>
  <c r="Q59" i="135"/>
  <c r="S59" i="135" s="1"/>
  <c r="O59" i="135"/>
  <c r="Q63" i="135"/>
  <c r="R63" i="135" s="1"/>
  <c r="O63" i="135"/>
  <c r="Q76" i="135"/>
  <c r="R76" i="135" s="1"/>
  <c r="O76" i="135"/>
  <c r="Q80" i="135"/>
  <c r="R80" i="135" s="1"/>
  <c r="O80" i="135"/>
  <c r="Q88" i="135"/>
  <c r="O88" i="135"/>
  <c r="Q15" i="136"/>
  <c r="S15" i="136" s="1"/>
  <c r="O15" i="136"/>
  <c r="Q27" i="136"/>
  <c r="R27" i="136" s="1"/>
  <c r="O27" i="136"/>
  <c r="Q43" i="136"/>
  <c r="R43" i="136" s="1"/>
  <c r="O43" i="136"/>
  <c r="Q51" i="136"/>
  <c r="S51" i="136" s="1"/>
  <c r="O51" i="136"/>
  <c r="Q68" i="136"/>
  <c r="O68" i="136"/>
  <c r="Q72" i="136"/>
  <c r="S72" i="136" s="1"/>
  <c r="O72" i="136"/>
  <c r="Q76" i="136"/>
  <c r="S76" i="136" s="1"/>
  <c r="O76" i="136"/>
  <c r="Q15" i="137"/>
  <c r="R15" i="137" s="1"/>
  <c r="O15" i="137"/>
  <c r="Q19" i="137"/>
  <c r="R19" i="137" s="1"/>
  <c r="O19" i="137"/>
  <c r="Q23" i="137"/>
  <c r="O23" i="137"/>
  <c r="Q27" i="137"/>
  <c r="O27" i="137"/>
  <c r="Q31" i="137"/>
  <c r="O31" i="137"/>
  <c r="Q36" i="137"/>
  <c r="R36" i="137" s="1"/>
  <c r="O36" i="137"/>
  <c r="Q40" i="137"/>
  <c r="R40" i="137" s="1"/>
  <c r="O40" i="137"/>
  <c r="Q44" i="137"/>
  <c r="R44" i="137" s="1"/>
  <c r="O44" i="137"/>
  <c r="Q19" i="138"/>
  <c r="S19" i="138" s="1"/>
  <c r="O19" i="138"/>
  <c r="Q23" i="138"/>
  <c r="R23" i="138" s="1"/>
  <c r="O23" i="138"/>
  <c r="Q43" i="138"/>
  <c r="R43" i="138" s="1"/>
  <c r="O43" i="138"/>
  <c r="Q60" i="138"/>
  <c r="S60" i="138" s="1"/>
  <c r="O60" i="138"/>
  <c r="Q68" i="138"/>
  <c r="S68" i="138" s="1"/>
  <c r="O68" i="138"/>
  <c r="Q72" i="138"/>
  <c r="S72" i="138" s="1"/>
  <c r="O72" i="138"/>
  <c r="Q76" i="138"/>
  <c r="S76" i="138" s="1"/>
  <c r="O76" i="138"/>
  <c r="Q15" i="139"/>
  <c r="S15" i="139" s="1"/>
  <c r="O15" i="139"/>
  <c r="Q19" i="139"/>
  <c r="O19" i="139"/>
  <c r="Q35" i="139"/>
  <c r="R35" i="139" s="1"/>
  <c r="O35" i="139"/>
  <c r="Q39" i="139"/>
  <c r="R39" i="139" s="1"/>
  <c r="O39" i="139"/>
  <c r="Q51" i="139"/>
  <c r="O51" i="139"/>
  <c r="Q64" i="139"/>
  <c r="R64" i="139" s="1"/>
  <c r="O64" i="139"/>
  <c r="Q76" i="139"/>
  <c r="S76" i="139" s="1"/>
  <c r="O76" i="139"/>
  <c r="Q22" i="140"/>
  <c r="O22" i="140"/>
  <c r="Q34" i="140"/>
  <c r="S34" i="140" s="1"/>
  <c r="O34" i="140"/>
  <c r="Q46" i="140"/>
  <c r="S46" i="140" s="1"/>
  <c r="O46" i="140"/>
  <c r="Q50" i="140"/>
  <c r="R50" i="140" s="1"/>
  <c r="O50" i="140"/>
  <c r="Q58" i="140"/>
  <c r="O58" i="140"/>
  <c r="Q62" i="140"/>
  <c r="S62" i="140" s="1"/>
  <c r="O62" i="140"/>
  <c r="Q70" i="140"/>
  <c r="O70" i="140"/>
  <c r="Q25" i="142"/>
  <c r="S25" i="142" s="1"/>
  <c r="O25" i="142"/>
  <c r="Q29" i="142"/>
  <c r="O29" i="142"/>
  <c r="Q33" i="142"/>
  <c r="O33" i="142"/>
  <c r="Q45" i="142"/>
  <c r="R45" i="142" s="1"/>
  <c r="O45" i="142"/>
  <c r="Q53" i="142"/>
  <c r="S53" i="142" s="1"/>
  <c r="O53" i="142"/>
  <c r="Q57" i="142"/>
  <c r="O57" i="142"/>
  <c r="Q65" i="142"/>
  <c r="R65" i="142" s="1"/>
  <c r="O65" i="142"/>
  <c r="Q77" i="142"/>
  <c r="R77" i="142" s="1"/>
  <c r="O77" i="142"/>
  <c r="Q85" i="142"/>
  <c r="R85" i="142" s="1"/>
  <c r="O85" i="142"/>
  <c r="Q118" i="142"/>
  <c r="O118" i="142"/>
  <c r="Q92" i="141"/>
  <c r="S92" i="141" s="1"/>
  <c r="O92" i="141"/>
  <c r="Q84" i="141"/>
  <c r="S84" i="141" s="1"/>
  <c r="O84" i="141"/>
  <c r="Q63" i="141"/>
  <c r="S63" i="141" s="1"/>
  <c r="O63" i="141"/>
  <c r="Q55" i="141"/>
  <c r="O55" i="141"/>
  <c r="Q35" i="141"/>
  <c r="R35" i="141" s="1"/>
  <c r="O35" i="141"/>
  <c r="Q31" i="141"/>
  <c r="S31" i="141" s="1"/>
  <c r="O31" i="141"/>
  <c r="Q19" i="141"/>
  <c r="R19" i="141" s="1"/>
  <c r="O19" i="141"/>
  <c r="Q27" i="170"/>
  <c r="S27" i="170" s="1"/>
  <c r="O27" i="170"/>
  <c r="Q31" i="170"/>
  <c r="S31" i="170" s="1"/>
  <c r="O31" i="170"/>
  <c r="Q47" i="170"/>
  <c r="O47" i="170"/>
  <c r="Q51" i="170"/>
  <c r="R51" i="170" s="1"/>
  <c r="O51" i="170"/>
  <c r="Q59" i="170"/>
  <c r="R59" i="170" s="1"/>
  <c r="O59" i="170"/>
  <c r="Q63" i="170"/>
  <c r="R63" i="170" s="1"/>
  <c r="O63" i="170"/>
  <c r="Q96" i="170"/>
  <c r="O96" i="170"/>
  <c r="Q13" i="46"/>
  <c r="S13" i="46" s="1"/>
  <c r="O13" i="46"/>
  <c r="Q33" i="46"/>
  <c r="O33" i="46"/>
  <c r="Q37" i="46"/>
  <c r="R37" i="46" s="1"/>
  <c r="O37" i="46"/>
  <c r="Q41" i="46"/>
  <c r="S41" i="46" s="1"/>
  <c r="O41" i="46"/>
  <c r="Q49" i="46"/>
  <c r="S49" i="46" s="1"/>
  <c r="O49" i="46"/>
  <c r="Q58" i="46"/>
  <c r="R58" i="46" s="1"/>
  <c r="O58" i="46"/>
  <c r="Q65" i="46"/>
  <c r="R65" i="46" s="1"/>
  <c r="O65" i="46"/>
  <c r="Q69" i="46"/>
  <c r="R69" i="46" s="1"/>
  <c r="O69" i="46"/>
  <c r="Q16" i="171"/>
  <c r="O16" i="171"/>
  <c r="Q24" i="171"/>
  <c r="O24" i="171"/>
  <c r="Q28" i="171"/>
  <c r="R28" i="171" s="1"/>
  <c r="O28" i="171"/>
  <c r="Q52" i="171"/>
  <c r="O52" i="171"/>
  <c r="Q56" i="171"/>
  <c r="O56" i="171"/>
  <c r="Q97" i="171"/>
  <c r="O97" i="171"/>
  <c r="Q105" i="171"/>
  <c r="O105" i="171"/>
  <c r="Q15" i="172"/>
  <c r="O15" i="172"/>
  <c r="Q23" i="172"/>
  <c r="R23" i="172" s="1"/>
  <c r="O23" i="172"/>
  <c r="Q27" i="172"/>
  <c r="R27" i="172" s="1"/>
  <c r="O27" i="172"/>
  <c r="Q40" i="172"/>
  <c r="S40" i="172" s="1"/>
  <c r="O40" i="172"/>
  <c r="Q76" i="172"/>
  <c r="S76" i="172" s="1"/>
  <c r="O76" i="172"/>
  <c r="Q80" i="172"/>
  <c r="S80" i="172" s="1"/>
  <c r="O80" i="172"/>
  <c r="Q92" i="172"/>
  <c r="S92" i="172" s="1"/>
  <c r="O92" i="172"/>
  <c r="R17" i="173"/>
  <c r="Q103" i="172"/>
  <c r="O103" i="172"/>
  <c r="Q85" i="172"/>
  <c r="O85" i="172"/>
  <c r="Q83" i="172"/>
  <c r="R83" i="172" s="1"/>
  <c r="O83" i="172"/>
  <c r="Q82" i="172"/>
  <c r="S82" i="172" s="1"/>
  <c r="O82" i="172"/>
  <c r="Q75" i="172"/>
  <c r="O75" i="172"/>
  <c r="Q71" i="172"/>
  <c r="R71" i="172" s="1"/>
  <c r="O71" i="172"/>
  <c r="Q67" i="172"/>
  <c r="S67" i="172" s="1"/>
  <c r="O67" i="172"/>
  <c r="Q66" i="172"/>
  <c r="O66" i="172"/>
  <c r="Q53" i="172"/>
  <c r="R53" i="172" s="1"/>
  <c r="O53" i="172"/>
  <c r="Q47" i="172"/>
  <c r="R47" i="172" s="1"/>
  <c r="O47" i="172"/>
  <c r="Q45" i="172"/>
  <c r="O45" i="172"/>
  <c r="Q74" i="172"/>
  <c r="O74" i="172"/>
  <c r="Q48" i="172"/>
  <c r="O48" i="172"/>
  <c r="Q37" i="172"/>
  <c r="O37" i="172"/>
  <c r="Q22" i="172"/>
  <c r="O22" i="172"/>
  <c r="Q18" i="172"/>
  <c r="O18" i="172"/>
  <c r="Q17" i="172"/>
  <c r="O17" i="172"/>
  <c r="R56" i="172"/>
  <c r="S24" i="172"/>
  <c r="R68" i="172"/>
  <c r="S61" i="172"/>
  <c r="Q77" i="171"/>
  <c r="S77" i="171" s="1"/>
  <c r="O77" i="171"/>
  <c r="Q70" i="171"/>
  <c r="R70" i="171" s="1"/>
  <c r="O70" i="171"/>
  <c r="Q67" i="171"/>
  <c r="O67" i="171"/>
  <c r="Q61" i="171"/>
  <c r="O61" i="171"/>
  <c r="Q48" i="171"/>
  <c r="O48" i="171"/>
  <c r="Q42" i="171"/>
  <c r="O42" i="171"/>
  <c r="Q40" i="171"/>
  <c r="S40" i="171" s="1"/>
  <c r="O40" i="171"/>
  <c r="Q90" i="171"/>
  <c r="R90" i="171" s="1"/>
  <c r="O90" i="171"/>
  <c r="Q69" i="171"/>
  <c r="R69" i="171" s="1"/>
  <c r="O69" i="171"/>
  <c r="Q39" i="171"/>
  <c r="O39" i="171"/>
  <c r="Q12" i="171"/>
  <c r="O12" i="171"/>
  <c r="Q103" i="170"/>
  <c r="R103" i="170" s="1"/>
  <c r="O103" i="170"/>
  <c r="Q82" i="170"/>
  <c r="O82" i="170"/>
  <c r="Q79" i="170"/>
  <c r="O79" i="170"/>
  <c r="Q77" i="170"/>
  <c r="O77" i="170"/>
  <c r="Q70" i="170"/>
  <c r="O70" i="170"/>
  <c r="Q67" i="170"/>
  <c r="S67" i="170" s="1"/>
  <c r="O67" i="170"/>
  <c r="Q66" i="170"/>
  <c r="S66" i="170" s="1"/>
  <c r="O66" i="170"/>
  <c r="Q62" i="170"/>
  <c r="R62" i="170" s="1"/>
  <c r="O62" i="170"/>
  <c r="Q61" i="170"/>
  <c r="O61" i="170"/>
  <c r="Q60" i="170"/>
  <c r="R60" i="170" s="1"/>
  <c r="O60" i="170"/>
  <c r="Q48" i="170"/>
  <c r="O48" i="170"/>
  <c r="Q52" i="170"/>
  <c r="R52" i="170" s="1"/>
  <c r="O52" i="170"/>
  <c r="Q45" i="170"/>
  <c r="O45" i="170"/>
  <c r="Q44" i="170"/>
  <c r="O44" i="170"/>
  <c r="Q43" i="170"/>
  <c r="S43" i="170" s="1"/>
  <c r="O43" i="170"/>
  <c r="Q32" i="170"/>
  <c r="R32" i="170" s="1"/>
  <c r="O32" i="170"/>
  <c r="Q18" i="170"/>
  <c r="R18" i="170" s="1"/>
  <c r="O18" i="170"/>
  <c r="Q12" i="170"/>
  <c r="O12" i="170"/>
  <c r="R31" i="51"/>
  <c r="R56" i="51"/>
  <c r="R34" i="51"/>
  <c r="R49" i="51"/>
  <c r="S66" i="51"/>
  <c r="R78" i="51"/>
  <c r="R63" i="51"/>
  <c r="R67" i="51"/>
  <c r="S35" i="51"/>
  <c r="S21" i="51"/>
  <c r="R68" i="51"/>
  <c r="S26" i="51"/>
  <c r="S45" i="51"/>
  <c r="S25" i="51"/>
  <c r="S18" i="98"/>
  <c r="S58" i="98"/>
  <c r="S41" i="98"/>
  <c r="S27" i="98"/>
  <c r="S35" i="98"/>
  <c r="S25" i="98"/>
  <c r="S22" i="98"/>
  <c r="S29" i="98"/>
  <c r="S59" i="98"/>
  <c r="S49" i="98"/>
  <c r="O20" i="42"/>
  <c r="S24" i="42"/>
  <c r="O24" i="42"/>
  <c r="O32" i="42"/>
  <c r="O36" i="42"/>
  <c r="O40" i="42"/>
  <c r="O57" i="42"/>
  <c r="S61" i="42"/>
  <c r="O61" i="42"/>
  <c r="O65" i="42"/>
  <c r="O25" i="42"/>
  <c r="O37" i="42"/>
  <c r="O45" i="42"/>
  <c r="O58" i="42"/>
  <c r="S62" i="42"/>
  <c r="O62" i="42"/>
  <c r="O66" i="42"/>
  <c r="S28" i="42"/>
  <c r="O28" i="42"/>
  <c r="O18" i="42"/>
  <c r="S26" i="42"/>
  <c r="O26" i="42"/>
  <c r="O71" i="42"/>
  <c r="S69" i="42"/>
  <c r="O69" i="42"/>
  <c r="O13" i="42"/>
  <c r="O47" i="42"/>
  <c r="S51" i="42"/>
  <c r="O51" i="42"/>
  <c r="O60" i="42"/>
  <c r="O68" i="42"/>
  <c r="S20" i="42"/>
  <c r="S12" i="42"/>
  <c r="S44" i="42"/>
  <c r="S59" i="42"/>
  <c r="S31" i="42"/>
  <c r="S35" i="42"/>
  <c r="S73" i="168"/>
  <c r="O17" i="168"/>
  <c r="S21" i="168"/>
  <c r="O21" i="168"/>
  <c r="O29" i="168"/>
  <c r="O37" i="168"/>
  <c r="O41" i="168"/>
  <c r="S49" i="168"/>
  <c r="O49" i="168"/>
  <c r="O53" i="168"/>
  <c r="O60" i="168"/>
  <c r="O58" i="168"/>
  <c r="S62" i="168"/>
  <c r="O62" i="168"/>
  <c r="O78" i="168"/>
  <c r="O26" i="168"/>
  <c r="O30" i="168"/>
  <c r="O34" i="168"/>
  <c r="O38" i="168"/>
  <c r="O42" i="168"/>
  <c r="O46" i="168"/>
  <c r="S54" i="168"/>
  <c r="O54" i="168"/>
  <c r="O65" i="168"/>
  <c r="O81" i="168"/>
  <c r="O35" i="168"/>
  <c r="O86" i="168"/>
  <c r="S13" i="168"/>
  <c r="O13" i="168"/>
  <c r="O24" i="168"/>
  <c r="S56" i="168"/>
  <c r="O56" i="168"/>
  <c r="O79" i="168"/>
  <c r="O83" i="168"/>
  <c r="S36" i="58"/>
  <c r="S17" i="58"/>
  <c r="S37" i="58"/>
  <c r="S24" i="58"/>
  <c r="S35" i="58"/>
  <c r="S41" i="54"/>
  <c r="S49" i="54"/>
  <c r="S24" i="54"/>
  <c r="S69" i="54"/>
  <c r="S38" i="54"/>
  <c r="S30" i="54"/>
  <c r="S78" i="54"/>
  <c r="S58" i="54"/>
  <c r="Q43" i="141"/>
  <c r="S43" i="141" s="1"/>
  <c r="O43" i="141"/>
  <c r="Q34" i="141"/>
  <c r="O34" i="141"/>
  <c r="Q14" i="141"/>
  <c r="R14" i="141" s="1"/>
  <c r="O14" i="141"/>
  <c r="Q10" i="141"/>
  <c r="R10" i="141" s="1"/>
  <c r="O10" i="141"/>
  <c r="S85" i="149"/>
  <c r="S105" i="149"/>
  <c r="S88" i="149"/>
  <c r="S101" i="149"/>
  <c r="S76" i="149"/>
  <c r="S31" i="149"/>
  <c r="Q10" i="142"/>
  <c r="O10" i="142"/>
  <c r="Q11" i="142"/>
  <c r="O11" i="142"/>
  <c r="R28" i="142"/>
  <c r="Q120" i="141"/>
  <c r="R120" i="141" s="1"/>
  <c r="O120" i="141"/>
  <c r="Q15" i="141"/>
  <c r="S15" i="141" s="1"/>
  <c r="O15" i="141"/>
  <c r="Q44" i="141"/>
  <c r="S44" i="141" s="1"/>
  <c r="Q126" i="141"/>
  <c r="S126" i="141" s="1"/>
  <c r="Q16" i="140"/>
  <c r="R16" i="140" s="1"/>
  <c r="O16" i="140"/>
  <c r="R54" i="140"/>
  <c r="R23" i="140"/>
  <c r="S41" i="139"/>
  <c r="Q72" i="139"/>
  <c r="R72" i="139" s="1"/>
  <c r="Q33" i="139"/>
  <c r="S33" i="139" s="1"/>
  <c r="S22" i="139"/>
  <c r="Q55" i="139"/>
  <c r="R55" i="139" s="1"/>
  <c r="Q18" i="139"/>
  <c r="R18" i="139" s="1"/>
  <c r="Q40" i="138"/>
  <c r="R40" i="138" s="1"/>
  <c r="O40" i="138"/>
  <c r="Q17" i="138"/>
  <c r="S17" i="138" s="1"/>
  <c r="O17" i="138"/>
  <c r="R60" i="138"/>
  <c r="Q47" i="138"/>
  <c r="R47" i="138" s="1"/>
  <c r="Q52" i="138"/>
  <c r="R52" i="138" s="1"/>
  <c r="Q24" i="137"/>
  <c r="R24" i="137" s="1"/>
  <c r="O24" i="137"/>
  <c r="Q41" i="137"/>
  <c r="R41" i="137" s="1"/>
  <c r="O41" i="137"/>
  <c r="Q63" i="137"/>
  <c r="R63" i="137" s="1"/>
  <c r="R25" i="137"/>
  <c r="Q46" i="137"/>
  <c r="S46" i="137" s="1"/>
  <c r="Q62" i="136"/>
  <c r="S62" i="136" s="1"/>
  <c r="R36" i="56"/>
  <c r="R19" i="56"/>
  <c r="Q44" i="56"/>
  <c r="S44" i="56" s="1"/>
  <c r="Q53" i="56"/>
  <c r="Q17" i="132"/>
  <c r="R17" i="132" s="1"/>
  <c r="O17" i="132"/>
  <c r="Q34" i="132"/>
  <c r="S34" i="132" s="1"/>
  <c r="S99" i="173"/>
  <c r="S50" i="173"/>
  <c r="S83" i="173"/>
  <c r="Q44" i="173"/>
  <c r="O44" i="173"/>
  <c r="Q48" i="173"/>
  <c r="O48" i="173"/>
  <c r="Q52" i="173"/>
  <c r="O52" i="173"/>
  <c r="Q56" i="173"/>
  <c r="O56" i="173"/>
  <c r="Q60" i="173"/>
  <c r="O60" i="173"/>
  <c r="Q64" i="173"/>
  <c r="O64" i="173"/>
  <c r="Q68" i="173"/>
  <c r="O68" i="173"/>
  <c r="Q72" i="173"/>
  <c r="O72" i="173"/>
  <c r="Q76" i="173"/>
  <c r="R76" i="173" s="1"/>
  <c r="O76" i="173"/>
  <c r="Q84" i="173"/>
  <c r="O84" i="173"/>
  <c r="Q88" i="173"/>
  <c r="O88" i="173"/>
  <c r="Q96" i="173"/>
  <c r="O96" i="173"/>
  <c r="Q100" i="173"/>
  <c r="O100" i="173"/>
  <c r="Q12" i="173"/>
  <c r="O12" i="173"/>
  <c r="Q16" i="173"/>
  <c r="O16" i="173"/>
  <c r="Q41" i="173"/>
  <c r="O41" i="173"/>
  <c r="Q69" i="173"/>
  <c r="S69" i="173" s="1"/>
  <c r="O69" i="173"/>
  <c r="Q73" i="173"/>
  <c r="O73" i="173"/>
  <c r="Q81" i="173"/>
  <c r="S81" i="173" s="1"/>
  <c r="O81" i="173"/>
  <c r="Q97" i="173"/>
  <c r="O97" i="173"/>
  <c r="Q105" i="173"/>
  <c r="S105" i="173" s="1"/>
  <c r="O105" i="173"/>
  <c r="Q13" i="173"/>
  <c r="R13" i="173" s="1"/>
  <c r="O13" i="173"/>
  <c r="Q54" i="173"/>
  <c r="O54" i="173"/>
  <c r="Q58" i="173"/>
  <c r="O58" i="173"/>
  <c r="Q78" i="173"/>
  <c r="O78" i="173"/>
  <c r="Q82" i="173"/>
  <c r="O82" i="173"/>
  <c r="Q86" i="173"/>
  <c r="O86" i="173"/>
  <c r="Q90" i="173"/>
  <c r="O90" i="173"/>
  <c r="Q94" i="173"/>
  <c r="O94" i="173"/>
  <c r="Q98" i="173"/>
  <c r="O98" i="173"/>
  <c r="Q102" i="173"/>
  <c r="O102" i="173"/>
  <c r="Q18" i="173"/>
  <c r="S18" i="173" s="1"/>
  <c r="O18" i="173"/>
  <c r="Q22" i="173"/>
  <c r="O22" i="173"/>
  <c r="Q39" i="173"/>
  <c r="O39" i="173"/>
  <c r="Q47" i="173"/>
  <c r="O47" i="173"/>
  <c r="Q51" i="173"/>
  <c r="O51" i="173"/>
  <c r="Q55" i="173"/>
  <c r="O55" i="173"/>
  <c r="Q59" i="173"/>
  <c r="O59" i="173"/>
  <c r="Q63" i="173"/>
  <c r="O63" i="173"/>
  <c r="Q67" i="173"/>
  <c r="O67" i="173"/>
  <c r="Q71" i="173"/>
  <c r="O71" i="173"/>
  <c r="Q103" i="173"/>
  <c r="O103" i="173"/>
  <c r="R46" i="172"/>
  <c r="S51" i="172"/>
  <c r="S79" i="172"/>
  <c r="R40" i="172"/>
  <c r="S55" i="172"/>
  <c r="R67" i="172"/>
  <c r="R52" i="172"/>
  <c r="S91" i="172"/>
  <c r="R98" i="172"/>
  <c r="Q19" i="172"/>
  <c r="Q78" i="171"/>
  <c r="Q99" i="171"/>
  <c r="S99" i="171" s="1"/>
  <c r="R94" i="171"/>
  <c r="S50" i="171"/>
  <c r="S54" i="171"/>
  <c r="R54" i="171"/>
  <c r="S58" i="171"/>
  <c r="R95" i="171"/>
  <c r="S57" i="171"/>
  <c r="S65" i="171"/>
  <c r="Q91" i="171"/>
  <c r="S53" i="171"/>
  <c r="Q74" i="171"/>
  <c r="R74" i="171" s="1"/>
  <c r="R30" i="171"/>
  <c r="Q93" i="170"/>
  <c r="S93" i="170" s="1"/>
  <c r="S53" i="51"/>
  <c r="R53" i="51"/>
  <c r="S71" i="51"/>
  <c r="R71" i="51"/>
  <c r="S47" i="51"/>
  <c r="S36" i="51"/>
  <c r="R19" i="51"/>
  <c r="S78" i="51"/>
  <c r="S27" i="51"/>
  <c r="R23" i="51"/>
  <c r="S36" i="98"/>
  <c r="S58" i="46"/>
  <c r="S65" i="46"/>
  <c r="S30" i="42"/>
  <c r="R44" i="172"/>
  <c r="S64" i="172"/>
  <c r="R36" i="172"/>
  <c r="S52" i="168"/>
  <c r="Q55" i="164"/>
  <c r="S55" i="164" s="1"/>
  <c r="Q17" i="164"/>
  <c r="S17" i="164" s="1"/>
  <c r="O17" i="164"/>
  <c r="Q25" i="164"/>
  <c r="S25" i="164" s="1"/>
  <c r="O25" i="164"/>
  <c r="Q44" i="164"/>
  <c r="S44" i="164" s="1"/>
  <c r="O44" i="164"/>
  <c r="Q52" i="164"/>
  <c r="S52" i="164" s="1"/>
  <c r="O52" i="164"/>
  <c r="Q64" i="164"/>
  <c r="O64" i="164"/>
  <c r="Q73" i="164"/>
  <c r="S73" i="164" s="1"/>
  <c r="O73" i="164"/>
  <c r="Q77" i="164"/>
  <c r="S77" i="164" s="1"/>
  <c r="O77" i="164"/>
  <c r="Q81" i="164"/>
  <c r="S81" i="164" s="1"/>
  <c r="O81" i="164"/>
  <c r="Q85" i="164"/>
  <c r="S85" i="164" s="1"/>
  <c r="O85" i="164"/>
  <c r="Q89" i="164"/>
  <c r="S89" i="164" s="1"/>
  <c r="O89" i="164"/>
  <c r="Q33" i="164"/>
  <c r="S33" i="164" s="1"/>
  <c r="Q14" i="164"/>
  <c r="S14" i="164" s="1"/>
  <c r="Q26" i="164"/>
  <c r="S26" i="164" s="1"/>
  <c r="O26" i="164"/>
  <c r="Q41" i="164"/>
  <c r="O41" i="164"/>
  <c r="Q45" i="164"/>
  <c r="S45" i="164" s="1"/>
  <c r="O45" i="164"/>
  <c r="Q49" i="164"/>
  <c r="S49" i="164" s="1"/>
  <c r="O49" i="164"/>
  <c r="Q53" i="164"/>
  <c r="S53" i="164" s="1"/>
  <c r="O53" i="164"/>
  <c r="Q57" i="164"/>
  <c r="S57" i="164" s="1"/>
  <c r="O57" i="164"/>
  <c r="Q61" i="164"/>
  <c r="O61" i="164"/>
  <c r="Q74" i="164"/>
  <c r="S74" i="164" s="1"/>
  <c r="O74" i="164"/>
  <c r="Q82" i="164"/>
  <c r="S82" i="164" s="1"/>
  <c r="O82" i="164"/>
  <c r="Q29" i="164"/>
  <c r="Q15" i="164"/>
  <c r="S15" i="164" s="1"/>
  <c r="O15" i="164"/>
  <c r="Q19" i="164"/>
  <c r="S19" i="164" s="1"/>
  <c r="O19" i="164"/>
  <c r="Q23" i="164"/>
  <c r="S23" i="164" s="1"/>
  <c r="O23" i="164"/>
  <c r="Q27" i="164"/>
  <c r="S27" i="164" s="1"/>
  <c r="O27" i="164"/>
  <c r="Q39" i="164"/>
  <c r="O39" i="164"/>
  <c r="Q42" i="164"/>
  <c r="S42" i="164" s="1"/>
  <c r="O42" i="164"/>
  <c r="Q58" i="164"/>
  <c r="O58" i="164"/>
  <c r="Q75" i="164"/>
  <c r="S75" i="164" s="1"/>
  <c r="O75" i="164"/>
  <c r="Q79" i="164"/>
  <c r="S79" i="164" s="1"/>
  <c r="O79" i="164"/>
  <c r="Q83" i="164"/>
  <c r="S83" i="164" s="1"/>
  <c r="O83" i="164"/>
  <c r="Q87" i="164"/>
  <c r="S87" i="164" s="1"/>
  <c r="O87" i="164"/>
  <c r="Q90" i="164"/>
  <c r="S90" i="164" s="1"/>
  <c r="Q60" i="164"/>
  <c r="S60" i="164" s="1"/>
  <c r="Q13" i="164"/>
  <c r="S13" i="164" s="1"/>
  <c r="O13" i="164"/>
  <c r="Q16" i="164"/>
  <c r="S16" i="164" s="1"/>
  <c r="O16" i="164"/>
  <c r="Q24" i="164"/>
  <c r="S24" i="164" s="1"/>
  <c r="O24" i="164"/>
  <c r="Q40" i="164"/>
  <c r="Q51" i="164"/>
  <c r="O51" i="164"/>
  <c r="Q63" i="164"/>
  <c r="S63" i="164" s="1"/>
  <c r="O63" i="164"/>
  <c r="Q80" i="164"/>
  <c r="S80" i="164" s="1"/>
  <c r="O80" i="164"/>
  <c r="Q84" i="164"/>
  <c r="O84" i="164"/>
  <c r="Q88" i="164"/>
  <c r="S88" i="164" s="1"/>
  <c r="O88" i="164"/>
  <c r="S85" i="141"/>
  <c r="Q40" i="141"/>
  <c r="Q77" i="141"/>
  <c r="R77" i="141" s="1"/>
  <c r="Q104" i="141"/>
  <c r="S104" i="141" s="1"/>
  <c r="Q125" i="141"/>
  <c r="S125" i="141" s="1"/>
  <c r="Q100" i="141"/>
  <c r="R100" i="141" s="1"/>
  <c r="Q121" i="141"/>
  <c r="R121" i="141" s="1"/>
  <c r="R89" i="141"/>
  <c r="S66" i="141"/>
  <c r="Q16" i="141"/>
  <c r="R16" i="141" s="1"/>
  <c r="Q35" i="135"/>
  <c r="R35" i="135" s="1"/>
  <c r="Q60" i="135"/>
  <c r="S60" i="135" s="1"/>
  <c r="Q81" i="135"/>
  <c r="S81" i="135" s="1"/>
  <c r="Q50" i="135"/>
  <c r="R50" i="135" s="1"/>
  <c r="S58" i="135"/>
  <c r="Q29" i="135"/>
  <c r="S29" i="135" s="1"/>
  <c r="R42" i="173"/>
  <c r="S95" i="173"/>
  <c r="R21" i="173"/>
  <c r="R54" i="170"/>
  <c r="S60" i="170"/>
  <c r="R62" i="171"/>
  <c r="R77" i="171"/>
  <c r="S49" i="58"/>
  <c r="S15" i="58"/>
  <c r="S47" i="54"/>
  <c r="S45" i="54"/>
  <c r="S103" i="54"/>
  <c r="S26" i="54"/>
  <c r="S55" i="54"/>
  <c r="S113" i="54"/>
  <c r="S81" i="149"/>
  <c r="S89" i="149"/>
  <c r="S90" i="149"/>
  <c r="S75" i="149"/>
  <c r="S20" i="149"/>
  <c r="S84" i="149"/>
  <c r="S59" i="149"/>
  <c r="S64" i="149"/>
  <c r="S68" i="149"/>
  <c r="S49" i="149"/>
  <c r="R64" i="142"/>
  <c r="S64" i="142"/>
  <c r="Q92" i="142"/>
  <c r="Q102" i="142"/>
  <c r="R102" i="142" s="1"/>
  <c r="Q96" i="142"/>
  <c r="R96" i="142" s="1"/>
  <c r="Q16" i="142"/>
  <c r="R16" i="142" s="1"/>
  <c r="S56" i="142"/>
  <c r="Q116" i="142"/>
  <c r="R116" i="142" s="1"/>
  <c r="Q108" i="142"/>
  <c r="S108" i="142" s="1"/>
  <c r="S107" i="142"/>
  <c r="Q117" i="142"/>
  <c r="S117" i="142" s="1"/>
  <c r="Q93" i="142"/>
  <c r="Q106" i="142"/>
  <c r="S106" i="142" s="1"/>
  <c r="Q69" i="142"/>
  <c r="Q94" i="142"/>
  <c r="Q80" i="142"/>
  <c r="S80" i="142" s="1"/>
  <c r="R63" i="141"/>
  <c r="R128" i="141"/>
  <c r="S128" i="141"/>
  <c r="Q115" i="141"/>
  <c r="Q119" i="141"/>
  <c r="Q99" i="141"/>
  <c r="S99" i="141" s="1"/>
  <c r="Q67" i="141"/>
  <c r="S67" i="141" s="1"/>
  <c r="S62" i="137"/>
  <c r="R28" i="137"/>
  <c r="Q12" i="137"/>
  <c r="S37" i="137"/>
  <c r="Q20" i="137"/>
  <c r="S20" i="137" s="1"/>
  <c r="Q75" i="56"/>
  <c r="Q40" i="56"/>
  <c r="R40" i="56" s="1"/>
  <c r="Q79" i="56"/>
  <c r="S79" i="56" s="1"/>
  <c r="Q71" i="56"/>
  <c r="R61" i="140"/>
  <c r="S57" i="140"/>
  <c r="Q49" i="140"/>
  <c r="R49" i="140" s="1"/>
  <c r="R46" i="140"/>
  <c r="Q40" i="140"/>
  <c r="R40" i="140" s="1"/>
  <c r="R53" i="140"/>
  <c r="Q42" i="140"/>
  <c r="S42" i="140" s="1"/>
  <c r="R68" i="140"/>
  <c r="S68" i="140"/>
  <c r="R65" i="140"/>
  <c r="S65" i="140"/>
  <c r="S45" i="140"/>
  <c r="S55" i="140"/>
  <c r="S31" i="140"/>
  <c r="S48" i="140"/>
  <c r="Q19" i="140"/>
  <c r="S19" i="140" s="1"/>
  <c r="S53" i="139"/>
  <c r="Q69" i="139"/>
  <c r="Q37" i="139"/>
  <c r="R37" i="139" s="1"/>
  <c r="Q21" i="139"/>
  <c r="R21" i="139" s="1"/>
  <c r="Q30" i="139"/>
  <c r="R30" i="139" s="1"/>
  <c r="Q14" i="139"/>
  <c r="R14" i="139" s="1"/>
  <c r="Q27" i="139"/>
  <c r="R15" i="139"/>
  <c r="Q43" i="139"/>
  <c r="S62" i="139"/>
  <c r="Q73" i="139"/>
  <c r="Q12" i="139"/>
  <c r="S14" i="138"/>
  <c r="S33" i="138"/>
  <c r="Q34" i="138"/>
  <c r="Q18" i="138"/>
  <c r="R18" i="138" s="1"/>
  <c r="Q63" i="138"/>
  <c r="R63" i="138" s="1"/>
  <c r="Q61" i="138"/>
  <c r="R50" i="138"/>
  <c r="Q45" i="138"/>
  <c r="R24" i="138"/>
  <c r="Q44" i="138"/>
  <c r="Q46" i="138"/>
  <c r="R46" i="138" s="1"/>
  <c r="Q65" i="138"/>
  <c r="Q31" i="138"/>
  <c r="Q20" i="138"/>
  <c r="S20" i="138" s="1"/>
  <c r="S52" i="138"/>
  <c r="Q64" i="138"/>
  <c r="S64" i="138" s="1"/>
  <c r="Q70" i="138"/>
  <c r="R13" i="137"/>
  <c r="S32" i="137"/>
  <c r="R70" i="137"/>
  <c r="S66" i="137"/>
  <c r="Q42" i="137"/>
  <c r="R42" i="137" s="1"/>
  <c r="R74" i="137"/>
  <c r="S16" i="137"/>
  <c r="R16" i="137"/>
  <c r="S58" i="137"/>
  <c r="Q73" i="137"/>
  <c r="R34" i="137"/>
  <c r="R48" i="137"/>
  <c r="S64" i="137"/>
  <c r="R64" i="137"/>
  <c r="R45" i="137"/>
  <c r="Q30" i="137"/>
  <c r="R30" i="137" s="1"/>
  <c r="R18" i="137"/>
  <c r="S43" i="137"/>
  <c r="R68" i="137"/>
  <c r="S22" i="137"/>
  <c r="Q51" i="137"/>
  <c r="S21" i="137"/>
  <c r="R46" i="137"/>
  <c r="S59" i="137"/>
  <c r="R71" i="137"/>
  <c r="R17" i="137"/>
  <c r="Q50" i="137"/>
  <c r="Q14" i="137"/>
  <c r="S44" i="137"/>
  <c r="R67" i="137"/>
  <c r="S29" i="137"/>
  <c r="Q38" i="137"/>
  <c r="R26" i="136"/>
  <c r="Q44" i="136"/>
  <c r="S44" i="136" s="1"/>
  <c r="Q19" i="136"/>
  <c r="R19" i="136" s="1"/>
  <c r="S42" i="136"/>
  <c r="Q46" i="136"/>
  <c r="R41" i="136"/>
  <c r="S41" i="136"/>
  <c r="Q13" i="136"/>
  <c r="S13" i="136" s="1"/>
  <c r="R67" i="136"/>
  <c r="Q38" i="136"/>
  <c r="R38" i="136" s="1"/>
  <c r="Q61" i="135"/>
  <c r="S61" i="135" s="1"/>
  <c r="Q30" i="135"/>
  <c r="Q33" i="135"/>
  <c r="Q39" i="135"/>
  <c r="R39" i="135" s="1"/>
  <c r="Q53" i="135"/>
  <c r="S53" i="135" s="1"/>
  <c r="Q44" i="135"/>
  <c r="R44" i="135" s="1"/>
  <c r="Q72" i="135"/>
  <c r="R72" i="135" s="1"/>
  <c r="S54" i="135"/>
  <c r="R43" i="135"/>
  <c r="S43" i="135"/>
  <c r="Q51" i="135"/>
  <c r="S51" i="135" s="1"/>
  <c r="S31" i="135"/>
  <c r="Q45" i="135"/>
  <c r="S45" i="135" s="1"/>
  <c r="Q41" i="135"/>
  <c r="S41" i="135" s="1"/>
  <c r="Q79" i="135"/>
  <c r="R17" i="56"/>
  <c r="S56" i="56"/>
  <c r="Q18" i="56"/>
  <c r="R18" i="56" s="1"/>
  <c r="S52" i="56"/>
  <c r="Q81" i="56"/>
  <c r="Q64" i="56"/>
  <c r="S64" i="56" s="1"/>
  <c r="Q31" i="56"/>
  <c r="S31" i="56" s="1"/>
  <c r="Q26" i="56"/>
  <c r="S26" i="56" s="1"/>
  <c r="Q21" i="56"/>
  <c r="R21" i="56" s="1"/>
  <c r="Q73" i="56"/>
  <c r="S73" i="56" s="1"/>
  <c r="R50" i="134"/>
  <c r="R73" i="134"/>
  <c r="S48" i="134"/>
  <c r="Q53" i="134"/>
  <c r="S53" i="134" s="1"/>
  <c r="R38" i="134"/>
  <c r="S66" i="134"/>
  <c r="O99" i="134"/>
  <c r="S40" i="134"/>
  <c r="Q45" i="173"/>
  <c r="R34" i="173"/>
  <c r="S79" i="173"/>
  <c r="S54" i="173"/>
  <c r="R54" i="173"/>
  <c r="R58" i="173"/>
  <c r="S58" i="173"/>
  <c r="R38" i="173"/>
  <c r="R25" i="173"/>
  <c r="R81" i="173"/>
  <c r="R69" i="173"/>
  <c r="Q24" i="173"/>
  <c r="R105" i="173"/>
  <c r="Q14" i="173"/>
  <c r="Q28" i="173"/>
  <c r="R16" i="173"/>
  <c r="S16" i="173"/>
  <c r="S76" i="173"/>
  <c r="Q57" i="173"/>
  <c r="Q34" i="172"/>
  <c r="S35" i="172"/>
  <c r="R82" i="172"/>
  <c r="R76" i="172"/>
  <c r="Q12" i="172"/>
  <c r="R12" i="172" s="1"/>
  <c r="Q41" i="172"/>
  <c r="R41" i="172" s="1"/>
  <c r="Q58" i="172"/>
  <c r="R58" i="172" s="1"/>
  <c r="S68" i="171"/>
  <c r="S66" i="171"/>
  <c r="R99" i="171"/>
  <c r="S69" i="171"/>
  <c r="S82" i="171"/>
  <c r="Q23" i="171"/>
  <c r="Q47" i="171"/>
  <c r="S47" i="171" s="1"/>
  <c r="R14" i="171"/>
  <c r="S73" i="171"/>
  <c r="S74" i="171"/>
  <c r="S89" i="171"/>
  <c r="R40" i="171"/>
  <c r="S68" i="170"/>
  <c r="R93" i="170"/>
  <c r="R66" i="170"/>
  <c r="S65" i="170"/>
  <c r="Q53" i="170"/>
  <c r="R53" i="170" s="1"/>
  <c r="S73" i="170"/>
  <c r="S103" i="170"/>
  <c r="Q75" i="170"/>
  <c r="R75" i="170" s="1"/>
  <c r="Q66" i="132"/>
  <c r="R66" i="132" s="1"/>
  <c r="Q54" i="132"/>
  <c r="R54" i="132" s="1"/>
  <c r="Q20" i="132"/>
  <c r="R20" i="132" s="1"/>
  <c r="Q16" i="132"/>
  <c r="S16" i="132" s="1"/>
  <c r="Q13" i="132"/>
  <c r="S13" i="132" s="1"/>
  <c r="Q62" i="132"/>
  <c r="S62" i="132" s="1"/>
  <c r="R63" i="132"/>
  <c r="Q61" i="132"/>
  <c r="Q36" i="132"/>
  <c r="R36" i="132" s="1"/>
  <c r="S75" i="126"/>
  <c r="S71" i="126"/>
  <c r="S80" i="126"/>
  <c r="S23" i="126"/>
  <c r="S30" i="168"/>
  <c r="R52" i="164"/>
  <c r="R53" i="164"/>
  <c r="R57" i="164"/>
  <c r="R50" i="164"/>
  <c r="Q54" i="164"/>
  <c r="S54" i="164" s="1"/>
  <c r="Q47" i="164"/>
  <c r="S47" i="164" s="1"/>
  <c r="Q46" i="164"/>
  <c r="S46" i="164" s="1"/>
  <c r="R63" i="164"/>
  <c r="S38" i="141"/>
  <c r="R45" i="141"/>
  <c r="R61" i="141"/>
  <c r="Q64" i="141"/>
  <c r="S40" i="141"/>
  <c r="Q76" i="141"/>
  <c r="R76" i="141" s="1"/>
  <c r="Q122" i="141"/>
  <c r="Q46" i="141"/>
  <c r="S127" i="141"/>
  <c r="Q20" i="141"/>
  <c r="S20" i="141" s="1"/>
  <c r="R67" i="141"/>
  <c r="Q47" i="141"/>
  <c r="Q123" i="141"/>
  <c r="Q57" i="141"/>
  <c r="S57" i="141" s="1"/>
  <c r="S50" i="51"/>
  <c r="R50" i="51"/>
  <c r="O65" i="134"/>
  <c r="O101" i="134"/>
  <c r="Q111" i="134"/>
  <c r="S111" i="134" s="1"/>
  <c r="S21" i="98"/>
  <c r="S69" i="46"/>
  <c r="R33" i="46"/>
  <c r="S47" i="46"/>
  <c r="Q52" i="46"/>
  <c r="S11" i="46"/>
  <c r="Q17" i="46"/>
  <c r="Q12" i="46"/>
  <c r="Q62" i="46"/>
  <c r="R39" i="46"/>
  <c r="Q27" i="46"/>
  <c r="S27" i="46" s="1"/>
  <c r="S42" i="46"/>
  <c r="R21" i="46"/>
  <c r="S13" i="42"/>
  <c r="S40" i="42"/>
  <c r="S14" i="42"/>
  <c r="S50" i="42"/>
  <c r="S27" i="42"/>
  <c r="R61" i="171"/>
  <c r="S61" i="171"/>
  <c r="Q25" i="171"/>
  <c r="Q32" i="171"/>
  <c r="Q104" i="171"/>
  <c r="Q17" i="171"/>
  <c r="S17" i="171" s="1"/>
  <c r="Q31" i="171"/>
  <c r="S17" i="54"/>
  <c r="S93" i="54"/>
  <c r="S14" i="54"/>
  <c r="S102" i="54"/>
  <c r="S116" i="54"/>
  <c r="S90" i="54"/>
  <c r="S63" i="54"/>
  <c r="S105" i="54"/>
  <c r="S111" i="54"/>
  <c r="S46" i="149"/>
  <c r="S28" i="149"/>
  <c r="S50" i="149"/>
  <c r="S80" i="149"/>
  <c r="S18" i="149"/>
  <c r="S77" i="149"/>
  <c r="S32" i="149"/>
  <c r="S102" i="149"/>
  <c r="S26" i="149"/>
  <c r="S104" i="142"/>
  <c r="R104" i="142"/>
  <c r="S105" i="142"/>
  <c r="R105" i="142"/>
  <c r="R112" i="142"/>
  <c r="S112" i="142"/>
  <c r="S22" i="142"/>
  <c r="R47" i="142"/>
  <c r="R111" i="142"/>
  <c r="R114" i="142"/>
  <c r="Q21" i="142"/>
  <c r="R80" i="142"/>
  <c r="R82" i="142"/>
  <c r="S116" i="142"/>
  <c r="Q103" i="142"/>
  <c r="S94" i="142"/>
  <c r="R22" i="142"/>
  <c r="S111" i="142"/>
  <c r="S114" i="142"/>
  <c r="Q73" i="142"/>
  <c r="Q13" i="142"/>
  <c r="S45" i="142"/>
  <c r="R90" i="142"/>
  <c r="S115" i="142"/>
  <c r="S93" i="142"/>
  <c r="Q74" i="142"/>
  <c r="S102" i="142"/>
  <c r="Q27" i="142"/>
  <c r="R94" i="142"/>
  <c r="R93" i="142"/>
  <c r="R106" i="142"/>
  <c r="R92" i="141"/>
  <c r="R84" i="141"/>
  <c r="S61" i="141"/>
  <c r="S106" i="141"/>
  <c r="R126" i="141"/>
  <c r="R40" i="141"/>
  <c r="R42" i="141"/>
  <c r="S123" i="141"/>
  <c r="R65" i="141"/>
  <c r="R106" i="141"/>
  <c r="S65" i="141"/>
  <c r="Q48" i="141"/>
  <c r="Q49" i="141"/>
  <c r="S49" i="141" s="1"/>
  <c r="Q13" i="141"/>
  <c r="R116" i="141"/>
  <c r="Q73" i="141"/>
  <c r="Q58" i="141"/>
  <c r="S58" i="141" s="1"/>
  <c r="Q33" i="141"/>
  <c r="Q22" i="141"/>
  <c r="S67" i="139"/>
  <c r="R67" i="139"/>
  <c r="S49" i="139"/>
  <c r="R49" i="139"/>
  <c r="Q13" i="139"/>
  <c r="Q31" i="139"/>
  <c r="S72" i="139"/>
  <c r="R32" i="138"/>
  <c r="S32" i="138"/>
  <c r="R69" i="138"/>
  <c r="R33" i="136"/>
  <c r="S33" i="136"/>
  <c r="Q34" i="136"/>
  <c r="Q63" i="136"/>
  <c r="R63" i="136" s="1"/>
  <c r="Q21" i="136"/>
  <c r="Q18" i="136"/>
  <c r="R18" i="136" s="1"/>
  <c r="Q28" i="136"/>
  <c r="R59" i="135"/>
  <c r="S24" i="135"/>
  <c r="Q56" i="135"/>
  <c r="S47" i="135"/>
  <c r="R47" i="135"/>
  <c r="R77" i="135"/>
  <c r="R22" i="135"/>
  <c r="S25" i="135"/>
  <c r="R20" i="135"/>
  <c r="S20" i="135"/>
  <c r="R27" i="135"/>
  <c r="R55" i="135"/>
  <c r="R73" i="135"/>
  <c r="R81" i="135"/>
  <c r="R24" i="135"/>
  <c r="Q74" i="135"/>
  <c r="R74" i="135" s="1"/>
  <c r="R48" i="135"/>
  <c r="S75" i="135"/>
  <c r="Q37" i="135"/>
  <c r="R21" i="135"/>
  <c r="Q13" i="135"/>
  <c r="S13" i="135" s="1"/>
  <c r="Q34" i="135"/>
  <c r="S43" i="132"/>
  <c r="Q65" i="132"/>
  <c r="R65" i="132" s="1"/>
  <c r="Q18" i="132"/>
  <c r="S18" i="132" s="1"/>
  <c r="Q64" i="170"/>
  <c r="Q24" i="170"/>
  <c r="R24" i="170" s="1"/>
  <c r="Q19" i="170"/>
  <c r="R19" i="170" s="1"/>
  <c r="R79" i="170"/>
  <c r="Q83" i="170"/>
  <c r="R43" i="170"/>
  <c r="Q41" i="170"/>
  <c r="S41" i="170" s="1"/>
  <c r="Q92" i="170"/>
  <c r="S18" i="170"/>
  <c r="Q71" i="170"/>
  <c r="S71" i="170" s="1"/>
  <c r="S31" i="126"/>
  <c r="S77" i="126"/>
  <c r="S17" i="126"/>
  <c r="S39" i="126"/>
  <c r="S54" i="126"/>
  <c r="S41" i="126"/>
  <c r="S12" i="126"/>
  <c r="S36" i="126"/>
  <c r="S68" i="126"/>
  <c r="S37" i="126"/>
  <c r="S81" i="56"/>
  <c r="Q77" i="56"/>
  <c r="S77" i="56" s="1"/>
  <c r="Q59" i="56"/>
  <c r="R59" i="56" s="1"/>
  <c r="Q39" i="56"/>
  <c r="Q38" i="56"/>
  <c r="R38" i="56" s="1"/>
  <c r="Q27" i="56"/>
  <c r="Q23" i="56"/>
  <c r="R23" i="56" s="1"/>
  <c r="S22" i="56"/>
  <c r="R22" i="56"/>
  <c r="S21" i="56"/>
  <c r="R14" i="56"/>
  <c r="O11" i="56"/>
  <c r="S66" i="56"/>
  <c r="Q60" i="56"/>
  <c r="R60" i="56" s="1"/>
  <c r="Q42" i="56"/>
  <c r="R42" i="56" s="1"/>
  <c r="Q35" i="56"/>
  <c r="Q29" i="56"/>
  <c r="Q28" i="56"/>
  <c r="Q58" i="56"/>
  <c r="S58" i="56" s="1"/>
  <c r="Q80" i="56"/>
  <c r="R80" i="56" s="1"/>
  <c r="Q41" i="56"/>
  <c r="Q33" i="56"/>
  <c r="R33" i="56" s="1"/>
  <c r="Q54" i="56"/>
  <c r="R54" i="56" s="1"/>
  <c r="Q20" i="56"/>
  <c r="Q24" i="56"/>
  <c r="Q37" i="56"/>
  <c r="R25" i="56"/>
  <c r="S25" i="56"/>
  <c r="R34" i="56"/>
  <c r="S34" i="56"/>
  <c r="S69" i="56"/>
  <c r="Q15" i="56"/>
  <c r="R15" i="56" s="1"/>
  <c r="S83" i="56"/>
  <c r="Q84" i="56"/>
  <c r="R30" i="134"/>
  <c r="S76" i="134"/>
  <c r="R78" i="134"/>
  <c r="S49" i="134"/>
  <c r="O30" i="134"/>
  <c r="S34" i="134"/>
  <c r="Q69" i="134"/>
  <c r="Q62" i="134"/>
  <c r="R62" i="134" s="1"/>
  <c r="S74" i="134"/>
  <c r="O43" i="134"/>
  <c r="R110" i="134"/>
  <c r="R34" i="134"/>
  <c r="S68" i="134"/>
  <c r="R59" i="134"/>
  <c r="O22" i="134"/>
  <c r="Q12" i="134"/>
  <c r="R12" i="134" s="1"/>
  <c r="Q31" i="134"/>
  <c r="S31" i="134" s="1"/>
  <c r="S46" i="134"/>
  <c r="R97" i="134"/>
  <c r="Q11" i="134"/>
  <c r="S11" i="134" s="1"/>
  <c r="O35" i="134"/>
  <c r="S81" i="134"/>
  <c r="S55" i="134"/>
  <c r="O13" i="134"/>
  <c r="O17" i="134"/>
  <c r="Q37" i="134"/>
  <c r="R37" i="134" s="1"/>
  <c r="R35" i="134"/>
  <c r="S35" i="134"/>
  <c r="O98" i="134"/>
  <c r="O15" i="134"/>
  <c r="O106" i="134"/>
  <c r="Q82" i="134"/>
  <c r="S52" i="134"/>
  <c r="O27" i="134"/>
  <c r="O19" i="134"/>
  <c r="O90" i="134"/>
  <c r="S20" i="134"/>
  <c r="S64" i="134"/>
  <c r="S41" i="134"/>
  <c r="Q24" i="134"/>
  <c r="R24" i="134" s="1"/>
  <c r="S99" i="134"/>
  <c r="R56" i="134"/>
  <c r="Q44" i="134"/>
  <c r="S44" i="134" s="1"/>
  <c r="Q108" i="134"/>
  <c r="Q36" i="134"/>
  <c r="R28" i="134"/>
  <c r="Q32" i="134"/>
  <c r="R32" i="134" s="1"/>
  <c r="O41" i="134"/>
  <c r="Q45" i="134"/>
  <c r="S45" i="134" s="1"/>
  <c r="O57" i="134"/>
  <c r="S75" i="134"/>
  <c r="S80" i="134"/>
  <c r="O16" i="134"/>
  <c r="Q100" i="134"/>
  <c r="S29" i="134"/>
  <c r="R61" i="134"/>
  <c r="S58" i="134"/>
  <c r="O55" i="134"/>
  <c r="R68" i="134"/>
  <c r="S39" i="134"/>
  <c r="O21" i="134"/>
  <c r="R96" i="134"/>
  <c r="O33" i="134"/>
  <c r="R71" i="134"/>
  <c r="R39" i="134"/>
  <c r="Q104" i="134"/>
  <c r="R104" i="134" s="1"/>
  <c r="S61" i="134"/>
  <c r="S25" i="134"/>
  <c r="Q42" i="134"/>
  <c r="S42" i="134" s="1"/>
  <c r="S15" i="134"/>
  <c r="O59" i="134"/>
  <c r="O71" i="134"/>
  <c r="S84" i="134"/>
  <c r="O28" i="134"/>
  <c r="Q79" i="134"/>
  <c r="Q88" i="134"/>
  <c r="R88" i="134" s="1"/>
  <c r="R65" i="134"/>
  <c r="S65" i="134"/>
  <c r="S21" i="134"/>
  <c r="R21" i="134"/>
  <c r="S13" i="134"/>
  <c r="S16" i="134"/>
  <c r="O20" i="134"/>
  <c r="O96" i="134"/>
  <c r="Q102" i="134"/>
  <c r="O80" i="134"/>
  <c r="Q105" i="134"/>
  <c r="O58" i="134"/>
  <c r="O60" i="134"/>
  <c r="S85" i="168"/>
  <c r="S77" i="168"/>
  <c r="S41" i="42"/>
  <c r="S69" i="170"/>
  <c r="R70" i="46"/>
  <c r="R40" i="46"/>
  <c r="S29" i="46"/>
  <c r="S79" i="126"/>
  <c r="S76" i="126"/>
  <c r="Q11" i="125"/>
  <c r="F77" i="125" s="1"/>
  <c r="P11" i="125"/>
  <c r="O20" i="125"/>
  <c r="M20" i="125"/>
  <c r="M23" i="125"/>
  <c r="O23" i="125"/>
  <c r="M46" i="125"/>
  <c r="O46" i="125"/>
  <c r="M55" i="125"/>
  <c r="O55" i="125"/>
  <c r="O38" i="131"/>
  <c r="M38" i="131"/>
  <c r="E151" i="133"/>
  <c r="Q57" i="133"/>
  <c r="F151" i="133" s="1"/>
  <c r="E168" i="133"/>
  <c r="P71" i="133"/>
  <c r="O103" i="134"/>
  <c r="Q103" i="134"/>
  <c r="Q29" i="136"/>
  <c r="R29" i="136" s="1"/>
  <c r="Q69" i="136"/>
  <c r="Q27" i="138"/>
  <c r="R27" i="138" s="1"/>
  <c r="Q39" i="138"/>
  <c r="Q75" i="138"/>
  <c r="R75" i="138" s="1"/>
  <c r="Q61" i="139"/>
  <c r="R61" i="139" s="1"/>
  <c r="R17" i="139"/>
  <c r="Q28" i="139"/>
  <c r="R28" i="139" s="1"/>
  <c r="Q42" i="139"/>
  <c r="R42" i="139" s="1"/>
  <c r="Q45" i="139"/>
  <c r="Q33" i="140"/>
  <c r="Q36" i="140"/>
  <c r="Q89" i="142"/>
  <c r="S79" i="54"/>
  <c r="S60" i="137"/>
  <c r="S72" i="137"/>
  <c r="R68" i="56"/>
  <c r="R43" i="56"/>
  <c r="S46" i="126"/>
  <c r="Q61" i="125"/>
  <c r="F145" i="125" s="1"/>
  <c r="E132" i="125"/>
  <c r="Q70" i="125"/>
  <c r="F154" i="125" s="1"/>
  <c r="Q57" i="125"/>
  <c r="F141" i="125" s="1"/>
  <c r="E152" i="125"/>
  <c r="P68" i="125"/>
  <c r="Q48" i="125"/>
  <c r="F128" i="125" s="1"/>
  <c r="E119" i="125"/>
  <c r="E130" i="125"/>
  <c r="Q50" i="125"/>
  <c r="F130" i="125" s="1"/>
  <c r="Q16" i="56"/>
  <c r="O13" i="125"/>
  <c r="M56" i="125"/>
  <c r="M71" i="125"/>
  <c r="Q25" i="132"/>
  <c r="Q29" i="132"/>
  <c r="S29" i="132" s="1"/>
  <c r="Q33" i="132"/>
  <c r="S33" i="132" s="1"/>
  <c r="Q37" i="132"/>
  <c r="R37" i="132" s="1"/>
  <c r="P21" i="131"/>
  <c r="E89" i="131"/>
  <c r="Q21" i="131"/>
  <c r="F89" i="131" s="1"/>
  <c r="O9" i="131"/>
  <c r="M9" i="131"/>
  <c r="O17" i="131"/>
  <c r="M17" i="131"/>
  <c r="M56" i="131"/>
  <c r="O56" i="131"/>
  <c r="O61" i="131"/>
  <c r="E143" i="131" s="1"/>
  <c r="M61" i="131"/>
  <c r="Q112" i="134"/>
  <c r="R60" i="134"/>
  <c r="S60" i="134"/>
  <c r="S77" i="134"/>
  <c r="R77" i="134"/>
  <c r="S17" i="136"/>
  <c r="Q47" i="136"/>
  <c r="Q28" i="138"/>
  <c r="Q67" i="138"/>
  <c r="Q36" i="139"/>
  <c r="S36" i="139" s="1"/>
  <c r="R40" i="139"/>
  <c r="Q24" i="140"/>
  <c r="S96" i="142"/>
  <c r="Q17" i="142"/>
  <c r="Q37" i="142"/>
  <c r="P39" i="133"/>
  <c r="E156" i="133"/>
  <c r="Q15" i="133"/>
  <c r="F88" i="133" s="1"/>
  <c r="P59" i="133"/>
  <c r="Q12" i="133"/>
  <c r="F85" i="133" s="1"/>
  <c r="Q53" i="133"/>
  <c r="F147" i="133" s="1"/>
  <c r="R53" i="56"/>
  <c r="P61" i="125"/>
  <c r="P42" i="125"/>
  <c r="O16" i="125"/>
  <c r="M16" i="125"/>
  <c r="O33" i="125"/>
  <c r="M33" i="125"/>
  <c r="S53" i="126"/>
  <c r="M67" i="131"/>
  <c r="O67" i="131"/>
  <c r="Q107" i="134"/>
  <c r="O107" i="134"/>
  <c r="Q57" i="135"/>
  <c r="Q39" i="136"/>
  <c r="R39" i="136" s="1"/>
  <c r="Q45" i="136"/>
  <c r="S37" i="138"/>
  <c r="R37" i="138"/>
  <c r="Q48" i="138"/>
  <c r="Q62" i="138"/>
  <c r="R62" i="138" s="1"/>
  <c r="Q18" i="140"/>
  <c r="Q21" i="140"/>
  <c r="R21" i="140" s="1"/>
  <c r="Q87" i="142"/>
  <c r="S87" i="142" s="1"/>
  <c r="P33" i="133"/>
  <c r="E96" i="125"/>
  <c r="Q27" i="125"/>
  <c r="F96" i="125" s="1"/>
  <c r="E91" i="125"/>
  <c r="P22" i="125"/>
  <c r="M9" i="125"/>
  <c r="M17" i="125"/>
  <c r="O28" i="125"/>
  <c r="O11" i="126"/>
  <c r="Q11" i="126"/>
  <c r="Q23" i="132"/>
  <c r="Q27" i="132"/>
  <c r="R27" i="132" s="1"/>
  <c r="Q35" i="132"/>
  <c r="R35" i="132" s="1"/>
  <c r="O33" i="131"/>
  <c r="M33" i="131"/>
  <c r="M37" i="131"/>
  <c r="O37" i="131"/>
  <c r="E165" i="133"/>
  <c r="Q68" i="133"/>
  <c r="F165" i="133" s="1"/>
  <c r="O65" i="133"/>
  <c r="M65" i="133"/>
  <c r="Q18" i="135"/>
  <c r="Q31" i="136"/>
  <c r="S31" i="136" s="1"/>
  <c r="Q68" i="139"/>
  <c r="R68" i="139" s="1"/>
  <c r="Q71" i="139"/>
  <c r="S91" i="142"/>
  <c r="R91" i="142"/>
  <c r="Q31" i="142"/>
  <c r="Q26" i="132"/>
  <c r="S26" i="132" s="1"/>
  <c r="Q32" i="132"/>
  <c r="Q57" i="132"/>
  <c r="P16" i="131"/>
  <c r="Q22" i="131"/>
  <c r="F90" i="131" s="1"/>
  <c r="P13" i="131"/>
  <c r="M16" i="131"/>
  <c r="M18" i="131"/>
  <c r="O23" i="131"/>
  <c r="O36" i="131"/>
  <c r="O39" i="131"/>
  <c r="O43" i="131"/>
  <c r="O64" i="131"/>
  <c r="O68" i="131"/>
  <c r="E150" i="131" s="1"/>
  <c r="O66" i="133"/>
  <c r="E163" i="133" s="1"/>
  <c r="Q75" i="133"/>
  <c r="F172" i="133" s="1"/>
  <c r="Q18" i="134"/>
  <c r="Q26" i="134"/>
  <c r="O52" i="134"/>
  <c r="S18" i="138"/>
  <c r="Q23" i="139"/>
  <c r="Q26" i="139"/>
  <c r="R26" i="139" s="1"/>
  <c r="Q14" i="140"/>
  <c r="Q30" i="140"/>
  <c r="R30" i="140" s="1"/>
  <c r="Q60" i="132"/>
  <c r="R60" i="132" s="1"/>
  <c r="Q40" i="136"/>
  <c r="Q24" i="136"/>
  <c r="Q73" i="138"/>
  <c r="S73" i="138" s="1"/>
  <c r="Q47" i="139"/>
  <c r="R86" i="142"/>
  <c r="Q70" i="142"/>
  <c r="Q12" i="142"/>
  <c r="Q114" i="141"/>
  <c r="Q91" i="141"/>
  <c r="S91" i="141" s="1"/>
  <c r="Q82" i="141"/>
  <c r="S82" i="141" s="1"/>
  <c r="Q53" i="141"/>
  <c r="Q51" i="141"/>
  <c r="Q28" i="141"/>
  <c r="S45" i="58"/>
  <c r="S25" i="58"/>
  <c r="S38" i="58"/>
  <c r="S66" i="54"/>
  <c r="R34" i="141"/>
  <c r="Q83" i="141"/>
  <c r="Q81" i="141"/>
  <c r="Q71" i="141"/>
  <c r="R71" i="141" s="1"/>
  <c r="Q29" i="141"/>
  <c r="R29" i="141" s="1"/>
  <c r="Q28" i="164"/>
  <c r="S28" i="164" s="1"/>
  <c r="Q48" i="164"/>
  <c r="S48" i="164" s="1"/>
  <c r="Q56" i="164"/>
  <c r="S56" i="164" s="1"/>
  <c r="S71" i="172"/>
  <c r="Q10" i="164"/>
  <c r="S10" i="164" s="1"/>
  <c r="Q21" i="164"/>
  <c r="S21" i="164" s="1"/>
  <c r="S34" i="168"/>
  <c r="Q36" i="164"/>
  <c r="S36" i="164" s="1"/>
  <c r="Q76" i="164"/>
  <c r="S76" i="164" s="1"/>
  <c r="S29" i="168"/>
  <c r="S15" i="168"/>
  <c r="Q32" i="164"/>
  <c r="S64" i="168"/>
  <c r="S14" i="168"/>
  <c r="S26" i="168"/>
  <c r="S61" i="168"/>
  <c r="R51" i="51"/>
  <c r="R44" i="170"/>
  <c r="S44" i="170"/>
  <c r="S51" i="98"/>
  <c r="R45" i="172"/>
  <c r="S45" i="172"/>
  <c r="S74" i="172"/>
  <c r="R74" i="172"/>
  <c r="Q35" i="170"/>
  <c r="R35" i="170" s="1"/>
  <c r="Q76" i="170"/>
  <c r="R76" i="170" s="1"/>
  <c r="O9" i="46"/>
  <c r="Q19" i="171"/>
  <c r="Q22" i="171"/>
  <c r="Q33" i="171"/>
  <c r="Q43" i="171"/>
  <c r="S81" i="171"/>
  <c r="Q93" i="171"/>
  <c r="Q50" i="172"/>
  <c r="Q89" i="172"/>
  <c r="Q94" i="172"/>
  <c r="R94" i="172" s="1"/>
  <c r="Q73" i="46"/>
  <c r="S73" i="46" s="1"/>
  <c r="S40" i="98"/>
  <c r="S10" i="98"/>
  <c r="R29" i="51"/>
  <c r="Q100" i="172"/>
  <c r="Q23" i="173"/>
  <c r="Q36" i="173"/>
  <c r="Q53" i="173"/>
  <c r="Q65" i="173"/>
  <c r="Q80" i="173"/>
  <c r="Q105" i="170"/>
  <c r="S32" i="42"/>
  <c r="R50" i="46"/>
  <c r="R76" i="51"/>
  <c r="S76" i="51"/>
  <c r="Q20" i="171"/>
  <c r="Q49" i="172"/>
  <c r="Q63" i="172"/>
  <c r="S63" i="172" s="1"/>
  <c r="Q65" i="172"/>
  <c r="S65" i="172" s="1"/>
  <c r="Q27" i="173"/>
  <c r="Q49" i="173"/>
  <c r="Q61" i="173"/>
  <c r="S25" i="140"/>
  <c r="R41" i="140"/>
  <c r="S41" i="140"/>
  <c r="S50" i="140"/>
  <c r="R67" i="140"/>
  <c r="S67" i="140"/>
  <c r="R13" i="140"/>
  <c r="R34" i="140"/>
  <c r="R62" i="140"/>
  <c r="R17" i="140"/>
  <c r="S60" i="140"/>
  <c r="R60" i="140"/>
  <c r="S63" i="140"/>
  <c r="R63" i="140"/>
  <c r="Q12" i="140"/>
  <c r="Q64" i="140"/>
  <c r="Q66" i="140"/>
  <c r="Q26" i="140"/>
  <c r="R16" i="139"/>
  <c r="S16" i="139"/>
  <c r="R75" i="139"/>
  <c r="S32" i="139"/>
  <c r="R32" i="139"/>
  <c r="R76" i="139"/>
  <c r="S39" i="139"/>
  <c r="S77" i="139"/>
  <c r="R77" i="139"/>
  <c r="R54" i="139"/>
  <c r="S17" i="139"/>
  <c r="S36" i="138"/>
  <c r="R36" i="138"/>
  <c r="R49" i="138"/>
  <c r="S49" i="138"/>
  <c r="R76" i="138"/>
  <c r="Q15" i="138"/>
  <c r="R19" i="138"/>
  <c r="R68" i="138"/>
  <c r="S41" i="137"/>
  <c r="R33" i="137"/>
  <c r="S33" i="137"/>
  <c r="S35" i="137"/>
  <c r="R35" i="137"/>
  <c r="R39" i="137"/>
  <c r="S39" i="137"/>
  <c r="S36" i="137"/>
  <c r="S40" i="137"/>
  <c r="R47" i="137"/>
  <c r="S47" i="137"/>
  <c r="S49" i="137"/>
  <c r="S69" i="137"/>
  <c r="R71" i="136"/>
  <c r="S71" i="136"/>
  <c r="R75" i="136"/>
  <c r="S75" i="136"/>
  <c r="R36" i="136"/>
  <c r="S36" i="136"/>
  <c r="S50" i="136"/>
  <c r="R50" i="136"/>
  <c r="S37" i="136"/>
  <c r="R37" i="136"/>
  <c r="Q60" i="136"/>
  <c r="S16" i="136"/>
  <c r="Q74" i="136"/>
  <c r="Q25" i="136"/>
  <c r="R62" i="136"/>
  <c r="R31" i="136"/>
  <c r="Q48" i="136"/>
  <c r="Q32" i="136"/>
  <c r="R16" i="136"/>
  <c r="R63" i="56"/>
  <c r="S63" i="56"/>
  <c r="S78" i="56"/>
  <c r="R78" i="56"/>
  <c r="R85" i="56"/>
  <c r="S85" i="56"/>
  <c r="S62" i="56"/>
  <c r="S12" i="56"/>
  <c r="R64" i="56"/>
  <c r="S46" i="56"/>
  <c r="R81" i="56"/>
  <c r="S24" i="132"/>
  <c r="R24" i="132"/>
  <c r="R46" i="132"/>
  <c r="S46" i="132"/>
  <c r="S14" i="132"/>
  <c r="R14" i="132"/>
  <c r="S15" i="132"/>
  <c r="R29" i="132"/>
  <c r="R41" i="132"/>
  <c r="S41" i="132"/>
  <c r="S38" i="132"/>
  <c r="R38" i="132"/>
  <c r="R53" i="132"/>
  <c r="S53" i="132"/>
  <c r="R13" i="132"/>
  <c r="S59" i="132"/>
  <c r="R59" i="132"/>
  <c r="R19" i="132"/>
  <c r="Q21" i="132"/>
  <c r="S54" i="132"/>
  <c r="R16" i="132"/>
  <c r="Q69" i="132"/>
  <c r="Q67" i="132"/>
  <c r="R67" i="132" s="1"/>
  <c r="S55" i="173"/>
  <c r="R55" i="173"/>
  <c r="S22" i="173"/>
  <c r="R22" i="173"/>
  <c r="S51" i="173"/>
  <c r="R51" i="173"/>
  <c r="S63" i="173"/>
  <c r="R63" i="173"/>
  <c r="S82" i="173"/>
  <c r="R82" i="173"/>
  <c r="S59" i="173"/>
  <c r="R59" i="173"/>
  <c r="R72" i="173"/>
  <c r="S72" i="173"/>
  <c r="S47" i="173"/>
  <c r="R47" i="173"/>
  <c r="S96" i="173"/>
  <c r="R96" i="173"/>
  <c r="Q15" i="173"/>
  <c r="Q43" i="173"/>
  <c r="Q75" i="173"/>
  <c r="Q89" i="173"/>
  <c r="Q104" i="173"/>
  <c r="Q93" i="173"/>
  <c r="Q77" i="173"/>
  <c r="R22" i="172"/>
  <c r="S22" i="172"/>
  <c r="R57" i="172"/>
  <c r="S57" i="172"/>
  <c r="S16" i="172"/>
  <c r="S23" i="172"/>
  <c r="S26" i="172"/>
  <c r="S75" i="172"/>
  <c r="R75" i="172"/>
  <c r="S85" i="172"/>
  <c r="R85" i="172"/>
  <c r="S95" i="172"/>
  <c r="S27" i="172"/>
  <c r="R37" i="172"/>
  <c r="S37" i="172"/>
  <c r="S66" i="172"/>
  <c r="R66" i="172"/>
  <c r="R93" i="172"/>
  <c r="S93" i="172"/>
  <c r="S102" i="172"/>
  <c r="R102" i="172"/>
  <c r="R48" i="172"/>
  <c r="S48" i="172"/>
  <c r="S72" i="172"/>
  <c r="S70" i="172"/>
  <c r="S83" i="172"/>
  <c r="S101" i="172"/>
  <c r="S89" i="172"/>
  <c r="R81" i="172"/>
  <c r="Q21" i="172"/>
  <c r="Q28" i="172"/>
  <c r="Q38" i="172"/>
  <c r="Q42" i="172"/>
  <c r="Q88" i="172"/>
  <c r="Q104" i="172"/>
  <c r="R13" i="172"/>
  <c r="R103" i="172"/>
  <c r="R92" i="172"/>
  <c r="S47" i="172"/>
  <c r="S15" i="171"/>
  <c r="S67" i="171"/>
  <c r="R67" i="171"/>
  <c r="R48" i="171"/>
  <c r="S48" i="171"/>
  <c r="R55" i="171"/>
  <c r="S102" i="171"/>
  <c r="R102" i="171"/>
  <c r="R49" i="171"/>
  <c r="R12" i="171"/>
  <c r="S12" i="171"/>
  <c r="S28" i="171"/>
  <c r="Q26" i="171"/>
  <c r="Q34" i="171"/>
  <c r="Q46" i="171"/>
  <c r="Q13" i="171"/>
  <c r="S13" i="171" s="1"/>
  <c r="Q18" i="171"/>
  <c r="Q38" i="171"/>
  <c r="Q44" i="171"/>
  <c r="R37" i="170"/>
  <c r="S37" i="170"/>
  <c r="S56" i="170"/>
  <c r="R56" i="170"/>
  <c r="S59" i="170"/>
  <c r="S74" i="170"/>
  <c r="R45" i="170"/>
  <c r="S45" i="170"/>
  <c r="S63" i="170"/>
  <c r="R21" i="170"/>
  <c r="S21" i="170"/>
  <c r="S51" i="170"/>
  <c r="S57" i="170"/>
  <c r="R34" i="170"/>
  <c r="S32" i="170"/>
  <c r="Q13" i="170"/>
  <c r="Q17" i="170"/>
  <c r="Q28" i="170"/>
  <c r="R28" i="170" s="1"/>
  <c r="Q90" i="170"/>
  <c r="Q94" i="170"/>
  <c r="S94" i="170" s="1"/>
  <c r="Q38" i="170"/>
  <c r="Q81" i="170"/>
  <c r="Q29" i="170"/>
  <c r="S29" i="149"/>
  <c r="S35" i="149"/>
  <c r="S53" i="149"/>
  <c r="S56" i="149"/>
  <c r="S51" i="149"/>
  <c r="S10" i="149"/>
  <c r="S13" i="149"/>
  <c r="S24" i="149"/>
  <c r="S58" i="149"/>
  <c r="S65" i="149"/>
  <c r="S11" i="149"/>
  <c r="S16" i="149"/>
  <c r="S62" i="149"/>
  <c r="S48" i="58"/>
  <c r="S43" i="58"/>
  <c r="S33" i="58"/>
  <c r="S26" i="58"/>
  <c r="S19" i="142"/>
  <c r="R19" i="142"/>
  <c r="R23" i="142"/>
  <c r="R39" i="142"/>
  <c r="S39" i="142"/>
  <c r="S43" i="142"/>
  <c r="R53" i="142"/>
  <c r="S76" i="142"/>
  <c r="R76" i="142"/>
  <c r="R11" i="142"/>
  <c r="S11" i="142"/>
  <c r="S26" i="142"/>
  <c r="R26" i="142"/>
  <c r="R83" i="142"/>
  <c r="S83" i="142"/>
  <c r="R70" i="142"/>
  <c r="R27" i="142"/>
  <c r="Q15" i="142"/>
  <c r="Q40" i="142"/>
  <c r="R40" i="142" s="1"/>
  <c r="Q49" i="142"/>
  <c r="Q54" i="142"/>
  <c r="Q58" i="142"/>
  <c r="Q75" i="142"/>
  <c r="Q24" i="142"/>
  <c r="R24" i="142" s="1"/>
  <c r="R55" i="142"/>
  <c r="Q50" i="142"/>
  <c r="S39" i="51"/>
  <c r="R39" i="51"/>
  <c r="S54" i="51"/>
  <c r="R54" i="51"/>
  <c r="R72" i="51"/>
  <c r="S72" i="51"/>
  <c r="R30" i="51"/>
  <c r="S30" i="51"/>
  <c r="R70" i="51"/>
  <c r="S70" i="51"/>
  <c r="R64" i="51"/>
  <c r="S64" i="51"/>
  <c r="R77" i="51"/>
  <c r="S62" i="51"/>
  <c r="R62" i="51"/>
  <c r="S73" i="51"/>
  <c r="S32" i="51"/>
  <c r="S51" i="51"/>
  <c r="S33" i="98"/>
  <c r="S50" i="98"/>
  <c r="S26" i="98"/>
  <c r="R23" i="46"/>
  <c r="S23" i="46"/>
  <c r="S43" i="46"/>
  <c r="R43" i="46"/>
  <c r="R68" i="46"/>
  <c r="R41" i="46"/>
  <c r="S22" i="46"/>
  <c r="R22" i="46"/>
  <c r="R49" i="46"/>
  <c r="S46" i="46"/>
  <c r="Q35" i="46"/>
  <c r="Q51" i="46"/>
  <c r="R38" i="46"/>
  <c r="R46" i="46"/>
  <c r="S70" i="46"/>
  <c r="S40" i="46"/>
  <c r="R63" i="46"/>
  <c r="Q24" i="46"/>
  <c r="S33" i="46"/>
  <c r="Q71" i="46"/>
  <c r="R71" i="46" s="1"/>
  <c r="R27" i="46"/>
  <c r="R30" i="46"/>
  <c r="R17" i="46"/>
  <c r="Q59" i="46"/>
  <c r="S31" i="46"/>
  <c r="Q44" i="46"/>
  <c r="S30" i="46"/>
  <c r="S68" i="42"/>
  <c r="S45" i="42"/>
  <c r="S66" i="42"/>
  <c r="S19" i="126"/>
  <c r="S40" i="126"/>
  <c r="S70" i="126"/>
  <c r="S20" i="126"/>
  <c r="S25" i="126"/>
  <c r="S30" i="126"/>
  <c r="S35" i="126"/>
  <c r="S74" i="126"/>
  <c r="S33" i="126"/>
  <c r="S21" i="126"/>
  <c r="S44" i="126"/>
  <c r="S57" i="126"/>
  <c r="S24" i="126"/>
  <c r="S29" i="126"/>
  <c r="S22" i="126"/>
  <c r="S42" i="126"/>
  <c r="S45" i="126"/>
  <c r="S66" i="126"/>
  <c r="R19" i="134"/>
  <c r="S19" i="134"/>
  <c r="S27" i="134"/>
  <c r="R27" i="134"/>
  <c r="S90" i="134"/>
  <c r="R90" i="134"/>
  <c r="S101" i="134"/>
  <c r="R101" i="134"/>
  <c r="S33" i="134"/>
  <c r="R33" i="134"/>
  <c r="S98" i="134"/>
  <c r="R98" i="134"/>
  <c r="S23" i="134"/>
  <c r="R23" i="134"/>
  <c r="R43" i="134"/>
  <c r="S43" i="134"/>
  <c r="S57" i="134"/>
  <c r="R57" i="134"/>
  <c r="R106" i="134"/>
  <c r="S106" i="134"/>
  <c r="O23" i="134"/>
  <c r="Q14" i="134"/>
  <c r="R14" i="134" s="1"/>
  <c r="R75" i="134"/>
  <c r="Q67" i="134"/>
  <c r="O25" i="134"/>
  <c r="O29" i="134"/>
  <c r="Q47" i="134"/>
  <c r="R109" i="134"/>
  <c r="R23" i="135"/>
  <c r="S23" i="135"/>
  <c r="R38" i="135"/>
  <c r="R12" i="135"/>
  <c r="S12" i="135"/>
  <c r="S26" i="135"/>
  <c r="R26" i="135"/>
  <c r="R46" i="135"/>
  <c r="R16" i="135"/>
  <c r="S16" i="135"/>
  <c r="R28" i="135"/>
  <c r="S27" i="135"/>
  <c r="Q19" i="135"/>
  <c r="R25" i="135"/>
  <c r="Q32" i="135"/>
  <c r="Q40" i="135"/>
  <c r="Q66" i="135"/>
  <c r="S77" i="135"/>
  <c r="Q84" i="135"/>
  <c r="S84" i="135" s="1"/>
  <c r="S88" i="135"/>
  <c r="R88" i="135"/>
  <c r="R17" i="135"/>
  <c r="S78" i="135"/>
  <c r="Q62" i="135"/>
  <c r="S48" i="135"/>
  <c r="Q64" i="135"/>
  <c r="S86" i="135"/>
  <c r="R65" i="135"/>
  <c r="S17" i="135"/>
  <c r="R31" i="141"/>
  <c r="R101" i="141"/>
  <c r="S101" i="141"/>
  <c r="S36" i="141"/>
  <c r="R36" i="141"/>
  <c r="Q118" i="141"/>
  <c r="R117" i="141"/>
  <c r="Q103" i="141"/>
  <c r="R103" i="141" s="1"/>
  <c r="Q90" i="141"/>
  <c r="S90" i="141" s="1"/>
  <c r="Q70" i="141"/>
  <c r="Q105" i="141"/>
  <c r="S34" i="141"/>
  <c r="Q24" i="141"/>
  <c r="R24" i="141" s="1"/>
  <c r="Q17" i="141"/>
  <c r="S85" i="54"/>
  <c r="S21" i="54"/>
  <c r="S28" i="54"/>
  <c r="S54" i="54"/>
  <c r="S60" i="54"/>
  <c r="S81" i="54"/>
  <c r="S70" i="54"/>
  <c r="S11" i="58"/>
  <c r="R102" i="141"/>
  <c r="R115" i="141"/>
  <c r="S115" i="141"/>
  <c r="S25" i="42"/>
  <c r="R61" i="170"/>
  <c r="S61" i="170"/>
  <c r="S55" i="170"/>
  <c r="S17" i="42"/>
  <c r="S76" i="141"/>
  <c r="S89" i="170"/>
  <c r="R76" i="56"/>
  <c r="S76" i="56"/>
  <c r="R65" i="56"/>
  <c r="S65" i="56"/>
  <c r="S18" i="58"/>
  <c r="S47" i="132"/>
  <c r="S67" i="56"/>
  <c r="S13" i="56"/>
  <c r="R13" i="56"/>
  <c r="Q20" i="125"/>
  <c r="F89" i="125" s="1"/>
  <c r="E89" i="125"/>
  <c r="P20" i="125"/>
  <c r="S74" i="56"/>
  <c r="R74" i="56"/>
  <c r="S70" i="56"/>
  <c r="R70" i="56"/>
  <c r="R57" i="56"/>
  <c r="S57" i="56"/>
  <c r="S45" i="56"/>
  <c r="R45" i="56"/>
  <c r="R11" i="56"/>
  <c r="S11" i="56"/>
  <c r="S61" i="56"/>
  <c r="R61" i="56"/>
  <c r="E75" i="125"/>
  <c r="Q9" i="125"/>
  <c r="F75" i="125" s="1"/>
  <c r="P9" i="125"/>
  <c r="E83" i="125"/>
  <c r="Q17" i="125"/>
  <c r="F83" i="125" s="1"/>
  <c r="P17" i="125"/>
  <c r="S15" i="126"/>
  <c r="S28" i="132"/>
  <c r="S62" i="134"/>
  <c r="R89" i="134"/>
  <c r="S17" i="134"/>
  <c r="R22" i="134"/>
  <c r="S22" i="134"/>
  <c r="P37" i="133"/>
  <c r="Q55" i="133"/>
  <c r="F149" i="133" s="1"/>
  <c r="Q46" i="133"/>
  <c r="F140" i="133" s="1"/>
  <c r="Q47" i="133"/>
  <c r="F141" i="133" s="1"/>
  <c r="Q35" i="133"/>
  <c r="F117" i="133" s="1"/>
  <c r="Q54" i="133"/>
  <c r="F148" i="133" s="1"/>
  <c r="E128" i="133"/>
  <c r="Q13" i="133"/>
  <c r="F86" i="133" s="1"/>
  <c r="S65" i="137"/>
  <c r="S52" i="137"/>
  <c r="S61" i="137"/>
  <c r="S80" i="135"/>
  <c r="S52" i="135"/>
  <c r="S82" i="56"/>
  <c r="S53" i="56"/>
  <c r="R62" i="56"/>
  <c r="S43" i="56"/>
  <c r="S40" i="56"/>
  <c r="S59" i="56"/>
  <c r="Q55" i="56"/>
  <c r="Q72" i="56"/>
  <c r="S72" i="126"/>
  <c r="Q45" i="125"/>
  <c r="F125" i="125" s="1"/>
  <c r="Q68" i="125"/>
  <c r="F152" i="125" s="1"/>
  <c r="Q41" i="125"/>
  <c r="F121" i="125" s="1"/>
  <c r="P23" i="125"/>
  <c r="Q21" i="125"/>
  <c r="F90" i="125" s="1"/>
  <c r="Q40" i="125"/>
  <c r="F120" i="125" s="1"/>
  <c r="Q63" i="125"/>
  <c r="F147" i="125" s="1"/>
  <c r="P43" i="125"/>
  <c r="P69" i="125"/>
  <c r="E149" i="125"/>
  <c r="P54" i="125"/>
  <c r="E144" i="125"/>
  <c r="E127" i="125"/>
  <c r="E151" i="125"/>
  <c r="E128" i="125"/>
  <c r="E150" i="125"/>
  <c r="Q59" i="125"/>
  <c r="F143" i="125" s="1"/>
  <c r="P30" i="125"/>
  <c r="Q15" i="125"/>
  <c r="F81" i="125" s="1"/>
  <c r="R62" i="132"/>
  <c r="Q39" i="132"/>
  <c r="Q44" i="132"/>
  <c r="Q55" i="132"/>
  <c r="M15" i="131"/>
  <c r="O15" i="131"/>
  <c r="M27" i="131"/>
  <c r="O27" i="131"/>
  <c r="M41" i="131"/>
  <c r="O41" i="131"/>
  <c r="P54" i="131"/>
  <c r="Q54" i="131"/>
  <c r="F136" i="131" s="1"/>
  <c r="E136" i="131"/>
  <c r="S17" i="132"/>
  <c r="R30" i="132"/>
  <c r="Q58" i="132"/>
  <c r="M20" i="131"/>
  <c r="O20" i="131"/>
  <c r="Q31" i="131"/>
  <c r="F102" i="131" s="1"/>
  <c r="P31" i="131"/>
  <c r="Q61" i="131"/>
  <c r="F143" i="131" s="1"/>
  <c r="P61" i="131"/>
  <c r="E161" i="133"/>
  <c r="P64" i="133"/>
  <c r="S91" i="134"/>
  <c r="S37" i="134"/>
  <c r="S97" i="134"/>
  <c r="E125" i="133"/>
  <c r="P35" i="133"/>
  <c r="Q17" i="133"/>
  <c r="F90" i="133" s="1"/>
  <c r="Q16" i="133"/>
  <c r="F89" i="133" s="1"/>
  <c r="P17" i="133"/>
  <c r="R20" i="137"/>
  <c r="S26" i="137"/>
  <c r="R49" i="137"/>
  <c r="R53" i="135"/>
  <c r="S14" i="137"/>
  <c r="R14" i="137"/>
  <c r="R52" i="135"/>
  <c r="S38" i="126"/>
  <c r="P70" i="125"/>
  <c r="E103" i="125"/>
  <c r="S40" i="132"/>
  <c r="R40" i="132"/>
  <c r="Q45" i="132"/>
  <c r="S56" i="132"/>
  <c r="R56" i="132"/>
  <c r="P18" i="131"/>
  <c r="Q18" i="131"/>
  <c r="F86" i="131" s="1"/>
  <c r="E86" i="131"/>
  <c r="O57" i="131"/>
  <c r="M57" i="131"/>
  <c r="M62" i="131"/>
  <c r="O62" i="131"/>
  <c r="Q68" i="131"/>
  <c r="F150" i="131" s="1"/>
  <c r="E164" i="133"/>
  <c r="Q67" i="133"/>
  <c r="F164" i="133" s="1"/>
  <c r="S30" i="132"/>
  <c r="E87" i="131"/>
  <c r="Q19" i="131"/>
  <c r="F87" i="131" s="1"/>
  <c r="M59" i="131"/>
  <c r="O59" i="131"/>
  <c r="O66" i="131"/>
  <c r="M66" i="131"/>
  <c r="S36" i="135"/>
  <c r="R36" i="135"/>
  <c r="S49" i="135"/>
  <c r="O53" i="131"/>
  <c r="P62" i="133"/>
  <c r="Q34" i="133"/>
  <c r="F116" i="133" s="1"/>
  <c r="O36" i="133"/>
  <c r="Q66" i="133"/>
  <c r="F163" i="133" s="1"/>
  <c r="Q69" i="133"/>
  <c r="F166" i="133" s="1"/>
  <c r="O74" i="133"/>
  <c r="O91" i="134"/>
  <c r="O34" i="134"/>
  <c r="Q63" i="134"/>
  <c r="O64" i="134"/>
  <c r="Q72" i="134"/>
  <c r="S85" i="134"/>
  <c r="Q87" i="134"/>
  <c r="R87" i="134" s="1"/>
  <c r="Q15" i="135"/>
  <c r="S19" i="135"/>
  <c r="Q87" i="135"/>
  <c r="Q61" i="136"/>
  <c r="Q52" i="136"/>
  <c r="S27" i="136"/>
  <c r="S12" i="136"/>
  <c r="S30" i="136"/>
  <c r="S49" i="136"/>
  <c r="R51" i="136"/>
  <c r="Q54" i="136"/>
  <c r="Q64" i="136"/>
  <c r="S46" i="138"/>
  <c r="Q12" i="138"/>
  <c r="R21" i="138"/>
  <c r="R26" i="138"/>
  <c r="S27" i="138"/>
  <c r="S43" i="138"/>
  <c r="S69" i="138"/>
  <c r="R24" i="139"/>
  <c r="S24" i="139"/>
  <c r="S34" i="139"/>
  <c r="S51" i="139"/>
  <c r="R51" i="139"/>
  <c r="R15" i="140"/>
  <c r="S15" i="140"/>
  <c r="S43" i="140"/>
  <c r="R58" i="140"/>
  <c r="S58" i="140"/>
  <c r="R10" i="142"/>
  <c r="S10" i="142"/>
  <c r="S14" i="142"/>
  <c r="R14" i="142"/>
  <c r="R29" i="142"/>
  <c r="S29" i="142"/>
  <c r="S35" i="142"/>
  <c r="R35" i="142"/>
  <c r="Q22" i="136"/>
  <c r="Q65" i="136"/>
  <c r="R68" i="136"/>
  <c r="S70" i="136"/>
  <c r="R70" i="136"/>
  <c r="R71" i="138"/>
  <c r="S71" i="138"/>
  <c r="R25" i="138"/>
  <c r="S25" i="138"/>
  <c r="R20" i="138"/>
  <c r="R28" i="138"/>
  <c r="S28" i="138"/>
  <c r="R30" i="138"/>
  <c r="S30" i="138"/>
  <c r="Q38" i="138"/>
  <c r="Q41" i="138"/>
  <c r="S53" i="138"/>
  <c r="R46" i="139"/>
  <c r="S46" i="139"/>
  <c r="S64" i="139"/>
  <c r="R74" i="139"/>
  <c r="S74" i="139"/>
  <c r="R22" i="140"/>
  <c r="S22" i="140"/>
  <c r="R56" i="140"/>
  <c r="S32" i="142"/>
  <c r="R32" i="142"/>
  <c r="R48" i="142"/>
  <c r="S48" i="142"/>
  <c r="R52" i="142"/>
  <c r="S52" i="142"/>
  <c r="R84" i="142"/>
  <c r="S84" i="142"/>
  <c r="Q52" i="133"/>
  <c r="F146" i="133" s="1"/>
  <c r="Q35" i="136"/>
  <c r="S43" i="136"/>
  <c r="R13" i="138"/>
  <c r="S16" i="138"/>
  <c r="R22" i="138"/>
  <c r="Q42" i="138"/>
  <c r="Q54" i="138"/>
  <c r="Q66" i="138"/>
  <c r="S19" i="139"/>
  <c r="R19" i="139"/>
  <c r="S28" i="139"/>
  <c r="S38" i="139"/>
  <c r="R38" i="139"/>
  <c r="R35" i="140"/>
  <c r="S35" i="140"/>
  <c r="R30" i="142"/>
  <c r="S30" i="142"/>
  <c r="R33" i="142"/>
  <c r="S33" i="142"/>
  <c r="S77" i="142"/>
  <c r="S68" i="136"/>
  <c r="S20" i="136"/>
  <c r="R20" i="136"/>
  <c r="R14" i="136"/>
  <c r="Q23" i="136"/>
  <c r="Q53" i="136"/>
  <c r="Q66" i="136"/>
  <c r="Q73" i="136"/>
  <c r="R17" i="138"/>
  <c r="Q29" i="138"/>
  <c r="Q35" i="138"/>
  <c r="R20" i="139"/>
  <c r="S20" i="139"/>
  <c r="R48" i="139"/>
  <c r="S48" i="139"/>
  <c r="R50" i="139"/>
  <c r="R37" i="140"/>
  <c r="S37" i="140"/>
  <c r="R51" i="142"/>
  <c r="S51" i="142"/>
  <c r="R57" i="142"/>
  <c r="S57" i="142"/>
  <c r="S65" i="142"/>
  <c r="S71" i="139"/>
  <c r="S30" i="139"/>
  <c r="S47" i="139"/>
  <c r="Q52" i="139"/>
  <c r="Q63" i="139"/>
  <c r="Q29" i="139"/>
  <c r="R70" i="139"/>
  <c r="R66" i="139"/>
  <c r="S44" i="139"/>
  <c r="R44" i="139"/>
  <c r="R25" i="140"/>
  <c r="S17" i="140"/>
  <c r="S13" i="140"/>
  <c r="Q38" i="140"/>
  <c r="Q59" i="140"/>
  <c r="S63" i="142"/>
  <c r="Q109" i="142"/>
  <c r="Q95" i="142"/>
  <c r="Q78" i="142"/>
  <c r="Q62" i="142"/>
  <c r="S16" i="142"/>
  <c r="S23" i="142"/>
  <c r="S86" i="142"/>
  <c r="Q59" i="142"/>
  <c r="R43" i="142"/>
  <c r="R37" i="142"/>
  <c r="R25" i="142"/>
  <c r="S36" i="142"/>
  <c r="S37" i="142"/>
  <c r="Q44" i="142"/>
  <c r="Q61" i="142"/>
  <c r="R75" i="142"/>
  <c r="Q110" i="142"/>
  <c r="S69" i="149"/>
  <c r="Q28" i="140"/>
  <c r="Q29" i="140"/>
  <c r="Q39" i="140"/>
  <c r="Q69" i="140"/>
  <c r="Q71" i="140"/>
  <c r="Q72" i="140"/>
  <c r="Q41" i="142"/>
  <c r="Q67" i="142"/>
  <c r="Q71" i="142"/>
  <c r="S37" i="139"/>
  <c r="Q25" i="139"/>
  <c r="S75" i="139"/>
  <c r="Q65" i="139"/>
  <c r="R18" i="140"/>
  <c r="S12" i="140"/>
  <c r="Q68" i="142"/>
  <c r="S27" i="142"/>
  <c r="Q42" i="142"/>
  <c r="Q34" i="142"/>
  <c r="S99" i="149"/>
  <c r="S41" i="58"/>
  <c r="S91" i="54"/>
  <c r="S22" i="58"/>
  <c r="Q96" i="141"/>
  <c r="S81" i="141"/>
  <c r="R81" i="141"/>
  <c r="Q74" i="141"/>
  <c r="R55" i="141"/>
  <c r="S55" i="141"/>
  <c r="S35" i="141"/>
  <c r="Q26" i="141"/>
  <c r="R21" i="141"/>
  <c r="S21" i="141"/>
  <c r="S68" i="54"/>
  <c r="S37" i="54"/>
  <c r="S113" i="141"/>
  <c r="R82" i="141"/>
  <c r="Q88" i="141"/>
  <c r="Q79" i="141"/>
  <c r="S52" i="141"/>
  <c r="Q25" i="141"/>
  <c r="S114" i="54"/>
  <c r="S34" i="54"/>
  <c r="S19" i="141"/>
  <c r="Q95" i="141"/>
  <c r="Q87" i="141"/>
  <c r="Q56" i="141"/>
  <c r="R49" i="141"/>
  <c r="Q41" i="141"/>
  <c r="Q37" i="141"/>
  <c r="Q18" i="141"/>
  <c r="S14" i="141"/>
  <c r="S67" i="54"/>
  <c r="S57" i="54"/>
  <c r="S107" i="54"/>
  <c r="S121" i="141"/>
  <c r="S71" i="141"/>
  <c r="R99" i="141"/>
  <c r="Q94" i="141"/>
  <c r="Q80" i="141"/>
  <c r="Q68" i="141"/>
  <c r="Q62" i="141"/>
  <c r="Q59" i="141"/>
  <c r="Q27" i="141"/>
  <c r="R15" i="141"/>
  <c r="S12" i="141"/>
  <c r="S10" i="141"/>
  <c r="Q75" i="141"/>
  <c r="S60" i="141"/>
  <c r="Q54" i="141"/>
  <c r="S50" i="141"/>
  <c r="R50" i="141"/>
  <c r="R43" i="141"/>
  <c r="Q39" i="141"/>
  <c r="Q32" i="141"/>
  <c r="Q23" i="141"/>
  <c r="Q11" i="141"/>
  <c r="Q18" i="164"/>
  <c r="S18" i="164" s="1"/>
  <c r="Q59" i="164"/>
  <c r="S59" i="164" s="1"/>
  <c r="R77" i="164"/>
  <c r="R85" i="164"/>
  <c r="Q27" i="171"/>
  <c r="Q29" i="171"/>
  <c r="Q35" i="171"/>
  <c r="R49" i="170"/>
  <c r="S49" i="170"/>
  <c r="Q80" i="170"/>
  <c r="Q97" i="170"/>
  <c r="R28" i="164"/>
  <c r="S41" i="168"/>
  <c r="S48" i="168"/>
  <c r="Q12" i="164"/>
  <c r="S12" i="164" s="1"/>
  <c r="Q22" i="164"/>
  <c r="S22" i="164" s="1"/>
  <c r="Q78" i="164"/>
  <c r="S78" i="164" s="1"/>
  <c r="Q86" i="164"/>
  <c r="S86" i="164" s="1"/>
  <c r="S37" i="168"/>
  <c r="R12" i="170"/>
  <c r="S12" i="170"/>
  <c r="R33" i="170"/>
  <c r="S33" i="170"/>
  <c r="R36" i="170"/>
  <c r="S36" i="170"/>
  <c r="S71" i="46"/>
  <c r="R26" i="164"/>
  <c r="R64" i="170"/>
  <c r="S64" i="170"/>
  <c r="S65" i="42"/>
  <c r="R44" i="164"/>
  <c r="Q20" i="164"/>
  <c r="S20" i="164" s="1"/>
  <c r="Q43" i="164"/>
  <c r="S43" i="164" s="1"/>
  <c r="R74" i="164"/>
  <c r="R82" i="164"/>
  <c r="R90" i="164"/>
  <c r="S60" i="168"/>
  <c r="S79" i="168"/>
  <c r="S12" i="98"/>
  <c r="S55" i="98"/>
  <c r="Q37" i="164"/>
  <c r="S37" i="164" s="1"/>
  <c r="Q67" i="164"/>
  <c r="S67" i="164" s="1"/>
  <c r="Q11" i="164"/>
  <c r="S11" i="164" s="1"/>
  <c r="Q31" i="164"/>
  <c r="S31" i="164" s="1"/>
  <c r="Q35" i="164"/>
  <c r="S35" i="164" s="1"/>
  <c r="R42" i="164"/>
  <c r="S33" i="168"/>
  <c r="S57" i="168"/>
  <c r="Q26" i="170"/>
  <c r="S38" i="170"/>
  <c r="R38" i="170"/>
  <c r="R41" i="170"/>
  <c r="S91" i="170"/>
  <c r="R98" i="170"/>
  <c r="S98" i="170"/>
  <c r="Q100" i="170"/>
  <c r="S37" i="42"/>
  <c r="S61" i="98"/>
  <c r="R48" i="170"/>
  <c r="S48" i="170"/>
  <c r="Q78" i="170"/>
  <c r="S53" i="98"/>
  <c r="S17" i="168"/>
  <c r="S40" i="168"/>
  <c r="S53" i="168"/>
  <c r="R67" i="170"/>
  <c r="R16" i="170"/>
  <c r="S16" i="170"/>
  <c r="Q22" i="170"/>
  <c r="Q30" i="170"/>
  <c r="Q40" i="170"/>
  <c r="Q50" i="170"/>
  <c r="S52" i="170"/>
  <c r="S70" i="170"/>
  <c r="R70" i="170"/>
  <c r="S76" i="170"/>
  <c r="R82" i="170"/>
  <c r="S82" i="170"/>
  <c r="R96" i="170"/>
  <c r="S96" i="170"/>
  <c r="Q102" i="170"/>
  <c r="Q14" i="46"/>
  <c r="S79" i="170"/>
  <c r="R31" i="170"/>
  <c r="Q25" i="170"/>
  <c r="Q39" i="170"/>
  <c r="Q46" i="170"/>
  <c r="Q72" i="170"/>
  <c r="Q101" i="170"/>
  <c r="S19" i="42"/>
  <c r="Q45" i="46"/>
  <c r="S64" i="46"/>
  <c r="R73" i="46"/>
  <c r="S64" i="98"/>
  <c r="S49" i="51"/>
  <c r="Q15" i="170"/>
  <c r="Q20" i="170"/>
  <c r="Q23" i="170"/>
  <c r="Q42" i="170"/>
  <c r="Q104" i="170"/>
  <c r="S57" i="42"/>
  <c r="S16" i="46"/>
  <c r="R16" i="46"/>
  <c r="S20" i="46"/>
  <c r="R69" i="51"/>
  <c r="S69" i="51"/>
  <c r="Q58" i="170"/>
  <c r="S18" i="42"/>
  <c r="S67" i="46"/>
  <c r="Q36" i="46"/>
  <c r="Q74" i="46"/>
  <c r="S34" i="98"/>
  <c r="S62" i="98"/>
  <c r="S67" i="51"/>
  <c r="S28" i="98"/>
  <c r="S54" i="98"/>
  <c r="S39" i="98"/>
  <c r="S77" i="51"/>
  <c r="S31" i="51"/>
  <c r="S37" i="98"/>
  <c r="S23" i="51"/>
  <c r="R73" i="51"/>
  <c r="S63" i="51"/>
  <c r="Q92" i="171"/>
  <c r="Q103" i="171"/>
  <c r="Q79" i="171"/>
  <c r="Q41" i="171"/>
  <c r="Q20" i="172"/>
  <c r="Q21" i="171"/>
  <c r="Q45" i="171"/>
  <c r="Q51" i="171"/>
  <c r="Q59" i="171"/>
  <c r="S90" i="171"/>
  <c r="Q100" i="171"/>
  <c r="Q77" i="172"/>
  <c r="Q84" i="172"/>
  <c r="Q20" i="173"/>
  <c r="Q26" i="173"/>
  <c r="Q35" i="173"/>
  <c r="Q37" i="173"/>
  <c r="Q40" i="173"/>
  <c r="Q36" i="171"/>
  <c r="Q60" i="171"/>
  <c r="Q71" i="171"/>
  <c r="Q83" i="171"/>
  <c r="Q54" i="172"/>
  <c r="R71" i="173"/>
  <c r="S71" i="173"/>
  <c r="Q37" i="171"/>
  <c r="Q75" i="171"/>
  <c r="Q101" i="171"/>
  <c r="Q92" i="173"/>
  <c r="S14" i="172"/>
  <c r="Q62" i="172"/>
  <c r="Q69" i="172"/>
  <c r="S13" i="173"/>
  <c r="S41" i="173"/>
  <c r="R41" i="173"/>
  <c r="Q74" i="173"/>
  <c r="R15" i="172"/>
  <c r="S15" i="172"/>
  <c r="Q96" i="172"/>
  <c r="R75" i="173"/>
  <c r="S75" i="173"/>
  <c r="Q101" i="173"/>
  <c r="Q25" i="172"/>
  <c r="Q97" i="172"/>
  <c r="S103" i="172"/>
  <c r="Q19" i="173"/>
  <c r="Q70" i="173"/>
  <c r="Q85" i="173"/>
  <c r="R108" i="142" l="1"/>
  <c r="S42" i="135"/>
  <c r="S63" i="135"/>
  <c r="S66" i="132"/>
  <c r="R76" i="136"/>
  <c r="S37" i="46"/>
  <c r="S15" i="137"/>
  <c r="S100" i="141"/>
  <c r="R78" i="172"/>
  <c r="E120" i="125"/>
  <c r="P40" i="125"/>
  <c r="E124" i="125"/>
  <c r="Q44" i="125"/>
  <c r="F124" i="125" s="1"/>
  <c r="P44" i="125"/>
  <c r="R94" i="170"/>
  <c r="E75" i="131"/>
  <c r="P10" i="131"/>
  <c r="S42" i="139"/>
  <c r="S85" i="142"/>
  <c r="S30" i="140"/>
  <c r="S19" i="137"/>
  <c r="P68" i="131"/>
  <c r="R77" i="56"/>
  <c r="S19" i="136"/>
  <c r="R14" i="164"/>
  <c r="S21" i="139"/>
  <c r="R73" i="56"/>
  <c r="R104" i="141"/>
  <c r="R93" i="141"/>
  <c r="R89" i="164"/>
  <c r="S63" i="171"/>
  <c r="S35" i="139"/>
  <c r="R13" i="46"/>
  <c r="R90" i="172"/>
  <c r="R22" i="132"/>
  <c r="E133" i="131"/>
  <c r="Q51" i="131"/>
  <c r="F133" i="131" s="1"/>
  <c r="P51" i="131"/>
  <c r="S62" i="173"/>
  <c r="R62" i="173"/>
  <c r="R73" i="138"/>
  <c r="S29" i="136"/>
  <c r="S14" i="139"/>
  <c r="S23" i="138"/>
  <c r="R14" i="170"/>
  <c r="R46" i="164"/>
  <c r="S16" i="140"/>
  <c r="S47" i="138"/>
  <c r="S35" i="132"/>
  <c r="R34" i="132"/>
  <c r="R72" i="136"/>
  <c r="R33" i="139"/>
  <c r="R27" i="170"/>
  <c r="R61" i="135"/>
  <c r="S120" i="141"/>
  <c r="R117" i="142"/>
  <c r="R105" i="172"/>
  <c r="R18" i="173"/>
  <c r="S55" i="139"/>
  <c r="S97" i="141"/>
  <c r="R98" i="171"/>
  <c r="R72" i="138"/>
  <c r="P52" i="125"/>
  <c r="Q52" i="125"/>
  <c r="F132" i="125" s="1"/>
  <c r="E152" i="133"/>
  <c r="P58" i="133"/>
  <c r="Q58" i="133"/>
  <c r="F152" i="133" s="1"/>
  <c r="S41" i="172"/>
  <c r="R14" i="135"/>
  <c r="R28" i="46"/>
  <c r="S76" i="135"/>
  <c r="R111" i="134"/>
  <c r="R80" i="172"/>
  <c r="R31" i="132"/>
  <c r="R18" i="132"/>
  <c r="R53" i="134"/>
  <c r="S61" i="46"/>
  <c r="R44" i="141"/>
  <c r="R86" i="172"/>
  <c r="S40" i="138"/>
  <c r="P39" i="125"/>
  <c r="Q39" i="125"/>
  <c r="F119" i="125" s="1"/>
  <c r="E140" i="131"/>
  <c r="Q58" i="131"/>
  <c r="F140" i="131" s="1"/>
  <c r="P58" i="131"/>
  <c r="P24" i="125"/>
  <c r="Q24" i="125"/>
  <c r="F93" i="125" s="1"/>
  <c r="E93" i="125"/>
  <c r="S63" i="137"/>
  <c r="R88" i="164"/>
  <c r="R60" i="164"/>
  <c r="R112" i="141"/>
  <c r="S24" i="137"/>
  <c r="R15" i="136"/>
  <c r="S82" i="135"/>
  <c r="S85" i="135"/>
  <c r="R83" i="135"/>
  <c r="R32" i="164"/>
  <c r="S32" i="164"/>
  <c r="S18" i="134"/>
  <c r="R18" i="134"/>
  <c r="S82" i="134"/>
  <c r="R82" i="134"/>
  <c r="R84" i="164"/>
  <c r="S84" i="164"/>
  <c r="R61" i="164"/>
  <c r="S61" i="164"/>
  <c r="S105" i="171"/>
  <c r="R105" i="171"/>
  <c r="R56" i="171"/>
  <c r="S56" i="171"/>
  <c r="S16" i="171"/>
  <c r="R16" i="171"/>
  <c r="R27" i="137"/>
  <c r="S27" i="137"/>
  <c r="R64" i="132"/>
  <c r="S64" i="132"/>
  <c r="R43" i="172"/>
  <c r="S43" i="172"/>
  <c r="S95" i="170"/>
  <c r="R95" i="170"/>
  <c r="R73" i="172"/>
  <c r="S73" i="172"/>
  <c r="P41" i="133"/>
  <c r="E127" i="133"/>
  <c r="Q41" i="133"/>
  <c r="F127" i="133" s="1"/>
  <c r="Q24" i="133"/>
  <c r="F102" i="133" s="1"/>
  <c r="P24" i="133"/>
  <c r="E102" i="133"/>
  <c r="E110" i="131"/>
  <c r="P32" i="131"/>
  <c r="Q32" i="131"/>
  <c r="F110" i="131" s="1"/>
  <c r="E121" i="125"/>
  <c r="P41" i="125"/>
  <c r="Q48" i="131"/>
  <c r="F126" i="131" s="1"/>
  <c r="P48" i="131"/>
  <c r="E126" i="131"/>
  <c r="E120" i="131"/>
  <c r="P42" i="131"/>
  <c r="Q42" i="131"/>
  <c r="F120" i="131" s="1"/>
  <c r="S69" i="134"/>
  <c r="R69" i="134"/>
  <c r="R58" i="164"/>
  <c r="S58" i="164"/>
  <c r="R39" i="164"/>
  <c r="S39" i="164"/>
  <c r="R113" i="142"/>
  <c r="S113" i="142"/>
  <c r="S88" i="142"/>
  <c r="R88" i="142"/>
  <c r="R42" i="132"/>
  <c r="S42" i="132"/>
  <c r="R30" i="56"/>
  <c r="S30" i="56"/>
  <c r="R30" i="141"/>
  <c r="S30" i="141"/>
  <c r="R124" i="141"/>
  <c r="S124" i="141"/>
  <c r="R38" i="142"/>
  <c r="S38" i="142"/>
  <c r="S51" i="140"/>
  <c r="R51" i="140"/>
  <c r="S32" i="56"/>
  <c r="R32" i="56"/>
  <c r="S20" i="140"/>
  <c r="R20" i="140"/>
  <c r="S74" i="138"/>
  <c r="R74" i="138"/>
  <c r="R78" i="141"/>
  <c r="S78" i="141"/>
  <c r="P66" i="125"/>
  <c r="Q66" i="125"/>
  <c r="F150" i="125" s="1"/>
  <c r="E80" i="125"/>
  <c r="P14" i="125"/>
  <c r="Q14" i="125"/>
  <c r="F80" i="125" s="1"/>
  <c r="R90" i="141"/>
  <c r="R51" i="164"/>
  <c r="S51" i="164"/>
  <c r="R29" i="164"/>
  <c r="S29" i="164"/>
  <c r="R41" i="164"/>
  <c r="S41" i="164"/>
  <c r="R64" i="164"/>
  <c r="S64" i="164"/>
  <c r="R97" i="171"/>
  <c r="S97" i="171"/>
  <c r="S52" i="171"/>
  <c r="R52" i="171"/>
  <c r="S24" i="171"/>
  <c r="R24" i="171"/>
  <c r="S47" i="170"/>
  <c r="R47" i="170"/>
  <c r="R118" i="142"/>
  <c r="S118" i="142"/>
  <c r="S70" i="140"/>
  <c r="R70" i="140"/>
  <c r="S31" i="137"/>
  <c r="R31" i="137"/>
  <c r="S23" i="137"/>
  <c r="R23" i="137"/>
  <c r="R68" i="132"/>
  <c r="S68" i="132"/>
  <c r="R59" i="172"/>
  <c r="S59" i="172"/>
  <c r="R39" i="172"/>
  <c r="S39" i="172"/>
  <c r="S96" i="171"/>
  <c r="R96" i="171"/>
  <c r="S72" i="46"/>
  <c r="R72" i="46"/>
  <c r="S99" i="170"/>
  <c r="R99" i="170"/>
  <c r="E94" i="131"/>
  <c r="Q26" i="131"/>
  <c r="F94" i="131" s="1"/>
  <c r="P26" i="131"/>
  <c r="P47" i="125"/>
  <c r="Q47" i="125"/>
  <c r="F127" i="125" s="1"/>
  <c r="R66" i="46"/>
  <c r="S66" i="46"/>
  <c r="S34" i="46"/>
  <c r="R34" i="46"/>
  <c r="S26" i="46"/>
  <c r="R26" i="46"/>
  <c r="S18" i="46"/>
  <c r="R18" i="46"/>
  <c r="P60" i="125"/>
  <c r="Q60" i="125"/>
  <c r="F144" i="125" s="1"/>
  <c r="R32" i="140"/>
  <c r="S32" i="140"/>
  <c r="P25" i="131"/>
  <c r="Q25" i="131"/>
  <c r="F93" i="131" s="1"/>
  <c r="E93" i="131"/>
  <c r="S19" i="46"/>
  <c r="R19" i="46"/>
  <c r="P22" i="131"/>
  <c r="E90" i="131"/>
  <c r="R40" i="164"/>
  <c r="S40" i="164"/>
  <c r="R72" i="142"/>
  <c r="S72" i="142"/>
  <c r="R60" i="142"/>
  <c r="S60" i="142"/>
  <c r="S20" i="142"/>
  <c r="R20" i="142"/>
  <c r="Q13" i="131"/>
  <c r="F78" i="131" s="1"/>
  <c r="E78" i="131"/>
  <c r="E82" i="133"/>
  <c r="Q9" i="133"/>
  <c r="F82" i="133" s="1"/>
  <c r="P9" i="133"/>
  <c r="S46" i="142"/>
  <c r="R46" i="142"/>
  <c r="S18" i="142"/>
  <c r="R18" i="142"/>
  <c r="R47" i="140"/>
  <c r="S47" i="140"/>
  <c r="S27" i="140"/>
  <c r="R27" i="140"/>
  <c r="P26" i="125"/>
  <c r="E95" i="125"/>
  <c r="Q26" i="125"/>
  <c r="F95" i="125" s="1"/>
  <c r="S52" i="140"/>
  <c r="R52" i="140"/>
  <c r="P21" i="133"/>
  <c r="Q21" i="133"/>
  <c r="F99" i="133" s="1"/>
  <c r="E99" i="133"/>
  <c r="S69" i="141"/>
  <c r="R69" i="141"/>
  <c r="R86" i="141"/>
  <c r="S86" i="141"/>
  <c r="P65" i="131"/>
  <c r="E147" i="131"/>
  <c r="Q65" i="131"/>
  <c r="F147" i="131" s="1"/>
  <c r="P45" i="131"/>
  <c r="E123" i="131"/>
  <c r="Q45" i="131"/>
  <c r="F123" i="131" s="1"/>
  <c r="P58" i="125"/>
  <c r="Q58" i="125"/>
  <c r="F142" i="125" s="1"/>
  <c r="E142" i="125"/>
  <c r="S53" i="172"/>
  <c r="R18" i="172"/>
  <c r="S18" i="172"/>
  <c r="R17" i="172"/>
  <c r="S17" i="172"/>
  <c r="S12" i="172"/>
  <c r="S70" i="171"/>
  <c r="R42" i="171"/>
  <c r="S42" i="171"/>
  <c r="S39" i="171"/>
  <c r="R39" i="171"/>
  <c r="R17" i="171"/>
  <c r="S77" i="170"/>
  <c r="R77" i="170"/>
  <c r="S62" i="170"/>
  <c r="S34" i="51"/>
  <c r="R36" i="51"/>
  <c r="R66" i="51"/>
  <c r="R21" i="51"/>
  <c r="R55" i="51"/>
  <c r="S55" i="51"/>
  <c r="S65" i="51"/>
  <c r="R65" i="51"/>
  <c r="R20" i="51"/>
  <c r="S20" i="51"/>
  <c r="R45" i="51"/>
  <c r="R26" i="51"/>
  <c r="S68" i="51"/>
  <c r="S22" i="51"/>
  <c r="R22" i="51"/>
  <c r="S18" i="51"/>
  <c r="R18" i="51"/>
  <c r="S48" i="51"/>
  <c r="R48" i="51"/>
  <c r="R24" i="51"/>
  <c r="S24" i="51"/>
  <c r="S19" i="51"/>
  <c r="S32" i="98"/>
  <c r="S48" i="98"/>
  <c r="S11" i="98"/>
  <c r="S52" i="98"/>
  <c r="S31" i="98"/>
  <c r="S23" i="98"/>
  <c r="S38" i="98"/>
  <c r="S63" i="42"/>
  <c r="S60" i="42"/>
  <c r="S15" i="42"/>
  <c r="S36" i="42"/>
  <c r="S71" i="42"/>
  <c r="S58" i="42"/>
  <c r="S47" i="42"/>
  <c r="S49" i="42"/>
  <c r="S88" i="168"/>
  <c r="S80" i="168"/>
  <c r="S16" i="168"/>
  <c r="S83" i="168"/>
  <c r="S86" i="168"/>
  <c r="S81" i="168"/>
  <c r="S42" i="168"/>
  <c r="S78" i="168"/>
  <c r="S58" i="168"/>
  <c r="S12" i="168"/>
  <c r="S39" i="168"/>
  <c r="S43" i="168"/>
  <c r="S24" i="168"/>
  <c r="S47" i="168"/>
  <c r="S35" i="168"/>
  <c r="S65" i="168"/>
  <c r="S46" i="168"/>
  <c r="S38" i="168"/>
  <c r="S55" i="168"/>
  <c r="S29" i="58"/>
  <c r="S44" i="58"/>
  <c r="S20" i="58"/>
  <c r="S23" i="54"/>
  <c r="S15" i="149"/>
  <c r="S98" i="149"/>
  <c r="S24" i="142"/>
  <c r="R87" i="142"/>
  <c r="S16" i="141"/>
  <c r="R57" i="141"/>
  <c r="R20" i="141"/>
  <c r="S49" i="140"/>
  <c r="R19" i="140"/>
  <c r="R42" i="140"/>
  <c r="S68" i="139"/>
  <c r="S61" i="139"/>
  <c r="S18" i="139"/>
  <c r="R36" i="139"/>
  <c r="S63" i="138"/>
  <c r="S38" i="136"/>
  <c r="S39" i="135"/>
  <c r="S35" i="135"/>
  <c r="R26" i="56"/>
  <c r="S18" i="56"/>
  <c r="R44" i="56"/>
  <c r="R79" i="56"/>
  <c r="R31" i="56"/>
  <c r="S60" i="56"/>
  <c r="S27" i="132"/>
  <c r="S36" i="132"/>
  <c r="R103" i="173"/>
  <c r="S103" i="173"/>
  <c r="S67" i="173"/>
  <c r="R67" i="173"/>
  <c r="S39" i="173"/>
  <c r="R39" i="173"/>
  <c r="S98" i="173"/>
  <c r="R98" i="173"/>
  <c r="S90" i="173"/>
  <c r="R90" i="173"/>
  <c r="S97" i="173"/>
  <c r="R97" i="173"/>
  <c r="S73" i="173"/>
  <c r="R73" i="173"/>
  <c r="R12" i="173"/>
  <c r="S12" i="173"/>
  <c r="S84" i="173"/>
  <c r="R84" i="173"/>
  <c r="S64" i="173"/>
  <c r="R64" i="173"/>
  <c r="S56" i="173"/>
  <c r="R56" i="173"/>
  <c r="R48" i="173"/>
  <c r="S48" i="173"/>
  <c r="S102" i="173"/>
  <c r="R102" i="173"/>
  <c r="S94" i="173"/>
  <c r="R94" i="173"/>
  <c r="S86" i="173"/>
  <c r="R86" i="173"/>
  <c r="S78" i="173"/>
  <c r="R78" i="173"/>
  <c r="S100" i="173"/>
  <c r="R100" i="173"/>
  <c r="R88" i="173"/>
  <c r="S88" i="173"/>
  <c r="R68" i="173"/>
  <c r="S68" i="173"/>
  <c r="S60" i="173"/>
  <c r="R60" i="173"/>
  <c r="S52" i="173"/>
  <c r="R52" i="173"/>
  <c r="R44" i="173"/>
  <c r="S44" i="173"/>
  <c r="S58" i="172"/>
  <c r="R19" i="172"/>
  <c r="S19" i="172"/>
  <c r="R78" i="171"/>
  <c r="S78" i="171"/>
  <c r="R91" i="171"/>
  <c r="S91" i="171"/>
  <c r="S75" i="170"/>
  <c r="S28" i="170"/>
  <c r="R37" i="51"/>
  <c r="S37" i="51"/>
  <c r="R27" i="51"/>
  <c r="R74" i="51"/>
  <c r="S74" i="51"/>
  <c r="S60" i="98"/>
  <c r="S13" i="98"/>
  <c r="S17" i="98"/>
  <c r="S64" i="42"/>
  <c r="R55" i="164"/>
  <c r="R16" i="164"/>
  <c r="R83" i="164"/>
  <c r="R75" i="164"/>
  <c r="R27" i="164"/>
  <c r="R19" i="164"/>
  <c r="R45" i="164"/>
  <c r="R81" i="164"/>
  <c r="R73" i="164"/>
  <c r="R25" i="164"/>
  <c r="R24" i="164"/>
  <c r="R13" i="164"/>
  <c r="R87" i="164"/>
  <c r="R79" i="164"/>
  <c r="R23" i="164"/>
  <c r="R15" i="164"/>
  <c r="R80" i="164"/>
  <c r="R49" i="164"/>
  <c r="R33" i="164"/>
  <c r="R17" i="164"/>
  <c r="S103" i="141"/>
  <c r="R125" i="141"/>
  <c r="R58" i="141"/>
  <c r="S77" i="141"/>
  <c r="R41" i="135"/>
  <c r="R60" i="135"/>
  <c r="R29" i="135"/>
  <c r="S44" i="135"/>
  <c r="R51" i="135"/>
  <c r="R84" i="135"/>
  <c r="R45" i="135"/>
  <c r="S72" i="135"/>
  <c r="S50" i="135"/>
  <c r="S53" i="170"/>
  <c r="S62" i="54"/>
  <c r="S13" i="54"/>
  <c r="S74" i="54"/>
  <c r="S23" i="149"/>
  <c r="S67" i="149"/>
  <c r="S87" i="149"/>
  <c r="S100" i="149"/>
  <c r="S96" i="149"/>
  <c r="S40" i="149"/>
  <c r="R92" i="142"/>
  <c r="S92" i="142"/>
  <c r="R69" i="142"/>
  <c r="S69" i="142"/>
  <c r="S119" i="141"/>
  <c r="R119" i="141"/>
  <c r="S30" i="137"/>
  <c r="S42" i="137"/>
  <c r="S12" i="137"/>
  <c r="R12" i="137"/>
  <c r="S38" i="56"/>
  <c r="R71" i="56"/>
  <c r="S71" i="56"/>
  <c r="R75" i="56"/>
  <c r="S75" i="56"/>
  <c r="S40" i="140"/>
  <c r="S21" i="140"/>
  <c r="R69" i="139"/>
  <c r="S69" i="139"/>
  <c r="R27" i="139"/>
  <c r="S27" i="139"/>
  <c r="R43" i="139"/>
  <c r="S43" i="139"/>
  <c r="S12" i="139"/>
  <c r="R12" i="139"/>
  <c r="R73" i="139"/>
  <c r="S73" i="139"/>
  <c r="R34" i="138"/>
  <c r="S34" i="138"/>
  <c r="S75" i="138"/>
  <c r="R64" i="138"/>
  <c r="R45" i="138"/>
  <c r="S45" i="138"/>
  <c r="S61" i="138"/>
  <c r="R61" i="138"/>
  <c r="R44" i="138"/>
  <c r="S44" i="138"/>
  <c r="R31" i="138"/>
  <c r="S31" i="138"/>
  <c r="S65" i="138"/>
  <c r="R65" i="138"/>
  <c r="S70" i="138"/>
  <c r="R70" i="138"/>
  <c r="R73" i="137"/>
  <c r="S73" i="137"/>
  <c r="R51" i="137"/>
  <c r="S51" i="137"/>
  <c r="S50" i="137"/>
  <c r="R50" i="137"/>
  <c r="S38" i="137"/>
  <c r="R38" i="137"/>
  <c r="R44" i="136"/>
  <c r="R13" i="136"/>
  <c r="S39" i="136"/>
  <c r="S46" i="136"/>
  <c r="R46" i="136"/>
  <c r="R13" i="135"/>
  <c r="R30" i="135"/>
  <c r="S30" i="135"/>
  <c r="S33" i="135"/>
  <c r="R33" i="135"/>
  <c r="S79" i="135"/>
  <c r="R79" i="135"/>
  <c r="S45" i="173"/>
  <c r="R45" i="173"/>
  <c r="S28" i="173"/>
  <c r="R28" i="173"/>
  <c r="R14" i="173"/>
  <c r="S14" i="173"/>
  <c r="S24" i="173"/>
  <c r="R24" i="173"/>
  <c r="S57" i="173"/>
  <c r="R57" i="173"/>
  <c r="R34" i="172"/>
  <c r="S34" i="172"/>
  <c r="S23" i="171"/>
  <c r="R23" i="171"/>
  <c r="R47" i="171"/>
  <c r="R71" i="170"/>
  <c r="S20" i="132"/>
  <c r="S65" i="132"/>
  <c r="S61" i="132"/>
  <c r="R61" i="132"/>
  <c r="R47" i="164"/>
  <c r="R54" i="164"/>
  <c r="S29" i="141"/>
  <c r="S64" i="141"/>
  <c r="R64" i="141"/>
  <c r="R123" i="141"/>
  <c r="R47" i="141"/>
  <c r="S47" i="141"/>
  <c r="R46" i="141"/>
  <c r="S46" i="141"/>
  <c r="R122" i="141"/>
  <c r="S122" i="141"/>
  <c r="S27" i="58"/>
  <c r="S44" i="51"/>
  <c r="R44" i="51"/>
  <c r="S40" i="51"/>
  <c r="R40" i="51"/>
  <c r="R62" i="46"/>
  <c r="S62" i="46"/>
  <c r="S12" i="46"/>
  <c r="R12" i="46"/>
  <c r="S17" i="46"/>
  <c r="R52" i="46"/>
  <c r="S52" i="46"/>
  <c r="S33" i="42"/>
  <c r="R25" i="171"/>
  <c r="S25" i="171"/>
  <c r="R13" i="171"/>
  <c r="R104" i="171"/>
  <c r="S104" i="171"/>
  <c r="S31" i="171"/>
  <c r="R31" i="171"/>
  <c r="S32" i="171"/>
  <c r="R32" i="171"/>
  <c r="S36" i="54"/>
  <c r="S50" i="54"/>
  <c r="S65" i="54"/>
  <c r="S104" i="54"/>
  <c r="S11" i="54"/>
  <c r="S82" i="149"/>
  <c r="S72" i="149"/>
  <c r="S83" i="149"/>
  <c r="S103" i="142"/>
  <c r="S74" i="142"/>
  <c r="R74" i="142"/>
  <c r="R103" i="142"/>
  <c r="S13" i="142"/>
  <c r="R13" i="142"/>
  <c r="R73" i="142"/>
  <c r="S73" i="142"/>
  <c r="R21" i="142"/>
  <c r="S21" i="142"/>
  <c r="S13" i="141"/>
  <c r="R13" i="141"/>
  <c r="R22" i="141"/>
  <c r="S22" i="141"/>
  <c r="R73" i="141"/>
  <c r="S73" i="141"/>
  <c r="S33" i="141"/>
  <c r="R33" i="141"/>
  <c r="S48" i="141"/>
  <c r="R48" i="141"/>
  <c r="S31" i="139"/>
  <c r="R31" i="139"/>
  <c r="R13" i="139"/>
  <c r="S13" i="139"/>
  <c r="S62" i="138"/>
  <c r="S21" i="136"/>
  <c r="R21" i="136"/>
  <c r="R34" i="136"/>
  <c r="S34" i="136"/>
  <c r="R28" i="136"/>
  <c r="S28" i="136"/>
  <c r="S63" i="136"/>
  <c r="S18" i="136"/>
  <c r="R56" i="135"/>
  <c r="S56" i="135"/>
  <c r="S34" i="135"/>
  <c r="R34" i="135"/>
  <c r="S37" i="135"/>
  <c r="R37" i="135"/>
  <c r="S74" i="135"/>
  <c r="S60" i="132"/>
  <c r="S24" i="170"/>
  <c r="S17" i="170"/>
  <c r="S19" i="170"/>
  <c r="R17" i="170"/>
  <c r="R83" i="170"/>
  <c r="S35" i="170"/>
  <c r="S83" i="170"/>
  <c r="R92" i="170"/>
  <c r="S92" i="170"/>
  <c r="S78" i="126"/>
  <c r="S50" i="126"/>
  <c r="S14" i="126"/>
  <c r="S18" i="126"/>
  <c r="S16" i="126"/>
  <c r="S58" i="126"/>
  <c r="S32" i="126"/>
  <c r="S49" i="126"/>
  <c r="S13" i="126"/>
  <c r="S47" i="126"/>
  <c r="S27" i="126"/>
  <c r="S43" i="126"/>
  <c r="S34" i="126"/>
  <c r="S29" i="56"/>
  <c r="R29" i="56"/>
  <c r="R27" i="56"/>
  <c r="S27" i="56"/>
  <c r="R39" i="56"/>
  <c r="S39" i="56"/>
  <c r="S23" i="56"/>
  <c r="S42" i="56"/>
  <c r="S35" i="56"/>
  <c r="R35" i="56"/>
  <c r="S28" i="56"/>
  <c r="R28" i="56"/>
  <c r="S20" i="56"/>
  <c r="R20" i="56"/>
  <c r="R58" i="56"/>
  <c r="S33" i="56"/>
  <c r="S41" i="56"/>
  <c r="R41" i="56"/>
  <c r="S80" i="56"/>
  <c r="S54" i="56"/>
  <c r="R37" i="56"/>
  <c r="S37" i="56"/>
  <c r="R24" i="56"/>
  <c r="S24" i="56"/>
  <c r="R84" i="56"/>
  <c r="S84" i="56"/>
  <c r="S15" i="56"/>
  <c r="R31" i="134"/>
  <c r="S24" i="134"/>
  <c r="S12" i="134"/>
  <c r="R11" i="134"/>
  <c r="S105" i="134"/>
  <c r="S32" i="134"/>
  <c r="R105" i="134"/>
  <c r="R44" i="134"/>
  <c r="R45" i="134"/>
  <c r="S36" i="134"/>
  <c r="R108" i="134"/>
  <c r="S108" i="134"/>
  <c r="R100" i="134"/>
  <c r="S100" i="134"/>
  <c r="R42" i="134"/>
  <c r="S104" i="134"/>
  <c r="S88" i="134"/>
  <c r="S79" i="134"/>
  <c r="R79" i="134"/>
  <c r="R102" i="134"/>
  <c r="S102" i="134"/>
  <c r="S49" i="173"/>
  <c r="R49" i="173"/>
  <c r="R49" i="172"/>
  <c r="S49" i="172"/>
  <c r="S105" i="170"/>
  <c r="R105" i="170"/>
  <c r="S80" i="173"/>
  <c r="R80" i="173"/>
  <c r="S36" i="173"/>
  <c r="R36" i="173"/>
  <c r="S94" i="172"/>
  <c r="S50" i="172"/>
  <c r="R50" i="172"/>
  <c r="R43" i="171"/>
  <c r="S43" i="171"/>
  <c r="S82" i="168"/>
  <c r="S50" i="168"/>
  <c r="S36" i="168"/>
  <c r="R56" i="164"/>
  <c r="S83" i="141"/>
  <c r="R83" i="141"/>
  <c r="S28" i="58"/>
  <c r="S53" i="141"/>
  <c r="R53" i="141"/>
  <c r="S56" i="54"/>
  <c r="S22" i="149"/>
  <c r="S26" i="139"/>
  <c r="E146" i="131"/>
  <c r="Q64" i="131"/>
  <c r="F146" i="131" s="1"/>
  <c r="P64" i="131"/>
  <c r="E91" i="131"/>
  <c r="Q23" i="131"/>
  <c r="F91" i="131" s="1"/>
  <c r="P23" i="131"/>
  <c r="Q37" i="131"/>
  <c r="F115" i="131" s="1"/>
  <c r="P37" i="131"/>
  <c r="E115" i="131"/>
  <c r="S23" i="132"/>
  <c r="R23" i="132"/>
  <c r="R48" i="138"/>
  <c r="S48" i="138"/>
  <c r="S45" i="136"/>
  <c r="R45" i="136"/>
  <c r="S57" i="135"/>
  <c r="R57" i="135"/>
  <c r="P67" i="131"/>
  <c r="Q67" i="131"/>
  <c r="F149" i="131" s="1"/>
  <c r="E149" i="131"/>
  <c r="S24" i="140"/>
  <c r="R24" i="140"/>
  <c r="R112" i="134"/>
  <c r="S112" i="134"/>
  <c r="P9" i="131"/>
  <c r="E74" i="131"/>
  <c r="Q9" i="131"/>
  <c r="F74" i="131" s="1"/>
  <c r="S37" i="132"/>
  <c r="S67" i="126"/>
  <c r="S48" i="126"/>
  <c r="R16" i="56"/>
  <c r="S16" i="56"/>
  <c r="S36" i="140"/>
  <c r="R36" i="140"/>
  <c r="R45" i="139"/>
  <c r="S45" i="139"/>
  <c r="S39" i="138"/>
  <c r="R39" i="138"/>
  <c r="S27" i="173"/>
  <c r="R27" i="173"/>
  <c r="S20" i="171"/>
  <c r="R20" i="171"/>
  <c r="S70" i="42"/>
  <c r="R23" i="173"/>
  <c r="S23" i="173"/>
  <c r="R41" i="51"/>
  <c r="S41" i="51"/>
  <c r="R93" i="171"/>
  <c r="S93" i="171"/>
  <c r="R33" i="171"/>
  <c r="S33" i="171"/>
  <c r="S27" i="168"/>
  <c r="R36" i="164"/>
  <c r="S59" i="168"/>
  <c r="R21" i="164"/>
  <c r="R48" i="164"/>
  <c r="S66" i="149"/>
  <c r="R28" i="141"/>
  <c r="S28" i="141"/>
  <c r="S12" i="142"/>
  <c r="R12" i="142"/>
  <c r="S33" i="149"/>
  <c r="R23" i="139"/>
  <c r="S23" i="139"/>
  <c r="Q43" i="131"/>
  <c r="F121" i="131" s="1"/>
  <c r="E121" i="131"/>
  <c r="P43" i="131"/>
  <c r="R26" i="132"/>
  <c r="R31" i="142"/>
  <c r="S31" i="142"/>
  <c r="R18" i="135"/>
  <c r="S18" i="135"/>
  <c r="E162" i="133"/>
  <c r="P65" i="133"/>
  <c r="Q65" i="133"/>
  <c r="F162" i="133" s="1"/>
  <c r="S11" i="126"/>
  <c r="R11" i="126"/>
  <c r="E106" i="125"/>
  <c r="P33" i="125"/>
  <c r="Q33" i="125"/>
  <c r="F106" i="125" s="1"/>
  <c r="S73" i="126"/>
  <c r="S28" i="126"/>
  <c r="Q46" i="125"/>
  <c r="F126" i="125" s="1"/>
  <c r="E126" i="125"/>
  <c r="P46" i="125"/>
  <c r="S61" i="173"/>
  <c r="R61" i="173"/>
  <c r="R65" i="172"/>
  <c r="S65" i="173"/>
  <c r="R65" i="173"/>
  <c r="S29" i="51"/>
  <c r="R89" i="172"/>
  <c r="S22" i="171"/>
  <c r="R22" i="171"/>
  <c r="S31" i="168"/>
  <c r="S90" i="168"/>
  <c r="S25" i="168"/>
  <c r="S23" i="168"/>
  <c r="S84" i="168"/>
  <c r="S45" i="168"/>
  <c r="R91" i="141"/>
  <c r="S70" i="142"/>
  <c r="R24" i="136"/>
  <c r="S24" i="136"/>
  <c r="S26" i="134"/>
  <c r="R26" i="134"/>
  <c r="Q39" i="131"/>
  <c r="F117" i="131" s="1"/>
  <c r="E117" i="131"/>
  <c r="P39" i="131"/>
  <c r="S57" i="132"/>
  <c r="R57" i="132"/>
  <c r="R71" i="139"/>
  <c r="S18" i="140"/>
  <c r="R17" i="142"/>
  <c r="S17" i="142"/>
  <c r="S67" i="138"/>
  <c r="R67" i="138"/>
  <c r="S47" i="136"/>
  <c r="R47" i="136"/>
  <c r="P17" i="131"/>
  <c r="E85" i="131"/>
  <c r="Q17" i="131"/>
  <c r="F85" i="131" s="1"/>
  <c r="R33" i="132"/>
  <c r="S25" i="132"/>
  <c r="R25" i="132"/>
  <c r="S64" i="126"/>
  <c r="S89" i="142"/>
  <c r="R89" i="142"/>
  <c r="Q38" i="131"/>
  <c r="F116" i="131" s="1"/>
  <c r="P38" i="131"/>
  <c r="E116" i="131"/>
  <c r="R63" i="172"/>
  <c r="S53" i="173"/>
  <c r="R53" i="173"/>
  <c r="S100" i="172"/>
  <c r="R100" i="172"/>
  <c r="S19" i="171"/>
  <c r="R19" i="171"/>
  <c r="S87" i="168"/>
  <c r="R76" i="164"/>
  <c r="R10" i="164"/>
  <c r="S51" i="141"/>
  <c r="R51" i="141"/>
  <c r="R114" i="141"/>
  <c r="S114" i="141"/>
  <c r="S64" i="54"/>
  <c r="S52" i="149"/>
  <c r="R47" i="139"/>
  <c r="S40" i="136"/>
  <c r="R40" i="136"/>
  <c r="R14" i="140"/>
  <c r="S14" i="140"/>
  <c r="P36" i="131"/>
  <c r="E114" i="131"/>
  <c r="Q36" i="131"/>
  <c r="F114" i="131" s="1"/>
  <c r="R32" i="132"/>
  <c r="S32" i="132"/>
  <c r="Q33" i="131"/>
  <c r="F111" i="131" s="1"/>
  <c r="P33" i="131"/>
  <c r="E111" i="131"/>
  <c r="P28" i="125"/>
  <c r="Q28" i="125"/>
  <c r="F97" i="125" s="1"/>
  <c r="E97" i="125"/>
  <c r="R107" i="134"/>
  <c r="S107" i="134"/>
  <c r="P16" i="125"/>
  <c r="Q16" i="125"/>
  <c r="F82" i="125" s="1"/>
  <c r="E82" i="125"/>
  <c r="Q56" i="131"/>
  <c r="F138" i="131" s="1"/>
  <c r="E138" i="131"/>
  <c r="P56" i="131"/>
  <c r="E79" i="125"/>
  <c r="Q13" i="125"/>
  <c r="F79" i="125" s="1"/>
  <c r="P13" i="125"/>
  <c r="R33" i="140"/>
  <c r="S33" i="140"/>
  <c r="R69" i="136"/>
  <c r="S69" i="136"/>
  <c r="R103" i="134"/>
  <c r="S103" i="134"/>
  <c r="S69" i="126"/>
  <c r="Q55" i="125"/>
  <c r="F139" i="125" s="1"/>
  <c r="P55" i="125"/>
  <c r="E139" i="125"/>
  <c r="Q23" i="125"/>
  <c r="F92" i="125" s="1"/>
  <c r="E92" i="125"/>
  <c r="S66" i="140"/>
  <c r="R66" i="140"/>
  <c r="R12" i="140"/>
  <c r="R64" i="140"/>
  <c r="S64" i="140"/>
  <c r="R26" i="140"/>
  <c r="S26" i="140"/>
  <c r="S15" i="138"/>
  <c r="R15" i="138"/>
  <c r="R32" i="136"/>
  <c r="S32" i="136"/>
  <c r="S48" i="136"/>
  <c r="R48" i="136"/>
  <c r="R60" i="136"/>
  <c r="S60" i="136"/>
  <c r="S25" i="136"/>
  <c r="R25" i="136"/>
  <c r="S74" i="136"/>
  <c r="R74" i="136"/>
  <c r="S67" i="132"/>
  <c r="R69" i="132"/>
  <c r="S69" i="132"/>
  <c r="R21" i="132"/>
  <c r="S21" i="132"/>
  <c r="R104" i="173"/>
  <c r="S104" i="173"/>
  <c r="S43" i="173"/>
  <c r="R43" i="173"/>
  <c r="R77" i="173"/>
  <c r="S77" i="173"/>
  <c r="R89" i="173"/>
  <c r="S89" i="173"/>
  <c r="R93" i="173"/>
  <c r="S93" i="173"/>
  <c r="R15" i="173"/>
  <c r="S15" i="173"/>
  <c r="R28" i="172"/>
  <c r="S28" i="172"/>
  <c r="S104" i="172"/>
  <c r="R104" i="172"/>
  <c r="S42" i="172"/>
  <c r="R42" i="172"/>
  <c r="S21" i="172"/>
  <c r="R21" i="172"/>
  <c r="S88" i="172"/>
  <c r="R88" i="172"/>
  <c r="S38" i="172"/>
  <c r="R38" i="172"/>
  <c r="S44" i="171"/>
  <c r="R44" i="171"/>
  <c r="S34" i="171"/>
  <c r="R34" i="171"/>
  <c r="S38" i="171"/>
  <c r="R38" i="171"/>
  <c r="S26" i="171"/>
  <c r="R26" i="171"/>
  <c r="S46" i="171"/>
  <c r="R46" i="171"/>
  <c r="R18" i="171"/>
  <c r="S18" i="171"/>
  <c r="R81" i="170"/>
  <c r="S81" i="170"/>
  <c r="S13" i="170"/>
  <c r="R13" i="170"/>
  <c r="S29" i="170"/>
  <c r="R29" i="170"/>
  <c r="S90" i="170"/>
  <c r="R90" i="170"/>
  <c r="S70" i="149"/>
  <c r="S30" i="149"/>
  <c r="S111" i="149"/>
  <c r="S10" i="58"/>
  <c r="S23" i="58"/>
  <c r="S58" i="142"/>
  <c r="R58" i="142"/>
  <c r="S54" i="142"/>
  <c r="R54" i="142"/>
  <c r="S40" i="142"/>
  <c r="R15" i="142"/>
  <c r="S15" i="142"/>
  <c r="R50" i="142"/>
  <c r="S50" i="142"/>
  <c r="S75" i="142"/>
  <c r="R49" i="142"/>
  <c r="S49" i="142"/>
  <c r="R28" i="51"/>
  <c r="S28" i="51"/>
  <c r="S16" i="51"/>
  <c r="R33" i="51"/>
  <c r="S33" i="51"/>
  <c r="S14" i="98"/>
  <c r="S56" i="98"/>
  <c r="S42" i="98"/>
  <c r="S51" i="46"/>
  <c r="R51" i="46"/>
  <c r="R44" i="46"/>
  <c r="S44" i="46"/>
  <c r="S24" i="46"/>
  <c r="R24" i="46"/>
  <c r="S59" i="46"/>
  <c r="R59" i="46"/>
  <c r="S35" i="46"/>
  <c r="R35" i="46"/>
  <c r="S10" i="42"/>
  <c r="S67" i="134"/>
  <c r="R67" i="134"/>
  <c r="R47" i="134"/>
  <c r="S47" i="134"/>
  <c r="S14" i="134"/>
  <c r="R40" i="135"/>
  <c r="S40" i="135"/>
  <c r="S64" i="135"/>
  <c r="R64" i="135"/>
  <c r="S66" i="135"/>
  <c r="R66" i="135"/>
  <c r="R32" i="135"/>
  <c r="S32" i="135"/>
  <c r="R19" i="135"/>
  <c r="S62" i="135"/>
  <c r="R62" i="135"/>
  <c r="S24" i="141"/>
  <c r="S70" i="141"/>
  <c r="R70" i="141"/>
  <c r="R118" i="141"/>
  <c r="S118" i="141"/>
  <c r="S17" i="141"/>
  <c r="R17" i="141"/>
  <c r="R105" i="141"/>
  <c r="S105" i="141"/>
  <c r="S72" i="54"/>
  <c r="S48" i="54"/>
  <c r="S43" i="54"/>
  <c r="S73" i="54"/>
  <c r="S112" i="54"/>
  <c r="S115" i="54"/>
  <c r="R85" i="173"/>
  <c r="S85" i="173"/>
  <c r="S19" i="173"/>
  <c r="R19" i="173"/>
  <c r="S74" i="173"/>
  <c r="R74" i="173"/>
  <c r="R62" i="172"/>
  <c r="S62" i="172"/>
  <c r="R75" i="171"/>
  <c r="S75" i="171"/>
  <c r="R71" i="171"/>
  <c r="S71" i="171"/>
  <c r="S36" i="171"/>
  <c r="R36" i="171"/>
  <c r="R40" i="173"/>
  <c r="S40" i="173"/>
  <c r="S20" i="173"/>
  <c r="R20" i="173"/>
  <c r="R77" i="172"/>
  <c r="S77" i="172"/>
  <c r="S51" i="171"/>
  <c r="R51" i="171"/>
  <c r="R20" i="172"/>
  <c r="S20" i="172"/>
  <c r="R46" i="51"/>
  <c r="S46" i="51"/>
  <c r="S43" i="42"/>
  <c r="S22" i="42"/>
  <c r="R58" i="170"/>
  <c r="S58" i="170"/>
  <c r="S15" i="170"/>
  <c r="R15" i="170"/>
  <c r="R101" i="170"/>
  <c r="S101" i="170"/>
  <c r="S22" i="170"/>
  <c r="R22" i="170"/>
  <c r="R100" i="170"/>
  <c r="S100" i="170"/>
  <c r="S19" i="168"/>
  <c r="R35" i="164"/>
  <c r="S57" i="98"/>
  <c r="R20" i="164"/>
  <c r="S48" i="42"/>
  <c r="R78" i="164"/>
  <c r="S35" i="171"/>
  <c r="R35" i="171"/>
  <c r="R27" i="171"/>
  <c r="S27" i="171"/>
  <c r="S32" i="141"/>
  <c r="R32" i="141"/>
  <c r="R54" i="141"/>
  <c r="S54" i="141"/>
  <c r="R27" i="141"/>
  <c r="S27" i="141"/>
  <c r="S62" i="141"/>
  <c r="R62" i="141"/>
  <c r="R37" i="141"/>
  <c r="S37" i="141"/>
  <c r="R25" i="141"/>
  <c r="S25" i="141"/>
  <c r="S39" i="58"/>
  <c r="S52" i="54"/>
  <c r="R96" i="141"/>
  <c r="S96" i="141"/>
  <c r="S86" i="54"/>
  <c r="S20" i="54"/>
  <c r="S107" i="149"/>
  <c r="S38" i="149"/>
  <c r="S41" i="142"/>
  <c r="R41" i="142"/>
  <c r="S69" i="140"/>
  <c r="R69" i="140"/>
  <c r="S29" i="140"/>
  <c r="R29" i="140"/>
  <c r="S78" i="149"/>
  <c r="S61" i="149"/>
  <c r="S61" i="142"/>
  <c r="R61" i="142"/>
  <c r="R78" i="142"/>
  <c r="S78" i="142"/>
  <c r="R38" i="140"/>
  <c r="S38" i="140"/>
  <c r="S47" i="149"/>
  <c r="S35" i="138"/>
  <c r="R35" i="138"/>
  <c r="R73" i="136"/>
  <c r="S73" i="136"/>
  <c r="R64" i="136"/>
  <c r="S64" i="136"/>
  <c r="R52" i="136"/>
  <c r="S52" i="136"/>
  <c r="E118" i="133"/>
  <c r="P36" i="133"/>
  <c r="Q36" i="133"/>
  <c r="F118" i="133" s="1"/>
  <c r="R58" i="132"/>
  <c r="S58" i="132"/>
  <c r="S55" i="132"/>
  <c r="R55" i="132"/>
  <c r="S55" i="56"/>
  <c r="R55" i="56"/>
  <c r="S92" i="173"/>
  <c r="R92" i="173"/>
  <c r="S37" i="171"/>
  <c r="R37" i="171"/>
  <c r="R54" i="172"/>
  <c r="S54" i="172"/>
  <c r="S26" i="173"/>
  <c r="R26" i="173"/>
  <c r="R59" i="171"/>
  <c r="S59" i="171"/>
  <c r="R45" i="171"/>
  <c r="S45" i="171"/>
  <c r="R92" i="171"/>
  <c r="S92" i="171"/>
  <c r="S75" i="51"/>
  <c r="R75" i="51"/>
  <c r="R17" i="51"/>
  <c r="S17" i="51"/>
  <c r="S30" i="98"/>
  <c r="S24" i="98"/>
  <c r="S38" i="42"/>
  <c r="S72" i="170"/>
  <c r="R72" i="170"/>
  <c r="S25" i="170"/>
  <c r="R25" i="170"/>
  <c r="S40" i="170"/>
  <c r="R40" i="170"/>
  <c r="S74" i="168"/>
  <c r="R26" i="170"/>
  <c r="S26" i="170"/>
  <c r="S11" i="168"/>
  <c r="R31" i="164"/>
  <c r="R67" i="164"/>
  <c r="R12" i="164"/>
  <c r="R18" i="164"/>
  <c r="S23" i="141"/>
  <c r="R23" i="141"/>
  <c r="R75" i="141"/>
  <c r="S75" i="141"/>
  <c r="S32" i="54"/>
  <c r="S59" i="54"/>
  <c r="S14" i="58"/>
  <c r="S76" i="54"/>
  <c r="S18" i="54"/>
  <c r="S26" i="141"/>
  <c r="R26" i="141"/>
  <c r="S74" i="141"/>
  <c r="R74" i="141"/>
  <c r="S39" i="54"/>
  <c r="S27" i="149"/>
  <c r="S19" i="149"/>
  <c r="R34" i="142"/>
  <c r="S34" i="142"/>
  <c r="S25" i="139"/>
  <c r="R25" i="139"/>
  <c r="S79" i="149"/>
  <c r="S28" i="140"/>
  <c r="R28" i="140"/>
  <c r="S44" i="149"/>
  <c r="R110" i="142"/>
  <c r="S110" i="142"/>
  <c r="R95" i="142"/>
  <c r="S95" i="142"/>
  <c r="R29" i="139"/>
  <c r="S29" i="139"/>
  <c r="S57" i="149"/>
  <c r="S37" i="149"/>
  <c r="S35" i="136"/>
  <c r="R35" i="136"/>
  <c r="R54" i="136"/>
  <c r="S54" i="136"/>
  <c r="R61" i="136"/>
  <c r="S61" i="136"/>
  <c r="S87" i="134"/>
  <c r="S63" i="134"/>
  <c r="R63" i="134"/>
  <c r="E171" i="133"/>
  <c r="P74" i="133"/>
  <c r="Q74" i="133"/>
  <c r="F171" i="133" s="1"/>
  <c r="P66" i="131"/>
  <c r="Q66" i="131"/>
  <c r="F148" i="131" s="1"/>
  <c r="E148" i="131"/>
  <c r="S45" i="132"/>
  <c r="R45" i="132"/>
  <c r="P41" i="131"/>
  <c r="Q41" i="131"/>
  <c r="F119" i="131" s="1"/>
  <c r="E119" i="131"/>
  <c r="P15" i="131"/>
  <c r="E80" i="131"/>
  <c r="Q15" i="131"/>
  <c r="F80" i="131" s="1"/>
  <c r="R44" i="132"/>
  <c r="S44" i="132"/>
  <c r="S72" i="56"/>
  <c r="R72" i="56"/>
  <c r="R70" i="173"/>
  <c r="S70" i="173"/>
  <c r="R101" i="173"/>
  <c r="S101" i="173"/>
  <c r="R69" i="172"/>
  <c r="S69" i="172"/>
  <c r="S101" i="171"/>
  <c r="R101" i="171"/>
  <c r="R60" i="171"/>
  <c r="S60" i="171"/>
  <c r="S37" i="173"/>
  <c r="R37" i="173"/>
  <c r="S84" i="172"/>
  <c r="R84" i="172"/>
  <c r="S100" i="171"/>
  <c r="R100" i="171"/>
  <c r="R79" i="171"/>
  <c r="S79" i="171"/>
  <c r="S38" i="51"/>
  <c r="R38" i="51"/>
  <c r="S20" i="98"/>
  <c r="S36" i="46"/>
  <c r="R36" i="46"/>
  <c r="S73" i="42"/>
  <c r="S29" i="42"/>
  <c r="S11" i="42"/>
  <c r="S104" i="170"/>
  <c r="R104" i="170"/>
  <c r="R23" i="170"/>
  <c r="S23" i="170"/>
  <c r="S45" i="46"/>
  <c r="R45" i="46"/>
  <c r="S21" i="42"/>
  <c r="R46" i="170"/>
  <c r="S46" i="170"/>
  <c r="R14" i="46"/>
  <c r="S14" i="46"/>
  <c r="R30" i="170"/>
  <c r="S30" i="170"/>
  <c r="R37" i="164"/>
  <c r="S16" i="42"/>
  <c r="R86" i="164"/>
  <c r="R22" i="164"/>
  <c r="S10" i="168"/>
  <c r="R97" i="170"/>
  <c r="S97" i="170"/>
  <c r="R29" i="171"/>
  <c r="S29" i="171"/>
  <c r="R59" i="164"/>
  <c r="R59" i="141"/>
  <c r="S59" i="141"/>
  <c r="R68" i="141"/>
  <c r="S68" i="141"/>
  <c r="S34" i="58"/>
  <c r="R18" i="141"/>
  <c r="S18" i="141"/>
  <c r="S41" i="141"/>
  <c r="R41" i="141"/>
  <c r="S56" i="141"/>
  <c r="R56" i="141"/>
  <c r="S95" i="141"/>
  <c r="R95" i="141"/>
  <c r="R79" i="141"/>
  <c r="S79" i="141"/>
  <c r="S88" i="141"/>
  <c r="R88" i="141"/>
  <c r="S101" i="54"/>
  <c r="S74" i="149"/>
  <c r="S17" i="149"/>
  <c r="S42" i="142"/>
  <c r="R42" i="142"/>
  <c r="S68" i="142"/>
  <c r="R68" i="142"/>
  <c r="R65" i="139"/>
  <c r="S65" i="139"/>
  <c r="S55" i="149"/>
  <c r="S71" i="142"/>
  <c r="R71" i="142"/>
  <c r="R72" i="140"/>
  <c r="S72" i="140"/>
  <c r="S73" i="149"/>
  <c r="S43" i="149"/>
  <c r="S109" i="142"/>
  <c r="R109" i="142"/>
  <c r="S63" i="139"/>
  <c r="R63" i="139"/>
  <c r="S112" i="149"/>
  <c r="S48" i="149"/>
  <c r="S29" i="138"/>
  <c r="R29" i="138"/>
  <c r="S66" i="136"/>
  <c r="R66" i="136"/>
  <c r="S23" i="136"/>
  <c r="R23" i="136"/>
  <c r="R66" i="138"/>
  <c r="S66" i="138"/>
  <c r="R38" i="138"/>
  <c r="S38" i="138"/>
  <c r="S22" i="136"/>
  <c r="R22" i="136"/>
  <c r="R12" i="138"/>
  <c r="S12" i="138"/>
  <c r="R87" i="135"/>
  <c r="S87" i="135"/>
  <c r="E141" i="131"/>
  <c r="P59" i="131"/>
  <c r="Q59" i="131"/>
  <c r="F141" i="131" s="1"/>
  <c r="Q57" i="131"/>
  <c r="F139" i="131" s="1"/>
  <c r="E139" i="131"/>
  <c r="P57" i="131"/>
  <c r="Q20" i="131"/>
  <c r="F88" i="131" s="1"/>
  <c r="E88" i="131"/>
  <c r="P20" i="131"/>
  <c r="S97" i="172"/>
  <c r="R97" i="172"/>
  <c r="S25" i="172"/>
  <c r="R25" i="172"/>
  <c r="S96" i="172"/>
  <c r="R96" i="172"/>
  <c r="R83" i="171"/>
  <c r="S83" i="171"/>
  <c r="S35" i="173"/>
  <c r="R35" i="173"/>
  <c r="R21" i="171"/>
  <c r="S21" i="171"/>
  <c r="R41" i="171"/>
  <c r="S41" i="171"/>
  <c r="R103" i="171"/>
  <c r="S103" i="171"/>
  <c r="R42" i="51"/>
  <c r="S42" i="51"/>
  <c r="S74" i="46"/>
  <c r="R74" i="46"/>
  <c r="S43" i="51"/>
  <c r="R43" i="51"/>
  <c r="R42" i="170"/>
  <c r="S42" i="170"/>
  <c r="R20" i="170"/>
  <c r="S20" i="170"/>
  <c r="S16" i="98"/>
  <c r="S39" i="170"/>
  <c r="R39" i="170"/>
  <c r="S102" i="170"/>
  <c r="R102" i="170"/>
  <c r="R50" i="170"/>
  <c r="S50" i="170"/>
  <c r="R52" i="51"/>
  <c r="S52" i="51"/>
  <c r="S78" i="170"/>
  <c r="R78" i="170"/>
  <c r="S66" i="168"/>
  <c r="R11" i="164"/>
  <c r="R43" i="164"/>
  <c r="S72" i="42"/>
  <c r="S80" i="170"/>
  <c r="R80" i="170"/>
  <c r="R11" i="141"/>
  <c r="S11" i="141"/>
  <c r="R39" i="141"/>
  <c r="S39" i="141"/>
  <c r="S80" i="141"/>
  <c r="R80" i="141"/>
  <c r="S94" i="141"/>
  <c r="R94" i="141"/>
  <c r="S88" i="54"/>
  <c r="S10" i="54"/>
  <c r="R87" i="141"/>
  <c r="S87" i="141"/>
  <c r="S89" i="54"/>
  <c r="S61" i="54"/>
  <c r="S25" i="149"/>
  <c r="S21" i="149"/>
  <c r="R67" i="142"/>
  <c r="S67" i="142"/>
  <c r="R71" i="140"/>
  <c r="S71" i="140"/>
  <c r="R39" i="140"/>
  <c r="S39" i="140"/>
  <c r="S103" i="149"/>
  <c r="S71" i="149"/>
  <c r="R44" i="142"/>
  <c r="S44" i="142"/>
  <c r="S59" i="142"/>
  <c r="R59" i="142"/>
  <c r="R62" i="142"/>
  <c r="S62" i="142"/>
  <c r="R59" i="140"/>
  <c r="S59" i="140"/>
  <c r="S52" i="139"/>
  <c r="R52" i="139"/>
  <c r="S53" i="136"/>
  <c r="R53" i="136"/>
  <c r="S54" i="138"/>
  <c r="R54" i="138"/>
  <c r="S42" i="138"/>
  <c r="R42" i="138"/>
  <c r="R41" i="138"/>
  <c r="S41" i="138"/>
  <c r="S65" i="136"/>
  <c r="R65" i="136"/>
  <c r="R15" i="135"/>
  <c r="S15" i="135"/>
  <c r="S72" i="134"/>
  <c r="R72" i="134"/>
  <c r="Q53" i="131"/>
  <c r="F135" i="131" s="1"/>
  <c r="E135" i="131"/>
  <c r="P53" i="131"/>
  <c r="E144" i="131"/>
  <c r="Q62" i="131"/>
  <c r="F144" i="131" s="1"/>
  <c r="P62" i="131"/>
  <c r="S26" i="126"/>
  <c r="P27" i="131"/>
  <c r="Q27" i="131"/>
  <c r="F98" i="131" s="1"/>
  <c r="E98" i="131"/>
  <c r="R39" i="132"/>
  <c r="S39"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Sanchez</author>
  </authors>
  <commentList>
    <comment ref="N14" authorId="0" shapeId="0" xr:uid="{00000000-0006-0000-0100-000001000000}">
      <text>
        <r>
          <rPr>
            <b/>
            <sz val="24"/>
            <color indexed="81"/>
            <rFont val="Tahoma"/>
            <family val="2"/>
          </rPr>
          <t>10 = Muy Alto
6 = Alto
2 = Medio
0 = Bajo</t>
        </r>
      </text>
    </comment>
    <comment ref="N15" authorId="0" shapeId="0" xr:uid="{00000000-0006-0000-0100-000002000000}">
      <text>
        <r>
          <rPr>
            <b/>
            <sz val="20"/>
            <color indexed="81"/>
            <rFont val="Tahoma"/>
            <family val="2"/>
          </rPr>
          <t>4 = Continua
3 = Frecuente
2 = Ocasional
1 = Esporádica</t>
        </r>
      </text>
    </comment>
    <comment ref="N16" authorId="0" shapeId="0" xr:uid="{00000000-0006-0000-0100-000003000000}">
      <text>
        <r>
          <rPr>
            <b/>
            <sz val="20"/>
            <color indexed="81"/>
            <rFont val="Tahoma"/>
            <family val="2"/>
          </rPr>
          <t>12</t>
        </r>
      </text>
    </comment>
    <comment ref="N17" authorId="0" shapeId="0" xr:uid="{00000000-0006-0000-0100-000004000000}">
      <text>
        <r>
          <rPr>
            <b/>
            <sz val="20"/>
            <color indexed="81"/>
            <rFont val="Tahoma"/>
            <family val="2"/>
          </rPr>
          <t>13</t>
        </r>
      </text>
    </comment>
    <comment ref="N18" authorId="0" shapeId="0" xr:uid="{00000000-0006-0000-0100-000005000000}">
      <text>
        <r>
          <rPr>
            <b/>
            <sz val="20"/>
            <color indexed="81"/>
            <rFont val="Tahoma"/>
            <family val="2"/>
          </rPr>
          <t>100= Muerte
60= Lesiones graves e irreparables (IPP o invalidez)
25= Lesiones con incapacidad laboral temporal
10= Lesiones que no requieren hospitalización</t>
        </r>
      </text>
    </comment>
    <comment ref="N19" authorId="0" shapeId="0" xr:uid="{00000000-0006-0000-0100-000006000000}">
      <text>
        <r>
          <rPr>
            <b/>
            <sz val="20"/>
            <color indexed="81"/>
            <rFont val="Tahoma"/>
            <family val="2"/>
          </rPr>
          <t>15</t>
        </r>
      </text>
    </comment>
    <comment ref="N20" authorId="0" shapeId="0" xr:uid="{00000000-0006-0000-0100-000007000000}">
      <text>
        <r>
          <rPr>
            <b/>
            <sz val="20"/>
            <color indexed="81"/>
            <rFont val="Tahoma"/>
            <family val="2"/>
          </rPr>
          <t>16</t>
        </r>
      </text>
    </comment>
    <comment ref="N21" authorId="0" shapeId="0" xr:uid="{00000000-0006-0000-0100-000008000000}">
      <text>
        <r>
          <rPr>
            <b/>
            <sz val="20"/>
            <color indexed="81"/>
            <rFont val="Tahoma"/>
            <family val="2"/>
          </rPr>
          <t>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Fernando Sanchez</author>
  </authors>
  <commentList>
    <comment ref="P9" authorId="0" shapeId="0" xr:uid="{00000000-0006-0000-1900-000001000000}">
      <text/>
    </comment>
    <comment ref="S9" authorId="0" shapeId="0" xr:uid="{00000000-0006-0000-1900-000002000000}">
      <text/>
    </comment>
    <comment ref="V9" authorId="0" shapeId="0" xr:uid="{00000000-0006-0000-1900-000003000000}">
      <text/>
    </comment>
    <comment ref="P24" authorId="0" shapeId="0" xr:uid="{00000000-0006-0000-1900-000004000000}">
      <text/>
    </comment>
    <comment ref="S24" authorId="0" shapeId="0" xr:uid="{00000000-0006-0000-1900-000005000000}">
      <text/>
    </comment>
    <comment ref="V24" authorId="0" shapeId="0" xr:uid="{00000000-0006-0000-1900-000006000000}">
      <text/>
    </comment>
    <comment ref="P37" authorId="0" shapeId="0" xr:uid="{00000000-0006-0000-1900-000007000000}">
      <text/>
    </comment>
    <comment ref="S37" authorId="0" shapeId="0" xr:uid="{00000000-0006-0000-1900-000008000000}">
      <text/>
    </comment>
    <comment ref="V37" authorId="0" shapeId="0" xr:uid="{00000000-0006-0000-1900-000009000000}">
      <text/>
    </comment>
  </commentList>
</comments>
</file>

<file path=xl/sharedStrings.xml><?xml version="1.0" encoding="utf-8"?>
<sst xmlns="http://schemas.openxmlformats.org/spreadsheetml/2006/main" count="107937" uniqueCount="4896">
  <si>
    <t>PROCESO: SISTEMA INTEGRADO DE GESTION</t>
  </si>
  <si>
    <t>Código: FOR-221-PRO-SIG-02</t>
  </si>
  <si>
    <t>Página: 1</t>
  </si>
  <si>
    <t xml:space="preserve">FECHAS DE ACTUALIZACIÓN: </t>
  </si>
  <si>
    <t>PELIGRO</t>
  </si>
  <si>
    <t>CONTROLES EXISTENTES</t>
  </si>
  <si>
    <t>SI</t>
  </si>
  <si>
    <r>
      <t>Postura Prolongada</t>
    </r>
    <r>
      <rPr>
        <sz val="18"/>
        <rFont val="Arial"/>
        <family val="2"/>
      </rPr>
      <t xml:space="preserve"> (Postura sedente más del 75% de la jornada laboral en trabajo con video terminales)</t>
    </r>
  </si>
  <si>
    <t>BIOMECÁNICO</t>
  </si>
  <si>
    <t>*Dolor lumbar inespecífico
*Espasmos musculares</t>
  </si>
  <si>
    <t>No aplica</t>
  </si>
  <si>
    <t>Ninguno</t>
  </si>
  <si>
    <t>MEJORABLE</t>
  </si>
  <si>
    <t>NO APLICA</t>
  </si>
  <si>
    <t>NO SE REQUIERE</t>
  </si>
  <si>
    <r>
      <rPr>
        <b/>
        <sz val="18"/>
        <rFont val="Arial"/>
        <family val="2"/>
      </rPr>
      <t>Movimientos repetitivos</t>
    </r>
    <r>
      <rPr>
        <sz val="18"/>
        <rFont val="Arial"/>
        <family val="2"/>
      </rPr>
      <t xml:space="preserve">  
(Digitación)</t>
    </r>
  </si>
  <si>
    <t xml:space="preserve">*Se recomienda la implementación permanente de pausas activas durante la jornada laboral.                                                                                                                                                  </t>
  </si>
  <si>
    <t xml:space="preserve">FÍSICO </t>
  </si>
  <si>
    <t>*Fatiga visual</t>
  </si>
  <si>
    <r>
      <rPr>
        <b/>
        <sz val="18"/>
        <color indexed="8"/>
        <rFont val="Arial"/>
        <family val="2"/>
      </rPr>
      <t xml:space="preserve">Locativo </t>
    </r>
    <r>
      <rPr>
        <sz val="18"/>
        <color indexed="8"/>
        <rFont val="Arial"/>
        <family val="2"/>
      </rPr>
      <t xml:space="preserve">                                                                             (Cableado eléctrico desordenado debajo de los puestos de trabajo)</t>
    </r>
  </si>
  <si>
    <t>CONDICIONES DE SEGURIDAD</t>
  </si>
  <si>
    <t xml:space="preserve">*Se potencializa el riesgo de accidentes por caídas. </t>
  </si>
  <si>
    <t xml:space="preserve">Se recomienda agrupar el cableado eléctrico faltante, utilizando espiral porta cable u otro mecanismo de canalización. </t>
  </si>
  <si>
    <t xml:space="preserve">Realizar inspecciones de seguridad para verificar estado de cableado del  área. </t>
  </si>
  <si>
    <r>
      <t xml:space="preserve">Características de la organización del trabajo
</t>
    </r>
    <r>
      <rPr>
        <sz val="18"/>
        <rFont val="Arial"/>
        <family val="2"/>
      </rPr>
      <t>(Valoración promedio mientras se realiza el proceso de aplicación de baterías de riesgo psicosocial)</t>
    </r>
  </si>
  <si>
    <t>PSICOSOCIAL</t>
  </si>
  <si>
    <t>N.A</t>
  </si>
  <si>
    <t>*Cáncer de piel
*Quemadura solar
*Insolación 
*Foto envejecimiento cutáneo 
 *Foto carcinogénesis
*Alteraciones oculares</t>
  </si>
  <si>
    <t>No hay</t>
  </si>
  <si>
    <t>Uso de EPP
(Camisa manga larga - Casco - Guantes - Jean)</t>
  </si>
  <si>
    <t>*Muerte 
*Lesiones graves en el cuerpo entero
*Atrapamiento vehicular</t>
  </si>
  <si>
    <t>*Golpes
*Agresiones verbales y físicas 
*Atentados violentos
*Heridas
*Muerte</t>
  </si>
  <si>
    <t xml:space="preserve">*Socializar los planes contingencia para diferentes situaciones  de emergencia específicamente riesgo público. </t>
  </si>
  <si>
    <t>BIOLÓGICO</t>
  </si>
  <si>
    <t>Infecciones</t>
  </si>
  <si>
    <r>
      <t xml:space="preserve">Locativo
</t>
    </r>
    <r>
      <rPr>
        <sz val="18"/>
        <color indexed="8"/>
        <rFont val="Arial"/>
        <family val="2"/>
      </rPr>
      <t xml:space="preserve">Superficies de trabajo  irregulares y  desniveladas   </t>
    </r>
    <r>
      <rPr>
        <b/>
        <sz val="18"/>
        <color indexed="8"/>
        <rFont val="Arial"/>
        <family val="2"/>
      </rPr>
      <t xml:space="preserve">                             </t>
    </r>
    <r>
      <rPr>
        <sz val="18"/>
        <color indexed="8"/>
        <rFont val="Arial"/>
        <family val="2"/>
      </rPr>
      <t xml:space="preserve"> (Desplazamiento en los diferentes áreas)</t>
    </r>
  </si>
  <si>
    <t>*Golpes 
*Caídas
*Fracturas</t>
  </si>
  <si>
    <t xml:space="preserve">*Se recomienda uso de calzado adecuado y de tacón bajo según el área a visitar, con el fin de evitar caídas. </t>
  </si>
  <si>
    <t xml:space="preserve">Uso de calzado bajo </t>
  </si>
  <si>
    <t>QUÍMICOS</t>
  </si>
  <si>
    <r>
      <rPr>
        <b/>
        <sz val="18"/>
        <rFont val="Arial"/>
        <family val="2"/>
      </rPr>
      <t xml:space="preserve">Mecánico             </t>
    </r>
    <r>
      <rPr>
        <sz val="18"/>
        <rFont val="Arial"/>
        <family val="2"/>
      </rPr>
      <t xml:space="preserve">                            (Manejo de Equipos y elementos de Oficina)</t>
    </r>
  </si>
  <si>
    <t xml:space="preserve">*Traumas de tejidos blandos (Laceración, contusión, heridas superficiales, etc.)       </t>
  </si>
  <si>
    <t>Elementos de trabajo en buen estado</t>
  </si>
  <si>
    <t xml:space="preserve">*Continuar con el uso adecuado de los elementos de trabajo, realizar cambio de los elementos que se observen en mal estado. </t>
  </si>
  <si>
    <t>Diseño del sistema (puesto) de trabajo adecuado.</t>
  </si>
  <si>
    <t>Uso de pantalla antirreflejo</t>
  </si>
  <si>
    <r>
      <rPr>
        <b/>
        <sz val="18"/>
        <rFont val="Arial"/>
        <family val="2"/>
      </rPr>
      <t>Radiaciones No ionizantes</t>
    </r>
    <r>
      <rPr>
        <sz val="18"/>
        <rFont val="Arial"/>
        <family val="2"/>
      </rPr>
      <t xml:space="preserve">                                   (Exposición permanente  a pantallas del computador)</t>
    </r>
  </si>
  <si>
    <t xml:space="preserve">*Fatiga visual
*Daños a la visión (Sequedad en los ojos - ojo enrojecido)
*Tensión ocular </t>
  </si>
  <si>
    <t>*Golpes 
*Caídas</t>
  </si>
  <si>
    <t xml:space="preserve">*Se recomienda uso de calzado adecuado según el área a visitar, con el fin de evitar caídas. </t>
  </si>
  <si>
    <t xml:space="preserve">Continuar con el uso de  EPP requeridos según el área a auditar: 
*Calzado de seguridad (Botas).
*Casco
*Protección respiratoria </t>
  </si>
  <si>
    <r>
      <t xml:space="preserve">Accidentes aéreos                          </t>
    </r>
    <r>
      <rPr>
        <sz val="18"/>
        <color indexed="8"/>
        <rFont val="Arial"/>
        <family val="2"/>
      </rPr>
      <t xml:space="preserve"> (En los desplazamientos en avión a otras ciudades)
</t>
    </r>
  </si>
  <si>
    <t>*Muerte 
*Lesiones graves en el cuerpo entero
*Caída de avión</t>
  </si>
  <si>
    <t>*Dar cumplimiento a las normas de seguridad para viajes aéreos</t>
  </si>
  <si>
    <t xml:space="preserve">Teniendo en cuenta los hallazgos identificados en la auditoría de ICONTEC, se llevaron a cabo las siguientes adecuaciones: </t>
  </si>
  <si>
    <t xml:space="preserve">Se realizo actualizaciones en las evaluaciones cualitativas de los riesgos de acuerdo  a la actualización de la IPEVR </t>
  </si>
  <si>
    <t>Se realiza actualización  de algunas direcciones y cargos respectivos  que cambiaron por estructura organizativa de acuerdo al Decreto de Roles y responsabilidades.</t>
  </si>
  <si>
    <t>En la IPEVR se incluye peligros por manifestaciones públicas</t>
  </si>
  <si>
    <t xml:space="preserve">En la IPEVR se incluye en el cargo de ALCALDE los peligros de accidentes aéreos debido a los viajes que realiza. </t>
  </si>
  <si>
    <t xml:space="preserve">En la IPEVR se incluye la identificación de los peligros generados por la vecindad </t>
  </si>
  <si>
    <t xml:space="preserve">Se realizo la modificación de la estructura del formato (Sede y Proceso), así mismo se realiza adecuación de información en la columna de dirección según modificaciones en el Decreto 1000-004. 
Se realizó inspección de seguridad con el fin de verificar las condiciones de trabajo, se adiciona peligro Locativo por Infraestructura, peligros de instalaciones locativas. </t>
  </si>
  <si>
    <t>Se realizo la actualización de IPEVR de la Dirección de Participación Ciudadana y Comunitaria, teniendo en cuenta que personal de la Secretaria de Desarrollo Social y Comunitario fue trasladado al CAM CENTRO.</t>
  </si>
  <si>
    <t>Actualización de IPEVR de las áreas Dirección de Contabilidad del piso 1 pasa al piso 2, Oficina de Control Interno del piso 2 pasa al piso 1, Dirección de Talento Humano por cambio de oficina  y Grupo de SST pasa del piso 2 al piso 1. ok</t>
  </si>
  <si>
    <t>Nivel de riesgo</t>
  </si>
  <si>
    <t xml:space="preserve">Aceptabilidad de riesgo </t>
  </si>
  <si>
    <t>1. PROCESO ADMINISTRATIVO / OPERATIVO</t>
  </si>
  <si>
    <t>2. ACTIVIDADES</t>
  </si>
  <si>
    <t>3. TAREA RUTINARIO (SI O NO)</t>
  </si>
  <si>
    <t>6. EFECTOS POSIBLES
(Salud - Seguridad)</t>
  </si>
  <si>
    <t>7. FUENTE</t>
  </si>
  <si>
    <t>8. MEDIO</t>
  </si>
  <si>
    <t>9. INDIVIDUO</t>
  </si>
  <si>
    <t>10. NIVEL DE DEFICIENCIA</t>
  </si>
  <si>
    <t>12. NIVEL DE PROBABILIDAD ND X NE</t>
  </si>
  <si>
    <t>14. NIVEL DE CONSECUENCIA</t>
  </si>
  <si>
    <t>17. ACEPTABILIDAD DEL RIESGO</t>
  </si>
  <si>
    <t>20. CONTROLES DE INGENIERIA</t>
  </si>
  <si>
    <t>ADMINISTRATIVO</t>
  </si>
  <si>
    <t>OPERATIVO</t>
  </si>
  <si>
    <t>PELIGROS QUE APLICAN A TODAS LAS ACTIVIDADES</t>
  </si>
  <si>
    <t xml:space="preserve">Sismo - Temblores                  </t>
  </si>
  <si>
    <t>FENÓMENOS NATURALES</t>
  </si>
  <si>
    <t>*Daños materiales (Pérdida total)
*Heridas y lesiones graves
*Accidentes de trabajo 
*Muerte</t>
  </si>
  <si>
    <t xml:space="preserve">Atrapamiento </t>
  </si>
  <si>
    <t xml:space="preserve">Instalar bandas antideslizantes en las escaleras del edificio. </t>
  </si>
  <si>
    <t xml:space="preserve">Vehículos de la empresa con mantenimiento preventivo y correctivo. </t>
  </si>
  <si>
    <t>FÍSICO</t>
  </si>
  <si>
    <t xml:space="preserve">Incomodidad - Insolación </t>
  </si>
  <si>
    <t xml:space="preserve">*Se debe empezar a realizar la inspección pre operacional de vehículos de la empresa, para identificar condiciones del mismo "Por parte de los conductores". </t>
  </si>
  <si>
    <t xml:space="preserve">*Dar cumplimiento al plan de capacitación del PESV según el rol (Pasajero - Conductor - Peatón)
*Realizar sensibilización en seguridad vial </t>
  </si>
  <si>
    <t xml:space="preserve">*Se recomienda capacitar en prevención por mordeduras o picaduras en vías públicas
</t>
  </si>
  <si>
    <t xml:space="preserve">NINGUNO </t>
  </si>
  <si>
    <t>*Continuar el uso de camisa manga larga y cachucha en el desarrollo de la actividad</t>
  </si>
  <si>
    <t>Ropa manga larga 
Cachucha</t>
  </si>
  <si>
    <t>Alteraciones auditivas como hipoacusia</t>
  </si>
  <si>
    <t>Realización de mediciones ambientales de ruido</t>
  </si>
  <si>
    <t>Atención tardía ante emergencias</t>
  </si>
  <si>
    <t>*Golpes
*Agresiones verbales y físicas 
*Heridas
*Muerte</t>
  </si>
  <si>
    <t xml:space="preserve">Hay vigilancia permanente en la puerta de acceso del edificio. </t>
  </si>
  <si>
    <r>
      <t xml:space="preserve">Radiaciones no ionizantes                       </t>
    </r>
    <r>
      <rPr>
        <sz val="18"/>
        <rFont val="Gill Sans MT"/>
        <family val="2"/>
      </rPr>
      <t>(Exposición a luz solar que ingresa por ventanales a la mayoría de los puestos de trabajo)</t>
    </r>
  </si>
  <si>
    <t>hay elementos para atención de emergencias en caso de requerirse</t>
  </si>
  <si>
    <t xml:space="preserve">Capacitación  en actuación ante emergencias </t>
  </si>
  <si>
    <t xml:space="preserve">Erupción volcán machín           </t>
  </si>
  <si>
    <t>Stress laboral
Afecciones de salud</t>
  </si>
  <si>
    <t>Incendios 
Quemaduras de grado 2 y 3
Muerte</t>
  </si>
  <si>
    <t>Uso de equipos contra incendio</t>
  </si>
  <si>
    <t>Personal capacitado en manejo de equipos contra incendios</t>
  </si>
  <si>
    <t>Se realiza mantenimiento periódico a los ascensores</t>
  </si>
  <si>
    <t xml:space="preserve">*Cansancio
*Fatiga en miembros inferiores y en las articulaciones
*Aparición de vena varice
*Edema en los pies 
*Dolor lumbar </t>
  </si>
  <si>
    <t>Realiza varias tareas, lo que permite cambios de posición
Exámenes ocupacionales periódicos</t>
  </si>
  <si>
    <t>Cámaras de seguridad en el primer piso</t>
  </si>
  <si>
    <t xml:space="preserve">*Se recomienda realizar mediciones ambientales de ruido, con el fin de identificar los niveles de exposición de ruido en el área. </t>
  </si>
  <si>
    <t xml:space="preserve">Instalar cámaras de vigilancia en la sede. </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</si>
  <si>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t>
  </si>
  <si>
    <t xml:space="preserve">Instalar cámaras de vigilancia en todos los pisos de la sede. </t>
  </si>
  <si>
    <t xml:space="preserve">*Se recomienda instalar película de seguridad en los ventanales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</si>
  <si>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t>
  </si>
  <si>
    <t>*Realizar mantenimiento preventivo y correctivo de los equipos eléctricos e instalaciones eléctricas en la sede</t>
  </si>
  <si>
    <t xml:space="preserve">*Realizar mantenimiento preventivo y correctivo de los equipos eléctricos e instalaciones eléctricas en las diferentes sedes. </t>
  </si>
  <si>
    <t>*Diseñar y socializar PON en caso de explosiones externas a la empresa</t>
  </si>
  <si>
    <t>Calzado de seguridad</t>
  </si>
  <si>
    <t xml:space="preserve">*Solicitar a Mercacentro que se de cumplimiento a las recomendaciones generales para prevención de accidentes de trabajo por fugas de gas en el restaurante. </t>
  </si>
  <si>
    <t>*Diseñar y socializar PON en caso de fuga de gas</t>
  </si>
  <si>
    <t>*Continuar con el mantenimiento preventivo y correctivo de los ascensores</t>
  </si>
  <si>
    <t>*Diseñar y socializar PON en caso de atrapamiento por mal funcionamiento del ascensor</t>
  </si>
  <si>
    <t xml:space="preserve">*Solicitar a la empresa contratista realizar re inducción en higiene postural, gimnasia laboral y pausas activas.                                                                 
*Continuar con las actividades del sistema de vigilancia epidemiológico  para prevención de desordenes musculo esqueléticas asociadas al peligro biomecánico .                                                                                  </t>
  </si>
  <si>
    <t>Versión: 03</t>
  </si>
  <si>
    <t>Fecha:09/04/2021</t>
  </si>
  <si>
    <t>PROCESO:</t>
  </si>
  <si>
    <t>DESCRIPCIÓN DEL PELIGRO</t>
  </si>
  <si>
    <t>VALOR DEL RIESGO</t>
  </si>
  <si>
    <t>ACEPTABILIDAD DEL RIESGO</t>
  </si>
  <si>
    <t>MEDIDAS DE INTERVENCIÓN</t>
  </si>
  <si>
    <t>1.PLANEACIÓN ESTRATEGICA</t>
  </si>
  <si>
    <t>3.GESTIÓN DE SALUD</t>
  </si>
  <si>
    <t>2.SISTEMA INTEGRADO DE GESTIÓN</t>
  </si>
  <si>
    <t>4.GESTIÓN EDUCATIVA</t>
  </si>
  <si>
    <t>5. GESTIÓN SOCIAL</t>
  </si>
  <si>
    <t>6. GESTIÓN ARTISTICA</t>
  </si>
  <si>
    <t>8. GESTIÓN DEL TRANSITO</t>
  </si>
  <si>
    <t>9. GESTIÓN DE LA GOBERNABILIDAD</t>
  </si>
  <si>
    <t>10. GESTIÓN DEL DESARROLLO</t>
  </si>
  <si>
    <t>11. GESTIÓN DE LAS TICs</t>
  </si>
  <si>
    <t>13. GESTIÓN AMBIENTAL</t>
  </si>
  <si>
    <t>14. GESTIÓN JURIDICA</t>
  </si>
  <si>
    <t>16. GESTIÓN CONTRACTUAL</t>
  </si>
  <si>
    <t>17. GESTIÓN DOCUMENTAL</t>
  </si>
  <si>
    <t>7. GESTIÓN OBRAS PÚBLICAS</t>
  </si>
  <si>
    <t>19. GESTIÓN DE HACIENDA PÚBLICA</t>
  </si>
  <si>
    <t>21. GESTIÓN DE LA INFORMACIÓN</t>
  </si>
  <si>
    <t xml:space="preserve">23. GESTIÓN DE EVALUACIÓN </t>
  </si>
  <si>
    <t>12.GESTIÓN DEL SERVI. CIUDADANO</t>
  </si>
  <si>
    <r>
      <t>Postura Prolongada</t>
    </r>
    <r>
      <rPr>
        <sz val="18"/>
        <rFont val="Arial"/>
        <family val="2"/>
      </rPr>
      <t xml:space="preserve"> 
(Postura sedente más del 75% de la jornada laboral en trabajo con video terminales)</t>
    </r>
  </si>
  <si>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t>
  </si>
  <si>
    <r>
      <rPr>
        <b/>
        <sz val="18"/>
        <rFont val="Arial"/>
        <family val="2"/>
      </rPr>
      <t>Movimientos repetitivos</t>
    </r>
    <r>
      <rPr>
        <sz val="18"/>
        <rFont val="Arial"/>
        <family val="2"/>
      </rPr>
      <t xml:space="preserve">  
(Digitación - Escanear)</t>
    </r>
  </si>
  <si>
    <t>Lesiones por trauma acumulativo en miembro superiores ( STC).
Síndrome de Quervain</t>
  </si>
  <si>
    <r>
      <rPr>
        <b/>
        <sz val="18"/>
        <rFont val="Arial"/>
        <family val="2"/>
      </rPr>
      <t>Radiaciones No ionizantes</t>
    </r>
    <r>
      <rPr>
        <sz val="18"/>
        <rFont val="Arial"/>
        <family val="2"/>
      </rPr>
      <t xml:space="preserve">                                   (Exposición permanente a pantallas del computador)</t>
    </r>
  </si>
  <si>
    <t>NO</t>
  </si>
  <si>
    <r>
      <rPr>
        <b/>
        <sz val="18"/>
        <color indexed="8"/>
        <rFont val="Arial"/>
        <family val="2"/>
      </rPr>
      <t xml:space="preserve">Locativo </t>
    </r>
    <r>
      <rPr>
        <sz val="18"/>
        <color indexed="8"/>
        <rFont val="Arial"/>
        <family val="2"/>
      </rPr>
      <t xml:space="preserve">                                                                             (Cableado eléctrico desordenado en la zona adecuada para puesto de trabajo)</t>
    </r>
  </si>
  <si>
    <r>
      <t xml:space="preserve">Picaduras - Mordeduras                            </t>
    </r>
    <r>
      <rPr>
        <sz val="18"/>
        <color indexed="8"/>
        <rFont val="Arial"/>
        <family val="2"/>
      </rPr>
      <t xml:space="preserve"> (Presencia de vectores e insectos dentro de la vivienda o zona destinada para laborar).</t>
    </r>
  </si>
  <si>
    <t>*Dermatosis
*Reacciones alérgicas
*Enfermedades infecciosas
*Infecciones respiratorias</t>
  </si>
  <si>
    <t>*Capacitar a los trabajadores en auto cuidado y la importancia del uso de los EPP.</t>
  </si>
  <si>
    <t>*Uso de EPP (Guantes - Tapa bocas)</t>
  </si>
  <si>
    <r>
      <rPr>
        <b/>
        <sz val="18"/>
        <rFont val="Arial"/>
        <family val="2"/>
      </rPr>
      <t xml:space="preserve">Material particulado 
</t>
    </r>
    <r>
      <rPr>
        <sz val="18"/>
        <rFont val="Arial"/>
        <family val="2"/>
      </rPr>
      <t>(Polvo en los documentos)</t>
    </r>
  </si>
  <si>
    <t xml:space="preserve">*Enfermedades respiratorias
*Infecciones virales 
*Alergias </t>
  </si>
  <si>
    <t xml:space="preserve">*Realizar seguimiento del uso de los elementos de protección personal (Tapa bocas), cuando manipule archivo con polvo.                                                            </t>
  </si>
  <si>
    <t xml:space="preserve">Suministrar tapa bocas para el desarrollo de la labor. </t>
  </si>
  <si>
    <t>*Disconfort por calor ambiental permanente</t>
  </si>
  <si>
    <t xml:space="preserve">Se recomienda contar con un área de ventilación natural o con ventilación artificial como ventiladores </t>
  </si>
  <si>
    <r>
      <rPr>
        <b/>
        <sz val="18"/>
        <rFont val="Arial"/>
        <family val="2"/>
      </rPr>
      <t>Manipulación y desplazamiento de cargas</t>
    </r>
    <r>
      <rPr>
        <sz val="18"/>
        <rFont val="Arial"/>
        <family val="2"/>
      </rPr>
      <t xml:space="preserve">
(Documentos y cajas)</t>
    </r>
  </si>
  <si>
    <t xml:space="preserve">Lesiones en columna
Enfermedad discal
Enfermedad lumbar </t>
  </si>
  <si>
    <r>
      <rPr>
        <b/>
        <sz val="18"/>
        <color indexed="8"/>
        <rFont val="Arial"/>
        <family val="2"/>
      </rPr>
      <t xml:space="preserve">Iluminación
</t>
    </r>
    <r>
      <rPr>
        <sz val="18"/>
        <color indexed="8"/>
        <rFont val="Arial"/>
        <family val="2"/>
      </rPr>
      <t xml:space="preserve">(Deficiente de iluminación natural o artificial en el sitio adecuado para laboral dentro de la vivienda)                                             </t>
    </r>
  </si>
  <si>
    <t>Se recomienda adecuar el sitio de trabajo con iluminación adecuada.</t>
  </si>
  <si>
    <r>
      <t xml:space="preserve">Locativo
</t>
    </r>
    <r>
      <rPr>
        <sz val="18"/>
        <color indexed="8"/>
        <rFont val="Arial"/>
        <family val="2"/>
      </rPr>
      <t xml:space="preserve">Superficies de trabajo  irregulares y  desniveladas, escaleras   </t>
    </r>
    <r>
      <rPr>
        <b/>
        <sz val="18"/>
        <color indexed="8"/>
        <rFont val="Arial"/>
        <family val="2"/>
      </rPr>
      <t xml:space="preserve">                             </t>
    </r>
    <r>
      <rPr>
        <sz val="18"/>
        <color indexed="8"/>
        <rFont val="Arial"/>
        <family val="2"/>
      </rPr>
      <t xml:space="preserve"> (Desplazamiento en la vivienda)</t>
    </r>
  </si>
  <si>
    <r>
      <t>Virus</t>
    </r>
    <r>
      <rPr>
        <sz val="18"/>
        <rFont val="Arial"/>
        <family val="2"/>
      </rPr>
      <t xml:space="preserve"> (exposición al agente biológico Virus Sars – Cov – 2,  por contacto directo con personas u objetos contaminados).  </t>
    </r>
  </si>
  <si>
    <t>Trabajo en Casa</t>
  </si>
  <si>
    <r>
      <rPr>
        <b/>
        <sz val="18"/>
        <color indexed="8"/>
        <rFont val="Arial"/>
        <family val="2"/>
      </rPr>
      <t xml:space="preserve">Trabajo en Casa por Aislamiento por COVID 19
</t>
    </r>
    <r>
      <rPr>
        <sz val="18"/>
        <color indexed="8"/>
        <rFont val="Arial"/>
        <family val="2"/>
      </rPr>
      <t>Sobrecarga laboral por la realización de trabajo en casa, atender requerimientos familiares, combinado con actividades caseras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t>
    </r>
  </si>
  <si>
    <t>Alteraciones mentales</t>
  </si>
  <si>
    <t>Dar cumplimiento a los Lineamientos para abordar problemas y trastornos mentales en trabajadores de la salud en el marco del afrontamiento del coronavirus (Covid – 19), mediante Guía GPSG03  Marzo 2020 del Ministerio de Salud y Protección Social Inciso 4 y siguientes “Mantener una comunicación actualizada, precisa, oportuna y de buena calidad para todo el personal sobre la información, recomendaciones y las herramientas comunicacionales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t>
  </si>
  <si>
    <t>Planificar el trabajo. Mantener una actitud positiva. Mantenerse activo y ocupado.  Reconocer las emociones que se viven y afrontar las principales preocupaciones con información. Mantener el contacto social a través de las nuevas tecnologías. Hacer ejercicio o actividad física.</t>
  </si>
  <si>
    <r>
      <t>Público
(</t>
    </r>
    <r>
      <rPr>
        <sz val="18"/>
        <color indexed="8"/>
        <rFont val="Arial"/>
        <family val="2"/>
      </rPr>
      <t>Robos - Atracos - Asaltos - Agresiones verbales - Actos Violentos)</t>
    </r>
  </si>
  <si>
    <t>Erupción volcán Machín</t>
  </si>
  <si>
    <t>Erupción del Volcán Machín</t>
  </si>
  <si>
    <t>Sismo - Terremoto</t>
  </si>
  <si>
    <t>PELIGROS QUE APLICAN A TRABAJO EN CASA</t>
  </si>
  <si>
    <t>15.GESTIÓN RECURSOS FÍSICOS</t>
  </si>
  <si>
    <t>18. GESTIÓN DE INFRAES. Y TECN</t>
  </si>
  <si>
    <t xml:space="preserve">TRANSFERENCIAS DOCUMENTALES. MANEJO DE CORRESPONDENCIA. ACTIVIDAD MANEJO DE ARCHIVO. </t>
  </si>
  <si>
    <t xml:space="preserve"> Tendinitis Espamos de manos</t>
  </si>
  <si>
    <t xml:space="preserve">Jornadas de pausas activas </t>
  </si>
  <si>
    <t xml:space="preserve">NO APLICA </t>
  </si>
  <si>
    <t xml:space="preserve">PSICOSOCIAL  </t>
  </si>
  <si>
    <t>Lumbalgias, Cervicalgias, Mialgias, lesiones y síndromes dolorosos</t>
  </si>
  <si>
    <t>NINGUNO</t>
  </si>
  <si>
    <t>*Golpes
*Contusión 
*Traumas superficiales
*Heridas</t>
  </si>
  <si>
    <t xml:space="preserve">CONDICIONES DE SEGURIDAD
</t>
  </si>
  <si>
    <t xml:space="preserve">Ninguno </t>
  </si>
  <si>
    <t xml:space="preserve">Golpes, heridas, pinchazos, magulladuras de diferentes en los miembros superiores </t>
  </si>
  <si>
    <t>Heridas, Muerte, estrés laboral</t>
  </si>
  <si>
    <t xml:space="preserve">Inundaciones
Daño estructural  </t>
  </si>
  <si>
    <t xml:space="preserve">Alergias,  Malos olores </t>
  </si>
  <si>
    <t>Colapso estructural - Hongos- bacterias</t>
  </si>
  <si>
    <t xml:space="preserve">Colapso estructural - Hongos- bacterias- Ingreso de agua </t>
  </si>
  <si>
    <t xml:space="preserve">CONDICIONES DE SEGURIDAD </t>
  </si>
  <si>
    <t xml:space="preserve">Pausas Activas Implementación del SVE DMO </t>
  </si>
  <si>
    <t xml:space="preserve">Lesiones vasculares </t>
  </si>
  <si>
    <t>Inhalación de vapores, salpicaduras, irritación de mucosa respiratorias, piel, alergias</t>
  </si>
  <si>
    <t xml:space="preserve">Rotación de tareas </t>
  </si>
  <si>
    <t>Uso de EPP</t>
  </si>
  <si>
    <t>Hongos en las manos</t>
  </si>
  <si>
    <t>Dermatitis Infecciones virales, alergias, intoxicaciones.</t>
  </si>
  <si>
    <t>Infecciones virales, alergias, intoxicaciones.</t>
  </si>
  <si>
    <t xml:space="preserve">Bacterias,  hongos, enfermedades respiratorias </t>
  </si>
  <si>
    <t xml:space="preserve">Quemaduras </t>
  </si>
  <si>
    <t xml:space="preserve">Caídas al mismo nivel, proliferación de animales, </t>
  </si>
  <si>
    <t xml:space="preserve">Uso de tapabocas, guantes, </t>
  </si>
  <si>
    <t>*Continuar con el uso de tapa bocas.</t>
  </si>
  <si>
    <t>*Continuar con el uso de EPP.</t>
  </si>
  <si>
    <t xml:space="preserve">*Se recomienda que las luminarias cuenten con protectores (rejillas), para dar cumplimiento a la Resolución 180540 de 2010.    </t>
  </si>
  <si>
    <t>QUÍMICO</t>
  </si>
  <si>
    <t>Irritaciones, alergias a nivel respiratorio</t>
  </si>
  <si>
    <t>Uso de tapabocas obligatorio</t>
  </si>
  <si>
    <t xml:space="preserve">Hernias Discales - Bursitis de hombro - Bursitis de rodilla </t>
  </si>
  <si>
    <t xml:space="preserve">Capacitación manejo adecuado de cargas </t>
  </si>
  <si>
    <t xml:space="preserve">*Continuar con la implementación del sistema de vigilancia epidemiológico osteomuscular.                                                                             *Continuar con la capacitación y  permanente  en  higiene postural, ergonomía en oficina, gimnasia laboral y pausas activas.      </t>
  </si>
  <si>
    <t>Se recomienda revisar el Acuerdo 037 del 2002 artículo primero, literal B; específicamente en las condiciones técnicas de los estantes, con el objetivo de cumplir con la normatividad vigente en materia de organización, depósito y conservación de documentos de archivo.   *Ubicación del archivo debe ser un terreno sin riesgos de humedad subterránea o problemas de inundación y que ofrezca estabilidad.</t>
  </si>
  <si>
    <t>ACTIVIDAD PLANEACIÓN, ELABORACIÓN Y EJECUCION DE DOCUMENTOS. USO DE HERRAMIENTAS TECNOLOGICAS Y VIDEO TERMINALES. INTERACCIONES LABORALES Y ADMINISTRATIVAS (ATENCIÓN AL CIUDADANO). DIGITACIÓN, ANÁLISIS DE INFORMACIÓN, EJECUCIÓN DE TRÁMITES DE LOS EQUIPOS DE INFORMÁTICA, DISEÑO DE SOFTWARE, PROGRAMACIÓN DE COMPUTADORES, DESARROLLAR PROGRAMAS, PROYECTOS INNOVACIÓN - TECNOLOGÍA DE LA INNOVACIÓN - ESTRATEGIAS PARA EL USO DE LAS TIC</t>
  </si>
  <si>
    <t xml:space="preserve">*Traumas de tejidos blandos (Laceración, contusión, etc.)       </t>
  </si>
  <si>
    <t xml:space="preserve">*En caso de cortos, puede generarse electrocución 
*Se potencializa el riesgo de incendio y accidentes por caídas. </t>
  </si>
  <si>
    <t>ACTIVIDAD DESPLAZAMIENTO A EVENTOS Y REUNIONES INSTITUCIONALES, INSPECCIONES, ACTIVIDADES DE BIENESTAR DEPORTIVAS Y CULTURALES, ACTIVIDADES DE PROGRAMACIÓN PARA EQUIPOS FUERA DE LA SEDE</t>
  </si>
  <si>
    <r>
      <t>Público
(</t>
    </r>
    <r>
      <rPr>
        <sz val="18"/>
        <color indexed="8"/>
        <rFont val="Arial"/>
        <family val="2"/>
      </rPr>
      <t>Robos - Atracos - Asaltos)</t>
    </r>
  </si>
  <si>
    <t xml:space="preserve">*Se debe empezar a realizar la inspección pre operacional de vehículos de la empresa, para identificar condiciones del mismo. </t>
  </si>
  <si>
    <t>Fatiga visual</t>
  </si>
  <si>
    <t>*Hombro doloroso
*Epicondilitis
*Tendinitis
*Bursitis</t>
  </si>
  <si>
    <t xml:space="preserve">*Realizar mantenimiento preventivo y correctivo de las herramientas de trabajo. </t>
  </si>
  <si>
    <t>*Desplome de estructuras por la humedad presentada 
*Infecciones en vías respiratorias
* Alergias</t>
  </si>
  <si>
    <t xml:space="preserve">*Realizar mantenimiento correctivo a las instalaciones, con el fin de eliminar la humedad y a gotera en el área. </t>
  </si>
  <si>
    <t xml:space="preserve">*Atención tardía en caso de emergencias 
*Dificultad en la evacuación en caso de una emergencia. </t>
  </si>
  <si>
    <t>Alterna varias labores</t>
  </si>
  <si>
    <r>
      <t xml:space="preserve">Virus,
</t>
    </r>
    <r>
      <rPr>
        <sz val="18"/>
        <rFont val="Arial"/>
        <family val="2"/>
      </rPr>
      <t xml:space="preserve">Atención y contacto de usuarios  </t>
    </r>
  </si>
  <si>
    <t xml:space="preserve">Infecciones, enfermedades contagiosas </t>
  </si>
  <si>
    <r>
      <t xml:space="preserve">Bacterias
</t>
    </r>
    <r>
      <rPr>
        <sz val="18"/>
        <rFont val="Arial"/>
        <family val="2"/>
      </rPr>
      <t xml:space="preserve">Atención y contacto de usuarios  </t>
    </r>
  </si>
  <si>
    <r>
      <t>Público
(</t>
    </r>
    <r>
      <rPr>
        <sz val="18"/>
        <color indexed="8"/>
        <rFont val="Arial"/>
        <family val="2"/>
      </rPr>
      <t>Agresiones verbales y físicas )</t>
    </r>
  </si>
  <si>
    <t xml:space="preserve">Uso de  EPP ( tapabocas) en caso de usuarios enfermos </t>
  </si>
  <si>
    <t xml:space="preserve">Lesiones visuales </t>
  </si>
  <si>
    <r>
      <t>Público
(</t>
    </r>
    <r>
      <rPr>
        <sz val="18"/>
        <color indexed="8"/>
        <rFont val="Arial"/>
        <family val="2"/>
      </rPr>
      <t>Agresiones verbales - Actos Violentos)</t>
    </r>
  </si>
  <si>
    <t xml:space="preserve">Se potencializa el riesgo de incendio y accidentes por caídas, chispas, conatos de incendios </t>
  </si>
  <si>
    <r>
      <t xml:space="preserve">Accidentes de tránsito                      
    </t>
    </r>
    <r>
      <rPr>
        <sz val="18"/>
        <color indexed="8"/>
        <rFont val="Arial"/>
        <family val="2"/>
      </rPr>
      <t xml:space="preserve"> 
(En los desplazamientos externos)
</t>
    </r>
    <r>
      <rPr>
        <u/>
        <sz val="18"/>
        <color indexed="8"/>
        <rFont val="Arial"/>
        <family val="2"/>
      </rPr>
      <t xml:space="preserve">VER MATRIZ DE RIESGO VIAL </t>
    </r>
  </si>
  <si>
    <r>
      <rPr>
        <b/>
        <sz val="18"/>
        <color indexed="8"/>
        <rFont val="Arial"/>
        <family val="2"/>
      </rPr>
      <t xml:space="preserve">Material Particulado </t>
    </r>
    <r>
      <rPr>
        <sz val="18"/>
        <color indexed="8"/>
        <rFont val="Arial"/>
        <family val="2"/>
      </rPr>
      <t xml:space="preserve">Acumulación de material particulado (polvo) en la documentación del área de archivo. </t>
    </r>
  </si>
  <si>
    <r>
      <t xml:space="preserve">Manipulación manual de cargas                                              </t>
    </r>
    <r>
      <rPr>
        <sz val="18"/>
        <color indexed="8"/>
        <rFont val="Arial"/>
        <family val="2"/>
      </rPr>
      <t xml:space="preserve">Elevar y bajar de altura las cajas de archivo </t>
    </r>
  </si>
  <si>
    <r>
      <t xml:space="preserve">Virus                              </t>
    </r>
    <r>
      <rPr>
        <sz val="18"/>
        <color indexed="8"/>
        <rFont val="Arial"/>
        <family val="2"/>
      </rPr>
      <t xml:space="preserve"> (Exposición con ácaros al archivar documentos)</t>
    </r>
  </si>
  <si>
    <t>*Uso de EPP (Guantes - Tapa bocas)
*Lavado periódico de manos</t>
  </si>
  <si>
    <t xml:space="preserve">*Se recomienda realizar mantenimiento correctivo a los extractores que hay en el área. </t>
  </si>
  <si>
    <t>*Capacitar a los trabajadores en auto cuidado y la importancia del uso de los EPP.
*Realizar capacitación en lavado de manos.</t>
  </si>
  <si>
    <r>
      <t xml:space="preserve">Accidentes de tránsito                      
    </t>
    </r>
    <r>
      <rPr>
        <sz val="18"/>
        <color indexed="8"/>
        <rFont val="Arial"/>
        <family val="2"/>
      </rPr>
      <t xml:space="preserve"> 
(En los desplazamientos hacia otros centros de trabajo, en caso de que el funcionario haga uso de las bicicletas)</t>
    </r>
  </si>
  <si>
    <t>Capacitación en prevención de Accidentes de transito</t>
  </si>
  <si>
    <r>
      <t xml:space="preserve">Locativo
</t>
    </r>
    <r>
      <rPr>
        <sz val="15"/>
        <color indexed="8"/>
        <rFont val="Arial"/>
        <family val="2"/>
      </rPr>
      <t xml:space="preserve">(Superficies irregulares - piso resbaloso)
</t>
    </r>
  </si>
  <si>
    <t>*Caída al mismo nivel
*Golpes
*Fracturas</t>
  </si>
  <si>
    <t xml:space="preserve">No hay </t>
  </si>
  <si>
    <r>
      <t xml:space="preserve">Locativo
</t>
    </r>
    <r>
      <rPr>
        <sz val="18"/>
        <color indexed="8"/>
        <rFont val="Arial"/>
        <family val="2"/>
      </rPr>
      <t>Sistema de almacenamiento  (Almacenamiento inadecuado de sustancias químicos)</t>
    </r>
  </si>
  <si>
    <t xml:space="preserve">*Explosión </t>
  </si>
  <si>
    <t xml:space="preserve">*Inundaciones 
*Daños materiales (Pérdida total)
</t>
  </si>
  <si>
    <t>*Se sugiere realizar mantenimiento preventivo y correctivo a las instalaciones de tal manera que el agua del tanque subterráneo no se rebose</t>
  </si>
  <si>
    <t>*Enterramiento de los guayos
*Caída al mismo nivel
*Golpes
*Fracturas</t>
  </si>
  <si>
    <t xml:space="preserve">Programa de prevención para lesiones deportivas </t>
  </si>
  <si>
    <t xml:space="preserve">*Se recomienda realizar inspección previa a las instalaciones donde se realizará el juego deportivo. </t>
  </si>
  <si>
    <t>Caídas por Ingreso de aguas lluvias en los pasillos</t>
  </si>
  <si>
    <t xml:space="preserve">Se recomienda instalar estructura  que evite el ingreso de aguas lluvias en los pasillos de la entidad. </t>
  </si>
  <si>
    <t xml:space="preserve">TRANSFERENCIAS DOCUMENTALES. MANEJO DE CORRESPONDENCIA. ACTIVIDAD MANEJO DE ARCHIVO. REGISTRO, INVENTARIO Y CONTROL DE PRÉSTAMO DE LOS LIBROS </t>
  </si>
  <si>
    <t xml:space="preserve">Lumbalgias, Cervicalgias, Mialgias, lesiones y síndromes doloroso, tendinitis, espamos de manos </t>
  </si>
  <si>
    <t xml:space="preserve">Afecciones respiratorias </t>
  </si>
  <si>
    <t xml:space="preserve">Uso de EPP (Guantes) </t>
  </si>
  <si>
    <t xml:space="preserve">Uso de guantes de nitrilo y tapabocas </t>
  </si>
  <si>
    <t xml:space="preserve">Caídas, golpes, incidentes  y accidentes de y trabajo </t>
  </si>
  <si>
    <t xml:space="preserve">Colapso estructural 
Esfuerzos </t>
  </si>
  <si>
    <t xml:space="preserve">* Se recomienda   dotar de puntos de hidratación (Botellones de agua)  para los funcionarios. 
* Se recomienda  ventiladores personales. </t>
  </si>
  <si>
    <t xml:space="preserve">Heridas abiertas
Problemas de ingreso de animales (gatos) 
Bacterias - virus excrementos animales </t>
  </si>
  <si>
    <t xml:space="preserve">Estrés Laboral , Fatiga, conflictos en las relaciones interpersonales con el equipo de trabajo. </t>
  </si>
  <si>
    <t xml:space="preserve">MANTENIMIENTO, LIMPIEZA, CUSTODIA, RECEPCIÓN, INVENTARIO, CONTROL Y PRÉSTAMO DE INSTRUMENTOS MUSICALES, MASCARAS, ELEMENTOS CULTURALES </t>
  </si>
  <si>
    <t>ADMINISTRATIVA</t>
  </si>
  <si>
    <t xml:space="preserve">Diseño del sistema (puesto) de trabajo adecuado. 
Silla en buen estado </t>
  </si>
  <si>
    <t>TRANSFERENCIAS DOCUMENTALES</t>
  </si>
  <si>
    <t>*Dolor en Miembros superiores
*Espasmos musculares</t>
  </si>
  <si>
    <t>*Fatiga en miembros inferiores</t>
  </si>
  <si>
    <t>Hay reposa pies en el área, sin embargo en uno de los puestos de trabajo no lo usan de forma adecuada</t>
  </si>
  <si>
    <t>*Se recomienda instalar película de seguridad a la lámina de vidrio de la puerta y de las ventanales que hay en el área</t>
  </si>
  <si>
    <r>
      <rPr>
        <b/>
        <sz val="12"/>
        <rFont val="Arial"/>
        <family val="2"/>
      </rPr>
      <t xml:space="preserve">Mecánico             </t>
    </r>
    <r>
      <rPr>
        <sz val="12"/>
        <rFont val="Arial"/>
        <family val="2"/>
      </rPr>
      <t xml:space="preserve">                            (Manejo de Equipos y elementos de Oficina)</t>
    </r>
  </si>
  <si>
    <t>*Heridas superficiales</t>
  </si>
  <si>
    <t>*Dolor lumbar inespecífico
*Hombro doloroso</t>
  </si>
  <si>
    <t>*Realizar  re inducción en manejo seguro de cargas</t>
  </si>
  <si>
    <t xml:space="preserve">Uso de tapa bocas </t>
  </si>
  <si>
    <t xml:space="preserve">Continuar con el uso de  EPP requeridos según el área a auditar según los riesgos presentes en el área a auditar. </t>
  </si>
  <si>
    <r>
      <t xml:space="preserve">Locativo
</t>
    </r>
    <r>
      <rPr>
        <sz val="12"/>
        <color indexed="8"/>
        <rFont val="Arial"/>
        <family val="2"/>
      </rPr>
      <t xml:space="preserve">Superficies de trabajo  irregulares y  desniveladas   </t>
    </r>
    <r>
      <rPr>
        <b/>
        <sz val="12"/>
        <color indexed="8"/>
        <rFont val="Arial"/>
        <family val="2"/>
      </rPr>
      <t xml:space="preserve">                             </t>
    </r>
    <r>
      <rPr>
        <sz val="12"/>
        <color indexed="8"/>
        <rFont val="Arial"/>
        <family val="2"/>
      </rPr>
      <t xml:space="preserve"> (Desplazamiento en los diferentes áreas)</t>
    </r>
  </si>
  <si>
    <t xml:space="preserve">Personal con licencia de conducción </t>
  </si>
  <si>
    <r>
      <t>Público
(</t>
    </r>
    <r>
      <rPr>
        <sz val="12"/>
        <color indexed="8"/>
        <rFont val="Arial"/>
        <family val="2"/>
      </rPr>
      <t>Robos - Atracos - Asaltos - Agresiones verbales - Actos Violentos)</t>
    </r>
  </si>
  <si>
    <t xml:space="preserve">*Se potencializa el riesgo de incendio. </t>
  </si>
  <si>
    <r>
      <t>Público
(</t>
    </r>
    <r>
      <rPr>
        <sz val="18"/>
        <color indexed="8"/>
        <rFont val="Gill Sans MT"/>
        <family val="2"/>
      </rPr>
      <t>Robos - Atracos - Asaltos)</t>
    </r>
  </si>
  <si>
    <r>
      <t>Público
(</t>
    </r>
    <r>
      <rPr>
        <sz val="18"/>
        <color indexed="8"/>
        <rFont val="Gill Sans MT"/>
        <family val="2"/>
      </rPr>
      <t>Agresiones verbales - Actos Violentos)</t>
    </r>
  </si>
  <si>
    <r>
      <t xml:space="preserve">Público
</t>
    </r>
    <r>
      <rPr>
        <sz val="18"/>
        <color indexed="8"/>
        <rFont val="Gill Sans MT"/>
        <family val="2"/>
      </rPr>
      <t>(Manifestaciones públicas)</t>
    </r>
  </si>
  <si>
    <r>
      <t xml:space="preserve">Tecnológico
</t>
    </r>
    <r>
      <rPr>
        <sz val="18"/>
        <color indexed="8"/>
        <rFont val="Gill Sans MT"/>
        <family val="2"/>
      </rPr>
      <t>(Incendios - Explosiones)
Generado dentro de las instalaciones</t>
    </r>
    <r>
      <rPr>
        <b/>
        <sz val="18"/>
        <color indexed="8"/>
        <rFont val="Gill Sans MT"/>
        <family val="2"/>
      </rPr>
      <t xml:space="preserve"> del edificio</t>
    </r>
  </si>
  <si>
    <r>
      <t xml:space="preserve">Tecnológico
</t>
    </r>
    <r>
      <rPr>
        <sz val="18"/>
        <color indexed="8"/>
        <rFont val="Gill Sans MT"/>
        <family val="2"/>
      </rPr>
      <t xml:space="preserve">"Riesgo de la vecindad"
(Incendios - Explosiones)
Generados en el restaurante de Mercacentro
</t>
    </r>
  </si>
  <si>
    <r>
      <t xml:space="preserve">Fugas de gas 
"Riesgos de la vecindad"
</t>
    </r>
    <r>
      <rPr>
        <sz val="18"/>
        <color indexed="8"/>
        <rFont val="Gill Sans MT"/>
        <family val="2"/>
      </rPr>
      <t xml:space="preserve">(Generado por la presencia de restaurante en Mercacentro y por tuberías externas a la entidad) </t>
    </r>
  </si>
  <si>
    <r>
      <t>Público
(</t>
    </r>
    <r>
      <rPr>
        <sz val="18"/>
        <color indexed="8"/>
        <rFont val="Gill Sans MT"/>
        <family val="2"/>
      </rPr>
      <t>Robos - Atracos - Asaltos - Agresiones verbales - Actos Violentos)</t>
    </r>
  </si>
  <si>
    <r>
      <rPr>
        <b/>
        <sz val="18"/>
        <color indexed="8"/>
        <rFont val="Arial"/>
        <family val="2"/>
      </rPr>
      <t xml:space="preserve">Material Particulado </t>
    </r>
    <r>
      <rPr>
        <sz val="18"/>
        <color indexed="8"/>
        <rFont val="Arial"/>
        <family val="2"/>
      </rPr>
      <t xml:space="preserve">Acumulación de material particulado (polvo) del archivo </t>
    </r>
  </si>
  <si>
    <r>
      <t xml:space="preserve">Hongos- Bacterias       </t>
    </r>
    <r>
      <rPr>
        <sz val="18"/>
        <color indexed="8"/>
        <rFont val="Arial"/>
        <family val="2"/>
      </rPr>
      <t xml:space="preserve">Presencia en el archivo </t>
    </r>
  </si>
  <si>
    <r>
      <t xml:space="preserve">Movimientos Repetitivos
</t>
    </r>
    <r>
      <rPr>
        <sz val="18"/>
        <color indexed="8"/>
        <rFont val="Arial"/>
        <family val="2"/>
      </rPr>
      <t xml:space="preserve">Archivar documentos </t>
    </r>
  </si>
  <si>
    <r>
      <t xml:space="preserve">Manipulación manual de cargas                                              </t>
    </r>
    <r>
      <rPr>
        <sz val="18"/>
        <color indexed="8"/>
        <rFont val="Arial"/>
        <family val="2"/>
      </rPr>
      <t xml:space="preserve"> Levantar cajas de archivo del piso</t>
    </r>
  </si>
  <si>
    <t>*Se recomienda realizar cambio de la silla ya que esta en mal estado</t>
  </si>
  <si>
    <t xml:space="preserve">*Gestionar la adecuación de los  estantes  rodantes para la custodia y almacenamiento del archivo para  reubicar  el archivo que se encuentra en la superficie de trabajo.
*Antes de instalar los archivadores rodantes realizar mantenimiento. </t>
  </si>
  <si>
    <t>Se recomienda revisar el Acuerdo 037 del 2002 Art. 1, literal B; específicamente en las condiciones técnicas de los estantes, con el objetivo de cumplir con la normatividad vigente en materia de organización, depósito y conservación de documentos de archivo. Estantería con diseño acorde con la dimensión de las unidades que contendrá, evitando bordes o aristas que produzcan daños sobre los documentos *Cada bandeja deberá soportar un peso mínimo de 100 kg./mt lineal. * La balda superior debe estar a una altura que facilite la manipulación  y  el  acceso a la documentación. * El encerramiento superior no debe ser utilizado como lugar de almacenamiento de documentos ni de ningún otro material.  *Se debe dejar un espacio mínimo de 20 cm. entre los muros y la estantería.  * La balda inferior debe estar por lo menos a 10 cm del piso.   *Ubicación del archivo debe ser un terreno sin riesgos de humedad subterránea o problemas de inundación y que ofrezca estabilidad.</t>
  </si>
  <si>
    <t>Uso de tapa bocas</t>
  </si>
  <si>
    <t xml:space="preserve">Uso de guantes de nitrilo y tapabocas  </t>
  </si>
  <si>
    <r>
      <rPr>
        <b/>
        <sz val="18"/>
        <rFont val="Gill Sans MT"/>
        <family val="2"/>
      </rPr>
      <t>Ruido</t>
    </r>
    <r>
      <rPr>
        <sz val="18"/>
        <rFont val="Gill Sans MT"/>
        <family val="2"/>
      </rPr>
      <t xml:space="preserve">
(Intermitente)</t>
    </r>
  </si>
  <si>
    <r>
      <t>Postura Prolongada</t>
    </r>
    <r>
      <rPr>
        <sz val="15"/>
        <rFont val="Arial"/>
        <family val="2"/>
      </rPr>
      <t xml:space="preserve"> (Postura sedente más del 75% de la jornada laboral en trabajo con video terminales)</t>
    </r>
  </si>
  <si>
    <r>
      <rPr>
        <b/>
        <sz val="15"/>
        <rFont val="Arial"/>
        <family val="2"/>
      </rPr>
      <t>Movimientos repetitivos</t>
    </r>
    <r>
      <rPr>
        <sz val="15"/>
        <rFont val="Arial"/>
        <family val="2"/>
      </rPr>
      <t xml:space="preserve">  
(Digitación)</t>
    </r>
  </si>
  <si>
    <t>Síndrome de Túnel del Carpo ( STC).
Síndrome de Quervain</t>
  </si>
  <si>
    <r>
      <t xml:space="preserve">Locativo
</t>
    </r>
    <r>
      <rPr>
        <sz val="18"/>
        <color indexed="8"/>
        <rFont val="Gill Sans MT"/>
        <family val="2"/>
      </rPr>
      <t xml:space="preserve">Sistema de almacenamiento
(Atrapamiento por mal funcionamiento de los ascensores)
</t>
    </r>
  </si>
  <si>
    <r>
      <t xml:space="preserve">Postura mantenida                         </t>
    </r>
    <r>
      <rPr>
        <sz val="18"/>
        <color indexed="8"/>
        <rFont val="Gill Sans MT"/>
        <family val="2"/>
      </rPr>
      <t xml:space="preserve"> (Bípeda)</t>
    </r>
  </si>
  <si>
    <t>ACTIVIDAD PLANEACIÓN, ELABORACIÓN Y EJECUCION DE DOCUMENTOS. USO DE HERRAMIENTAS TECNOLOGICAS Y VIDEO TERMINALES. INTERACCIONES LABORALES Y ADMINISTRATIVAS (ATENCIÓN AL CIDADANO).</t>
  </si>
  <si>
    <r>
      <rPr>
        <b/>
        <sz val="18"/>
        <color indexed="8"/>
        <rFont val="Gill Sans MT"/>
        <family val="2"/>
      </rPr>
      <t>Postura Prolongada</t>
    </r>
    <r>
      <rPr>
        <sz val="18"/>
        <color indexed="8"/>
        <rFont val="Gill Sans MT"/>
        <family val="2"/>
      </rPr>
      <t xml:space="preserve"> (Postura sedente la mayor parte de la jornada laboral)</t>
    </r>
  </si>
  <si>
    <t xml:space="preserve">*Implementar el programa de pausas activas                                               *Continuar con la implementación del Sistema de vigilancia epidemiológico osteomuscular. </t>
  </si>
  <si>
    <r>
      <rPr>
        <b/>
        <sz val="18"/>
        <rFont val="Gill Sans MT"/>
        <family val="2"/>
      </rPr>
      <t>Radiaciones No ionizantes</t>
    </r>
    <r>
      <rPr>
        <sz val="18"/>
        <rFont val="Gill Sans MT"/>
        <family val="2"/>
      </rPr>
      <t xml:space="preserve">                                   (Exposición permanente  a pantallas del computador)</t>
    </r>
  </si>
  <si>
    <r>
      <rPr>
        <b/>
        <sz val="18"/>
        <color indexed="8"/>
        <rFont val="Gill Sans MT"/>
        <family val="2"/>
      </rPr>
      <t>Locativo</t>
    </r>
    <r>
      <rPr>
        <sz val="18"/>
        <color indexed="8"/>
        <rFont val="Gill Sans MT"/>
        <family val="2"/>
      </rPr>
      <t xml:space="preserve">                           (Cableado de computadores expuestos por el área)</t>
    </r>
  </si>
  <si>
    <t>Accidentes por caídas</t>
  </si>
  <si>
    <t xml:space="preserve">Alergias, infecciones, dolor de cabeza </t>
  </si>
  <si>
    <r>
      <rPr>
        <b/>
        <sz val="18"/>
        <color indexed="8"/>
        <rFont val="Gill Sans MT"/>
        <family val="2"/>
      </rPr>
      <t xml:space="preserve">Mecánico             </t>
    </r>
    <r>
      <rPr>
        <sz val="18"/>
        <color indexed="8"/>
        <rFont val="Gill Sans MT"/>
        <family val="2"/>
      </rPr>
      <t xml:space="preserve">                            (Manejo de Equipos de Oficina, Cosedoras)</t>
    </r>
  </si>
  <si>
    <t xml:space="preserve">Traumas de tejidos blandos (laceración, contusión, etc.)       </t>
  </si>
  <si>
    <r>
      <rPr>
        <b/>
        <sz val="18"/>
        <color indexed="8"/>
        <rFont val="Gill Sans MT"/>
        <family val="2"/>
      </rPr>
      <t xml:space="preserve">Públicos </t>
    </r>
    <r>
      <rPr>
        <sz val="18"/>
        <color indexed="8"/>
        <rFont val="Gill Sans MT"/>
        <family val="2"/>
      </rPr>
      <t xml:space="preserve">                                                              Robos - Orden público - Agresiones verbales por parte de usuarios </t>
    </r>
  </si>
  <si>
    <t>Golpes, fracturas, Muerte</t>
  </si>
  <si>
    <r>
      <t xml:space="preserve">Locativo - Infraestructura 
</t>
    </r>
    <r>
      <rPr>
        <sz val="18"/>
        <color indexed="8"/>
        <rFont val="Gill Sans MT"/>
        <family val="2"/>
      </rPr>
      <t xml:space="preserve">Superficies de trabajo  irregulares y  desniveladas   </t>
    </r>
    <r>
      <rPr>
        <b/>
        <sz val="18"/>
        <color indexed="8"/>
        <rFont val="Gill Sans MT"/>
        <family val="2"/>
      </rPr>
      <t xml:space="preserve">                             </t>
    </r>
    <r>
      <rPr>
        <sz val="18"/>
        <color indexed="8"/>
        <rFont val="Gill Sans MT"/>
        <family val="2"/>
      </rPr>
      <t xml:space="preserve"> (Desplazamiento en los diferentes áreas)</t>
    </r>
  </si>
  <si>
    <t xml:space="preserve">  Lesiones vasculares </t>
  </si>
  <si>
    <t xml:space="preserve">Espasmos, lesiones vasculares </t>
  </si>
  <si>
    <t xml:space="preserve">*Conato de incendios 
* Chispas, corto circuitos 
*Incendios </t>
  </si>
  <si>
    <r>
      <t xml:space="preserve">Hongos  </t>
    </r>
    <r>
      <rPr>
        <sz val="18"/>
        <color indexed="8"/>
        <rFont val="Gill Sans MT"/>
        <family val="2"/>
      </rPr>
      <t xml:space="preserve">Presencia en el archivo </t>
    </r>
  </si>
  <si>
    <t xml:space="preserve">Uso de EPP (Guantes y tapa bocas) </t>
  </si>
  <si>
    <r>
      <t xml:space="preserve">Bacterias       </t>
    </r>
    <r>
      <rPr>
        <sz val="18"/>
        <color indexed="8"/>
        <rFont val="Gill Sans MT"/>
        <family val="2"/>
      </rPr>
      <t xml:space="preserve">Presencia en el archivo </t>
    </r>
  </si>
  <si>
    <r>
      <t xml:space="preserve">Manipulación manual de cargas                                              </t>
    </r>
    <r>
      <rPr>
        <sz val="18"/>
        <color indexed="8"/>
        <rFont val="Gill Sans MT"/>
        <family val="2"/>
      </rPr>
      <t xml:space="preserve">Elevar y bajar de altura las cajas de archivo </t>
    </r>
  </si>
  <si>
    <t xml:space="preserve"> Tendinitis Espamos de manos </t>
  </si>
  <si>
    <r>
      <rPr>
        <b/>
        <sz val="18"/>
        <rFont val="Gill Sans MT"/>
        <family val="2"/>
      </rPr>
      <t xml:space="preserve">Locativo   </t>
    </r>
    <r>
      <rPr>
        <sz val="18"/>
        <rFont val="Gill Sans MT"/>
        <family val="2"/>
      </rPr>
      <t xml:space="preserve">                                              Falta de orden y aseo en los puestos de trabajo (cajas de archivo y AZ) </t>
    </r>
  </si>
  <si>
    <t xml:space="preserve">*Diseño e implementación del programa de orden y aseo de la empresa, para lo cual, se sugiere realizar jornada de orden y aseo. 
* Se recomienda  revisar la posibilidad  de dotar un espacio para el archivo del grupo operativo.                                                                                                                                        </t>
  </si>
  <si>
    <t>Neumoconiosis, alergias respiratorias,
neumonitis, en algunos casos cáncer.</t>
  </si>
  <si>
    <t>Pausas activas o descansos durante los desplazamientos terrestres.</t>
  </si>
  <si>
    <t xml:space="preserve">EPP (Gafas de seguridad) </t>
  </si>
  <si>
    <r>
      <t xml:space="preserve">Accidentes de tránsito                          </t>
    </r>
    <r>
      <rPr>
        <sz val="18"/>
        <color indexed="8"/>
        <rFont val="Gill Sans MT"/>
        <family val="2"/>
      </rPr>
      <t xml:space="preserve"> (En los desplazamientos hacia la Alcaldía)
</t>
    </r>
    <r>
      <rPr>
        <b/>
        <sz val="18"/>
        <color indexed="8"/>
        <rFont val="Gill Sans MT"/>
        <family val="2"/>
      </rPr>
      <t>VER MATRIZ RIESGO VIAL</t>
    </r>
  </si>
  <si>
    <t>Sensibilización en seguridad vial 
Capacitación en prevención de accidentes de trabajo en la vía</t>
  </si>
  <si>
    <t xml:space="preserve">*Dar cumplimiento al plan de capacitación del PESV 
*Realizar seguimiento al  uso adecuado del vehículo. 
*Ver matriz de riesgo vial de la empresa, donde se detalla cada uno de los peligros en la parte vial.  
*Se recomienda realizar inspección pre operacional de vehículos de la empresa, para identificar condiciones del mismo. </t>
  </si>
  <si>
    <r>
      <t xml:space="preserve">Público
</t>
    </r>
    <r>
      <rPr>
        <sz val="18"/>
        <color indexed="8"/>
        <rFont val="Gill Sans MT"/>
        <family val="2"/>
      </rPr>
      <t>(Robos - Atracos - Asaltos - Agresiones verbales - Actos Violentos)</t>
    </r>
  </si>
  <si>
    <t xml:space="preserve">Caídas a distinto nivel, golpes, contusiones. </t>
  </si>
  <si>
    <t>Quemaduras 2° grado, lesiones en la piel Quemaduras, deshidratación, fatiga</t>
  </si>
  <si>
    <t xml:space="preserve">Botas de seguridad </t>
  </si>
  <si>
    <t xml:space="preserve"> Botas por lo menos 150 mm (6 pulgadas) de alto,
amarradas sin aberturas.
• Pantalones sin dobladillo que se extienden sobre la parte
de arriba de las botas.</t>
  </si>
  <si>
    <t>Picaduras - Mordeduras</t>
  </si>
  <si>
    <t xml:space="preserve">*Diseñar e implementar plan  de contingencia para las diferentes situaciones de emergencia que se puedan generar.                                                                                      *Identificación de tipología de animales venenosos.                                     </t>
  </si>
  <si>
    <t>Fatiga auditiva , molestias para el desarrollo de la labor, cefaleas,  alteraciones asociadas a estrés, déficit auditivo, hipoacusia neurosensorial</t>
  </si>
  <si>
    <t>Muerte</t>
  </si>
  <si>
    <t xml:space="preserve">*Realizar capacitaciones de prevención de accidentes viales y capacitación de seguridad vial.                                                                *Sensibilizar al personal en practicas seguras de conducción y en practicas seguras de actuación como peatones.                                           *Se sugiere solicitar a los funcionarios que salen a visitas de campo, en sus vehículos propios, los registros del mantenimiento preventivo y correctivo de los vehículos propios y entregar copia de los documentos obligatorios para conducción (SOAT, Certificado de revisión técnico mecánica, Tarjeta de propiedad del vehículo).       </t>
  </si>
  <si>
    <r>
      <rPr>
        <b/>
        <sz val="18"/>
        <color indexed="8"/>
        <rFont val="Gill Sans MT"/>
        <family val="2"/>
      </rPr>
      <t>Accidentes de tránsito</t>
    </r>
    <r>
      <rPr>
        <sz val="18"/>
        <color indexed="8"/>
        <rFont val="Gill Sans MT"/>
        <family val="2"/>
      </rPr>
      <t xml:space="preserve">                                       En el desarrollo de visitas </t>
    </r>
  </si>
  <si>
    <r>
      <t xml:space="preserve">Públicos                                                              </t>
    </r>
    <r>
      <rPr>
        <sz val="18"/>
        <color indexed="8"/>
        <rFont val="Gill Sans MT"/>
        <family val="2"/>
      </rPr>
      <t xml:space="preserve"> Robos - Orden público - Agresiones verbales por parte de usuarios (Dentro de las instalaciones y en las visitas)</t>
    </r>
  </si>
  <si>
    <t xml:space="preserve">*Capacitar a los funcionarios en como actuar ante diferentes situaciones de emergencias, por riesgo público.                                                                                  *Diseñar e implementar  planes contingencia para diferentes situaciones  de emergencia                </t>
  </si>
  <si>
    <t xml:space="preserve">Golpes, heridas, magulladuras de diferentes en los miembros superiores </t>
  </si>
  <si>
    <r>
      <rPr>
        <b/>
        <sz val="18"/>
        <color indexed="8"/>
        <rFont val="Gill Sans MT"/>
        <family val="2"/>
      </rPr>
      <t xml:space="preserve">Radiaciones no ionizantes  </t>
    </r>
    <r>
      <rPr>
        <sz val="18"/>
        <color indexed="8"/>
        <rFont val="Gill Sans MT"/>
        <family val="2"/>
      </rPr>
      <t xml:space="preserve">                                               Exposición a luz solar en actividades de campo</t>
    </r>
  </si>
  <si>
    <t>*Suministro de camisa manga larga y cachucha</t>
  </si>
  <si>
    <t>Fibrilación ventricular, quemaduras, tetanización, schok</t>
  </si>
  <si>
    <t xml:space="preserve">*Realizar re inducción en higiene postural de oficina. 
*Realizar pausas activas en el área.                                                                 
*Continuar con las actividades del programa de vigilancia epidemiológico  para prevención de desordenes musculo esqueléticas asociadas al peligro biomecánico .                                                                                  </t>
  </si>
  <si>
    <r>
      <rPr>
        <b/>
        <sz val="18"/>
        <color indexed="8"/>
        <rFont val="Arial"/>
        <family val="2"/>
      </rPr>
      <t xml:space="preserve">Eléctrico </t>
    </r>
    <r>
      <rPr>
        <sz val="18"/>
        <color indexed="8"/>
        <rFont val="Arial"/>
        <family val="2"/>
      </rPr>
      <t xml:space="preserve">                                                  Baja tensión.                           (Se  evidencia que hay pocas tomas eléctricas, lo que genera que se recarguen las que actualmente hay)</t>
    </r>
  </si>
  <si>
    <t xml:space="preserve">*En caso de cortos, puede generarse electrocución 
*Se potencializa el riesgo de incendio. </t>
  </si>
  <si>
    <r>
      <t xml:space="preserve">Ruido
</t>
    </r>
    <r>
      <rPr>
        <sz val="18"/>
        <rFont val="Arial"/>
        <family val="2"/>
      </rPr>
      <t xml:space="preserve"> Ambiental proveniente de la calle  </t>
    </r>
  </si>
  <si>
    <r>
      <t xml:space="preserve">Postura Mantenida: </t>
    </r>
    <r>
      <rPr>
        <sz val="18"/>
        <rFont val="Gill Sans MT"/>
        <family val="2"/>
      </rPr>
      <t>Postura sedente</t>
    </r>
    <r>
      <rPr>
        <b/>
        <sz val="18"/>
        <rFont val="Gill Sans MT"/>
        <family val="2"/>
      </rPr>
      <t xml:space="preserve">  </t>
    </r>
    <r>
      <rPr>
        <sz val="18"/>
        <rFont val="Gill Sans MT"/>
        <family val="2"/>
      </rPr>
      <t>durante la jornada de trabajo</t>
    </r>
  </si>
  <si>
    <t>*Enfermedad  lumbar inespecífica
*Espasmos musculares       *Problemas circulatorios en miembros inferiores</t>
  </si>
  <si>
    <t>Implementación y direccionamiento  de pausas activas al personal, exámenes médicos ocupacionales, capacitación con relación al riesgos</t>
  </si>
  <si>
    <t>*Implementar programa de mantenimiento de las sillas.                                                           * Realizar campaña donde se le brinde al personal información como: partes de una silla, descansa pies y su  modo de uso. *Sensibilizar sobre la importancia de las pausas activas.</t>
  </si>
  <si>
    <r>
      <t xml:space="preserve">Esfuerzos: </t>
    </r>
    <r>
      <rPr>
        <sz val="18"/>
        <rFont val="Gill Sans MT"/>
        <family val="2"/>
      </rPr>
      <t>Carga dinámica , movilización de varios segmentos corporales para el desarrollo de la tarea</t>
    </r>
  </si>
  <si>
    <t>*Enfermedad, lumbar inespecífica           *Bursitis de hombro         *Dolores a nivel de miembros superiores e inferiores</t>
  </si>
  <si>
    <t>*Continuar con las medidas actuales               *Sensibilizar sobre la importancia de las pausas activas.                                          *Implementar el SVE para DME</t>
  </si>
  <si>
    <r>
      <t xml:space="preserve">Movimientos repetitivos: </t>
    </r>
    <r>
      <rPr>
        <sz val="18"/>
        <rFont val="Gill Sans MT"/>
        <family val="2"/>
      </rPr>
      <t>Ingreso de datos a video terminales</t>
    </r>
  </si>
  <si>
    <t>*Síndrome del túnel carpiano                      *Síndrome de Quervain</t>
  </si>
  <si>
    <r>
      <t xml:space="preserve">Manipulación de cargas (elevar):  </t>
    </r>
    <r>
      <rPr>
        <sz val="18"/>
        <rFont val="Gill Sans MT"/>
        <family val="2"/>
      </rPr>
      <t>Disposición de archivo en estantería</t>
    </r>
  </si>
  <si>
    <t>*Enfermedad discal        *Enfermedad lumbar inespecífica</t>
  </si>
  <si>
    <t>*Continuar con las medidas actuales               *Sensibilizar sobre la importancia de las pausas activas.                                                       * Capacitar en manipulación adecuada de cargas                                                                *Implementar el SVE para DME</t>
  </si>
  <si>
    <r>
      <t>Manipulación de cargas (bajar desde alturas):</t>
    </r>
    <r>
      <rPr>
        <sz val="18"/>
        <rFont val="Gill Sans MT"/>
        <family val="2"/>
      </rPr>
      <t>Ubicación y manipulación de archivo  ubicado en cartelera</t>
    </r>
  </si>
  <si>
    <r>
      <rPr>
        <b/>
        <sz val="18"/>
        <rFont val="Gill Sans MT"/>
        <family val="2"/>
      </rPr>
      <t>Radiaciones No ionizantes</t>
    </r>
    <r>
      <rPr>
        <sz val="18"/>
        <rFont val="Gill Sans MT"/>
        <family val="2"/>
      </rPr>
      <t xml:space="preserve">                                   (Exposición a pantallas del computador)</t>
    </r>
  </si>
  <si>
    <r>
      <t xml:space="preserve">Locativo: </t>
    </r>
    <r>
      <rPr>
        <sz val="18"/>
        <rFont val="Gill Sans MT"/>
        <family val="2"/>
      </rPr>
      <t>Sistemas y medios de almacenamiento sin anclar</t>
    </r>
  </si>
  <si>
    <t>*Golpes con objetos        *Atrapamientos</t>
  </si>
  <si>
    <t>Archivador rodante</t>
  </si>
  <si>
    <t>Instalación de rieles en la parte superior de estantes</t>
  </si>
  <si>
    <t>*Instalar en la totalidad de los estantes rieles superiores y/o anclar entre si</t>
  </si>
  <si>
    <r>
      <t xml:space="preserve">Mecánico: </t>
    </r>
    <r>
      <rPr>
        <sz val="18"/>
        <rFont val="Gill Sans MT"/>
        <family val="2"/>
      </rPr>
      <t>Manipulación de archivo antiguo con gancho metálico</t>
    </r>
  </si>
  <si>
    <t>*Cortes, laceraciones                               *Pinchazos</t>
  </si>
  <si>
    <t>Implementación de gancho metálico</t>
  </si>
  <si>
    <t>*Verificar el uso de los EPP por parte de los trabajadores</t>
  </si>
  <si>
    <r>
      <t xml:space="preserve">Accidentes de tránsito                      
    </t>
    </r>
    <r>
      <rPr>
        <sz val="18"/>
        <color indexed="8"/>
        <rFont val="Gill Sans MT"/>
        <family val="2"/>
      </rPr>
      <t xml:space="preserve"> 
(En los desplazamientos en las vías)
</t>
    </r>
    <r>
      <rPr>
        <u/>
        <sz val="18"/>
        <color indexed="8"/>
        <rFont val="Gill Sans MT"/>
        <family val="2"/>
      </rPr>
      <t xml:space="preserve">VER MATRIZ DE RIESGO VIAL </t>
    </r>
  </si>
  <si>
    <t xml:space="preserve">*Picaduras 
*Infecciones
</t>
  </si>
  <si>
    <r>
      <t xml:space="preserve">Locativo
</t>
    </r>
    <r>
      <rPr>
        <sz val="18"/>
        <color indexed="8"/>
        <rFont val="Gill Sans MT"/>
        <family val="2"/>
      </rPr>
      <t xml:space="preserve">Superficies de trabajo  irregulares y  desniveladas   </t>
    </r>
    <r>
      <rPr>
        <b/>
        <sz val="18"/>
        <color indexed="8"/>
        <rFont val="Gill Sans MT"/>
        <family val="2"/>
      </rPr>
      <t xml:space="preserve">                             </t>
    </r>
    <r>
      <rPr>
        <sz val="18"/>
        <color indexed="8"/>
        <rFont val="Gill Sans MT"/>
        <family val="2"/>
      </rPr>
      <t xml:space="preserve"> (Desplazamiento en los diferentes áreas)</t>
    </r>
  </si>
  <si>
    <r>
      <t xml:space="preserve">Picaduras                     </t>
    </r>
    <r>
      <rPr>
        <sz val="18"/>
        <color indexed="8"/>
        <rFont val="Gill Sans MT"/>
        <family val="2"/>
      </rPr>
      <t xml:space="preserve"> (Exposición con animales en las vías públicas)</t>
    </r>
  </si>
  <si>
    <r>
      <t xml:space="preserve">Mordeduras                            </t>
    </r>
    <r>
      <rPr>
        <sz val="18"/>
        <color indexed="8"/>
        <rFont val="Gill Sans MT"/>
        <family val="2"/>
      </rPr>
      <t xml:space="preserve"> (Exposición con animales en las vías públicas)</t>
    </r>
  </si>
  <si>
    <r>
      <rPr>
        <b/>
        <sz val="18"/>
        <color indexed="8"/>
        <rFont val="Gill Sans MT"/>
        <family val="2"/>
      </rPr>
      <t xml:space="preserve">Radiaciones no ionizantes  </t>
    </r>
    <r>
      <rPr>
        <sz val="18"/>
        <color indexed="8"/>
        <rFont val="Gill Sans MT"/>
        <family val="2"/>
      </rPr>
      <t xml:space="preserve">                                               Exposición a luz solar en actividades externas </t>
    </r>
  </si>
  <si>
    <r>
      <rPr>
        <b/>
        <sz val="18"/>
        <color indexed="8"/>
        <rFont val="Arial"/>
        <family val="2"/>
      </rPr>
      <t xml:space="preserve">Locativo - </t>
    </r>
    <r>
      <rPr>
        <sz val="18"/>
        <color indexed="8"/>
        <rFont val="Arial"/>
        <family val="2"/>
      </rPr>
      <t>Cableado del computador expuesto debajo del escritorio</t>
    </r>
  </si>
  <si>
    <t xml:space="preserve">Lesiones - Accidentes de transito </t>
  </si>
  <si>
    <t>Síndrome de Túnel del Carpo ( STC).
Síndrome de Quervein</t>
  </si>
  <si>
    <t xml:space="preserve"> </t>
  </si>
  <si>
    <r>
      <t xml:space="preserve">Locativo
</t>
    </r>
    <r>
      <rPr>
        <sz val="18"/>
        <color indexed="8"/>
        <rFont val="Arial"/>
        <family val="2"/>
      </rPr>
      <t xml:space="preserve">Superficies de trabajo  irregulares y  desniveladas   </t>
    </r>
    <r>
      <rPr>
        <b/>
        <sz val="18"/>
        <color indexed="8"/>
        <rFont val="Arial"/>
        <family val="2"/>
      </rPr>
      <t xml:space="preserve">                             </t>
    </r>
    <r>
      <rPr>
        <sz val="18"/>
        <color indexed="8"/>
        <rFont val="Arial"/>
        <family val="2"/>
      </rPr>
      <t xml:space="preserve"> (Desplazamiento en las diferentes áreas donde es el evento)</t>
    </r>
  </si>
  <si>
    <t>Continuar con el uso de  calzado adecuado según áreas a visitar</t>
  </si>
  <si>
    <t xml:space="preserve">SI </t>
  </si>
  <si>
    <t xml:space="preserve">CONDICIONES DE SEGURIDAD  </t>
  </si>
  <si>
    <t xml:space="preserve">Caídas de  los tubos fluorescentes, golpes, heridas abiertas </t>
  </si>
  <si>
    <t xml:space="preserve">Se recomienda que las luminarias cuenten con protectores (rejillas), para dar cumplimiento a la normatividad. </t>
  </si>
  <si>
    <t xml:space="preserve">Se potencializa el riesgo de incendio </t>
  </si>
  <si>
    <t>Incendios</t>
  </si>
  <si>
    <t>Uso de equipos contra incendios</t>
  </si>
  <si>
    <t xml:space="preserve">Continuar con el uso de EPP que se requiere para la atención de emergencias </t>
  </si>
  <si>
    <r>
      <rPr>
        <b/>
        <sz val="14"/>
        <rFont val="Arial"/>
        <family val="2"/>
      </rPr>
      <t>Sobre esfuerzos</t>
    </r>
    <r>
      <rPr>
        <sz val="14"/>
        <rFont val="Arial"/>
        <family val="2"/>
      </rPr>
      <t xml:space="preserve">
(Manejo de documentos y cajas)</t>
    </r>
  </si>
  <si>
    <t xml:space="preserve">Suministrar ayudas mecánicas para el manejo seguro de cargas. </t>
  </si>
  <si>
    <r>
      <t xml:space="preserve">Picaduras                     </t>
    </r>
    <r>
      <rPr>
        <sz val="18"/>
        <color indexed="8"/>
        <rFont val="Arial"/>
        <family val="2"/>
      </rPr>
      <t xml:space="preserve"> (Exposición con animales en las vías públicas)</t>
    </r>
  </si>
  <si>
    <r>
      <t xml:space="preserve">Mordeduras                            </t>
    </r>
    <r>
      <rPr>
        <sz val="18"/>
        <color indexed="8"/>
        <rFont val="Arial"/>
        <family val="2"/>
      </rPr>
      <t xml:space="preserve"> (Exposición con animales en las vías públicas)</t>
    </r>
  </si>
  <si>
    <t xml:space="preserve">Alteraciones músculo esqueléticas. </t>
  </si>
  <si>
    <t>Accidentes de transito</t>
  </si>
  <si>
    <t xml:space="preserve">Mantenimientos de la motocicleta </t>
  </si>
  <si>
    <t>Fatiga auditiva , molestias para el desarrollo de la labor, dolor de cabeza.</t>
  </si>
  <si>
    <t>Uso de equipos de luz</t>
  </si>
  <si>
    <t xml:space="preserve">*Realizar cambio de la luminaria que se encuentran en mal estado         </t>
  </si>
  <si>
    <t xml:space="preserve">Accidentes de transito, Lesiones y traumas </t>
  </si>
  <si>
    <t xml:space="preserve">Mantenimientos correctivos y/o preventivos de la motocicleta . Kit de herramientas </t>
  </si>
  <si>
    <t xml:space="preserve">Uso de traje para atención de incendios </t>
  </si>
  <si>
    <t>Fatiga
Agravamiento de trastornos cardiovasculares.</t>
  </si>
  <si>
    <t>Fatiga
Mareos 
Desmayos por deshidratación
Agravamiento de trastornos cardiovasculares.</t>
  </si>
  <si>
    <t>Trastornos articulares
Alteración del sistema nervioso central
Perdida de la capacidad auditiva</t>
  </si>
  <si>
    <t>Quemaduras, alteraciones de órganos y sentidos, muerte.</t>
  </si>
  <si>
    <t>Corto circuitos, electrocución, explosiones e incendios.</t>
  </si>
  <si>
    <t>Heridas, Muerte</t>
  </si>
  <si>
    <t>Caídas, muerte</t>
  </si>
  <si>
    <t>Fracturas 
Muerte</t>
  </si>
  <si>
    <r>
      <t xml:space="preserve">Postura Prologada: </t>
    </r>
    <r>
      <rPr>
        <sz val="18"/>
        <rFont val="Gill Sans MT"/>
        <family val="2"/>
      </rPr>
      <t>Postura sedente</t>
    </r>
    <r>
      <rPr>
        <b/>
        <sz val="18"/>
        <rFont val="Gill Sans MT"/>
        <family val="2"/>
      </rPr>
      <t xml:space="preserve">  </t>
    </r>
    <r>
      <rPr>
        <sz val="18"/>
        <rFont val="Gill Sans MT"/>
        <family val="2"/>
      </rPr>
      <t>durante la jornada de trabajo, silla en mal estado</t>
    </r>
  </si>
  <si>
    <t>Puesto de trabajo con silla ajustable de espaldar, altura y profundidad, uso de descansa pies</t>
  </si>
  <si>
    <r>
      <rPr>
        <b/>
        <sz val="18"/>
        <rFont val="Gill Sans MT"/>
        <family val="2"/>
      </rPr>
      <t>Movimientos repetitivos</t>
    </r>
    <r>
      <rPr>
        <sz val="18"/>
        <rFont val="Gill Sans MT"/>
        <family val="2"/>
      </rPr>
      <t xml:space="preserve">  
Digitación, sujeción de objetos, manipulación de herramientas manuales</t>
    </r>
  </si>
  <si>
    <t>*Síndrome del túnel carpiano                      *Síndrome de Quervaín</t>
  </si>
  <si>
    <r>
      <rPr>
        <b/>
        <sz val="18"/>
        <rFont val="Gill Sans MT"/>
        <family val="2"/>
      </rPr>
      <t>Esfuerzo:</t>
    </r>
    <r>
      <rPr>
        <sz val="18"/>
        <rFont val="Gill Sans MT"/>
        <family val="2"/>
      </rPr>
      <t xml:space="preserve"> Plano de trabajo insuficiente  para colocar a partir del tercio medio del ante brazo  por ubicación inadecuada de CPU</t>
    </r>
  </si>
  <si>
    <t>Suministro de puesto de trabajo</t>
  </si>
  <si>
    <t>NO REQUIERE</t>
  </si>
  <si>
    <t>*Reubicar CPU de manera que  se despeje el plano de trabajo lo  cual permita colocar a partir del tercio medio del ante brazo</t>
  </si>
  <si>
    <r>
      <t xml:space="preserve">Locativo: </t>
    </r>
    <r>
      <rPr>
        <sz val="18"/>
        <color indexed="8"/>
        <rFont val="Gill Sans MT"/>
        <family val="2"/>
      </rPr>
      <t>Canaleta suelta en el área</t>
    </r>
  </si>
  <si>
    <t>*Contacto eléctrico            *Deterioro de las instalaciones</t>
  </si>
  <si>
    <t>NO  SE REQUIERE</t>
  </si>
  <si>
    <t xml:space="preserve">*Realizar el mantenimiento correctivo a la canaleta       </t>
  </si>
  <si>
    <r>
      <t xml:space="preserve">Locativo: </t>
    </r>
    <r>
      <rPr>
        <sz val="18"/>
        <color indexed="8"/>
        <rFont val="Gill Sans MT"/>
        <family val="2"/>
      </rPr>
      <t>Cableado de conexión de equipos desorganizados</t>
    </r>
  </si>
  <si>
    <t>*Incidentes                       *Perdida de información</t>
  </si>
  <si>
    <r>
      <t xml:space="preserve">Mecánico: </t>
    </r>
    <r>
      <rPr>
        <sz val="18"/>
        <rFont val="Gill Sans MT"/>
        <family val="2"/>
      </rPr>
      <t>Uso de herramientas manuales como: saca ganchos, perforadora, cosedora, etc.</t>
    </r>
  </si>
  <si>
    <t>*Cambio y reposición de herramientas</t>
  </si>
  <si>
    <t>*Continuar con la medida actual</t>
  </si>
  <si>
    <r>
      <t>Locativo:</t>
    </r>
    <r>
      <rPr>
        <sz val="18"/>
        <color indexed="8"/>
        <rFont val="Gill Sans MT"/>
        <family val="2"/>
      </rPr>
      <t xml:space="preserve"> Ingreso de agua por ventanales en época de lluvia según información del personal </t>
    </r>
  </si>
  <si>
    <t>*Daño a los equipos y al proceso</t>
  </si>
  <si>
    <t xml:space="preserve">*Estudiar posibilidad de instalar entre la unión de los vidrios de la ventana silicona </t>
  </si>
  <si>
    <t>*Verificar mediante inspección la condición actual de las ventanas</t>
  </si>
  <si>
    <r>
      <rPr>
        <b/>
        <sz val="18"/>
        <rFont val="Gill Sans MT"/>
        <family val="2"/>
      </rPr>
      <t>Movimientos repetitivos</t>
    </r>
    <r>
      <rPr>
        <sz val="18"/>
        <rFont val="Gill Sans MT"/>
        <family val="2"/>
      </rPr>
      <t xml:space="preserve">  
Digitación, sujeción de objetos, manipulación de herramientas manuales, señas para interpretación de técnico operativo</t>
    </r>
  </si>
  <si>
    <t>*Enfermedad discal *Dolores cervicales</t>
  </si>
  <si>
    <r>
      <rPr>
        <b/>
        <sz val="18"/>
        <rFont val="Gill Sans MT"/>
        <family val="2"/>
      </rPr>
      <t xml:space="preserve">Esfuerzo: </t>
    </r>
    <r>
      <rPr>
        <sz val="18"/>
        <rFont val="Gill Sans MT"/>
        <family val="2"/>
      </rPr>
      <t>Ubicación inadecuada de elementos de trabajo (pantalla)</t>
    </r>
  </si>
  <si>
    <t>Silla ajustable de espaldar, altura y profundidad</t>
  </si>
  <si>
    <t>*Reubicar  pantalla teniendo en cuenta que el borde de la pantalla debe  quedar  a nivel de los ojos conservando la línea de visión</t>
  </si>
  <si>
    <r>
      <rPr>
        <b/>
        <sz val="18"/>
        <color indexed="8"/>
        <rFont val="Arial"/>
        <family val="2"/>
      </rPr>
      <t xml:space="preserve">Mecánico             </t>
    </r>
    <r>
      <rPr>
        <sz val="18"/>
        <color indexed="8"/>
        <rFont val="Arial"/>
        <family val="2"/>
      </rPr>
      <t xml:space="preserve">                            (Manejo de Equipos de Oficina, Cosedoras)</t>
    </r>
  </si>
  <si>
    <r>
      <t xml:space="preserve">Postura Prologada: </t>
    </r>
    <r>
      <rPr>
        <sz val="18"/>
        <rFont val="Gill Sans MT"/>
        <family val="2"/>
      </rPr>
      <t>Postura sedente</t>
    </r>
    <r>
      <rPr>
        <b/>
        <sz val="18"/>
        <rFont val="Gill Sans MT"/>
        <family val="2"/>
      </rPr>
      <t xml:space="preserve">  </t>
    </r>
    <r>
      <rPr>
        <sz val="18"/>
        <rFont val="Gill Sans MT"/>
        <family val="2"/>
      </rPr>
      <t>durante la jornada de trabajo</t>
    </r>
  </si>
  <si>
    <r>
      <rPr>
        <b/>
        <sz val="18"/>
        <rFont val="Gill Sans MT"/>
        <family val="2"/>
      </rPr>
      <t>Movimientos repetitivos</t>
    </r>
    <r>
      <rPr>
        <sz val="18"/>
        <rFont val="Gill Sans MT"/>
        <family val="2"/>
      </rPr>
      <t xml:space="preserve">  
Digitación, sujeción de objetos</t>
    </r>
  </si>
  <si>
    <r>
      <t xml:space="preserve">Manipulación de cargas elevar: </t>
    </r>
    <r>
      <rPr>
        <sz val="18"/>
        <rFont val="Gill Sans MT"/>
        <family val="2"/>
      </rPr>
      <t>Manipulación de archivo 5 kilos aproximadamente según información trabajador</t>
    </r>
  </si>
  <si>
    <t xml:space="preserve">*Enfermedad  lumbar inespecífica
*Espasmos musculares       </t>
  </si>
  <si>
    <r>
      <t xml:space="preserve">Manipulación de cargas Elevar:   </t>
    </r>
    <r>
      <rPr>
        <sz val="18"/>
        <rFont val="Gill Sans MT"/>
        <family val="2"/>
      </rPr>
      <t>Manejo de archivo de gestión</t>
    </r>
  </si>
  <si>
    <r>
      <t xml:space="preserve">Postura Bípeda: </t>
    </r>
    <r>
      <rPr>
        <sz val="18"/>
        <rFont val="Gill Sans MT"/>
        <family val="2"/>
      </rPr>
      <t>Postura bípeda, por realización de actividades en comunidades</t>
    </r>
  </si>
  <si>
    <t>*Golpes                                *Caídas, Contusiones        *Fracturas</t>
  </si>
  <si>
    <t xml:space="preserve">*Golpes
*Heridas                    *contusiones                     </t>
  </si>
  <si>
    <t xml:space="preserve">HABITANTE DE CALLE </t>
  </si>
  <si>
    <r>
      <rPr>
        <b/>
        <sz val="18"/>
        <rFont val="Gill Sans MT"/>
        <family val="2"/>
      </rPr>
      <t>Movimientos repetitivos</t>
    </r>
    <r>
      <rPr>
        <sz val="18"/>
        <rFont val="Gill Sans MT"/>
        <family val="2"/>
      </rPr>
      <t xml:space="preserve">  
(Digitación)</t>
    </r>
  </si>
  <si>
    <t>*Síndrome del túnel carpiano                      *Síndrome de Querían</t>
  </si>
  <si>
    <r>
      <t xml:space="preserve">Postura Mantenida: </t>
    </r>
    <r>
      <rPr>
        <sz val="18"/>
        <rFont val="Gill Sans MT"/>
        <family val="2"/>
      </rPr>
      <t>Postura bípeda</t>
    </r>
    <r>
      <rPr>
        <b/>
        <sz val="18"/>
        <rFont val="Gill Sans MT"/>
        <family val="2"/>
      </rPr>
      <t xml:space="preserve"> </t>
    </r>
    <r>
      <rPr>
        <sz val="18"/>
        <rFont val="Gill Sans MT"/>
        <family val="2"/>
      </rPr>
      <t>durante la jornada de trabajo</t>
    </r>
  </si>
  <si>
    <t xml:space="preserve">*Colapso de instalaciones 
*Atención tardía en caso de emergencias 
*Dificultad en la evacuación en caso de una emergencia. </t>
  </si>
  <si>
    <t>Se recomienda revisar el Acuerdo 037 del 2002 artículo primero, literal B; específicamente en las condiciones técnicas de los estantes, con el objetivo de cumplir con la normatividad vigente en materia de organización, depósito y conservación de documentos de archivo. Estantería con diseño acorde con la dimensión de las unidades que contendrá, evitando bordes o aristas que produzcan daños sobre los documentos *Cada bandeja deberá soportar un peso mínimo de 100 kg./mt lineal. * La balda superior debe estar a una altura que facilite la manipulación  y  el  acceso a la documentación. * El encerramiento superior no debe ser utilizado como lugar de almacenamiento de documentos ni de ningún otro material.  *Se debe dejar un espacio mínimo de 20 cm. entre los muros y la estantería.  * La balda inferior debe estar por lo menos a 10 cm del piso.   *Ubicación del archivo debe ser un terreno sin riesgos de humedad subterránea o problemas de inundación y que ofrezca estabilidad.</t>
  </si>
  <si>
    <r>
      <t xml:space="preserve">Radiaciones no ionizantes                       </t>
    </r>
    <r>
      <rPr>
        <sz val="18"/>
        <rFont val="Arial"/>
        <family val="2"/>
      </rPr>
      <t>(Exposición a luz solar)</t>
    </r>
  </si>
  <si>
    <r>
      <t>Postura Prolongada</t>
    </r>
    <r>
      <rPr>
        <sz val="16"/>
        <rFont val="Gill Sans MT"/>
        <family val="2"/>
      </rPr>
      <t xml:space="preserve"> (Postura sedente más del 75% de la jornada laboral en trabajo con video terminales)</t>
    </r>
  </si>
  <si>
    <r>
      <rPr>
        <b/>
        <sz val="16"/>
        <rFont val="Gill Sans MT"/>
        <family val="2"/>
      </rPr>
      <t>Movimientos repetitivos</t>
    </r>
    <r>
      <rPr>
        <sz val="16"/>
        <rFont val="Gill Sans MT"/>
        <family val="2"/>
      </rPr>
      <t xml:space="preserve">  
(Digitación)</t>
    </r>
  </si>
  <si>
    <t xml:space="preserve">Calor ambiental 
</t>
  </si>
  <si>
    <t>*Disconfort térmico</t>
  </si>
  <si>
    <r>
      <t xml:space="preserve">Radiaciones no ionizantes                       </t>
    </r>
    <r>
      <rPr>
        <sz val="16"/>
        <rFont val="Gill Sans MT"/>
        <family val="2"/>
      </rPr>
      <t>(Exposición a luz solar que entra por el ventanal)</t>
    </r>
  </si>
  <si>
    <t>*Cáncer de piel
*Quemadura solar
*Foto envejecimiento cutáneo 
*Alteraciones oculares</t>
  </si>
  <si>
    <t>*Instalar persianas o película protectora para mitigar el contacto directo de la luz solar</t>
  </si>
  <si>
    <r>
      <rPr>
        <b/>
        <sz val="16"/>
        <rFont val="Gill Sans MT"/>
        <family val="2"/>
      </rPr>
      <t>Radiaciones No ionizantes</t>
    </r>
    <r>
      <rPr>
        <sz val="16"/>
        <rFont val="Gill Sans MT"/>
        <family val="2"/>
      </rPr>
      <t xml:space="preserve"> (Exposición permanente  a pantallas del computador)</t>
    </r>
  </si>
  <si>
    <r>
      <rPr>
        <b/>
        <sz val="16"/>
        <color indexed="8"/>
        <rFont val="Gill Sans MT"/>
        <family val="2"/>
      </rPr>
      <t xml:space="preserve">Locativo </t>
    </r>
    <r>
      <rPr>
        <sz val="16"/>
        <color indexed="8"/>
        <rFont val="Gill Sans MT"/>
        <family val="2"/>
      </rPr>
      <t>(Cableado eléctrico desordenado debajo de los puestos de trabajo)</t>
    </r>
  </si>
  <si>
    <r>
      <t>Público
(</t>
    </r>
    <r>
      <rPr>
        <sz val="16"/>
        <color indexed="8"/>
        <rFont val="Gill Sans MT"/>
        <family val="2"/>
      </rPr>
      <t>Robos - Atracos - Asaltos - Agresiones verbales - Actos Violentos)</t>
    </r>
  </si>
  <si>
    <t xml:space="preserve">*Intervención ergonómica en el  rediseño del puesto de trabajo, para lo cual, se recomienda:
Elevar el monitor del puesto de trabajo para mejorar la postura de la trabajadora. </t>
  </si>
  <si>
    <r>
      <t>Postura anti gravitatoria para miembros inferiores</t>
    </r>
    <r>
      <rPr>
        <sz val="16"/>
        <rFont val="Gill Sans MT"/>
        <family val="2"/>
      </rPr>
      <t xml:space="preserve">
(Ausencia de reposapiés)</t>
    </r>
  </si>
  <si>
    <t xml:space="preserve">*Intervención ergonómica en el  rediseño del puesto de trabajo, para lo cual, se recomienda suministrar reposa pies al puesto de trabajo que le hace falta. </t>
  </si>
  <si>
    <r>
      <rPr>
        <b/>
        <sz val="16"/>
        <rFont val="Gill Sans MT"/>
        <family val="2"/>
      </rPr>
      <t>Radiaciones No ionizantes</t>
    </r>
    <r>
      <rPr>
        <sz val="16"/>
        <rFont val="Gill Sans MT"/>
        <family val="2"/>
      </rPr>
      <t xml:space="preserve">                                   (Exposición permanente  a pantallas del computador)</t>
    </r>
  </si>
  <si>
    <r>
      <rPr>
        <b/>
        <sz val="16"/>
        <rFont val="Gill Sans MT"/>
        <family val="2"/>
      </rPr>
      <t xml:space="preserve">Mecánico             </t>
    </r>
    <r>
      <rPr>
        <sz val="16"/>
        <rFont val="Gill Sans MT"/>
        <family val="2"/>
      </rPr>
      <t xml:space="preserve">                            (Manejo de elementos de Oficina)</t>
    </r>
  </si>
  <si>
    <r>
      <rPr>
        <b/>
        <sz val="16"/>
        <rFont val="Gill Sans MT"/>
        <family val="2"/>
      </rPr>
      <t>Sobre esfuerzos</t>
    </r>
    <r>
      <rPr>
        <sz val="16"/>
        <rFont val="Gill Sans MT"/>
        <family val="2"/>
      </rPr>
      <t xml:space="preserve">
(Documentos y cajas)</t>
    </r>
  </si>
  <si>
    <r>
      <t xml:space="preserve">Virus                              </t>
    </r>
    <r>
      <rPr>
        <sz val="16"/>
        <color indexed="8"/>
        <rFont val="Gill Sans MT"/>
        <family val="2"/>
      </rPr>
      <t xml:space="preserve"> (Exposición con ácaros al archivar documentos)</t>
    </r>
  </si>
  <si>
    <r>
      <t xml:space="preserve">Bacterias                            </t>
    </r>
    <r>
      <rPr>
        <sz val="16"/>
        <color indexed="8"/>
        <rFont val="Gill Sans MT"/>
        <family val="2"/>
      </rPr>
      <t xml:space="preserve">  (Exposición con ácaros al archivar documentos)</t>
    </r>
  </si>
  <si>
    <r>
      <rPr>
        <b/>
        <sz val="16"/>
        <rFont val="Gill Sans MT"/>
        <family val="2"/>
      </rPr>
      <t xml:space="preserve">Material particulado               </t>
    </r>
    <r>
      <rPr>
        <sz val="16"/>
        <rFont val="Gill Sans MT"/>
        <family val="2"/>
      </rPr>
      <t xml:space="preserve"> (Polvo en los documentos)</t>
    </r>
  </si>
  <si>
    <t xml:space="preserve">*Realizar seguimiento del uso de los elementos de protección personal (Tapa bocas)                                                                
*Realizar capacitación en prevención de enfermedades respiratorias por exposición a material particulado y la importancia del uso de los tapa bocas. </t>
  </si>
  <si>
    <r>
      <rPr>
        <b/>
        <sz val="16"/>
        <color indexed="8"/>
        <rFont val="Gill Sans MT"/>
        <family val="2"/>
      </rPr>
      <t xml:space="preserve">Locativo </t>
    </r>
    <r>
      <rPr>
        <sz val="16"/>
        <color indexed="8"/>
        <rFont val="Gill Sans MT"/>
        <family val="2"/>
      </rPr>
      <t xml:space="preserve">                                                                             (Cableado eléctrico desordenado debajo de los puestos de trabajo)</t>
    </r>
  </si>
  <si>
    <r>
      <t xml:space="preserve">Accidentes de tránsito                          </t>
    </r>
    <r>
      <rPr>
        <sz val="16"/>
        <color indexed="8"/>
        <rFont val="Gill Sans MT"/>
        <family val="2"/>
      </rPr>
      <t xml:space="preserve"> (En los desplazamientos de la visitas a los centros de trabajo)
</t>
    </r>
    <r>
      <rPr>
        <b/>
        <sz val="16"/>
        <color indexed="8"/>
        <rFont val="Gill Sans MT"/>
        <family val="2"/>
      </rPr>
      <t>VER MATRIZ RIESGO VIAL</t>
    </r>
  </si>
  <si>
    <r>
      <t xml:space="preserve">Locativo
</t>
    </r>
    <r>
      <rPr>
        <sz val="16"/>
        <color indexed="8"/>
        <rFont val="Gill Sans MT"/>
        <family val="2"/>
      </rPr>
      <t xml:space="preserve">Superficies de trabajo  irregulares y  desniveladas   </t>
    </r>
    <r>
      <rPr>
        <b/>
        <sz val="16"/>
        <color indexed="8"/>
        <rFont val="Gill Sans MT"/>
        <family val="2"/>
      </rPr>
      <t xml:space="preserve">                             </t>
    </r>
    <r>
      <rPr>
        <sz val="16"/>
        <color indexed="8"/>
        <rFont val="Gill Sans MT"/>
        <family val="2"/>
      </rPr>
      <t xml:space="preserve"> (Desplazamiento en los diferentes áreas)</t>
    </r>
  </si>
  <si>
    <t>*Calzado de seguridad (Zapato cerrado)</t>
  </si>
  <si>
    <r>
      <t xml:space="preserve">Picaduras                     </t>
    </r>
    <r>
      <rPr>
        <sz val="16"/>
        <color indexed="8"/>
        <rFont val="Gill Sans MT"/>
        <family val="2"/>
      </rPr>
      <t xml:space="preserve"> (Exposición con animales en las vías públicas)</t>
    </r>
  </si>
  <si>
    <r>
      <t xml:space="preserve">Mordeduras                            </t>
    </r>
    <r>
      <rPr>
        <sz val="16"/>
        <color indexed="8"/>
        <rFont val="Gill Sans MT"/>
        <family val="2"/>
      </rPr>
      <t xml:space="preserve"> (Exposición con animales en las vías públicas)</t>
    </r>
  </si>
  <si>
    <r>
      <rPr>
        <b/>
        <sz val="18"/>
        <color indexed="8"/>
        <rFont val="Arial"/>
        <family val="2"/>
      </rPr>
      <t>Públicos</t>
    </r>
    <r>
      <rPr>
        <sz val="18"/>
        <color indexed="8"/>
        <rFont val="Arial"/>
        <family val="2"/>
      </rPr>
      <t xml:space="preserve">                                       (Robos, Atracos, Agresión verbal y física por parte de usuarios) </t>
    </r>
  </si>
  <si>
    <t>Laceraciones    Heridas</t>
  </si>
  <si>
    <t>Deficiente ventilación natural y artificial</t>
  </si>
  <si>
    <r>
      <rPr>
        <b/>
        <sz val="18"/>
        <color indexed="8"/>
        <rFont val="Arial"/>
        <family val="2"/>
      </rPr>
      <t>Públicos</t>
    </r>
    <r>
      <rPr>
        <sz val="18"/>
        <color indexed="8"/>
        <rFont val="Arial"/>
        <family val="2"/>
      </rPr>
      <t xml:space="preserve">                                       (Robos, Atracos, Agresión verbal y física por parte de usuarios y personal de la calle) </t>
    </r>
  </si>
  <si>
    <r>
      <rPr>
        <b/>
        <sz val="18"/>
        <color indexed="8"/>
        <rFont val="Arial"/>
        <family val="2"/>
      </rPr>
      <t>Accidentes de tránsito</t>
    </r>
    <r>
      <rPr>
        <sz val="18"/>
        <color indexed="8"/>
        <rFont val="Arial"/>
        <family val="2"/>
      </rPr>
      <t xml:space="preserve">                                       (Cuando visitan las demás sedes)</t>
    </r>
  </si>
  <si>
    <t>Lesiones Osteomusculares  a nivel de cervical y lumbar</t>
  </si>
  <si>
    <r>
      <t xml:space="preserve">Postura mantenida                        </t>
    </r>
    <r>
      <rPr>
        <sz val="18"/>
        <color indexed="8"/>
        <rFont val="Arial"/>
        <family val="2"/>
      </rPr>
      <t xml:space="preserve">  (Bípeda por desplazamiento)</t>
    </r>
  </si>
  <si>
    <t xml:space="preserve">*Enfermedad lumbar inespecífica 
*Fatiga en miembros inferiores y en las articulaciones
*Aparición de vena varice
*Edema en los pies </t>
  </si>
  <si>
    <t>Uso de calzado bajo</t>
  </si>
  <si>
    <t>Continuar con el uso de dotación manga larga</t>
  </si>
  <si>
    <r>
      <rPr>
        <b/>
        <sz val="18"/>
        <color indexed="8"/>
        <rFont val="Arial"/>
        <family val="2"/>
      </rPr>
      <t xml:space="preserve">Material Particulado  </t>
    </r>
    <r>
      <rPr>
        <sz val="18"/>
        <color indexed="8"/>
        <rFont val="Arial"/>
        <family val="2"/>
      </rPr>
      <t xml:space="preserve">Exposición a material
particulado en los desplazamientos terrestres </t>
    </r>
  </si>
  <si>
    <r>
      <rPr>
        <b/>
        <sz val="18"/>
        <color indexed="8"/>
        <rFont val="Arial"/>
        <family val="2"/>
      </rPr>
      <t xml:space="preserve">Locativo                                     </t>
    </r>
    <r>
      <rPr>
        <sz val="18"/>
        <color indexed="8"/>
        <rFont val="Arial"/>
        <family val="2"/>
      </rPr>
      <t xml:space="preserve">           (Terrenos irregulares - Mal estado de la vía)</t>
    </r>
  </si>
  <si>
    <t xml:space="preserve">Capacitación al conductor </t>
  </si>
  <si>
    <r>
      <t xml:space="preserve">Accidentes de tránsito                      
    </t>
    </r>
    <r>
      <rPr>
        <sz val="18"/>
        <color indexed="8"/>
        <rFont val="Arial"/>
        <family val="2"/>
      </rPr>
      <t xml:space="preserve"> 
(En los desplazamientos para las entrevistas)
</t>
    </r>
    <r>
      <rPr>
        <u/>
        <sz val="18"/>
        <color indexed="8"/>
        <rFont val="Arial"/>
        <family val="2"/>
      </rPr>
      <t xml:space="preserve">VER MATRIZ DE RIESGO VIAL </t>
    </r>
  </si>
  <si>
    <t xml:space="preserve">La persona que realiza los desplazamientos tiene licencia de conducción </t>
  </si>
  <si>
    <t xml:space="preserve">*Realizar sensibilización en seguridad vial para todos los roles de la vía (Pasajero - Conductor - Peatón)
*Realizar seguimiento al plan estratégico de seguridad vial, en lo referente al mantenimiento preventivo de los vehículos propios de la empresa, debido a que el personal se desplaza en vehículo de la entidad, asignado al área. 
*Se debe exigir al personal que maneja vehículos propios de la entidad, diligenciar el formato de inspección pre operacional. </t>
  </si>
  <si>
    <t>Personal de vigilancia 
Hay centros de trabajo con cámaras de vigilancia.</t>
  </si>
  <si>
    <t>*Circuito cerrado de televisión</t>
  </si>
  <si>
    <r>
      <t>Público
(Manifestaciones públicas</t>
    </r>
    <r>
      <rPr>
        <sz val="15"/>
        <color indexed="8"/>
        <rFont val="Arial"/>
        <family val="2"/>
      </rPr>
      <t>)</t>
    </r>
  </si>
  <si>
    <r>
      <t xml:space="preserve">Tecnológico
</t>
    </r>
    <r>
      <rPr>
        <sz val="15"/>
        <color indexed="8"/>
        <rFont val="Arial"/>
        <family val="2"/>
      </rPr>
      <t>(Incendios - Explosiones)
Generados dentro de las instalaciones</t>
    </r>
  </si>
  <si>
    <r>
      <t xml:space="preserve">Fugas de gas 
</t>
    </r>
    <r>
      <rPr>
        <sz val="15"/>
        <color indexed="8"/>
        <rFont val="Arial"/>
        <family val="2"/>
      </rPr>
      <t>"Riesgo de la vecindad"</t>
    </r>
    <r>
      <rPr>
        <b/>
        <sz val="15"/>
        <color indexed="8"/>
        <rFont val="Arial"/>
        <family val="2"/>
      </rPr>
      <t xml:space="preserve">
</t>
    </r>
    <r>
      <rPr>
        <sz val="15"/>
        <color indexed="8"/>
        <rFont val="Arial"/>
        <family val="2"/>
      </rPr>
      <t xml:space="preserve">(Generado por la cercanía a restaurantes) </t>
    </r>
  </si>
  <si>
    <r>
      <t xml:space="preserve">Tecnológico
</t>
    </r>
    <r>
      <rPr>
        <sz val="15"/>
        <color indexed="8"/>
        <rFont val="Arial"/>
        <family val="2"/>
      </rPr>
      <t xml:space="preserve">"Riesgo de la vecindad"
(Incendios - Explosiones)
Generados por cercanía a restaurantes 
</t>
    </r>
  </si>
  <si>
    <r>
      <t xml:space="preserve">Tecnológico
</t>
    </r>
    <r>
      <rPr>
        <sz val="15"/>
        <color indexed="8"/>
        <rFont val="Arial"/>
        <family val="2"/>
      </rPr>
      <t>(Incendios - Explosiones)
Generados dentro de las instalaciones ya que en el área hay almacenamiento de productos químicos inflamables</t>
    </r>
  </si>
  <si>
    <t>Caídas por piso liso</t>
  </si>
  <si>
    <t>Se han realizado simulacros de evacuación</t>
  </si>
  <si>
    <r>
      <rPr>
        <b/>
        <sz val="18"/>
        <color indexed="8"/>
        <rFont val="Gill Sans MT"/>
        <family val="2"/>
      </rPr>
      <t xml:space="preserve">Públicos </t>
    </r>
    <r>
      <rPr>
        <sz val="18"/>
        <color indexed="8"/>
        <rFont val="Gill Sans MT"/>
        <family val="2"/>
      </rPr>
      <t xml:space="preserve">                                                              Robos - Orden público - Agresiones verbales por parte de usuarios   </t>
    </r>
  </si>
  <si>
    <t xml:space="preserve">Golpes, agresiones, incidentes de trabajo </t>
  </si>
  <si>
    <r>
      <t xml:space="preserve">Locativo                                          </t>
    </r>
    <r>
      <rPr>
        <sz val="18"/>
        <rFont val="Gill Sans MT"/>
        <family val="2"/>
      </rPr>
      <t>Superficies de trabajo  irregulares-  Subir y bajar escaleras, escaleras sin bandas antideslizantes, rampa sin pasamanos</t>
    </r>
  </si>
  <si>
    <t xml:space="preserve">Cansancio visual,  Fatiga </t>
  </si>
  <si>
    <r>
      <rPr>
        <b/>
        <sz val="18"/>
        <color indexed="8"/>
        <rFont val="Gill Sans MT"/>
        <family val="2"/>
      </rPr>
      <t>Posturas Prolongadas</t>
    </r>
    <r>
      <rPr>
        <sz val="18"/>
        <color indexed="8"/>
        <rFont val="Gill Sans MT"/>
        <family val="2"/>
      </rPr>
      <t xml:space="preserve">                    (Posición sedente la mayor parte de la jornada laboral)</t>
    </r>
  </si>
  <si>
    <r>
      <rPr>
        <b/>
        <sz val="18"/>
        <color indexed="8"/>
        <rFont val="Gill Sans MT"/>
        <family val="2"/>
      </rPr>
      <t xml:space="preserve">Locativo                                   </t>
    </r>
    <r>
      <rPr>
        <sz val="18"/>
        <color indexed="8"/>
        <rFont val="Gill Sans MT"/>
        <family val="2"/>
      </rPr>
      <t>(Cableado del computador expuesto debajo del escritorio)</t>
    </r>
  </si>
  <si>
    <r>
      <t xml:space="preserve">Ruido continuo
</t>
    </r>
    <r>
      <rPr>
        <sz val="18"/>
        <color indexed="8"/>
        <rFont val="Gill Sans MT"/>
        <family val="2"/>
      </rPr>
      <t>Exposición a ruido</t>
    </r>
    <r>
      <rPr>
        <b/>
        <sz val="18"/>
        <color indexed="8"/>
        <rFont val="Gill Sans MT"/>
        <family val="2"/>
      </rPr>
      <t xml:space="preserve"> </t>
    </r>
    <r>
      <rPr>
        <sz val="18"/>
        <color indexed="8"/>
        <rFont val="Gill Sans MT"/>
        <family val="2"/>
      </rPr>
      <t>proveniente del servidor</t>
    </r>
  </si>
  <si>
    <t xml:space="preserve">*Mantenimiento y/o cambio de las partes del servidor </t>
  </si>
  <si>
    <r>
      <rPr>
        <b/>
        <sz val="18"/>
        <rFont val="Gill Sans MT"/>
        <family val="2"/>
      </rPr>
      <t xml:space="preserve">Mecánico     </t>
    </r>
    <r>
      <rPr>
        <sz val="18"/>
        <rFont val="Gill Sans MT"/>
        <family val="2"/>
      </rPr>
      <t xml:space="preserve">                                                Manejo de herramientas manuales 
(Grapadora, saca ganchos, perforadora, ganchos legadores)</t>
    </r>
  </si>
  <si>
    <r>
      <t xml:space="preserve">Virus, bacterias
</t>
    </r>
    <r>
      <rPr>
        <sz val="18"/>
        <rFont val="Gill Sans MT"/>
        <family val="2"/>
      </rPr>
      <t xml:space="preserve">Atención y contacto de usuarios  </t>
    </r>
  </si>
  <si>
    <t>Ventiladores</t>
  </si>
  <si>
    <t xml:space="preserve">*Se recomienda  revisar la posibilidad de instalar en el área de atención de usuarios  aire acondicionado. </t>
  </si>
  <si>
    <t xml:space="preserve"> *Se recomienda  instalar blackout en la ventana de  para mitigar los rayos solares en las pantallas visuales de los equipos de computo. </t>
  </si>
  <si>
    <r>
      <t xml:space="preserve">Ruido
</t>
    </r>
    <r>
      <rPr>
        <sz val="18"/>
        <rFont val="Gill Sans MT"/>
        <family val="2"/>
      </rPr>
      <t xml:space="preserve"> Ambiental producido por la atención de los usuarios. </t>
    </r>
  </si>
  <si>
    <r>
      <t xml:space="preserve"> Locativo                              </t>
    </r>
    <r>
      <rPr>
        <sz val="18"/>
        <color indexed="8"/>
        <rFont val="Gill Sans MT"/>
        <family val="2"/>
      </rPr>
      <t>Infraestructura</t>
    </r>
    <r>
      <rPr>
        <b/>
        <sz val="18"/>
        <color indexed="8"/>
        <rFont val="Gill Sans MT"/>
        <family val="2"/>
      </rPr>
      <t xml:space="preserve">
</t>
    </r>
    <r>
      <rPr>
        <sz val="18"/>
        <color indexed="8"/>
        <rFont val="Gill Sans MT"/>
        <family val="2"/>
      </rPr>
      <t xml:space="preserve">Ausencia de elemento que minimice el riesgo de caída en épocas de lluvia. </t>
    </r>
  </si>
  <si>
    <t>Instalar un tapete antihumedad en la entrada al edificio principal, con el objetivo de evitar que los usuarios y funcionarios dejen el piso liso por lluvia</t>
  </si>
  <si>
    <r>
      <t xml:space="preserve"> Locativo                                </t>
    </r>
    <r>
      <rPr>
        <sz val="18"/>
        <color indexed="8"/>
        <rFont val="Gill Sans MT"/>
        <family val="2"/>
      </rPr>
      <t xml:space="preserve">Infraestructura </t>
    </r>
    <r>
      <rPr>
        <b/>
        <sz val="18"/>
        <color indexed="8"/>
        <rFont val="Gill Sans MT"/>
        <family val="2"/>
      </rPr>
      <t xml:space="preserve">
</t>
    </r>
    <r>
      <rPr>
        <sz val="18"/>
        <color indexed="8"/>
        <rFont val="Gill Sans MT"/>
        <family val="2"/>
      </rPr>
      <t xml:space="preserve">(Superficies - piso resbaloso)
</t>
    </r>
  </si>
  <si>
    <r>
      <t xml:space="preserve"> Locativo                                </t>
    </r>
    <r>
      <rPr>
        <sz val="18"/>
        <color indexed="8"/>
        <rFont val="Gill Sans MT"/>
        <family val="2"/>
      </rPr>
      <t>Infraestructura -</t>
    </r>
    <r>
      <rPr>
        <b/>
        <sz val="18"/>
        <color indexed="8"/>
        <rFont val="Gill Sans MT"/>
        <family val="2"/>
      </rPr>
      <t xml:space="preserve">
</t>
    </r>
    <r>
      <rPr>
        <sz val="18"/>
        <color indexed="8"/>
        <rFont val="Gill Sans MT"/>
        <family val="2"/>
      </rPr>
      <t xml:space="preserve">(Laminas de vidrio al frente de las ventanillas)
</t>
    </r>
  </si>
  <si>
    <t>Heridas</t>
  </si>
  <si>
    <t>*Instalar película de seguridad transparente en las láminas de vidrio de las ventanillas con el fin de evitar rupturas de las mismas</t>
  </si>
  <si>
    <r>
      <t xml:space="preserve"> Locativo                               </t>
    </r>
    <r>
      <rPr>
        <sz val="18"/>
        <color indexed="8"/>
        <rFont val="Gill Sans MT"/>
        <family val="2"/>
      </rPr>
      <t>Infraestructura -</t>
    </r>
    <r>
      <rPr>
        <b/>
        <sz val="18"/>
        <color indexed="8"/>
        <rFont val="Gill Sans MT"/>
        <family val="2"/>
      </rPr>
      <t xml:space="preserve">
</t>
    </r>
    <r>
      <rPr>
        <sz val="18"/>
        <color indexed="8"/>
        <rFont val="Gill Sans MT"/>
        <family val="2"/>
      </rPr>
      <t xml:space="preserve">Ausencia de elemento que minimice el riesgo de caída en épocas de lluvia. </t>
    </r>
  </si>
  <si>
    <r>
      <rPr>
        <b/>
        <sz val="18"/>
        <color indexed="8"/>
        <rFont val="Gill Sans MT"/>
        <family val="2"/>
      </rPr>
      <t xml:space="preserve">Tecnológico                       </t>
    </r>
    <r>
      <rPr>
        <sz val="18"/>
        <color indexed="8"/>
        <rFont val="Gill Sans MT"/>
        <family val="2"/>
      </rPr>
      <t>Explosiones -  Material Combustible por el archivo</t>
    </r>
  </si>
  <si>
    <t xml:space="preserve">Accidentes, Muerte, quemaduras, perdida de información </t>
  </si>
  <si>
    <r>
      <t xml:space="preserve">Movimientos Repetitivos
</t>
    </r>
    <r>
      <rPr>
        <sz val="18"/>
        <color indexed="8"/>
        <rFont val="Gill Sans MT"/>
        <family val="2"/>
      </rPr>
      <t xml:space="preserve">Archivar documentos  </t>
    </r>
  </si>
  <si>
    <r>
      <rPr>
        <b/>
        <sz val="18"/>
        <color indexed="8"/>
        <rFont val="Gill Sans MT"/>
        <family val="2"/>
      </rPr>
      <t xml:space="preserve">Material Particulado </t>
    </r>
    <r>
      <rPr>
        <sz val="18"/>
        <color indexed="8"/>
        <rFont val="Gill Sans MT"/>
        <family val="2"/>
      </rPr>
      <t xml:space="preserve">Acumulación de material particulado (polvo) en la documentación del área de archivo. </t>
    </r>
  </si>
  <si>
    <r>
      <t xml:space="preserve">Hongos- Bacterias       </t>
    </r>
    <r>
      <rPr>
        <sz val="18"/>
        <color indexed="8"/>
        <rFont val="Gill Sans MT"/>
        <family val="2"/>
      </rPr>
      <t xml:space="preserve">Presencia en el archivo antiguo </t>
    </r>
  </si>
  <si>
    <t>Afecciones respiratorias, dea</t>
  </si>
  <si>
    <t>Se recomienda que el archivo cuente con rejas  en la parte exterior para la seguridad de la información.</t>
  </si>
  <si>
    <r>
      <t xml:space="preserve">Locativo                                      </t>
    </r>
    <r>
      <rPr>
        <sz val="18"/>
        <rFont val="Gill Sans MT"/>
        <family val="2"/>
      </rPr>
      <t xml:space="preserve">Falta de orden y aseo  por los elementos sin dar de baja </t>
    </r>
  </si>
  <si>
    <r>
      <t xml:space="preserve">Accidentes de transito  </t>
    </r>
    <r>
      <rPr>
        <sz val="18"/>
        <rFont val="Gill Sans MT"/>
        <family val="2"/>
      </rPr>
      <t xml:space="preserve">Desplazamientos en zona urbana para asistir a las reuniones </t>
    </r>
  </si>
  <si>
    <r>
      <t xml:space="preserve">Accidentes de tránsito                          </t>
    </r>
    <r>
      <rPr>
        <sz val="18"/>
        <color indexed="8"/>
        <rFont val="Gill Sans MT"/>
        <family val="2"/>
      </rPr>
      <t xml:space="preserve"> Desplazamientos  visitas de los parqueaderos
</t>
    </r>
    <r>
      <rPr>
        <b/>
        <sz val="18"/>
        <color indexed="8"/>
        <rFont val="Gill Sans MT"/>
        <family val="2"/>
      </rPr>
      <t>VER MATRIZ RIESGO VIAL</t>
    </r>
  </si>
  <si>
    <r>
      <rPr>
        <b/>
        <sz val="18"/>
        <color indexed="8"/>
        <rFont val="Gill Sans MT"/>
        <family val="2"/>
      </rPr>
      <t xml:space="preserve">Locativo - </t>
    </r>
    <r>
      <rPr>
        <sz val="18"/>
        <color indexed="8"/>
        <rFont val="Gill Sans MT"/>
        <family val="2"/>
      </rPr>
      <t>Cableado del computador expuesto debajo del escritorio</t>
    </r>
  </si>
  <si>
    <r>
      <t xml:space="preserve">Accidentes de tránsito                      
    </t>
    </r>
    <r>
      <rPr>
        <sz val="18"/>
        <color indexed="8"/>
        <rFont val="Arial"/>
        <family val="2"/>
      </rPr>
      <t xml:space="preserve"> 
(En los desplazamientos en las vías)
</t>
    </r>
    <r>
      <rPr>
        <u/>
        <sz val="18"/>
        <color indexed="8"/>
        <rFont val="Arial"/>
        <family val="2"/>
      </rPr>
      <t xml:space="preserve">VER MATRIZ DE RIESGO VIAL </t>
    </r>
  </si>
  <si>
    <t xml:space="preserve">Lluvias Torrenciales             </t>
  </si>
  <si>
    <t>Hipotermia</t>
  </si>
  <si>
    <t>Capacitación  en actuación ante emergencias 
Uso de carpas e impermeables</t>
  </si>
  <si>
    <t>Uso de impermeable</t>
  </si>
  <si>
    <r>
      <rPr>
        <b/>
        <sz val="18"/>
        <color indexed="8"/>
        <rFont val="Gill Sans MT"/>
        <family val="2"/>
      </rPr>
      <t xml:space="preserve">Material Particulado  
</t>
    </r>
    <r>
      <rPr>
        <sz val="18"/>
        <color indexed="8"/>
        <rFont val="Gill Sans MT"/>
        <family val="2"/>
      </rPr>
      <t xml:space="preserve">Exposición a material
particulado en los desplazamientos terrestres </t>
    </r>
  </si>
  <si>
    <t>Lluvias Torrenciales             (Condiciones climáticas)</t>
  </si>
  <si>
    <r>
      <t xml:space="preserve">Accidentes de tránsito                      
    </t>
    </r>
    <r>
      <rPr>
        <sz val="18"/>
        <color indexed="8"/>
        <rFont val="Arial"/>
        <family val="2"/>
      </rPr>
      <t xml:space="preserve"> 
(En la vía)
</t>
    </r>
    <r>
      <rPr>
        <u/>
        <sz val="18"/>
        <color indexed="8"/>
        <rFont val="Arial"/>
        <family val="2"/>
      </rPr>
      <t xml:space="preserve">VER MATRIZ DE RIESGO VIAL </t>
    </r>
  </si>
  <si>
    <t>*Muerte 
*Lesiones graves en el cuerpo entero
*Atrapamiento vehicular
*Heridas</t>
  </si>
  <si>
    <r>
      <t xml:space="preserve">Mecánico 
</t>
    </r>
    <r>
      <rPr>
        <sz val="18"/>
        <color indexed="8"/>
        <rFont val="Arial"/>
        <family val="2"/>
      </rPr>
      <t>(Contacto con vehículos  que se desplazan por las vías)</t>
    </r>
  </si>
  <si>
    <t xml:space="preserve">*Muerte 
*Atrapamiento vehicular
*Atropello o golpes con vehículos </t>
  </si>
  <si>
    <t>Realizar medición ambiental para verificar los niveles de ruido</t>
  </si>
  <si>
    <r>
      <t>Virus</t>
    </r>
    <r>
      <rPr>
        <sz val="18"/>
        <color indexed="8"/>
        <rFont val="Arial"/>
        <family val="2"/>
      </rPr>
      <t xml:space="preserve">
(Presentes en el ambiente, en las vías públicas)</t>
    </r>
  </si>
  <si>
    <r>
      <t>Virus</t>
    </r>
    <r>
      <rPr>
        <sz val="18"/>
        <color indexed="8"/>
        <rFont val="Arial"/>
        <family val="2"/>
      </rPr>
      <t xml:space="preserve">
(Exposición en la atención de primeros auxilios en accidentes de transito)</t>
    </r>
  </si>
  <si>
    <t>Enfermedades infectocontagiosas</t>
  </si>
  <si>
    <t>Uso de guantes  - Tapa bocas</t>
  </si>
  <si>
    <r>
      <t>Público
(</t>
    </r>
    <r>
      <rPr>
        <sz val="18"/>
        <color indexed="8"/>
        <rFont val="Arial"/>
        <family val="2"/>
      </rPr>
      <t>Agresiones verbales y/o físicas de parte de usuarios y funcionarios)</t>
    </r>
  </si>
  <si>
    <r>
      <t xml:space="preserve">Tecnológico
</t>
    </r>
    <r>
      <rPr>
        <sz val="18"/>
        <color indexed="8"/>
        <rFont val="Arial"/>
        <family val="2"/>
      </rPr>
      <t>(Incendios - Explosiones)
Generados dentro de las instalaciones</t>
    </r>
  </si>
  <si>
    <r>
      <t xml:space="preserve">Fugas de gas 
</t>
    </r>
    <r>
      <rPr>
        <sz val="18"/>
        <color indexed="8"/>
        <rFont val="Arial"/>
        <family val="2"/>
      </rPr>
      <t>"Riesgo de la vecindad"</t>
    </r>
    <r>
      <rPr>
        <b/>
        <sz val="18"/>
        <color indexed="8"/>
        <rFont val="Arial"/>
        <family val="2"/>
      </rPr>
      <t xml:space="preserve">
</t>
    </r>
    <r>
      <rPr>
        <sz val="18"/>
        <color indexed="8"/>
        <rFont val="Arial"/>
        <family val="2"/>
      </rPr>
      <t xml:space="preserve">(Generado por la cercanía a restaurantes, viviendas y por daños en la tubería externa) </t>
    </r>
  </si>
  <si>
    <r>
      <t xml:space="preserve">Tecnológico
</t>
    </r>
    <r>
      <rPr>
        <sz val="18"/>
        <color indexed="8"/>
        <rFont val="Arial"/>
        <family val="2"/>
      </rPr>
      <t xml:space="preserve">"Riesgo de la vecindad"
(Incendios - Explosiones)
</t>
    </r>
  </si>
  <si>
    <r>
      <t xml:space="preserve">Locativo - Infraestructura 
</t>
    </r>
    <r>
      <rPr>
        <sz val="18"/>
        <color indexed="8"/>
        <rFont val="Arial"/>
        <family val="2"/>
      </rPr>
      <t xml:space="preserve">(Superficies - piso resbaloso)
</t>
    </r>
  </si>
  <si>
    <r>
      <rPr>
        <b/>
        <sz val="18"/>
        <color indexed="8"/>
        <rFont val="Gill Sans MT"/>
        <family val="2"/>
      </rPr>
      <t xml:space="preserve">Locativo </t>
    </r>
    <r>
      <rPr>
        <sz val="18"/>
        <color indexed="8"/>
        <rFont val="Gill Sans MT"/>
        <family val="2"/>
      </rPr>
      <t xml:space="preserve">                            Instalaciones locativas 
(Probabilidad de colapso del techo)</t>
    </r>
  </si>
  <si>
    <t xml:space="preserve">Atrapamiento por riesgo de desplome de las instalaciones </t>
  </si>
  <si>
    <t xml:space="preserve">Se recomienda realizar estudio de vulnerabilidad de las instalaciones para determinar la probabilidad de colapso de las instalaciones. </t>
  </si>
  <si>
    <r>
      <rPr>
        <b/>
        <sz val="18"/>
        <rFont val="Gill Sans MT"/>
        <family val="2"/>
      </rPr>
      <t xml:space="preserve"> Locativo                               </t>
    </r>
    <r>
      <rPr>
        <sz val="18"/>
        <rFont val="Gill Sans MT"/>
        <family val="2"/>
      </rPr>
      <t>Infraestructura                                  Ausencia de material antideslizante en los escalones</t>
    </r>
  </si>
  <si>
    <t xml:space="preserve">Caídas a distinto nivel </t>
  </si>
  <si>
    <t xml:space="preserve">*Instalar bandas antideslizantes en los escalones de las escaleras. </t>
  </si>
  <si>
    <r>
      <rPr>
        <b/>
        <sz val="18"/>
        <color indexed="8"/>
        <rFont val="Gill Sans MT"/>
        <family val="2"/>
      </rPr>
      <t xml:space="preserve">Eléctrico         </t>
    </r>
    <r>
      <rPr>
        <sz val="18"/>
        <color indexed="8"/>
        <rFont val="Gill Sans MT"/>
        <family val="2"/>
      </rPr>
      <t xml:space="preserve">                                           Baja tensión.                           (Cableado de computadores en la mayoría de las oficinas y tomas eléctricas en mal estado)</t>
    </r>
  </si>
  <si>
    <t xml:space="preserve">Se potencializa el riesgo de incendio y accidentes por caídas. </t>
  </si>
  <si>
    <r>
      <rPr>
        <b/>
        <sz val="18"/>
        <color indexed="8"/>
        <rFont val="Gill Sans MT"/>
        <family val="2"/>
      </rPr>
      <t xml:space="preserve">Públicos  </t>
    </r>
    <r>
      <rPr>
        <sz val="18"/>
        <color indexed="8"/>
        <rFont val="Gill Sans MT"/>
        <family val="2"/>
      </rPr>
      <t xml:space="preserve">                                                             Robos - Orden público - Agresiones verbales por parte de usuarios (Tanto en la oficina como fuera de las mismas)</t>
    </r>
  </si>
  <si>
    <r>
      <t xml:space="preserve">Fugas de gas 
</t>
    </r>
    <r>
      <rPr>
        <sz val="18"/>
        <color indexed="8"/>
        <rFont val="Arial"/>
        <family val="2"/>
      </rPr>
      <t>"Riesgo de la vecindad"</t>
    </r>
    <r>
      <rPr>
        <b/>
        <sz val="18"/>
        <color indexed="8"/>
        <rFont val="Arial"/>
        <family val="2"/>
      </rPr>
      <t xml:space="preserve">
</t>
    </r>
    <r>
      <rPr>
        <sz val="18"/>
        <color indexed="8"/>
        <rFont val="Arial"/>
        <family val="2"/>
      </rPr>
      <t xml:space="preserve">(Generado por la cercanía a conjunto residenciales y por tubería externa de red de gasoducto) </t>
    </r>
  </si>
  <si>
    <r>
      <t xml:space="preserve">Tecnológico
</t>
    </r>
    <r>
      <rPr>
        <sz val="18"/>
        <color indexed="8"/>
        <rFont val="Arial"/>
        <family val="2"/>
      </rPr>
      <t xml:space="preserve">"Riesgo de la vecindad"
(Incendios - Explosiones)
</t>
    </r>
  </si>
  <si>
    <r>
      <rPr>
        <b/>
        <sz val="18"/>
        <color indexed="8"/>
        <rFont val="Gill Sans MT"/>
        <family val="2"/>
      </rPr>
      <t xml:space="preserve">Tecnológico                 </t>
    </r>
    <r>
      <rPr>
        <sz val="18"/>
        <color indexed="8"/>
        <rFont val="Gill Sans MT"/>
        <family val="2"/>
      </rPr>
      <t xml:space="preserve">                      Incendios</t>
    </r>
  </si>
  <si>
    <r>
      <rPr>
        <b/>
        <sz val="18"/>
        <color indexed="8"/>
        <rFont val="Gill Sans MT"/>
        <family val="2"/>
      </rPr>
      <t xml:space="preserve">Accidentes de tránsito      </t>
    </r>
    <r>
      <rPr>
        <sz val="18"/>
        <color indexed="8"/>
        <rFont val="Gill Sans MT"/>
        <family val="2"/>
      </rPr>
      <t xml:space="preserve">                     (En los desplazamientos de la visitas a los centros de trabajo)
VER MATRIZ RIESGO VIAL</t>
    </r>
  </si>
  <si>
    <r>
      <rPr>
        <b/>
        <sz val="18"/>
        <rFont val="Gill Sans MT"/>
        <family val="2"/>
      </rPr>
      <t xml:space="preserve">Radiaciones no ionizantes          </t>
    </r>
    <r>
      <rPr>
        <sz val="18"/>
        <rFont val="Gill Sans MT"/>
        <family val="2"/>
      </rPr>
      <t xml:space="preserve">             (Exposición a luz solar)</t>
    </r>
  </si>
  <si>
    <t xml:space="preserve">Para prevenir la exposición solar en el personal del área de ventanilla, se debe instalar película de seguridad oscura en las láminas de vidrio de la sede. </t>
  </si>
  <si>
    <r>
      <rPr>
        <b/>
        <sz val="18"/>
        <color indexed="8"/>
        <rFont val="Gill Sans MT"/>
        <family val="2"/>
      </rPr>
      <t xml:space="preserve"> Locativo                                    </t>
    </r>
    <r>
      <rPr>
        <sz val="18"/>
        <color indexed="8"/>
        <rFont val="Gill Sans MT"/>
        <family val="2"/>
      </rPr>
      <t>Infraestructura -
Superficies de trabajo  irregulares y  desniveladas                                 (Desplazamiento en los diferentes áreas)</t>
    </r>
  </si>
  <si>
    <r>
      <rPr>
        <b/>
        <sz val="18"/>
        <color indexed="8"/>
        <rFont val="Gill Sans MT"/>
        <family val="2"/>
      </rPr>
      <t>Público</t>
    </r>
    <r>
      <rPr>
        <sz val="18"/>
        <color indexed="8"/>
        <rFont val="Gill Sans MT"/>
        <family val="2"/>
      </rPr>
      <t xml:space="preserve">
(Robos - Atracos - Asaltos - Agresiones verbales - Actos Violentos) - Punto de recaudo de Davivienda </t>
    </r>
  </si>
  <si>
    <r>
      <t>Postura anti gravitatoria para miembros inferiores</t>
    </r>
    <r>
      <rPr>
        <sz val="18"/>
        <rFont val="Arial"/>
        <family val="2"/>
      </rPr>
      <t xml:space="preserve">
(Ausencia de reposapiés)</t>
    </r>
  </si>
  <si>
    <t>Hay persianas en el área</t>
  </si>
  <si>
    <t>Alternar labores</t>
  </si>
  <si>
    <r>
      <t>Locativo:</t>
    </r>
    <r>
      <rPr>
        <sz val="18"/>
        <rFont val="Gill Sans MT"/>
        <family val="2"/>
      </rPr>
      <t xml:space="preserve"> Inexistencia de baños para el área (Actualmente el área de baños fue utilizado para almacenamiento</t>
    </r>
  </si>
  <si>
    <t xml:space="preserve">*Infecciones urinarias     </t>
  </si>
  <si>
    <t>*Estudiar posibilidad de acondicionar baño en el área destinada para esto</t>
  </si>
  <si>
    <t>*Gestionar dentro del edificio el sanitario para uso de los funcionarios</t>
  </si>
  <si>
    <t xml:space="preserve"> FUNCIONARIOS ADMINISTRATIVOS DE LAS INSTITUCIONES EDUCATIVAS (AUXILIAR DE SERVICIOS GENERALES - CELADORES)</t>
  </si>
  <si>
    <t>*Dolor lumbar inespecífico
*Espasmos musculares                     *Dolor en miembros inferiores</t>
  </si>
  <si>
    <t>*Realizar pausas activas en el área.                                                                 
*Continuar con las actividades del programa de vigilancia epidemiológico  para prevención de desordenes musculo esqueléticas asociadas al peligro biomecánico.</t>
  </si>
  <si>
    <t>*Dolor lumbar inespecífico                   *Espasmos musculares                          *Enfermedad a nivel lumbar</t>
  </si>
  <si>
    <t xml:space="preserve">Uso de Ropa Manga Larga
</t>
  </si>
  <si>
    <t>Capacitación sobre el riesgo</t>
  </si>
  <si>
    <t>*Cortaduras 
*Golpes
*Machucones</t>
  </si>
  <si>
    <t>Recomendaciones para prevenir accidentes y enfermedades laborales.</t>
  </si>
  <si>
    <t>Guantes de Neopreno</t>
  </si>
  <si>
    <t>*Lesiones esqueléticas y de tejidos blandos
*Accidente Grave
*Fracturas</t>
  </si>
  <si>
    <t>Actividades de orden y aseo de oficinas y áreas</t>
  </si>
  <si>
    <t>Implementación Programa de Orden y Aseo</t>
  </si>
  <si>
    <t>Presencia de caninos y felinos, vectores, roedores y animales ponzoñosos</t>
  </si>
  <si>
    <t>*Picaduras
*Mordeduras
*Cuadros virales infecciosos</t>
  </si>
  <si>
    <t>Campañas de fumigación y de vacunación</t>
  </si>
  <si>
    <t xml:space="preserve">Material particulado </t>
  </si>
  <si>
    <t xml:space="preserve">*Enfermedades Respiratorias
*Irritación de piel y ojos                     *Irritación en piel  </t>
  </si>
  <si>
    <t>*Capacitación del riesgo.                                                        *Implementación de recomendaciones para prevenir accidentes y enfermedades laborales.</t>
  </si>
  <si>
    <t>*Gafas                                    *Protector respiratorio          *Guantes de Neopreno</t>
  </si>
  <si>
    <t xml:space="preserve">Manipulación de elementos de Herramienta Manual </t>
  </si>
  <si>
    <t>*Alteraciones en la piel</t>
  </si>
  <si>
    <t xml:space="preserve">*Se recomienda reubicar el Rack de internet  en otra oficina, de no ser posible, se recomienda aislar el mismo e instalar aire acondicionado. </t>
  </si>
  <si>
    <t xml:space="preserve">Se recomienda realizar insonorización en el área con el fin de minimizar la exposición a Ruido. </t>
  </si>
  <si>
    <t>Se recomienda no desarrollar actividades que generen grandes decibeles de ruido, con el fin de minimizar la exposición a ruido</t>
  </si>
  <si>
    <t xml:space="preserve">Se recomienda agrupar el cableado eléctrico faltante, utilizando espiral porta cable. </t>
  </si>
  <si>
    <t xml:space="preserve">Deficiente ventilación </t>
  </si>
  <si>
    <t>Infecciones - Dermatitis</t>
  </si>
  <si>
    <t xml:space="preserve">Accidentes </t>
  </si>
  <si>
    <t>Cansancio, fatiga, cefalea, agotamiento físico</t>
  </si>
  <si>
    <t>PESV</t>
  </si>
  <si>
    <t>CORREGIDURÍAS</t>
  </si>
  <si>
    <t>CAPA</t>
  </si>
  <si>
    <t>Son todas aquellas tareas o labores que cada funcionario ejerce en su jornada laboral</t>
  </si>
  <si>
    <t>3. TAREA RUTINARIA (SI O NO)</t>
  </si>
  <si>
    <t>Actividades que forman parte de un proceso de la organización, se ha planificado y es estandarizable. Y si es rutinaria o no</t>
  </si>
  <si>
    <t>4. DESCRIPCIÓN DEL PELIGRO</t>
  </si>
  <si>
    <t>En esta columna se describe en detalle el peligro identificado.</t>
  </si>
  <si>
    <t>Corresponde a la clasificación de los peligros enunciados en el anexo A de la GTC 45 V. 2012.</t>
  </si>
  <si>
    <t>Ver numeral 3.2.3.2 Efectos posibles tabla 1. descripción de los niveles de daño.</t>
  </si>
  <si>
    <t>7. CONTROL EN LA FUENTE</t>
  </si>
  <si>
    <t>8.CONTROL EN EL  MEDIO</t>
  </si>
  <si>
    <t>9. CONTROL EN EL INDIVIDUO</t>
  </si>
  <si>
    <t>Magnitud de la relación esperable entre (1) el conjunto de peligros detectados y su relación causal directa con posibles incidentes y (2) con la eficacia de las medidas preventivas existentes en el lugar de trabajo.</t>
  </si>
  <si>
    <t>11. NIVEL DE EXPOSICIÓN</t>
  </si>
  <si>
    <t>Situación de exposición a un peligro que se presenta en un tiempo determinado durante la jornada laboral.</t>
  </si>
  <si>
    <t>Producto del nivel de deficiencia por el nivel de exposición.</t>
  </si>
  <si>
    <t>En esta tabla se le asigna un valor (Rango), al Nivel de Probabilidad y su significado</t>
  </si>
  <si>
    <t>Medida de la severidad de las consecuencias</t>
  </si>
  <si>
    <t>Magnitud de un riesgo resultante del producto del nivel de probabilidad por el nivel de consecuencia</t>
  </si>
  <si>
    <t>16. INTERPRETACIÓN DEL NR</t>
  </si>
  <si>
    <t>Al nivel del riesgo se le asignan rangos y su significado</t>
  </si>
  <si>
    <t>Al aceptar un riesgo específico, se debería tener en cuenta el número de expuestos y las
exposiciones a otros peligros,</t>
  </si>
  <si>
    <t>18 ELIMINACIÓN</t>
  </si>
  <si>
    <t>Modificar un diseño para eliminar el peligro, por ejemplo, introducir dispositivos mecánicos de alzamiento para eliminar el peligro de manipulación manual</t>
  </si>
  <si>
    <t>19. SUSTITUCIÓN</t>
  </si>
  <si>
    <t>Reemplazar  por un material menos peligroso o reducir la energía del sistema  (por  ejemplo, reducir la fuerza,  el amperaje, la presión, la temperatura, etc.).</t>
  </si>
  <si>
    <t xml:space="preserve"> Instalar sistemas de ventilación, protección para las máquinas, enclavamiento, cerramientos  acústicos, etc.</t>
  </si>
  <si>
    <t xml:space="preserve">Instalación de alarmas, procedimientos de
seguridad, inspecciones de los equipos, controles de acceso, capacitación del personal.
</t>
  </si>
  <si>
    <t>Gafas de seguridad, protección auditiva, máscaras faciales, sistemas de detención de caídas, respiradores y guantes</t>
  </si>
  <si>
    <t xml:space="preserve">(DESPLAZAMIENTOS ) Asistencia a reuniones dentro y fuera de las instalaciones de la entidad. </t>
  </si>
  <si>
    <t>*Acondicionar el puesto de trabajo dando cumplimiento a las recomendaciones ergonómicas  "Biomecánicas", para lo cual, se deben cumplir los requisitos ergonómicos para trabajos con video terminales, por lo tanto, se debe modificar la altura y ubicación de la pantalla, etc.                                                                                                                                               *Capacitación en  higiene postural, ergonomía en oficina, gimnasia laboral y pausas activas.                                                                
*Se recomienda suministrar otro mobiliario ya que el actual está en mal estado</t>
  </si>
  <si>
    <t>Suministrar descansa pies</t>
  </si>
  <si>
    <r>
      <rPr>
        <b/>
        <sz val="18"/>
        <color indexed="8"/>
        <rFont val="Arial"/>
        <family val="2"/>
      </rPr>
      <t xml:space="preserve">Postura Forzada      </t>
    </r>
    <r>
      <rPr>
        <sz val="18"/>
        <color indexed="8"/>
        <rFont val="Arial"/>
        <family val="2"/>
      </rPr>
      <t xml:space="preserve">                      
Silla dañada para las posturas sedentes </t>
    </r>
  </si>
  <si>
    <t xml:space="preserve">Colapso estructural - Lesiones personales -   Cortos circuitos- </t>
  </si>
  <si>
    <r>
      <t xml:space="preserve">Hongos- Bacterias       </t>
    </r>
    <r>
      <rPr>
        <sz val="18"/>
        <color indexed="8"/>
        <rFont val="Arial"/>
        <family val="2"/>
      </rPr>
      <t xml:space="preserve">Presencia de  excrementos  de roedores en el archivo </t>
    </r>
  </si>
  <si>
    <r>
      <rPr>
        <b/>
        <sz val="18"/>
        <rFont val="Arial"/>
        <family val="2"/>
      </rPr>
      <t>Radiaciones No ionizantes</t>
    </r>
    <r>
      <rPr>
        <sz val="18"/>
        <rFont val="Arial"/>
        <family val="2"/>
      </rPr>
      <t xml:space="preserve">                                   (Exposición a pantallas del computador)</t>
    </r>
  </si>
  <si>
    <r>
      <t xml:space="preserve">Postura Mantenida: </t>
    </r>
    <r>
      <rPr>
        <sz val="18"/>
        <rFont val="Arial"/>
        <family val="2"/>
      </rPr>
      <t>Postura sedente</t>
    </r>
    <r>
      <rPr>
        <b/>
        <sz val="18"/>
        <rFont val="Arial"/>
        <family val="2"/>
      </rPr>
      <t xml:space="preserve">  </t>
    </r>
    <r>
      <rPr>
        <sz val="18"/>
        <rFont val="Arial"/>
        <family val="2"/>
      </rPr>
      <t>durante la jornada de trabajo</t>
    </r>
  </si>
  <si>
    <r>
      <t xml:space="preserve">Esfuerzos: </t>
    </r>
    <r>
      <rPr>
        <sz val="18"/>
        <rFont val="Arial"/>
        <family val="2"/>
      </rPr>
      <t>Carga dinámica , movilización de varios segmentos corporales para el desarrollo de la tarea</t>
    </r>
  </si>
  <si>
    <r>
      <t xml:space="preserve">Movimientos repetitivos: </t>
    </r>
    <r>
      <rPr>
        <sz val="18"/>
        <rFont val="Arial"/>
        <family val="2"/>
      </rPr>
      <t>Ingreso de datos a video terminales</t>
    </r>
  </si>
  <si>
    <r>
      <t xml:space="preserve">Manipulación de cargas (elevar):  </t>
    </r>
    <r>
      <rPr>
        <sz val="18"/>
        <rFont val="Arial"/>
        <family val="2"/>
      </rPr>
      <t>Disposición de archivo en estantería</t>
    </r>
  </si>
  <si>
    <t>Caídas al mismo nivel</t>
  </si>
  <si>
    <t xml:space="preserve">*Realizar mantenimiento correctivo de los pisos. </t>
  </si>
  <si>
    <r>
      <t xml:space="preserve">Locativo: </t>
    </r>
    <r>
      <rPr>
        <sz val="18"/>
        <rFont val="Arial"/>
        <family val="2"/>
      </rPr>
      <t>Sistemas y medios de almacenamiento sin anclar</t>
    </r>
  </si>
  <si>
    <r>
      <t xml:space="preserve">Mecánico: </t>
    </r>
    <r>
      <rPr>
        <sz val="18"/>
        <rFont val="Arial"/>
        <family val="2"/>
      </rPr>
      <t>Manipulación de archivo antiguo con gancho metálico</t>
    </r>
  </si>
  <si>
    <t xml:space="preserve">Accidentes causados por semovientes </t>
  </si>
  <si>
    <r>
      <rPr>
        <b/>
        <sz val="18"/>
        <rFont val="Arial"/>
        <family val="2"/>
      </rPr>
      <t xml:space="preserve">Locativo - Infraestructura </t>
    </r>
    <r>
      <rPr>
        <sz val="18"/>
        <rFont val="Arial"/>
        <family val="2"/>
      </rPr>
      <t xml:space="preserve">
Paredes, pisos  y Techos en mal estado </t>
    </r>
  </si>
  <si>
    <r>
      <rPr>
        <b/>
        <sz val="18"/>
        <rFont val="Arial"/>
        <family val="2"/>
      </rPr>
      <t xml:space="preserve">Eléctrico -                                </t>
    </r>
    <r>
      <rPr>
        <sz val="18"/>
        <rFont val="Arial"/>
        <family val="2"/>
      </rPr>
      <t>(Cableado eléctrico en mal estado)</t>
    </r>
  </si>
  <si>
    <t>Se potencializa el riesgo de incendio</t>
  </si>
  <si>
    <t xml:space="preserve">Se recomienda realizar mantenimiento correctivo a las instalaciones que están en mal estado. </t>
  </si>
  <si>
    <t xml:space="preserve">Colapso estructural </t>
  </si>
  <si>
    <t xml:space="preserve">*Realizar mantenimiento preventivo y correctivo de las instalaciones locativas, con el fin de mejorar las condiciones de trabajo y prevenir  enfermedades a los trabajadores.                                                                                                                   </t>
  </si>
  <si>
    <t>Infecciones, intoxicaciones, envenenamiento.</t>
  </si>
  <si>
    <t>*Uso  de los EPP adecuados dependiendo de la sustancia a manipular 
(Guantes de caucho, botas de caucho de caña alta, delantal,  protección respiratoria (Tapa bocas y filtros para gases y vapores,).</t>
  </si>
  <si>
    <t>Atrapamiento</t>
  </si>
  <si>
    <t xml:space="preserve">  * Mantenimiento de la estructura para el control de la humedad en el área </t>
  </si>
  <si>
    <t xml:space="preserve">*Realizar cambio de la luminaria del área ya que se observa en mal estado  </t>
  </si>
  <si>
    <t xml:space="preserve">* Se recomienda   dotar de puntos de hidratación (Botellones de agua)  para los funcionarios. 
* Se recomienda  mantenimiento del ventilador del área. </t>
  </si>
  <si>
    <t>CAM SUR</t>
  </si>
  <si>
    <t>CAM SALADO</t>
  </si>
  <si>
    <t>CAM CIMA</t>
  </si>
  <si>
    <t>Intoxicaciones.</t>
  </si>
  <si>
    <t>*Continuar con el uso de tapa bocas y guantes a la manipulación de las sustancias.</t>
  </si>
  <si>
    <t>CASA DE JUSTICIA</t>
  </si>
  <si>
    <t>CASA DEL CONSUMIDOR</t>
  </si>
  <si>
    <t>ESPACIO PÚBLICO</t>
  </si>
  <si>
    <r>
      <rPr>
        <b/>
        <sz val="18"/>
        <color indexed="8"/>
        <rFont val="Arial"/>
        <family val="2"/>
      </rPr>
      <t xml:space="preserve">Radiaciones no ionizantes  </t>
    </r>
    <r>
      <rPr>
        <sz val="18"/>
        <color indexed="8"/>
        <rFont val="Arial"/>
        <family val="2"/>
      </rPr>
      <t xml:space="preserve">                                               Exposición a luz solar en actividades externas </t>
    </r>
  </si>
  <si>
    <t>Si</t>
  </si>
  <si>
    <t xml:space="preserve">Fluidos y excrementos de animales </t>
  </si>
  <si>
    <t xml:space="preserve"> *Suministrar botas de caucho para uso durante los recorridos</t>
  </si>
  <si>
    <t xml:space="preserve">*Socializar las hojas de seguridad de cada sustancia química utilizada para el proceso de limpieza y desinfección de las áreas.  </t>
  </si>
  <si>
    <t>Capacitaciones de higiene postural y manipulación de cargas</t>
  </si>
  <si>
    <t>Contaminación de los alimentos de los animales</t>
  </si>
  <si>
    <t xml:space="preserve">*Dar cumplimiento a las normas de almacenamiento adecuado, razón por la cual, no se deben almacenar los alimentos con químicos. </t>
  </si>
  <si>
    <t xml:space="preserve">*Uso de guantes </t>
  </si>
  <si>
    <r>
      <t xml:space="preserve">Postura mantenida                         </t>
    </r>
    <r>
      <rPr>
        <sz val="18"/>
        <color indexed="8"/>
        <rFont val="Arial"/>
        <family val="2"/>
      </rPr>
      <t xml:space="preserve"> (Bípeda)</t>
    </r>
  </si>
  <si>
    <t>ACTIVIDAD DESPLAZAMIENTO A EVENTOS, CAMPAÑAS DE SALUD Y REUNIONES INSTITUCIONALES,  INSPECCIONES, VISITAS TÉCNICAS (DE CAMPO),  ACTIVIDADES DE BIENESTAR  Y CULTURALES FUERA DE LA SEDE.</t>
  </si>
  <si>
    <r>
      <t xml:space="preserve">Ruido intermitente </t>
    </r>
    <r>
      <rPr>
        <sz val="18"/>
        <rFont val="Arial"/>
        <family val="2"/>
      </rPr>
      <t>( en visitas a establecimientos)</t>
    </r>
  </si>
  <si>
    <t>Alergias respiratorias, afectaciones oculares</t>
  </si>
  <si>
    <t xml:space="preserve">Golpes, contusiones, laceraciones, fracturas </t>
  </si>
  <si>
    <r>
      <t>Tecnológico (</t>
    </r>
    <r>
      <rPr>
        <sz val="18"/>
        <rFont val="Arial"/>
        <family val="2"/>
      </rPr>
      <t>explosión, fuga,
derrame, incendio, en visitas a establecimientos)</t>
    </r>
  </si>
  <si>
    <t xml:space="preserve">Golpes, contusiones, laceraciones, fracturas, quemaduras, muerte. </t>
  </si>
  <si>
    <t>*Dermatitis 
*Quemaduras de la piel</t>
  </si>
  <si>
    <r>
      <t xml:space="preserve">Locativo
</t>
    </r>
    <r>
      <rPr>
        <sz val="18"/>
        <color indexed="8"/>
        <rFont val="Arial"/>
        <family val="2"/>
      </rPr>
      <t xml:space="preserve">Superficies de trabajo  irregulares y  desniveladas   </t>
    </r>
    <r>
      <rPr>
        <b/>
        <sz val="18"/>
        <color indexed="8"/>
        <rFont val="Arial"/>
        <family val="2"/>
      </rPr>
      <t xml:space="preserve">                             </t>
    </r>
  </si>
  <si>
    <t xml:space="preserve">Manejo De cargas, en la entrega de los productos </t>
  </si>
  <si>
    <t>*Alteraciones por manejo de vacunas</t>
  </si>
  <si>
    <t>*Uso de EPP</t>
  </si>
  <si>
    <t>Continuar con el uso de EPP</t>
  </si>
  <si>
    <t xml:space="preserve">N o hay </t>
  </si>
  <si>
    <r>
      <t xml:space="preserve">Mecánico                              </t>
    </r>
    <r>
      <rPr>
        <sz val="18"/>
        <color indexed="8"/>
        <rFont val="Arial"/>
        <family val="2"/>
      </rPr>
      <t xml:space="preserve">   (Manejo de elementos corto punzantes)</t>
    </r>
  </si>
  <si>
    <t xml:space="preserve">Punciones </t>
  </si>
  <si>
    <r>
      <t xml:space="preserve">Temperaturas extremas 
</t>
    </r>
    <r>
      <rPr>
        <sz val="18"/>
        <color indexed="8"/>
        <rFont val="Arial"/>
        <family val="2"/>
      </rPr>
      <t xml:space="preserve">(Cadena de frio por la conservación de las vacunas)           </t>
    </r>
  </si>
  <si>
    <t>Hipotermia
Alteraciones en el SNC</t>
  </si>
  <si>
    <t>Uso de chaqueta y EPP</t>
  </si>
  <si>
    <t>Esfuerzos: Carga dinámica , movilización de varios segmentos corporales para el desarrollo de la tarea</t>
  </si>
  <si>
    <t>Movimientos repetitivos: Ingreso de datos a video terminales</t>
  </si>
  <si>
    <t>Manipulación de cargas (elevar):  Disposición de archivo en estantería</t>
  </si>
  <si>
    <t>Manipulación de cargas (bajar desde alturas):Ubicación y manipulación de archivo  ubicado en cartelera</t>
  </si>
  <si>
    <t>Radiaciones No ionizantes                                   (Exposición a pantallas del computador)</t>
  </si>
  <si>
    <t>Locativo: Inexistencia de baños para el área (Actualmente el área de baños fue utilizado para almacenamiento</t>
  </si>
  <si>
    <t>Locativo: Sistemas y medios de almacenamiento sin anclar</t>
  </si>
  <si>
    <t>Mecánico: Manipulación de archivo antiguo con gancho metálico</t>
  </si>
  <si>
    <t>B. EFECTOS POSIBLES</t>
  </si>
  <si>
    <t>C. NIVEL DE DEFICIENCIA</t>
  </si>
  <si>
    <t>E. NIVEL DE PROBABILIDAD</t>
  </si>
  <si>
    <t>G. NIVEL DE CONSECUENCIA</t>
  </si>
  <si>
    <t>H. NIVEL DE RIESGO NR</t>
  </si>
  <si>
    <t>J. ACEPTABILIDAD DEL RIESGO</t>
  </si>
  <si>
    <t xml:space="preserve"> EJEMPLOS DE  PELIGROS SUGERIDOS EN LA GTC - 45</t>
  </si>
  <si>
    <t xml:space="preserve"> TABLA No. 1  DESCRIPCIÓN DE LOS NIVELES DE DAÑO</t>
  </si>
  <si>
    <t>TABLA No. 2  NIVEL DEFICIENCIA</t>
  </si>
  <si>
    <t>Nivel de deficiencia</t>
  </si>
  <si>
    <t>Valor de ND</t>
  </si>
  <si>
    <t>Significado</t>
  </si>
  <si>
    <t>Muy Alto (MA)</t>
  </si>
  <si>
    <t>Se ha(n) detectado peligro(s) que determina(n) como posible la generación de incidentes o consecuencias muy significativas, o la eficacia del conjunto de medidas preventivas existentes respecto al riesgo es nula o no existe o ambos.</t>
  </si>
  <si>
    <t>Alto (A)</t>
  </si>
  <si>
    <t>Se ha(n) detectado peligro(s) que pueden dar lugar a consecuencias</t>
  </si>
  <si>
    <t>significativa(s) o la eficacia del conjunto de medidas preventivas existentes es baja o ambos.</t>
  </si>
  <si>
    <t>Medio (M)</t>
  </si>
  <si>
    <t>Se han detectado peligros que pueden dar lugar a consecuencias poco significativas(s) o de menor importancia o la eficacia del conjunto de medidas</t>
  </si>
  <si>
    <t>preventivas existentes es moderada o ambos.</t>
  </si>
  <si>
    <t>Bajo (B)</t>
  </si>
  <si>
    <t>No se asigna valor</t>
  </si>
  <si>
    <t>No se ha detectado consecuencia alguna, o la eficacia del conjunto de medidas preventivas existentes es alta, o ambos. El riesgo está controlado.</t>
  </si>
  <si>
    <r>
      <t xml:space="preserve">Estos peligros se clasifican directamente en el nivel de riesgo y de intervención cuatro (IV) Véase </t>
    </r>
    <r>
      <rPr>
        <b/>
        <sz val="16"/>
        <color indexed="8"/>
        <rFont val="Arial"/>
        <family val="2"/>
      </rPr>
      <t>tabla 8</t>
    </r>
  </si>
  <si>
    <t>TABLA No. 3 NIVEL DE EXPOSICIÓN</t>
  </si>
  <si>
    <t>Nivel de Exposición</t>
  </si>
  <si>
    <t>Continua (EC)</t>
  </si>
  <si>
    <t>La situación de exposición se presenta sin interrupción o varias veces con tiempo prolongado durante la jornada laboral.</t>
  </si>
  <si>
    <t>Frecuente (EF)</t>
  </si>
  <si>
    <t>La situación de exposición se presenta varias veces durante la jornada laboral por tiempos cortos.</t>
  </si>
  <si>
    <t>Ocasional (EO)</t>
  </si>
  <si>
    <t>La situación de exposición se presenta alguna vez durante la jornada laboral y por un periodo de tiempo corto.</t>
  </si>
  <si>
    <t>Esporádica (EE)</t>
  </si>
  <si>
    <t>La situación de exposición se presenta de manera eventual</t>
  </si>
  <si>
    <t>Para determinar el NP se combinan los resultados de las tablas 2 y 3 en la tabla 4</t>
  </si>
  <si>
    <t>Tomada de la GTC 45</t>
  </si>
  <si>
    <t>Niveles de probabilidad</t>
  </si>
  <si>
    <t>Niveles de Exposición (NE)</t>
  </si>
  <si>
    <t>Nivel de deficiencia (ND)</t>
  </si>
  <si>
    <t>MA-40</t>
  </si>
  <si>
    <t>MA-30</t>
  </si>
  <si>
    <t>A-20</t>
  </si>
  <si>
    <t>A-10</t>
  </si>
  <si>
    <t>MA-24</t>
  </si>
  <si>
    <t>A-18</t>
  </si>
  <si>
    <t>A-12</t>
  </si>
  <si>
    <t>M-6</t>
  </si>
  <si>
    <t>M-8</t>
  </si>
  <si>
    <t>B-4</t>
  </si>
  <si>
    <t>B-2</t>
  </si>
  <si>
    <t>El resultado de la tabla 4 se interpreta de acuerdo con el significado que aparece en la tabla 5.</t>
  </si>
  <si>
    <t>Tabla 4. Determinación de Nivel de Probabilidad</t>
  </si>
  <si>
    <t>Nivel de Probabilidad</t>
  </si>
  <si>
    <t>Valor de NP</t>
  </si>
  <si>
    <t>Entre 40 y 24</t>
  </si>
  <si>
    <t>Situación deficiente con exposición continua, o muy deficiente con exposición frecuente. Normalmente la materialización del riesgo ocurre con frecuencia.</t>
  </si>
  <si>
    <t>Entre 20 y 10</t>
  </si>
  <si>
    <t>Situación deficiente con exposición frecuente u ocasional, o bien situación muy deficiente con exposición ocasional o esporádica. La materialización del Riesgo es posible que suceda varias veces en la vida laboral.</t>
  </si>
  <si>
    <t>Entre 8 y 6</t>
  </si>
  <si>
    <t>Situación deficiente con exposición esporádica, o bien situación mejorable con exposición continuada o frecuente. Es posible que suceda el daño alguna vez.</t>
  </si>
  <si>
    <t>Entre 4 y 2</t>
  </si>
  <si>
    <t>Situación mejorable con exposición ocasional o esporádica, o situación sin anomalía destacable con cualquier nivel de exposición. No es esperable que se materialice el riesgo, aunque puede ser concebible.</t>
  </si>
  <si>
    <t>Tabla 5. Significado de los diferentes niveles de probabilidad</t>
  </si>
  <si>
    <t>Tabla 6. Determinación del nivel de consecuencias</t>
  </si>
  <si>
    <t>Continuando con la evaluación se determina el nivel de consecuencias según los parámetros definidos aquí</t>
  </si>
  <si>
    <t>Nivel de Consecuencias</t>
  </si>
  <si>
    <t>NC</t>
  </si>
  <si>
    <t>Daños Personales</t>
  </si>
  <si>
    <t>Mortal o Catastrófico (M)</t>
  </si>
  <si>
    <t>Muerte (s)</t>
  </si>
  <si>
    <t>Muy grave (MG)</t>
  </si>
  <si>
    <t>Lesiones o enfermedades graves irreparables (Incapacidad permanente parcial o invalidez)</t>
  </si>
  <si>
    <t>Grave (G)</t>
  </si>
  <si>
    <t>Lesiones o enfermedades con incapacidad laboral temporal (ILT)</t>
  </si>
  <si>
    <t>Leve (L)</t>
  </si>
  <si>
    <t>Lesiones o enfermedades que no requieren incapacidad</t>
  </si>
  <si>
    <t>Tabla 7. Determinación del nivel de riesgo</t>
  </si>
  <si>
    <t>Los resultados de las tablas 5 y 6 se combinan en esta tabla para obtener el nivel de riesgo, el cual se interpreta de acuerdo con estos  criterios.</t>
  </si>
  <si>
    <t>Tabla 8. Significado del nivel de riesgo</t>
  </si>
  <si>
    <t>Tabla No. 9 Ejemplo de Aceptabilidad del Riesgo</t>
  </si>
  <si>
    <t>4. DESCRIPCIÓN</t>
  </si>
  <si>
    <t>5. CLASIFICACIÓN</t>
  </si>
  <si>
    <t>15. NIVEL DE RIESGO NR E INTERVENCIÓN</t>
  </si>
  <si>
    <t xml:space="preserve"> INSPECCIÓN No. 1</t>
  </si>
  <si>
    <t xml:space="preserve"> INSPECCIÓN No. 2</t>
  </si>
  <si>
    <t xml:space="preserve"> INSPECCIÓN No. 3</t>
  </si>
  <si>
    <t xml:space="preserve"> INSPECCIÓN No. 4</t>
  </si>
  <si>
    <t xml:space="preserve"> INSPECCIÓN No. 5</t>
  </si>
  <si>
    <t xml:space="preserve"> INSPECCIÓN No. 6</t>
  </si>
  <si>
    <t xml:space="preserve"> INSPECCIÓN No. 7</t>
  </si>
  <si>
    <t xml:space="preserve"> INSPECCIÓN No. 8</t>
  </si>
  <si>
    <t xml:space="preserve"> INSPECCIÓN No. 9</t>
  </si>
  <si>
    <t xml:space="preserve"> INSPECCIÓN No. 10</t>
  </si>
  <si>
    <t xml:space="preserve"> INSPECCIÓN No. 11</t>
  </si>
  <si>
    <t xml:space="preserve"> INSPECCIÓN No. 12</t>
  </si>
  <si>
    <t xml:space="preserve"> INSPECCIÓN No. 13</t>
  </si>
  <si>
    <t xml:space="preserve"> INSPECCIÓN No. 14</t>
  </si>
  <si>
    <t xml:space="preserve"> INSPECCIÓN No. 15</t>
  </si>
  <si>
    <t>CORREGIDURIA No. 1 DANTAS</t>
  </si>
  <si>
    <t>CORREGIDURIA NO. 4 GAMBOA</t>
  </si>
  <si>
    <t>CORREGIDURIA No. 5 TAPIAS</t>
  </si>
  <si>
    <t>CORREGIDURIA No. 6 TOCHE</t>
  </si>
  <si>
    <t>CORREGIDURIA No. 7 JUNTAS</t>
  </si>
  <si>
    <t>CORREGIDURIA No. 9 CAY</t>
  </si>
  <si>
    <t>CORREGIDURIA No. 10 CALAMBEO</t>
  </si>
  <si>
    <t>CORREGIDURIA No. 13 SALADO</t>
  </si>
  <si>
    <t>CORREGIDURIA No. 16 TOTUMO</t>
  </si>
  <si>
    <t>CORREGIDURIA No. 17 LA FLORIDA</t>
  </si>
  <si>
    <t>20. GES. CONTROL  DISCIPLINARIO</t>
  </si>
  <si>
    <t>22. GESTIÓN TALENTO HUMANO</t>
  </si>
  <si>
    <t>D. NIVEL DE EXPOSICIÓN</t>
  </si>
  <si>
    <t>COMISARIA No. 1</t>
  </si>
  <si>
    <t>COMISARIA No. 2</t>
  </si>
  <si>
    <t>COMISARIA No. 3</t>
  </si>
  <si>
    <t>CORREGIDURIA No. 14 BUENS AIRES</t>
  </si>
  <si>
    <t>CORREGIDURIA No. 11  CHINA</t>
  </si>
  <si>
    <t>CORREGIDURIA 12 SAN BERNARDO</t>
  </si>
  <si>
    <t>CORRIGIDURIA  8 VILLA RESTREPO</t>
  </si>
  <si>
    <t>CORREGIDURIA No. 3 COELLO</t>
  </si>
  <si>
    <r>
      <rPr>
        <b/>
        <sz val="14"/>
        <rFont val="Arial"/>
        <family val="2"/>
      </rPr>
      <t>Movimientos repetitivos</t>
    </r>
    <r>
      <rPr>
        <sz val="14"/>
        <rFont val="Arial"/>
        <family val="2"/>
      </rPr>
      <t xml:space="preserve">  
(Digitación - Escanear)</t>
    </r>
  </si>
  <si>
    <t>CORREGIDURIA No. 2 LAURELES</t>
  </si>
  <si>
    <t>CORREGIDURIA No. 15  BULIRA</t>
  </si>
  <si>
    <t>CORREGIDURÍA MUNICIPAL No. 1  DANTAS</t>
  </si>
  <si>
    <t>C    O   M   I   S   A  R   I   A   S</t>
  </si>
  <si>
    <t>OTROS      CENTROS     DE      ATENCIÓN       AL       CIUDADANO</t>
  </si>
  <si>
    <t xml:space="preserve">Trabajo en casa </t>
  </si>
  <si>
    <t xml:space="preserve">Cambio de elementos en mal estado </t>
  </si>
  <si>
    <t xml:space="preserve">Plan de emergencia y brigadistas </t>
  </si>
  <si>
    <t>Mantenimiento a luminarias</t>
  </si>
  <si>
    <t xml:space="preserve">Mantenimiento a luminarias </t>
  </si>
  <si>
    <t>Mantenimiento a infraestructura</t>
  </si>
  <si>
    <t>mantenimiento a infraestructura</t>
  </si>
  <si>
    <t xml:space="preserve">Mantenimiento a instalaciones </t>
  </si>
  <si>
    <t>Mto infraestructura</t>
  </si>
  <si>
    <r>
      <t xml:space="preserve">Locativo: </t>
    </r>
    <r>
      <rPr>
        <sz val="18"/>
        <color indexed="8"/>
        <rFont val="Gill Sans MT"/>
        <family val="2"/>
      </rPr>
      <t xml:space="preserve">Superficies irregulares </t>
    </r>
  </si>
  <si>
    <r>
      <t>Mecánico:</t>
    </r>
    <r>
      <rPr>
        <sz val="18"/>
        <color indexed="8"/>
        <rFont val="Gill Sans MT"/>
        <family val="2"/>
      </rPr>
      <t xml:space="preserve"> Golpes con objetos en visitas </t>
    </r>
  </si>
  <si>
    <t>Sensibilizaciones de autocuidado</t>
  </si>
  <si>
    <t xml:space="preserve">Sistema para el control de incendios </t>
  </si>
  <si>
    <t xml:space="preserve">Realizar mediciones ambientales </t>
  </si>
  <si>
    <t xml:space="preserve">Inspecciones de higiene y seguridad </t>
  </si>
  <si>
    <r>
      <t xml:space="preserve">Locativo
</t>
    </r>
    <r>
      <rPr>
        <sz val="18"/>
        <color indexed="8"/>
        <rFont val="Gill Sans MT"/>
        <family val="2"/>
      </rPr>
      <t>Sistema de almacenamiento  (La ubicación de los archivadores no es la apropiada )</t>
    </r>
  </si>
  <si>
    <t xml:space="preserve">Recomendaciones de seguridad en los archivos </t>
  </si>
  <si>
    <r>
      <rPr>
        <b/>
        <sz val="18"/>
        <color indexed="8"/>
        <rFont val="Arial"/>
        <family val="2"/>
      </rPr>
      <t xml:space="preserve">Virus, bacterias                       </t>
    </r>
    <r>
      <rPr>
        <sz val="18"/>
        <color indexed="8"/>
        <rFont val="Arial"/>
        <family val="2"/>
      </rPr>
      <t>Olores ofensivos (baño)</t>
    </r>
  </si>
  <si>
    <t xml:space="preserve">*Socializar PON y planes contingencia para diferentes situaciones  de emergencia, que hacen referencia a riesgo público.                 </t>
  </si>
  <si>
    <r>
      <rPr>
        <b/>
        <sz val="18"/>
        <color indexed="8"/>
        <rFont val="Arial"/>
        <family val="2"/>
      </rPr>
      <t xml:space="preserve">Material Particulado  </t>
    </r>
    <r>
      <rPr>
        <sz val="18"/>
        <color indexed="8"/>
        <rFont val="Arial"/>
        <family val="2"/>
      </rPr>
      <t>Exposición a material
particulado ( Visitas en obra)</t>
    </r>
  </si>
  <si>
    <t>Alergias respiratorias,
neumonitis, en algunos casos cáncer.</t>
  </si>
  <si>
    <t xml:space="preserve">*Socializar los planes contingencia para diferentes situaciones  de emergencia                </t>
  </si>
  <si>
    <t xml:space="preserve"> *Suministrar botas de caucho para uso durante los recorridos a las zonas rurales. 
*Uso de dotación (camisa larga) . </t>
  </si>
  <si>
    <t>ninguno</t>
  </si>
  <si>
    <t xml:space="preserve">Equipos para el control de incendios </t>
  </si>
  <si>
    <t xml:space="preserve">Cámaras de seguridad </t>
  </si>
  <si>
    <t xml:space="preserve">*Socializar el plan de emergencias, incluyendo los planes operativos normalizados en caso de situaciones de emergencia en riesgo público especifico para cada sede y socializarlo a todo el personal.     
*Capacitar al personal en actuación ante emergencias en riesgo público. </t>
  </si>
  <si>
    <t xml:space="preserve">*Seguir las instrucciones que el departamento suministra para  casos de emergencia por posible erupción del Volcán.                                                                                              
*Solicitar capacitación al ente respectivo sobre actuación en caso de erupción del volcán machín. Socializar los PON 
*Capacitar en actuación ante emergencias en caso de erupción del volcán machín a todo el personal.  
*Actualizar plan de emergencias incluyendo el PON por posible erupción del volcán machín y socializar a los trabajadores. </t>
  </si>
  <si>
    <t xml:space="preserve">uso de camisa larga </t>
  </si>
  <si>
    <t xml:space="preserve">camisa manga larga y botas altas </t>
  </si>
  <si>
    <t>Recomendaciones de autocuidado- uso de mascarilla respiratoria</t>
  </si>
  <si>
    <t xml:space="preserve">Recomendaciones de autocuidado- uso de mascarilla respiratoria y guantes </t>
  </si>
  <si>
    <t>Camisa manga larga y gorra</t>
  </si>
  <si>
    <t>Camisa manga larga</t>
  </si>
  <si>
    <t>Control de aforo</t>
  </si>
  <si>
    <t>Se recomienda ampliar el área de la oficina y/o asignar otro espacio para reubicar personal del área, con el fin de mejorar las condiciones de trabajo. H</t>
  </si>
  <si>
    <t>Ninguna</t>
  </si>
  <si>
    <t>ninguna</t>
  </si>
  <si>
    <t xml:space="preserve">vigilancia permanente en la puerta de acceso del edificio. </t>
  </si>
  <si>
    <t xml:space="preserve">equipo para el control de incendios </t>
  </si>
  <si>
    <t xml:space="preserve">Mantenimiento a cámaras de vigilancia en la sede. </t>
  </si>
  <si>
    <t xml:space="preserve">Uso de tapabocas , guantes y monogafas </t>
  </si>
  <si>
    <t>*Uso de EPP (Guantes - Tapa bocas, monogafas )</t>
  </si>
  <si>
    <t>Elementos para atención de emergencias en caso de requerirse</t>
  </si>
  <si>
    <t xml:space="preserve">Inspecciones a puestos de trabajo </t>
  </si>
  <si>
    <r>
      <t xml:space="preserve">Locativo
</t>
    </r>
    <r>
      <rPr>
        <sz val="18"/>
        <color indexed="8"/>
        <rFont val="Arial"/>
        <family val="2"/>
      </rPr>
      <t xml:space="preserve">Superficies de trabajo  irregulares y  desniveladas   </t>
    </r>
    <r>
      <rPr>
        <b/>
        <sz val="18"/>
        <color indexed="8"/>
        <rFont val="Arial"/>
        <family val="2"/>
      </rPr>
      <t xml:space="preserve">                             </t>
    </r>
    <r>
      <rPr>
        <sz val="18"/>
        <color indexed="8"/>
        <rFont val="Arial"/>
        <family val="2"/>
      </rPr>
      <t xml:space="preserve"> (Desplazamiento en las diferentes áreas )</t>
    </r>
  </si>
  <si>
    <t xml:space="preserve">Uso de protectores auditivos </t>
  </si>
  <si>
    <t xml:space="preserve">Recomendaciones y protocolos de seguridad establecidos para las jornadas </t>
  </si>
  <si>
    <t xml:space="preserve">*Elementos de protección contra caídas en trabajo en alturas, según lo reglamenta la resolución 1409/2012 </t>
  </si>
  <si>
    <t xml:space="preserve">Hay vigilancia permanente en la puerta de acceso del edificio. 
</t>
  </si>
  <si>
    <t>Recomendaciones de autocuidado</t>
  </si>
  <si>
    <t xml:space="preserve">Capacitación  en actuación ante emergencias . Simulacros </t>
  </si>
  <si>
    <t xml:space="preserve">Instalar cámaras de vigilancia </t>
  </si>
  <si>
    <t>Rediseño de puestos de trabajo</t>
  </si>
  <si>
    <t xml:space="preserve">Recomendaciones en Inducción Reinducción SST. </t>
  </si>
  <si>
    <t>Recomendación en Inducción y reinducción en  SST</t>
  </si>
  <si>
    <t>Inspecciones de higiene y seguridad</t>
  </si>
  <si>
    <t>Instalación de señalización de advertencia.</t>
  </si>
  <si>
    <t>Suministro de ventiladores</t>
  </si>
  <si>
    <t xml:space="preserve">Inspecciones de seguridad. </t>
  </si>
  <si>
    <t>Recomendaciones en inducción y reinducción SST.</t>
  </si>
  <si>
    <t xml:space="preserve">*Continuar con la instalación de ventiladores. </t>
  </si>
  <si>
    <t>Jornada permanente por empresa de servicios generales</t>
  </si>
  <si>
    <t>Capacitación en manejo seguro de archivos. Uso de EPP gafas, guantes, tapabocas.</t>
  </si>
  <si>
    <t>Uso EPP  (guantes)</t>
  </si>
  <si>
    <t>Recomendaciones capacitaciones en manejo de archivo.</t>
  </si>
  <si>
    <t>Implementación de uso de gancho plástico</t>
  </si>
  <si>
    <t>*Suministrar EPP (tapabocas, guantes y bata).</t>
  </si>
  <si>
    <t xml:space="preserve">Suministrar EPP (tapabocas, guantes y bata). </t>
  </si>
  <si>
    <t>Inducción, reinducción SST</t>
  </si>
  <si>
    <t>Recomendaciones en Inducción y reinducción SST</t>
  </si>
  <si>
    <t>Recomendaciones en inducción y reinducción. Capacitación en riesgo publico</t>
  </si>
  <si>
    <t>Realizar mantenimiento periódico de vehículos.</t>
  </si>
  <si>
    <t xml:space="preserve">*Se recomienda capacitar en prevención por mordeduras o picaduras. Realizar reinducción SST
</t>
  </si>
  <si>
    <t>*Continuar el uso de camisa manga larga y cachucha en el desarrollo de la actividad. Sensibilizaciones de autocuidado. Realizar reinducción SST.</t>
  </si>
  <si>
    <t xml:space="preserve">Ropa manga larga </t>
  </si>
  <si>
    <t>Recomendaciones en inducción y reinducción SST. Capacitación en riesgo publico</t>
  </si>
  <si>
    <t xml:space="preserve">Hay vigilancia permanente en la puerta de acceso del edificio. 
Hay cámara de vigilancia en  la parte exterior e interior del edificio.. </t>
  </si>
  <si>
    <t>No Aplica</t>
  </si>
  <si>
    <t xml:space="preserve">Capacitación  en atención ante emergencias </t>
  </si>
  <si>
    <t>Mantenimiento periódico a cámaras de seguridad, por parte de la empresa de vigilancia.</t>
  </si>
  <si>
    <t>Recomendaciones en inducción y reinducción. Capacitaciones en reporte de condiciones y actos inseguros.</t>
  </si>
  <si>
    <t>Mantenimiento a redes.</t>
  </si>
  <si>
    <t>Retroalimentar capacitación de reporte de actos inseguros. Recomendaciones en reinducción.</t>
  </si>
  <si>
    <t>*Continuar con el uso adecuado de los elementos de trabajo, realizar cambio de los elementos que se observen en mal estado. Realizar reinducción.</t>
  </si>
  <si>
    <t>Limpieza periódica en los archivos</t>
  </si>
  <si>
    <t xml:space="preserve">uso de E.P.P ( Mascarilla respiratoria, guantes y bata) </t>
  </si>
  <si>
    <t>Implementación de gancho plástico</t>
  </si>
  <si>
    <t>Uso de guantes de nitrilo, bata y tapabocas</t>
  </si>
  <si>
    <t xml:space="preserve">uso de E.P.P (Mascarilla respiratoria, guantes y bata) </t>
  </si>
  <si>
    <r>
      <t>Postura Prolongada</t>
    </r>
    <r>
      <rPr>
        <sz val="12"/>
        <rFont val="Arial"/>
        <family val="2"/>
      </rPr>
      <t xml:space="preserve"> (Postura habitual sedente por más del 75% de la jornada laboral en trabajo con video terminales)</t>
    </r>
  </si>
  <si>
    <r>
      <t>Postura anti gravitacional para miembros inferiores</t>
    </r>
    <r>
      <rPr>
        <sz val="12"/>
        <rFont val="Arial"/>
        <family val="2"/>
      </rPr>
      <t xml:space="preserve">
(Ausencia de reposapiés durante la jornada laboral)</t>
    </r>
  </si>
  <si>
    <t xml:space="preserve">*Fatiga en miembros inferiores                                                                                                                                                                                                                                                      *Aparición de vena varice
*Edema en los pies </t>
  </si>
  <si>
    <t>*Enfermedades respiratorias
*Infecciones virales 
*Alergias - Rinitis</t>
  </si>
  <si>
    <t>*Cambiar el tipo de la silla.</t>
  </si>
  <si>
    <t>Rediseño del puesto de trabajo</t>
  </si>
  <si>
    <t>Uso de tapabocas</t>
  </si>
  <si>
    <t>(Guantes - Tapa bocas)</t>
  </si>
  <si>
    <t xml:space="preserve">*Capacitar a los trabajadores en medidas de auto cuidado, uso adecuado de los elementos de trabajo, realizar cambio de los elementos que se observen en mal estado. </t>
  </si>
  <si>
    <r>
      <t xml:space="preserve">Picaduras - Mordeduras                    </t>
    </r>
    <r>
      <rPr>
        <sz val="12"/>
        <color indexed="8"/>
        <rFont val="Arial"/>
        <family val="2"/>
      </rPr>
      <t xml:space="preserve"> (Exposición con animales en las vías públicas)</t>
    </r>
  </si>
  <si>
    <t>Infecciones - afecciones respiratorias, alergias, dermatitis, picaduras y mordeduras</t>
  </si>
  <si>
    <r>
      <t xml:space="preserve">Postura mantenida                         </t>
    </r>
    <r>
      <rPr>
        <sz val="12"/>
        <color indexed="8"/>
        <rFont val="Arial"/>
        <family val="2"/>
      </rPr>
      <t xml:space="preserve"> (Bípeda)</t>
    </r>
  </si>
  <si>
    <r>
      <t xml:space="preserve">Accidentes aéreos                          </t>
    </r>
    <r>
      <rPr>
        <sz val="12"/>
        <color indexed="8"/>
        <rFont val="Arial"/>
        <family val="2"/>
      </rPr>
      <t xml:space="preserve"> (En los desplazamientos en avión a otras ciudades)
</t>
    </r>
  </si>
  <si>
    <t>Lesiones por trauma acumulativo en miembro superiores (STC).
Síndrome de Quervain</t>
  </si>
  <si>
    <t xml:space="preserve"> 
*Capacitar al personal en actuación ante emergencias. </t>
  </si>
  <si>
    <t xml:space="preserve">*Instalar señalización dando cumplimiento a la resolución 2400/1979. 
</t>
  </si>
  <si>
    <t xml:space="preserve">*Realizar capacitaciones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t>
  </si>
  <si>
    <r>
      <rPr>
        <b/>
        <sz val="12"/>
        <color indexed="8"/>
        <rFont val="Arial"/>
        <family val="2"/>
      </rPr>
      <t xml:space="preserve">Locativo </t>
    </r>
    <r>
      <rPr>
        <sz val="12"/>
        <color indexed="8"/>
        <rFont val="Arial"/>
        <family val="2"/>
      </rPr>
      <t xml:space="preserve">                                                                             (Cableado eléctrico desordenado en la zona adecuada para puesto de trabajo)</t>
    </r>
  </si>
  <si>
    <t>*Se potencializa el riesgo de accidentes por caídas a nivel</t>
  </si>
  <si>
    <r>
      <t xml:space="preserve">Picaduras - Mordeduras                            </t>
    </r>
    <r>
      <rPr>
        <sz val="12"/>
        <color indexed="8"/>
        <rFont val="Arial"/>
        <family val="2"/>
      </rPr>
      <t xml:space="preserve"> (Presencia de vectores e insectos dentro de la vivienda o zona destinada para laborar).</t>
    </r>
  </si>
  <si>
    <t>Alergias - Picaduras - Mordeduras - Infecciones</t>
  </si>
  <si>
    <r>
      <rPr>
        <b/>
        <sz val="12"/>
        <rFont val="Arial"/>
        <family val="2"/>
      </rPr>
      <t xml:space="preserve">Material particulado 
</t>
    </r>
    <r>
      <rPr>
        <sz val="12"/>
        <rFont val="Arial"/>
        <family val="2"/>
      </rPr>
      <t>(Polvo en los documentos)</t>
    </r>
  </si>
  <si>
    <r>
      <rPr>
        <b/>
        <sz val="12"/>
        <color indexed="8"/>
        <rFont val="Arial"/>
        <family val="2"/>
      </rPr>
      <t xml:space="preserve">Deficiente ventilación </t>
    </r>
    <r>
      <rPr>
        <sz val="12"/>
        <color indexed="8"/>
        <rFont val="Arial"/>
        <family val="2"/>
      </rPr>
      <t>(Las ventanas y persianas deben permanecer cerradas para evitar el ingreso de rayos solares)</t>
    </r>
  </si>
  <si>
    <r>
      <rPr>
        <b/>
        <sz val="12"/>
        <rFont val="Arial"/>
        <family val="2"/>
      </rPr>
      <t>Manipulación y desplazamiento de cargas</t>
    </r>
    <r>
      <rPr>
        <sz val="12"/>
        <rFont val="Arial"/>
        <family val="2"/>
      </rPr>
      <t xml:space="preserve">
(Documentos y cajas)</t>
    </r>
  </si>
  <si>
    <t>*Fatiga visual                                                                                                                                                                                                                                                                                    *Dolor de cabeza</t>
  </si>
  <si>
    <r>
      <t xml:space="preserve">Locativo
</t>
    </r>
    <r>
      <rPr>
        <sz val="12"/>
        <color indexed="8"/>
        <rFont val="Arial"/>
        <family val="2"/>
      </rPr>
      <t xml:space="preserve">Superficies de trabajo  irregulares y  desniveladas, escaleras   </t>
    </r>
    <r>
      <rPr>
        <b/>
        <sz val="12"/>
        <color indexed="8"/>
        <rFont val="Arial"/>
        <family val="2"/>
      </rPr>
      <t xml:space="preserve">                             </t>
    </r>
    <r>
      <rPr>
        <sz val="12"/>
        <color indexed="8"/>
        <rFont val="Arial"/>
        <family val="2"/>
      </rPr>
      <t xml:space="preserve"> (Desplazamiento en la vivienda)</t>
    </r>
  </si>
  <si>
    <t xml:space="preserve">*Golpes                                     
*Caídas                                                                                                                                                                                                                                                                                            *Luxaciones
*Fracturas                          </t>
  </si>
  <si>
    <t xml:space="preserve">*Capacitar a los trabajadores en medidas de auto cuidado, lavado e higiene de las manos y la importancia del uso adecuado de los EPP (Tapa bocas), cuando manipule archivo con polvo.                                                            </t>
  </si>
  <si>
    <t xml:space="preserve">*Capacitar a los trabajadores en medidas de auto cuidado, lavado e higiene de las manos y la importancia del uso adecuado de las sustancias químicas (Alcohol, gel Antibacterial).                                                            </t>
  </si>
  <si>
    <t xml:space="preserve">Siempre que sea posible mantener puertas y ventanas abiertas para lograr intercambio de aire natural. Se recomienda contar con un área de ventilación natural o con ventilación artificial como ventiladores </t>
  </si>
  <si>
    <t>Se recomienda revisar y si es necesario cambiar las luminarias dañadas o deficientes para mejorar la iluminación del sitio de trabajo.</t>
  </si>
  <si>
    <t xml:space="preserve">*Se recomienda uso de calzado cerrado y sin tacón, con el fin de evitar caídas en casa. </t>
  </si>
  <si>
    <t>Uso de calzado sin tacón</t>
  </si>
  <si>
    <t>*Continuar con el uso de ropa manga larga cuando se realicen desplazamientos fuera de la empresa.                                                                                                                              *Uso de bloqueador solar                                                                                                                                                                                                                                                              *Hidratación constante</t>
  </si>
  <si>
    <t>Guantes - Casco</t>
  </si>
  <si>
    <t>*Incendios 
*Quemaduras de grado 2 y 3
*Muerte</t>
  </si>
  <si>
    <r>
      <t xml:space="preserve">Radiaciones no ionizantes                       </t>
    </r>
    <r>
      <rPr>
        <sz val="12"/>
        <rFont val="Arial"/>
        <family val="2"/>
      </rPr>
      <t>(Exposición a luz solar que entra por el ventanal)</t>
    </r>
  </si>
  <si>
    <r>
      <rPr>
        <b/>
        <sz val="12"/>
        <rFont val="Arial"/>
        <family val="2"/>
      </rPr>
      <t>Movimientos repetitivos</t>
    </r>
    <r>
      <rPr>
        <sz val="12"/>
        <rFont val="Arial"/>
        <family val="2"/>
      </rPr>
      <t xml:space="preserve">  
(Movimientos repetitivos de extremidades superiores durante la jornada laboral, Digitación)</t>
    </r>
  </si>
  <si>
    <r>
      <t xml:space="preserve">Postura Mantenida: </t>
    </r>
    <r>
      <rPr>
        <sz val="12"/>
        <rFont val="Arial"/>
        <family val="2"/>
      </rPr>
      <t>Postura sedente</t>
    </r>
    <r>
      <rPr>
        <b/>
        <sz val="12"/>
        <rFont val="Arial"/>
        <family val="2"/>
      </rPr>
      <t xml:space="preserve">  </t>
    </r>
    <r>
      <rPr>
        <sz val="12"/>
        <rFont val="Arial"/>
        <family val="2"/>
      </rPr>
      <t>durante la jornada de trabajo</t>
    </r>
  </si>
  <si>
    <r>
      <t xml:space="preserve">Esfuerzos: </t>
    </r>
    <r>
      <rPr>
        <sz val="12"/>
        <rFont val="Arial"/>
        <family val="2"/>
      </rPr>
      <t>Carga dinámica, movilización de varios segmentos corporales para el desarrollo de la tarea</t>
    </r>
  </si>
  <si>
    <r>
      <t xml:space="preserve">Movimientos repetitivos: </t>
    </r>
    <r>
      <rPr>
        <sz val="12"/>
        <rFont val="Arial"/>
        <family val="2"/>
      </rPr>
      <t>Ingreso de datos a video terminales</t>
    </r>
  </si>
  <si>
    <r>
      <t xml:space="preserve">Manipulación de cargas (elevar):  </t>
    </r>
    <r>
      <rPr>
        <sz val="12"/>
        <rFont val="Arial"/>
        <family val="2"/>
      </rPr>
      <t>Disposición de archivo en estantería</t>
    </r>
  </si>
  <si>
    <r>
      <t>Manipulación de cargas (bajar desde alturas):</t>
    </r>
    <r>
      <rPr>
        <sz val="12"/>
        <rFont val="Arial"/>
        <family val="2"/>
      </rPr>
      <t>Ubicación y manipulación de archivo  ubicado en cartelera</t>
    </r>
  </si>
  <si>
    <r>
      <t xml:space="preserve">Mecánico: </t>
    </r>
    <r>
      <rPr>
        <sz val="12"/>
        <rFont val="Arial"/>
        <family val="2"/>
      </rPr>
      <t>Manipulación de archivo antiguo con gancho metálico</t>
    </r>
  </si>
  <si>
    <t>Capacitación en autocuidado</t>
  </si>
  <si>
    <r>
      <rPr>
        <b/>
        <sz val="12"/>
        <color indexed="8"/>
        <rFont val="Arial"/>
        <family val="2"/>
      </rPr>
      <t xml:space="preserve">Radiaciones no ionizantes  </t>
    </r>
    <r>
      <rPr>
        <sz val="12"/>
        <color indexed="8"/>
        <rFont val="Arial"/>
        <family val="2"/>
      </rPr>
      <t xml:space="preserve">                                               Exposición a luz solar en actividades externas </t>
    </r>
  </si>
  <si>
    <r>
      <t>Público
(</t>
    </r>
    <r>
      <rPr>
        <sz val="12"/>
        <color indexed="8"/>
        <rFont val="Arial"/>
        <family val="2"/>
      </rPr>
      <t>Robos - Atracos - Asaltos - Agresiones - Actos Violentos)</t>
    </r>
  </si>
  <si>
    <r>
      <t>Manipulación manual de cargas (</t>
    </r>
    <r>
      <rPr>
        <sz val="12"/>
        <rFont val="Arial"/>
        <family val="2"/>
      </rPr>
      <t>Levantamiento, transporte y descargue de objetos propios del proceso</t>
    </r>
    <r>
      <rPr>
        <b/>
        <sz val="12"/>
        <rFont val="Arial"/>
        <family val="2"/>
      </rPr>
      <t>)</t>
    </r>
  </si>
  <si>
    <r>
      <t>Ruido (</t>
    </r>
    <r>
      <rPr>
        <sz val="12"/>
        <rFont val="Arial"/>
        <family val="2"/>
      </rPr>
      <t>Ruido ambiental, generado por equipos en general</t>
    </r>
    <r>
      <rPr>
        <b/>
        <sz val="12"/>
        <rFont val="Arial"/>
        <family val="2"/>
      </rPr>
      <t>)</t>
    </r>
  </si>
  <si>
    <r>
      <t>Radiaciones No Ionizantes (</t>
    </r>
    <r>
      <rPr>
        <sz val="12"/>
        <rFont val="Arial"/>
        <family val="2"/>
      </rPr>
      <t>Exposición al sol</t>
    </r>
    <r>
      <rPr>
        <b/>
        <sz val="12"/>
        <rFont val="Arial"/>
        <family val="2"/>
      </rPr>
      <t>)</t>
    </r>
  </si>
  <si>
    <r>
      <t>Manipulación de Elementos de Aseo (</t>
    </r>
    <r>
      <rPr>
        <sz val="12"/>
        <rFont val="Arial"/>
        <family val="2"/>
      </rPr>
      <t>Escoba, Trapero, Valde etc)</t>
    </r>
  </si>
  <si>
    <r>
      <t>Locativo (</t>
    </r>
    <r>
      <rPr>
        <sz val="12"/>
        <rFont val="Arial"/>
        <family val="2"/>
      </rPr>
      <t>Caídas a nivel y a distinto nivel</t>
    </r>
    <r>
      <rPr>
        <b/>
        <sz val="12"/>
        <rFont val="Arial"/>
        <family val="2"/>
      </rPr>
      <t>)</t>
    </r>
  </si>
  <si>
    <r>
      <t xml:space="preserve">Manipulación de sustancias químicas </t>
    </r>
    <r>
      <rPr>
        <sz val="12"/>
        <rFont val="Arial"/>
        <family val="2"/>
      </rPr>
      <t>(Hipoclorito, Detergentes, Alcohol, Varsol)</t>
    </r>
  </si>
  <si>
    <t>*Realizar pausas activas en el área.                                                                 
*Continuar con las actividades del programa de vigilancia epidemiológico  para prevención de desordenes musculo esqueléticas asociadas al peligro biomecánico.</t>
  </si>
  <si>
    <r>
      <rPr>
        <b/>
        <sz val="12"/>
        <rFont val="Arial"/>
        <family val="2"/>
      </rPr>
      <t>Manipulación manual de cargas</t>
    </r>
    <r>
      <rPr>
        <sz val="12"/>
        <rFont val="Arial"/>
        <family val="2"/>
      </rPr>
      <t xml:space="preserve"> (levantamiento, transporte y descargue de objetos)</t>
    </r>
  </si>
  <si>
    <r>
      <rPr>
        <b/>
        <sz val="12"/>
        <rFont val="Arial"/>
        <family val="2"/>
      </rPr>
      <t>Eléctrico</t>
    </r>
    <r>
      <rPr>
        <sz val="12"/>
        <rFont val="Arial"/>
        <family val="2"/>
      </rPr>
      <t xml:space="preserve">  
(Baja, media y Alta Tensión)</t>
    </r>
  </si>
  <si>
    <r>
      <t xml:space="preserve">Infraestructura - </t>
    </r>
    <r>
      <rPr>
        <b/>
        <sz val="12"/>
        <rFont val="Arial"/>
        <family val="2"/>
      </rPr>
      <t>Locativo     
Instalaciones</t>
    </r>
    <r>
      <rPr>
        <sz val="12"/>
        <rFont val="Arial"/>
        <family val="2"/>
      </rPr>
      <t xml:space="preserve">  (Desgaste de cintas antideslizantes en las escaleras)</t>
    </r>
  </si>
  <si>
    <r>
      <t xml:space="preserve">Público
</t>
    </r>
    <r>
      <rPr>
        <sz val="12"/>
        <color indexed="8"/>
        <rFont val="Arial"/>
        <family val="2"/>
      </rPr>
      <t>(Manifestaciones públicas - Actos delictivos)</t>
    </r>
  </si>
  <si>
    <t xml:space="preserve">Hay vigilancia permanente en la puerta de acceso del edificio.                                                                                                                                                                                                   *Hay cámara de vigilancia en el primer y segundo piso. </t>
  </si>
  <si>
    <r>
      <t xml:space="preserve">Radiaciones no ionizantes                       </t>
    </r>
    <r>
      <rPr>
        <sz val="12"/>
        <rFont val="Arial"/>
        <family val="2"/>
      </rPr>
      <t>(Exposición a luz solar que ingresa por ventanales en algunos de los puestos de trabajo)</t>
    </r>
  </si>
  <si>
    <r>
      <t xml:space="preserve">Tecnológico
</t>
    </r>
    <r>
      <rPr>
        <sz val="12"/>
        <color indexed="8"/>
        <rFont val="Arial"/>
        <family val="2"/>
      </rPr>
      <t xml:space="preserve">"Riesgo de la vecindad"
(Incendios - Explosiones)
Generados en el restaurante de Mercacentro
</t>
    </r>
  </si>
  <si>
    <r>
      <t xml:space="preserve">Fugas de gas 
"Riesgos de la vecindad"
</t>
    </r>
    <r>
      <rPr>
        <sz val="12"/>
        <color indexed="8"/>
        <rFont val="Arial"/>
        <family val="2"/>
      </rPr>
      <t xml:space="preserve">(Generado por la presencia de restaurante en Mercacentro y por tuberías externas a la entidad) </t>
    </r>
  </si>
  <si>
    <t>Mantenimiento a las persianas ubicadas en las oficinas</t>
  </si>
  <si>
    <t xml:space="preserve">*Solicitar capacitación en higiene postural, gimnasia laboral y pausas activas.                                                                 
*Continuar con las actividades del sistema de vigilancia epidemiológico  para prevención de desordenes musculo esqueléticas asociadas al peligro biomecánico .                                                                                  </t>
  </si>
  <si>
    <r>
      <t>Postura Prolongada</t>
    </r>
    <r>
      <rPr>
        <sz val="12"/>
        <rFont val="Arial"/>
        <family val="2"/>
      </rPr>
      <t xml:space="preserve"> 
(Postura sedente más del 75% de la jornada laboral en trabajo con video terminales)</t>
    </r>
  </si>
  <si>
    <r>
      <rPr>
        <b/>
        <sz val="12"/>
        <color indexed="8"/>
        <rFont val="Arial"/>
        <family val="2"/>
      </rPr>
      <t xml:space="preserve">Iluminación
</t>
    </r>
    <r>
      <rPr>
        <sz val="12"/>
        <color indexed="8"/>
        <rFont val="Arial"/>
        <family val="2"/>
      </rPr>
      <t xml:space="preserve">(Deficiente de iluminación natural o artificial en el sitio adecuado para laboral dentro de la vivienda)                                             </t>
    </r>
  </si>
  <si>
    <t>Se recomienda cambiar vidrios que se encuentran en mal estado</t>
  </si>
  <si>
    <t>*Capacitar a los trabajadores en medidas de autocuidado y en el peligro.                                                                                                                                                                              *Mantenimiento correctivo a persianas de las oficinas*Se recomienda instalar película de seguridad en las láminas de vidrio de los ventanales que quedan cerca a los puestos de trabajo</t>
  </si>
  <si>
    <t xml:space="preserve">Hay vigilancia permanente en la puerta de acceso del edificio. 
Hay cámara de vigilancia en el primer y segundo piso. </t>
  </si>
  <si>
    <t xml:space="preserve">Se sugiere instalar cámaras de vigilancia en la sede. </t>
  </si>
  <si>
    <r>
      <rPr>
        <b/>
        <sz val="16"/>
        <rFont val="Arial"/>
        <family val="2"/>
      </rPr>
      <t xml:space="preserve">Mecánico             </t>
    </r>
    <r>
      <rPr>
        <sz val="16"/>
        <rFont val="Arial"/>
        <family val="2"/>
      </rPr>
      <t xml:space="preserve">                            (Manejo de Equipos y elementos de Oficina)</t>
    </r>
  </si>
  <si>
    <r>
      <t>Postura Prolongada</t>
    </r>
    <r>
      <rPr>
        <sz val="16"/>
        <rFont val="Arial"/>
        <family val="2"/>
      </rPr>
      <t xml:space="preserve"> 
(Postura sedente más del 75% de la jornada laboral en trabajo con video terminales)</t>
    </r>
  </si>
  <si>
    <r>
      <rPr>
        <b/>
        <sz val="16"/>
        <rFont val="Arial"/>
        <family val="2"/>
      </rPr>
      <t>Movimientos repetitivos</t>
    </r>
    <r>
      <rPr>
        <sz val="16"/>
        <rFont val="Arial"/>
        <family val="2"/>
      </rPr>
      <t xml:space="preserve">  
(Digitación - Escanear)</t>
    </r>
  </si>
  <si>
    <r>
      <rPr>
        <b/>
        <sz val="16"/>
        <rFont val="Arial"/>
        <family val="2"/>
      </rPr>
      <t>Radiaciones No ionizantes</t>
    </r>
    <r>
      <rPr>
        <sz val="16"/>
        <rFont val="Arial"/>
        <family val="2"/>
      </rPr>
      <t xml:space="preserve">                                   (Exposición permanente a pantallas del computador)</t>
    </r>
  </si>
  <si>
    <r>
      <rPr>
        <b/>
        <sz val="16"/>
        <color indexed="8"/>
        <rFont val="Arial"/>
        <family val="2"/>
      </rPr>
      <t xml:space="preserve">Locativo </t>
    </r>
    <r>
      <rPr>
        <sz val="16"/>
        <color indexed="8"/>
        <rFont val="Arial"/>
        <family val="2"/>
      </rPr>
      <t xml:space="preserve">                                                                             (Cableado eléctrico desordenado en la zona adecuada para puesto de trabajo)</t>
    </r>
  </si>
  <si>
    <r>
      <t xml:space="preserve">Picaduras - Mordeduras                            </t>
    </r>
    <r>
      <rPr>
        <sz val="16"/>
        <color indexed="8"/>
        <rFont val="Arial"/>
        <family val="2"/>
      </rPr>
      <t xml:space="preserve"> (Presencia de vectores e insectos dentro de la vivienda o zona destinada para laborar).</t>
    </r>
  </si>
  <si>
    <r>
      <rPr>
        <b/>
        <sz val="16"/>
        <rFont val="Arial"/>
        <family val="2"/>
      </rPr>
      <t xml:space="preserve">Material particulado 
</t>
    </r>
    <r>
      <rPr>
        <sz val="16"/>
        <rFont val="Arial"/>
        <family val="2"/>
      </rPr>
      <t>(Polvo en los documentos)</t>
    </r>
  </si>
  <si>
    <r>
      <rPr>
        <b/>
        <sz val="16"/>
        <rFont val="Arial"/>
        <family val="2"/>
      </rPr>
      <t>Manipulación y desplazamiento de cargas</t>
    </r>
    <r>
      <rPr>
        <sz val="16"/>
        <rFont val="Arial"/>
        <family val="2"/>
      </rPr>
      <t xml:space="preserve">
(Documentos y cajas)</t>
    </r>
  </si>
  <si>
    <r>
      <rPr>
        <b/>
        <sz val="16"/>
        <color indexed="8"/>
        <rFont val="Arial"/>
        <family val="2"/>
      </rPr>
      <t xml:space="preserve">Iluminación
</t>
    </r>
    <r>
      <rPr>
        <sz val="16"/>
        <color indexed="8"/>
        <rFont val="Arial"/>
        <family val="2"/>
      </rPr>
      <t xml:space="preserve">(Deficiente de iluminación natural o artificial en el sitio adecuado para laboral dentro de la vivienda)                                             </t>
    </r>
  </si>
  <si>
    <r>
      <t xml:space="preserve">Locativo
</t>
    </r>
    <r>
      <rPr>
        <sz val="16"/>
        <color indexed="8"/>
        <rFont val="Arial"/>
        <family val="2"/>
      </rPr>
      <t xml:space="preserve">Superficies de trabajo  irregulares y  desniveladas, escaleras   </t>
    </r>
    <r>
      <rPr>
        <b/>
        <sz val="16"/>
        <color indexed="8"/>
        <rFont val="Arial"/>
        <family val="2"/>
      </rPr>
      <t xml:space="preserve">                             </t>
    </r>
    <r>
      <rPr>
        <sz val="16"/>
        <color indexed="8"/>
        <rFont val="Arial"/>
        <family val="2"/>
      </rPr>
      <t xml:space="preserve"> (Desplazamiento en la vivienda)</t>
    </r>
  </si>
  <si>
    <r>
      <t>Público
(</t>
    </r>
    <r>
      <rPr>
        <sz val="16"/>
        <color indexed="8"/>
        <rFont val="Arial"/>
        <family val="2"/>
      </rPr>
      <t>Robos - Atracos - Asaltos - Agresiones verbales - Actos Violentos)</t>
    </r>
  </si>
  <si>
    <t>SVE. Riesgo Psicosocial</t>
  </si>
  <si>
    <t>Señalización</t>
  </si>
  <si>
    <t>S.V.E. Psicosocial</t>
  </si>
  <si>
    <t>S.V.E Psicosocial</t>
  </si>
  <si>
    <t>Uso EPP</t>
  </si>
  <si>
    <t xml:space="preserve">Uso de EPP </t>
  </si>
  <si>
    <t>Uso de tapabocas y guantes</t>
  </si>
  <si>
    <t xml:space="preserve">Uso de EPP, </t>
  </si>
  <si>
    <r>
      <t xml:space="preserve">Esfuerzos: </t>
    </r>
    <r>
      <rPr>
        <sz val="18"/>
        <rFont val="Gill Sans MT"/>
        <family val="2"/>
      </rPr>
      <t>Carga dinámica , movilización de varios segmentos corporales para el desarrollo de la tarea cuando bajan y suben las escaleras con las cajas de archivo</t>
    </r>
  </si>
  <si>
    <r>
      <t xml:space="preserve">Locativo
</t>
    </r>
    <r>
      <rPr>
        <sz val="18"/>
        <color indexed="8"/>
        <rFont val="Arial"/>
        <family val="2"/>
      </rPr>
      <t xml:space="preserve">Superficies de trabajo  irregulares y  desniveladas   </t>
    </r>
    <r>
      <rPr>
        <b/>
        <sz val="18"/>
        <color indexed="8"/>
        <rFont val="Arial"/>
        <family val="2"/>
      </rPr>
      <t xml:space="preserve">                             </t>
    </r>
    <r>
      <rPr>
        <sz val="18"/>
        <color indexed="8"/>
        <rFont val="Arial"/>
        <family val="2"/>
      </rPr>
      <t xml:space="preserve"> (Desplazamiento en los diferentes áreas)                                                                                                                                                                                                                                   (Desplazamiento al subir y bajar escaleras con cajas del archivo)</t>
    </r>
  </si>
  <si>
    <t>*Fatiga Auditiva</t>
  </si>
  <si>
    <t>ACTIVIDAD DESPLAZAMIENTO A EVENTOS Y REUNIONES INSTITUCIONALES,  INSPECCIONES EN SST, VISITAS TÉCNICAS (DE CAMPO), ACTIVIDADES DE BIENESTAR  Y CULTURALES FUERA DE LA SEDE.</t>
  </si>
  <si>
    <t xml:space="preserve">Suministro de ventiladores </t>
  </si>
  <si>
    <t xml:space="preserve">Recomendaciones sensibilizaciones para el reporte de condiciones inseguras </t>
  </si>
  <si>
    <t xml:space="preserve">Jornada de orden y aseo </t>
  </si>
  <si>
    <t xml:space="preserve">Rotulado de sustancias </t>
  </si>
  <si>
    <t xml:space="preserve">grupos de brigada capacitados </t>
  </si>
  <si>
    <t xml:space="preserve">Botas de seguridad, gafas de seguridad, mascarilla respiratoria </t>
  </si>
  <si>
    <t xml:space="preserve">Alteraciones </t>
  </si>
  <si>
    <t>Continuar instalaciones de aire acondicionado en el área o ventiladores debidamente distribuidos por toda el área</t>
  </si>
  <si>
    <t>*Uso de EPP (Guantes - Tapa bocas, gafas de seguridad )</t>
  </si>
  <si>
    <t>RIESGOS QUE APLICAN A TODAS LAS ACTIVIDADES</t>
  </si>
  <si>
    <t xml:space="preserve">No aplica </t>
  </si>
  <si>
    <t xml:space="preserve">Mto a cámaras de vigilancia en la sede. </t>
  </si>
  <si>
    <t xml:space="preserve">Inspecciones de seguridad </t>
  </si>
  <si>
    <t xml:space="preserve">Capacitaciones en seguridad vial </t>
  </si>
  <si>
    <t xml:space="preserve">Recomendaciones de autocuidado </t>
  </si>
  <si>
    <t xml:space="preserve">Capacitación  en actuación ante emergencias- Simulacros  </t>
  </si>
  <si>
    <t xml:space="preserve">Personal capacitado </t>
  </si>
  <si>
    <t xml:space="preserve">Dolor de cabeza, nauseas, calambres </t>
  </si>
  <si>
    <r>
      <rPr>
        <b/>
        <sz val="18"/>
        <rFont val="Arial"/>
        <family val="2"/>
      </rPr>
      <t>Radiaciones No ionizantes</t>
    </r>
    <r>
      <rPr>
        <sz val="18"/>
        <rFont val="Arial"/>
        <family val="2"/>
      </rPr>
      <t xml:space="preserve">                                   (Exposición permanente  a pantallas del computador )</t>
    </r>
  </si>
  <si>
    <r>
      <rPr>
        <b/>
        <sz val="18"/>
        <color indexed="8"/>
        <rFont val="Gill Sans MT"/>
        <family val="2"/>
      </rPr>
      <t>Postura Prolongada</t>
    </r>
    <r>
      <rPr>
        <sz val="18"/>
        <color indexed="8"/>
        <rFont val="Gill Sans MT"/>
        <family val="2"/>
      </rPr>
      <t xml:space="preserve"> 
(Postura bípeda , en los eventos con las comunidades)</t>
    </r>
  </si>
  <si>
    <t>Uso de EPP
(Camisa manga larga , gorra)</t>
  </si>
  <si>
    <r>
      <t xml:space="preserve"> Fugas de gas 
"Riesgos de la vecindad"
</t>
    </r>
    <r>
      <rPr>
        <sz val="18"/>
        <color indexed="8"/>
        <rFont val="Gill Sans MT"/>
        <family val="2"/>
      </rPr>
      <t xml:space="preserve">(Generado por la presencia de restaurante y por tuberías externas del edificio) </t>
    </r>
  </si>
  <si>
    <r>
      <rPr>
        <b/>
        <sz val="18"/>
        <color indexed="8"/>
        <rFont val="Arial"/>
        <family val="2"/>
      </rPr>
      <t xml:space="preserve">Locativo ( </t>
    </r>
    <r>
      <rPr>
        <sz val="18"/>
        <color indexed="8"/>
        <rFont val="Arial"/>
        <family val="2"/>
      </rPr>
      <t xml:space="preserve"> Instalaciones en vidrio ( puertas y ventanas)                                                                            </t>
    </r>
  </si>
  <si>
    <r>
      <t xml:space="preserve">Locativo
</t>
    </r>
    <r>
      <rPr>
        <sz val="18"/>
        <color indexed="8"/>
        <rFont val="Gill Sans MT"/>
        <family val="2"/>
      </rPr>
      <t xml:space="preserve">
(Atrapamiento por mal funcionamiento del ascensor)
</t>
    </r>
  </si>
  <si>
    <r>
      <t xml:space="preserve">Infraestructura - </t>
    </r>
    <r>
      <rPr>
        <b/>
        <sz val="18"/>
        <rFont val="Arial"/>
        <family val="2"/>
      </rPr>
      <t>Locativo     
Instalaciones</t>
    </r>
    <r>
      <rPr>
        <sz val="18"/>
        <rFont val="Arial"/>
        <family val="2"/>
      </rPr>
      <t xml:space="preserve">  (Escaleras internas bloqueadas)</t>
    </r>
  </si>
  <si>
    <t xml:space="preserve">Atrapamiento en escaleras </t>
  </si>
  <si>
    <t xml:space="preserve">Recomendaciones </t>
  </si>
  <si>
    <r>
      <t xml:space="preserve">Tecnológico
</t>
    </r>
    <r>
      <rPr>
        <sz val="18"/>
        <color indexed="8"/>
        <rFont val="Gill Sans MT"/>
        <family val="2"/>
      </rPr>
      <t>"Riesgo de la vecindad"
(Incendios - Explosiones)</t>
    </r>
  </si>
  <si>
    <t>*Continuar con el mantenimiento preventivo y correctivo de los ascensor</t>
  </si>
  <si>
    <t xml:space="preserve">Desbloqueo de escaleras </t>
  </si>
  <si>
    <t xml:space="preserve">Control de aforos </t>
  </si>
  <si>
    <t>Determinar aforos en oficinas-  Suministrar ventiladores.</t>
  </si>
  <si>
    <r>
      <t xml:space="preserve">Tecnológico
Parqueadero </t>
    </r>
    <r>
      <rPr>
        <sz val="18"/>
        <color indexed="8"/>
        <rFont val="Arial"/>
        <family val="2"/>
      </rPr>
      <t xml:space="preserve">
(Incendios - Explosiones)
</t>
    </r>
  </si>
  <si>
    <t xml:space="preserve">Recomendaciones al personal que parquea en la zona </t>
  </si>
  <si>
    <t xml:space="preserve">Equipo para control de incendios </t>
  </si>
  <si>
    <r>
      <t xml:space="preserve">Locativo
</t>
    </r>
    <r>
      <rPr>
        <sz val="18"/>
        <color indexed="8"/>
        <rFont val="Arial"/>
        <family val="2"/>
      </rPr>
      <t xml:space="preserve">Superficies de trabajo  irregulares y  desniveladas, escaleras   </t>
    </r>
    <r>
      <rPr>
        <b/>
        <sz val="18"/>
        <color indexed="8"/>
        <rFont val="Arial"/>
        <family val="2"/>
      </rPr>
      <t xml:space="preserve">                   </t>
    </r>
  </si>
  <si>
    <t xml:space="preserve">escaleras con pasamanos </t>
  </si>
  <si>
    <r>
      <rPr>
        <b/>
        <sz val="18"/>
        <rFont val="Gill Sans MT"/>
        <family val="2"/>
      </rPr>
      <t>Ruido</t>
    </r>
    <r>
      <rPr>
        <sz val="18"/>
        <rFont val="Gill Sans MT"/>
        <family val="2"/>
      </rPr>
      <t xml:space="preserve">                                   (Exposición a ruido por parte de la motobomba del hidroflo y motor ascensores)</t>
    </r>
  </si>
  <si>
    <t>Protector Auditivo</t>
  </si>
  <si>
    <t>No requiere</t>
  </si>
  <si>
    <t>Disminuir tiempos de rotación, Traslado o cambio de ubicación del hidroflo</t>
  </si>
  <si>
    <t xml:space="preserve">golpe de calor, quemaduras - Insolación </t>
  </si>
  <si>
    <t>*Golpes 
*Caídas
*Fracturas                                                                                                                                                                                                                                                                                                                                                                                                                                 *Quemaduras</t>
  </si>
  <si>
    <t>*Actualizar el plan de emergencias, incluyendo los planes operativos normalizados en caso de situaciones de emergencia en riesgo público especifico para cada sede y socializarlo a todo el personal.     
*Capacitar al personal en actuación ante emergencias en riesgo público, realizar simulacros</t>
  </si>
  <si>
    <r>
      <t xml:space="preserve">Fugas de gas 
"Riesgos de la vecindad"
</t>
    </r>
    <r>
      <rPr>
        <sz val="18"/>
        <color indexed="8"/>
        <rFont val="Gill Sans MT"/>
        <family val="2"/>
      </rPr>
      <t xml:space="preserve">(Generado por la presencia de restaurante en Mercacentro, Estaciones de servicio y por tuberías externas a la entidad) </t>
    </r>
  </si>
  <si>
    <t>Uso de equipos contra incendio, señalización advertencia.</t>
  </si>
  <si>
    <t>Limpieza y desinfección de áreas de trabajo   y en casa,  Control de aforo, señalización de advertencia.</t>
  </si>
  <si>
    <t>Pausas Activas</t>
  </si>
  <si>
    <t>Señalización, bandas antideslizantes.</t>
  </si>
  <si>
    <t>Inducción y reinducción.</t>
  </si>
  <si>
    <r>
      <t xml:space="preserve">Picaduras    y mordeduras                   </t>
    </r>
    <r>
      <rPr>
        <sz val="18"/>
        <color indexed="8"/>
        <rFont val="Arial"/>
        <family val="2"/>
      </rPr>
      <t xml:space="preserve">  (Exposición con animales )</t>
    </r>
  </si>
  <si>
    <t xml:space="preserve">*Se realiza capacitaciones en prevención de accidentes de trabajo por mordeduras de animales. 
</t>
  </si>
  <si>
    <r>
      <rPr>
        <b/>
        <sz val="18"/>
        <color indexed="8"/>
        <rFont val="Arial"/>
        <family val="2"/>
      </rPr>
      <t xml:space="preserve">Eléctrico </t>
    </r>
    <r>
      <rPr>
        <sz val="18"/>
        <color indexed="8"/>
        <rFont val="Arial"/>
        <family val="2"/>
      </rPr>
      <t xml:space="preserve">                                                  Baja tensión.                           </t>
    </r>
  </si>
  <si>
    <t>Mantenimiento redes eléctricas</t>
  </si>
  <si>
    <r>
      <t xml:space="preserve">Picaduras            y Mordeduras         </t>
    </r>
    <r>
      <rPr>
        <sz val="18"/>
        <color indexed="8"/>
        <rFont val="Gill Sans MT"/>
        <family val="2"/>
      </rPr>
      <t xml:space="preserve"> (Exposición con animales en las vías públicas)</t>
    </r>
  </si>
  <si>
    <t xml:space="preserve">quemaduras, golpe de calor, deshidratación Insolación </t>
  </si>
  <si>
    <t>Capacitación PESV</t>
  </si>
  <si>
    <t>Inducción y reinducción, Capacitación.</t>
  </si>
  <si>
    <t xml:space="preserve">Mantenimiento cámaras de vigilancia en la sede. </t>
  </si>
  <si>
    <t>Hay vigilancia permanente en la puerta de acceso del sede.</t>
  </si>
  <si>
    <t xml:space="preserve">Instalación y mantenimiento de las  cámaras de vigilancia en todos los pisos de la sede. </t>
  </si>
  <si>
    <t xml:space="preserve">*Se recomienda realizar estudio de vulnerabilidad, simulacros
*Capacitar al personal en actuación ante emergencias. </t>
  </si>
  <si>
    <r>
      <t xml:space="preserve">Tecnológico
</t>
    </r>
    <r>
      <rPr>
        <sz val="18"/>
        <color indexed="8"/>
        <rFont val="Gill Sans MT"/>
        <family val="2"/>
      </rPr>
      <t xml:space="preserve">"Riesgo de la vecindad"
(Incendios - Explosiones)
</t>
    </r>
  </si>
  <si>
    <t>Implementación planes de ayuda mutua.</t>
  </si>
  <si>
    <t>Señalización de advertencia dentro de la cabina</t>
  </si>
  <si>
    <t xml:space="preserve">Instalación y mantenimiento de cámaras de vigilancia en todos los pisos de la sede. </t>
  </si>
  <si>
    <t xml:space="preserve">Uso de  EPP ( tapabocas) </t>
  </si>
  <si>
    <t xml:space="preserve">Visita para verificar condiciones </t>
  </si>
  <si>
    <t>Inducción y Reinducción</t>
  </si>
  <si>
    <t>Alternar varias labores, pausas activas, inducción</t>
  </si>
  <si>
    <r>
      <t xml:space="preserve">Picaduras         y Mordeduras            </t>
    </r>
    <r>
      <rPr>
        <sz val="18"/>
        <color indexed="8"/>
        <rFont val="Gill Sans MT"/>
        <family val="2"/>
      </rPr>
      <t xml:space="preserve"> (Exposición con animales en las vías públicas)</t>
    </r>
  </si>
  <si>
    <r>
      <t xml:space="preserve">Picaduras       y Mordeduras              </t>
    </r>
    <r>
      <rPr>
        <sz val="18"/>
        <color indexed="8"/>
        <rFont val="Arial"/>
        <family val="2"/>
      </rPr>
      <t xml:space="preserve"> (Exposición con animales en las vías públicas)</t>
    </r>
  </si>
  <si>
    <t>Continuar con el uso de  calzado adecuado según áreas a visitar y EPP.</t>
  </si>
  <si>
    <t>Capacitación PESV.</t>
  </si>
  <si>
    <r>
      <t xml:space="preserve">Picaduras         y Mordeduras            </t>
    </r>
    <r>
      <rPr>
        <sz val="18"/>
        <color indexed="8"/>
        <rFont val="Arial"/>
        <family val="2"/>
      </rPr>
      <t xml:space="preserve"> (Exposición con animales en las vías públicas)</t>
    </r>
  </si>
  <si>
    <r>
      <t xml:space="preserve">Picaduras            y Mordeduras         </t>
    </r>
    <r>
      <rPr>
        <sz val="18"/>
        <color indexed="8"/>
        <rFont val="Arial"/>
        <family val="2"/>
      </rPr>
      <t xml:space="preserve"> (Exposición con animales en las vías públicas)</t>
    </r>
  </si>
  <si>
    <t>Uso botas de seguridad</t>
  </si>
  <si>
    <r>
      <t xml:space="preserve">Picaduras          y Mordeduras           </t>
    </r>
    <r>
      <rPr>
        <sz val="18"/>
        <color indexed="8"/>
        <rFont val="Arial"/>
        <family val="2"/>
      </rPr>
      <t xml:space="preserve"> (Exposición con animales en las vías públicas)</t>
    </r>
  </si>
  <si>
    <r>
      <t xml:space="preserve">Picaduras         Y Mordeduras            </t>
    </r>
    <r>
      <rPr>
        <sz val="18"/>
        <color indexed="8"/>
        <rFont val="Arial"/>
        <family val="2"/>
      </rPr>
      <t xml:space="preserve"> (Exposición con animales en las vías públicas)</t>
    </r>
  </si>
  <si>
    <t>Vacunación a nivel general</t>
  </si>
  <si>
    <t>Adecuado manejo de los  residuos,  distanciamiento    físico , Uso de mascarilla permanente, uso de productos sanitizantes de manos (alcohol al 70%, alcohol glicerinado al 70%), diligenciamiento del coronApp, vacunación</t>
  </si>
  <si>
    <t xml:space="preserve">Golpes, laceraciones </t>
  </si>
  <si>
    <t>Intervenciones individuales y grupales, capacitaciones, medidas de afrontamiento, manejo de habilidades sociales.</t>
  </si>
  <si>
    <t>Uso de los elementos de bioseguridad, establecer el compromiso de autocuidado y trabajo seguro.</t>
  </si>
  <si>
    <t>Alteraciones mentales, Ansiedad, depresión.</t>
  </si>
  <si>
    <t xml:space="preserve">*Aplicación de las baterías de riesgo  psicosocial, para verificar la exposición al peligro. 
Capacitación en trabajo en equipo y competencias individuales y profesionales.
Análisis de carga laboral.                                                                                                                                     </t>
  </si>
  <si>
    <t>Distribución de la tarea por trabajo en equipo, gestión del tiempo.</t>
  </si>
  <si>
    <t xml:space="preserve">Capacitaciones, manejo del tiempo como recurso, trabajo colaborativo y ayuda percibida.  </t>
  </si>
  <si>
    <t>Cumplimiento de la normatividad ley 1010, resolución 652 y 356, 2646.</t>
  </si>
  <si>
    <t>Comité de Convivencia Laboral</t>
  </si>
  <si>
    <t>Capacitaciones en habilidades sociales básicas, resolución de conflictos, liderazgo efectivo.</t>
  </si>
  <si>
    <t>Stress laboral
Afecciones de salud                                                                                                                                                                                                                                                                                                                                                                                                                     Productividad- Ausentismo</t>
  </si>
  <si>
    <t>N/A</t>
  </si>
  <si>
    <t xml:space="preserve">Plan de Intervención del SVE </t>
  </si>
  <si>
    <t>Intervenciones individuales y grupales, capacitaciones en liderazgo, fortalecimiento de las escuelas de liderazgo.</t>
  </si>
  <si>
    <t>VISITANTES</t>
  </si>
  <si>
    <t>Quemaduras, choques eléctricos, fibrilación ventricular </t>
  </si>
  <si>
    <t>NA</t>
  </si>
  <si>
    <t xml:space="preserve">Realizar recomendación al ingreso de visitantes </t>
  </si>
  <si>
    <t xml:space="preserve">Atrapamientos </t>
  </si>
  <si>
    <t xml:space="preserve">Colocar barandas en escaleras donde sea inexistente </t>
  </si>
  <si>
    <t xml:space="preserve">vidrios señalizados </t>
  </si>
  <si>
    <t xml:space="preserve"> Accidentes de transito ( al ingreso por el parqueadero ) Según aplique </t>
  </si>
  <si>
    <t>Fractura, golpes, contusiones, quemaduras, laceraciones , Muerte, invalidez,</t>
  </si>
  <si>
    <t>Mantener señalizado y demarcado parqueaderos de la Entidad</t>
  </si>
  <si>
    <t>Traumas, psicológicos, estrés, lesiones y muerte.</t>
  </si>
  <si>
    <t xml:space="preserve">Vigilancia privada </t>
  </si>
  <si>
    <t xml:space="preserve">Sismos , vendavales </t>
  </si>
  <si>
    <t xml:space="preserve">Lesiones, golpes, caidas.fracturas muerte </t>
  </si>
  <si>
    <t xml:space="preserve">Señalización rutas de evacuación y puntos de encuentro- protocolo ingreso visitantes  </t>
  </si>
  <si>
    <t>Distanciamiento    físico, uso de mascarilla, lavado de manos constante.</t>
  </si>
  <si>
    <r>
      <rPr>
        <b/>
        <sz val="20"/>
        <color indexed="8"/>
        <rFont val="Gill Sans MT"/>
        <family val="2"/>
      </rPr>
      <t xml:space="preserve">Virus </t>
    </r>
    <r>
      <rPr>
        <sz val="20"/>
        <color indexed="8"/>
        <rFont val="Gill Sans MT"/>
        <family val="2"/>
      </rPr>
      <t xml:space="preserve">
(exposición al agente biológico Virus Sars – Cov – 2,  por contacto directo con personas u objetos contaminados).  </t>
    </r>
  </si>
  <si>
    <t>RIESGO VIAL</t>
  </si>
  <si>
    <t>MATRIZ IPEVR VISITANTES</t>
  </si>
  <si>
    <t>Actualización de IPEVR, se modifica identificación de peligros por cargo y sede a identificación de peligros por procesos según mapa de procesos de la entidad.</t>
  </si>
  <si>
    <t xml:space="preserve">Revisión de los riesgos generales, vigilancia y visitantes que se tenían identificados; los cuales se dejaron en las mismas condiciones. </t>
  </si>
  <si>
    <t>Se refiere a los controles que atenúan (previenen),  los peligros en  la  fuente, los cuales pueden  causar daño en la salud de los trabajadores</t>
  </si>
  <si>
    <t>Se refiere a los controles que atenúan (previenen),  los peligros en el medio, los cuales pueden  causar daño en la salud de los trabajadores</t>
  </si>
  <si>
    <t>Se refiere a los controles que atenúan (previenen),  los peligros en el individuo.</t>
  </si>
  <si>
    <t>Actualización de IPEVR de las áreas Almacén, Atención al ciudadano, Secretaria General y Despacho Alcalde, por nuevos nombramientos en la Planta de Personal.</t>
  </si>
  <si>
    <t>Actualización de IPEVR en las áreas de secretaría de gobierno, oficina de comunicaciones, correspondencia, estación eléctrica, dirección de participación comunitaria y ciudadanía; Para estas áreas se adicionan los cargos nuevos teniendo en cuenta la planta de personal, se realiza revisión general de las áreas para identificar los peligros presentes en el área y verificar la valoración de los mismos.
Se elimina postura forzada a auxiliar administrativo de la secretaria de gobierno ya que se realizaron adecuaciones al área</t>
  </si>
  <si>
    <t>Actualización de IPEVR en todas las áreas por Sars-Cov-2 por peligro biológico y psicosocial</t>
  </si>
  <si>
    <t>21. CONTROLES ADMINISTRATIVOS, SEÑALIZACIÓN, ADVERTENCIA</t>
  </si>
  <si>
    <t>22. ELEMENTOS DE PROTECCIÓN PERSONAL</t>
  </si>
  <si>
    <t>PROCESO: SISTEMA INTEGRADO DE GESTIÓN</t>
  </si>
  <si>
    <r>
      <t xml:space="preserve">FORMATO: 
</t>
    </r>
    <r>
      <rPr>
        <sz val="18"/>
        <rFont val="Gill Sans MT"/>
        <family val="2"/>
      </rPr>
      <t>IDENTIFICACIÓN DE PELIGROS, EVALUACIÓN Y VALORACIÓN DE LOS RIESGOS 
ALCALDÍA MUNICIPAL DE IBAGUÉ</t>
    </r>
  </si>
  <si>
    <t>EVALUACIÓN DEL RIESGO</t>
  </si>
  <si>
    <t>VALORACIÓN DEL RIESGO</t>
  </si>
  <si>
    <t>13. INTERPRETACIÓN DEL NIVEL DE PROBABILIDAD</t>
  </si>
  <si>
    <t>ACTIVIDAD PLANEACIÓN, ELABORACIÓN Y EJECUCIÓN DE DOCUMENTOS. USO DE HERRAMIENTAS TECNOLÓGICAS Y VIDEO TERMINALES. INTERACCIONES LABORALES Y ADMINISTRATIVAS (ATENCIÓN AL CIUDADANO).</t>
  </si>
  <si>
    <t>*Dotación silla ergonómica funcionario con lesión osteomuscular
*Ajuste ergonómico puestos de trabajo</t>
  </si>
  <si>
    <t xml:space="preserve">* Inspección ergonómica puestos de trabajo
*Señalización Prevención caídas al mismo nivel, prevención caídas por escaleras
*Señalización Emergencias: Vías de evacuación, extintores, peligro eléctrico
</t>
  </si>
  <si>
    <t>*Examen medico  ingreso, periódico
*Capacitación en prevención enfermedad y accidentes laborales
*Capacitación prevención lesiones por movimiento repetitivo, postura prolongada
*Capacitación estilo de vida saludable-nutrición sana en el trabajo</t>
  </si>
  <si>
    <t>*Examen medico  ingreso, periódico
*Capacitación en prevención enfermedad y accidentes laborales
*Capacitación prevención lesiones por movimiento repetitivo, postura prolongada
*Capacitación estilo de vida saludable-nutrición sana en el trabajo                                                                                                                                                                                                                                                                                                              *Pausas Activas</t>
  </si>
  <si>
    <t xml:space="preserve">Limpieza y aspiración  periódica en los archivos </t>
  </si>
  <si>
    <t xml:space="preserve">Recomendación en inducción y reinducción - Capacitación en manejo seguro de archivo - Uso de mascarilla, guantes y gafas de seguridad </t>
  </si>
  <si>
    <t xml:space="preserve">*Exámenes periódicos anualmente al personal  expuesto con espirometrias </t>
  </si>
  <si>
    <t>Realizar medición higiénica de ruido, se recomienda insonorización del cuarto</t>
  </si>
  <si>
    <t>Suministro saca ganchos</t>
  </si>
  <si>
    <t xml:space="preserve">Inducción y reinducción al personal </t>
  </si>
  <si>
    <r>
      <t xml:space="preserve">Locativo
</t>
    </r>
    <r>
      <rPr>
        <sz val="18"/>
        <color indexed="8"/>
        <rFont val="Gill Sans MT"/>
        <family val="2"/>
      </rPr>
      <t>Superficies de trabajo  irregulares en las vías, terrenos inestables y escarpados</t>
    </r>
  </si>
  <si>
    <t xml:space="preserve">ELÉCTRICO Baja tensión ( cercas eléctricas) </t>
  </si>
  <si>
    <t xml:space="preserve">Continuar con las socialización en inducción y reinducción de SST a funcionarios y contratistas </t>
  </si>
  <si>
    <t xml:space="preserve">Mantenimiento periódico de las cámaras de vigilancia en la sede. </t>
  </si>
  <si>
    <t xml:space="preserve">Mantenimiento periódico de las  cámaras de vigilancia en la sede. </t>
  </si>
  <si>
    <r>
      <t>Público
(</t>
    </r>
    <r>
      <rPr>
        <sz val="18"/>
        <color indexed="8"/>
        <rFont val="Gill Sans MT"/>
        <family val="2"/>
      </rPr>
      <t>Inseguridad por actos delictivos en los alrededores de la sede)</t>
    </r>
  </si>
  <si>
    <t>*Capacitación en prevención de accidentes de trabajo por riesgo eléctrico.                                                          
*Continuar con las inspecciones de seguridad enfocado a riesgo eléctrico., socialización PON.</t>
  </si>
  <si>
    <t xml:space="preserve">Enfermedad Covid–19 que puede producir: Malestar, fiebre, dolor de garganta, perdida del olfato y del gusto, dificultad respiratoria, neumonía, náuseas, vómitos o diarrea, órganos como el corazón, los riñones o el hígado pueden inflamarse y provocar que dejen de funcionar correctamente lo que conlleva el empeoramiento del paciente o incluso su muerte. </t>
  </si>
  <si>
    <t>Trabajo en casa , diseño puestos de trabajo cumpliendo con el distanciamiento social, lavamanos y puntos de desinfección.</t>
  </si>
  <si>
    <t>*Diseño e implementación del Protocolo de Bioseguridad para prevención de Covid-19.  *Implementar y promover en la planta de personal buenas prácticas de higiene y control de Covid-19 a través de actividades limpieza/desinfección de estaciones de trabajo, baños, vehículos, en casa, en desplazamiento, entre otros.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</si>
  <si>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Uso permanente de mascarilla respiratoria. Uso periódico de productos para limpieza (agua y jabón) y  alcohol al 70%, mono gafas o careta.</t>
  </si>
  <si>
    <r>
      <rPr>
        <b/>
        <sz val="20"/>
        <color indexed="8"/>
        <rFont val="Gill Sans MT"/>
        <family val="2"/>
      </rPr>
      <t xml:space="preserve"> Demandas Emocionales: Condiciones de la tarea   </t>
    </r>
    <r>
      <rPr>
        <sz val="20"/>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</si>
  <si>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t>Alteraciones mentales, Ansiedad, depresión, estrés postraumático.</t>
  </si>
  <si>
    <t>Organización de los puestos de trabajo, lavamanos, dispensadores, cumpliendo con el distanciamiento.</t>
  </si>
  <si>
    <r>
      <t xml:space="preserve">Características del grupo social y del trabajo.
</t>
    </r>
    <r>
      <rPr>
        <sz val="18"/>
        <rFont val="Gill Sans MT"/>
        <family val="2"/>
      </rPr>
      <t>(Está en proceso la evaluación de los factores de riesgo psicosocial)</t>
    </r>
  </si>
  <si>
    <r>
      <t xml:space="preserve">Gestión Organizacional
</t>
    </r>
    <r>
      <rPr>
        <sz val="18"/>
        <rFont val="Gill Sans MT"/>
        <family val="2"/>
      </rPr>
      <t>(Está en proceso la evaluación de los factores de riesgo psicosocial aplicación batería de riesgo psicosocial)</t>
    </r>
  </si>
  <si>
    <t>Fortalecimiento de las escuelas de liderazgo.</t>
  </si>
  <si>
    <r>
      <t xml:space="preserve">Contenido de la Tarea (Carga de Trabajo)
</t>
    </r>
    <r>
      <rPr>
        <sz val="18"/>
        <rFont val="Gill Sans MT"/>
        <family val="2"/>
      </rPr>
      <t>(Está en proceso la evaluación de los factores de riesgo psicosocial aplicación batería de riesgo psicosocial)</t>
    </r>
  </si>
  <si>
    <t>Sensibilización con los riesgos de trabajo en casa, psicólogo</t>
  </si>
  <si>
    <t>* realizar una correcta inspección del área de trabajo para garantizar la NO presencia de vectores o insectos ponzoñoso. Evitar las zona con acumulación de aguas estancadas</t>
  </si>
  <si>
    <r>
      <t xml:space="preserve">Virus y Bacterias
</t>
    </r>
    <r>
      <rPr>
        <sz val="18"/>
        <color indexed="8"/>
        <rFont val="Arial"/>
        <family val="2"/>
      </rPr>
      <t xml:space="preserve"> (Exposición a virus y bacterias debido al uso de superficies húmedas como baños, lavamanos y lavaplatos alberca)</t>
    </r>
  </si>
  <si>
    <r>
      <rPr>
        <b/>
        <sz val="18"/>
        <rFont val="Arial"/>
        <family val="2"/>
      </rPr>
      <t xml:space="preserve">Uso de elementos de desinfección
</t>
    </r>
    <r>
      <rPr>
        <sz val="18"/>
        <rFont val="Arial"/>
        <family val="2"/>
      </rPr>
      <t>(alcohol, gel antibactarial)</t>
    </r>
  </si>
  <si>
    <t xml:space="preserve">
*Alergias en piel o vías respiratorias.
* Quemaduras </t>
  </si>
  <si>
    <r>
      <rPr>
        <b/>
        <sz val="18"/>
        <color indexed="8"/>
        <rFont val="Arial"/>
        <family val="2"/>
      </rPr>
      <t xml:space="preserve">Deficiente ventilación </t>
    </r>
    <r>
      <rPr>
        <sz val="18"/>
        <color indexed="8"/>
        <rFont val="Arial"/>
        <family val="2"/>
      </rPr>
      <t>(Las ventanas y persianas deben permanecer cerradas para evitar el ingreso de rayos solares)</t>
    </r>
  </si>
  <si>
    <t xml:space="preserve">FÍSICO                              </t>
  </si>
  <si>
    <t>* Practicar higiene postural para el manejo de cargas. Evitar levantar mas de 10 Kg mujeres y 20 Kg Hombres.</t>
  </si>
  <si>
    <t xml:space="preserve">Se recomienda adecuar zona de trabajo en lugar con iluminación adecuada (que no sea excesiva o deficiente). </t>
  </si>
  <si>
    <t>Capacitación en prevención contra caídas, inducción y reinducción.</t>
  </si>
  <si>
    <t>Mantenimiento redes eléctricas.</t>
  </si>
  <si>
    <t xml:space="preserve">*Capacitación en prevención de accidentes de trabajo por riesgo eléctrico.                                                          
*Continuar con las inspecciones de seguridad enfocado a riesgo eléctrico. </t>
  </si>
  <si>
    <t xml:space="preserve"> “Mantener una comunicación actualizada, precisa, oportuna y de buena calidad para todo el personal sobre la información, recomendaciones y las herramientas comunicacionales, normas legales,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 "capacitaciones del protocolo de bioseguridad, inspecciones, suministro de Elementos de bioseguridad..</t>
  </si>
  <si>
    <t xml:space="preserve">*Capacitación en habilidades sociales básicas y relaciones interpersonales y comunicación asertiva y efectiva. 
*Capacitación en liderazgo efectivo y generación de hábitos del líder. </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</si>
  <si>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t>
  </si>
  <si>
    <t>Uso permanente de respirador buconasal, uso de guantes en látex C-35  ó neopreno manguilla larga en limpieza de superficies. Uso periódico de productos para limpieza (agua y jabón) y para  sanitizado de manos (geles a base de alcohol al 70%), mono gafas o careta</t>
  </si>
  <si>
    <t xml:space="preserve">Tener en cuenta las recomendaciones dadas en los medios de comunicación de la alcaldía y recomendaciones en el video del ejercicio de la simulación  el día nacional del simulacro  </t>
  </si>
  <si>
    <t xml:space="preserve">* Se recomienda  protocolo lavado de manos  periódico cuando se expone y se tiene contacto  a usuarios enfermos.
</t>
  </si>
  <si>
    <t xml:space="preserve">BIOLÓGICO </t>
  </si>
  <si>
    <t xml:space="preserve">Campañas de lavado de manos y autocuidado- Socialización protocolo de bioseguridad </t>
  </si>
  <si>
    <t xml:space="preserve">Iluminación (Sobreexposición) </t>
  </si>
  <si>
    <t xml:space="preserve">Inspección de seguridad para verificar condiciones </t>
  </si>
  <si>
    <t>Recomendaciones en inducción y reinducción SST</t>
  </si>
  <si>
    <t xml:space="preserve">Realizar estudio de iluminación  </t>
  </si>
  <si>
    <t xml:space="preserve">Disconfort térmico </t>
  </si>
  <si>
    <t xml:space="preserve">Instalar película en vidrios </t>
  </si>
  <si>
    <t xml:space="preserve">Recomendaciones en inducción y reinducción </t>
  </si>
  <si>
    <t xml:space="preserve">Señalización y bandas antideslizantes </t>
  </si>
  <si>
    <t>Sensibilización en prevención de caídas. Recomendaciones en inducción y reinducción SST</t>
  </si>
  <si>
    <r>
      <t xml:space="preserve">Manipulación de cargas (elevar bajar):  </t>
    </r>
    <r>
      <rPr>
        <sz val="18"/>
        <rFont val="Gill Sans MT"/>
        <family val="2"/>
      </rPr>
      <t>Disposición de archivo en estantería</t>
    </r>
  </si>
  <si>
    <t xml:space="preserve">Capacitación en seguridad de los archivos - Inducción- reinducción </t>
  </si>
  <si>
    <t xml:space="preserve">Capacitación en seguridad de los archivos y autocuidado </t>
  </si>
  <si>
    <t xml:space="preserve">Recomendaciones en inducción - reinducción </t>
  </si>
  <si>
    <t>Recomendaciones en inducción - reinducción- Uso de calzado bajo</t>
  </si>
  <si>
    <r>
      <t xml:space="preserve">Locativo
</t>
    </r>
    <r>
      <rPr>
        <sz val="18"/>
        <color indexed="8"/>
        <rFont val="Gill Sans MT"/>
        <family val="2"/>
      </rPr>
      <t xml:space="preserve">Superficies de trabajo  irregulares y  desniveladas, terrenos inestables y escarpados   </t>
    </r>
    <r>
      <rPr>
        <b/>
        <sz val="18"/>
        <color indexed="8"/>
        <rFont val="Gill Sans MT"/>
        <family val="2"/>
      </rPr>
      <t xml:space="preserve">                             </t>
    </r>
    <r>
      <rPr>
        <sz val="18"/>
        <color indexed="8"/>
        <rFont val="Gill Sans MT"/>
        <family val="2"/>
      </rPr>
      <t xml:space="preserve"> (Desplazamiento en las áreas del evento)</t>
    </r>
  </si>
  <si>
    <t xml:space="preserve">Sensibilización en prevención de caídas </t>
  </si>
  <si>
    <t xml:space="preserve">Inducción y reinducción al personal -  cap seg vial </t>
  </si>
  <si>
    <t xml:space="preserve">Caída auditiva, estrés , cefaleas, insomnio, afectaciones gastrointestinales y osteomusculares </t>
  </si>
  <si>
    <r>
      <t xml:space="preserve">Gases y vapores </t>
    </r>
    <r>
      <rPr>
        <sz val="18"/>
        <rFont val="Arial"/>
        <family val="2"/>
      </rPr>
      <t xml:space="preserve">( exposición a olores ofensivos en visitas de saneamiento y afectaciones ambientales para la salud) </t>
    </r>
  </si>
  <si>
    <t xml:space="preserve">QUÍMICO </t>
  </si>
  <si>
    <r>
      <t xml:space="preserve">Locativo
</t>
    </r>
    <r>
      <rPr>
        <sz val="18"/>
        <color indexed="8"/>
        <rFont val="Arial"/>
        <family val="2"/>
      </rPr>
      <t>Caída de elementos de diferente nivel en los recorridos a establecimientos</t>
    </r>
    <r>
      <rPr>
        <b/>
        <sz val="18"/>
        <color indexed="8"/>
        <rFont val="Arial"/>
        <family val="2"/>
      </rPr>
      <t xml:space="preserve">                        </t>
    </r>
    <r>
      <rPr>
        <sz val="18"/>
        <color indexed="8"/>
        <rFont val="Arial"/>
        <family val="2"/>
      </rPr>
      <t xml:space="preserve"> </t>
    </r>
  </si>
  <si>
    <r>
      <t xml:space="preserve">Locativo
</t>
    </r>
    <r>
      <rPr>
        <sz val="18"/>
        <color indexed="8"/>
        <rFont val="Gill Sans MT"/>
        <family val="2"/>
      </rPr>
      <t xml:space="preserve">Superficies de trabajo  irregulares y  desniveladas   </t>
    </r>
    <r>
      <rPr>
        <b/>
        <sz val="18"/>
        <color indexed="8"/>
        <rFont val="Gill Sans MT"/>
        <family val="2"/>
      </rPr>
      <t xml:space="preserve">                             </t>
    </r>
    <r>
      <rPr>
        <sz val="18"/>
        <color indexed="8"/>
        <rFont val="Gill Sans MT"/>
        <family val="2"/>
      </rPr>
      <t xml:space="preserve"> (Desplazamiento en las áreas del evento)</t>
    </r>
  </si>
  <si>
    <r>
      <rPr>
        <b/>
        <sz val="18"/>
        <rFont val="Arial"/>
        <family val="2"/>
      </rPr>
      <t>Movimientos repetitivos</t>
    </r>
    <r>
      <rPr>
        <sz val="18"/>
        <rFont val="Arial"/>
        <family val="2"/>
      </rPr>
      <t xml:space="preserve">  
(Digitación - Diligenciamiento de check lista)</t>
    </r>
  </si>
  <si>
    <t>Sustancias químicas  - gases y vapores ( manipulación de sustancias)</t>
  </si>
  <si>
    <t xml:space="preserve">BIOMECÁNICO </t>
  </si>
  <si>
    <t xml:space="preserve">Recomendaciones en inducción - reinducción SST - cap seguridad vial </t>
  </si>
  <si>
    <t>Recomendaciones en inducción - reinducción SST</t>
  </si>
  <si>
    <t>Continuar con el uso de EPP (Chaqueta térmica).</t>
  </si>
  <si>
    <r>
      <t xml:space="preserve">Virus                              </t>
    </r>
    <r>
      <rPr>
        <sz val="18"/>
        <color indexed="8"/>
        <rFont val="Arial"/>
        <family val="2"/>
      </rPr>
      <t xml:space="preserve">   (En jornadas de vacunación y entrega de bilógicos)</t>
    </r>
  </si>
  <si>
    <t xml:space="preserve">Zonas de limpieza y desinfección, señalización de advertencia </t>
  </si>
  <si>
    <t>Uso permanente de mascarilla respiratoria, uso de guantes en látex C-35  ó neopreno manguilla larga en limpieza de superficies. Uso periódico de productos para limpieza (agua y jabón) y para  sanitizado de manos (geles a base de alcohol al 70%), mono gafas o careta, bata quirúrgica (personal atención primera línea)</t>
  </si>
  <si>
    <r>
      <t xml:space="preserve">Bacterias                             </t>
    </r>
    <r>
      <rPr>
        <sz val="18"/>
        <color indexed="8"/>
        <rFont val="Arial"/>
        <family val="2"/>
      </rPr>
      <t xml:space="preserve">   (En jornadas de vacunación y entrega de bilógicos)</t>
    </r>
  </si>
  <si>
    <t xml:space="preserve">Sensibilizaciones en prevención de caídas </t>
  </si>
  <si>
    <t>inducción - reinducción</t>
  </si>
  <si>
    <r>
      <t xml:space="preserve">Mecánico                              </t>
    </r>
    <r>
      <rPr>
        <sz val="18"/>
        <color indexed="8"/>
        <rFont val="Arial"/>
        <family val="2"/>
      </rPr>
      <t xml:space="preserve">   (proyección de partículas o elementos )</t>
    </r>
  </si>
  <si>
    <t>inducción- reinducción</t>
  </si>
  <si>
    <t xml:space="preserve">Elementos para atención de emergencias y señalización </t>
  </si>
  <si>
    <t>Capacitación a brigadistas</t>
  </si>
  <si>
    <t>Mantenimiento y revisión de la subestación</t>
  </si>
  <si>
    <t xml:space="preserve">Señalización de advertencia. Cámaras de seguridad y vigilancia </t>
  </si>
  <si>
    <t xml:space="preserve">Mantenimientos y revisión de la subestación </t>
  </si>
  <si>
    <t xml:space="preserve">*Registro en bitácora de las revisiones mensuales a subestación eléctrica 
* Hacer sto al cumplimiento de restricciones para el ingreso, a través de la vigilancia </t>
  </si>
  <si>
    <t xml:space="preserve">Vidrio con película y señalización </t>
  </si>
  <si>
    <t>instalación de estickers y señalización en vidrios</t>
  </si>
  <si>
    <t xml:space="preserve">Señalización de advertencia en vidrios </t>
  </si>
  <si>
    <t xml:space="preserve">Señalización de prevención </t>
  </si>
  <si>
    <t xml:space="preserve">Capacitación en prevención de caídas </t>
  </si>
  <si>
    <t xml:space="preserve">Señalización de advertencia en ascensor y botón de emergencia </t>
  </si>
  <si>
    <t>Recomendaciones en inducción y reinducción</t>
  </si>
  <si>
    <t>Mantenimiento de equipos y tecno mecánica</t>
  </si>
  <si>
    <t xml:space="preserve">Equipo para control de incendios - Señalización de advertencia </t>
  </si>
  <si>
    <t>Uso permanente de respirador buco nasal, uso de guantes en látex C-35  ó neopreno manguilla larga en limpieza de superficies. Uso periódico de productos para limpieza (agua y jabón) y para  sanitizado de manos (geles a base de alcohol al 70%), mono gafas o careta</t>
  </si>
  <si>
    <t>Stress laboral
Afecciones de salud                                                                                                                                                                                                                                                                                                                                                                                                            Ambientes de trabajo Hostil                                                                                                                                                                                                                                                                                                                                                                                               Baja Productividad</t>
  </si>
  <si>
    <t>Stress laboral
Afecciones de salud                                                                                                                                                                                                                                                                                                                                                                                                            Ambientes de trabajo Hostil                                                                                                                                                                                                                                                                                                                                                                                                         Baja Productividad</t>
  </si>
  <si>
    <t>Asesoría de rediseño del puesto de trabajo en casa.</t>
  </si>
  <si>
    <r>
      <rPr>
        <b/>
        <sz val="12"/>
        <rFont val="Arial"/>
        <family val="2"/>
      </rPr>
      <t>Movimientos repetitivos</t>
    </r>
    <r>
      <rPr>
        <sz val="12"/>
        <rFont val="Arial"/>
        <family val="2"/>
      </rPr>
      <t xml:space="preserve">  
(Movimientos repetitivos de extremidades superiores durante la jornada laboral, Digitación - Escáner)</t>
    </r>
  </si>
  <si>
    <r>
      <t xml:space="preserve">Virus y Bacterias
</t>
    </r>
    <r>
      <rPr>
        <sz val="12"/>
        <color indexed="8"/>
        <rFont val="Arial"/>
        <family val="2"/>
      </rPr>
      <t xml:space="preserve"> (Exposición a virus y bacterias debido al uso de superficies húmedas como baños, lavamanos y lavaplatos alberca)</t>
    </r>
  </si>
  <si>
    <t>Asesoría de rediseño del puesto de trabajo en casa con iluminación adecuada (Luz visible por exceso o deficiencia)</t>
  </si>
  <si>
    <t xml:space="preserve">*Garantizar el autocuidado en Casa.
*Participar en las capacitaciones de bioseguridad realizadas por el grupo de SST.
*Evitar las reuniones sociales, familiares y evitar visitar sitios concurridos o de alto riesgo
*Realizar limpieza y desinfección de manera frecuente de las áreas y del sitio de trabajo.
* Evitar tocar cara, boca y ojos con las manos.
* Lavar las manos cada 3 horas y cada vez que sea necesario.                                                                                                                                                                                                   *Ventilación adecuada en el hogar y el sitio de trabajo.                                                                                                                                                                                                                *Uso periódico de productos para limpieza (agua y jabón) y para higiene de las manos (geles a base de alcohol al 70%)                                                                                                                                                                                                         </t>
  </si>
  <si>
    <t>Uso de tapabocas. Uso de guantes en látex C-35  ó neopreno, mono gafas o careta para limpieza y desinfección del hogar, superficies y sitio de trabajo.</t>
  </si>
  <si>
    <t xml:space="preserve">*Tener en cuenta las recomendaciones dadas en los medios de comunicación de la alcaldía.                                                                                                                                              *Seguir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t>
  </si>
  <si>
    <t>*Dolor lumbar inespecífico
*Espasmos musculares                                                                                                                                                                                                                                                                     *Lumbagos                                                                                                                                                                                                                                                                                       *Estrés y fatiga</t>
  </si>
  <si>
    <t>Mejorar las condiciones del plano de trabajo por medio del análisis y rediseño del mismo.</t>
  </si>
  <si>
    <t>Síndrome de Túnel del Carpo (STC).
Síndrome de Quervain</t>
  </si>
  <si>
    <t>Realizar mantenimiento a las áreas y/o superficies de trabajo</t>
  </si>
  <si>
    <t>Sensibilizaciones y recomendaciones al personal en maniobras de equinos y tipos de prevención de accidentes con semovientes</t>
  </si>
  <si>
    <r>
      <t xml:space="preserve">ELÉCTRICO Baja tensión </t>
    </r>
    <r>
      <rPr>
        <sz val="12"/>
        <rFont val="Arial"/>
        <family val="2"/>
      </rPr>
      <t xml:space="preserve">(cercas eléctricas) </t>
    </r>
  </si>
  <si>
    <r>
      <t>Posturas Prolongadas (</t>
    </r>
    <r>
      <rPr>
        <sz val="12"/>
        <rFont val="Arial"/>
        <family val="2"/>
      </rPr>
      <t>Bípeda durante la jornada laboral</t>
    </r>
    <r>
      <rPr>
        <b/>
        <sz val="12"/>
        <rFont val="Arial"/>
        <family val="2"/>
      </rPr>
      <t>)</t>
    </r>
  </si>
  <si>
    <t xml:space="preserve">Actividades del PVE DME
Capacitación en el riesgo.
Pausas Activas
Seguimiento a personas sintomáticas de acuerdo con el PVE- DME
</t>
  </si>
  <si>
    <t>Hidratación
Pausas activas
Matriz de elementos de protección personal
Recomendaciones para prevenir accidentes y enfermedades laborales.</t>
  </si>
  <si>
    <t>*Señalización y demarcación desniveles.
*Ubicar Cinta antideslizante en los escalones faltantes.
*Implementación del programa de orden y aseo
*Capacitación sobre el riesgo</t>
  </si>
  <si>
    <t>*Electrocución
 *Paro cardiorrespiratorio
*Quemaduras</t>
  </si>
  <si>
    <t xml:space="preserve">Caídas al mismo y distinto nivel, esguinces, golpes, contusiones </t>
  </si>
  <si>
    <r>
      <t xml:space="preserve">Temperaturas                  </t>
    </r>
    <r>
      <rPr>
        <sz val="15"/>
        <color indexed="8"/>
        <rFont val="Gill Sans MT"/>
        <family val="2"/>
      </rPr>
      <t xml:space="preserve"> (Calor Ambiental)</t>
    </r>
  </si>
  <si>
    <r>
      <rPr>
        <b/>
        <sz val="15"/>
        <color indexed="8"/>
        <rFont val="Gill Sans MT"/>
        <family val="2"/>
      </rPr>
      <t>Material particulado</t>
    </r>
    <r>
      <rPr>
        <sz val="15"/>
        <color indexed="8"/>
        <rFont val="Gill Sans MT"/>
        <family val="2"/>
      </rPr>
      <t xml:space="preserve">                      Polvo acumulado en áreas  y superficies de trabajo</t>
    </r>
  </si>
  <si>
    <r>
      <rPr>
        <b/>
        <sz val="15"/>
        <color indexed="8"/>
        <rFont val="Gill Sans MT"/>
        <family val="2"/>
      </rPr>
      <t>Esfuerzo visual</t>
    </r>
    <r>
      <rPr>
        <sz val="15"/>
        <color indexed="8"/>
        <rFont val="Gill Sans MT"/>
        <family val="2"/>
      </rPr>
      <t xml:space="preserve">                                   por consulta y digitación de datos e información.                                       </t>
    </r>
  </si>
  <si>
    <t>Cansancio visual, exacerbación de problemas visuales previos</t>
  </si>
  <si>
    <r>
      <rPr>
        <b/>
        <sz val="15"/>
        <color indexed="8"/>
        <rFont val="Gill Sans MT"/>
        <family val="2"/>
      </rPr>
      <t>Eléctrico -                                Baja tensión.</t>
    </r>
    <r>
      <rPr>
        <sz val="15"/>
        <color indexed="8"/>
        <rFont val="Gill Sans MT"/>
        <family val="2"/>
      </rPr>
      <t xml:space="preserve">                           (Cableado de computadores expuestos por el área)</t>
    </r>
  </si>
  <si>
    <r>
      <rPr>
        <b/>
        <sz val="15"/>
        <color indexed="8"/>
        <rFont val="Arial"/>
        <family val="2"/>
      </rPr>
      <t xml:space="preserve">Iluminación 
</t>
    </r>
    <r>
      <rPr>
        <sz val="15"/>
        <color indexed="8"/>
        <rFont val="Arial"/>
        <family val="2"/>
      </rPr>
      <t xml:space="preserve">(Deficiente por luminarias en mal estado)                                                 </t>
    </r>
  </si>
  <si>
    <t>*Fatiga visual
*Daños a la visión (Sequedad en los ojos - ojo enrojecido)</t>
  </si>
  <si>
    <r>
      <rPr>
        <b/>
        <sz val="15"/>
        <color indexed="8"/>
        <rFont val="Arial"/>
        <family val="2"/>
      </rPr>
      <t>Orden y aseo</t>
    </r>
    <r>
      <rPr>
        <sz val="15"/>
        <color indexed="8"/>
        <rFont val="Arial"/>
        <family val="2"/>
      </rPr>
      <t xml:space="preserve">                           (Cableado eléctrico de equipo de computo expuesto)</t>
    </r>
  </si>
  <si>
    <r>
      <t xml:space="preserve">Locativo - Infraestructura
</t>
    </r>
    <r>
      <rPr>
        <sz val="15"/>
        <color indexed="8"/>
        <rFont val="Arial"/>
        <family val="2"/>
      </rPr>
      <t>Instalaciones en mal estado 
(Humedad en el techo)</t>
    </r>
  </si>
  <si>
    <t>*Colapso de instalaciones 
*Enfermedades respiratorias</t>
  </si>
  <si>
    <t>Se recomienda realizar mantenimiento correctivo a las instalaciones locativas, con el fin de eliminar la humedad del área</t>
  </si>
  <si>
    <r>
      <t xml:space="preserve">Locativo
</t>
    </r>
    <r>
      <rPr>
        <sz val="15"/>
        <color indexed="8"/>
        <rFont val="Arial"/>
        <family val="2"/>
      </rPr>
      <t xml:space="preserve">Instalaciones en mal estado 
(Grietas en las paredes)
</t>
    </r>
  </si>
  <si>
    <t xml:space="preserve">Locativo - arboles cerca de infraestructura </t>
  </si>
  <si>
    <t xml:space="preserve">*Colapso de instalaciones 
</t>
  </si>
  <si>
    <t xml:space="preserve">Locativo - Escaleras sin barandas </t>
  </si>
  <si>
    <r>
      <t xml:space="preserve">Tecnológico
</t>
    </r>
    <r>
      <rPr>
        <sz val="18"/>
        <color indexed="8"/>
        <rFont val="Gill Sans MT"/>
        <family val="2"/>
      </rPr>
      <t>(Incendios - Explosiones)
Generado dentro de las instalaciones</t>
    </r>
    <r>
      <rPr>
        <b/>
        <sz val="18"/>
        <color indexed="8"/>
        <rFont val="Gill Sans MT"/>
        <family val="2"/>
      </rPr>
      <t xml:space="preserve"> de las sedes </t>
    </r>
  </si>
  <si>
    <r>
      <t xml:space="preserve">Tecnológico
</t>
    </r>
    <r>
      <rPr>
        <sz val="18"/>
        <color indexed="8"/>
        <rFont val="Gill Sans MT"/>
        <family val="2"/>
      </rPr>
      <t xml:space="preserve">"Riesgo de la vecindad"
(Incendios - Explosiones)
Generados en el restaurante de Mercacentro sede la 17
</t>
    </r>
  </si>
  <si>
    <r>
      <t xml:space="preserve">Fugas de gas 
"Riesgos de la vecindad"
</t>
    </r>
    <r>
      <rPr>
        <sz val="18"/>
        <color indexed="8"/>
        <rFont val="Gill Sans MT"/>
        <family val="2"/>
      </rPr>
      <t xml:space="preserve">(Generado por la presencia de restaurante en Mercacentro y por tuberías externas a la entidad. Sede la 17) </t>
    </r>
  </si>
  <si>
    <r>
      <t xml:space="preserve">Locativo
</t>
    </r>
    <r>
      <rPr>
        <sz val="18"/>
        <color indexed="8"/>
        <rFont val="Gill Sans MT"/>
        <family val="2"/>
      </rPr>
      <t xml:space="preserve">Sistema de almacenamiento
(Atrapamiento por mal funcionamiento de los ascensores)Según aplique 
</t>
    </r>
  </si>
  <si>
    <t xml:space="preserve">Rediseños de puestos de trabajo </t>
  </si>
  <si>
    <r>
      <t xml:space="preserve">Picaduras y Mordeduras                </t>
    </r>
    <r>
      <rPr>
        <sz val="18"/>
        <color indexed="8"/>
        <rFont val="Arial"/>
        <family val="2"/>
      </rPr>
      <t xml:space="preserve"> (Exposición con animales en las vías públicas)</t>
    </r>
  </si>
  <si>
    <r>
      <t xml:space="preserve">Temperaturas                  </t>
    </r>
    <r>
      <rPr>
        <sz val="18"/>
        <color indexed="8"/>
        <rFont val="Arial"/>
        <family val="2"/>
      </rPr>
      <t xml:space="preserve"> (Calor Ambiental)</t>
    </r>
  </si>
  <si>
    <r>
      <t xml:space="preserve">Tecnológico
</t>
    </r>
    <r>
      <rPr>
        <sz val="18"/>
        <color indexed="8"/>
        <rFont val="Gill Sans MT"/>
        <family val="2"/>
      </rPr>
      <t>(Incendios - Explosiones)
Generado dentro de las instalaciones</t>
    </r>
    <r>
      <rPr>
        <b/>
        <sz val="18"/>
        <color indexed="8"/>
        <rFont val="Gill Sans MT"/>
        <family val="2"/>
      </rPr>
      <t xml:space="preserve"> de las oficinas </t>
    </r>
  </si>
  <si>
    <t xml:space="preserve">*Diseñar y socializar PON en caso de explosiones externas a la empresa- Diseño de plan de ayuda mutua </t>
  </si>
  <si>
    <r>
      <t xml:space="preserve">Fugas de gas 
"Riesgos de la vecindad"
</t>
    </r>
    <r>
      <rPr>
        <sz val="18"/>
        <color indexed="8"/>
        <rFont val="Gill Sans MT"/>
        <family val="2"/>
      </rPr>
      <t xml:space="preserve">(Generado por la presencia de restaurantes alrededor, tuberías externas a la entidad) </t>
    </r>
  </si>
  <si>
    <t xml:space="preserve">*Diseñar y socializar PON en caso de fuga de gas- Diseño de plan de ayuda mutua </t>
  </si>
  <si>
    <t>Vacunación</t>
  </si>
  <si>
    <t>Distanciamiento    físico, uso de mascarilla, lavado de manos contante.</t>
  </si>
  <si>
    <t xml:space="preserve">Hay cámaras de vigilancia
 </t>
  </si>
  <si>
    <t xml:space="preserve">*Golpes 
*Caídas
*Fracturas                                                                                                                                                                                                                                                                                                                                                                                                                                 *Electrocución </t>
  </si>
  <si>
    <r>
      <t xml:space="preserve">Tecnológico
</t>
    </r>
    <r>
      <rPr>
        <sz val="18"/>
        <color indexed="8"/>
        <rFont val="Gill Sans MT"/>
        <family val="2"/>
      </rPr>
      <t xml:space="preserve">"Riesgo de la vecindad"
(Incendios - Explosiones)
</t>
    </r>
  </si>
  <si>
    <r>
      <rPr>
        <b/>
        <sz val="18"/>
        <rFont val="Arial"/>
        <family val="2"/>
      </rPr>
      <t xml:space="preserve">Uso de elementos de desinfección
</t>
    </r>
    <r>
      <rPr>
        <sz val="18"/>
        <rFont val="Arial"/>
        <family val="2"/>
      </rPr>
      <t>(alcohol, gel antibacterial)</t>
    </r>
  </si>
  <si>
    <r>
      <t xml:space="preserve">Infraestructura - </t>
    </r>
    <r>
      <rPr>
        <b/>
        <sz val="18"/>
        <rFont val="Gill Sans MT"/>
        <family val="2"/>
      </rPr>
      <t>Locativo     
Instalaciones</t>
    </r>
    <r>
      <rPr>
        <sz val="18"/>
        <rFont val="Gill Sans MT"/>
        <family val="2"/>
      </rPr>
      <t xml:space="preserve">  (superficies irregulares).</t>
    </r>
  </si>
  <si>
    <t>Cámaras de seguridad y vigilancia permanente</t>
  </si>
  <si>
    <r>
      <rPr>
        <b/>
        <sz val="12"/>
        <rFont val="Arial"/>
        <family val="2"/>
      </rPr>
      <t xml:space="preserve">Uso de elementos de desinfección
</t>
    </r>
    <r>
      <rPr>
        <sz val="12"/>
        <rFont val="Arial"/>
        <family val="2"/>
      </rPr>
      <t>(alcohol, gel antibacterial)</t>
    </r>
  </si>
  <si>
    <t>*Instalar espiral o entorchado para cableado</t>
  </si>
  <si>
    <t>Recomendaciones inducción y reinducción</t>
  </si>
  <si>
    <t>Cámaras de seguridad</t>
  </si>
  <si>
    <t xml:space="preserve">Reinducción SST. Personal brigadista capacitado </t>
  </si>
  <si>
    <t xml:space="preserve">Inducción- reinducción </t>
  </si>
  <si>
    <t xml:space="preserve">*golpes, caídas, laceraciones 
</t>
  </si>
  <si>
    <t xml:space="preserve">señalización de advertencia </t>
  </si>
  <si>
    <t>Inducción- reinducción - capacitación en prevención de caídas</t>
  </si>
  <si>
    <t xml:space="preserve">Instalación de barandas en escaleras y bandas antideslizantes </t>
  </si>
  <si>
    <t>*Zapatos livianos, ergonómicos que generen confort</t>
  </si>
  <si>
    <r>
      <rPr>
        <b/>
        <sz val="18"/>
        <rFont val="Gill Sans MT"/>
        <family val="2"/>
      </rPr>
      <t>Ruido</t>
    </r>
    <r>
      <rPr>
        <sz val="18"/>
        <rFont val="Gill Sans MT"/>
        <family val="2"/>
      </rPr>
      <t xml:space="preserve">
(Intermitente por el paso vehicular por la carrera 2da "Se percibe en mayor intensidad en el 2do, tercer, 4to y 5to piso del edificio")</t>
    </r>
  </si>
  <si>
    <t xml:space="preserve">Señalización de advertencia en el ascensor </t>
  </si>
  <si>
    <t>Recomendaciones en inducción</t>
  </si>
  <si>
    <t>Síndromes túnel del carpo
Síndrome de Quervain</t>
  </si>
  <si>
    <t xml:space="preserve">SVE  Biomecánico </t>
  </si>
  <si>
    <t xml:space="preserve">*Se recomienda elementos de confort: Base portátil, apoyapiés, teclado adicional </t>
  </si>
  <si>
    <t xml:space="preserve">Potencializa el riesgo de incendio. Quemaduras, cortos circuitos </t>
  </si>
  <si>
    <t xml:space="preserve">Mantenimiento a instalaciones eléctricas </t>
  </si>
  <si>
    <t xml:space="preserve">FENÓMENOS NATURALES </t>
  </si>
  <si>
    <t xml:space="preserve">Ingreso de agua en el área   </t>
  </si>
  <si>
    <t xml:space="preserve">Síndrome del Túnel Carpiano, Manguito rotador </t>
  </si>
  <si>
    <t xml:space="preserve">Disconfort térmico,   Alergias, afecciones respiratorias, cefaleas tensionales . </t>
  </si>
  <si>
    <t xml:space="preserve">*Se recomienda  revisar la posibilidad de instalar en el área aire acondicionado. </t>
  </si>
  <si>
    <t xml:space="preserve">* Dolor  de cabeza,
* poca concentración, 
*zumbidos  en los oídos   
* Cefaleas tensionales </t>
  </si>
  <si>
    <t>Exámenes Médicos ocupacionales</t>
  </si>
  <si>
    <t xml:space="preserve">*Realizar mantenimiento preventivo y correctivo de las instalaciones locativas, con el fin de mejorar las condiciones de trabajo y prevenir  enfermedades a los trabajadores.                                                                                                                    * Mantenimiento de los techos para  evitar  la proliferación de animales ( murciélagos- palomas) y control de humedad. 
*Se recomienda erradicar los palomas del área. </t>
  </si>
  <si>
    <t xml:space="preserve">Accidentes de trabajo -  Deterioro del archivo - Caídas de objetos (cajas) </t>
  </si>
  <si>
    <t xml:space="preserve">*Se recomienda instalar protectores de seguridad en el soporte de agarre de los archivadores, con el fin de evitar heridas graves y disminuir los golpes. 
*Sensibilización a los trabajadores  en auto cuido. </t>
  </si>
  <si>
    <t xml:space="preserve">Caídas de los tubos fluorescentes, golpes, contusiones </t>
  </si>
  <si>
    <t>Limpieza periódica en bibliotecas</t>
  </si>
  <si>
    <t xml:space="preserve">capacitación de seguridad en archivos </t>
  </si>
  <si>
    <t xml:space="preserve">*Implementar el programa de pausas activas, específicamente                                                                                      *Continuar con la implementación del Sistema de vigilancia epidemiológico osteomuscular.    </t>
  </si>
  <si>
    <t>Instalación de extractores</t>
  </si>
  <si>
    <t xml:space="preserve">Señalización de advertencia  </t>
  </si>
  <si>
    <t>Capacitación en prevención de caídas</t>
  </si>
  <si>
    <t xml:space="preserve">*Realizar mantenimiento preventivo y correctivo de las instalaciones locativas, con el fin de mejorar las condiciones de trabajo y prevenir  enfermedades a los trabajadores.                                                                                                                    * Mantenimiento de los techos para  evitar  la proliferación de animales ( roedores) y control de humedad. </t>
  </si>
  <si>
    <t xml:space="preserve">Heridas abiertas
Caída de objetos 
Proliferación de material particulado </t>
  </si>
  <si>
    <t xml:space="preserve">Caídas de objetos,  golpes, accidentes e incidentes de trabajo </t>
  </si>
  <si>
    <t xml:space="preserve">Accidentes de trabajo, posturas inadecuadas,  golpes, caída de objetos </t>
  </si>
  <si>
    <t xml:space="preserve">* Se recomienda un programa de mantenimiento de instalaciones para el control de humedad. 
* Mantenimiento de las paredes para el control de humedad  de las áreas comunes. </t>
  </si>
  <si>
    <t xml:space="preserve">Irritaciones, tardía en los primeros auxilios en caso de  un accidente con los productos químicos. </t>
  </si>
  <si>
    <t xml:space="preserve">Intervención del riesgo biomecánico </t>
  </si>
  <si>
    <t>Limpieza periódica a superficies</t>
  </si>
  <si>
    <t xml:space="preserve">Recomendaciones en inducción y uso de guantes, y tapabocas </t>
  </si>
  <si>
    <t xml:space="preserve">Síndrome del manguito rotador- Epicondilitis </t>
  </si>
  <si>
    <t>Lesiones Osteomusculares de los miembros inferiores como varices, enfermedades vasculares</t>
  </si>
  <si>
    <t xml:space="preserve">QUÍMICO  </t>
  </si>
  <si>
    <t>Recomendaciones en inducción y reinducción- uso de guantes y tapabocas</t>
  </si>
  <si>
    <t xml:space="preserve">Uso de elementos de protección personal (guantes, tapabocas) </t>
  </si>
  <si>
    <t xml:space="preserve">Recomendaciones en inducción </t>
  </si>
  <si>
    <t>Recomendaciones en inducción - protocolo de actuación en caso de AT</t>
  </si>
  <si>
    <t xml:space="preserve">Gérmenes, bacterias, Contaminación del área </t>
  </si>
  <si>
    <t>Recomendación en inducción y reinducción</t>
  </si>
  <si>
    <t>Dolor lumbar inespecífico 
Espasmos musculares</t>
  </si>
  <si>
    <r>
      <t xml:space="preserve">Movimientos Repetitivos
</t>
    </r>
    <r>
      <rPr>
        <sz val="18"/>
        <color indexed="8"/>
        <rFont val="Gill Sans MT"/>
        <family val="2"/>
      </rPr>
      <t>(Sólo las manos, digitación en teclado y uso de mouse)</t>
    </r>
  </si>
  <si>
    <t xml:space="preserve">Se esta implementando el programa de vigilancia epidemiológica biomecánico. </t>
  </si>
  <si>
    <t xml:space="preserve">*Se recomienda la implementación permanente de pausas activas durante la jornada laboral.    Realizar reinducción SST                                                                                                                                              </t>
  </si>
  <si>
    <t xml:space="preserve">*Agrupar el cableado eléctrico, utilizando espiral porta cable  y/o canaleta. Realizar jornadas de orden y aseo. Continuar con inspecciones. Realizar reinducción SST </t>
  </si>
  <si>
    <t>*Se recomienda instalar protectores de seguridad en el soporte de agarre de los archivadores, con el fin de evitar heridas graves y disminuir los golpes. 
*Sensibilización a los funcionarios en autocuidado. Reinducción SST</t>
  </si>
  <si>
    <t xml:space="preserve">Revisión de tuberías sanitarias </t>
  </si>
  <si>
    <t xml:space="preserve">* Se recomienda mantenimiento (tuberías) de las baterías sanitarias para eliminar los malos olores </t>
  </si>
  <si>
    <t xml:space="preserve">*Continuar con el uso  adecuado de elementos manuales para oficina. Realizar reinducción SST </t>
  </si>
  <si>
    <t>*Se recomienda uso de calzado adecuado según el área a visitar, con el fin de evitar caídas. Realizar reinducción SST</t>
  </si>
  <si>
    <r>
      <rPr>
        <b/>
        <sz val="18"/>
        <color indexed="8"/>
        <rFont val="Gill Sans MT"/>
        <family val="2"/>
      </rPr>
      <t xml:space="preserve">Postura Anti gravitacional      </t>
    </r>
    <r>
      <rPr>
        <sz val="18"/>
        <color indexed="8"/>
        <rFont val="Gill Sans MT"/>
        <family val="2"/>
      </rPr>
      <t xml:space="preserve">                      Miembros superiores en la gravedad por el porta teclado </t>
    </r>
  </si>
  <si>
    <t xml:space="preserve"> Tendinitis Espasmo de manos</t>
  </si>
  <si>
    <t xml:space="preserve">* Pausas activas a lo largo de la jornada laboral y sensibilizar sobre su importancia , * Realizar seguimiento para el S.V.E  para lesiones osteo musculares.  
</t>
  </si>
  <si>
    <r>
      <rPr>
        <b/>
        <sz val="18"/>
        <color indexed="8"/>
        <rFont val="Gill Sans MT"/>
        <family val="2"/>
      </rPr>
      <t xml:space="preserve">Postura Anti gravitacional      </t>
    </r>
    <r>
      <rPr>
        <sz val="18"/>
        <color indexed="8"/>
        <rFont val="Gill Sans MT"/>
        <family val="2"/>
      </rPr>
      <t xml:space="preserve">                      Miembros  inferiores  en la gravedad  </t>
    </r>
  </si>
  <si>
    <t xml:space="preserve">* Pausas activas a lo largo de la jornada laboral y sensibilizar sobre su importancia , * Realizar seguimiento para el S.V.E  para lesiones osteo musculares. </t>
  </si>
  <si>
    <r>
      <t xml:space="preserve">Postura Forzada                  </t>
    </r>
    <r>
      <rPr>
        <sz val="18"/>
        <color indexed="8"/>
        <rFont val="Gill Sans MT"/>
        <family val="2"/>
      </rPr>
      <t xml:space="preserve">  Posturas inadecuadas por el espacio insuficiente de los miembros inferiores  debido a las cajas debajo de los puestos de trabajo y sillas estáticas</t>
    </r>
  </si>
  <si>
    <r>
      <t xml:space="preserve">Eléctrico                                  </t>
    </r>
    <r>
      <rPr>
        <sz val="18"/>
        <color indexed="8"/>
        <rFont val="Gill Sans MT"/>
        <family val="2"/>
      </rPr>
      <t xml:space="preserve">Tomas eléctricas dañadas </t>
    </r>
  </si>
  <si>
    <t xml:space="preserve">Mantenimiento instalaciones eléctricas, que cumplan con el RETIE </t>
  </si>
  <si>
    <t>* Se recomienda   mantenimiento de las  tomas eléctricas de las áreas administrativas  de la Secretaria de Infraestructura.</t>
  </si>
  <si>
    <r>
      <t xml:space="preserve">Movimientos Repetitivos
</t>
    </r>
    <r>
      <rPr>
        <sz val="18"/>
        <color indexed="8"/>
        <rFont val="Gill Sans MT"/>
        <family val="2"/>
      </rPr>
      <t xml:space="preserve">Archivar documentos,  relación en el sistema </t>
    </r>
  </si>
  <si>
    <t xml:space="preserve">QUÍMICO      </t>
  </si>
  <si>
    <t>Mascarilla N95- Recomendaciones en inducción y reinducción</t>
  </si>
  <si>
    <t xml:space="preserve">Realizar reinducción. Realizar entrega de elementos de protección. Realizar control y seguimiento a contratistas de obra </t>
  </si>
  <si>
    <t xml:space="preserve">EPP (Gafas de seguridad, mascarilla N95) </t>
  </si>
  <si>
    <t>* Se recomienda continuar con el proceso de intervención (limpieza) del archivo</t>
  </si>
  <si>
    <t>Toma de temperatura al ingreso del personal a la sede de trabajo,   adecuado manejo de los  residuos,  distanciamiento    físico   de 2 metros, uso de respirador buco nasal de manera permanente, uso de productos sanitizantes de manos (alcohol al 70%, alcohol glicerinado al 70%), diligenciamiento del coronApp</t>
  </si>
  <si>
    <t>Instalación de puntos seguros para limpieza de pies (tapetes pediluvios), toma de temperatura, estaciones para sanitizado de manos, instalación de dispensadores con jabones líquidos y dispensadores de papel desechable para secado de manos. Redistribución de puestos de trabajo garantizando distanciamiento de 2 metros.</t>
  </si>
  <si>
    <r>
      <rPr>
        <b/>
        <sz val="18"/>
        <color indexed="8"/>
        <rFont val="Gill Sans MT"/>
        <family val="2"/>
      </rPr>
      <t xml:space="preserve">Postura Anti gravitacional      </t>
    </r>
    <r>
      <rPr>
        <sz val="18"/>
        <color indexed="8"/>
        <rFont val="Gill Sans MT"/>
        <family val="2"/>
      </rPr>
      <t xml:space="preserve">                      Miembros superiores en la gravedad por el espacio por la ubicación de la pantalla visual </t>
    </r>
  </si>
  <si>
    <t xml:space="preserve">* Pausas activas a lo largo de la jornada laboral y sensibilizar sobre su importancia , * Realizar seguimiento para el S.V.E  para lesiones osteo musculares.* Se recomienda reubicar la pantalla visual aprovechando el escritorio en "L"  garantizando  que la manos, brazo y muñeca permanezcan en línea recta en el momento de digitar. 
</t>
  </si>
  <si>
    <t>*Muerte 
*Lesiones graves en el cuerpo entero
*Atrapamiento por accidentes vehiculares</t>
  </si>
  <si>
    <r>
      <t>Trabajos en alturas</t>
    </r>
    <r>
      <rPr>
        <sz val="18"/>
        <rFont val="Gill Sans MT"/>
        <family val="2"/>
      </rPr>
      <t xml:space="preserve">              Revisión y asesoría técnica en trabajos en alturas   por encima de 1.50 metros.</t>
    </r>
  </si>
  <si>
    <t xml:space="preserve">Puntos de anclaje y líneas de vida en diferentes puntos. </t>
  </si>
  <si>
    <t xml:space="preserve">* Se recomienda que en las asesorías técnicas que implican trabajos en alturas  se cuente con los elementos colectivos y personal adecuados para la labor.
*Se recomienda  que las personas realicen trabajos en alturas  cuenten con la competencia y curso apto para trabajos en alturas.
*Señalización y delimitación de áreas donde se realizan tareas de altura.
* Procedimientos para los trabajos en alturas </t>
  </si>
  <si>
    <t xml:space="preserve">Arnés, Equipos de protección de caídas y guantes, gafas y botas de seguridad </t>
  </si>
  <si>
    <r>
      <rPr>
        <b/>
        <sz val="18"/>
        <color indexed="8"/>
        <rFont val="Arial"/>
        <family val="2"/>
      </rPr>
      <t xml:space="preserve">Temperaturas altas                        </t>
    </r>
    <r>
      <rPr>
        <sz val="18"/>
        <color indexed="8"/>
        <rFont val="Arial"/>
        <family val="2"/>
      </rPr>
      <t xml:space="preserve">Exposición a temperaturas altas de asfalto </t>
    </r>
  </si>
  <si>
    <t>* Se recomienda revisar las especificaciones de las botas de seguridad que se entregan al personal expuesto.
*Todos los trabajadores que pueden estar expuestos agases de asfalto deben ser capacitados sobre los peligros y procedimientos de trabajo seguro.</t>
  </si>
  <si>
    <r>
      <rPr>
        <b/>
        <sz val="18"/>
        <color indexed="8"/>
        <rFont val="Gill Sans MT"/>
        <family val="2"/>
      </rPr>
      <t>Picaduras - Mordeduras</t>
    </r>
    <r>
      <rPr>
        <sz val="18"/>
        <color indexed="8"/>
        <rFont val="Gill Sans MT"/>
        <family val="2"/>
      </rPr>
      <t xml:space="preserve">                           Toda clase de animales por la exposición en vías</t>
    </r>
  </si>
  <si>
    <t xml:space="preserve">Recomendaciones en inducción y reinducción. Camisa manga larga y botas de seguridad </t>
  </si>
  <si>
    <r>
      <rPr>
        <b/>
        <sz val="18"/>
        <color indexed="8"/>
        <rFont val="Gill Sans MT"/>
        <family val="2"/>
      </rPr>
      <t xml:space="preserve">Ruido           </t>
    </r>
    <r>
      <rPr>
        <sz val="18"/>
        <color indexed="8"/>
        <rFont val="Gill Sans MT"/>
        <family val="2"/>
      </rPr>
      <t xml:space="preserve">                                      Ruido Ambiental en vías,  por equipo y maquinaria para compactación de tierra</t>
    </r>
  </si>
  <si>
    <t xml:space="preserve">Pausas activas o descansos durante la jornada de trabajo 
Inspeccionar maquinaria, implementar señalización de ruido, capacitar al personal. Realización reinducción 
</t>
  </si>
  <si>
    <t xml:space="preserve">Recomendaciones en inducción y reinducción. Capacitación en seguridad vial </t>
  </si>
  <si>
    <t xml:space="preserve">Recomendaciones en inducción y reinducción. </t>
  </si>
  <si>
    <r>
      <rPr>
        <b/>
        <sz val="18"/>
        <rFont val="Gill Sans MT"/>
        <family val="2"/>
      </rPr>
      <t xml:space="preserve">Mecánico     </t>
    </r>
    <r>
      <rPr>
        <sz val="18"/>
        <rFont val="Gill Sans MT"/>
        <family val="2"/>
      </rPr>
      <t xml:space="preserve">                                                 Manejo de herramientas como odómetro, cámaras fotográficas, GPS, estación.</t>
    </r>
  </si>
  <si>
    <t xml:space="preserve">*Capacitación sobre manejo seguro de herramientas.
*Capacitación en prevención en lesiones de mano.
*Inspeccionar las diferentes herramientas utilizados  para labores  operativas, en caso de requerir reposición solicitarla área pertinente. </t>
  </si>
  <si>
    <r>
      <t xml:space="preserve">Locativo                                          </t>
    </r>
    <r>
      <rPr>
        <sz val="18"/>
        <rFont val="Gill Sans MT"/>
        <family val="2"/>
      </rPr>
      <t xml:space="preserve">Superficies de trabajo irregulares en las vías </t>
    </r>
  </si>
  <si>
    <t xml:space="preserve">Capacitación en prevención de caídas. Inducción y reinducción SST </t>
  </si>
  <si>
    <t xml:space="preserve">*Se recomienda capacitaciones en prevención de caídas al mismo nivel. 
* Se recomienda  capacitaciones en autocuidado y percepción del riesgo. </t>
  </si>
  <si>
    <t>Eléctrico                                  Redes eléctricas en mal estado</t>
  </si>
  <si>
    <t>* Se recomienda Inspecciones de seguridad / Rutinas de mantenimiento preventivo de instalaciones eléctricas.
*Capacitación a personal sobre los procedimientos seguros para la realización de este tipo de trabajo eléctrico.</t>
  </si>
  <si>
    <t xml:space="preserve">Capacitación en emergencias a brigadas </t>
  </si>
  <si>
    <t>Capacitación en emergencias a brigadas. Recomendación en inducción y reinducción</t>
  </si>
  <si>
    <t xml:space="preserve">Mantenimiento a cámaras de seguridad </t>
  </si>
  <si>
    <t xml:space="preserve">Inspecciones de higiene y seguridad periódicamente </t>
  </si>
  <si>
    <t xml:space="preserve">Señalización de evacuación y punto de encuentro </t>
  </si>
  <si>
    <t xml:space="preserve">*Socializar el plan de emergencia.                                 Se recomienda realizar estudio de vulnerabilidad y sismo resistencia de las instalaciones. 
*Capacitar al personal en actuación ante emergencias. Realizar simulacro </t>
  </si>
  <si>
    <t xml:space="preserve">*Capacitación en prevención de accidentes de trabajo por riesgo eléctrico.                                                          
*Continuar con las inspecciones de seguridad enfocado a riesgo eléctrico. Socialización del PON para atención de incendios </t>
  </si>
  <si>
    <t xml:space="preserve">Instalar Mantenimiento periódico de las cámaras de seguridad </t>
  </si>
  <si>
    <t>Emisión de recomendaciones a funcionarios a través de video llamadas por parte de grupo interdisciplinario de la oficina  SST ( psicólogo, fisioterapeuta, profesional SST)</t>
  </si>
  <si>
    <t>*Capacitar a los trabajadores en auto cuidado y la importancia del uso de los EPP. Continuar con las recomendaciones a funcionarios a través de video llamadas por parte de grupo interdisciplinario de la oficina  SST ( psicólogo, fisioterapeuta, profesional SST)</t>
  </si>
  <si>
    <t xml:space="preserve">*Realizar seguimiento del uso de los elementos de protección personal (Tapa bocas), cuando manipule archivo con polvo. Continuar con las recomendaciones a funcionarios a través de video llamadas por parte de grupo interdisciplinario de la oficina  SST ( psicólogo, fisioterapeuta, profesional SST)                                                           </t>
  </si>
  <si>
    <t>*Continuar con el uso adecuado de los elementos de trabajo, realizar cambio de los elementos que se observen en mal estado. Continuar con las recomendaciones a funcionarios a través de video llamadas por parte de grupo interdisciplinario de la oficina  SST ( psicólogo, fisioterapeuta, profesional SST)</t>
  </si>
  <si>
    <t>Se recomienda contar con un área de ventilación natural o con ventilación artificial como ventiladores. Continuar con las recomendaciones a funcionarios a través de video llamadas por parte de grupo interdisciplinario de la oficina  SST ( psicólogo, fisioterapeuta, profesional SST)</t>
  </si>
  <si>
    <t>* Practicar higiene postural para el manejo de cargas. Evitar levantar mas de 10 Kg mujeres y 20 Kg Hombres. Continuar con las recomendaciones a funcionarios a través de video llamadas por parte de grupo interdisciplinario de la oficina  SST ( psicólogo, fisioterapeuta, profesional SST)</t>
  </si>
  <si>
    <t>Se recomienda adecuar el sitio de trabajo con iluminación adecuada. Continuar con las recomendaciones a funcionarios a través de video llamadas por parte de grupo interdisciplinario de la oficina  SST ( psicólogo, fisioterapeuta, profesional SST)</t>
  </si>
  <si>
    <t>*Se recomienda uso de calzado adecuado y de tacón bajo según el área a visitar, con el fin de evitar caídas. Continuar con las recomendaciones a funcionarios a través de video llamadas por parte de grupo interdisciplinario de la oficina  SST ( psicólogo, fisioterapeuta, profesional SST)</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</si>
  <si>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Continuar con las recomendaciones a funcionarios a través de video llamadas por parte de grupo interdisciplinario de la oficina  SST ( psicólogo, fisioterapeuta, profesional SST).</t>
  </si>
  <si>
    <t>*Socializar los planes contingencia para diferentes situaciones  de emergencia específicamente riesgo público. Continuar con las recomendaciones a funcionarios a través de video llamadas por parte de grupo interdisciplinario de la oficina  SST ( psicólogo, fisioterapeuta, profesional SST).</t>
  </si>
  <si>
    <t>Tener en cuenta las recomendaciones dadas en los medios de comunicación de la alcaldía y recomendaciones en el video del ejercicio de la simulación  el día nacional del simulacro . Continuar con las recomendaciones a funcionarios a través de video llamadas por parte de grupo interdisciplinario de la oficina  SST ( psicólogo, fisioterapeuta, profesional SST)</t>
  </si>
  <si>
    <t xml:space="preserve">Tener en cuenta las recomendaciones dadas en los medios de comunicación de la alcaldía y recomendaciones en el video del ejercicio de la simulación  el día nacional del simulacro. Continuar con las recomendaciones a funcionarios a través de video llamadas por parte de grupo interdisciplinario de la oficina  SST ( psicólogo, fisioterapeuta, profesional SST)  </t>
  </si>
  <si>
    <t>Mantenimiento periódico a cámaras de seguridad</t>
  </si>
  <si>
    <t>Caídas al mismo y distinto nivel, golpes, contusiones</t>
  </si>
  <si>
    <t xml:space="preserve">Señalización de advertencia </t>
  </si>
  <si>
    <t>Se recomienda la instalación de bandas antideslizantes a superficies de escaleras fijas internas y externas. Instalar pasamanos a rampa de acceso.</t>
  </si>
  <si>
    <t xml:space="preserve">Apoyapiés </t>
  </si>
  <si>
    <r>
      <rPr>
        <b/>
        <sz val="18"/>
        <color indexed="8"/>
        <rFont val="Gill Sans MT"/>
        <family val="2"/>
      </rPr>
      <t xml:space="preserve">Iluminación                                    </t>
    </r>
    <r>
      <rPr>
        <sz val="18"/>
        <color indexed="8"/>
        <rFont val="Gill Sans MT"/>
        <family val="2"/>
      </rPr>
      <t>Deficiente iluminación artificial y natural</t>
    </r>
  </si>
  <si>
    <t xml:space="preserve">Realizar estudio de iluminación </t>
  </si>
  <si>
    <t xml:space="preserve">Recomendaciones al personal en las inspecciones ergonómicas </t>
  </si>
  <si>
    <r>
      <rPr>
        <b/>
        <sz val="18"/>
        <color indexed="8"/>
        <rFont val="Gill Sans MT"/>
        <family val="2"/>
      </rPr>
      <t xml:space="preserve">Postura Forzada 
</t>
    </r>
    <r>
      <rPr>
        <sz val="18"/>
        <color indexed="8"/>
        <rFont val="Gill Sans MT"/>
        <family val="2"/>
      </rPr>
      <t xml:space="preserve">Fuera de los ángulos de confort la postura     </t>
    </r>
  </si>
  <si>
    <t xml:space="preserve">* Dolor  de cabeza,
* poca concentración, 
*Zumbidos  en los oídos   </t>
  </si>
  <si>
    <t xml:space="preserve">Exámenes Médicos ocupacionales
 </t>
  </si>
  <si>
    <t>Recomendaciones en inducción y reinducción de SST</t>
  </si>
  <si>
    <t xml:space="preserve">*Capacitación sobre manejo seguro de herramientas.
*Capacitación en prevención en lesiones de mano.
*Inspeccionar las diferentes herramientas utilizados en la oficina para labores administrativas, en caso de requerir reposición solicitarla área pertinente. </t>
  </si>
  <si>
    <r>
      <t xml:space="preserve">Disconfort Térmico - </t>
    </r>
    <r>
      <rPr>
        <sz val="18"/>
        <rFont val="Gill Sans MT"/>
        <family val="2"/>
      </rPr>
      <t xml:space="preserve">Exposición a temperaturas altas  extremas  por la inadecuada ventilación, por carga solar sobre la estructura  y concentración  de usuarios. </t>
    </r>
  </si>
  <si>
    <r>
      <t xml:space="preserve">Radiaciones no Ionizantes, refracción del sol en los video terminales </t>
    </r>
    <r>
      <rPr>
        <sz val="18"/>
        <color indexed="8"/>
        <rFont val="Gill Sans MT"/>
        <family val="2"/>
      </rPr>
      <t xml:space="preserve"> </t>
    </r>
  </si>
  <si>
    <t xml:space="preserve">Deslumbramientos,  cansancio visual </t>
  </si>
  <si>
    <r>
      <rPr>
        <b/>
        <sz val="18"/>
        <color indexed="8"/>
        <rFont val="Gill Sans MT"/>
        <family val="2"/>
      </rPr>
      <t>Eléctrico -                                              Baja tensión.</t>
    </r>
    <r>
      <rPr>
        <sz val="18"/>
        <color indexed="8"/>
        <rFont val="Gill Sans MT"/>
        <family val="2"/>
      </rPr>
      <t xml:space="preserve">                                                 ( Tomas eléctricas, sobrecargadas)</t>
    </r>
  </si>
  <si>
    <t>Red para atención de incendios , extintores portátiles</t>
  </si>
  <si>
    <r>
      <t xml:space="preserve">Accidentes de tránsito  </t>
    </r>
    <r>
      <rPr>
        <sz val="18"/>
        <rFont val="Gill Sans MT"/>
        <family val="2"/>
      </rPr>
      <t xml:space="preserve">Desplazamientos en vehículos y motocicletas de terceros </t>
    </r>
  </si>
  <si>
    <t xml:space="preserve">Colisiones con vehículos, Caídas, golpes, contusiones, Accidentes de tránsito </t>
  </si>
  <si>
    <t>Reinducción política de seguridad vial. Capacitación en seg viual</t>
  </si>
  <si>
    <t>Mantenimiento a vehículos</t>
  </si>
  <si>
    <t>Construcción sismo resistente</t>
  </si>
  <si>
    <t>Se han realizado simulacros de . Señalización de evacuación</t>
  </si>
  <si>
    <t xml:space="preserve">Capacitación en atención de emergencias </t>
  </si>
  <si>
    <t xml:space="preserve">Sistema de atención de incendios </t>
  </si>
  <si>
    <t xml:space="preserve">Capacitación de seguridad en archivos </t>
  </si>
  <si>
    <t xml:space="preserve">*Mantenimiento, recarga, demarcar y señalizar los extintores </t>
  </si>
  <si>
    <t xml:space="preserve">Silla ergonómica </t>
  </si>
  <si>
    <t xml:space="preserve">Limpieza periódica a los archivos </t>
  </si>
  <si>
    <t>capacitación en seguridad de los archivos</t>
  </si>
  <si>
    <r>
      <t xml:space="preserve">Movimientos repetitivos  </t>
    </r>
    <r>
      <rPr>
        <sz val="18"/>
        <color indexed="8"/>
        <rFont val="Gill Sans MT"/>
        <family val="2"/>
      </rPr>
      <t xml:space="preserve">Abrir y cerrar las estanterías móviles del archivo </t>
    </r>
  </si>
  <si>
    <t xml:space="preserve">Fumigación </t>
  </si>
  <si>
    <t xml:space="preserve">Capacitación en seguridad en los archivos - Uso de EPP (Guantes, mascarilla) </t>
  </si>
  <si>
    <t xml:space="preserve">* Digitalización de archivo antiguo. </t>
  </si>
  <si>
    <r>
      <t xml:space="preserve">Movimientos repetitivos </t>
    </r>
    <r>
      <rPr>
        <sz val="18"/>
        <color indexed="8"/>
        <rFont val="Gill Sans MT"/>
        <family val="2"/>
      </rPr>
      <t>Consulta, digitación, foliar archivo Archivar documentos y   relación en el sistema.</t>
    </r>
  </si>
  <si>
    <r>
      <rPr>
        <b/>
        <sz val="18"/>
        <color indexed="8"/>
        <rFont val="Gill Sans MT"/>
        <family val="2"/>
      </rPr>
      <t xml:space="preserve">Locativo                             </t>
    </r>
    <r>
      <rPr>
        <sz val="18"/>
        <color indexed="8"/>
        <rFont val="Gill Sans MT"/>
        <family val="2"/>
      </rPr>
      <t xml:space="preserve">Sistemas de almacenamiento y condiciones técnico ambientales inadecuados del archivo.                           </t>
    </r>
  </si>
  <si>
    <t xml:space="preserve">Accidentes de trabajo -  Deterioro del archivo - Caídas de objetos </t>
  </si>
  <si>
    <t xml:space="preserve">Caídas al mismo nivel, incidentes, golpes, proliferación de animales </t>
  </si>
  <si>
    <t xml:space="preserve">Accidentes de transito, golpes, contusiones </t>
  </si>
  <si>
    <t xml:space="preserve">Mantenimiento a vehículos </t>
  </si>
  <si>
    <t xml:space="preserve">Capacitación en seguridad vial- retroalimentación política de seguridad vial- </t>
  </si>
  <si>
    <r>
      <rPr>
        <b/>
        <sz val="18"/>
        <color indexed="8"/>
        <rFont val="Gill Sans MT"/>
        <family val="2"/>
      </rPr>
      <t xml:space="preserve">Públicos </t>
    </r>
    <r>
      <rPr>
        <sz val="18"/>
        <color indexed="8"/>
        <rFont val="Gill Sans MT"/>
        <family val="2"/>
      </rPr>
      <t xml:space="preserve">                                                              Robos - Orden público  en vías publicas </t>
    </r>
  </si>
  <si>
    <t>Instalación de cámaras</t>
  </si>
  <si>
    <t>capacitación en emergencias a brigadistas</t>
  </si>
  <si>
    <t>Mantenimiento a cámaras de seguridad</t>
  </si>
  <si>
    <t xml:space="preserve">Se recomienda suministrar silla ergonómica. 
Se recomienda realizar cambio del escritorio que actualmente tiene debido a que no permite la adopción de posturas adecuadas </t>
  </si>
  <si>
    <r>
      <t xml:space="preserve">Disconfort Térmico - </t>
    </r>
    <r>
      <rPr>
        <sz val="18"/>
        <rFont val="Gill Sans MT"/>
        <family val="2"/>
      </rPr>
      <t>Exposición a temperaturas altas por la inadecuada ventilación natural y artificial</t>
    </r>
  </si>
  <si>
    <t>Recomendaciones en inducción y reinducción de SST- capacitación en autocuidado</t>
  </si>
  <si>
    <t>Capacitación en comunicación asertiva</t>
  </si>
  <si>
    <r>
      <t xml:space="preserve">Locativo
</t>
    </r>
    <r>
      <rPr>
        <sz val="18"/>
        <color indexed="8"/>
        <rFont val="Arial"/>
        <family val="2"/>
      </rPr>
      <t xml:space="preserve">Superficies de trabajo  irregulares y  desniveladas   </t>
    </r>
    <r>
      <rPr>
        <b/>
        <sz val="18"/>
        <color indexed="8"/>
        <rFont val="Arial"/>
        <family val="2"/>
      </rPr>
      <t xml:space="preserve">                             </t>
    </r>
    <r>
      <rPr>
        <sz val="18"/>
        <color indexed="8"/>
        <rFont val="Arial"/>
        <family val="2"/>
      </rPr>
      <t xml:space="preserve"> (Desplazamiento en vías externas)</t>
    </r>
  </si>
  <si>
    <t xml:space="preserve">Capacitación en prevención de caídas - botas caña alta </t>
  </si>
  <si>
    <r>
      <rPr>
        <b/>
        <sz val="18"/>
        <color indexed="8"/>
        <rFont val="Gill Sans MT"/>
        <family val="2"/>
      </rPr>
      <t xml:space="preserve">Derrumbes
</t>
    </r>
    <r>
      <rPr>
        <sz val="18"/>
        <color indexed="8"/>
        <rFont val="Gill Sans MT"/>
        <family val="2"/>
      </rPr>
      <t xml:space="preserve">Exposición a derrumbes  y condiciones climáticas en la vía </t>
    </r>
  </si>
  <si>
    <t>Mantenimiento periódico a vehículos</t>
  </si>
  <si>
    <t xml:space="preserve">Capacitación en seguridad vial </t>
  </si>
  <si>
    <r>
      <rPr>
        <b/>
        <sz val="18"/>
        <color indexed="8"/>
        <rFont val="Gill Sans MT"/>
        <family val="2"/>
      </rPr>
      <t xml:space="preserve">Mecánico                                                 </t>
    </r>
    <r>
      <rPr>
        <sz val="18"/>
        <color indexed="8"/>
        <rFont val="Gill Sans MT"/>
        <family val="2"/>
      </rPr>
      <t>Fallas mecánicas de la motocicleta que se desplazan todo el tiempo</t>
    </r>
  </si>
  <si>
    <t>Capacitación en seguridad vial</t>
  </si>
  <si>
    <r>
      <rPr>
        <b/>
        <sz val="18"/>
        <color indexed="8"/>
        <rFont val="Gill Sans MT"/>
        <family val="2"/>
      </rPr>
      <t xml:space="preserve"> Eléctrico                                                </t>
    </r>
    <r>
      <rPr>
        <sz val="18"/>
        <color indexed="8"/>
        <rFont val="Gill Sans MT"/>
        <family val="2"/>
      </rPr>
      <t xml:space="preserve">Fallas eléctricas de la motocicleta </t>
    </r>
  </si>
  <si>
    <r>
      <t xml:space="preserve">Humus 
</t>
    </r>
    <r>
      <rPr>
        <sz val="18"/>
        <color indexed="8"/>
        <rFont val="Gill Sans MT"/>
        <family val="2"/>
      </rPr>
      <t>(Polución atmosférica)</t>
    </r>
  </si>
  <si>
    <r>
      <rPr>
        <b/>
        <sz val="18"/>
        <color indexed="8"/>
        <rFont val="Gill Sans MT"/>
        <family val="2"/>
      </rPr>
      <t xml:space="preserve">Ruido                 </t>
    </r>
    <r>
      <rPr>
        <sz val="18"/>
        <color indexed="8"/>
        <rFont val="Gill Sans MT"/>
        <family val="2"/>
      </rPr>
      <t xml:space="preserve">                            Ambiental generado por la exposición a los ruidos de la calle </t>
    </r>
  </si>
  <si>
    <t xml:space="preserve">Fatiga, molestias para el desarrollo de la labor, dolor de cabeza, desconcentración </t>
  </si>
  <si>
    <t>capacitación en atención de emergencias a brigadistas</t>
  </si>
  <si>
    <t xml:space="preserve">Señalización de evacuación </t>
  </si>
  <si>
    <t>Capacitación en emergencia a brigadistas</t>
  </si>
  <si>
    <t>Mto a cámaras de seguridad</t>
  </si>
  <si>
    <t>mto a vehículos de la entidad</t>
  </si>
  <si>
    <t xml:space="preserve">Capacitación en seg vial </t>
  </si>
  <si>
    <t xml:space="preserve">*Realizar seguimiento del uso de los elementos de protección personal (Tapa bocas), cuando manipule archivo con polvo.        Continuar con las recomendaciones a funcionarios a través de video llamadas por parte de grupo interdisciplinario de la oficina  SST ( psicólogo, fisioterapeuta, profesional SST).                                                    </t>
  </si>
  <si>
    <t xml:space="preserve">*Realizar seguimiento del uso de los elementos de protección personal (Tapa bocas), cuando manipule archivo con polvo.         Continuar con las recomendaciones a funcionarios a través de video llamadas por parte de grupo interdisciplinario de la oficina  SST ( psicólogo, fisioterapeuta, profesional SST).                                                   </t>
  </si>
  <si>
    <t>*Continuar con el uso adecuado de los elementos de trabajo, realizar cambio de los elementos que se observen en mal estado. Continuar con las recomendaciones a funcionarios a través de video llamadas por parte de grupo interdisciplinario de la oficina  SST ( psicólogo, fisioterapeuta, profesional SST).</t>
  </si>
  <si>
    <t>* Practicar higiene postural para el manejo de cargas. Evitar levantar mas de 10 Kg mujeres y 20 Kg Hombres. Continuar con las recomendaciones a funcionarios a través de video llamadas por parte de grupo interdisciplinario de la oficina  SST ( psicólogo, fisioterapeuta, profesional SST).</t>
  </si>
  <si>
    <t>Capacitación en prevención de caídas. Inducción y reinducción SST.</t>
  </si>
  <si>
    <t>Retroalimentación política de seguridad vial. Capacitación ene seguridad vial.</t>
  </si>
  <si>
    <t xml:space="preserve">*Dar cumplimiento al plan de capacitación del PESV según el rol (Pasajero - Conductor - Peatón)
*Realizar sensibilización en seguridad vial 
* Implementación del plan estratégico de seguridad vial. Inspección pre operacional a vehículos. </t>
  </si>
  <si>
    <t>Camisa manga larga.</t>
  </si>
  <si>
    <t>Capacitaciones en prevención contra caídas. Recomendaciones en inducción y reinducción.</t>
  </si>
  <si>
    <t>Inducción y reinducción al personal SST</t>
  </si>
  <si>
    <t>Socializar los PON de los planes de emergencias. Reinducción SST</t>
  </si>
  <si>
    <t xml:space="preserve">Capacitación  en atención   de emergencias. Constitución de las brigadas de emergencias </t>
  </si>
  <si>
    <t>Recomendaciones a través de video llamada por parte de la oficina SST, (biomecánico, psicosocial, y demás peligros de exposición en las actividades de trabajo en casa).</t>
  </si>
  <si>
    <t>Uso de EPP (gafas, Mascarilla respiratorias, pantallas protectoras faciales, guantes, bata).</t>
  </si>
  <si>
    <t>Tener en cuenta las recomendaciones dadas en los medios de comunicación de la alcaldía y recomendaciones en el video del ejercicio de la simulación  el día nacional del simulacro  . Continuar con los acompañamientos y seguimientos por parte de SST, a través de las video llamadas.</t>
  </si>
  <si>
    <t>Tener en cuenta las recomendaciones dadas en los medios de comunicación de la alcaldía y recomendaciones en el video del ejercicio de la simulación  el día nacional del simulacro . Continuar con los acompañamientos y seguimientos por parte de SST, a través de las video llamadas.</t>
  </si>
  <si>
    <t>INSPECCIONES URBANAS DE POLICÍA</t>
  </si>
  <si>
    <t xml:space="preserve">Capacitación en prevención de caídas - inducción- reinducción </t>
  </si>
  <si>
    <t xml:space="preserve">*Se recomienda uso de calzado adecuado según el área a visitar, con el fin de evitar caídas. Continuar sensibilizaciones en prevención de caídas </t>
  </si>
  <si>
    <t>Inspección ergonómica</t>
  </si>
  <si>
    <t xml:space="preserve">Inducción reinducción </t>
  </si>
  <si>
    <t xml:space="preserve">* Se recomienda continuar con el proceso de intervención (limpieza) del archivo. Realizar reinducción , fumigación termo nebulización </t>
  </si>
  <si>
    <t xml:space="preserve">* Continuar con las fumigaciones  periódicas para el control de plagas.
* Se recomienda  mantenimiento de los techos  (dryboll)  para evitar el ingreso y proliferación de animales. 
* Se recomienda que el personal use EPP en el momento de la manipulación del archivo. </t>
  </si>
  <si>
    <t xml:space="preserve">*Exámenes periódicos anualmente al personal  expuesto con espirómetros 
* Se recomienda que el personal de servicios generales realice limpieza completa del archivo durante la semana.
*Se recomienda limpieza, lavado de las cortinas del área. </t>
  </si>
  <si>
    <t>Rediseño de puesto de trabajo</t>
  </si>
  <si>
    <r>
      <t xml:space="preserve">Movimientos Repetitivos
</t>
    </r>
    <r>
      <rPr>
        <sz val="18"/>
        <color indexed="8"/>
        <rFont val="Arial"/>
        <family val="2"/>
      </rPr>
      <t xml:space="preserve">Archivar documentos en el archivo, búsqueda de documentos. </t>
    </r>
  </si>
  <si>
    <r>
      <rPr>
        <b/>
        <sz val="18"/>
        <color indexed="8"/>
        <rFont val="Arial"/>
        <family val="2"/>
      </rPr>
      <t xml:space="preserve">Locativo                             </t>
    </r>
    <r>
      <rPr>
        <sz val="18"/>
        <color indexed="8"/>
        <rFont val="Arial"/>
        <family val="2"/>
      </rPr>
      <t xml:space="preserve">Sistemas de almacenamiento y condiciones técnico ambientales inadecuados del archivo (almacenamiento en la superficies de trabajo)                           </t>
    </r>
  </si>
  <si>
    <t>Se recomienda instalar protectores de seguridad en el soporte de agarre de los archivadores, con el fin de evitar heridas graves y disminuir los golpes. 
*Sensibilización a los funcionarios en auto cuido. Reinducción SST</t>
  </si>
  <si>
    <t xml:space="preserve">Inducción- reinducción SST- Capacitación en los riesgos para la manipulación de archivo </t>
  </si>
  <si>
    <t xml:space="preserve">Reinducción SST-Continuar capacitación de autocuidado </t>
  </si>
  <si>
    <t>Retroalimentación en seguridad vial y política de seguridad vial.</t>
  </si>
  <si>
    <t>*Suministro de camisa manga larga y cachucha. Reinducción SST</t>
  </si>
  <si>
    <r>
      <t xml:space="preserve">Tecnológico
</t>
    </r>
    <r>
      <rPr>
        <sz val="18"/>
        <color indexed="8"/>
        <rFont val="Gill Sans MT"/>
        <family val="2"/>
      </rPr>
      <t xml:space="preserve">"Riesgo de la vecindad"
(Incendios - Explosiones)
Cercanía a estación de policía 
</t>
    </r>
  </si>
  <si>
    <t>Instalación y mantenimiento de cámaras</t>
  </si>
  <si>
    <r>
      <rPr>
        <b/>
        <sz val="18"/>
        <rFont val="Arial"/>
        <family val="2"/>
      </rPr>
      <t>Postura Prolongada</t>
    </r>
    <r>
      <rPr>
        <sz val="18"/>
        <rFont val="Arial"/>
        <family val="2"/>
      </rPr>
      <t xml:space="preserve"> 
(Postura sedente la mayor parte de la jornada laboral) - Mobiliario en mal estado</t>
    </r>
  </si>
  <si>
    <t>Dolor lumbar inespecífico
Dolor cervical</t>
  </si>
  <si>
    <t xml:space="preserve">Inspecciones ergonómicas </t>
  </si>
  <si>
    <t xml:space="preserve">Inducción- reinducción- capacitación en biomecánico </t>
  </si>
  <si>
    <t xml:space="preserve">Jornadas de pausas activas - Inducción- reinducción- capacitación en biomecánico </t>
  </si>
  <si>
    <t>* Pausas activas a lo largo de la jornada laboral y sensibilizar sobre su importancia , * Realizar seguimiento para el S.V.E  para lesiones osteo musculares.
*Se recomienda mantenimiento de la silla ergonómica (espaldar y  profundidad del asiento).</t>
  </si>
  <si>
    <t>Recomendaciones en inducción y reinducción. Camisa manga larga y botas de seguridad</t>
  </si>
  <si>
    <t xml:space="preserve">Lumbalgias, Cervicalgias, Mialgias, lesiones y síndromes doloroso, tendinitis, espasmo de manos </t>
  </si>
  <si>
    <t xml:space="preserve">*Se recomienda instalar mas puntos para conexión eléctricas con el fin de evitar posibles incendios. </t>
  </si>
  <si>
    <r>
      <rPr>
        <b/>
        <sz val="18"/>
        <color indexed="8"/>
        <rFont val="Arial"/>
        <family val="2"/>
      </rPr>
      <t xml:space="preserve">Material Articulado </t>
    </r>
    <r>
      <rPr>
        <sz val="18"/>
        <color indexed="8"/>
        <rFont val="Arial"/>
        <family val="2"/>
      </rPr>
      <t xml:space="preserve">Acumulación de material particulado (polvo) del archivo </t>
    </r>
  </si>
  <si>
    <r>
      <t xml:space="preserve">Disconfort Térmico - </t>
    </r>
    <r>
      <rPr>
        <sz val="18"/>
        <rFont val="Arial"/>
        <family val="2"/>
      </rPr>
      <t xml:space="preserve">Exposición a temperaturas altas  extremas  por la inadecuada ventilación  y el ventilador dañado </t>
    </r>
  </si>
  <si>
    <t>Lesiones Osteomusculares  a nivel  lumbar</t>
  </si>
  <si>
    <t xml:space="preserve">ELÉCTRICO Baja tensión ( Conexión Unidad Canina Fuente Eléctrica) </t>
  </si>
  <si>
    <t>Cambiar fuente de energía (Baterías)</t>
  </si>
  <si>
    <t>Continuar con las socialización en inducción y reinducción de SST a funcionarios y contratistas , Importante que la conexión a fuentes de energía alterna sea realizada por personal competente.</t>
  </si>
  <si>
    <t xml:space="preserve">Recomendaciones en inducción y reinducción SST  </t>
  </si>
  <si>
    <r>
      <t xml:space="preserve">Virus y Bacterias
</t>
    </r>
    <r>
      <rPr>
        <sz val="16"/>
        <color indexed="8"/>
        <rFont val="Arial"/>
        <family val="2"/>
      </rPr>
      <t xml:space="preserve"> (Exposición a virus y bacterias debido al uso de superficies húmedas como baños, lavamanos y lavaplatos alberca)</t>
    </r>
  </si>
  <si>
    <r>
      <rPr>
        <b/>
        <sz val="16"/>
        <color indexed="8"/>
        <rFont val="Arial"/>
        <family val="2"/>
      </rPr>
      <t xml:space="preserve">Deficiente ventilación </t>
    </r>
    <r>
      <rPr>
        <sz val="16"/>
        <color indexed="8"/>
        <rFont val="Arial"/>
        <family val="2"/>
      </rPr>
      <t>(Las ventanas y persianas deben permanecer cerradas para evitar el ingreso de rayos solares)</t>
    </r>
  </si>
  <si>
    <t xml:space="preserve">Recomendaciones en Inducción Reinducción SST. Manejo de sustancias químicas </t>
  </si>
  <si>
    <r>
      <t xml:space="preserve">Tecnológico
</t>
    </r>
    <r>
      <rPr>
        <sz val="18"/>
        <color indexed="8"/>
        <rFont val="Gill Sans MT"/>
        <family val="2"/>
      </rPr>
      <t xml:space="preserve">"Riesgo de la vecindad"
(Incendios - Explosiones)
Generados en el restaurante de Merca centro
</t>
    </r>
  </si>
  <si>
    <t xml:space="preserve">Recomendaciones en inducción y reinducción SST- Recomendaciones en higiene postural </t>
  </si>
  <si>
    <t>Recomendaciones en inducción- reinducción- Sensibilizaciones de autocuidado</t>
  </si>
  <si>
    <t xml:space="preserve">Recomendaciones en inducción- reinducción </t>
  </si>
  <si>
    <r>
      <t xml:space="preserve">Locativo
</t>
    </r>
    <r>
      <rPr>
        <sz val="18"/>
        <color indexed="8"/>
        <rFont val="Gill Sans MT"/>
        <family val="2"/>
      </rPr>
      <t xml:space="preserve">
( ventilación deficiente en áreas)
</t>
    </r>
  </si>
  <si>
    <t xml:space="preserve">Adecuación de los ventanales, para mejorar la ventilación de las áreas  </t>
  </si>
  <si>
    <t xml:space="preserve">Continuar con el control de aforo. Recomendaciones al personal . Adecuación de la ventilación en el lugar . Instalar ventiladores </t>
  </si>
  <si>
    <t xml:space="preserve">Cámaras de seguridad y vigilancia </t>
  </si>
  <si>
    <t xml:space="preserve">Recomendaciones en inducción- reinducción.  </t>
  </si>
  <si>
    <t xml:space="preserve">Recomendación en inducción y reinducción - Capacitación en manejo de cargas </t>
  </si>
  <si>
    <t xml:space="preserve">Recomendaciones en inducción y reinducción de SST </t>
  </si>
  <si>
    <t>Dolor lumbar inespecífico
Espasmos musculares
Contracturas 
Lesión del nervio poplíteo lateral 
Fatiga en miembros inferiores y en las articulaciones</t>
  </si>
  <si>
    <t xml:space="preserve">Recomendaciones en inducción y reinducción - </t>
  </si>
  <si>
    <t xml:space="preserve">Camisa manga larga </t>
  </si>
  <si>
    <t xml:space="preserve">Mto periódico a vehículos </t>
  </si>
  <si>
    <t>Equipos para atención de incendio</t>
  </si>
  <si>
    <t xml:space="preserve">Recomendaciones en inducción y reinducción- plan de emergencia </t>
  </si>
  <si>
    <r>
      <t xml:space="preserve">Locativo
</t>
    </r>
    <r>
      <rPr>
        <sz val="18"/>
        <color indexed="8"/>
        <rFont val="Arial"/>
        <family val="2"/>
      </rPr>
      <t>Tecnológico ( sub estación eléctrica)</t>
    </r>
  </si>
  <si>
    <t xml:space="preserve">Visita de inspección para verificar condiciones </t>
  </si>
  <si>
    <r>
      <t xml:space="preserve">Tecnológico
</t>
    </r>
    <r>
      <rPr>
        <sz val="18"/>
        <color indexed="8"/>
        <rFont val="Gill Sans MT"/>
        <family val="2"/>
      </rPr>
      <t>(Incendios - Explosiones)
Generado dentro de las instalaciones</t>
    </r>
    <r>
      <rPr>
        <b/>
        <sz val="18"/>
        <color indexed="8"/>
        <rFont val="Gill Sans MT"/>
        <family val="2"/>
      </rPr>
      <t xml:space="preserve"> </t>
    </r>
    <r>
      <rPr>
        <sz val="18"/>
        <color indexed="8"/>
        <rFont val="Gill Sans MT"/>
        <family val="2"/>
      </rPr>
      <t xml:space="preserve">del edificio por los restaurantes que se encuentran en el primer piso y parqueaderos. </t>
    </r>
  </si>
  <si>
    <t xml:space="preserve">Equipo para atención de incendios- señalización de evacuación y advertencia  </t>
  </si>
  <si>
    <t xml:space="preserve">vigilancia permanente y Cámaras de seguridad  </t>
  </si>
  <si>
    <t xml:space="preserve">Señalización de evacuación y elementos de emergencia </t>
  </si>
  <si>
    <r>
      <rPr>
        <b/>
        <sz val="18"/>
        <color indexed="8"/>
        <rFont val="Arial"/>
        <family val="2"/>
      </rPr>
      <t xml:space="preserve">Postura Anti gravitacional      </t>
    </r>
    <r>
      <rPr>
        <sz val="18"/>
        <color indexed="8"/>
        <rFont val="Arial"/>
        <family val="2"/>
      </rPr>
      <t xml:space="preserve">                      Miembros superiores en la gravedad por el espacio del plano de trabajo de los puestos de trabajo</t>
    </r>
  </si>
  <si>
    <t>Realización de inspecciones</t>
  </si>
  <si>
    <t xml:space="preserve">Capacitación en manejo y seguridad de los archivos . Uso de mascarilla respiratoria y gafas </t>
  </si>
  <si>
    <t>Señalización de advertencia</t>
  </si>
  <si>
    <t xml:space="preserve">*Se recomienda demarcar con cinta de precaución el desnivel de la superficie de trabajo para mejor visibilidad del funcionario  y del visitante. 
* Instalar cinta de precaución en el desnivel de la superficie de trabajo. </t>
  </si>
  <si>
    <t xml:space="preserve">Capacitación en emergencias a brigadistas </t>
  </si>
  <si>
    <t xml:space="preserve">*Elaboración del programa de prevención para lesiones deportivas 
*Capacitación en técnicas orientadas al desarrollo del auto cuidado y prevención de accidentes deportivos y juego limpio. 
*Ejecución actividades de prevención en eventos deportivos, culturales y lúdicos. </t>
  </si>
  <si>
    <t xml:space="preserve">capacitación en emergencias </t>
  </si>
  <si>
    <t xml:space="preserve">Mato a cámaras </t>
  </si>
  <si>
    <t xml:space="preserve">señalización de evacuación y elementos de emergencia </t>
  </si>
  <si>
    <t xml:space="preserve">Elementos de emergencias </t>
  </si>
  <si>
    <t>Realizar inspecciones de seguridad para verificar estado de cableado del  área.. Continuar con las recomendaciones a funcionarios a través de video llamadas por parte de grupo interdisciplinario de la oficina  SST ( psicólogo, fisioterapeuta, profesional SST).</t>
  </si>
  <si>
    <t>* realizar una correcta inspección del área de trabajo para garantizar la NO presencia de vectores o insectos ponzoñoso. Evitar las zona con acumulación de aguas estancadas. Continuar con las recomendaciones a funcionarios a través de video llamadas por parte de grupo interdisciplinario de la oficina  SST ( psicólogo, fisioterapeuta, profesional SST)</t>
  </si>
  <si>
    <t>Se recomienda contar con un área de ventilación natural o con ventilación artificial como ventiladores. Continuar con las recomendaciones a funcionarios a través de video llamadas por parte de grupo interdisciplinario de la oficina  SST ( psicólogo, fisioterapeuta, profesional SST).</t>
  </si>
  <si>
    <t>Se recomienda adecuar el sitio de trabajo con iluminación adecuada. Continuar con las recomendaciones a funcionarios a través de video llamadas por parte de grupo interdisciplinario de la oficina  SST ( psicólogo, fisioterapeuta, profesional SST).</t>
  </si>
  <si>
    <t>Uso permanente de respirador buco nasal, uso de guantes en látex C-35  ó neopreno manguilla larga en limpieza de superficies. Uso periódico de productos para limpieza (agua y jabón) y para  sonetizado de manos (geles a base de alcohol al 70%), mono gafas o careta</t>
  </si>
  <si>
    <t xml:space="preserve">Depuración del archivo </t>
  </si>
  <si>
    <t xml:space="preserve">limpieza de archivos periódicamente </t>
  </si>
  <si>
    <t>Capacitación de seguridad de los archivos. Recomendaciones en inducción y reinducción. Entrega de E.P.P ( monogafas, tapabocas y bata)</t>
  </si>
  <si>
    <t xml:space="preserve">Realización de inspección ambiental </t>
  </si>
  <si>
    <t xml:space="preserve">Realizar medición de ruido </t>
  </si>
  <si>
    <r>
      <t xml:space="preserve">Disconfort Térmico - </t>
    </r>
    <r>
      <rPr>
        <sz val="18"/>
        <rFont val="Arial"/>
        <family val="2"/>
      </rPr>
      <t>Exposición a temperaturas altas por la inadecuada ventilación natural y artificial</t>
    </r>
  </si>
  <si>
    <t xml:space="preserve">Instalación de ventiladores y aire acondicionado. Recomendaciones en inducción y reinducción  </t>
  </si>
  <si>
    <t xml:space="preserve">* Realizar reinducción 
</t>
  </si>
  <si>
    <t xml:space="preserve">Accidentes, Muerte, quemaduras , canastos de incendios, incendios no contralados </t>
  </si>
  <si>
    <t xml:space="preserve">Señalización </t>
  </si>
  <si>
    <t xml:space="preserve">Capacitaciones en atención de emergencias y control de incendios </t>
  </si>
  <si>
    <t>Alteraciones del umbral auditivo
Síndrome de ruptura traumática del tímpano</t>
  </si>
  <si>
    <t xml:space="preserve">Mantenimiento a equipos y vehículos </t>
  </si>
  <si>
    <t xml:space="preserve">Capacitación en manejo de cargas- capacitación  de seguridad en archivos </t>
  </si>
  <si>
    <t xml:space="preserve">cambio de herramienta periódicamente </t>
  </si>
  <si>
    <t>Síndromes túnel del carpo
Síndrome de Querían</t>
  </si>
  <si>
    <t>Retroalimentación política de seguridad vial - recomendaciones en inducción y reinducción</t>
  </si>
  <si>
    <t xml:space="preserve">Recomendaciones en inducción y reinducción. Uso de camisa manga larga </t>
  </si>
  <si>
    <t>Dolor lumbar inespecífico
Hombro doloroso</t>
  </si>
  <si>
    <t xml:space="preserve">Ayudas tecnológicas para la ignición del fuego </t>
  </si>
  <si>
    <t>Uso de traje para atención de incendios ( ignífugos)</t>
  </si>
  <si>
    <t>Uso de EPP
Capacitaciones especializadas / formación bomberil</t>
  </si>
  <si>
    <t xml:space="preserve">Utilizar los equipos y elementos de protección adecuados y completos para la atención de estas emergencias.             </t>
  </si>
  <si>
    <t>1. Utilizar los equipos y elementos de protección adecuados y completos para la atención de estas emergencias                                                                                                                2. se recomienda cambiar los equipos y trajes de buceo, debido a su desgaste y tiempo de servicio.</t>
  </si>
  <si>
    <t>Análisis de tarea segura y permisos de trabajo</t>
  </si>
  <si>
    <t xml:space="preserve">capacitaciones especializadas / formación bomberil, mascarillas respiratorias, para gases y vapores. Respiración autónoma </t>
  </si>
  <si>
    <t xml:space="preserve">*Suministrar los E.P.P, especiales para las actividades bomberiles.   Realizar reinducción.                                                         </t>
  </si>
  <si>
    <t xml:space="preserve">mto a equipos y vehículos de emergencia </t>
  </si>
  <si>
    <t>Análisis de riesgo y permisos de trabajo</t>
  </si>
  <si>
    <t>Capacitación en prevención de caídas. Recomendaciones en inducción y reinducción</t>
  </si>
  <si>
    <t xml:space="preserve">Alteraciones músculo esqueléticas, fatiga física </t>
  </si>
  <si>
    <t xml:space="preserve">Instalación de película en las ventanas </t>
  </si>
  <si>
    <t>Lesiones por trauma acumulativo en miembro superiores ( STC).
Síndrome de Querían</t>
  </si>
  <si>
    <t>Uso permanente de respirador buco nasal, limpieza de superficies. Uso periódico de productos para limpieza (agua y jabón) y para  sanitizado de manos (geles a base de alcohol al 70%), mono gafas o careta</t>
  </si>
  <si>
    <t>Síndrome de Túnel del Carpo ( STC).
Síndrome de Querían</t>
  </si>
  <si>
    <t>*Estaciones para el lavado de las manos, instalación de dispensadores con jabones líquidos y dispensadores de papel desechable para secado de manos.                       *Redistribución de puestos de trabajo garantizando distanciamiento de 2 metros.</t>
  </si>
  <si>
    <t xml:space="preserve">Se recomienda revisión técnica en el área, con el fin de identificar la mejor solución y evitar accidentes de cualquier índole. </t>
  </si>
  <si>
    <t>Caídas al mismo y distinto nivel, esguinces, golpes, contusiones, luxaciones, fracturas</t>
  </si>
  <si>
    <t>*Se recomienda agrupar el cableado eléctrico faltante, utilizando espiral porta cable u otro mecanismo de canalización.                                                                                                *Asesoría de rediseño del puesto de trabajo en casa.</t>
  </si>
  <si>
    <t xml:space="preserve">Adecuación de puestos de trabajo </t>
  </si>
  <si>
    <t xml:space="preserve">Sensibilización y recomendaciones en inducción y reinducción </t>
  </si>
  <si>
    <t xml:space="preserve">cámaras de seguridad </t>
  </si>
  <si>
    <t xml:space="preserve">Mto a cámaras de seguridad </t>
  </si>
  <si>
    <t xml:space="preserve">Recomendaciones en inducción y reinducción de SST- Uso de tapabocas, guantes, y mascarilla </t>
  </si>
  <si>
    <t xml:space="preserve">Uso de EPP (Guantes) - Recomendaciones en inducción y reinducción </t>
  </si>
  <si>
    <t xml:space="preserve">Depuración de elementos en el área </t>
  </si>
  <si>
    <t>recomendaciones inducción y reinducción SST</t>
  </si>
  <si>
    <t xml:space="preserve">Mto a vehículos de la Entidad </t>
  </si>
  <si>
    <t xml:space="preserve">Continuar realizando los mto preventivos a los vehículos de la Entidad </t>
  </si>
  <si>
    <t xml:space="preserve">Instalación de ventiladores </t>
  </si>
  <si>
    <t xml:space="preserve">Señalización y demarcación </t>
  </si>
  <si>
    <t xml:space="preserve">Matriz de compatibilidad </t>
  </si>
  <si>
    <t xml:space="preserve">Capacitación en manejo de sustancias químicas </t>
  </si>
  <si>
    <t xml:space="preserve">Equipo par atención de incendios </t>
  </si>
  <si>
    <t xml:space="preserve">limpieza periódicas por el personal de servicios generales </t>
  </si>
  <si>
    <t xml:space="preserve">Limpiezas periódicas en los archivos </t>
  </si>
  <si>
    <t>Señalización y demarcación de desniveles</t>
  </si>
  <si>
    <t xml:space="preserve">Recomendaciones en inducción y reinducción- sensibilización en prevención de caídas </t>
  </si>
  <si>
    <t>SO</t>
  </si>
  <si>
    <t xml:space="preserve">sve osteomuscular - Inspecciones ergonómicas </t>
  </si>
  <si>
    <t xml:space="preserve">Sensibilizaciones de autocuidado - inducción reinducción SST </t>
  </si>
  <si>
    <t xml:space="preserve">Se recomienda continuar la instalación de ventiladores </t>
  </si>
  <si>
    <t xml:space="preserve">Inspecciones generales y ergonómicas </t>
  </si>
  <si>
    <t xml:space="preserve">Instalación de cámaras de seguridad y vigilancia </t>
  </si>
  <si>
    <t xml:space="preserve">Capacitaciones en prevención del riesgo osteomuscular </t>
  </si>
  <si>
    <t>Recomendaciones en inducción reinducción SST</t>
  </si>
  <si>
    <t xml:space="preserve">Limpieza periódica de los archivos </t>
  </si>
  <si>
    <t xml:space="preserve">*Uso de EPP (Guantes - Tapa bocas)
*Lavado periódico de manos- Inducción- reinducción SST y capacitación en manejo seguro de archivos </t>
  </si>
  <si>
    <t xml:space="preserve">Mto predictivo y preventivo a los vehículos </t>
  </si>
  <si>
    <t xml:space="preserve">Mto cámaras de seguridad </t>
  </si>
  <si>
    <t xml:space="preserve">*Socializar los planes contingencia para diferentes situaciones  de emergencia específicamente riesgo público. Socializar PON </t>
  </si>
  <si>
    <t xml:space="preserve">Hay vigilancia permanente en la puerta de acceso del edificio y cámaras de seguridad </t>
  </si>
  <si>
    <t xml:space="preserve">Se recomienda insonorización a oficinas que dan hacia la calle 3ra </t>
  </si>
  <si>
    <r>
      <t xml:space="preserve">Tecnológico
</t>
    </r>
    <r>
      <rPr>
        <sz val="18"/>
        <color indexed="8"/>
        <rFont val="Gill Sans MT"/>
        <family val="2"/>
      </rPr>
      <t>(Incendios - Explosiones)
Generado dentro de las instalaciones</t>
    </r>
    <r>
      <rPr>
        <b/>
        <sz val="18"/>
        <color indexed="8"/>
        <rFont val="Gill Sans MT"/>
        <family val="2"/>
      </rPr>
      <t xml:space="preserve"> del edificio por la planta eléctrica o gas</t>
    </r>
  </si>
  <si>
    <t xml:space="preserve">Mto a planta eléctrica </t>
  </si>
  <si>
    <t xml:space="preserve">equipo para atención de incendios - demarcación y señalización de paso restringido al área de la planta </t>
  </si>
  <si>
    <t xml:space="preserve">*Realizar mantenimiento preventivo y correctivo de los equipos eléctricos e instalaciones eléctricas en la sede, planta eléctrica </t>
  </si>
  <si>
    <t xml:space="preserve">equipo para atención de incendios </t>
  </si>
  <si>
    <t xml:space="preserve">Vigilancia y cámaras de seguridad </t>
  </si>
  <si>
    <t xml:space="preserve">Tener en cuenta las recomendaciones dadas en los medios de comunicación de la alcaldía y recomendaciones en el video del ejercicio de la simulación  el dia nacional del simulacro  </t>
  </si>
  <si>
    <t xml:space="preserve">Capacitaciones en prevención del riesgo osteomuscular- Capacitación en manipulación de cargas  </t>
  </si>
  <si>
    <t xml:space="preserve">Limpieza periódica y aspirado  a las áreas del archivo </t>
  </si>
  <si>
    <t xml:space="preserve">*Uso de EPP (Guantes - Tapa bocas y gafas de seguridad )
*Lavado periódico de manos - inducción y reinducción en SST- Capacitación en seguridad de archivos </t>
  </si>
  <si>
    <t xml:space="preserve">Inducción - reinducción SST </t>
  </si>
  <si>
    <t xml:space="preserve">Vigilancia permanente en la puerta de acceso del edificio.  Cámaras de seguridad </t>
  </si>
  <si>
    <t xml:space="preserve">equipo para atención de emergencias </t>
  </si>
  <si>
    <t xml:space="preserve">Personal capacitado en manejo de equipos para atención de incendios </t>
  </si>
  <si>
    <t xml:space="preserve">Señalización de advertencia en ascensores y señalización </t>
  </si>
  <si>
    <t xml:space="preserve">Continuar mantenimientos eléctricos </t>
  </si>
  <si>
    <t>CONDICIÓN DE SEGURIDAD</t>
  </si>
  <si>
    <t xml:space="preserve">Mantenimiento preventivo periódico </t>
  </si>
  <si>
    <t>Señalización e instrucciones en el uso</t>
  </si>
  <si>
    <t xml:space="preserve">Mantenimiento periódico de ascensores </t>
  </si>
  <si>
    <t xml:space="preserve">Colocar señalización de advertencia en todos las sedes donde hayan ascensores </t>
  </si>
  <si>
    <t>Caídas, laceraciones, fracturas</t>
  </si>
  <si>
    <t xml:space="preserve">Instalación de bandas antideslizantes - cera antideslizante  </t>
  </si>
  <si>
    <t>Iluminación con sensor y señalización de advertencia piso liso</t>
  </si>
  <si>
    <t xml:space="preserve">Demarcar desniveles de piso - Realizar recomendaciones al ingreso de visitantes - Recomendaciones en el uso de escaleras pasillos  por el intranet </t>
  </si>
  <si>
    <t xml:space="preserve">laceraciones, caídas, golpes </t>
  </si>
  <si>
    <t xml:space="preserve">señalización en la zona de advertencia </t>
  </si>
  <si>
    <t xml:space="preserve">Demarcación de áreas donde la infraestructura sea de vidrio </t>
  </si>
  <si>
    <t>CONDICIÓN DE SEGURIDAD Accidente de transito</t>
  </si>
  <si>
    <t>Señalización y demarcación de sendero peatonal</t>
  </si>
  <si>
    <t>CONDICIÓN DE SEGURIDAD PUBLICO</t>
  </si>
  <si>
    <t xml:space="preserve">Control de ingreso al personal- protocolo ingreso visitantes, instalación cámaras de seguridad.  </t>
  </si>
  <si>
    <t xml:space="preserve">Realizar recomendaciones al ingreso de visitantes - Continuar capacitación a brigadistas- Continuar con los simulacros </t>
  </si>
  <si>
    <t>Cumplir con el distanciamiento social, lavamanos y puntos de desinfección.</t>
  </si>
  <si>
    <t>ELÉCTRICO</t>
  </si>
  <si>
    <t xml:space="preserve">Mto instalaciones eléctricas </t>
  </si>
  <si>
    <t>señalización</t>
  </si>
  <si>
    <t xml:space="preserve">Desarrollar simulacro por riesgo publico- continuar capacitación con brigada- Realizar recomendaciones al ingreso de visitantes </t>
  </si>
  <si>
    <r>
      <t>Postura Prolongada</t>
    </r>
    <r>
      <rPr>
        <sz val="16"/>
        <rFont val="Arial"/>
        <family val="2"/>
      </rPr>
      <t xml:space="preserve"> (Postura sedente más del 75% de la jornada laboral en trabajo con video terminales)</t>
    </r>
  </si>
  <si>
    <r>
      <rPr>
        <b/>
        <sz val="16"/>
        <rFont val="Arial"/>
        <family val="2"/>
      </rPr>
      <t>Movimientos repetitivos</t>
    </r>
    <r>
      <rPr>
        <sz val="16"/>
        <rFont val="Arial"/>
        <family val="2"/>
      </rPr>
      <t xml:space="preserve">  
(Digitación)</t>
    </r>
  </si>
  <si>
    <r>
      <rPr>
        <b/>
        <sz val="16"/>
        <rFont val="Arial"/>
        <family val="2"/>
      </rPr>
      <t>Radiaciones No ionizantes</t>
    </r>
    <r>
      <rPr>
        <sz val="16"/>
        <rFont val="Arial"/>
        <family val="2"/>
      </rPr>
      <t xml:space="preserve">                                   (Exposición permanente a Rack de internet en el área)</t>
    </r>
  </si>
  <si>
    <r>
      <rPr>
        <b/>
        <sz val="16"/>
        <color indexed="8"/>
        <rFont val="Arial"/>
        <family val="2"/>
      </rPr>
      <t xml:space="preserve">Locativo - </t>
    </r>
    <r>
      <rPr>
        <sz val="16"/>
        <color indexed="8"/>
        <rFont val="Arial"/>
        <family val="2"/>
      </rPr>
      <t>Cableado del computador expuesto debajo del escritorio</t>
    </r>
  </si>
  <si>
    <r>
      <rPr>
        <b/>
        <sz val="16"/>
        <color indexed="8"/>
        <rFont val="Arial"/>
        <family val="2"/>
      </rPr>
      <t>Eléctrico -                                Baja tensión.</t>
    </r>
    <r>
      <rPr>
        <sz val="16"/>
        <color indexed="8"/>
        <rFont val="Arial"/>
        <family val="2"/>
      </rPr>
      <t xml:space="preserve">                           (Cableado eléctrico expuesto en los puestos de trabajo - Cableado en mal estado)</t>
    </r>
  </si>
  <si>
    <r>
      <t xml:space="preserve">Locativo
</t>
    </r>
    <r>
      <rPr>
        <sz val="16"/>
        <color indexed="8"/>
        <rFont val="Arial"/>
        <family val="2"/>
      </rPr>
      <t xml:space="preserve">Superficies de trabajo  irregulares y  desniveladas   </t>
    </r>
    <r>
      <rPr>
        <b/>
        <sz val="16"/>
        <color indexed="8"/>
        <rFont val="Arial"/>
        <family val="2"/>
      </rPr>
      <t xml:space="preserve">                             </t>
    </r>
    <r>
      <rPr>
        <sz val="16"/>
        <color indexed="8"/>
        <rFont val="Arial"/>
        <family val="2"/>
      </rPr>
      <t xml:space="preserve"> (Desplazamiento en los diferentes áreas)</t>
    </r>
  </si>
  <si>
    <r>
      <rPr>
        <b/>
        <sz val="16"/>
        <color indexed="8"/>
        <rFont val="Arial"/>
        <family val="2"/>
      </rPr>
      <t>Orden y aseo</t>
    </r>
    <r>
      <rPr>
        <sz val="16"/>
        <color indexed="8"/>
        <rFont val="Arial"/>
        <family val="2"/>
      </rPr>
      <t xml:space="preserve">                           (Cableado eléctrico de equipo de computo expuesto)</t>
    </r>
  </si>
  <si>
    <r>
      <t xml:space="preserve">Postura Mantenida: </t>
    </r>
    <r>
      <rPr>
        <sz val="16"/>
        <rFont val="Arial"/>
        <family val="2"/>
      </rPr>
      <t>Postura sedente</t>
    </r>
    <r>
      <rPr>
        <b/>
        <sz val="16"/>
        <rFont val="Arial"/>
        <family val="2"/>
      </rPr>
      <t xml:space="preserve">  </t>
    </r>
    <r>
      <rPr>
        <sz val="16"/>
        <rFont val="Arial"/>
        <family val="2"/>
      </rPr>
      <t>durante la jornada de trabajo</t>
    </r>
  </si>
  <si>
    <r>
      <t xml:space="preserve">Esfuerzos: </t>
    </r>
    <r>
      <rPr>
        <sz val="16"/>
        <rFont val="Arial"/>
        <family val="2"/>
      </rPr>
      <t>Carga dinámica , movilización de varios segmentos corporales para el desarrollo de la tarea</t>
    </r>
  </si>
  <si>
    <r>
      <rPr>
        <b/>
        <sz val="16"/>
        <color indexed="8"/>
        <rFont val="Arial"/>
        <family val="2"/>
      </rPr>
      <t xml:space="preserve">Material articulado               </t>
    </r>
    <r>
      <rPr>
        <sz val="16"/>
        <color indexed="8"/>
        <rFont val="Arial"/>
        <family val="2"/>
      </rPr>
      <t xml:space="preserve"> (Polvo en los documentos)</t>
    </r>
  </si>
  <si>
    <r>
      <rPr>
        <b/>
        <sz val="16"/>
        <color indexed="8"/>
        <rFont val="Arial"/>
        <family val="2"/>
      </rPr>
      <t>Virus - bacterias - hongos</t>
    </r>
    <r>
      <rPr>
        <sz val="16"/>
        <color indexed="8"/>
        <rFont val="Arial"/>
        <family val="2"/>
      </rPr>
      <t xml:space="preserve">                                                       (Ácaros en los Documentos)</t>
    </r>
  </si>
  <si>
    <r>
      <t xml:space="preserve">Movimientos repetitivos: </t>
    </r>
    <r>
      <rPr>
        <sz val="16"/>
        <rFont val="Arial"/>
        <family val="2"/>
      </rPr>
      <t>Ingreso de datos a video terminales</t>
    </r>
  </si>
  <si>
    <r>
      <t xml:space="preserve">Manipulación de cargas (elevar):  </t>
    </r>
    <r>
      <rPr>
        <sz val="16"/>
        <rFont val="Arial"/>
        <family val="2"/>
      </rPr>
      <t>Disposición de archivo en estantería</t>
    </r>
  </si>
  <si>
    <r>
      <t>Manipulación de cargas (bajar desde alturas):</t>
    </r>
    <r>
      <rPr>
        <sz val="16"/>
        <rFont val="Arial"/>
        <family val="2"/>
      </rPr>
      <t>Ubicación y manipulación de archivo  ubicado en cartelera</t>
    </r>
  </si>
  <si>
    <r>
      <rPr>
        <b/>
        <sz val="16"/>
        <rFont val="Arial"/>
        <family val="2"/>
      </rPr>
      <t>Radiaciones No ionizantes</t>
    </r>
    <r>
      <rPr>
        <sz val="16"/>
        <rFont val="Arial"/>
        <family val="2"/>
      </rPr>
      <t xml:space="preserve">                                   (Exposición a pantallas del computador)</t>
    </r>
  </si>
  <si>
    <r>
      <t xml:space="preserve">Locativo: </t>
    </r>
    <r>
      <rPr>
        <sz val="16"/>
        <rFont val="Arial"/>
        <family val="2"/>
      </rPr>
      <t>Sistemas y medios de almacenamiento sin anclar</t>
    </r>
  </si>
  <si>
    <r>
      <rPr>
        <b/>
        <sz val="16"/>
        <color indexed="8"/>
        <rFont val="Arial"/>
        <family val="2"/>
      </rPr>
      <t xml:space="preserve">Locativo   </t>
    </r>
    <r>
      <rPr>
        <sz val="16"/>
        <color indexed="8"/>
        <rFont val="Arial"/>
        <family val="2"/>
      </rPr>
      <t xml:space="preserve">                                     </t>
    </r>
    <r>
      <rPr>
        <b/>
        <sz val="16"/>
        <color indexed="8"/>
        <rFont val="Arial"/>
        <family val="2"/>
      </rPr>
      <t xml:space="preserve">    </t>
    </r>
    <r>
      <rPr>
        <sz val="16"/>
        <color indexed="8"/>
        <rFont val="Arial"/>
        <family val="2"/>
      </rPr>
      <t xml:space="preserve"> Sistema de almacenamiento inadecuado                                   (Cajas ubicadas en el piso, por falta de espacio)                </t>
    </r>
  </si>
  <si>
    <r>
      <t xml:space="preserve">Mecánico: </t>
    </r>
    <r>
      <rPr>
        <sz val="16"/>
        <rFont val="Arial"/>
        <family val="2"/>
      </rPr>
      <t>Manipulación de archivo antiguo con gancho metálico</t>
    </r>
  </si>
  <si>
    <r>
      <t xml:space="preserve">Picaduras                     </t>
    </r>
    <r>
      <rPr>
        <sz val="16"/>
        <color indexed="8"/>
        <rFont val="Arial"/>
        <family val="2"/>
      </rPr>
      <t xml:space="preserve"> (Exposición con animales en las vías públicas)</t>
    </r>
  </si>
  <si>
    <r>
      <t xml:space="preserve">Mordeduras                            </t>
    </r>
    <r>
      <rPr>
        <sz val="16"/>
        <color indexed="8"/>
        <rFont val="Arial"/>
        <family val="2"/>
      </rPr>
      <t xml:space="preserve"> (Exposición con animales en las vías públicas)</t>
    </r>
  </si>
  <si>
    <r>
      <rPr>
        <b/>
        <sz val="16"/>
        <color indexed="8"/>
        <rFont val="Arial"/>
        <family val="2"/>
      </rPr>
      <t xml:space="preserve">Radiaciones no ionizantes  </t>
    </r>
    <r>
      <rPr>
        <sz val="16"/>
        <color indexed="8"/>
        <rFont val="Arial"/>
        <family val="2"/>
      </rPr>
      <t xml:space="preserve">                                               Exposición a luz solar en actividades externas </t>
    </r>
  </si>
  <si>
    <r>
      <t xml:space="preserve">Temperaturas                  </t>
    </r>
    <r>
      <rPr>
        <sz val="16"/>
        <color indexed="8"/>
        <rFont val="Arial"/>
        <family val="2"/>
      </rPr>
      <t xml:space="preserve"> (Calor Ambiental)</t>
    </r>
  </si>
  <si>
    <r>
      <t>Público
(</t>
    </r>
    <r>
      <rPr>
        <sz val="16"/>
        <color indexed="8"/>
        <rFont val="Arial"/>
        <family val="2"/>
      </rPr>
      <t>Robos - Atracos - Asaltos)</t>
    </r>
  </si>
  <si>
    <r>
      <t>Público
(</t>
    </r>
    <r>
      <rPr>
        <sz val="16"/>
        <color indexed="8"/>
        <rFont val="Arial"/>
        <family val="2"/>
      </rPr>
      <t>Agresiones verbales - Actos Violentos)</t>
    </r>
  </si>
  <si>
    <r>
      <t xml:space="preserve">Locativo
</t>
    </r>
    <r>
      <rPr>
        <sz val="16"/>
        <color indexed="8"/>
        <rFont val="Arial"/>
        <family val="2"/>
      </rPr>
      <t>Superficies de trabajo  irregulares en las vías, terrenos inestables y escarpados</t>
    </r>
  </si>
  <si>
    <r>
      <rPr>
        <b/>
        <sz val="16"/>
        <rFont val="Arial"/>
        <family val="2"/>
      </rPr>
      <t>Ruido</t>
    </r>
    <r>
      <rPr>
        <sz val="16"/>
        <rFont val="Arial"/>
        <family val="2"/>
      </rPr>
      <t xml:space="preserve">
(Intermitente por el paso vehicular por la carrera 2da "Se percibe en mayor intensidad en el 2do, tercer, 4to y 5to piso del edificio")</t>
    </r>
  </si>
  <si>
    <r>
      <t xml:space="preserve">Postura mantenida                         </t>
    </r>
    <r>
      <rPr>
        <sz val="16"/>
        <color indexed="8"/>
        <rFont val="Arial"/>
        <family val="2"/>
      </rPr>
      <t xml:space="preserve"> (Bípeda)</t>
    </r>
  </si>
  <si>
    <r>
      <t>Público
(</t>
    </r>
    <r>
      <rPr>
        <sz val="16"/>
        <color indexed="8"/>
        <rFont val="Arial"/>
        <family val="2"/>
      </rPr>
      <t>Agresiones verbales y/o físicas de parte de usuarios y funcionarios)</t>
    </r>
  </si>
  <si>
    <r>
      <t xml:space="preserve">Público
</t>
    </r>
    <r>
      <rPr>
        <sz val="16"/>
        <color indexed="8"/>
        <rFont val="Arial"/>
        <family val="2"/>
      </rPr>
      <t>(Manifestaciones públicas)</t>
    </r>
  </si>
  <si>
    <r>
      <t>Público
(</t>
    </r>
    <r>
      <rPr>
        <sz val="16"/>
        <color indexed="8"/>
        <rFont val="Arial"/>
        <family val="2"/>
      </rPr>
      <t>Inseguridad por actos delictivos en los alrededores de la sede)</t>
    </r>
  </si>
  <si>
    <r>
      <t xml:space="preserve">Radiaciones no ionizantes                       </t>
    </r>
    <r>
      <rPr>
        <sz val="16"/>
        <rFont val="Arial"/>
        <family val="2"/>
      </rPr>
      <t>(Exposición a luz solar que ingresa por ventanales a la mayoría de los puestos de trabajo)</t>
    </r>
  </si>
  <si>
    <r>
      <t xml:space="preserve">Tecnológico
</t>
    </r>
    <r>
      <rPr>
        <sz val="16"/>
        <color indexed="8"/>
        <rFont val="Arial"/>
        <family val="2"/>
      </rPr>
      <t>(Incendios - Explosiones)
Generado dentro de las instalaciones</t>
    </r>
    <r>
      <rPr>
        <b/>
        <sz val="16"/>
        <color indexed="8"/>
        <rFont val="Arial"/>
        <family val="2"/>
      </rPr>
      <t xml:space="preserve"> del edificio</t>
    </r>
  </si>
  <si>
    <r>
      <t xml:space="preserve">Fugas de gas 
</t>
    </r>
    <r>
      <rPr>
        <sz val="16"/>
        <color indexed="8"/>
        <rFont val="Arial"/>
        <family val="2"/>
      </rPr>
      <t>"Riesgo de la vecindad"</t>
    </r>
    <r>
      <rPr>
        <b/>
        <sz val="16"/>
        <color indexed="8"/>
        <rFont val="Arial"/>
        <family val="2"/>
      </rPr>
      <t xml:space="preserve">
</t>
    </r>
    <r>
      <rPr>
        <sz val="16"/>
        <color indexed="8"/>
        <rFont val="Arial"/>
        <family val="2"/>
      </rPr>
      <t xml:space="preserve">(Generado por la cercanía a restaurantes) </t>
    </r>
  </si>
  <si>
    <r>
      <t xml:space="preserve">Inundación 
</t>
    </r>
    <r>
      <rPr>
        <sz val="16"/>
        <rFont val="Arial"/>
        <family val="2"/>
      </rPr>
      <t>Por daño estructural "Hay tanque subterráneo en el área y se inunda el área en ocasiones"</t>
    </r>
  </si>
  <si>
    <r>
      <t xml:space="preserve">Tecnológico
</t>
    </r>
    <r>
      <rPr>
        <sz val="16"/>
        <color indexed="8"/>
        <rFont val="Arial"/>
        <family val="2"/>
      </rPr>
      <t>"Riesgo de la vecindad"
(Incendios - Explosiones)
Generados por atentados contra el Palacio de Justicia y/o la DIAN</t>
    </r>
  </si>
  <si>
    <r>
      <t xml:space="preserve">Infraestructura - Locativo
</t>
    </r>
    <r>
      <rPr>
        <sz val="16"/>
        <color indexed="8"/>
        <rFont val="Arial"/>
        <family val="2"/>
      </rPr>
      <t xml:space="preserve">Ausencia de estructura que evite el ingreso de aguas lluvias en los pasillos del edificio principal </t>
    </r>
  </si>
  <si>
    <r>
      <t xml:space="preserve">Locativo
</t>
    </r>
    <r>
      <rPr>
        <sz val="16"/>
        <color indexed="8"/>
        <rFont val="Arial"/>
        <family val="2"/>
      </rPr>
      <t xml:space="preserve">Sistema de almacenamiento
(Atrapamiento por mal funcionamiento de los ascensores)
</t>
    </r>
  </si>
  <si>
    <r>
      <rPr>
        <b/>
        <sz val="16"/>
        <color indexed="8"/>
        <rFont val="Gill Sans MT"/>
        <family val="2"/>
      </rPr>
      <t xml:space="preserve"> Demandas Emocionales: Condiciones de la tarea   </t>
    </r>
    <r>
      <rPr>
        <sz val="16"/>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</si>
  <si>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16"/>
        <rFont val="Arial"/>
        <family val="2"/>
      </rPr>
      <t>(Valoración promedio mientras se realiza el proceso de aplicación de baterías de riesgo psicosocial)</t>
    </r>
  </si>
  <si>
    <r>
      <t xml:space="preserve">Características del grupo social y del trabajo.
</t>
    </r>
    <r>
      <rPr>
        <sz val="16"/>
        <rFont val="Gill Sans MT"/>
        <family val="2"/>
      </rPr>
      <t>(Está en proceso la evaluación de los factores de riesgo psicosocial)</t>
    </r>
  </si>
  <si>
    <r>
      <t xml:space="preserve">Gestión Organizacional
</t>
    </r>
    <r>
      <rPr>
        <sz val="16"/>
        <rFont val="Gill Sans MT"/>
        <family val="2"/>
      </rPr>
      <t>(Está en proceso la evaluación de los factores de riesgo psicosocial aplicación batería de riesgo psicosocial)</t>
    </r>
  </si>
  <si>
    <r>
      <t xml:space="preserve">Contenido de la Tarea (Carga de Trabajo)
</t>
    </r>
    <r>
      <rPr>
        <sz val="16"/>
        <rFont val="Gill Sans MT"/>
        <family val="2"/>
      </rPr>
      <t>(Está en proceso la evaluación de los factores de riesgo psicosocial aplicación batería de riesgo psicosocial)</t>
    </r>
  </si>
  <si>
    <r>
      <t xml:space="preserve">Accidentes aéreos                          </t>
    </r>
    <r>
      <rPr>
        <sz val="16"/>
        <color indexed="8"/>
        <rFont val="Arial"/>
        <family val="2"/>
      </rPr>
      <t xml:space="preserve"> (En los desplazamientos en avión a otras ciudades)
</t>
    </r>
  </si>
  <si>
    <r>
      <rPr>
        <b/>
        <sz val="16"/>
        <rFont val="Arial"/>
        <family val="2"/>
      </rPr>
      <t xml:space="preserve">Uso de elementos de desinfección
</t>
    </r>
    <r>
      <rPr>
        <sz val="16"/>
        <rFont val="Arial"/>
        <family val="2"/>
      </rPr>
      <t>(alcohol, gel antibactarial)</t>
    </r>
  </si>
  <si>
    <r>
      <t xml:space="preserve">FORMATO: 
</t>
    </r>
    <r>
      <rPr>
        <sz val="24"/>
        <rFont val="Gill Sans MT"/>
        <family val="2"/>
      </rPr>
      <t>IDENTIFICACIÓN DE PELIGROS, EVALUACIÓN Y VALORACIÓN DE LOS RIESGOS 
ALCALDÍA MUNICIPAL DE IBAGUÉ</t>
    </r>
  </si>
  <si>
    <r>
      <t xml:space="preserve">Locativo                                      </t>
    </r>
    <r>
      <rPr>
        <sz val="18"/>
        <rFont val="Gill Sans MT"/>
        <family val="2"/>
      </rPr>
      <t xml:space="preserve">Falta de orden y aseo  por los elementos sin dar de baja  (TV, mangueras, ventiladores dañados) a lado de la oficina </t>
    </r>
  </si>
  <si>
    <r>
      <t xml:space="preserve">Condiciones de la tarea                          </t>
    </r>
    <r>
      <rPr>
        <sz val="18"/>
        <color indexed="8"/>
        <rFont val="Gill Sans MT"/>
        <family val="2"/>
      </rPr>
      <t xml:space="preserve">Atención de los usuarios, recepción de llamadas y  atención  de emergencias. </t>
    </r>
  </si>
  <si>
    <r>
      <rPr>
        <b/>
        <sz val="18"/>
        <color indexed="8"/>
        <rFont val="Gill Sans MT"/>
        <family val="2"/>
      </rPr>
      <t xml:space="preserve">Postura Forzada      </t>
    </r>
    <r>
      <rPr>
        <sz val="18"/>
        <color indexed="8"/>
        <rFont val="Gill Sans MT"/>
        <family val="2"/>
      </rPr>
      <t xml:space="preserve">                      Espacio insuficiente de los  planos de trabajo (escritorio),  </t>
    </r>
  </si>
  <si>
    <r>
      <rPr>
        <b/>
        <sz val="18"/>
        <color indexed="8"/>
        <rFont val="Gill Sans MT"/>
        <family val="2"/>
      </rPr>
      <t xml:space="preserve">Locativo </t>
    </r>
    <r>
      <rPr>
        <sz val="18"/>
        <color indexed="8"/>
        <rFont val="Gill Sans MT"/>
        <family val="2"/>
      </rPr>
      <t xml:space="preserve">                            
Cableado del computador expuesto debajo del escritorio</t>
    </r>
  </si>
  <si>
    <r>
      <rPr>
        <b/>
        <sz val="18"/>
        <color indexed="8"/>
        <rFont val="Gill Sans MT"/>
        <family val="2"/>
      </rPr>
      <t xml:space="preserve">Locativo 
</t>
    </r>
    <r>
      <rPr>
        <sz val="18"/>
        <color indexed="8"/>
        <rFont val="Gill Sans MT"/>
        <family val="2"/>
      </rPr>
      <t xml:space="preserve">Ausencia de las rejillas de la luminarias </t>
    </r>
  </si>
  <si>
    <r>
      <rPr>
        <b/>
        <sz val="18"/>
        <color indexed="8"/>
        <rFont val="Gill Sans MT"/>
        <family val="2"/>
      </rPr>
      <t xml:space="preserve">Tecnológico 
</t>
    </r>
    <r>
      <rPr>
        <sz val="18"/>
        <color indexed="8"/>
        <rFont val="Gill Sans MT"/>
        <family val="2"/>
      </rPr>
      <t xml:space="preserve">Explosiones -  Material Combustible- Sustancias químicas </t>
    </r>
  </si>
  <si>
    <r>
      <rPr>
        <b/>
        <sz val="18"/>
        <color indexed="8"/>
        <rFont val="Gill Sans MT"/>
        <family val="2"/>
      </rPr>
      <t>Eléctrico                           Baja tensión.</t>
    </r>
    <r>
      <rPr>
        <sz val="18"/>
        <color indexed="8"/>
        <rFont val="Gill Sans MT"/>
        <family val="2"/>
      </rPr>
      <t xml:space="preserve">                           Toma corrientes en mal estado (sin protectores) </t>
    </r>
  </si>
  <si>
    <r>
      <rPr>
        <b/>
        <sz val="18"/>
        <color indexed="8"/>
        <rFont val="Gill Sans MT"/>
        <family val="2"/>
      </rPr>
      <t>Tecnológico</t>
    </r>
    <r>
      <rPr>
        <sz val="18"/>
        <color indexed="8"/>
        <rFont val="Gill Sans MT"/>
        <family val="2"/>
      </rPr>
      <t xml:space="preserve">  
Incendios   
Abundantes elementos combustibles en el área </t>
    </r>
  </si>
  <si>
    <r>
      <t xml:space="preserve">Ruido
</t>
    </r>
    <r>
      <rPr>
        <sz val="18"/>
        <rFont val="Arial"/>
        <family val="2"/>
      </rPr>
      <t>(Motores de vehículos de emergencia (sirenas, aceleración del motor))</t>
    </r>
  </si>
  <si>
    <r>
      <rPr>
        <b/>
        <sz val="18"/>
        <color indexed="8"/>
        <rFont val="Gill Sans MT"/>
        <family val="2"/>
      </rPr>
      <t xml:space="preserve">Postura Anti gravitacional      </t>
    </r>
    <r>
      <rPr>
        <sz val="18"/>
        <color indexed="8"/>
        <rFont val="Gill Sans MT"/>
        <family val="2"/>
      </rPr>
      <t xml:space="preserve">                      Miembros superiores en la gravedad por el espacio del plano de trabajo de los puestos de trabajo. </t>
    </r>
  </si>
  <si>
    <r>
      <t xml:space="preserve">Manipulación manual de cargas "Halar"                        </t>
    </r>
    <r>
      <rPr>
        <sz val="26"/>
        <color indexed="8"/>
        <rFont val="Arial"/>
        <family val="2"/>
      </rPr>
      <t xml:space="preserve"> </t>
    </r>
  </si>
  <si>
    <r>
      <rPr>
        <b/>
        <sz val="26"/>
        <rFont val="Gill Sans MT"/>
        <family val="2"/>
      </rPr>
      <t xml:space="preserve">Mecánico     </t>
    </r>
    <r>
      <rPr>
        <sz val="26"/>
        <rFont val="Gill Sans MT"/>
        <family val="2"/>
      </rPr>
      <t xml:space="preserve">                                                Manejo de herramientas manuales 
(Grapadora, saca ganchos, perforadora, ganchos legadores)</t>
    </r>
  </si>
  <si>
    <r>
      <t xml:space="preserve">Movimientos Repetitivos
</t>
    </r>
    <r>
      <rPr>
        <sz val="26"/>
        <color indexed="8"/>
        <rFont val="Gill Sans MT"/>
        <family val="2"/>
      </rPr>
      <t xml:space="preserve">Archivar documentos en el archivo, búsqueda de documentos. </t>
    </r>
  </si>
  <si>
    <r>
      <t xml:space="preserve">Movimientos repetitivos  </t>
    </r>
    <r>
      <rPr>
        <sz val="26"/>
        <color indexed="8"/>
        <rFont val="Gill Sans MT"/>
        <family val="2"/>
      </rPr>
      <t xml:space="preserve">Abrir y cerrar las estanterías móviles del archivo (rodantes) </t>
    </r>
  </si>
  <si>
    <r>
      <t xml:space="preserve">Accidentes de tránsito                      
    </t>
    </r>
    <r>
      <rPr>
        <sz val="26"/>
        <color indexed="8"/>
        <rFont val="Arial"/>
        <family val="2"/>
      </rPr>
      <t xml:space="preserve"> 
(En los desplazamientos de la visitas a los centros de trabajo)
</t>
    </r>
    <r>
      <rPr>
        <u/>
        <sz val="26"/>
        <color indexed="8"/>
        <rFont val="Arial"/>
        <family val="2"/>
      </rPr>
      <t xml:space="preserve">VER MATRIZ DE RIESGO VIAL </t>
    </r>
  </si>
  <si>
    <r>
      <t xml:space="preserve">Picaduras     y Mordeduras                </t>
    </r>
    <r>
      <rPr>
        <sz val="26"/>
        <color indexed="8"/>
        <rFont val="Arial"/>
        <family val="2"/>
      </rPr>
      <t xml:space="preserve"> (Exposición con animales en las vías públicas)</t>
    </r>
  </si>
  <si>
    <r>
      <rPr>
        <b/>
        <sz val="22"/>
        <rFont val="Arial"/>
        <family val="2"/>
      </rPr>
      <t>Sobre esfuerzos</t>
    </r>
    <r>
      <rPr>
        <sz val="22"/>
        <rFont val="Arial"/>
        <family val="2"/>
      </rPr>
      <t xml:space="preserve">
(Manejo de documentos y cajas)</t>
    </r>
  </si>
  <si>
    <r>
      <rPr>
        <b/>
        <sz val="22"/>
        <rFont val="Arial"/>
        <family val="2"/>
      </rPr>
      <t>Movimientos repetitivos</t>
    </r>
    <r>
      <rPr>
        <sz val="22"/>
        <rFont val="Arial"/>
        <family val="2"/>
      </rPr>
      <t xml:space="preserve">  
(Digitación)</t>
    </r>
  </si>
  <si>
    <r>
      <rPr>
        <b/>
        <sz val="22"/>
        <color indexed="8"/>
        <rFont val="Gill Sans MT"/>
        <family val="2"/>
      </rPr>
      <t xml:space="preserve">Movimientos repetitivos 
</t>
    </r>
    <r>
      <rPr>
        <sz val="22"/>
        <color indexed="8"/>
        <rFont val="Gill Sans MT"/>
        <family val="2"/>
      </rPr>
      <t xml:space="preserve">Manejar el volante constantemente </t>
    </r>
  </si>
  <si>
    <r>
      <rPr>
        <b/>
        <sz val="22"/>
        <color indexed="8"/>
        <rFont val="Gill Sans MT"/>
        <family val="2"/>
      </rPr>
      <t xml:space="preserve">Material Particulado  
</t>
    </r>
    <r>
      <rPr>
        <sz val="22"/>
        <color indexed="8"/>
        <rFont val="Gill Sans MT"/>
        <family val="2"/>
      </rPr>
      <t xml:space="preserve">Exposición a material
particulado en los desplazamientos terrestres </t>
    </r>
  </si>
  <si>
    <r>
      <rPr>
        <b/>
        <sz val="22"/>
        <color indexed="8"/>
        <rFont val="Gill Sans MT"/>
        <family val="2"/>
      </rPr>
      <t xml:space="preserve">Ruido           </t>
    </r>
    <r>
      <rPr>
        <sz val="22"/>
        <color indexed="8"/>
        <rFont val="Gill Sans MT"/>
        <family val="2"/>
      </rPr>
      <t xml:space="preserve">                                      
Ruido Ambiental por los desplazamientos en los vehículos   terrestres en vía.</t>
    </r>
  </si>
  <si>
    <r>
      <t xml:space="preserve">Accidentes aéreos                          </t>
    </r>
    <r>
      <rPr>
        <sz val="22"/>
        <color indexed="8"/>
        <rFont val="Arial"/>
        <family val="2"/>
      </rPr>
      <t xml:space="preserve"> (En los desplazamientos para áreas de alto riesgo como el nevado)
</t>
    </r>
  </si>
  <si>
    <r>
      <t xml:space="preserve">Iluminación  
</t>
    </r>
    <r>
      <rPr>
        <sz val="22"/>
        <color indexed="8"/>
        <rFont val="Gill Sans MT"/>
        <family val="2"/>
      </rPr>
      <t>Deficiente en  eventos de emergencias</t>
    </r>
  </si>
  <si>
    <r>
      <rPr>
        <b/>
        <sz val="22"/>
        <color indexed="8"/>
        <rFont val="Gill Sans MT"/>
        <family val="2"/>
      </rPr>
      <t xml:space="preserve">Mecánico                                                 </t>
    </r>
    <r>
      <rPr>
        <sz val="22"/>
        <color indexed="8"/>
        <rFont val="Gill Sans MT"/>
        <family val="2"/>
      </rPr>
      <t xml:space="preserve">Fallas mecánicas de los vehículos </t>
    </r>
  </si>
  <si>
    <r>
      <rPr>
        <b/>
        <sz val="22"/>
        <color indexed="8"/>
        <rFont val="Gill Sans MT"/>
        <family val="2"/>
      </rPr>
      <t xml:space="preserve"> Eléctrico                                                </t>
    </r>
    <r>
      <rPr>
        <sz val="22"/>
        <color indexed="8"/>
        <rFont val="Gill Sans MT"/>
        <family val="2"/>
      </rPr>
      <t xml:space="preserve">Fallas eléctricas de los vehículos </t>
    </r>
  </si>
  <si>
    <r>
      <rPr>
        <b/>
        <sz val="22"/>
        <color indexed="8"/>
        <rFont val="Gill Sans MT"/>
        <family val="2"/>
      </rPr>
      <t>Postura Prolongada</t>
    </r>
    <r>
      <rPr>
        <sz val="22"/>
        <color indexed="8"/>
        <rFont val="Gill Sans MT"/>
        <family val="2"/>
      </rPr>
      <t xml:space="preserve"> 
(Postura bípeda durante la mayor parte de la jornada laboral)</t>
    </r>
  </si>
  <si>
    <r>
      <rPr>
        <b/>
        <sz val="22"/>
        <color indexed="8"/>
        <rFont val="Gill Sans MT"/>
        <family val="2"/>
      </rPr>
      <t xml:space="preserve">Sobre esfuerzos   </t>
    </r>
    <r>
      <rPr>
        <sz val="22"/>
        <color indexed="8"/>
        <rFont val="Gill Sans MT"/>
        <family val="2"/>
      </rPr>
      <t xml:space="preserve">                                               (Transporte de elementos pesados y en la atención de la emergencia)</t>
    </r>
  </si>
  <si>
    <r>
      <rPr>
        <b/>
        <sz val="22"/>
        <color indexed="8"/>
        <rFont val="Gill Sans MT"/>
        <family val="2"/>
      </rPr>
      <t>Tecnológico</t>
    </r>
    <r>
      <rPr>
        <sz val="22"/>
        <color indexed="8"/>
        <rFont val="Gill Sans MT"/>
        <family val="2"/>
      </rPr>
      <t xml:space="preserve">  -incendios
(En la atención de incendios)</t>
    </r>
  </si>
  <si>
    <r>
      <rPr>
        <b/>
        <sz val="22"/>
        <color indexed="8"/>
        <rFont val="Gill Sans MT"/>
        <family val="2"/>
      </rPr>
      <t xml:space="preserve">Mecánico             </t>
    </r>
    <r>
      <rPr>
        <sz val="22"/>
        <color indexed="8"/>
        <rFont val="Gill Sans MT"/>
        <family val="2"/>
      </rPr>
      <t xml:space="preserve">                            Manejo de Equipos de atención de emergencias</t>
    </r>
  </si>
  <si>
    <r>
      <t xml:space="preserve">Temperaturas extremas                                               </t>
    </r>
    <r>
      <rPr>
        <sz val="22"/>
        <rFont val="Gill Sans MT"/>
        <family val="2"/>
      </rPr>
      <t xml:space="preserve">  (Frio)</t>
    </r>
  </si>
  <si>
    <r>
      <t xml:space="preserve">Temperaturas extremas                                               </t>
    </r>
    <r>
      <rPr>
        <sz val="22"/>
        <rFont val="Gill Sans MT"/>
        <family val="2"/>
      </rPr>
      <t xml:space="preserve">  (Calor )</t>
    </r>
  </si>
  <si>
    <r>
      <rPr>
        <b/>
        <sz val="22"/>
        <rFont val="Gill Sans MT"/>
        <family val="2"/>
      </rPr>
      <t xml:space="preserve">Presiones barométricas </t>
    </r>
    <r>
      <rPr>
        <sz val="22"/>
        <rFont val="Gill Sans MT"/>
        <family val="2"/>
      </rPr>
      <t xml:space="preserve">
(Inmersión en el agua de ríos, lagos, quebradas)</t>
    </r>
  </si>
  <si>
    <r>
      <rPr>
        <b/>
        <sz val="22"/>
        <rFont val="Gill Sans MT"/>
        <family val="2"/>
      </rPr>
      <t xml:space="preserve">Tareas de alto riesgo </t>
    </r>
    <r>
      <rPr>
        <sz val="22"/>
        <rFont val="Gill Sans MT"/>
        <family val="2"/>
      </rPr>
      <t xml:space="preserve"> 
(En eventos de emergencias)</t>
    </r>
  </si>
  <si>
    <r>
      <rPr>
        <b/>
        <sz val="22"/>
        <color indexed="8"/>
        <rFont val="Gill Sans MT"/>
        <family val="2"/>
      </rPr>
      <t>Espacio confinado</t>
    </r>
    <r>
      <rPr>
        <sz val="22"/>
        <color indexed="8"/>
        <rFont val="Gill Sans MT"/>
        <family val="2"/>
      </rPr>
      <t xml:space="preserve"> 
En eventos de emergencias</t>
    </r>
  </si>
  <si>
    <r>
      <t xml:space="preserve">Sustancias químicas
</t>
    </r>
    <r>
      <rPr>
        <sz val="22"/>
        <color indexed="8"/>
        <rFont val="Gill Sans MT"/>
        <family val="2"/>
      </rPr>
      <t>(Dependiendo de la emergencia)</t>
    </r>
  </si>
  <si>
    <r>
      <rPr>
        <b/>
        <sz val="26"/>
        <color indexed="8"/>
        <rFont val="Gill Sans MT"/>
        <family val="2"/>
      </rPr>
      <t xml:space="preserve"> Eléctrico                                       Alta tensión.</t>
    </r>
    <r>
      <rPr>
        <sz val="26"/>
        <color indexed="8"/>
        <rFont val="Gill Sans MT"/>
        <family val="2"/>
      </rPr>
      <t xml:space="preserve">                           (Múltiples conexiones eléctricas, dentro y fuera de las estaciones)</t>
    </r>
  </si>
  <si>
    <r>
      <t xml:space="preserve">Radiaciones no ionizantes                       </t>
    </r>
    <r>
      <rPr>
        <sz val="26"/>
        <rFont val="Arial"/>
        <family val="2"/>
      </rPr>
      <t>(Exposición a luz solar)</t>
    </r>
  </si>
  <si>
    <r>
      <t xml:space="preserve">Ruido
</t>
    </r>
    <r>
      <rPr>
        <sz val="26"/>
        <rFont val="Arial"/>
        <family val="2"/>
      </rPr>
      <t>(Motores de vehículos de emergencia (sirenas, aceleración del motor))</t>
    </r>
  </si>
  <si>
    <r>
      <rPr>
        <b/>
        <sz val="26"/>
        <color indexed="8"/>
        <rFont val="Gill Sans MT"/>
        <family val="2"/>
      </rPr>
      <t xml:space="preserve">Públicos      </t>
    </r>
    <r>
      <rPr>
        <sz val="26"/>
        <color indexed="8"/>
        <rFont val="Gill Sans MT"/>
        <family val="2"/>
      </rPr>
      <t xml:space="preserve">                                               Atención y formación de bomberos voluntarios </t>
    </r>
  </si>
  <si>
    <r>
      <rPr>
        <b/>
        <sz val="26"/>
        <rFont val="Gill Sans MT"/>
        <family val="2"/>
      </rPr>
      <t xml:space="preserve">Trabajo en alturas </t>
    </r>
    <r>
      <rPr>
        <sz val="26"/>
        <rFont val="Gill Sans MT"/>
        <family val="2"/>
      </rPr>
      <t xml:space="preserve"> 
En eventos de emergencias</t>
    </r>
  </si>
  <si>
    <r>
      <rPr>
        <b/>
        <sz val="26"/>
        <color indexed="8"/>
        <rFont val="Gill Sans MT"/>
        <family val="2"/>
      </rPr>
      <t xml:space="preserve">Locativo                                     </t>
    </r>
    <r>
      <rPr>
        <sz val="26"/>
        <color indexed="8"/>
        <rFont val="Gill Sans MT"/>
        <family val="2"/>
      </rPr>
      <t xml:space="preserve">           (Mal estado de la vía, vías angostas, espacios reducidos, mal estado de la vía por condiciones climáticas)</t>
    </r>
  </si>
  <si>
    <r>
      <rPr>
        <b/>
        <sz val="26"/>
        <color indexed="8"/>
        <rFont val="Gill Sans MT"/>
        <family val="2"/>
      </rPr>
      <t xml:space="preserve">Postura prolongada                        </t>
    </r>
    <r>
      <rPr>
        <sz val="26"/>
        <color indexed="8"/>
        <rFont val="Gill Sans MT"/>
        <family val="2"/>
      </rPr>
      <t>Exposición a posturas prolongadas sedentes durante la conducción</t>
    </r>
  </si>
  <si>
    <r>
      <rPr>
        <b/>
        <sz val="26"/>
        <color indexed="8"/>
        <rFont val="Gill Sans MT"/>
        <family val="2"/>
      </rPr>
      <t>Accidentes fluviales</t>
    </r>
    <r>
      <rPr>
        <sz val="26"/>
        <color indexed="8"/>
        <rFont val="Gill Sans MT"/>
        <family val="2"/>
      </rPr>
      <t xml:space="preserve">                (Desplazamientos pasando por ríos, quebradas y demás)</t>
    </r>
  </si>
  <si>
    <r>
      <t xml:space="preserve">Infraestructura - </t>
    </r>
    <r>
      <rPr>
        <b/>
        <sz val="26"/>
        <rFont val="Gill Sans MT"/>
        <family val="2"/>
      </rPr>
      <t>Locativo     
Instalaciones</t>
    </r>
    <r>
      <rPr>
        <sz val="26"/>
        <rFont val="Gill Sans MT"/>
        <family val="2"/>
      </rPr>
      <t xml:space="preserve">  (Desgaste de cintas antideslizantes en las escaleras)</t>
    </r>
  </si>
  <si>
    <r>
      <t xml:space="preserve">Virus                              </t>
    </r>
    <r>
      <rPr>
        <sz val="26"/>
        <color indexed="8"/>
        <rFont val="Arial"/>
        <family val="2"/>
      </rPr>
      <t xml:space="preserve"> (Exposición con ácaros al archivar documentos)</t>
    </r>
  </si>
  <si>
    <r>
      <t xml:space="preserve">Bacterias                            </t>
    </r>
    <r>
      <rPr>
        <sz val="26"/>
        <color indexed="8"/>
        <rFont val="Arial"/>
        <family val="2"/>
      </rPr>
      <t xml:space="preserve">  (Exposición con ácaros al archivar documentos)</t>
    </r>
  </si>
  <si>
    <r>
      <rPr>
        <b/>
        <sz val="26"/>
        <color indexed="8"/>
        <rFont val="Arial"/>
        <family val="2"/>
      </rPr>
      <t xml:space="preserve">Deficiente ventilación </t>
    </r>
    <r>
      <rPr>
        <sz val="26"/>
        <color indexed="8"/>
        <rFont val="Arial"/>
        <family val="2"/>
      </rPr>
      <t>(Las ventanas y persianas deben permanecer cerradas para evitar el ingreso de rayos solares)</t>
    </r>
  </si>
  <si>
    <r>
      <rPr>
        <b/>
        <sz val="26"/>
        <rFont val="Arial"/>
        <family val="2"/>
      </rPr>
      <t>Manipulación y desplazamiento de cargas</t>
    </r>
    <r>
      <rPr>
        <sz val="26"/>
        <rFont val="Arial"/>
        <family val="2"/>
      </rPr>
      <t xml:space="preserve">
(Documentos y cajas)</t>
    </r>
  </si>
  <si>
    <r>
      <rPr>
        <b/>
        <sz val="26"/>
        <color indexed="8"/>
        <rFont val="Arial"/>
        <family val="2"/>
      </rPr>
      <t xml:space="preserve">Iluminación
</t>
    </r>
    <r>
      <rPr>
        <sz val="26"/>
        <color indexed="8"/>
        <rFont val="Arial"/>
        <family val="2"/>
      </rPr>
      <t xml:space="preserve">(Deficiente de iluminación natural o artificial en el sitio adecuado para laboral dentro de la vivienda)                                             </t>
    </r>
  </si>
  <si>
    <r>
      <t xml:space="preserve">Locativo
</t>
    </r>
    <r>
      <rPr>
        <sz val="26"/>
        <color indexed="8"/>
        <rFont val="Arial"/>
        <family val="2"/>
      </rPr>
      <t xml:space="preserve">Superficies de trabajo  irregulares y  desniveladas, escaleras   </t>
    </r>
    <r>
      <rPr>
        <b/>
        <sz val="26"/>
        <color indexed="8"/>
        <rFont val="Arial"/>
        <family val="2"/>
      </rPr>
      <t xml:space="preserve">                             </t>
    </r>
    <r>
      <rPr>
        <sz val="26"/>
        <color indexed="8"/>
        <rFont val="Arial"/>
        <family val="2"/>
      </rPr>
      <t xml:space="preserve"> (Desplazamiento en la vivienda)</t>
    </r>
  </si>
  <si>
    <r>
      <rPr>
        <b/>
        <sz val="22"/>
        <color indexed="8"/>
        <rFont val="Gill Sans MT"/>
        <family val="2"/>
      </rPr>
      <t xml:space="preserve">Virus </t>
    </r>
    <r>
      <rPr>
        <sz val="22"/>
        <color indexed="8"/>
        <rFont val="Gill Sans MT"/>
        <family val="2"/>
      </rPr>
      <t xml:space="preserve">
(exposición al agente biológico Virus Sars – Cov – 2,  por contacto directo con personas u objetos contaminados).  </t>
    </r>
  </si>
  <si>
    <r>
      <t>Postura Prolongada</t>
    </r>
    <r>
      <rPr>
        <sz val="22"/>
        <rFont val="Arial"/>
        <family val="2"/>
      </rPr>
      <t xml:space="preserve"> (Postura habitual sedente por más del 75% de la jornada laboral en trabajo con video terminales)</t>
    </r>
  </si>
  <si>
    <r>
      <rPr>
        <b/>
        <sz val="22"/>
        <rFont val="Arial"/>
        <family val="2"/>
      </rPr>
      <t>Movimientos repetitivos</t>
    </r>
    <r>
      <rPr>
        <sz val="22"/>
        <rFont val="Arial"/>
        <family val="2"/>
      </rPr>
      <t xml:space="preserve">  
(Movimientos repetitivos de extremidades superiores durante la jornada laboral, Digitación)</t>
    </r>
  </si>
  <si>
    <r>
      <t>Virus</t>
    </r>
    <r>
      <rPr>
        <sz val="22"/>
        <rFont val="Arial"/>
        <family val="2"/>
      </rPr>
      <t xml:space="preserve"> (exposición al agente biológico Virus Sars – Cov – 2,  por contacto directo con personas u objetos contaminados).  </t>
    </r>
  </si>
  <si>
    <r>
      <rPr>
        <b/>
        <sz val="22"/>
        <rFont val="Arial"/>
        <family val="2"/>
      </rPr>
      <t>Radiaciones No ionizantes</t>
    </r>
    <r>
      <rPr>
        <sz val="22"/>
        <rFont val="Arial"/>
        <family val="2"/>
      </rPr>
      <t xml:space="preserve">                                   (Exposición permanente a pantallas del computador)</t>
    </r>
  </si>
  <si>
    <r>
      <rPr>
        <b/>
        <sz val="22"/>
        <color indexed="8"/>
        <rFont val="Arial"/>
        <family val="2"/>
      </rPr>
      <t xml:space="preserve">Locativo </t>
    </r>
    <r>
      <rPr>
        <sz val="22"/>
        <color indexed="8"/>
        <rFont val="Arial"/>
        <family val="2"/>
      </rPr>
      <t xml:space="preserve">                                                                             (Cableado eléctrico desordenado debajo de los puestos de trabajo)</t>
    </r>
  </si>
  <si>
    <r>
      <rPr>
        <b/>
        <sz val="22"/>
        <rFont val="Arial"/>
        <family val="2"/>
      </rPr>
      <t>Movimientos repetitivos</t>
    </r>
    <r>
      <rPr>
        <sz val="22"/>
        <rFont val="Arial"/>
        <family val="2"/>
      </rPr>
      <t xml:space="preserve">  
(Movimientos repetitivos de extremidades superiores durante la jornada laboral, Digitación - Escáner)</t>
    </r>
  </si>
  <si>
    <r>
      <t>Postura forzada para miembros superiores</t>
    </r>
    <r>
      <rPr>
        <sz val="22"/>
        <rFont val="Arial"/>
        <family val="2"/>
      </rPr>
      <t xml:space="preserve">
(porta teclado)</t>
    </r>
  </si>
  <si>
    <r>
      <t xml:space="preserve">Postura forzada para miembros inferiores </t>
    </r>
    <r>
      <rPr>
        <sz val="22"/>
        <rFont val="Arial"/>
        <family val="2"/>
      </rPr>
      <t xml:space="preserve">
(Cajas almacenadas debajo de los planos de trabajo)</t>
    </r>
  </si>
  <si>
    <r>
      <t xml:space="preserve">Radiaciones no ionizantes                       </t>
    </r>
    <r>
      <rPr>
        <sz val="22"/>
        <rFont val="Arial"/>
        <family val="2"/>
      </rPr>
      <t>(Exposición a luz solar que entra por la puerta )</t>
    </r>
  </si>
  <si>
    <r>
      <rPr>
        <b/>
        <sz val="22"/>
        <rFont val="Arial"/>
        <family val="2"/>
      </rPr>
      <t xml:space="preserve">Mecánico             </t>
    </r>
    <r>
      <rPr>
        <sz val="22"/>
        <rFont val="Arial"/>
        <family val="2"/>
      </rPr>
      <t xml:space="preserve">                            (Manejo de Equipos y elementos de Oficina)</t>
    </r>
  </si>
  <si>
    <r>
      <t xml:space="preserve">Locativo
</t>
    </r>
    <r>
      <rPr>
        <sz val="22"/>
        <color indexed="8"/>
        <rFont val="Arial"/>
        <family val="2"/>
      </rPr>
      <t>Instalaciones de trabajo
"Láminas de vidrio de los ventanales que están cercanos al plano de trabajo"</t>
    </r>
  </si>
  <si>
    <r>
      <t>Público
(</t>
    </r>
    <r>
      <rPr>
        <sz val="22"/>
        <color indexed="8"/>
        <rFont val="Arial"/>
        <family val="2"/>
      </rPr>
      <t>Agresiones verbales - Actos Violentos)</t>
    </r>
  </si>
  <si>
    <r>
      <rPr>
        <b/>
        <sz val="22"/>
        <rFont val="Arial"/>
        <family val="2"/>
      </rPr>
      <t>Sobre esfuerzos</t>
    </r>
    <r>
      <rPr>
        <sz val="22"/>
        <rFont val="Arial"/>
        <family val="2"/>
      </rPr>
      <t xml:space="preserve">
(Documentos y cajas)</t>
    </r>
  </si>
  <si>
    <r>
      <t xml:space="preserve">Ricketsias                              </t>
    </r>
    <r>
      <rPr>
        <sz val="22"/>
        <color indexed="8"/>
        <rFont val="Arial"/>
        <family val="2"/>
      </rPr>
      <t xml:space="preserve"> (Exposición con ácaros al archivar documentos)</t>
    </r>
  </si>
  <si>
    <r>
      <t xml:space="preserve">Hongos - Bacterias                           </t>
    </r>
    <r>
      <rPr>
        <sz val="22"/>
        <color indexed="8"/>
        <rFont val="Arial"/>
        <family val="2"/>
      </rPr>
      <t xml:space="preserve">  (Exposición y manipulación de documentos en el archivo, búsqueda de documentos)</t>
    </r>
  </si>
  <si>
    <r>
      <rPr>
        <b/>
        <sz val="22"/>
        <rFont val="Arial"/>
        <family val="2"/>
      </rPr>
      <t xml:space="preserve">Material particulado               </t>
    </r>
    <r>
      <rPr>
        <sz val="22"/>
        <rFont val="Arial"/>
        <family val="2"/>
      </rPr>
      <t xml:space="preserve"> (Polvo en los documentos)</t>
    </r>
  </si>
  <si>
    <r>
      <t xml:space="preserve">Radiaciones no ionizantes                       </t>
    </r>
    <r>
      <rPr>
        <sz val="22"/>
        <rFont val="Arial"/>
        <family val="2"/>
      </rPr>
      <t>(Exposición a luz solar)</t>
    </r>
  </si>
  <si>
    <r>
      <t xml:space="preserve">Postura mantenida                        </t>
    </r>
    <r>
      <rPr>
        <sz val="22"/>
        <color indexed="8"/>
        <rFont val="Arial"/>
        <family val="2"/>
      </rPr>
      <t xml:space="preserve">  (Sedente por desplazamiento)</t>
    </r>
  </si>
  <si>
    <r>
      <t xml:space="preserve">Locativo
</t>
    </r>
    <r>
      <rPr>
        <sz val="22"/>
        <color indexed="8"/>
        <rFont val="Arial"/>
        <family val="2"/>
      </rPr>
      <t xml:space="preserve">Superficies de trabajo  irregulares y  desniveladas   </t>
    </r>
    <r>
      <rPr>
        <b/>
        <sz val="22"/>
        <color indexed="8"/>
        <rFont val="Arial"/>
        <family val="2"/>
      </rPr>
      <t xml:space="preserve">                             </t>
    </r>
    <r>
      <rPr>
        <sz val="22"/>
        <color indexed="8"/>
        <rFont val="Arial"/>
        <family val="2"/>
      </rPr>
      <t xml:space="preserve"> (Desplazamiento en los diferentes áreas)</t>
    </r>
  </si>
  <si>
    <r>
      <t xml:space="preserve">Accidentes de tránsito                      
    </t>
    </r>
    <r>
      <rPr>
        <sz val="22"/>
        <color indexed="8"/>
        <rFont val="Arial"/>
        <family val="2"/>
      </rPr>
      <t xml:space="preserve"> 
(En los desplazamientos de la visitas a los centros de trabajo)
</t>
    </r>
    <r>
      <rPr>
        <u/>
        <sz val="22"/>
        <color indexed="8"/>
        <rFont val="Arial"/>
        <family val="2"/>
      </rPr>
      <t xml:space="preserve">VER MATRIZ DE RIESGO VIAL </t>
    </r>
  </si>
  <si>
    <r>
      <t>Público
(</t>
    </r>
    <r>
      <rPr>
        <sz val="22"/>
        <rFont val="Arial"/>
        <family val="2"/>
      </rPr>
      <t>Robos - Atracos - Asaltos - Agresiones verbales - Actos Violentos)</t>
    </r>
  </si>
  <si>
    <r>
      <rPr>
        <b/>
        <sz val="22"/>
        <color indexed="8"/>
        <rFont val="Arial"/>
        <family val="2"/>
      </rPr>
      <t xml:space="preserve">Eléctrico </t>
    </r>
    <r>
      <rPr>
        <sz val="22"/>
        <color indexed="8"/>
        <rFont val="Arial"/>
        <family val="2"/>
      </rPr>
      <t xml:space="preserve">                                                  Baja tensión.                           (Sobre carga eléctrica ya que hay pocas tomas eléctricas en el área)</t>
    </r>
  </si>
  <si>
    <r>
      <t xml:space="preserve">Público
</t>
    </r>
    <r>
      <rPr>
        <sz val="22"/>
        <color indexed="8"/>
        <rFont val="Arial"/>
        <family val="2"/>
      </rPr>
      <t>(Manifestaciones públicas - Inseguridad por actos delictivos en los alrededores de la sede)</t>
    </r>
  </si>
  <si>
    <r>
      <rPr>
        <b/>
        <sz val="22"/>
        <color indexed="8"/>
        <rFont val="Gill Sans MT"/>
        <family val="2"/>
      </rPr>
      <t xml:space="preserve"> Demandas Emocionales: Condiciones de la tarea   </t>
    </r>
    <r>
      <rPr>
        <sz val="22"/>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</si>
  <si>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22"/>
        <rFont val="Arial"/>
        <family val="2"/>
      </rPr>
      <t>(Valoración promedio mientras se realiza el proceso de aplicación de baterías de riesgo psicosocial)</t>
    </r>
  </si>
  <si>
    <r>
      <t xml:space="preserve">Características del grupo social y del trabajo.
</t>
    </r>
    <r>
      <rPr>
        <sz val="22"/>
        <rFont val="Gill Sans MT"/>
        <family val="2"/>
      </rPr>
      <t>(Está en proceso la evaluación de los factores de riesgo psicosocial)</t>
    </r>
  </si>
  <si>
    <r>
      <t xml:space="preserve">Gestión Organizacional
</t>
    </r>
    <r>
      <rPr>
        <sz val="22"/>
        <rFont val="Gill Sans MT"/>
        <family val="2"/>
      </rPr>
      <t>(Está en proceso la evaluación de los factores de riesgo psicosocial aplicación batería de riesgo psicosocial)</t>
    </r>
  </si>
  <si>
    <r>
      <t xml:space="preserve">Contenido de la Tarea (Carga de Trabajo)
</t>
    </r>
    <r>
      <rPr>
        <sz val="22"/>
        <rFont val="Gill Sans MT"/>
        <family val="2"/>
      </rPr>
      <t>(Está en proceso la evaluación de los factores de riesgo psicosocial aplicación batería de riesgo psicosocial)</t>
    </r>
  </si>
  <si>
    <r>
      <t xml:space="preserve">Tecnológico
</t>
    </r>
    <r>
      <rPr>
        <sz val="22"/>
        <color indexed="8"/>
        <rFont val="Arial"/>
        <family val="2"/>
      </rPr>
      <t>(Incendios - Explosiones)
Generado dentro de las instalaciones</t>
    </r>
    <r>
      <rPr>
        <b/>
        <sz val="22"/>
        <color indexed="8"/>
        <rFont val="Arial"/>
        <family val="2"/>
      </rPr>
      <t xml:space="preserve"> del edificio</t>
    </r>
  </si>
  <si>
    <r>
      <rPr>
        <b/>
        <sz val="22"/>
        <rFont val="Arial"/>
        <family val="2"/>
      </rPr>
      <t>Infraestructura</t>
    </r>
    <r>
      <rPr>
        <sz val="22"/>
        <rFont val="Arial"/>
        <family val="2"/>
      </rPr>
      <t xml:space="preserve"> - </t>
    </r>
    <r>
      <rPr>
        <b/>
        <sz val="22"/>
        <rFont val="Arial"/>
        <family val="2"/>
      </rPr>
      <t>Locativo     
Instalaciones</t>
    </r>
    <r>
      <rPr>
        <sz val="22"/>
        <rFont val="Arial"/>
        <family val="2"/>
      </rPr>
      <t xml:space="preserve">  (Desgaste de cintas antideslizantes en las escaleras)</t>
    </r>
  </si>
  <si>
    <r>
      <rPr>
        <b/>
        <sz val="22"/>
        <color indexed="8"/>
        <rFont val="Arial"/>
        <family val="2"/>
      </rPr>
      <t xml:space="preserve">Locativo </t>
    </r>
    <r>
      <rPr>
        <sz val="22"/>
        <color indexed="8"/>
        <rFont val="Arial"/>
        <family val="2"/>
      </rPr>
      <t xml:space="preserve">                                                                             (Cableado eléctrico desordenado en la zona adecuada para puesto de trabajo)</t>
    </r>
  </si>
  <si>
    <r>
      <t xml:space="preserve">Picaduras - Mordeduras                            </t>
    </r>
    <r>
      <rPr>
        <sz val="22"/>
        <color indexed="8"/>
        <rFont val="Arial"/>
        <family val="2"/>
      </rPr>
      <t xml:space="preserve"> (Presencia de vectores e insectos dentro de la vivienda o zona destinada para laborar).</t>
    </r>
  </si>
  <si>
    <r>
      <t xml:space="preserve">Virus y Bacterias
</t>
    </r>
    <r>
      <rPr>
        <sz val="22"/>
        <color indexed="8"/>
        <rFont val="Arial"/>
        <family val="2"/>
      </rPr>
      <t xml:space="preserve"> (Exposición a virus y bacterias debido al uso de superficies húmedas como baños, lavamanos y lavaplatos alberca)</t>
    </r>
  </si>
  <si>
    <r>
      <rPr>
        <b/>
        <sz val="22"/>
        <rFont val="Arial"/>
        <family val="2"/>
      </rPr>
      <t xml:space="preserve">Material particulado 
</t>
    </r>
    <r>
      <rPr>
        <sz val="22"/>
        <rFont val="Arial"/>
        <family val="2"/>
      </rPr>
      <t>(Polvo en los documentos)</t>
    </r>
  </si>
  <si>
    <r>
      <rPr>
        <b/>
        <sz val="22"/>
        <rFont val="Arial"/>
        <family val="2"/>
      </rPr>
      <t xml:space="preserve">Uso de sustancias químicas para desinfección
</t>
    </r>
    <r>
      <rPr>
        <sz val="22"/>
        <rFont val="Arial"/>
        <family val="2"/>
      </rPr>
      <t>(alcohol, gel antibacterial)</t>
    </r>
  </si>
  <si>
    <r>
      <rPr>
        <b/>
        <sz val="22"/>
        <color indexed="8"/>
        <rFont val="Arial"/>
        <family val="2"/>
      </rPr>
      <t xml:space="preserve">Deficiente ventilación </t>
    </r>
    <r>
      <rPr>
        <sz val="22"/>
        <color indexed="8"/>
        <rFont val="Arial"/>
        <family val="2"/>
      </rPr>
      <t>(Las ventanas y persianas deben permanecer cerradas para evitar el ingreso de rayos solares)</t>
    </r>
  </si>
  <si>
    <r>
      <rPr>
        <b/>
        <sz val="22"/>
        <rFont val="Arial"/>
        <family val="2"/>
      </rPr>
      <t>Manipulación y desplazamiento de cargas</t>
    </r>
    <r>
      <rPr>
        <sz val="22"/>
        <rFont val="Arial"/>
        <family val="2"/>
      </rPr>
      <t xml:space="preserve">
(Documentos y cajas)</t>
    </r>
  </si>
  <si>
    <r>
      <rPr>
        <b/>
        <sz val="22"/>
        <color indexed="8"/>
        <rFont val="Arial"/>
        <family val="2"/>
      </rPr>
      <t xml:space="preserve">Iluminación
</t>
    </r>
    <r>
      <rPr>
        <sz val="22"/>
        <color indexed="8"/>
        <rFont val="Arial"/>
        <family val="2"/>
      </rPr>
      <t xml:space="preserve">(Deficiente iluminación natural o artificial en el sitio adecuado para laboral dentro de la vivienda)                                             </t>
    </r>
  </si>
  <si>
    <r>
      <t xml:space="preserve">Locativo
</t>
    </r>
    <r>
      <rPr>
        <sz val="22"/>
        <color indexed="8"/>
        <rFont val="Arial"/>
        <family val="2"/>
      </rPr>
      <t xml:space="preserve">Superficies de trabajo  irregulares y  desniveladas, escaleras   </t>
    </r>
    <r>
      <rPr>
        <b/>
        <sz val="22"/>
        <color indexed="8"/>
        <rFont val="Arial"/>
        <family val="2"/>
      </rPr>
      <t xml:space="preserve">                             </t>
    </r>
    <r>
      <rPr>
        <sz val="22"/>
        <color indexed="8"/>
        <rFont val="Arial"/>
        <family val="2"/>
      </rPr>
      <t xml:space="preserve"> (Desplazamiento en la vivienda)</t>
    </r>
  </si>
  <si>
    <r>
      <rPr>
        <b/>
        <sz val="22"/>
        <color indexed="8"/>
        <rFont val="Arial"/>
        <family val="2"/>
      </rPr>
      <t xml:space="preserve">Trabajo en Casa por Aislamiento por COVID 19
</t>
    </r>
    <r>
      <rPr>
        <sz val="22"/>
        <color indexed="8"/>
        <rFont val="Arial"/>
        <family val="2"/>
      </rPr>
      <t>Sobrecarga laboral por la realización de trabajo en casa, atender requerimientos familiares, combinado con actividades caseras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t>
    </r>
  </si>
  <si>
    <r>
      <t>Público
(</t>
    </r>
    <r>
      <rPr>
        <sz val="22"/>
        <color indexed="8"/>
        <rFont val="Arial"/>
        <family val="2"/>
      </rPr>
      <t>Robos - Atracos - Asaltos - Agresiones verbales - Actos Violentos)</t>
    </r>
  </si>
  <si>
    <r>
      <t>Público
(</t>
    </r>
    <r>
      <rPr>
        <sz val="20"/>
        <color indexed="8"/>
        <rFont val="Arial"/>
        <family val="2"/>
      </rPr>
      <t>Robos - Atracos - Asaltos)</t>
    </r>
  </si>
  <si>
    <r>
      <t>Público
(</t>
    </r>
    <r>
      <rPr>
        <sz val="20"/>
        <color indexed="8"/>
        <rFont val="Arial"/>
        <family val="2"/>
      </rPr>
      <t>Agresiones verbales y/o físicas de parte de usuarios y funcionarios)</t>
    </r>
  </si>
  <si>
    <r>
      <t xml:space="preserve">Tecnológico
</t>
    </r>
    <r>
      <rPr>
        <sz val="22"/>
        <color indexed="8"/>
        <rFont val="Gill Sans MT"/>
        <family val="2"/>
      </rPr>
      <t>(Incendios - Explosiones)
Generado dentro de las instalaciones</t>
    </r>
    <r>
      <rPr>
        <b/>
        <sz val="22"/>
        <color indexed="8"/>
        <rFont val="Gill Sans MT"/>
        <family val="2"/>
      </rPr>
      <t xml:space="preserve"> del edificio</t>
    </r>
  </si>
  <si>
    <r>
      <t xml:space="preserve">Tecnológico
</t>
    </r>
    <r>
      <rPr>
        <sz val="22"/>
        <color indexed="8"/>
        <rFont val="Gill Sans MT"/>
        <family val="2"/>
      </rPr>
      <t xml:space="preserve">"Riesgo de la vecindad"
(Incendios - Explosiones)
Generados en el restaurante de Mercacentro
</t>
    </r>
  </si>
  <si>
    <r>
      <t>Público
(</t>
    </r>
    <r>
      <rPr>
        <sz val="22"/>
        <color indexed="8"/>
        <rFont val="Gill Sans MT"/>
        <family val="2"/>
      </rPr>
      <t>Robos - Atracos - Asaltos - Agresiones verbales - Actos Violentos)</t>
    </r>
  </si>
  <si>
    <t>A. CLASIFICACION DE PELIGROS</t>
  </si>
  <si>
    <t>F. INTERPRETACION DEL NP</t>
  </si>
  <si>
    <t>I. INTERPRETACION DEL NR</t>
  </si>
  <si>
    <t>COMISARIA PERMANENTE</t>
  </si>
  <si>
    <t>DIRECCIÓN DE JUSTICIA</t>
  </si>
  <si>
    <t xml:space="preserve">*Acondicionar los puestos de trabajo dando cumplimiento a las recomendaciones ergonómicas  "Biomecánicas", para lo cual, se deben cumplir los requisitos ergonómicos para trabajos con video terminales.                                                                                                 *Capacitación en  higiene postural, ergonomía en oficina, gimnasia laboral y pausas activas.                                                                 *Instalar y activar  pausas activas en la entidad    - Programa de vigilancia DME.                                                                                </t>
  </si>
  <si>
    <t>CONTROL DE CAMBIOS</t>
  </si>
  <si>
    <t>Control del programa de mantenimiento de infraestructura, orden y aseo.</t>
  </si>
  <si>
    <t>*Diseñar y socializar PON en caso de explosiones externas a la entidad</t>
  </si>
  <si>
    <t>*Actualizar el plan de emergencias, incluyendo los planes operativos normalizados en caso de situaciones de emergencia en riesgo público especifico para cada sede y socializarlo a todo el personal.     
*Capacitar al personal en actuación ante emergencias en riesgo público. Verificar estandard de seguridad actividades fuera de la sede.</t>
  </si>
  <si>
    <t>*Socializar los planes contingencia para diferentes situaciones  de emergencia específicamente riesgo público. Verificar y estudiar el estándar de seguridad actividades fuera de la sede.</t>
  </si>
  <si>
    <t>Inspecciones para verificar condiciones (Infraestructura y señalización). Capacitación prevención contra caídas.Verificar y estudiar el estándar de seguridad actividades fuera de la sede.</t>
  </si>
  <si>
    <t>DIANU</t>
  </si>
  <si>
    <t>SISBEN</t>
  </si>
  <si>
    <t>1. SISTEMA INTEGRADO DE GESTIÓN CALIDAD (ISO -9001).</t>
  </si>
  <si>
    <t>Fecha: 27/05/2022</t>
  </si>
  <si>
    <t>Versión: 04</t>
  </si>
  <si>
    <t xml:space="preserve">*Implementar programa de mantenimiento de las sillas.                                                                                        Realizar campaña donde se le brinde al personal información como: partes de una silla y descasa pies y su  modo de uso.  PGR-SIG-204 ORDEN Y ASEO.. *Sensibilizar sobre la importancia de las pausas activas. INS-SIG-202 INSTRUCTIVO DE PAUSAS ACTIVAS SALUDABLES. </t>
  </si>
  <si>
    <t>*Continuar con las medidas actuales                                  *Realizar campaña por las diferentes áreas donde se le brinde información al personal sobre como acomodar  los elementos de trabajo (pantalla, mouse, teclado, CPU, silla, etc.) PGR-SIG-204 ORDEN Y ASEO..</t>
  </si>
  <si>
    <t xml:space="preserve">*Se recomienda la implementación permanente de pausas activas durante la jornada laboral. INS-SIG-202 INSTRUCTIVO DE PAUSAS ACTIVAS SALUDABLES.     Continuar con las inspecciones de seguridad. Reinducción SST                                                                                                                   PRO-SIG-203 PROCEDIMIENTO INSPECCIONES DE SST.                                                                                                                            </t>
  </si>
  <si>
    <t xml:space="preserve">*Sensibilizar al personal sobre la importancia de la realización del reporte de las  condiciones inseguras             PRO-SIG-206 REPORTE DE ACTOS Y CONDICIONES INSEGURAS.  </t>
  </si>
  <si>
    <t xml:space="preserve">Realizar reinducción SST. REALIZAR JORNADA DE ORDEN Y ASEO.                                                                                                  Inspecciones de seguridad                                                               PRO-SIG-203 PROCEDIMIENTO INSPECCIONES DE SST. </t>
  </si>
  <si>
    <t>*Sensibilizar al personal sobre la importancia del cambio de la herramienta cuando presente daños o averías.            PRO-SIG-206 REPORTE DE ACTOS Y CONDICIONES INSEGURAS.                                                                                                *Por medio de formato en el  área encargada de entregar la papelería, herramientas, etc.  llevar trazabilidad del cambio. (seria importante estudiar la posibilidad de solicitar la herramienta en mal estado para asegurar el no uso de la misma ). PRO-SIG-206 REPORTE DE ACTOS Y CONDICIONES INSEGURAS.                                                     Reinducción SST                                                                                    PRO-SIG-203 PROCEDIMIENTO INSPECCIONES DE SST.</t>
  </si>
  <si>
    <t>Capacitación en orden y aseo.                                                         PGR-SIG-204 ORDEN Y ASEO - PLAN ANUAL DE TRABAJO Y PIC.                                                    Realizar inspecciones de seguridad de manera periódica.                                      Reinducción SST PRO-SIG-203 PROCEDIMIENTO INSPECCIONES DE SST.</t>
  </si>
  <si>
    <t>Realizar inspecciones. Inducción de SST                                        PRO-SIG-203 PROCEDIMIENTO INSPECCIONES DE SST.</t>
  </si>
  <si>
    <t xml:space="preserve">*Continuar con el uso  adecuado de elementos manuales para oficina.                                                                                                PRO-SIG-202 PROCEDIMIENTO ADMINISTRACIÓN DE ELEMENTOS DE EPP. </t>
  </si>
  <si>
    <t xml:space="preserve">Realizar inspecciones de seguridad para verificar estado de cableado del  área.                                                                                                                      PRO-SIG-203 PROCEDIMIENTO INSPECCIONES DE SST.       </t>
  </si>
  <si>
    <t>*Implementar programa de mantenimiento de las sillas.                PGR-SIG-204 ORDEN Y ASEO.                                                                                      Realizar campaña donde se le brinde al personal información como: partes de una silla y descasa pies y su  modo de uso.                      PGR-SIG-201 ESTILOS DE VIDA Y TRABAJO SALUDABLES.  *Sensibilizar sobre la importancia de las pausas activas.                                               INS-SIG-202 INSTRUCTIVO DE PAUSAS ACTIVAS SALUDABLES.</t>
  </si>
  <si>
    <t xml:space="preserve">*Se recomienda la implementación permanente de pausas activas durante la jornada laboral.                                                          INS-SIG-202 INSTRUCTIVO DE PAUSAS ACTIVAS SALUDABLES.                                                     Reinducción SST                                                                         PRO-SIG-203 PROCEDIMIENTO INSPECCIONES DE SST.                                                                                                                                          </t>
  </si>
  <si>
    <t xml:space="preserve">*Sensibilizar al personal sobre la importancia del cambio de la herramienta cuando presente daños o averías.                                PRO-SIG-206 REPORTE DE ACTOS Y CONDICIONES INSEGURAS.                                                *Por medio de formato en el  área encargada de entregar la papelería, herramientas, etc.  llevar trazabilidad del cambio. (seria importante estudiar la posibilidad de solicitar la herramienta en mal estado para asegurar el no uso de la misma )                                                PRO-SIG-206 REPORTE DE ACTOS Y CONDICIONES INSEGURAS.      </t>
  </si>
  <si>
    <t>*Sensibilizar sobre la importancia de las pausas activas.                   INS-SIG-202 INSTRUCTIVO DE PAUSAS ACTIVAS SALUDABLES.              *Capacitar en manejo adecuado de cargas.      PLAN ANUAL DE TRABAJO Y PIC.</t>
  </si>
  <si>
    <t>*Direccionar y sensibilizar sobre la importancia de las pausas activas     INS-SIG-202 INSTRUCTIVO DE PAUSAS ACTIVAS SALUDABLES.</t>
  </si>
  <si>
    <t>Recomendaciones en reinducción. Capacitación en prevención de caídas a nivel.                                                                             PLAN ANUAL DE TRABAJO Y PIC.</t>
  </si>
  <si>
    <t xml:space="preserve">*Reinducción SST.                                                                       PRO-SIG-203 PROCEDIMIENTO INSPECCIONES DE SST.   </t>
  </si>
  <si>
    <t>*Implementar programa de mantenimiento de las sillas.                      PGR-SIG-204 ORDEN Y ASEO.                                                                                     *Realizar campaña donde se le brinde al personal información como: partes de una silla y descasa pies y su  modo de uso.                         PGR-SIG-201 ESTILOS DE VIDA Y TRABAJO SALUDABLES.               *Sensibilizar sobre la importancia de las pausas activas.                   INS-SIG-202 INSTRUCTIVO DE PAUSAS ACTIVAS SALUDABLES.</t>
  </si>
  <si>
    <t xml:space="preserve">*Sensibilizar al personal sobre la importancia del cambio de la herramienta cuando presente daños o averías.                                PRO-SIG-206 REPORTE DE ACTOS Y CONDICIONES INSEGURAS.                                               *Por medio de formato en el  área encargada de entregar la papelería, herramientas, etc.  llevar trazabilidad del cambio. (seria importante estudiar la posibilidad de solicitar la herramienta en mal estado para asegurar el no uso de la misma )                                                    PRO-SIG-206 REPORTE DE ACTOS Y CONDICIONES INSEGURAS.   </t>
  </si>
  <si>
    <t>*Sensibilizar sobre la importancia de las pausas activas.                   INS-SIG-202 INSTRUCTIVO DE PAUSAS ACTIVAS SALUDABLES.</t>
  </si>
  <si>
    <t xml:space="preserve">Recomendaciones en reinducción de SST                                       PRO-SIG-203 PROCEDIMIENTO INSPECCIONES DE SST.          </t>
  </si>
  <si>
    <t>*Actualizar el plan de emergencias, incluyendo los planes operativos normalizados en caso de situaciones de emergencia en riesgo público especifico para cada sede y socializarlo a todo el personal.               EST-SIG-02 ESTANDAR DE SEGURIDAD PARA ACTIVIDADES FUERA DE LA SEDE.  
*Capacitar al personal en actuación ante emergencias en riesgo público.  PLAN ANUAL DE TRABAJO Y PIC.</t>
  </si>
  <si>
    <t xml:space="preserve">*Socializar los planes contingencia para diferentes situaciones  de emergencia específicamente riesgo público. PLA-SIG-204 PLAN DE PREVENCIÓN, PREPARACIÓN Y RESPUESTA ANTE EMERGENCIAS. </t>
  </si>
  <si>
    <t xml:space="preserve">*Se recomienda realizar estudio de vulnerabilidad y sismo resistencia de las instalaciones.                                                                         PLA-SIG-204 PLAN DE PREVENCIÓN, PREPARACIÓN Y RESPUESTA ANTE EMERGENCIAS.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</si>
  <si>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 </t>
  </si>
  <si>
    <t>*Capacitación en prevención de accidentes de trabajo por riesgo eléctrico.                                                                                   PLA-SIG-204 PLAN DE PREVENCIÓN, PREPARACIÓN Y RESPUESTA ANTE EMERGENCIAS.  -  PLAN ANUAL DE TRABAJO Y PIC.                                                
*Continuar con las inspecciones de seguridad enfocado a riesgo eléctrico.                                                                                   PLA-SIG-204 PLAN DE PREVENCIÓN, PREPARACIÓN Y RESPUESTA ANTE EMERGENCIAS.</t>
  </si>
  <si>
    <t xml:space="preserve">*Diseñar y socializar PON en caso de explosiones externas a la empresa                                                                                    PLA-SIG-204 PLAN DE PREVENCIÓN, PREPARACIÓN Y RESPUESTA ANTE EMERGENCIAS. </t>
  </si>
  <si>
    <t xml:space="preserve">*Diseñar y socializar PON en caso de fuga de gasPLA-SIG-204 PLAN DE PREVENCIÓN, PREPARACIÓN Y RESPUESTA ANTE EMERGENCIAS. </t>
  </si>
  <si>
    <t xml:space="preserve">*Aplicación de las baterías de riesgo  psicosocial, para verificar la exposición al peligro.                                                            PGR-SIG-206 VIGILANCIA EPIDEMIOLÓGICO DE RIESGO PSICOSOCIAL.     
*Capacitación en trabajo en equipo y competencias individuales y profesionales. PLAN ANUAL DE TRABAJO Y PIC.
*Análisis de carga laboral.                                                       PGR-SIG-201 ESTILOS DE VIDA Y TRABAJO SALUDABLES.                                                                                                                               </t>
  </si>
  <si>
    <t xml:space="preserve">*Capacitación en habilidades sociales básicas y relaciones interpersonales y comunicación asertiva y efectiva.                        PRO-SIG-207 MOTIVACIÓN, PARTICIPACIÓN Y CONSULTA.   
*Capacitación en liderazgo efectivo y generación de hábitos del líder.  PLAN ANUAL DE TRABAJO Y PIC. </t>
  </si>
  <si>
    <t xml:space="preserve">Fortalecimiento de las escuelas de liderazgo.                                        PRO-SIG-207 MOTIVACIÓN, PARTICIPACIÓN Y CONSULTA.   </t>
  </si>
  <si>
    <t>Capacitaciones, manejo del tiempo como recurso, trabajo colaborativo y ayuda percibida.                                                                      PLAN ANUAL DE TRABAJO Y PIC.</t>
  </si>
  <si>
    <t xml:space="preserve">*Dar cumplimiento a las normas de seguridad para viajes aéreos  EST-SIG-01 ESTANDAR DE SEGURIDAD PARA ACTIVIDADES FUERA DE LA SEDE.   </t>
  </si>
  <si>
    <t>*Diseñar y socializar PON en caso de atrapamiento por mal funcionamiento del ascensor                                                        PLA-SIG-204 PLAN DE PREVENCIÓN, PREPARACIÓN Y RESPUESTA ANTE EMERGENCIAS.</t>
  </si>
  <si>
    <t xml:space="preserve">*Realizar visitas virtuales por parte del Grupo de SST para capacitar en higiene postural en casa.                                      PLAN ANUAL DE TRABAJO Y PIC.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</si>
  <si>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</si>
  <si>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</si>
  <si>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 xml:space="preserve">* realizar una correcta inspección del área de trabajo para garantizar la NO presencia de vectores o insectos ponzoñoso . PRO-SIG-203 PROCEDIMIENTO INSPECCIONES DE SST. *Evitar las zona con acumulación de aguas estancadas.        PRO-SIG-206 REPORTE DE ACTOS Y CONDICIONES INSEGURAS.  </t>
  </si>
  <si>
    <t>*Capacitar a los trabajadores en auto cuidado y la importancia del uso de los EPP.                                                                PRO-SIG-202 PROCEDIMIENTO ADMINISTRACIÓN DE ELEMENTOS DE EPP - PLAN ANUAL DE TRABAJO Y PIC.</t>
  </si>
  <si>
    <t xml:space="preserve">*Realizar seguimiento del uso de los elementos de protección personal (Tapa bocas), cuando manipule archivo con polvo. PRO-SIG-202 PROCEDIMIENTO ADMINISTRACIÓN DE ELEMENTOS DE EPP.                                                                 </t>
  </si>
  <si>
    <t xml:space="preserve">*Realizar seguimiento del uso de los elementos de protección personal (Tapa bocas), cuando manipule archivo con polvo. PRO-SIG-202 PROCEDIMIENTO ADMINISTRACIÓN DE ELEMENTOS DE EPP.                                                                </t>
  </si>
  <si>
    <t xml:space="preserve">*Continuar con el uso adecuado de los elementos de trabajo, realizar cambio de los elementos que se observen en mal estado.                                                                                    PRO-SIG-202 PROCEDIMIENTO ADMINISTRACIÓN DE ELEMENTOS DE EPP.     </t>
  </si>
  <si>
    <t xml:space="preserve">Se recomienda contar con un área de ventilación natural o con ventilación artificial como ventiladores                                     PLA-SIG-206 RETORNO SEGURO AL TRABAJO.  </t>
  </si>
  <si>
    <t xml:space="preserve">* Practicar higiene postural para el manejo de cargas. Evitar levantar mas de 10 Kg mujeres y 20 Kg Hombres.                   PGR-SIG-201 ESTILOS DE VIDA Y TRABAJO SALUDABLES.  </t>
  </si>
  <si>
    <t xml:space="preserve">Se recomienda adecuar el sitio de trabajo con iluminación adecuada.                                                                                 PRO-SIG-203 PROCEDIMIENTO INSPECCIONES DE SST.    </t>
  </si>
  <si>
    <t xml:space="preserve">*Se recomienda uso de calzado adecuado y de tacón bajo según el área a visitar, con el fin de evitar caídas.                              EST-SIG-01 ESTANDAR DE SEGURIDAD PARA ACTIVIDADES FUERA DE LA SEDE.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</si>
  <si>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</si>
  <si>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</si>
  <si>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*Programa estilo de vida saludable
*Programa salud mental                                                         </t>
  </si>
  <si>
    <t xml:space="preserve">*Se recomienda la implementación permanente de pausas activas durante la jornada laboral. INS-SIG-202- Instructivo de pausas activas saludables.                                                                                                                                                   </t>
  </si>
  <si>
    <t>*Se recomienda uso de calzado adecuado según el área a visitar, con el fin de evitar caídas. EST-SIG-02 estándar de seguridad para actividades fuera de la sede</t>
  </si>
  <si>
    <t xml:space="preserve">*Se recomienda la implementación permanente de pausas activas durante la jornada laboral.  INS-SIG-202- Instructivo de pausas activas saludables.                                                                                                                                                  </t>
  </si>
  <si>
    <t xml:space="preserve">*Se realizar capacitaciones en prevención de accidentes de trabajo por mordeduras de animales. EST-SIG-02 estándar de seguridad para actividades fuera de la sede
*Se recomienda suministrar splash para defensa personal </t>
  </si>
  <si>
    <t>*Continuar con el uso adecuado de los elementos de trabajo, realizar cambio de los elementos que se observen en mal estado. PGR-SIG-204 orden y aseo</t>
  </si>
  <si>
    <t xml:space="preserve">Realizar inspecciones de seguridad para verificar estado de cableado del  área. PRO-SIG-203 procedimiento inspecciones de SST. </t>
  </si>
  <si>
    <t xml:space="preserve">*Implementar programa de mantenimiento de las sillas.                                                           * Realizar campaña donde se le brinde al personal información como: partes de una silla, descansa pies y su  modo de uso. *Sensibilizar sobre la importancia de las pausas activas. INS-SIG-202- Instructivo de pausas activas saludables.  </t>
  </si>
  <si>
    <t>*Capacitar a los trabajadores en auto cuidado y la importancia del uso de los EPP. PRO-SIG-202 administración de elementos de protección personal-EPP.   
*Realizar capacitación en lavado de manos.</t>
  </si>
  <si>
    <t>*Continuar con las medidas actuales                               *Sensibilizar sobre la importancia de las pausas activas. INS-SIG-202- Instructivo de pausas activas saludables.                                         *Implementar el SVE para DME</t>
  </si>
  <si>
    <t>*Continuar con las medidas actuales                             *Sensibilizar sobre la importancia de las pausas activas. INS-SIG-202- Instructivo de pausas activas saludables.                                         *Implementar el SVE para DME</t>
  </si>
  <si>
    <t>*Continuar con las medidas actuales                               *Sensibilizar sobre la importancia de las pausas activas. INS-SIG-202- Instructivo de pausas activas saludables.                                                       * Capacitar en manipulación adecuada de cargas                                                                *Implementar el SVE para DME</t>
  </si>
  <si>
    <t>Disminuir tiempos de rotación, Traslado o cambio de ubicación del hidroflo. Sistema Globalmente Armonizado</t>
  </si>
  <si>
    <t>Capacitación en uso seguro de manejo de archivo. PGR-SIG-204 orden y aseo</t>
  </si>
  <si>
    <t xml:space="preserve">*Dar cumplimiento al plan de capacitación del PESV según el rol (Pasajero - Conductor - Peatón). PLA-SIG-202 PESV plan estratégico de seguridad vial. 
*Realizar sensibilización en seguridad vial </t>
  </si>
  <si>
    <t xml:space="preserve">*Se recomienda uso de calzado adecuado y de tacón bajo según el área a visitar, con el fin de evitar caídas, capacitación prevención de caídas. PGR-SIG-203-programa protección contra caídas.      </t>
  </si>
  <si>
    <t xml:space="preserve">*Se recomienda capacitar en prevención por mordeduras o picaduras en vías públicas. EST-SIG-02 estándar de seguridad para actividades fuera de la sede
</t>
  </si>
  <si>
    <t xml:space="preserve">*Se recomienda capacitar en prevención por mordeduras o picaduras en vías públicas. EST-SIG-02 estándar de seguridad para actividades fuera de la sede. 
</t>
  </si>
  <si>
    <t>*Continuar el uso de camisa manga larga y cachucha en el desarrollo de la actividad. EST-SIG-02 estándar de seguridad para actividades fuera de la sede.</t>
  </si>
  <si>
    <t xml:space="preserve">*Socializar los planes contingencia para diferentes situaciones  de emergencia específicamente riesgo público. PLA-SIG-204 plan de prevención, preparación y respuesta ante emergencias.                 </t>
  </si>
  <si>
    <t>*Se recomienda uso de calzado adecuado y de tacón bajo según el área a visitar, con el fin de evitar caídas. EST-SIG-02 estándar de seguridad para actividades fuera de la sede.</t>
  </si>
  <si>
    <t xml:space="preserve">Sensibilizaciones y recomendaciones al personal en maniobras de equinos y tips de prevención de accidentes con semovientes. PRO-SIG-205 procedimiento de incidentes y accidentes de trabajo .    </t>
  </si>
  <si>
    <t xml:space="preserve">Continuar con las socialización en inducción y reinducción de SST a funcionarios y contratistas. PLA-SIG-206 retorno seguro al trabajo.        </t>
  </si>
  <si>
    <t xml:space="preserve">*Actualizar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t>
  </si>
  <si>
    <t>*Socializar los planes contingencia para diferentes situaciones  de emergencia específicamente riesgo público. 
PLA-SIG-204 plan de prevención, preparación y respuesta ante emergencias.</t>
  </si>
  <si>
    <t>*Actualizar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realizar simulacros</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</si>
  <si>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PLA-SIG-204 plan de prevención, preparación y respuesta ante emergencias.                 
*Actualizar plan de emergencias incluyendo el PON por posible erupción del volcán machín y socializar a los trabajadores. </t>
  </si>
  <si>
    <t>*Capacitación en prevención de accidentes de trabajo por riesgo eléctrico. PLA-SIG-204 plan de prevención, preparación y respuesta ante emergencias.                                                                        
*Continuar con las inspecciones de seguridad enfocado a riesgo eléctrico., socialización PON.</t>
  </si>
  <si>
    <t xml:space="preserve">*Diseñar y socializar PON en caso de explosiones externas a la empresa. PLA-SIG-204 plan de prevención, preparación y respuesta ante emergencias.                 </t>
  </si>
  <si>
    <t xml:space="preserve">*Diseñar y socializar PON en caso de fuga de gas. PLA-SIG-204 plan de prevención, preparación y respuesta ante emergencias.                 </t>
  </si>
  <si>
    <t xml:space="preserve">*Diseñar y socializar PON en caso de atrapamiento por mal funcionamiento del ascensor. PLA-SIG-204 plan de prevención, preparación y respuesta ante emergencias.                 </t>
  </si>
  <si>
    <t xml:space="preserve">*Aplicación de las baterías de riesgo  psicosocial, para verificar la exposición al peligro. PGR-SIG-206 vigilancia epidemiológico de riesgo psicosocial.       
Capacitación en trabajo en equipo y competencias individuales y profesionales.
Análisis de carga laboral.                                                                                                                                     </t>
  </si>
  <si>
    <t xml:space="preserve">*Capacitación en habilidades sociales básicas y relaciones interpersonales y comunicación asertiva y efectiva. 
*Capacitación en liderazgo efectivo y generación de hábitos del líder. PRO-SIG-207 motivación, participación y consulta.     </t>
  </si>
  <si>
    <t xml:space="preserve">Fortalecimiento de las escuelas de liderazgo. PRO-SIG-207 motivación, participación y consulta.     </t>
  </si>
  <si>
    <t xml:space="preserve">Capacitaciones, manejo del tiempo como recurso, trabajo colaborativo y ayuda percibida.  PRO-SIG-207 motivación, participación y consulta.     </t>
  </si>
  <si>
    <t>*Dar cumplimiento a las normas de seguridad para viajes aéreos. EST-SIG-02 estándar de seguridad para actividades fuera de la sede</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</si>
  <si>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</si>
  <si>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 INS-SIG-202- Instructivo de pausas activas saludables.                                                                                                                                                 </t>
  </si>
  <si>
    <t>* realizar una correcta inspección del área de trabajo para garantizar la NO presencia de vectores o insectos ponzoñoso. Evitar las zona con acumulación de aguas estancadas. PGR-SIG-204 orden y aseo</t>
  </si>
  <si>
    <t xml:space="preserve">*Capacitar a los trabajadores en auto cuidado y la importancia del uso de los EPP. PRO-SIG-202 administración de elementos de protección personal-EPP.   </t>
  </si>
  <si>
    <t xml:space="preserve">*Realizar seguimiento del uso de los elementos de protección personal (Tapa bocas), cuando manipule archivo con polvo. PRO-SIG-202 administración de elementos de protección personal-EPP.                                                                </t>
  </si>
  <si>
    <t xml:space="preserve">*Realizar seguimiento del uso de los elementos de protección personal (Tapa bocas), cuando manipule archivo con polvo. PRO-SIG-202 administración de elementos de protección personal-EPP.                                                               </t>
  </si>
  <si>
    <t>*Continuar con el uso adecuado de los elementos de trabajo, realizar cambio de los elementos que se observen en mal estado. PGR-SIG-204 orden y aseo.</t>
  </si>
  <si>
    <t>Se recomienda contar con un área de ventilación natural o con ventilación artificial como ventiladores. PGR-SIG-204 orden y aseo.</t>
  </si>
  <si>
    <t>* Practicar higiene postural para el manejo de cargas. Evitar levantar mas de 10 Kg mujeres y 20 Kg Hombres. PGR-SIG-201 estilos de vida y trabajo saludable.</t>
  </si>
  <si>
    <t>Se recomienda adecuar el sitio de trabajo con iluminación adecuada. PGR-SIG-204 orden y aseo.</t>
  </si>
  <si>
    <t xml:space="preserve">*Socializar los planes contingencia para diferentes situaciones  de emergencia específicamente riesgo público.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</si>
  <si>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</si>
  <si>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</si>
  <si>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Fecha:27/05/2022</t>
  </si>
  <si>
    <t>*Exámenes periódicos anualmente al personal  expuesto con espirometrias. PGR-SIG-201 estilos de vida y trabajo saludable, SGA</t>
  </si>
  <si>
    <t>*Socializar los planes contingencia para diferentes situaciones  de emergencia específicamente riesgo público. PLA-SIG-204 PLAN DE PREVENCIÓN, PREPARACIÓN Y RESPUESTA ANTE EMERGENCIAS.  ESTANDAR DE SEGURIDAD</t>
  </si>
  <si>
    <t>*Dar cumplimiento al plan de capacitación del PESV según el rol (Pasajero - Conductor - Peatón). PLA-SIG-202 PESV plan estratégico de seguridad vial. 
*Realizar sensibilización en seguridad vial, ESTANDAR DE SEGURIDAD</t>
  </si>
  <si>
    <r>
      <t xml:space="preserve">Mecánico: </t>
    </r>
    <r>
      <rPr>
        <sz val="18"/>
        <rFont val="Gill Sans MT"/>
        <family val="2"/>
      </rPr>
      <t>Manejo y manipulación del</t>
    </r>
    <r>
      <rPr>
        <b/>
        <sz val="18"/>
        <rFont val="Gill Sans MT"/>
        <family val="2"/>
      </rPr>
      <t xml:space="preserve"> DRONE</t>
    </r>
  </si>
  <si>
    <t xml:space="preserve">Certificado piloto DRONE, </t>
  </si>
  <si>
    <t xml:space="preserve">*Se recomienda la implementación permanente de pausas activas durante la jornada laboral. INS-SIG-202- Instructivo de pausas activas saludables.                                                                                                                                               </t>
  </si>
  <si>
    <t xml:space="preserve">*Intervención ergonómica para lo cual se recomienda ubicar el equipo de computo en otro espacio ya que en el que se encuentra es angosto, no permite a la funcionaria adecuar una postura adecuada. 
*Realizar re inducción en higiene postural de oficina. 
*Realizar pausas activas en el área.                                                                 
*Continuar con las actividades del programa de vigilancia epidemiológico  para prevención de desordenes musculo esqueléticas asociadas al peligro biomecánico . PGR-SIG-205 vigilancia epidemiológica para la prevención de desórdenes musculo-esqueléticos.                                                                                          </t>
  </si>
  <si>
    <t xml:space="preserve">*Implementar planes de contingencias para este tipo de situaciones y socializarlo con el personal - Socializar el PON. PLA-SIG-204 plan de prevención, preparación y respuesta ante emergencias.                  </t>
  </si>
  <si>
    <t xml:space="preserve">*Se recomienda la implementación permanente de pausas activas durante la jornada laboral.  INS-SIG-202- Instructivo de pausas activas saludables.                                                                                                                                                   </t>
  </si>
  <si>
    <t>*Se recomienda continuar con la instalación de ventiladores en el área, con el fin de mejorar la ventilación del área. PGR-SIG-204 orden y aseo.</t>
  </si>
  <si>
    <t>*Exámenes periódicos anualmente al personal  expuesto con espirómetros 
* Se recomienda que el personal de servicios generales realice limpieza completa del archivo durante la semana. PGR-SIG-204 orden y aseo.</t>
  </si>
  <si>
    <t>* Digitalización de archivo antiguo. 
* Se recomienda continuar con el proceso de intervención (limpieza) del archivo antiguo. PGR-SIG-204 orden y aseo.</t>
  </si>
  <si>
    <t xml:space="preserve">*Implementar el programa de pausas activas, específicamente. INS-SIG-202- Instructivo de pausas activas saludables.                                                                                      *Continuar con la implementación del Sistema de vigilancia epidemiológico osteomuscular.    </t>
  </si>
  <si>
    <t xml:space="preserve">*Continuar con la implementación del sistema de vigilancia epidemiológico osteomuscular.                                                                             *Continuar con la capacitación y  permanente  en  higiene postural, ergonomía en oficina, gimnasia laboral y pausas activas. PGR-SIG-204 orden y aseo.    </t>
  </si>
  <si>
    <t xml:space="preserve">*Implementar el programa de pausas activas, específicamente. INS-SIG-202- Instructivo de pausas activas saludables.                                                                                       *Continuar con la implementación del Sistema de vigilancia epidemiológico osteomuscular.    </t>
  </si>
  <si>
    <t xml:space="preserve">*Intervención ergonómica para lo cual se recomienda ubicar el equipo de computo en otro espacio ya que en el que se encuentra es angosto, no permite a la funcionaria adecuar una postura adecuada. 
*Realizar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PGR-SIG-201 estilos de vida y trabajo saludable                                                                                   </t>
  </si>
  <si>
    <t xml:space="preserve">*Se recomienda la implementación permanente de pausas activas durante la jornada laboral. INS-SIG-202- Instructivo de pausas activas saludables.                                                                                                                                           </t>
  </si>
  <si>
    <t xml:space="preserve">Capacitar al personal en seguridad vial. PLA-SIG-202 PESV plan estratégico de seguridad vial. </t>
  </si>
  <si>
    <t>*Realizar  re inducción en manejo seguro de cargas. PGR-SIG-204 orden y aseo.</t>
  </si>
  <si>
    <t>*Se recomienda manejar con prevención. EST-SIG-02 estándar de seguridad para actividades fuera de la sede.
*Realizar sensibilización en manejo defensivo</t>
  </si>
  <si>
    <t xml:space="preserve">*Socializar al personal los planes de emergencias de todas las sedes,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t>
  </si>
  <si>
    <t xml:space="preserve">*Actualizar el plan de emergencias de todas las sedes, incluyendo los planes operativos normalizados en caso de situaciones de emergencia en riesgo público especifico para cada sede y socializarlo a todo el personal.     
* Rondas de seguridad por parte de la Policía Nacional 
*Capacitar al personal en actuación ante emergencias en riesgo público. PLA-SIG-204 plan de prevención, preparación y respuesta ante emergencias.     </t>
  </si>
  <si>
    <t xml:space="preserve">*Capacitación en prevención de accidentes de trabajo por riesgo eléctrico. PLA-SIG-204 plan de prevención, preparación y respuesta ante emergencias.                                                              
*Continuar con las inspecciones de seguridad enfocado a riesgo eléctrico. </t>
  </si>
  <si>
    <t xml:space="preserve">*Diseñar y socializar PON en caso de fuga de gas. PLA-SIG-204 plan de prevención, preparación y respuesta ante emergencias.     </t>
  </si>
  <si>
    <t xml:space="preserve">*Diseñar y socializar PON en caso de Incendios y explosiones por riesgos de la vecindad. PLA-SIG-204 plan de prevención, preparación y respuesta ante emergencias.     </t>
  </si>
  <si>
    <t xml:space="preserve">PLA-SIG-204 plan de prevención, preparación y respuesta ante emergencias.  </t>
  </si>
  <si>
    <t xml:space="preserve">*Se recomienda realizar jornada de orden y aseo para almacenar de forma adecuada los productos químicos. PGR-SIG-204 orden y aseo.
*Continuar capacitando al personal en almacenamiento adecuado de sustancias químicas, así mismo en la matriz de compatibilidad de sustancias. Realizar programa para el manejo y transporte de sustancias químicas  </t>
  </si>
  <si>
    <t>*Capacitación en prevención de accidentes de trabajo por riesgo eléctrico.                                                          
*Continuar con las inspecciones de seguridad enfocado a riesgo eléctrico. PRO-SIG-203 procedimiento inspecciones de SST. 
*Se recomienda despejar el área de la planta eléctrica, de tal manera quede área libre de productos</t>
  </si>
  <si>
    <t xml:space="preserve">*Aplicación de las baterías de riesgo  psicosocial, para verificar la exposición al peligro. PGR-SIG-206 vigilancia epidemiológico de riesgo psicosocial.        
Capacitación en trabajo en equipo y competencias individuales y profesionales.
Análisis de carga laboral.                                                                                                                                     </t>
  </si>
  <si>
    <t xml:space="preserve">*Capacitación en habilidades sociales básicas y relaciones interpersonales y comunicación asertiva y efectiva. PRO-SIG-207 motivación, participación y consulta.
*Capacitación en liderazgo efectivo y generación de hábitos del líder. </t>
  </si>
  <si>
    <t>Fortalecimiento de las escuelas de liderazgo. PRO-SIG-207 motivación, participación y consulta.</t>
  </si>
  <si>
    <t>Capacitaciones, manejo del tiempo como recurso, trabajo colaborativo y ayuda percibida. PRO-SIG-207 motivación, participación y consulta.</t>
  </si>
  <si>
    <t xml:space="preserve">*Se sugiere solicitar a la gerencia estudio de vulnerabilidad y sismo resistencia de las instalaciones. 
*Capacitar al personal en actuación ante emergencias. PLA-SIG-204 plan de prevención, preparación y respuesta ante emergencias.                 
*Instalar afiches de señalización donde se establezca protocolo en caso de evacuación. </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</si>
  <si>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</si>
  <si>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</si>
  <si>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</si>
  <si>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Realizar inspecciones de seguridad para verificar estado de cableado del  área. PGR-SIG-204 orden y aseo.</t>
  </si>
  <si>
    <t>* realizar una correcta inspección del área de trabajo para garantizar la NO presencia de vectores o insectos ponzoñoso. Evitar las zona con acumulación de aguas estancadas. PGR-SIG-204 orden y aseo.</t>
  </si>
  <si>
    <t xml:space="preserve">*Realizar seguimiento del uso de los elementos de protección personal (Tapa bocas), cuando manipule archivo con polvo. PRO-SIG-202 administración de elementos de protección personal-EPP.                                                              </t>
  </si>
  <si>
    <t xml:space="preserve">*Continuar con el uso adecuado de los elementos de trabajo, realizar cambio de los elementos que se observen en mal estado. PGR-SIG-204 orden y aseo. </t>
  </si>
  <si>
    <t>* Practicar higiene postural para el manejo de cargas. Evitar levantar mas de 10 Kg mujeres y 20 Kg Hombres. PGR-SIG-204 orden y aseo.</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</si>
  <si>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PGR-SIG-201 estilos de vida y trabajo saludable.</t>
  </si>
  <si>
    <t>SISTEMA GESTIÓN SST</t>
  </si>
  <si>
    <t>SISTEMA DE GESTIÓN DE LA SEGURIDAD Y SALUD EN EL TRABAJO- PALACIO MUNICIPAL</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</si>
  <si>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                                                                                  
*Realizar pausas activas en el área, INS-SIG-202- Instructivo de pausas activas saludables, INS-SIG-202- Instructivo de pausas activas saludables.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</si>
  <si>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</si>
  <si>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</si>
  <si>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Realizar inspecciones de seguridad para verificar estado de cableado del  área, PRO-SIG-203 procedimiento inspecciones de SST, Realizar jornada de orden, 
PGR-SIG-204 orden y aseo
 . Sensibilizar al personal en el reporte de condiciones y actos inseguros, PRO-SIG-206 reporte de actos y condiciones inseguras.</t>
  </si>
  <si>
    <t xml:space="preserve">*Diseñar, implementar  y socializar los planes contingencia para diferentes situaciones  de emergencia - Socializar el PON , EST-SIG-02 estándar de seguridad para actividades fuera de la sede.            </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</si>
  <si>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PGR-SIG-205 vigilancia epidemiológica para la prevención de desórdenes musculo-esqueléticos.         .                                                                                  
*Realizar pausas activas en el área, INS-SIG-202- Instructivo de pausas activas saludables.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</si>
  <si>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</si>
  <si>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</si>
  <si>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 xml:space="preserve">*Dar cumplimiento al plan de capacitación del PESV 
*Continuar sensibilización en seguridad vial, en lo referente a los roles de seguridad vial (Conductor - Pasajero - Peatón)
*Se debe empezar a realizar la inspección pre operacional de vehículos de la empresa, para identificar condiciones del mismo, para lo cual, se debe sensibilizar a los funcionarios, el mantenimiento preventivo de sus vehículos, con el fin de prevenir accidentes, PLA-SIG-202 PESV plan estratégico de seguridad vial.   </t>
  </si>
  <si>
    <t xml:space="preserve">*Se recomienda uso de calzado adecuado según el área a visitar, con el fin de evitar caídas. Continuar capacitaciones en prevención de caídas, PGR-SIG-203-programa protección contra caídas, PRO-SIG-206 reporte de actos y condiciones inseguras.     </t>
  </si>
  <si>
    <t>*Se recomienda capacitar en prevención por mordeduras o picaduras en vías públicas
*Suministrar mecanismo de defensa en caso de presentarse situaciones de mordeduras o picaduras de animales, EST-SIG-02 estándar de seguridad para actividades fuera de la sede</t>
  </si>
  <si>
    <t>*Se recomienda capacitar en prevención por mordeduras o picaduras en vías públicas
*Suministrar mecanismo de defensa en caso de presentarse situaciones de mordeduras o picaduras de animales, EST-SIG-02 estándar de seguridad para actividades fuera de la sede</t>
  </si>
  <si>
    <t xml:space="preserve">*Diseñar, implementar  y socializar los planes contingencia para diferentes situaciones  de emergencia, EST-SIG-02 estándar de seguridad para actividades fuera de la sede            </t>
  </si>
  <si>
    <t>*Socializar los planes contingencia para diferentes situaciones  de emergencia específicamente riesgo público, PLA-SIG-204 plan de prevención, preparación y respuesta ante emergencias,  EST-SIG-02 estándar de seguridad para actividades fuera de la sede</t>
  </si>
  <si>
    <t xml:space="preserve">*Actualizar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t>
  </si>
  <si>
    <t xml:space="preserve">*Actualizar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t>
  </si>
  <si>
    <t>Plan anual de trabajo sst</t>
  </si>
  <si>
    <t xml:space="preserve">*Se recomienda realizar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</si>
  <si>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el PON por posible erupción del volcán machín y socializar a los trabajadores, PLA-SIG-204 plan de prevención, preparación y respuesta ante emergencias.       </t>
  </si>
  <si>
    <t xml:space="preserve">*Capacitación en prevención de accidentes de trabajo por riesgo eléctrico.                                                          
*Continuar con las inspecciones de seguridad enfocado a riesgo eléctrico, PRO-SIG-203 procedimiento inspecciones de SST,  Capacitación permanente a brigada en control de incendios, PLA-SIG-204 plan de prevención, preparación y respuesta ante emergencias.        </t>
  </si>
  <si>
    <t xml:space="preserve">*Diseñar y socializar PON en caso de explosiones externas a la empresa, PLA-SIG-204 plan de prevención, preparación y respuesta ante emergencias.       </t>
  </si>
  <si>
    <t xml:space="preserve">Mantenimiento periódico ascensores </t>
  </si>
  <si>
    <t xml:space="preserve">*PROT-SIG-01 protocolo de bioseguridad para la prevención de la trasmisión del covid - 19 .     *Implementar y promover en la planta de personal buenas prácticas de higiene y control de Covid-19 a través de actividades limpieza/desinfección de estaciones de trabajo, baños, vehículos, en casa, en desplazamiento, entre otros.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PLA-SIG-206 retorno seguro al trabajo.     </t>
  </si>
  <si>
    <t xml:space="preserve"> “Mantener una comunicación actualizada, precisa, oportuna y de buena calidad para todo el personal sobre la información, recomendaciones y las herramientas comunicacionales, normas legales,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otras”capacitación PROT-SIG-01 protocolo de bioseguridad para la prevención de la trasmisión del covid - 19 . , inspecciones, suministro de Elementos de bioseguridad, PGR-SIG-207 vigilancia epidemiológica para la prevención de covid-19. </t>
  </si>
  <si>
    <t xml:space="preserve">*Aplicación de las baterías de riesgo  psicosocial, para verificar la exposición al peligro. 
Capacitación en trabajo en equipo y competencias individuales y profesionales, PGR-SIG-206 vigilancia epidemiológico de riesgo psicosocial.    
Análisis de carga laboral.                                                                                                                                     </t>
  </si>
  <si>
    <t xml:space="preserve">*Capacitación en habilidades sociales básicas y relaciones interpersonales y comunicación asertiva y efectiva. 
*Capacitación en liderazgo efectivo y generación de hábitos del líder, PGR-SIG-206 vigilancia epidemiológico de riesgo psicosocial.    </t>
  </si>
  <si>
    <t xml:space="preserve">Fortalecimiento de las escuelas de liderazgo. PGR-SIG-206 vigilancia epidemiológico de riesgo psicosocial.    </t>
  </si>
  <si>
    <t xml:space="preserve">Capacitaciones, manejo del tiempo como recurso, trabajo colaborativo y ayuda percibida, PGR-SIG-206 vigilancia epidemiológico de riesgo psicosocial.    </t>
  </si>
  <si>
    <t>*Dar cumplimiento a las normas de seguridad para viajes aéreos, EST-SIG-02 estándar de seguridad para actividades fuera de la sede</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</si>
  <si>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prevención de desórdenes musculo-esqueléticos.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</si>
  <si>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</si>
  <si>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</si>
  <si>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Realizar inspecciones de seguridad para verificar estado de cableado del  área, PRO-SIG-203 procedimiento inspecciones de SST, Realizar jornada de orden, 
PGR-SIG-204 orden y aseo
 Sensibilizar al personal en el reporte de condiciones y actos inseguros, PRO-SIG-206 reporte de actos y condiciones inseguras</t>
  </si>
  <si>
    <t>* realizar una correcta inspección del área de trabajo para garantizar la NO presencia de vectores o insectos ponzoñoso. Evitar las zona con acumulación de aguas estancadas, PGR-SIG-204 orden y aseo.</t>
  </si>
  <si>
    <t xml:space="preserve">*Capacitar a los trabajadores en auto cuidado y la importancia del uso de los EPP, 
PGR-SIG-204 orden y aseo
</t>
  </si>
  <si>
    <t xml:space="preserve">*Realizar seguimiento del uso de los elementos de protección personal (Tapa bocas), cuando manipule archivo con polvo. 
PGR-SIG-204 orden y aseo
                                                          </t>
  </si>
  <si>
    <t xml:space="preserve">*Realizar seguimiento del uso de los elementos de protección personal (Tapa bocas), cuando manipule archivo con polvo, 
PGR-SIG-204 orden y aseo, Sistema globalmente armonizado.
                                                     </t>
  </si>
  <si>
    <t xml:space="preserve">* Practicar higiene postural para el manejo de cargas. Evitar levantar mas de 10 Kg mujeres y 20 Kg Hombres, </t>
  </si>
  <si>
    <t>*Se recomienda uso de calzado adecuado y de tacón bajo según el área a visitar, con el fin de evitar caídas, PGR-SIG-203-programa protección contra caídas.</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</si>
  <si>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PROT-SIG-01 protocolo de bioseguridad para la prevención de la trasmisión del covid - 19 , PGR-SIG-207 vigilancia epidemiológica para la prevención de covid-19.</t>
  </si>
  <si>
    <t xml:space="preserve">Dar cumplimiento a los Lineamientos para abordar problemas y trastornos mentales en trabajadores de la salud en el marco del afrontamiento del coronavirus (Covid – 19), mediante Guía GPSG03  Marzo 2020 del Ministerio de Salud y Protección Social Inciso 4 y siguientes “Mantener una comunicación actualizada, precisa, oportuna y de buena calidad para todo el personal sobre la información, recomendaciones y las herramientas comunicacionales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 PGR-SIG-206 vigilancia epidemiológico de riesgo psicosocial.   </t>
  </si>
  <si>
    <t>*Socializar los planes contingencia para diferentes situaciones  de emergencia específicamente riesgo público.</t>
  </si>
  <si>
    <t>SISTEMA DE GESTIÓN AMBIENTAL</t>
  </si>
  <si>
    <t xml:space="preserve">*Implementar planes de contingencias para este tipo de situaciones y socializarlo con el personal - aplicación del Estándar de Seguridad  PLA-SIG-204 plan de prevención, preparación y respuesta ante emergencias.                  </t>
  </si>
  <si>
    <t xml:space="preserve">*Se recomienda capacitar en prevención por mordeduras o picaduras en vías públicas- Sensibilizar estándar de seguridad, para las actividades fuera de las sedes. EST-SIG-02 estándar de seguridad para actividades fuera de la sede
</t>
  </si>
  <si>
    <t xml:space="preserve">*Se recomienda capacitar en prevención por mordeduras o picaduras en vías públicas- Sensibilizar estándar de seguridad, para las actividades fuera de las sedes. EST-SIG-02 estándar de seguridad para actividades fuera de la sede.
</t>
  </si>
  <si>
    <t>PRIORIZACIÓN DE LOS RIESGOS SEGÚN SU RESULTADO DE  VALORACIÓN</t>
  </si>
  <si>
    <t xml:space="preserve">*Se recomienda la implementación permanente de pausas activas durante la jornada laboral.   (INS-SIG-202 INSTRUCTIVO DE PAUSAS ACTIVAS SALUDABLES)                                                                                                                                                                                                                                                                                                </t>
  </si>
  <si>
    <t xml:space="preserve">
*Realizar pausas activas en el área.                                                             
* Instalar persianas y película que minimice reflexión en puestos de trabajo                                                                            *Instalar  ventiladores 
*Adecuar puestos de trabajo   (INS-SIG-202 INSTRUCTIVO DE PAUSAS ACTIVAS SALUDABLES)                                                                                                                                                                                                                          </t>
  </si>
  <si>
    <t xml:space="preserve">Determinar aforos en oficinas-  Suministrar ventiladores.  (INS-SIG-202 INSTRUCTIVO DE PAUSAS ACTIVAS SALUDABLES)  y  (PLAN DE SANEAMIENTO BASICO Y SISTEMA GLOBALMENTE ARMONIZADO)                                                                                                                                               </t>
  </si>
  <si>
    <t xml:space="preserve">*Realizar re inducción en higiene postural de oficina. 
*Realizar pausas activas en el área.                                                                 
*Continuar con las actividades del programa de vigilancia epidemiológico  para prevención de desordenes musculo esqueléticas asociadas al peligro biomecánico . (INS-SIG-202 INSTRUCTIVO DE PAUSAS ACTIVAS SALUDABLES)   y  (PGR-SIG-205 VIGILANCIA EPIDEMIOLOGICA PARA LA PREVENCION DE  DESORDNES MUSCULOESQUELETICOS)                                                                                                                                                                                                                            </t>
  </si>
  <si>
    <t xml:space="preserve">*Se recomienda la implementación permanente de pausas activas durante la jornada laboral.  (INS-SIG-202 INSTRUCTIVO DE PAUSAS ACTIVAS SALUDABLES)  y    y  (PGR-SIG-205 VIGILANCIA EPIDEMIOLOGICA PARA LA PREVENCION DE  DESORDNES MUSCULOESQUELETICOS)                                                                                                                                                                                                                                                                                                 </t>
  </si>
  <si>
    <t xml:space="preserve">*Intervención ergonómica en el  rediseño del puesto de trabajo, para lo cual, se recomienda suministrar reposa pies al puesto de trabajo que le hace falta.  (INS-SIG-202 INSTRUCTIVO DE PAUSAS ACTIVAS SALUDABLES)   y  (PGR-SIG-205 VIGILANCIA EPIDEMIOLOGICA PARA LA PREVENCION DE  DESORDNES MUSCULOESQUELETICOS)   </t>
  </si>
  <si>
    <t>*Continuar con el uso adecuado de los elementos de trabajo, realizar cambio de los elementos que se observen en mal estado. .  (PGR-SIG-204 ORDEN Y ASEO)</t>
  </si>
  <si>
    <t>Realizar inspecciones de seguridad para verificar estado de cableado del  área. .  (PGR-SIG-204 ORDEN Y ASEO)  y  (PGR-SIG-203  PROGRAMA PROTECCION CONTRA CAIDAS)</t>
  </si>
  <si>
    <t>Continuar con las capacitaciones en prevención de caídas- realizar inspecciones para verificar buen estado de la señalización y bandas antideslizantes    (PGR-SIG-204 ORDEN Y ASEO)  y  (PGR-SIG-203  PROGRAMA PROTECCION CONTRA CAIDAS)</t>
  </si>
  <si>
    <t>*Capacitar a los trabajadores en auto cuidado y la importancia del uso de los EPP.
*Realizar capacitación en lavado de manos.  (PGR-SIG-204 ORDEN Y ASEO)  y  (PRO-SIG-202  ADMINISTRACION DE ELEMENTOS DE PROTECCION PERSONAL EPP)</t>
  </si>
  <si>
    <t xml:space="preserve">*Se recomienda la implementación permanente de pausas activas durante la jornada laboral.     (INS-SIG-202 INSTRUCTIVO DE PAUSAS ACTIVAS SALUDABLES)                                                                                                                                                                                                                                                                                                                                                                        </t>
  </si>
  <si>
    <t>*Implementar programa de mantenimiento de las sillas.                                                           * Realizar campaña donde se le brinde al personal información como: partes de una silla, descansa pies y su  modo de uso. *Sensibilizar sobre la importancia de las pausas activas.  (INS-SIG-202 INSTRUCTIVO DE PAUSAS ACTIVAS SALUDABLES)  y  (PGR-SIG-205  VIGILANCIA EPIDEMIOLOGICA PARA LA PREVENCION DE DESORDENES MUSCULO ESQUELETICOS)</t>
  </si>
  <si>
    <t>*Continuar con las medidas actuales               *Sensibilizar sobre la importancia de las pausas activas.                                          *Implementar el SVE para DME.  (INS-SIG-202 INSTRUCTIVO DE PAUSAS ACTIVAS SALUDABLES)  y  (PGR-SIG-205  VIGILANCIA EPIDEMIOLOGICA PARA LA PREVENCION DE DESORDENES MUSCULO ESQUELETICOS)</t>
  </si>
  <si>
    <t>*Continuar con las medidas actuales               *Sensibilizar sobre la importancia de las pausas activas.                                                       * Capacitar en manipulación adecuada de cargas                                                                *Implementar el SVE para DME.  (INS-SIG-202 INSTRUCTIVO DE PAUSAS ACTIVAS SALUDABLES)  y  (PGR-SIG-205  VIGILANCIA EPIDEMIOLOGICA PARA LA PREVENCION DE DESORDENES MUSCULO ESQUELETICOS)</t>
  </si>
  <si>
    <t>*Continuar con el uso adecuado de los elementos de trabajo, realizar cambio de los elementos que se observen en mal estado.  (PGR-SIG-204  ORDEN Y ASEO)</t>
  </si>
  <si>
    <t>Capacitación en seguridad de los archivos y autocuidado  (PGR-SIG-204  ORDEN Y ASEO)</t>
  </si>
  <si>
    <t xml:space="preserve">*Se recomienda capacitar en prevención por mordeduras o picaduras en vías públicas.  (PLA-SIG-206 RETORNO SEGURO AL TRABAJO)  
</t>
  </si>
  <si>
    <t xml:space="preserve">*Se recomienda la implementación permanente de pausas activas durante la jornada laboral.  (INS-SIG-202 INSTRUCTIVO DE PAUSAS ACTIVAS SALUDABLES)  y  (PGR-SIG-205 VIGILANCIA EPIDEMIOLOGICA PARA LA PREVENCION DE DESORDENES MUSCULO ESQUELETICOS)                                                                                                                         </t>
  </si>
  <si>
    <t>*Se recomienda uso de calzado adecuado y de tacón bajo según el área a visitar, con el fin de evitar caídas.  (PGR-SIG-203 PROGRAMA PROTECCION CONTRA CAIDAS)</t>
  </si>
  <si>
    <t xml:space="preserve">Sensibilizaciones y recomendaciones al personal en maniobras de equinos y tips de prevención de accidentes con semovientes      (EST-SIG-04  ESTANDAR DE SEGURIDAD DESPLAZAMIENTO EQUINOS)  y  (PLA-SIG-206 RETORNO SEGURO AL TRABAJO) </t>
  </si>
  <si>
    <t>*Dar cumplimiento al plan de capacitación del PESV según el rol (Pasajero - Conductor - Peatón)
*Realizar sensibilización en seguridad vial     (PLA-SIG-202 PESV  PLAN ESTRATEGICO DE SEGURIDAD VIAL),  (PLA-SIG-204 PLAN DE PREVENCION, PREPARACION Y RESPUESTA ANTE EMERGENCIA)  y  (PLA-SIG-206 RETORNO SEGURO AL TRABAJO)</t>
  </si>
  <si>
    <t>*Socializar los planes contingencia para diferentes situaciones  de emergencia específicamente riesgo público.  (PLA-SIG-204 PLAN DE PREVENCION, PREPRACION Y RESPUESTA ANTE EMERGENCIA.)  y  (PLAN-SIG-206 RETORNO SEGURO AL TRABAJO)</t>
  </si>
  <si>
    <t>*Socializar los planes contingencia para diferentes situaciones  de emergencia específicamente riesgo público. (PLA-SIG-204 PLAN DE PREVENCION, PREPRACION Y RESPUESTA ANTE EMERGENCIA.)  y  (PLAN-SIG-206 RETORNO SEGURO AL TRABAJO)</t>
  </si>
  <si>
    <t>*Se recomienda uso de ropa manga larga cuando se realizan actividades al aire libre.                                                                                                                                     *Se sugiere uso de  protector solar, previa valoración médica.  (PRO-SIG-202 PROCEDIMIENTOS ADMINISTRACION DE ELEMENTOS EPP)</t>
  </si>
  <si>
    <t xml:space="preserve">*Se recomienda descansos durante las visitas a establecimientos  *Continuar con las recomendaciones en inducciones y reinducciones   (PRO-SIG-202 ADMINISTRACION DE ELEMENTOS DE PROTECCION PERSONAL EPP), (INS-SIG-202 INSTRUCTIVO DE PAUSAS ACTIVAS SALUDABLES)                                                                                                        </t>
  </si>
  <si>
    <t xml:space="preserve">*Se recomienda descansos durante las visitas a establecimientos.  (PRO-SIG-202 ADMINISTRACION DE ELEMENTOS DE PROTECCION EPP)  y  (INS-SIG-202  INSTRUCTIVO DE PAUSAS ACTIVAS SALUDABLES)                                                                                                            </t>
  </si>
  <si>
    <t xml:space="preserve">*Se recomienda capacitar en prevención por mordeduras o picaduras en vías públicas.  (PLA-SIG-206 RETORNO SEGURO AL TRABAJO)  
</t>
  </si>
  <si>
    <t xml:space="preserve">*Se recomienda la implementación permanente de pausas activas durante la jornada laboral.  (INS-SIG-202 INSTRUCTIVO DE PAUSAS ACTIVASS SALUDABLES)  y  (PGR-SIG-205 VIGILANCIA EPIDEMIOLOGICA PARA LA PREVENCION DE DESORDENES MUSCULO ESQUELETICOS)                                                                                                                          </t>
  </si>
  <si>
    <t>*se recomienda estar muy atento en las visitas de campo- capacitación en identificación de peligros  (PGR-SIG-203 PROGRAMA PROTECCION CONTRA CAIDAS)</t>
  </si>
  <si>
    <t>*Se recomienda uso de calzado adecuado según el área a visitar, con el fin de evitar caídas.   (PGR-SIG-203 PROGRAMA PROTECCION CONTRA CAIDAS)</t>
  </si>
  <si>
    <t>*Socializar los planes contingencia para diferentes situaciones  de emergencia específicamente riesgo público.   (PLA-SIG-204 PLAN DE PREVENCION, PREPRACION Y RESPUESTA ANTE EMERGENCIA.)  y  (PLAN-SIG-206 RETORNO SEGURO AL TRABAJO)</t>
  </si>
  <si>
    <t>*se recomienda estar muy atento en las visitas de campo- capacitación en identificación de peligros   (PLA-SIG-204 PLAN DE PREVENCION, PREPRACION Y RESPUESTA ANTE EMERGENCIA.)  y  (PLAN-SIG-206 RETORNO SEGURO AL TRABAJO)</t>
  </si>
  <si>
    <t>*Realizar sensibilización en seguridad vial para todos los roles de la vía (Pasajero - Conductor - Peatón)
*Realizar seguimiento al plan estratégico de seguridad vial, en lo referente al mantenimiento preventivo de los vehículos propios de la empresa, debido a que el personal se desplaza en vehículo de la entidad, asignado al área, para el caso de los contratistas que usan sus vehículos de apoyo para realizar la labor, se debe revisar en el PESV para verificar la documentación a solicitar, con el fin de garantizar el bienestar de los trabajadores.  
*Se debe exigir al personal que maneja vehículos propios de la entidad, diligenciar el formato de inspección pre operacional.    (PLA-SIG-202 PESV  PLAN ESTRATEGICO DE SEGURIDAD VIAL), (PLA-SIG-204 PLAN DE PREVENCION, PREPARACION Y RESPUESTA ANTE EMERGENCIA)  y  (PLA-SIG-206 RETORNO SEGURO AL TRABAJO)</t>
  </si>
  <si>
    <t>*Se recomienda uso de ropa manga larga cuando se realizan actividades al aire libre.                                                                                                                                     *Se sugiere uso de  protector solar, previa valoración médica. (PRO-SIG-202 PROCEDIMIENTOS ADMINISTRACION DE ELEMENTOS EPP)</t>
  </si>
  <si>
    <t xml:space="preserve">*Se recomienda la implementación permanente de pausas activas durante la jornada laboral.  (PGR-SIG-205 VIGILANCIA EPIDEMIOLOGICA PARA LA PREVENCION DE DESORDENES MUSCULO ESQUELETICOS)  y  ((INS-SIG-202 INSTRUCTIVO DE PAUSAS ACTIVAS SALUDABLES)                                                                                                                                                     </t>
  </si>
  <si>
    <t xml:space="preserve">*Se recomienda la implementación permanente de pausas activas durante la jornada laboral.  (PGR-SIG-205 VIGILANCIA EPIDEMIOLOGICA PARA LA PREVENCION DE DESORDENES MUSCULO ESQUELETICOS)  y  ((INS-SIG-202 INSTRUCTIVO DE PAUSAS ACTIVAS SALUDABLES)                                                                                                                           </t>
  </si>
  <si>
    <t>*Se recomienda uso de calzado adecuado según el área a visitar, con el fin de evitar caídas.   (PLAN DE SANEAMIENTO BASICO Y SISTEMA GLOBALMENTE ARMONIZADO)  y  (PGR-SIG-203  PROGRAMA PROTECCION CONTRA CAIDAS)</t>
  </si>
  <si>
    <t>*Realizar sensibilización en seguridad vial para todos los roles de la vía (Pasajero - Conductor - Peatón)
*Realizar seguimiento al plan estratégico de seguridad vial.
*Se debe exigir al personal que maneja vehículos propios de la entidad, diligenciar el formato de inspección pre operacional.    (PLA-SIG-202 PESV  PLAN ESTRATEGICO DE SEGURIDAD VIAL), (PLA-SIG-204 PLAN DE PREVENCION, PREPARACION Y RESPUESTA ANTE EMERGENCIA)  y  (PLA-SIG-206 RETORNO SEGURO AL TRABAJO)</t>
  </si>
  <si>
    <t xml:space="preserve">*Se recomienda realizar exámenes ocupacionales para verificación de cambios en la salud.   (PRO-SIG-202 PROCEDIMIENTOS ADMINISTRACION DE ELEMENTOS EPP)
</t>
  </si>
  <si>
    <t xml:space="preserve">*Se recomienda capacitar en prevención por mordeduras o picaduras en vías públicas    (PLAN DE SANEAMIENTO BASICO Y SISTEMA GLOBALMENTE ARMONIZADO)
</t>
  </si>
  <si>
    <t>*Capacitar a los trabajadores en prevención de enfermedades por riesgo biológico, enfocada al manejo seguro de vacunas  (PLA-SIG-206 RETORNO SEGURO AL TRABAJO)</t>
  </si>
  <si>
    <t>*Capacitar a los trabajadores en prevención de enfermedades por riesgo biológico, enfocada al manejo seguro de vacunas  (PLA-SIG-206 RETORNO SEGURO AL TRABAJO)  y  (PRO-SIG-202 ADMINISTRACION DE ELELMENTOS DE PROTECCION EPP)</t>
  </si>
  <si>
    <t xml:space="preserve">*Se recomienda la implementación permanente de pausas activas durante la jornada laboral.   (PGR-SIG-205 VIGILANCIA EPIDEMIOLOGICA PARA LA PREVENCION DE DESORDENES MUSCULO ESQUELETICOS)  y  (INS-SIG-202 INSTRUCTIVO DE PAUSAS ACTIVAS SALUDABLES)                                                                                                                                                                                                           </t>
  </si>
  <si>
    <t>*Se recomienda uso de calzado adecuado según el área a visitar, con el fin de evitar caídas. (PLAN DE SANEAMIENTO BASICO Y SISTEMA GLOBALMENTE ARMONIZADO)  y  (PGR-SIG-203 PROGRAMA PROTECCION CONTRA CAIDAS)</t>
  </si>
  <si>
    <t xml:space="preserve">*Socializar los planes contingencia para diferentes situaciones  de emergencia específicamente riesgo público.  (EST-SIG-01 ESTANDAR DE SEGURIDAD PARA ACTIVIDADES FUERA DE LA SEDE) y  (PLA-SIG-204 PLAN DE PREVENCION, PREPARACION Y RESPUESTA ANTE EMERGENCIAS) </t>
  </si>
  <si>
    <t>*Capacitar a los trabajadores en prevención de accidentes de trabajo y al buen manejo de corto punzantes.  (PGT-SIG-203 PROGRAMA DE PROTECCION CONTRA CAIDAS), (PGR-SIG-204 ORDEN Y ASEO)  y  (PLAN DE SANEAMIENTO BASICO Y SISTEMA GLOBALMENTE ARMONIZADO)</t>
  </si>
  <si>
    <t>*Capacitar a los trabajadores en prevención de accidentes de trabajo y al buen manejo de corto punzantes. (PGT-SIG-203 PROGRAMA DE PROTECCION CONTRA CAIDAS), (PGR-SIG-204 ORDEN Y ASEO)  y  (PLAN DE SANEAMIENTO BASICO Y SISTEMA GLOBALMENTE ARMONIZADO)</t>
  </si>
  <si>
    <t>*Realizar sensibilización en seguridad vial para todos los roles de la vía (Pasajero - Conductor - Peatón)
*Realizar seguimiento al plan estratégico de seguridad vial.  
*Se debe exigir al personal que maneja vehículos propios de la entidad, diligenciar el formato de inspección pre operacional.  (PLA-SIG-202 PESV  PLAN ESTRATEGICO DE SEGURIDAD VIAL), (PLA-SIG-204 PLAN DE PREVENCION, PREPARACION Y RESPUESTA ANTE EMERGENCIA)  y  (PLA-SIG-206 RETORNO SEGURO AL TRABAJO)</t>
  </si>
  <si>
    <t>*Socializar los planes contingencia para diferentes situaciones  de emergencia específicamente riesgo público. (EST-SIG-01 ESTANDAR DE SEGURIDAD PARA ACTIVIDADES FUERA DE LA SEDE) y  (PLA-SIG-204 PLAN DE PREVENCION, PREPARACION Y RESPUESTA ANTE EMERGENCIAS)</t>
  </si>
  <si>
    <t>*Se sugiere solicitar a la gerencia estudio de vulnerabilidad y sismo resistencia de las instalaciones. 
*Capacitar al personal en actuación ante emergencias.  (EST-SIG-01 ESTANDAR DE SEGURIDAD PARA ACTIVIDADES FUERA DE LA SEDE) y  (PLA-SIG-204 PLAN DE PREVENCION, PREPARACION Y RESPUESTA ANTE EMERGENCIAS)</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</si>
  <si>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(EST-SIG-01 ESTANDAR DE SEGURIDAD PARA ACTIVIDADES FUERA DE LA SEDE) y  (PLA-SIG-204 PLAN DE PREVENCION, PREPARACION Y RESPUESTA ANTE EMERGENCIAS)</t>
  </si>
  <si>
    <t>*Socializar al personal los planes de emergencias de todas las sedes, incluyendo los planes operativos normalizados en caso de situaciones de emergencia en riesgo público especifico para cada sede y socializarlo a todo el personal.         
*Capacitar al personal en actuación ante emergencias en riesgo público.  (PLA-SIG-204 PLAN DE PREVENCION, PREPRACION Y RESPUESTA ANTE EMERGENCIA.)  y  (PLAN-SIG-206 RETORNO SEGURO AL TRABAJO)</t>
  </si>
  <si>
    <t>*Capacitación en prevención de accidentes de trabajo por riesgo eléctrico.                                                          
*Continuar con las inspecciones de seguridad enfocado a riesgo eléctrico. (PLA-SIG-204 PLAN DE PREVENCION, PREPRACION Y RESPUESTA ANTE EMERGENCIA.)  y  (PLAN-SIG-206 RETORNO SEGURO AL TRABAJO)</t>
  </si>
  <si>
    <r>
      <t xml:space="preserve">
Tecnológico</t>
    </r>
    <r>
      <rPr>
        <sz val="18"/>
        <color indexed="8"/>
        <rFont val="Arial"/>
        <family val="2"/>
      </rPr>
      <t xml:space="preserve"> ( sub estación eléctrica)</t>
    </r>
  </si>
  <si>
    <t>*Registro en bitácora de las revisiones mensuales a subestación eléctrica 
* Hacer sto al cumplimiento de restricciones para el ingreso, a través de la vigilancia     (PLAN DE SANEAMIENTO BASICO Y SISTEMA GLOBALMENTE ARMONIZADO)</t>
  </si>
  <si>
    <t>Señalización de advertencia en vidrios  (PLAN DE SANEAMIENTO BASICO Y SISTEMA GLOBALMENTE ARMONIZADO)</t>
  </si>
  <si>
    <t>*Continuar con las sensibilizaciones en prevención de caídas - Continuar con inspecciones para hacer seguimiento estado de las escaleras   (PGR-SIG-203  PROGRAMA PROTECCION CONTRA CAIDAS)  y  (PLAN DE SANEAMIENTO BASICO Y SISTEMA GLOBALMENTE ARMONIZADO)</t>
  </si>
  <si>
    <t>*Diseñar y socializar PON en caso de fuga de gas.  (PLAN DE SANEAMIENTO BASICO Y SISTEMA GLOBALMENTE ARMONIZADO) y (PLA-SIG-204 PLAN DE PREVENCION, PREPARACION Y RESPUESTAS ANTE EMERGENCIAS)</t>
  </si>
  <si>
    <t>*Diseñar y socializar PON en caso de explosiones e incendios en  la empresa.  (PLA-SIG-204 PLAN DE PREVENCION, PREPRACION Y RESPUESTA ANTE EMERGENCIA.)  y  (PLAN-SIG-206 RETORNO SEGURO AL TRABAJO)</t>
  </si>
  <si>
    <t>*Diseñar y socializar PON en caso de explosiones externas a la empresa.  (PLA-SIG-204 PLAN DE PREVENCION, PREPRACION Y RESPUESTA ANTE EMERGENCIA.)  y  (PLAN-SIG-206 RETORNO SEGURO AL TRABAJO)</t>
  </si>
  <si>
    <t xml:space="preserve">*Aplicación de las baterías de riesgo  psicosocial, para verificar la exposición al peligro. 
Capacitación en trabajo en equipo y competencias individuales y profesionales.
Análisis de carga laboral.    (PGR-SIG-206 VIGILANCIA EPIDEMIOLOGICA DE RIESGO PSICOSOCIAL) y  (INS-SIG-202 INSSTRUCTIVO DE PAUSAS ACTIVAS SALUDABLES)                                                                                                                                  </t>
  </si>
  <si>
    <t xml:space="preserve">*Capacitación en habilidades sociales básicas y relaciones interpersonales y comunicación asertiva y efectiva. 
*Capacitación en liderazgo efectivo y generación de hábitos del líder.   (PGR-SIG-206 VIGILANCIA EPIDEMIOLOGICA DE RIESGO PSICOSOCIAL) y  (INS-SIG-202 INSSTRUCTIVO DE PAUSAS ACTIVAS SALUDABLES) </t>
  </si>
  <si>
    <t>Fortalecimiento de las escuelas de liderazgo.     (PGR-SIG-206 VIGILANCIA EPIDEMIOLOGICA DE RIESGO PSICOSOCIAL)</t>
  </si>
  <si>
    <t xml:space="preserve">Capacitaciones, manejo del tiempo como recurso, trabajo colaborativo y ayuda percibida.  (PGR-SIG-206 VIGILANCIA EPIDEMIOLOGICA DE RIESGO PSICOSOCIAL) </t>
  </si>
  <si>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(PGR-SIG-205 VIGILANCIA EPIDEMIOLOGICA PARA LA PREVENCION DE DESORDENES MUSCULO ESQUELETICOS)  y  (INS-SIG-202 INSTRUCTIVO DE PAUSAS ACTIVAS SALUDABLES)                                                                                                                                                              </t>
  </si>
  <si>
    <t xml:space="preserve">*Se recomienda la implementación permanente de pausas activas durante la jornada laboral.     (INS-SIG-202 INSTRUCTIVO DE PAUSAS ACTIVAS SALUDABLES)                                                                                                                                                                                                                                                                                                                                                                                                                                               </t>
  </si>
  <si>
    <t xml:space="preserve">Realizar inspecciones de seguridad para verificar estado de cableado del  área.  (PGR-SIG-204 ORDEN Y ASEO)  y  (PGR-SIG-203 PROGRAMA DE PROTECCION CONTRA CAIDAS) </t>
  </si>
  <si>
    <t>* realizar una correcta inspección del área de trabajo para garantizar la NO presencia de vectores o insectos ponzoñoso. Evitar las zona con acumulación de aguas estancadas.  (PLAN DE SANEAMIENTO BASICO Y SISTEMA GLOBALMENTE ARMONIZADO)</t>
  </si>
  <si>
    <t>*Capacitar a los trabajadores en auto cuidado y la importancia del uso de los EPP.    (PRO-SIG-202 PROCEDIMIENTO ADMINISTRACION DE ELEMENTOS EPP)</t>
  </si>
  <si>
    <t xml:space="preserve">*Realizar seguimiento del uso de los elementos de protección personal (Tapa bocas), cuando manipule archivo con polvo. (PRO-SIG-202 PROCEDIMIENTO ADMINISTRACION DE ELEMENTOS EPP)                                                                                                               </t>
  </si>
  <si>
    <t xml:space="preserve">*Realizar seguimiento del uso de los elementos de protección personal (Tapa bocas), cuando manipule archivo con polvo.  (PRO-SIG-202 PROCEDIMIENTO ADMINISTRACION DE ELEMENTOS EPP)                                                                                                           </t>
  </si>
  <si>
    <t>*Continuar con el uso adecuado de los elementos de trabajo, realizar cambio de los elementos que se observen en mal estado.  (PRO-SIG-202 PROCEDIMIENTO ADMINISTRACION DE ELEMENTOS EPP)  y  (pgr-sig-204  ORDEN Y ASEO)</t>
  </si>
  <si>
    <t>Se recomienda contar con un área de ventilación natural o con ventilación artificial como ventiladores   (PLAN DE SANEAMIENTO BASICO Y SISTEMA GLOBALMENTE ARMONIZADO)</t>
  </si>
  <si>
    <t>* Practicar higiene postural para el manejo de cargas.    (PGR-SIG-205 VIGILANCIA EPIDEMIOLOGICA PARA LA PREVENCION DE DESORDENES MUSCULO ESQUELETICOS)</t>
  </si>
  <si>
    <t>Se recomienda adecuar zona de trabajo en lugar con iluminación adecuada (que no sea excesiva o deficiente).   (PLAN DE SANEAMIENTO BASICO Y SISTEMA GLOBALMENTE ARMONIZADO)</t>
  </si>
  <si>
    <t>*Se recomienda uso de calzado adecuado y de tacón bajo según el área a visitar, con el fin de evitar caídas. (PLAN DE SANEAMIENTO BASICO Y SISTEMA GLOBALMENTE ARMONIZADO)</t>
  </si>
  <si>
    <t xml:space="preserve">*Socializar los planes contingencia para diferentes situaciones  de emergencia específicamente riesgo público.  (EST-SIG-01 ESTANDAR DE SEGURIDAD PARA ACTIVIDADES FUERA DE LA SEDE) y  (PLA-SIG-204 PLAN DE PREVENCION, PREPARACION Y RESPUESTA ANTE EMERGENCIAS)   </t>
  </si>
  <si>
    <t>Tener en cuenta las recomendaciones dadas en los medios de comunicación de la alcaldía y recomendaciones en el video del ejercicio de la simulación  el día nacional del simulacro  (EST-SIG-01 ESTANDAR DE SEGURIDAD PARA ACTIVIDADES FUERA DE LA SEDE) y  (PLA-SIG-204 PLAN DE PREVENCION, PREPARACION Y RESPUESTA ANTE EMERGENCIAS)</t>
  </si>
  <si>
    <t xml:space="preserve">* Se recomienda  protocolo lavado de manos  periódico cuando se expone y se tiene contacto  a usuarios enfermos. PGR-SIG-201 ESTILOS DE VIDA Y TRABAJO SALUDABLES.   
</t>
  </si>
  <si>
    <t xml:space="preserve">*Se recomienda la implementación permanente de pausas activas durante la jornada laboral. INS-SIG-202 INSTRUCTIVO DE PAUSAS ACTIVAS SALUDABLES.                                                                                                                                              </t>
  </si>
  <si>
    <t xml:space="preserve">
*Realizar pausas activas en el área. INS-SIG-202 INSTRUCTIVO DE PAUSAS ACTIVAS SALUDABLES.                                                              
* Instalar persianas y película que minimice reflexión en puestos de trabajo                                                                            *Instalar  ventiladores 
*Adecuar puestos de trabajo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</si>
  <si>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t>
  </si>
  <si>
    <t xml:space="preserve">*Se recomienda la implementación permanente de pausas activas durante la jornada laboral.  INS-SIG-202 INSTRUCTIVO DE PAUSAS ACTIVAS SALUDABLES.                                                                                                                                                 </t>
  </si>
  <si>
    <t xml:space="preserve">*Intervención ergonómica en el  rediseño del puesto de trabajo, para lo cual, se recomienda suministrar reposa pies al puesto de trabajo que le hace falta. PGR-SIG-205 VIGILANCIA EPIDEMIOLÓGICA PARA LA PREVENCION DE DESÓRDENES MUSCULO-ESQUELÉTICOS. </t>
  </si>
  <si>
    <t xml:space="preserve">*Continuar con el uso adecuado de los elementos de trabajo, realizar cambio de los elementos que se observen en mal estado.  PGR-SIG-204 ORDEN Y ASEO.  </t>
  </si>
  <si>
    <t xml:space="preserve">Realizar inspecciones de seguridad para verificar estado de cableado del  área. PRO-SIG-203 PROCEDIMIENTO INSPECCIONES DE SST.   </t>
  </si>
  <si>
    <t xml:space="preserve">Continuar con las capacitaciones en prevención de caídas- realizar inspecciones para verificar buen estado de la señalización y bandas antideslizantes. PGR-SIG-203-PROGRAMA PROTECCIÓN CONTRA CAÍDAS.   </t>
  </si>
  <si>
    <t>*Capacitar a los trabajadores en auto cuidado y la importancia del uso de los EPP. PRO-SIG-202 PROCEDIMIENTO ADMINISTRACIÓN DE ELEMENTOS DE EPP. 
*Realizar capacitación en lavado de manos.</t>
  </si>
  <si>
    <t xml:space="preserve">*Se recomienda la implementación permanente de pausas activas durante la jornada laboral. INS-SIG-202 INSTRUCTIVO DE PAUSAS ACTIVAS SALUDABLES.                                                                                                                                                </t>
  </si>
  <si>
    <t xml:space="preserve">*Implementar programa de mantenimiento de las sillas. PGR-SIG-205 VIGILANCIA EPIDEMIOLÓGICA PARA LA PREVENCION DE DESÓRDENES MUSCULO-ESQUELÉTICOS.                                                           * Realizar campaña donde se le brinde al personal información como: partes de una silla, descansa pies y su  modo de uso. *Sensibilizar sobre la importancia de las pausas activas. INS-SIG-202 INSTRUCTIVO DE PAUSAS ACTIVAS SALUDABLES.    </t>
  </si>
  <si>
    <t>*Continuar con las medidas actuales               *Sensibilizar sobre la importancia de las pausas activas. INS-SIG-202 INSTRUCTIVO DE PAUSAS ACTIVAS SALUDABLES.                                         *Implementar el SVE para DME</t>
  </si>
  <si>
    <t>*Continuar con las medidas actuales               *Sensibilizar sobre la importancia de las pausas activas. INS-SIG-202 INSTRUCTIVO DE PAUSAS ACTIVAS SALUDABLES.                                                      * Capacitar en manipulación adecuada de cargas                                                                *Implementar el SVE para DME</t>
  </si>
  <si>
    <t xml:space="preserve">*Continuar con el uso adecuado de los elementos de trabajo, realizar cambio de los elementos que se observen en mal estado. PGR-SIG-204 ORDEN Y ASEO.  </t>
  </si>
  <si>
    <t xml:space="preserve">*Continuar el uso de camisa manga larga y cachucha en el desarrollo de la actividad. PGR-SIG-201 ESTILOS DE VIDA Y TRABAJO SALUDABLES. </t>
  </si>
  <si>
    <t xml:space="preserve">*Se recomienda capacitar en prevención por mordeduras o picaduras en vías públicas. PGR-SIG-201 ESTILOS DE VIDA Y TRABAJO SALUDABLES. 
</t>
  </si>
  <si>
    <t xml:space="preserve">*Se recomienda la implementación permanente de pausas activas durante la jornada laboral. INS-SIG-202 INSTRUCTIVO DE PAUSAS ACTIVAS SALUDABLES.                                                                                                                       </t>
  </si>
  <si>
    <t xml:space="preserve">*Se recomienda uso de calzado adecuado y de tacón bajo según el área a visitar, con el fin de evitar caídas. PRO-SIG-205 PROCEDIMIENTO DE INCIDENTES Y ACCIDENTES DE TRABAJO .   </t>
  </si>
  <si>
    <t xml:space="preserve">Continuar con las socialización en inducción y reinducción de SST a funcionarios y contratistas. PRO-SIG-203 PROCEDIMIENTO INSPECCIONES DE SST.     </t>
  </si>
  <si>
    <t xml:space="preserve">Sensibilizaciones y recomendaciones al personal en maniobras de equinos y tips de prevención de accidentes con semovientes. PRO-SIG-205 PROCEDIMIENTO DE INCIDENTES Y ACCIDENTES DE TRABAJO . </t>
  </si>
  <si>
    <t>*Dar cumplimiento al plan de capacitación del PESV según el rol (Pasajero - Conductor - Peatón). PLA-SIG-202 PESV PLAN ESTRATÉGICO DE SEGURIDAD VIAL.   
*Realizar sensibilización en seguridad vial</t>
  </si>
  <si>
    <t xml:space="preserve">*Socializar los planes contingencia para diferentes situaciones  de emergencia específicamente riesgo público. PLA-SIG-204 PLAN DE PREVENCIÓN, PREPARACIÓN Y RESPUESTA ANTE EMERGENCIAS.  </t>
  </si>
  <si>
    <t xml:space="preserve">*Se recomienda uso de ropa manga larga cuando se realizan actividades al aire libre.                                                                                                                                     *Se sugiere uso de  protector solar, previa valoración médica. PGR-SIG-201 ESTILOS DE VIDA Y TRABAJO SALUDABLES. </t>
  </si>
  <si>
    <t xml:space="preserve">*Se recomienda capacitar en prevención por mordeduras o picaduras en vías públicas. PLA-SIG-202 PESV PLAN ESTRATÉGICO DE SEGURIDAD VIAL.   
</t>
  </si>
  <si>
    <t xml:space="preserve">*Continuar con el uso de EPP en la manipulación de químicos. PRO-SIG-202 PROCEDIMIENTO ADMINISTRACIÓN DE ELEMENTOS DE EPP.   </t>
  </si>
  <si>
    <t xml:space="preserve">               *Sensibilizar sobre la importancia de las pausas activas. INS-SIG-202 INSTRUCTIVO DE PAUSAS ACTIVAS SALUDABLES.                                          *Implementar el SVE para DME</t>
  </si>
  <si>
    <t xml:space="preserve">
*Realizar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t>
  </si>
  <si>
    <t xml:space="preserve">Señalización y demarcación del área de trabajo, orden y aseo.  PGR-SIG-204 ORDEN Y ASEO. </t>
  </si>
  <si>
    <t xml:space="preserve">*Realizar sensibilización en seguridad vial para todos los roles de la vía (Pasajero - Conductor - Peatón)
*Realizar seguimiento al plan estratégico de seguridad vial, en lo referente al mantenimiento preventivo de los vehículos propios de la empresa, debido a que el personal se desplaza en vehículo de la entidad, asignado al área. PLA-SIG-202 PESV PLAN ESTRATÉGICO DE SEGURIDAD VIAL.   
*Se debe exigir al personal que maneja vehículos propios de la entidad, diligenciar el formato de inspección pre operacional. </t>
  </si>
  <si>
    <t xml:space="preserve">*Se recomienda uso de calzado adecuado según el área a visitar, con el fin de evitar caídas. PGR-SIG-203-PROGRAMA PROTECCIÓN CONTRA CAÍDAS.   </t>
  </si>
  <si>
    <t xml:space="preserve">*Se recomienda realizar exámenes ocupacionales para verificación de cambios en la salud. PRO-SIG-201 PROCEDIMIENTO EXÁMENES OCUPACIONALES.     
</t>
  </si>
  <si>
    <t xml:space="preserve">*Se recomienda capacitar en prevención por mordeduras o picaduras en vías públicas. PLA-SIG-202 PESV PLAN ESTRATÉGICO DE SEGURIDAD VIAL. 
</t>
  </si>
  <si>
    <t xml:space="preserve">*Se recomienda la implementación permanente de pausas activas durante la jornada laboral. INS-SIG-202 INSTRUCTIVO DE PAUSAS ACTIVAS SALUDABLES.                                                                                                                           </t>
  </si>
  <si>
    <t xml:space="preserve">*Capacitar a los trabajadores en prevención de accidentes de trabajo y al buen manejo de corto punzantes. PGR-SIG-203-PROGRAMA PROTECCIÓN CONTRA CAÍDAS.   </t>
  </si>
  <si>
    <t xml:space="preserve">*Se sugiere solicitar a la gerencia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</si>
  <si>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PLA-SIG-204 PLAN DE PREVENCIÓN, PREPARACIÓN Y RESPUESTA ANTE EMERGENCIAS.  
*Capacitar en actuación ante emergencias en caso de erupción del volcán machín a todo el personal.  
*Actualizar plan de emergencias incluyendo el PON por posible erupción del volcán machín y socializar a los trabajadores. </t>
  </si>
  <si>
    <t xml:space="preserve">*Socializar al personal los planes de emergencias de todas las sedes,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t>
  </si>
  <si>
    <t>*Capacitación en prevención de accidentes de trabajo por riesgo eléctrico.                                                          
*Continuar con las inspecciones de seguridad enfocado a riesgo eléctrico. PRO-SIG-203 PROCEDIMIENTO INSPECCIONES DE SST.</t>
  </si>
  <si>
    <t xml:space="preserve">*Registro en bitácora de las revisiones mensuales a subestación eléctrica. PRO-SIG-203 PROCEDIMIENTO INSPECCIONES DE SST.
* Hacer sto al cumplimiento de restricciones para el ingreso, a través de la vigilancia </t>
  </si>
  <si>
    <t xml:space="preserve">Señalización de advertencia en vidrios. PRO-SIG-205 PROCEDIMIENTO DE INCIDENTES Y ACCIDENTES DE TRABAJO . </t>
  </si>
  <si>
    <t xml:space="preserve">*Continuar con las sensibilizaciones en prevención de caídas - Continuar con inspecciones para hacer seguimiento estado de las escaleras. PGR-SIG-203-PROGRAMA PROTECCIÓN CONTRA CAÍDAS.  </t>
  </si>
  <si>
    <t xml:space="preserve">*Diseñar y socializar PON en caso de atrapamiento por mal funcionamiento del ascensor. PLA-SIG-204 PLAN DE PREVENCIÓN, PREPARACIÓN Y RESPUESTA ANTE EMERGENCIAS.     </t>
  </si>
  <si>
    <t xml:space="preserve">*Diseñar y socializar PON en caso de fuga de gas. PLA-SIG-204 PLAN DE PREVENCIÓN, PREPARACIÓN Y RESPUESTA ANTE EMERGENCIAS.     </t>
  </si>
  <si>
    <t xml:space="preserve">*Diseñar y socializar PON en caso de explosiones e incendios en  la empresa. PLA-SIG-204 PLAN DE PREVENCIÓN, PREPARACIÓN Y RESPUESTA ANTE EMERGENCIAS.     </t>
  </si>
  <si>
    <t xml:space="preserve">*Diseñar y socializar PON en caso de explosiones externas a la empresa. PLA-SIG-204 PLAN DE PREVENCIÓN, PREPARACIÓN Y RESPUESTA ANTE EMERGENCIAS.     </t>
  </si>
  <si>
    <t xml:space="preserve">*Aplicación de las baterías de riesgo  psicosocial, para verificar la exposición al peligro. 
Capacitación en trabajo en equipo y competencias individuales y profesionales. PRO-SIG-207 MOTIVACIÓN, PARTICIPACIÓN Y CONSULTA.     
Análisis de carga laboral.                                                                                                                                     </t>
  </si>
  <si>
    <t xml:space="preserve">*Capacitación en habilidades sociales básicas y relaciones interpersonales y comunicación asertiva y efectiva. PRO-SIG-207 MOTIVACIÓN, PARTICIPACIÓN Y CONSULTA.      
*Capacitación en liderazgo efectivo y generación de hábitos del líder. </t>
  </si>
  <si>
    <t xml:space="preserve">Fortalecimiento de las escuelas de liderazgo. PRO-SIG-207 MOTIVACIÓN, PARTICIPACIÓN Y CONSULTA.     </t>
  </si>
  <si>
    <t xml:space="preserve">Capacitaciones, manejo del tiempo como recurso, trabajo colaborativo y ayuda percibida. PRO-SIG-207 MOTIVACIÓN, PARTICIPACIÓN Y CONSULTA.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</si>
  <si>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</si>
  <si>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En la oficina de talento humano, se coloco un blakc-out</t>
  </si>
  <si>
    <t xml:space="preserve">*Capacitar a los funcionarios  en medidas de auto cuidado, uso adecuado de los elementos de trabajo, realizar cambio de los elementos que se observen en mal estado. </t>
  </si>
  <si>
    <r>
      <rPr>
        <b/>
        <sz val="12"/>
        <rFont val="Arial"/>
        <family val="2"/>
      </rPr>
      <t>Radiaciones Ionizantes</t>
    </r>
    <r>
      <rPr>
        <sz val="12"/>
        <rFont val="Arial"/>
        <family val="2"/>
      </rPr>
      <t xml:space="preserve">                             (Exposición permanente a pantallas del computador)</t>
    </r>
  </si>
  <si>
    <r>
      <rPr>
        <b/>
        <sz val="12"/>
        <rFont val="Arial"/>
        <family val="2"/>
      </rPr>
      <t>Radiaciones Ionizantes</t>
    </r>
    <r>
      <rPr>
        <sz val="12"/>
        <rFont val="Arial"/>
        <family val="2"/>
      </rPr>
      <t xml:space="preserve">                                   (Exposición a pantallas del computador)</t>
    </r>
  </si>
  <si>
    <t xml:space="preserve">*Se sugiere realizar la inspección pre operacional de vehículos de la entidad, para identificar condiciones del mismo "Por parte de los conductores". </t>
  </si>
  <si>
    <t>*Capacitación en riesgo químico
*Hojas de Seguridad en puntos de uso
*Implementación de recomendaciones para prevenir accidentes y enfermedades laborales según el Sistema Globalmente Armonizado.</t>
  </si>
  <si>
    <t>*Realizar pausas activas en el área.                                                                 
*Continuar con las actividades del programa de vigilancia epidemiológico  para prevención de desordenes musculo esqueléticas asociadas al peligro biomecánico, Capacitación manejo de cargas</t>
  </si>
  <si>
    <t>Programa de orden y aseo</t>
  </si>
  <si>
    <t xml:space="preserve">*Se recomienda aplicar el plan de emergencias
*Capacitar al personal en actuación ante emergencias. </t>
  </si>
  <si>
    <r>
      <t xml:space="preserve">Tecnológico
</t>
    </r>
    <r>
      <rPr>
        <sz val="12"/>
        <color indexed="8"/>
        <rFont val="Arial"/>
        <family val="2"/>
      </rPr>
      <t>(Incendios - Explosiones)
Generado dentro de las instalaciones</t>
    </r>
    <r>
      <rPr>
        <b/>
        <sz val="12"/>
        <color indexed="8"/>
        <rFont val="Arial"/>
        <family val="2"/>
      </rPr>
      <t xml:space="preserve"> del edificio o/y instituciones educativas.</t>
    </r>
  </si>
  <si>
    <r>
      <rPr>
        <b/>
        <sz val="12"/>
        <rFont val="Arial"/>
        <family val="2"/>
      </rPr>
      <t>Radiaciones Ionizantes</t>
    </r>
    <r>
      <rPr>
        <sz val="12"/>
        <rFont val="Arial"/>
        <family val="2"/>
      </rPr>
      <t xml:space="preserve">                                   (Exposición permanente a pantallas del computador)</t>
    </r>
  </si>
  <si>
    <t>3.GESTIÓN DE SALUD- SEDE CARRERA 15</t>
  </si>
  <si>
    <r>
      <rPr>
        <sz val="18"/>
        <color indexed="8"/>
        <rFont val="Gill Sans MT"/>
        <family val="2"/>
      </rPr>
      <t>*Se sugiere instalar ventilación en el área</t>
    </r>
    <r>
      <rPr>
        <sz val="15"/>
        <color indexed="8"/>
        <rFont val="Gill Sans MT"/>
        <family val="2"/>
      </rPr>
      <t xml:space="preserve">.                                                  PLA-SIG-206 RETORNO SEGURO AL TRABAJO.      </t>
    </r>
  </si>
  <si>
    <t xml:space="preserve">*Realizar seguimiento de la toma periódica de espirometrías al personal expuesto al material particulado.                                        PRO-SIG-201 PROCEDIMIENTO EXÁMENES OCUPACIONALES. </t>
  </si>
  <si>
    <t>*Implementar el programa de pausas activas                                  INS-SIG-202 INSTRUCTIVO DE PAUSAS ACTIVAS SALUDABLES.</t>
  </si>
  <si>
    <t>*Agrupar el cableado eléctrico, utilizando espiral porta cable  y/o canaleta.            PGR-SIG-204 ORDEN Y ASEO.</t>
  </si>
  <si>
    <t>*Se recomienda realizar cambio de las luminarias que están en mal estado                                                                                                                   PGR-SIG-204 ORDEN Y ASEO.</t>
  </si>
  <si>
    <t>ADULTO MAYOR</t>
  </si>
  <si>
    <t xml:space="preserve"> ADULTO MAYOR</t>
  </si>
  <si>
    <t>CASA DE LA MUJER</t>
  </si>
  <si>
    <t>5.  GESTIÓN SOCIAL Y COMUNITARIA - CASA DE LA MUJER</t>
  </si>
  <si>
    <t>Fugas de gas 
"Riesgos de la vecindad</t>
  </si>
  <si>
    <r>
      <rPr>
        <b/>
        <sz val="18"/>
        <rFont val="Gill Sans MT"/>
        <family val="2"/>
      </rPr>
      <t>Ruido</t>
    </r>
    <r>
      <rPr>
        <sz val="18"/>
        <rFont val="Gill Sans MT"/>
        <family val="2"/>
      </rPr>
      <t xml:space="preserve">
(Intermitente por el paso vehicular )</t>
    </r>
  </si>
  <si>
    <t>CENTRO DIA BARRIO INDUSTRIAL</t>
  </si>
  <si>
    <t>5. CENTRO DIA BARRIO INDUSTRIAL</t>
  </si>
  <si>
    <t xml:space="preserve">Fugas de gas 
"Riesgos de la vecindad"
</t>
  </si>
  <si>
    <r>
      <t xml:space="preserve">Locativo
</t>
    </r>
    <r>
      <rPr>
        <sz val="18"/>
        <color indexed="8"/>
        <rFont val="Gill Sans MT"/>
        <family val="2"/>
      </rPr>
      <t xml:space="preserve">Sistema de almacenamiento
</t>
    </r>
  </si>
  <si>
    <r>
      <rPr>
        <b/>
        <sz val="18"/>
        <rFont val="Gill Sans MT"/>
        <family val="2"/>
      </rPr>
      <t>Ruido</t>
    </r>
    <r>
      <rPr>
        <sz val="18"/>
        <rFont val="Gill Sans MT"/>
        <family val="2"/>
      </rPr>
      <t xml:space="preserve">                                   (Generado por vehículos que transitan frente a la sede</t>
    </r>
  </si>
  <si>
    <t>*Aplicar Programa de Orden y Aseo                                      PLA-SIG-204 PLAN DE PREVENCIÓN, PREPARACIÓN Y RESPUESTA ANTE EMERGENCIAS.</t>
  </si>
  <si>
    <t>CENTRO DIA BARRIO POPULAR</t>
  </si>
  <si>
    <t>5. CENTRO DIA BARRIO POPULAR</t>
  </si>
  <si>
    <t>Señalización de advertencia de Almacenamiento</t>
  </si>
  <si>
    <t>DIRECCIÓN INFANCIA Y ADOLE</t>
  </si>
  <si>
    <t>DIRECCIÓN DE INFANCIA Y ADOLECENCIA</t>
  </si>
  <si>
    <t>*Capacitación sobre manejo seguro de herramientas.
*Capacitación en prevención en lesiones de mano.
*Inspeccionar las diferentes herramientas utilizados en la oficina para labores administrativas.  (PGR - SIG- 204 Orden y Aseo) y  (INS SIG - 202 Instructivo de Pausas Activas). Saludables)</t>
  </si>
  <si>
    <t xml:space="preserve"> * Jornadas de orden y aseo.
 * Mantenimiento de las tomas eléctricas  del área de portería.   (PGR - SIG- 204 Orden y Aseo) y (Sistema globalmente armonizado)</t>
  </si>
  <si>
    <t>* Se recomienda  pausas activas durante los desplazamientos  o posiciones bípedas. 
* Se recomienda alternar la posiciones de bípeda a sedente.  (INS SIG - 202 Instructivo de Pausas Activas Saludables)</t>
  </si>
  <si>
    <t>*Capacitación sobre manejo seguro de herramientas.
*Capacitación en prevención en lesiones de mano.
*Inspeccionar las diferentes herramientas utilizados en la oficina para labores administrativas.  (PGR - SIG- 204 Orden y Aseo) y  (INS SIG - 202 Instructivo de Pausas Activas Saludables)</t>
  </si>
  <si>
    <t xml:space="preserve">
* Se recomienda continuar con el proceso de intervención (limpieza) de los libros antiguos  (PGR SIF - 204  Orden y Aseso)</t>
  </si>
  <si>
    <t>*Se recomienda mantenimiento de las instalaciones para eliminar los malos olores.
* Se recomienda  mantenimiento de  los techos para el control de goteras (humedad).   (PGR SIF - 204  Orden y Aseso)</t>
  </si>
  <si>
    <t xml:space="preserve"> * Jornadas de orden y aseo.
 * Mantenimiento de las tomas eléctricas de la ludoteca.   (PGR SIF - 204  Orden y Aseso)</t>
  </si>
  <si>
    <t>*Diseño e implementación del programa de orden y aseo de la empresa, para lo cual, se sugiere realizar jornada de orden y aseo. 
* Se recomienda  dar de baja a los elementos que no se estén utilizando.
* Limpieza,  mantenimiento del tapete.     (PGR SIF - 204  Orden y Aseso)</t>
  </si>
  <si>
    <t>* Se recomienda  que los productos químicos de aseo se conserven en los envases originales, debidamente rotulados. 
* Se recomienda  contar con las fichas de seguridad de cada producto de aseo. 
* Capacitaciones en el manejo, uso, almacenamiento adecuado de los productos químicos.   
* Se recomienda almacenar los productos de aseo aparte a los insumos de cafetería.    (PGR SIF - 204  Orden y Aseso)</t>
  </si>
  <si>
    <t>*Realizar seguimiento con la  toma de espirómetros     (PGR SIF - 204  Orden y Aseso)</t>
  </si>
  <si>
    <t xml:space="preserve"> *Capacitaciones en el maneja adecuado de productos químicos - elementos rotulados-  (PGR-SIG-204 Orden y Aseo)</t>
  </si>
  <si>
    <t xml:space="preserve">*Se recomienda capacitar en prevención por mordeduras o picaduras en vías públicas   ( PRO-SIG-202  Procedimiento Administrativo de elementos EPP)
</t>
  </si>
  <si>
    <t xml:space="preserve">*Se recomienda capacitar en prevención por mordeduras o picaduras en vías públicas  ( PRO-SIG-202  Procedimiento Administrativo de elementos EPP)
</t>
  </si>
  <si>
    <t>*Continuar el uso de camisa manga larga y cachucha en el desarrollo de la actividad   ( PRO-SIG-202  Procedimiento Administrativo de elementos EPP)</t>
  </si>
  <si>
    <t xml:space="preserve">*Continuar con la realización de evaluaciones  medicas ocupacionales (ingreso, periódicos y egreso 
* Realizar pausa activa durante la jornada laboral una vez en la mañana y una vez en la tarde ( Si el  usuario l lo permite).
*Campañas  educativas con estudiantes de la conservación de la voz .    (INS SIG - 202 Instructivo de Pausas Activas Saludables)
</t>
  </si>
  <si>
    <t>*Capacitación sobre manejo seguro de herramientas.
*Capacitación en prevención en lesiones de mano.
* Mantenimiento correctivo de los instrumentos musicales  (PGR - SIG- 204 Orden y Aseo) y  (INS SIG - 202 Instructivo de Pausas Activas Saludables)</t>
  </si>
  <si>
    <t>*Dar cumplimiento a las normas de seguridad para viajes aéreos  (PLA-SIG-202  PESV Plan Estrategico de Seguridad Vial)</t>
  </si>
  <si>
    <t>*Capacitar a los trabajadores en auto cuidado y la importancia del uso de los EPP.  (PGR-SIG-201 Estilos de Vida y Trabajo Saludable)  y  (PRO -SIG-202 Procedimiento Administrativo de Elementos EPP)</t>
  </si>
  <si>
    <t xml:space="preserve">*Realizar seguimiento del uso de los elementos de protección personal (Tapa bocas), cuando manipule archivo con polvo.     (PRO -SIG-202 Procedimiento Administrativo de Elementos EPP)                                                        </t>
  </si>
  <si>
    <t xml:space="preserve">*Realizar seguimiento del uso de los elementos de protección personal (Tapa bocas), cuando manipule archivo con polvo.   (PRO -SIG-202 Procedimiento Administrativo de Elementos EPP)                                                          </t>
  </si>
  <si>
    <t>*Continuar con el uso adecuado de los elementos de trabajo, realizar cambio de los elementos que se observen en mal estado.  (PRO -SIG-202 Procedimiento Administrativo de Elementos EPP)</t>
  </si>
  <si>
    <t xml:space="preserve">Erupción del Volcán </t>
  </si>
  <si>
    <t>6. GESTIÓN ARTÍSTICA Y CULTURAL</t>
  </si>
  <si>
    <t>Postura Prolongada 
(Postura sedente más del 75% de la jornada laboral en trabajo con video terminales)</t>
  </si>
  <si>
    <t>Movimientos repetitivos  
(Digitación - Escanear)</t>
  </si>
  <si>
    <t>Radiaciones No ionizantes                                   (Exposición permanente a pantallas del computador)</t>
  </si>
  <si>
    <t>Locativo                                                                              (Cableado eléctrico desordenado en la zona adecuada para puesto de trabajo)</t>
  </si>
  <si>
    <t>Picaduras - Mordeduras                             (Presencia de vectores e insectos dentro de la vivienda o zona destinada para laborar).</t>
  </si>
  <si>
    <t>Virus y Bacterias
 (Exposición a virus y bacterias debido al uso de superficies húmedas como baños, lavamanos y lavaplatos alberca)</t>
  </si>
  <si>
    <t>Material particulado 
(Polvo en los documentos)</t>
  </si>
  <si>
    <t>Uso de elementos de desinfección
(alcohol, gel antibactarial)</t>
  </si>
  <si>
    <t>Mecánico                                         (Manejo de Equipos y elementos de Oficina)</t>
  </si>
  <si>
    <t>Deficiente ventilación (Las ventanas y persianas deben permanecer cerradas para evitar el ingreso de rayos solares)</t>
  </si>
  <si>
    <t>Manipulación y desplazamiento de cargas
(Documentos y cajas)</t>
  </si>
  <si>
    <t xml:space="preserve">Iluminación
(Deficiente de iluminación natural o artificial en el sitio adecuado para laboral dentro de la vivienda)                                             </t>
  </si>
  <si>
    <t>Locativo
Superficies de trabajo  irregulares y  desniveladas, escaleras                                 (Desplazamiento en la vivienda)</t>
  </si>
  <si>
    <t>Público
(Robos - Atracos - Asaltos - Agresiones verbales - Actos Violentos)</t>
  </si>
  <si>
    <t>Postura Forzada                            
Altura inadecuada de la pantalla visual y posturas inadecuadas por  los apoyabrazos de la silla.</t>
  </si>
  <si>
    <t>Postura Anti gravitacional                            Miembros superiores en la gravedad</t>
  </si>
  <si>
    <t>Postura Forzada                            
Miembros superiores en la gravedad por el espacio reducido del plano de trabajo
Portateclado del escritorio 
Silla en mal estado</t>
  </si>
  <si>
    <t>Mecánico                                                     
Manejo de herramientas manuales 
(Grapadora, saca ganchos, perforadora, ganchos legadores)</t>
  </si>
  <si>
    <t>Posturas Prolongadas                    
Posición sedente la mayor parte de la jornada laboral</t>
  </si>
  <si>
    <t xml:space="preserve">Postura Forzada                            
Altura inadecuada de la pantalla visual  por el portátil </t>
  </si>
  <si>
    <t xml:space="preserve">Públicos                                                     
Agresiones verbales con la atención de usuarios, estudiantes,  </t>
  </si>
  <si>
    <t xml:space="preserve">Locativo 
Puerta dañada de la portería </t>
  </si>
  <si>
    <t>Locativo                             
Cableado del computador expuesto debajo del escritorio</t>
  </si>
  <si>
    <t xml:space="preserve">Locativo 
Ventanas con vidrio vencido </t>
  </si>
  <si>
    <t xml:space="preserve">Eléctrico                        
Toma eléctrica dañada  con potencial   de corto circuito </t>
  </si>
  <si>
    <t xml:space="preserve">Inundación  
Problemas de goteras y desnivel del piso que permite el ingreso de agua en condiciones lluviosas </t>
  </si>
  <si>
    <t xml:space="preserve">Esfuerzo
Abrir y cerrar la puerta de la entrada principal </t>
  </si>
  <si>
    <t xml:space="preserve">Disconfort Térmico - Exposición a temperaturas altas  extremas  por la inadecuada  concentración  de usuarios. </t>
  </si>
  <si>
    <t xml:space="preserve">Ruido
 Ambiental producido por los usuarios </t>
  </si>
  <si>
    <t xml:space="preserve">Postura bípeda  
Desplazamientos para la supervisión  y vigilancia de las instalaciones </t>
  </si>
  <si>
    <t xml:space="preserve">Postura Forzada                            Miembros superiores en la gravedad por el espacio reducido del plano de trabajo
</t>
  </si>
  <si>
    <t xml:space="preserve">Locativo 
Techos en mal estado 
Problemas de humedad </t>
  </si>
  <si>
    <t xml:space="preserve">Locativo - Infraestructura                           Sistemas de almacenamiento y condiciones técnico ambientales inadecuados del archivo                        </t>
  </si>
  <si>
    <t>Locativo
Sistema de almacenamiento  
Ubicación inadecuada de los archivadores anclados a la pared</t>
  </si>
  <si>
    <t>Movimientos Repetitivos
(Sólo las manos, digitación en teclado y uso de mouse)</t>
  </si>
  <si>
    <t xml:space="preserve">Públicos                                                     Agresiones verbales con la atención de usuarios, estudiantes,  </t>
  </si>
  <si>
    <t>Locativo 
Luminarias sin protectores (rejillas)</t>
  </si>
  <si>
    <t xml:space="preserve">Material Particulado Acumulación de material particulado (polvo) de los libros  </t>
  </si>
  <si>
    <t xml:space="preserve">Material Particulado Acumulación de material particulado (polvo) del archivo antiguo  y tipo de tipo. </t>
  </si>
  <si>
    <t>Ruido
 Ambiental producido por los niños</t>
  </si>
  <si>
    <t xml:space="preserve">Hongos       
Malos olores  en el área                      </t>
  </si>
  <si>
    <t xml:space="preserve">Locativo 
Desnivel en la superficie de trabajo  en la entrada </t>
  </si>
  <si>
    <t xml:space="preserve">Locativo - Infraestructura
Techos en mal estado 
Problemas de humedad </t>
  </si>
  <si>
    <t xml:space="preserve">Locativo - Infraestructura 
Superficie de trabajo  con problemas de filtraciones agua en condiciones climáticas. </t>
  </si>
  <si>
    <t>Locativo                                 
Sistemas de almacenamiento inadecuados (TV sin anclaje)</t>
  </si>
  <si>
    <t xml:space="preserve">Disconfort Térmico 
Exposición a temperaturas altas/ aire acondicionado   </t>
  </si>
  <si>
    <t xml:space="preserve">Locativo                                      
Falta de orden y aseo  por los elementos sin dar de baja 
Cifón sin rejilla </t>
  </si>
  <si>
    <t xml:space="preserve">Temperaturas extremas                                                 Calor por uso de la estufa </t>
  </si>
  <si>
    <t xml:space="preserve">Locativo                                                 
Falta de orden y aseo  
Elementos dar de baja  </t>
  </si>
  <si>
    <t xml:space="preserve">Locativo - Infraestructura
Instalaciones en mal estado 
(Techos  con humedad)         </t>
  </si>
  <si>
    <t xml:space="preserve">Locativo  
Sistemas de almacenamiento inadecuados: productos químicos al lado insumos de cafetería.  </t>
  </si>
  <si>
    <t>Manipulación manual de cargas                                                  (Transporte de algunos elementos pesados durante el proceso de limpieza)</t>
  </si>
  <si>
    <t xml:space="preserve">Material particulado 
Polvo acumulado en áreas  y superficies de trabajo . </t>
  </si>
  <si>
    <t>Virus - Bacterias
(Exposición y contacto con  material infectado y contaminado</t>
  </si>
  <si>
    <t>Hongos                                
(Exposición y contacto con  material infectado y contaminado)</t>
  </si>
  <si>
    <t xml:space="preserve">Movimientos repetitivos                     Labores de limpieza , baterías sanitarias </t>
  </si>
  <si>
    <t xml:space="preserve">Postura bípeda prolongada                             Desplazamiento continuo  para las labores de limpieza </t>
  </si>
  <si>
    <t xml:space="preserve">Líquidos- Gases y Vapores                                            Uso de sustancias químicas para las labores de limpieza </t>
  </si>
  <si>
    <t>Locativo
Superficies de trabajo  irregulares y  desniveladas                                 (Desplazamiento en los diferentes áreas)</t>
  </si>
  <si>
    <t>Picaduras                      
(Exposición con animales en las vías públicas)</t>
  </si>
  <si>
    <t>Mordeduras                             
(Exposición con animales en las vías públicas)</t>
  </si>
  <si>
    <t xml:space="preserve">Radiaciones no ionizantes                                                 Exposición a luz solar en actividades externas </t>
  </si>
  <si>
    <t>Público
(Robos - Atracos - Asaltos)</t>
  </si>
  <si>
    <t xml:space="preserve">Ruido
 Ambiental producido por los niños - clases </t>
  </si>
  <si>
    <t>Público
(Agresiones verbales - Actos Violentos)</t>
  </si>
  <si>
    <t>Locativo
Superficies de trabajo  irregulares en las vías, terrenos inestables y escarpados</t>
  </si>
  <si>
    <t xml:space="preserve">Mecánico 
Limpieza, mantenimiento de los instrumentos musicales </t>
  </si>
  <si>
    <t xml:space="preserve">Locativo 
Techos en mal estado 
(Dryball) </t>
  </si>
  <si>
    <t>Locativo - Infraestructura
Techos en mal estado 
Paredes con humedad
Filtraciones de agua</t>
  </si>
  <si>
    <t xml:space="preserve">Postura Forzada                            
Miembros superiores en la gravedad por el espacio reducido del plano de trabajo
</t>
  </si>
  <si>
    <t>Locativo 
Puerta dañada del baño</t>
  </si>
  <si>
    <t xml:space="preserve">Locativo
Condiciones de orden y aseo 
Sillas del pasillo en  estado critico de limpieza </t>
  </si>
  <si>
    <t>Infraestructura - Locativo     
Instalaciones  (Desgaste de cintas antideslizantes en las escaleras, Tapa alcantarilla en la fuente )</t>
  </si>
  <si>
    <t>Público
(Inseguridad por actos delictivos en los alrededores de la sede)</t>
  </si>
  <si>
    <t>Radiaciones no ionizantes                       (Exposición a luz solar que ingresa por ventanales a la mayoría de los puestos de trabajo)</t>
  </si>
  <si>
    <t>Tecnológico
(Incendios - Explosiones)
Generado dentro de las instalaciones del edificio</t>
  </si>
  <si>
    <t>Postura mantenida                          (Bípeda)</t>
  </si>
  <si>
    <t>Infraestructura - Locativo     
Instalaciones  (Ausencia de citas antideslizantes en las escaleras)</t>
  </si>
  <si>
    <t xml:space="preserve"> Demandas Emocionales: Condiciones de la tarea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</si>
  <si>
    <t>Características de la organización del trabajo
(Valoración promedio mientras se realiza el proceso de aplicación de baterías de riesgo psicosocial)</t>
  </si>
  <si>
    <t>Características del grupo social y del trabajo.
(Está en proceso la evaluación de los factores de riesgo psicosocial)</t>
  </si>
  <si>
    <t>Gestión Organizacional
(Está en proceso la evaluación de los factores de riesgo psicosocial aplicación batería de riesgo psicosocial)</t>
  </si>
  <si>
    <t>Contenido de la Tarea (Carga de Trabajo)
(Está en proceso la evaluación de los factores de riesgo psicosocial aplicación batería de riesgo psicosocial)</t>
  </si>
  <si>
    <t xml:space="preserve">Página: 1 de 1 </t>
  </si>
  <si>
    <t>* Pausas activas a lo largo de la jornada laboral y sensibilizar sobre su importancia , INS-SIG-202 INSTRUCTIVO DE PAUSAS ACTIVAS SALUDABLES.                                                                                                                             * Realizar seguimiento para el S.V.E  para lesiones osteo musculares.* Se recomienda  retitar los apoyabrazos de la silla ergonómica. *Se recomienda graduar y elevar la altura de la pantalla visual.  PGR-SIG-205 VIGILANCIA EPIDEMIOLÓGICA PARA LA PREVENCION DE DESÓRDENES MUSCULO-ESQUELÉTICOS.</t>
  </si>
  <si>
    <t xml:space="preserve">* Pausas activas a lo largo de la jornada laboral y sensibilizar sobre su importancia , INS-SIG-202 INSTRUCTIVO DE PAUSAS ACTIVAS SALUDABLES.                                  INS- SIG-202 INSTRUCTIVO DE PAUSAS ACTIVAS SALUDABLES.                                                                                             * Realizar seguimiento para el S.V.E  para lesiones osteo musculares. PGR-SIG-205 VIGILANCIA EPIDEMIOLÓGICA PARA LA PREVENCION DE DESÓRDENES MUSCULO-ESQUELÉTICOS.
* Se recomienda  revisar la posibilidad de contar con un plano de trabajo en "L" que garantice que la manos, brazo y muñeca permanezcan en linea recta en el momento de digitar. PGR-SIG-205 VIGILANCIA EPIDEMIOLÓGICA PARA LA PREVENCION DE DESÓRDENES MUSCULO-ESQUELÉTICOS.   
* Se recomienda  retirar el portateclado del escritorio para mejorar la postura del trabajador.
* Se recomienda cambio de las sillas que se encuentra en mal estado. </t>
  </si>
  <si>
    <t xml:space="preserve">*Capacitación sobre manejo seguro de herramientas. PLAN ANUAL DE TRABAJO Y PIC.
*Capacitación en prevención en lesiones de mano PLAN ANUAL DE TRABAJO Y PIC.  PGR-SIG-205 VIGILANCIA EPIDEMIOLÓGICA PARA LA PREVENCION DE DESÓRDENES MUSCULO-ESQUELÉTICOS.   
*Inspeccionar las diferentes herramientas utilizados en la oficina para labores administrativas. </t>
  </si>
  <si>
    <r>
      <t xml:space="preserve">Movimientos Repetitivos
</t>
    </r>
    <r>
      <rPr>
        <sz val="18"/>
        <color indexed="8"/>
        <rFont val="Arial"/>
        <family val="2"/>
      </rPr>
      <t>(Sólo las manos, digitación en teclado y uso de mouse)</t>
    </r>
  </si>
  <si>
    <t xml:space="preserve">*Implementar el programa de pausas activas, específicamente. INS-SIG-202 INSTRUCTIVO DE PAUSAS ACTIVAS SALUDABLES.                         *Continuar con la implementación del Sistema de vigilancia epidemiológico osteomuscular. PGR-SIG-205 VIGILANCIA EPIDEMIOLÓGICA PARA LA PREVENCION DE DESÓRDENES MUSCULO-ESQUELÉTICOS.   
</t>
  </si>
  <si>
    <t xml:space="preserve">*Acondicionar los puestos de trabajo dando cumplimiento a las recomendaciones ergonómicas  "Biomecánicas", para lo cual, se deben cumplir los requisitos ergonómicos para trabajos con video terminales, por lo tanto, se debe adecuar la altura y ubicación de las pantallas. PGR-SIG-205 VIGILANCIA EPIDEMIOLÓGICA PARA LA PREVENCION DE DESÓRDENES MUSCULO-ESQUELÉTICOS.  
*Capacitación en  higiene postural, ergonomía en oficina, gimnasia laboral y pausas activas.           </t>
  </si>
  <si>
    <t xml:space="preserve">* Pausas activas a lo largo de la jornada laboral y sensibilizar sobre su importancia , INS-SIG-202 INSTRUCTIVO DE PAUSAS ACTIVAS SALUDABLES.                                                                                                          * Realizar seguimiento para el S.V.E  para lesiones osteo musculares.a. *Se recomienda graduar y elevar la altura de la pantalla visual para mejorar posturas de los puestos de trabajo con portátil.  PGR-SIG-205 VIGILANCIA EPIDEMIOLÓGICA PARA LA PREVENCION DE DESÓRDENES MUSCULO-ESQUELÉTICOS.             </t>
  </si>
  <si>
    <t>*Diseñar e implementar  planes contingencia para diferentes situaciones  de emergencia. PLA-SIG-204 PLAN DE PREVENCIÓN, PREPARACIÓN Y RESPUESTA ANTE EMERGENCIAS.            
* Continuar con la vigilancia física del centro de trabajo. 
* Capacitaciones para intervenir el riesgo.  PLAN ANUAL DE TRABAJO Y PIC.</t>
  </si>
  <si>
    <t xml:space="preserve">*Realizar mantenimiento preventivo y correctivo de las instalaciones locativas, con el fin de mejorar las condiciones de trabajo y prevenir  enfermedades a los trabajadores. PLA-SIG-204 PLAN DE PREVENCIÓN, PREPARACIÓN Y RESPUESTA ANTE EMERGENCIAS.                                                                                                               * Mantenimiento y/o cambio de la puerta de portería. Continuar con inspecciones </t>
  </si>
  <si>
    <t xml:space="preserve">*Agrupar el cableado eléctrico, utilizando espiral porta cable  y/o canaleta.         * Jornadas de orden y aseo.   PGR-SIG-204 ORDEN Y ASEO.                               * Capacitaciones en caídas al mismo nivel.  PGR-SIG-203-PROGRAMA PROTECCIÓN CONTRA CAÍDAS.    
</t>
  </si>
  <si>
    <t>* Se recomienda un programa de mantenimiento de instalaciones para el control de humedad. PRO-SIG-203 PROCEDIMIENTO INSPECCIONES DE SST.     
* Se recomienda cambio de los vidrios de las ventanas del auditorio.
* Se recomienda erradicación de los animales (gatos) en las instalaciones.</t>
  </si>
  <si>
    <t xml:space="preserve"> * Jornadas de orden y aseo.  PGR-SIG-204 ORDEN Y ASEO.  
 * Mantenimiento de las tomas eléctricas  del área de portería.</t>
  </si>
  <si>
    <t xml:space="preserve">* Se recomienda un programa de mantenimiento de instalaciones para el control de humedad. PRO-SIG-203 PROCEDIMIENTO INSPECCIONES DE SST.     
* Mantenimiento y/o cambio de la puerta de portería. </t>
  </si>
  <si>
    <t xml:space="preserve">*Implementar el programa de pausas activas. INS-SIG-202 INSTRUCTIVO DE PAUSAS ACTIVAS SALUDABLES.                                                           *Implementación del Sistema de vigilancia epidemiológico desorden musculo esqueléticos, con el fin de identificar las personas con sintomatología y hacer el respectivo seguimiento y control de los diagnósticos médicos que se presenten. PGR-SIG-205 VIGILANCIA EPIDEMIOLÓGICA PARA LA PREVENCION DE DESÓRDENES MUSCULO-ESQUELÉTICOS. </t>
  </si>
  <si>
    <t xml:space="preserve">* Se recomienda   dotar de puntos de hidratación (Botellones de agua)  para los funcionarios. PRO-SIG-203 PROCEDIMIENTO INSPECCIONES DE SST.     
* Se recomienda  ventiladores personales. </t>
  </si>
  <si>
    <t xml:space="preserve">*Continuar con la realización de evaluaciones  medicas ocupacionales (ingreso, periódicos y egreso. PRO-SIG-201 PROCEDIMIENTO EXÁMENES OCUPACIONALES.    
* Realizar pausa activa durante la jornada laboral una vez en la mañana y una vez en la tarde ( Si el  usuario l lo permite). INS-SIG-202 INSTRUCTIVO DE PAUSAS ACTIVAS SALUDABLES.
*Campañas  educativas con estudiantes de la conservación de la voz . 
</t>
  </si>
  <si>
    <t xml:space="preserve">*Capacitación sobre manejo seguro de herramientas. 
*Capacitación en prevención en lesiones de mano. PRO-SIG-205 PROCEDIMIENTO DE INCIDENTES Y ACCIDENTES DE TRABAJO . 
*Inspeccionar las diferentes herramientas utilizados en la oficina para labores administrativas. </t>
  </si>
  <si>
    <t xml:space="preserve">* Pausas activas a lo largo de la jornada laboral y sensibilizar sobre su importancia , INS-SIG-202 INSTRUCTIVO DE PAUSAS ACTIVAS SALUDABLES.                                                                                                          * Realizar seguimiento para el S.V.E  para lesiones osteo musculares.
* Se recomienda  revisar la posibilidad de contar con un plano de trabajo en "L" que garantice que la manos, brazo y muñeca permanezcan en linea recta en el momento de digitar. 
</t>
  </si>
  <si>
    <t xml:space="preserve">*Realizar mantenimiento preventivo y correctivo de las instalaciones locativas, con el fin de mejorar las condiciones de trabajo y prevenir  enfermedades a los trabajadores. PRO-SIG-203 PROCEDIMIENTO INSPECCIONES DE SST.                                                                                                              * Mantenimiento de los techos para  evitar  la proliferación de animales ( murciélagos- palomas) y control de humedad. 
*Se recomienda erradicar los palomas del área. </t>
  </si>
  <si>
    <t xml:space="preserve">  *Ubicación del archivo debe ser un terreno sin riesgos de humedad subterránea o problemas de inundación y que ofrezca estabilidad. PGR-SIG-204 ORDEN Y ASEO. </t>
  </si>
  <si>
    <t xml:space="preserve">*Se recomienda instalar protectores de seguridad en el soporte de agarre de los archivadores, con el fin de evitar heridas graves y disminuir los golpes. 
*Sensibilización a los trabajadores  en auto cuido. PGR-SIG-201 ESTILOS DE VIDA Y TRABAJO SALUDABLES.  </t>
  </si>
  <si>
    <t>* Pausas activas a lo largo de la jornada laboral y sensibilizar sobre su importancia , INS-SIG-202 INSTRUCTIVO DE PAUSAS ACTIVAS SALUDABLES.                                                                                                           * Realizar seguimiento para el S.V.E  para lesiones osteo musculares.a. *Se recomienda graduar y elevar la altura de la pantalla visual para mejorar posturas de los puestos de trabajo con portátil.  PGR-SIG-205 VIGILANCIA EPIDEMIOLÓGICA PARA LA PREVENCION DE DESÓRDENES MUSCULO-ESQUELÉTICOS.</t>
  </si>
  <si>
    <r>
      <t xml:space="preserve">Movimientos repetitivos  </t>
    </r>
    <r>
      <rPr>
        <sz val="18"/>
        <color indexed="8"/>
        <rFont val="Arial"/>
        <family val="2"/>
      </rPr>
      <t xml:space="preserve">Abrir y cerrar las estanterías móviles del archivo (rodantes) </t>
    </r>
  </si>
  <si>
    <t>*Implementar el programa de pausas activas.  INS-SIG-202 INSTRUCTIVO DE PAUSAS ACTIVAS SALUDABLES.                                                               *Implementación del Sistema de vigilancia epidemiológico desorden musculo esqueléticos, con el fin de identificar las personas con sintomatología y hacer el respectivo seguimiento y control de los diagnósticos médicos que se presenten. PGR-SIG-205 VIGILANCIA EPIDEMIOLÓGICA PARA LA PREVENCION DE DESÓRDENES MUSCULO-ESQUELÉTICOS.</t>
  </si>
  <si>
    <t xml:space="preserve">*Implementar el programa de pausas activas. INS-SIG-202 INSTRUCTIVO DE PAUSAS ACTIVAS SALUDABLES.                                                                   *Continuar con la implementación del Sistema de vigilancia epidemiológico osteomuscular.  PGR-SIG-205 VIGILANCIA EPIDEMIOLÓGICA PARA LA PREVENCION DE DESÓRDENES MUSCULO-ESQUELÉTICOS.
</t>
  </si>
  <si>
    <t>*Diseñar e implementar  planes contingencia para diferentes situaciones  de emergencia. PLA-SIG-204 PLAN DE PREVENCIÓN, PREPARACIÓN Y RESPUESTA ANTE EMERGENCIAS.    
* Continuar con la vigilancia física del centro de trabajo. 
* Capacitaciones para intervenir el riesgo.   PLAN ANUAL DE TRABAJO Y PIC</t>
  </si>
  <si>
    <t xml:space="preserve">*Se recomienda que las luminarias cuenten con protectores (rejillas),  PGR-SIG-204 ORDEN Y ASEO.  </t>
  </si>
  <si>
    <t>*Exámenes periódicos anualmente al personal  expuesto con espirometrias. PRO-SIG-201 PROCEDIMIENTO EXÁMENES OCUPACIONALES.   PRO-SIG-201 PROCEDIMIENTO EXAMENES OCUPACIONALES. 
* Se recomienda que el personal de servicios generales realice limpieza completa del archivo durante la semana.</t>
  </si>
  <si>
    <r>
      <t xml:space="preserve">Movimientos Repetitivos
</t>
    </r>
    <r>
      <rPr>
        <sz val="18"/>
        <color indexed="8"/>
        <rFont val="Arial"/>
        <family val="2"/>
      </rPr>
      <t xml:space="preserve">Organizar los libros </t>
    </r>
  </si>
  <si>
    <t xml:space="preserve">*Implementar el programa de pausas activas, específicamente. INS-SIG-202 INSTRUCTIVO DE PAUSAS ACTIVAS SALUDABLES.                                                                                      *Continuar con la implementación del Sistema de vigilancia epidemiológico osteomuscular.    </t>
  </si>
  <si>
    <r>
      <t xml:space="preserve">Manipulación manual de cargas                                              </t>
    </r>
    <r>
      <rPr>
        <sz val="18"/>
        <color indexed="8"/>
        <rFont val="Arial"/>
        <family val="2"/>
      </rPr>
      <t xml:space="preserve"> 
Levantar cajas de archivo del piso</t>
    </r>
  </si>
  <si>
    <t xml:space="preserve">*Continuar con la implementación del sistema de vigilancia epidemiológico osteomuscular.                                                                                         *Continuar con la capacitación y  permanente  en  higiene postural, ergonomía en oficina, gimnasia laboral y pausas activas.  INS-SIG-202 INSTRUCTIVO DE PAUSAS ACTIVAS SALUDABLES.  </t>
  </si>
  <si>
    <t>*Exámenes periódicos anualmente al personal  expuesto con espirometrias. PRO-SIG-201 PROCEDIMIENTO EXÁMENES OCUPACIONALES.   
* Se recomienda que el personal de servicios generales realice limpieza completa del archivo durante la semana.</t>
  </si>
  <si>
    <t xml:space="preserve">*Continuar con la realización de evaluaciones  medicas ocupacionales (ingreso, periódicos y egreso 
* Realizar pausa activa durante la jornada laboral una vez en la mañana y una vez en la tarde ( Si el  usuario l lo permite). INS-SIG-202 INSTRUCTIVO DE PAUSAS ACTIVAS SALUDABLES. 
*Campañas  educativas con estudiantes de la conservación de la voz . 
</t>
  </si>
  <si>
    <r>
      <t xml:space="preserve">Hongos- Bacterias       
</t>
    </r>
    <r>
      <rPr>
        <sz val="18"/>
        <color indexed="8"/>
        <rFont val="Arial"/>
        <family val="2"/>
      </rPr>
      <t xml:space="preserve">Presencia libros antiguos  </t>
    </r>
  </si>
  <si>
    <t xml:space="preserve">
* Se recomienda continuar con el proceso de intervención (limpieza) de los libros antiguos. PGR-SIG-204 ORDEN Y ASEO. </t>
  </si>
  <si>
    <t xml:space="preserve">*Se recomienda mantenimiento de las instalaciones para eliminar los malos olores. PGR-SIG-204 ORDEN Y ASEO. 
* Se recomienda  mantenimiento de  los techos para el control de goteras (humedad). </t>
  </si>
  <si>
    <t xml:space="preserve">*Se recomienda demarcar con cinta de precaucion el desnivel de la superficie de trabajo para mejor visibilidad del funcionario  y del visitante. PRO-SIG-203 PROCEDIMIENTO INSPECCIONES DE SST.      
* Instalar cinta de precaución en el desnivel de la superficie de trabajo. </t>
  </si>
  <si>
    <t xml:space="preserve">*Se recomienda que las luminarias cuenten con protectores (rejillas), para dar cumplimiento a la Resolución 180540 de 2010.    PRO-SIG-203 PROCEDIMIENTO INSPECCIONES DE SST.      </t>
  </si>
  <si>
    <t xml:space="preserve">*Realizar mantenimiento preventivo y correctivo de las instalaciones locativas, con el fin de mejorar las condiciones de trabajo y prevenir  enfermedades a los trabajadores. PRO-SIG-203 PROCEDIMIENTO INSPECCIONES DE SST.                                                                                                                          * Mantenimiento de los techos para  evitar  la proliferación de animales ( roedores) y control de humedad. </t>
  </si>
  <si>
    <t xml:space="preserve">*Dar cumplimiento al plan de capacitación del PESV según el rol (Pasajero - Conductor - Peatón). PLA-SIG-202 PESV PLAN ESTRATEGICO DE SEGURIDAD VIAL.
*Realizar sensibilización en seguridad vial </t>
  </si>
  <si>
    <t xml:space="preserve"> * Jornadas de orden y aseo.  PGR-SIG-204 ORDEN Y ASEO.    
 * Mantenimiento de las tomas eléctricas de la ludoteca.</t>
  </si>
  <si>
    <t xml:space="preserve">* Se recomienda  mantenimiento de la infraestructura  para el control de humedad y filtración de agua en los salones. PRO-SIG-203 PROCEDIMIENTO INSPECCIONES DE SST.      </t>
  </si>
  <si>
    <r>
      <t xml:space="preserve">Locativo
</t>
    </r>
    <r>
      <rPr>
        <sz val="18"/>
        <color indexed="8"/>
        <rFont val="Arial"/>
        <family val="2"/>
      </rPr>
      <t>Lámparas en estado critico de limpieza, aseo y con riesgo potencial de caída (bomboneras)</t>
    </r>
  </si>
  <si>
    <t xml:space="preserve">*Se recomienda  mantenimiento de las lámparas (limpieza y aseo). PGR-SIG-204 ORDEN Y ASEO. 
* Se recomienda  revisar la posibilidad de cambiar  el sistema de iluminación (tipo de lámparas); para evitar la caída de objetos. </t>
  </si>
  <si>
    <t xml:space="preserve">*Se recomienda anclaje del televisor que se encuentra  la ludoteca y en la sala infantil para evitar accidentes  con los niños. PRO-SIG-203 PROCEDIMIENTO INSPECCIONES DE SST.      </t>
  </si>
  <si>
    <t xml:space="preserve">*Se recomienda que las luminarias cuenten con protectores (rejillas). PGR-SIG-204 ORDEN Y ASEO.  </t>
  </si>
  <si>
    <t xml:space="preserve">* Se recomienda  mantenimiento del aire acondicionado. PRO-SIG-203 PROCEDIMIENTO INSPECCIONES DE SST.      
* Se recomienda  apagar el aire acondicionado  1/2 antes de  las horas de salida. </t>
  </si>
  <si>
    <t xml:space="preserve">*Capacitaciones en caídas al mismo nivel  al personal expuesto.PGR-SIG-203-PROGRAMA PROTECCIÓN CONTRA CAÍDAS.                                                * Se recomienda jornadas de orden y aseo en la cafetería-  PGR-SIG-204 ORDEN Y ASEO.           * Se recomienda dar de baja a los elementos sin utilizar en las áreas comunes y en la cafetería .
*Se recomienda instalar  la rejilla en el cifón de la cafetería ara evitar la proliferación de animales (insectos - roedores).
*Se recomienda fumigaciones periódicas. </t>
  </si>
  <si>
    <t xml:space="preserve">*Diseño e implementación del programa de orden y aseo de la empresa, para lo cual, se sugiere realizar jornada de orden y aseo. PGR-SIG-204 ORDEN Y ASEO.
* Se recomienda  dar de baja a los elementos que no se estén utilizando.
* Limpieza,  mantenimiento del tapete. </t>
  </si>
  <si>
    <t xml:space="preserve">*Se recomienda demarcar con cinta de precaucion el desnivel de la superficie de trabajo para mejor visibilidad del funcionario  y del visitante. PRO-SIG-203 PROCEDIMIENTO INSPECCIONES DE SST.  
* Instalar cinta de precaución en el desnivel de la superficie de trabajo. </t>
  </si>
  <si>
    <t xml:space="preserve">* Se recomienda un programa de mantenimiento de instalaciones para el control de humedad. PRO-SIG-203 PROCEDIMIENTO INSPECCIONES DE SST.  
* Mantenimiento de las paredes para el control de humedad  de las áreas comunes. </t>
  </si>
  <si>
    <t xml:space="preserve">* Se recomienda  que los productos químicos de aseo se conserven en los envases originales, debidamente rotulados. 
* Se recomienda  contar con las fichas de seguridad de cada producto de aseo. 
* Capacitaciones en el manejo, uso, almacenamiento adecuado de los productos químicos. 
* Se recomienda almacenar los productos de aseo aparte a los insumos de cafetería.  PGR-SIG-204 ORDEN Y ASEO.   </t>
  </si>
  <si>
    <t xml:space="preserve">*Realizar re-inducción  en manipulación manual de cargas
*Capacitar al personal en higiene postural y pausas activas durante la jornada de trabajo. INS-SIG-202 INSTRUCTIVO DE PAUSAS ACTIVAS SALUDABLES.  </t>
  </si>
  <si>
    <t xml:space="preserve">*Realizar seguimiento con la  toma de espirómetros. PRO-SIG-203 PROCEDIMIENTO INSPECCIONES DE SST.                                                                                                               </t>
  </si>
  <si>
    <t xml:space="preserve">*Diseñar e Implementar el protocolo de lavado de manos periódicamente.                                                                         
*Realizar seguimiento al uso adecuado de los EPP. PRO-SIG-202 PROCEDIMIENTO ADMINISTRACIÓN DE ELEMENTOS DE EPP.                                          * Fumigaciones periódicas para el control de roedores e insectos </t>
  </si>
  <si>
    <t xml:space="preserve">*Diseñar e Implementar el protocolo de lavado de manos periódicamente.                                                                         
*Realizar seguimiento al uso adecuado de los EPP. PRO-SIG-202 PROCEDIMIENTO ADMINISTRACIÓN DE ELEMENTOS DE EPP.                                             * Fumigaciones periódicas para el control de roedores e insectos </t>
  </si>
  <si>
    <t xml:space="preserve">*Implementación del Sistema de vigilancia epidemiológico Desordes Musculo esqueléticos  DMO. PGR-SIG-205 VIGILANCIA EPIDEMIOLÓGICA PARA LA PREVENCION DE DESÓRDENES MUSCULO-ESQUELÉTICOS.                                                        
*Capacitaciones a los trabajadores en la intervención de riesgo biomecánico.                                                                                   
  * Alternar  labores diarias por parte del trabajador durante la jornada de trabajo.                                                             
 *Adoptar posturas adecuadas por parte del trabajador. </t>
  </si>
  <si>
    <t xml:space="preserve">* Jornadas de pausas activas INS-SIG-202 INSTRUCTIVO DE PAUSAS ACTIVAS SALUDABLES.                                                                                                  *Cambio de posición de bípeda a sedente y viceversa. * Alternar las labores operativas. </t>
  </si>
  <si>
    <t xml:space="preserve"> *Capacitaciones en el maneja adecuado de productos químicos - elementos rotulados. Sistema globalmente armonizado. PRO-SIG-202 PROCEDIMIENTO ADMINISTRACIÓN DE ELEMENTOS DE EPP. </t>
  </si>
  <si>
    <t>*Se recomienda uso de calzado adecuado y de tacón bajo según el área a visitar, con el fin de evitar caídas. EST-SIG-01 ESTANDAR DE SEGURIDAD PARA ACTIVIDADES FUERA DE LA SEDE.</t>
  </si>
  <si>
    <t xml:space="preserve">*Se recomienda capacitar en prevención por mordeduras o picaduras en vías públicas. EST-SIG-01 ESTANDAR DE SEGURIDAD PARA ACTIVIDADES FUERA DE LA SEDE.
</t>
  </si>
  <si>
    <t>*Continuar el uso de camisa manga larga y cachucha en el desarrollo de la actividad. EST-SIG-01 ESTANDAR DE SEGURIDAD PARA ACTIVIDADES FUERA DE LA SEDE.</t>
  </si>
  <si>
    <t xml:space="preserve">*Socializar los planes contingencia para diferentes situaciones  de emergencia específicamente riesgo público. PLA-SIG-204 PLAN DE PREVENCIÓN, PREPARACIÓN Y RESPUESTA ANTE EMERGENCIAS.      </t>
  </si>
  <si>
    <t xml:space="preserve">*Continuar con la realización de evaluaciones  medicas ocupacionales (ingreso, periódicos y egreso 
* Realizar pausa activa durante la jornada laboral una vez en la mañana y una vez en la tarde ( Si el  usuario l lo permite). INS-SIG-202 INSTRUCTIVO DE PAUSAS ACTIVAS SALUDABLES.  
*Campañas  educativas con estudiantes de la conservación de la voz . 
</t>
  </si>
  <si>
    <t>Continuar con las socialización en inducción y reinducción de SST a funcionarios y contratistas. PLA-SIG-206 RETORNO SEGURO AL TRABAJO.</t>
  </si>
  <si>
    <t xml:space="preserve">*Se recomienda mantenimiento de las instalaciones para eliminar los malos olores.
* Se recomienda  mantenimiento de  los techos para el control de goteras (humedad). PRO-SIG-203 PROCEDIMIENTO INSPECCIONES DE SST.     </t>
  </si>
  <si>
    <t xml:space="preserve">*Realizar mantenimiento preventivo y correctivo de las instalaciones locativas, con el fin de mejorar las condiciones de trabajo y prevenir  enfermedades a los trabajadores.                                                                                                                    * Mantenimiento de los techos para  evitar  la proliferación de animales ( roedores) y control de humedad.  PGR-SIG-204 ORDEN Y ASEO. </t>
  </si>
  <si>
    <t xml:space="preserve">*Se recomienda que las luminarias cuenten con protectores (rejillas).   PRO-SIG-203 PROCEDIMIENTO INSPECCIONES DE SST.  </t>
  </si>
  <si>
    <t xml:space="preserve">*Realizar mantenimiento preventivo y correctivo de las instalaciones locativas, con el fin de mejorar las condiciones de trabajo y prevenir  enfermedades a los trabajadores. PRO-SIG-203 PROCEDIMIENTO INSPECCIONES DE SST.                                                                                                           * Mantenimiento de los techos para  evitar  la proliferación de animales ( murciélagos- palomas) y control de humedad. 
*Se recomienda erradicar los palomas de las áreas. </t>
  </si>
  <si>
    <t xml:space="preserve">*Realizar mantenimiento preventivo y correctivo de las instalaciones locativas, con el fin de mejorar las condiciones de trabajo y prevenir  enfermedades a los trabajadores. PRO-SIG-203 PROCEDIMIENTO INSPECCIONES DE SST.                                                                                                               * Mantenimiento de los techos para  evitar  la proliferación de animales control de humedad. 
*Se recomienda erradicar los palomas de las áreas. </t>
  </si>
  <si>
    <t xml:space="preserve">* Pausas activas a lo largo de la jornada laboral y sensibilizar sobre su importancia.  INS-SIG-202 INSTRUCTIVO DE PAUSAS ACTIVAS SALUDABLES.                                                                                                          * Realizar seguimiento para el S.V.E  para lesiones osteo musculares.
* Se recomienda  revisar la posibilidad de contar con un plano de trabajo en "L" que garantice que la manos, brazo y muñeca permanezcan en linea recta en el momento de digitar. 
</t>
  </si>
  <si>
    <t xml:space="preserve">*Realizar mantenimiento preventivo y correctivo de las instalaciones locativas, con el fin de mejorar las condiciones de trabajo y prevenir  enfermedades a los trabajadores.  PRO-SIG-203 PROCEDIMIENTO INSPECCIONES DE SST.                                                                                                                * Mantenimiento y/o cambio de la puerta  del baño. PGR-SIG-204 ORDEN Y ASEO.  </t>
  </si>
  <si>
    <t xml:space="preserve">*Se recomienda mantenimiento preventivo (lavado, limpieza y desinfección) de las sillas  para evitar contaminación en el área  y la proliferación de material particulado, bacterias. Jornada de orden y aseo.  PGR-SIG-204 ORDEN Y ASEO.    </t>
  </si>
  <si>
    <t>*Se recomienda realizar estudio de vulnerabilidad y sismo resistencia de las instalaciones. 
*Capacitar al personal en actuación ante emergencias. PLA-SIG-204 PLAN DE PREVENCION, PREPARACION Y RESPUESTA ANTE EMERGENCIAS.</t>
  </si>
  <si>
    <t xml:space="preserve">*Seguir las instrucciones que el departamento suministra para  casos de emergencia por posible erupción del Volcán. PLA-SIG-204 PLAN DE PREVENCION, PREPARACION Y RESPUESTA ANTE EMERGENCIAS.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t>
  </si>
  <si>
    <t xml:space="preserve">*Capacitación en prevención de accidentes de trabajo por riesgo eléctrico. PRO-SIG-205 PROCEDIMIENTO DE INCIDENTES Y ACCIDENTES DE TRABAJO .                                                             
*Continuar con las inspecciones de seguridad enfocado a riesgo eléctrico. PRO-SIG-203 PROCEDIMIENTO INSPECCIONES DE SST.  </t>
  </si>
  <si>
    <t xml:space="preserve">*Solicitar a la empresa contratista realizar re inducción en higiene postural, gimnasia laboral y pausas activas. INS-SIG-202 INSTRUCTIVO DE PAUSAS ACTIVAS SALUDABLES                                                  
*Continuar con las actividades del sistema de vigilancia epidemiológico  para prevención de desordenes musculo esqueléticas asociadas al peligro biomecánico .                                                                                  </t>
  </si>
  <si>
    <t xml:space="preserve">*Aplicación de las baterías de riesgo  psicosocial, para verificar la exposición al peligro.  PGR-SIG-206 VIGILANCIA EPIDEMIOLÓGICO DE RIESGO PSICOSOCIAL.  
Capacitación en trabajo en equipo y competencias individuales y profesionales.  
Análisis de carga laboral. PGR-SIG-206 VIGILANCIA EPIDEMIOLÓGICO DE RIESGO PSICOSOCIAL.                                                                                                                                    </t>
  </si>
  <si>
    <t xml:space="preserve">Fortalecimiento de las escuelas de liderazgo. PRO-SIG-207 MOTIVACIÓN, PARTICIPACIÓN Y CONSULTA.    </t>
  </si>
  <si>
    <t xml:space="preserve">Capacitaciones, manejo del tiempo como recurso, trabajo colaborativo y ayuda percibida.  PRO-SIG-207 MOTIVACIÓN, PARTICIPACIÓN Y CONSULTA.    </t>
  </si>
  <si>
    <t>*Dar cumplimiento a las normas de seguridad para viajes aéreos. PRO-SIG-205 PROCEDIMIENTO DE INCIDENTES Y ACCIDENTES DE TRABAJO .</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</si>
  <si>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</si>
  <si>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</si>
  <si>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</si>
  <si>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 xml:space="preserve">Realizar inspecciones de seguridad para verificar estado de cableado del  área. PRO-SIG-203 PROCEDIMIENTO INSPECCIONES DE SST.       </t>
  </si>
  <si>
    <t>* realizar una correcta inspección del área de trabajo para garantizar la NO presencia de vectores o insectos ponzoñoso. PRO-SIG-203 PROCEDIMIENTO INSPECCIONES DE SST.                                                                                       Evitar las zona con acumulación de aguas estancadas</t>
  </si>
  <si>
    <t xml:space="preserve">*Capacitar a los trabajadores en auto cuidado y la importancia del uso de los EPP. PRO-SIG-202 PROCEDIMIENTO ADMINISTRACIÓN DE ELEMENTOS DE EPP.   </t>
  </si>
  <si>
    <t xml:space="preserve">*Realizar seguimiento del uso de los elementos de protección personal (Tapa bocas), cuando manipule archivo con polvo. PRO-SIG-202 PROCEDIMIENTO ADMINISTRACIÓN DE ELEMENTOS DE EPP.                                                             </t>
  </si>
  <si>
    <t xml:space="preserve">*Realizar seguimiento del uso de los elementos de protección personal (Tapa bocas), cuando manipule archivo con polvo. PRO-SIG-202 PROCEDIMIENTO ADMINISTRACIÓN DE ELEMENTOS DE EPP.                                                              </t>
  </si>
  <si>
    <t xml:space="preserve">*Continuar con el uso adecuado de los elementos de trabajo, realizar cambio de los elementos que se observen en mal estado. PRO-SIG-203 PROCEDIMIENTO INSPECCIONES DE SST.      </t>
  </si>
  <si>
    <t xml:space="preserve">Se recomienda contar con un área de ventilación natural o con ventilación artificial como ventiladores. PRO-SIG-203 PROCEDIMIENTO INSPECCIONES DE SST.    </t>
  </si>
  <si>
    <t xml:space="preserve">* Practicar higiene postural para el manejo de cargas. Evitar levantar mas de 10 Kg mujeres y 20 Kg Hombres. VIGILANCIA EPIDEMIOLÓGICA PARA LA PREVENCION DE DESÓRDENES MUSCULO-ESQUELÉTICOS.      </t>
  </si>
  <si>
    <t xml:space="preserve">Se recomienda adecuar el sitio de trabajo con iluminación adecuada.PRO-SIG-203 PROCEDIMIENTO INSPECCIONES DE SST.    </t>
  </si>
  <si>
    <t xml:space="preserve">*Se recomienda uso de calzado adecuado y de tacón bajo según el área a visitar, con el fin de evitar caídas. PGR-SIG-201 ESTILOS DE VIDA Y TRABAJO SALUDABLES.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</si>
  <si>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</si>
  <si>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BIBLIOTECA ALVARO MUTIS</t>
  </si>
  <si>
    <t>B     L     I     B     L     I     O     T     E     C     A     S</t>
  </si>
  <si>
    <t>Locativo
Sistema de almacenamiento  
Ubicación inadecuada de los archivadores NO anclados a la pared</t>
  </si>
  <si>
    <t>BIBLIOTECA PUBLICA ESTELLA ROA</t>
  </si>
  <si>
    <r>
      <rPr>
        <b/>
        <sz val="18"/>
        <color indexed="8"/>
        <rFont val="Arial"/>
        <family val="2"/>
      </rPr>
      <t xml:space="preserve">Locativo </t>
    </r>
    <r>
      <rPr>
        <sz val="18"/>
        <color indexed="8"/>
        <rFont val="Arial"/>
        <family val="2"/>
      </rPr>
      <t xml:space="preserve">                            
Cableado del internet y de tomas electricas expuestos</t>
    </r>
  </si>
  <si>
    <t xml:space="preserve">*Agrupar el cableado eléctrico, utilizando espiral porta cable  y/o canaleta. * Jornadas de orden y aseo. PGR-SIG-204 orden y aseo.  * Capacitaciones en caídas al mismo nivel. PGR-SIG-203-programa protección contra caídas. 
</t>
  </si>
  <si>
    <r>
      <t xml:space="preserve">Locativo
</t>
    </r>
    <r>
      <rPr>
        <sz val="18"/>
        <color indexed="8"/>
        <rFont val="Arial"/>
        <family val="2"/>
      </rPr>
      <t>Estanteria sin anclar a la pared</t>
    </r>
  </si>
  <si>
    <t>*Golpes
*Contusión 
*Traumas 
*Heridas                                                                                                                                                                                                                                                                                                                                        Caídas de objetos                                                                                                                                                                                                                                                                                                                           accidentes e incidentes de trabajo</t>
  </si>
  <si>
    <t>Se recomienda anclaje de toda la estanteria que se encuentra  en la biblioteca,  para evitar accidentes  con los niños, usuarios y la bibliotecaria</t>
  </si>
  <si>
    <r>
      <t xml:space="preserve">Disconfort Térmico - </t>
    </r>
    <r>
      <rPr>
        <sz val="18"/>
        <rFont val="Arial"/>
        <family val="2"/>
      </rPr>
      <t xml:space="preserve">Exposición a temperaturas altas   por  concentración  de usuarios. </t>
    </r>
  </si>
  <si>
    <t>Movimientos Repetitivos
(Sólo las manos, digitación en teclado y uso de mouse, organizar libros)</t>
  </si>
  <si>
    <r>
      <rPr>
        <b/>
        <sz val="18"/>
        <color indexed="8"/>
        <rFont val="Arial"/>
        <family val="2"/>
      </rPr>
      <t xml:space="preserve">Líquidos- Gases y Vapores               </t>
    </r>
    <r>
      <rPr>
        <sz val="18"/>
        <color indexed="8"/>
        <rFont val="Arial"/>
        <family val="2"/>
      </rPr>
      <t xml:space="preserve">                             Uso de sustancias químicas para las labores de limpieza </t>
    </r>
  </si>
  <si>
    <t xml:space="preserve"> *Capacitaciones en el maneja adecuado de productos químicos - elementos rotulados- Sistema Globalmente Armonizado</t>
  </si>
  <si>
    <r>
      <t xml:space="preserve">Locativo
</t>
    </r>
    <r>
      <rPr>
        <sz val="18"/>
        <color indexed="8"/>
        <rFont val="Arial"/>
        <family val="2"/>
      </rPr>
      <t>Superficies de trabajo  irregulares en las vías, terrenos inestables y escarpados</t>
    </r>
  </si>
  <si>
    <t>*Se recomienda uso de calzado adecuado  según el área a visitar, con el fin de evitar caídas. PGR-SIG-203-programa protección contra caídas</t>
  </si>
  <si>
    <t>Postura bípeda prolongada                             Desplazamiento continuo  para las labores de la entidad</t>
  </si>
  <si>
    <r>
      <rPr>
        <b/>
        <sz val="18"/>
        <color indexed="8"/>
        <rFont val="Arial"/>
        <family val="2"/>
      </rPr>
      <t xml:space="preserve">Postura Forzada      </t>
    </r>
    <r>
      <rPr>
        <sz val="18"/>
        <color indexed="8"/>
        <rFont val="Arial"/>
        <family val="2"/>
      </rPr>
      <t xml:space="preserve">                      
Miembros superiores en la gravedad por el espacio reducido del plano de trabajo
</t>
    </r>
  </si>
  <si>
    <t xml:space="preserve">* Pausas activas a lo largo de la jornada laboral y sensibilizar sobre su importancia, INS-SIG-202- Instructivo de pausas activas saludables * Realizar seguimiento para el S.V.E  para lesiones osteo musculares. PGR-SIG-205 vigilancia epidemiológica para la prevención de desórdenes musculo-esqueléticos.   
</t>
  </si>
  <si>
    <t>Locativo - Infraestructura
Piso en mal estado gietas 
Paredes con humedad
Filtraciones de agua</t>
  </si>
  <si>
    <r>
      <rPr>
        <b/>
        <sz val="18"/>
        <rFont val="Arial"/>
        <family val="2"/>
      </rPr>
      <t xml:space="preserve">Locativo - Infraestructura
</t>
    </r>
    <r>
      <rPr>
        <sz val="18"/>
        <rFont val="Arial"/>
        <family val="2"/>
      </rPr>
      <t xml:space="preserve">Instalaciones en mal estado 
(paredes  con humedad)         </t>
    </r>
  </si>
  <si>
    <t>BIBLIOTECA PÚBLICA ALVARO MUTIS</t>
  </si>
  <si>
    <t>Limpieza y aspiración  periódica en toda el área de archivo</t>
  </si>
  <si>
    <t>*Continuar el uso de camisa manga larga y cachucha en el desarrollo de la actividad   (PRO-SIG-202 PROCEDIMIENTOS ADMINISTRACION DE ELEMENTOS EPP), hidratación, uso protector solar.</t>
  </si>
  <si>
    <t>Continuar con las socialización en inducción y reinducción de SST a funcionarios y contratistas     (PGR-SIG-204 ORDEN Y ASEO),     y   (PGR-SIG-203  PROGRAMA PROTECCION CONTRA CAIDAS)</t>
  </si>
  <si>
    <t>BIBLIOTECA INES ROJAS LUNA</t>
  </si>
  <si>
    <t>BIBLIOTECA OVIEDO</t>
  </si>
  <si>
    <t>BIBLIOTECA COMBEIMA</t>
  </si>
  <si>
    <t>BIBLIOTECA SAN JUAN CHINA</t>
  </si>
  <si>
    <t>BIBLIOTECA PÚBLICA TOCHE</t>
  </si>
  <si>
    <t>BIBLIOTECA TOCHE</t>
  </si>
  <si>
    <t>BIBLIOTECA SAN BERNARDO</t>
  </si>
  <si>
    <t>BIBLIOTECA TITA HUERTAS</t>
  </si>
  <si>
    <t>BIBLIOTECA GERMAN URIBE</t>
  </si>
  <si>
    <t>BIBLIOTECA PÚBLICA COMUNA 12 RICAUTE</t>
  </si>
  <si>
    <t>BIBLIOTECA COMUNA 12 RICAUTE</t>
  </si>
  <si>
    <t>BIBLIOTECA PÚBLICA GUAMBITOS</t>
  </si>
  <si>
    <t>BIBLIOTECA GUAMBITOS</t>
  </si>
  <si>
    <t>BIBLIOTECA JORGE ELIECER</t>
  </si>
  <si>
    <t>BIBLIOTECA SOLEDAD RENGIFO</t>
  </si>
  <si>
    <t>BIBLIOTECA SANTOFIMIO BOTERO</t>
  </si>
  <si>
    <t>BIBLIOTECA EL SALADO</t>
  </si>
  <si>
    <t>BIBLIOTECA ISMAEL SANTOFINIO</t>
  </si>
  <si>
    <t>BIBLIOTECA PÚBLICA NICANOR VELASQUEZ</t>
  </si>
  <si>
    <t>BIBLIOTECA NICANOR VELASQUEZ</t>
  </si>
  <si>
    <t>BIBLIOTECA PÚBLICA CLARITA BOTERO</t>
  </si>
  <si>
    <t>BIBLIOTECA CLARITA BOTERO</t>
  </si>
  <si>
    <t>7. GESTIÓN  DE INFRAESTRUCTURA Y OBRAS PÚBLICAS</t>
  </si>
  <si>
    <t>Código: FOR-221-PRO-SIG</t>
  </si>
  <si>
    <t xml:space="preserve">*Socializar los planes contingencia para diferentes situaciones  de emergencia    PLA-SIG-204 PLAN DE PREVENCIÓN, PREPARACIÓN Y RESPUESTA ANTE EMERGENCIAS            </t>
  </si>
  <si>
    <t>*Implementar el programa de pausas activas INS-SIG-202 INSTRUCTIVO DE PAUSAS ACTIVAS SALUDABLES                                              
*Continuar con la implementación del Sistema de vigilancia epidemiológico osteomuscular PGR-SIG-205 VIGILANCIA EPIDEMIOLÓGICA PARA LA PREVENCION DE DESÓRDENES MUSCULO-ESQUELÉTICOS</t>
  </si>
  <si>
    <t xml:space="preserve">*Se recomienda capacitaciones en prevención de caídas al mismo nivel PGR-SIG-203-PROGRAMA PROTECCIÓN CONTRA CAÍDAS
* Se recomienda  capacitaciones en autocuidado y percepción del riesgo </t>
  </si>
  <si>
    <t>* Pausas activas a lo largo de la jornada laboral y sensibilizar sobre su importancia INS-SIG-202 INSTRUCTIVO DE PAUSAS ACTIVAS SALUDABLES    
* Realizar seguimiento para el S.V.E  para lesiones osteo musculares PGR-SIG-205 VIGILANCIA EPIDEMIOLÓGICA PARA LA PREVENCION DE DESÓRDENES MUSCULO-ESQUELÉTICOS
* Se recomienda  dotar al puesto de trabajo de una apoyapiés  para mejorar  la postura del trabajador</t>
  </si>
  <si>
    <t>* Se recomienda jornadas de pausas activas visuales INS-SIG-202 INSTRUCTIVO DE PAUSAS ACTIVAS SALUDABLES
*Se recomienda  estudios ambientales de iluminación en el área
*Se recomienda laborar con iluminación artificial toda la jornada</t>
  </si>
  <si>
    <t xml:space="preserve">*Acondicionar los puestos de trabajo dando cumplimiento a las recomendaciones ergonómicas  "Biomecánicas", para lo cual, se deben cumplir los requisitos ergonómicos para trabajos con video terminales, por lo tanto, se debe adecuar la altura y ubicación de las pantallas. 
*Capacitación en  higiene postural, ergonomía en oficina, gimnasia laboral y pausas activas.  
PGR-SIG-205 VIGILANCIA EPIDEMIOLÓGICA PARA LA PREVENCION DE DESÓRDENES MUSCULO-ESQUELÉTICOS   
PGR-SIG-201 ESTILOS DE VIDA Y TRABAJO SALUDABLES    
                                                         </t>
  </si>
  <si>
    <t xml:space="preserve">*Agrupar el cableado eléctrico, utilizando espiral porta cable  y/o canaleta PGR-SIG-204 ORDEN Y ASEO
*Jornadas de orden y aseo.  
*Capacitaciones en caídas al mismo nivel PGR-SIG-203-PROGRAMA PROTECCIÓN CONTRA CAÍDAS
*Continuar con inspecciones de seguridad </t>
  </si>
  <si>
    <t xml:space="preserve">* Pausas activas a lo largo de la jornada laboral y sensibilizar sobre su importancia INS-SIG-202 INSTRUCTIVO DE PAUSAS ACTIVAS SALUDABLES
* Realizar seguimiento para el S.V.E  para lesiones osteo musculares PGR-SIG-205 VIGILANCIA EPIDEMIOLÓGICA PARA LA PREVENCION DE DESÓRDENES MUSCULO-ESQUELÉTICOS 
* Se recomienda  reubicar la pantalla visual aprovechando el plano de trabajo (L)  para mejorar la postura del trabajador y garantizando que la mano, brazo y muñeca permanezcan en línea recta en el momento de digitar. </t>
  </si>
  <si>
    <t>* Se recomienda  protocolo lavado de manos  periódico cuando se expone y se tiene contacto  a usuarios enfermos PLA-SIG-206 RETORNO SEGURO AL TRABAJO</t>
  </si>
  <si>
    <t xml:space="preserve">* Se recomienda   dotar de puntos de hidratación (Botellones de agua)  para los funcionarios 
* Se recomienda  ventiladores personales o sistema de aire acondicionado previo estudio de factibilidad </t>
  </si>
  <si>
    <r>
      <t xml:space="preserve">*Continuar con la realización de evaluaciones  medicas ocupacionales (ingreso, periódicos y egreso) PRO-SIG-201 PROCEDIMIENTO EXÁMENES OCUPACIONALES 
* Realizar pausa activa durante la jornada laboral una vez en la mañana y una vez en la tarde ( Si el  usuario l lo permite) INS-SIG-202 INSTRUCTIVO DE PAUSAS ACTIVAS SALUDABLES
*Campañas  educativas con usuarios de la conservación de la voz . 
</t>
    </r>
    <r>
      <rPr>
        <b/>
        <sz val="11"/>
        <color indexed="8"/>
        <rFont val="Arial"/>
        <family val="2"/>
      </rPr>
      <t/>
    </r>
  </si>
  <si>
    <t xml:space="preserve">*Agrupar el cableado eléctrico, utilizando espiral porta cable  y/o canaleta. * Jornadas de orden y aseo PGR-SIG-204 ORDEN Y ASEO                   
*Se recomienda  gestionar  multitomas adicionales para los puestos de trabajo. </t>
  </si>
  <si>
    <t xml:space="preserve">*Realizar capacitaciones de prevención de accidentes viales y capacitación de seguridad vial a los diferentes actores viales: motociclista, conductor, peatón, pasajero. 
*Se recomienda un programa de mantenimiento preventivo y correctivo a los vehículos de la administración. 
*Implementación del plan estratégico de seguridad vial PESV PLA-SIG-202 PESV PLAN ESTRATÉGICO DE SEGURIDAD VIAL
* Se recomienda capacitaciones en seguridad vial a los diferentes actores viales. 
</t>
  </si>
  <si>
    <t>*Continuar con el uso de señalización cada que llueve
*Diseñar protocolo de seguridad y socializarlo, con le fin de garantizar seguridad a menores de edad y adultos
PGR-SIG-203-PROGRAMA PROTECCIÓN CONTRA CAÍDAS</t>
  </si>
  <si>
    <t>*Solicitar a servicios generales no aplicar sustancias que como consecuencia quede el piso liso, con el fin de evitar accidentes por caídas PGR-SIG-203-PROGRAMA PROTECCIÓN CONTRA CAÍDAS</t>
  </si>
  <si>
    <t xml:space="preserve">*Se sugiere solicitar al propietario d ella edificación los planos de instalaciones eléctricas, hidráulicas y de sismo resistencia de las instalaciones. 
*Capacitar al personal en actuación ante emergencias. 
*Instalar afiches de señalización donde se establezca protocolo en caso de evacuación. 
PLA-SIG-204 PLAN DE PREVENCIÓN, PREPARACIÓN Y RESPUESTA ANTE EMERGENCIAS </t>
  </si>
  <si>
    <t>Continuar con el uso de señalización cada que llueve PGR-SIG-203-PROGRAMA PROTECCIÓN CONTRA CAÍDAS</t>
  </si>
  <si>
    <t>*Socialización de los planes de emergencia. Capacitación evacuación y control de incendios
* Protocolos de atención de emergencias PLA-SIG-204 PLAN DE PREVENCIÓN, PREPARACIÓN Y RESPUESTA ANTE EMERGENCIAS</t>
  </si>
  <si>
    <t xml:space="preserve">*Implementar el programa de pausas activas INS-SIG-202 INSTRUCTIVO DE PAUSAS ACTIVAS SALUDABLES                                                                                                         
*Continuar con la implementación del Sistema de vigilancia epidemiológico osteomuscular PGR-SIG-205 VIGILANCIA EPIDEMIOLÓGICA PARA LA PREVENCION DE DESÓRDENES MUSCULO-ESQUELÉTICOS    </t>
  </si>
  <si>
    <t>* Pausas activas a lo largo de la jornada laboral y sensibilizar sobre su importancia , * Realizar seguimiento para el S.V.E  para lesiones osteo musculares.* Se recomienda retirar el apoyabrazos de la silla  para mejorar la postura del trabajador y garantizando que la mano, brazo y muñeca permanezcan en línea recta en el momento de digitar. 
INS-SIG-202 INSTRUCTIVO DE PAUSAS ACTIVAS SALUDABLES</t>
  </si>
  <si>
    <t xml:space="preserve">*Continuar con la implementación del sistema de vigilancia epidemiológico osteomuscular.                                                                             
*Continuar con la capacitación y  permanente  en  higiene postural, ergonomía en oficina, gimnasia laboral y pausas activas.  
PGR-SIG-205 VIGILANCIA EPIDEMIOLÓGICA PARA LA PREVENCION DE DESÓRDENES MUSCULO-ESQUELÉTICOS  
INS-SIG-202 INSTRUCTIVO DE PAUSAS ACTIVAS SALUDABLES                        </t>
  </si>
  <si>
    <t xml:space="preserve">*Implementar el programa de pausas activas                                                                 
*Implementación del Sistema de vigilancia epidemiológico desordes musculo esqueléticos, con el fin de identificar las personas con sintomatología y hacer el respectivo seguimiento y control de los diagnósticos médicos que se presenten.
PGR-SIG-205 VIGILANCIA EPIDEMIOLÓGICA PARA LA PREVENCION DE DESÓRDENES MUSCULO-ESQUELÉTICOS  
INS-SIG-202 INSTRUCTIVO DE PAUSAS ACTIVAS SALUDABLES                        </t>
  </si>
  <si>
    <t xml:space="preserve">*Implementar el programa de pausas activas                                                                 *Implementación del Sistema de vigilancia epidemiológico desordes musculo esqueléticos, con el fin de identificar las personas con sintomatología y hacer el respectivo seguimiento y control de los diagnósticos médicos que se presenten.
PGR-SIG-205 VIGILANCIA EPIDEMIOLÓGICA PARA LA PREVENCION DE DESÓRDENES MUSCULO-ESQUELÉTICOS  
INS-SIG-202 INSTRUCTIVO DE PAUSAS ACTIVAS SALUDABLES                        </t>
  </si>
  <si>
    <t>*Implementar programa de orden y aseo PGR-SIG-204 ORDEN Y ASEO</t>
  </si>
  <si>
    <t>*Capacitaciones en caídas al mismo nivel  al personal expuesto PGR-SIG-203-PROGRAMA PROTECCIÓN CONTRA CAÍDAS
* Se recomienda jornadas de orden y aseo en el archivo PGR-SIG-204 ORDEN Y ASEO
* Se recomienda dar de baja a los elementos sin utilizar en el archivo para evitar la proliferación de animales. 
*Realizar reinducción SST</t>
  </si>
  <si>
    <t>*Realizar capacitaciones de prevención de accidentes viales y capacitación de seguridad vial a los diferentes actores viales: motociclista, conductor, peatón, pasajero. 
* Se recomienda un programa de mantenimiento preventivo y correctivo a los vehículos de la administración. 
* Implementación del plan estratégico de seguridad vial PESV
* Se recomienda capacitaciones en seguridad vial a los diferentes actores viales. 
PLA-SIG-202 PESV PLAN ESTRATÉGICO DE SEGURIDAD VIAL</t>
  </si>
  <si>
    <t xml:space="preserve">*Dar cumplimiento al plan de capacitación del PESV 
*Realizar seguimiento al  uso adecuado del vehículo. 
*Ver matriz de riesgo vial de la empresa, donde se detalla cada uno de los peligros en la parte vial.  
PLA-SIG-202 PESV PLAN ESTRATÉGICO DE SEGURIDAD VIAL
*Se recomienda realizar inspección pre operacional de vehículos de la empresa, para identificar condiciones del mismo. </t>
  </si>
  <si>
    <t xml:space="preserve">*Diseñar e implementar  planes contingencia para diferentes situaciones  de emergencia, que hacen referencia a riesgo público PLA-SIG-204 PLAN DE PREVENCIÓN, PREPARACIÓN Y RESPUESTA ANTE EMERGENCIAS                   </t>
  </si>
  <si>
    <t xml:space="preserve">*Dar cumplimiento al plan de capacitación del PESV 
*Realizar seguimiento al  uso adecuado del vehículo. 
*Ver matriz de riesgo vial de la empresa, donde se detalla cada uno de los peligros en la parte vial.  
PLA-SIG-202 PESV PLAN ESTRATÉGICO DE SEGURIDAD VIAL 
*Se recomienda realizar inspección pre operacional de vehículos de la empresa, para identificar condiciones del mismo.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</si>
  <si>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</si>
  <si>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</si>
  <si>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Realizar reinducción . Suministrar e.p.p PRO-SIG-202 PROCEDIMIENTO ADMINISTRACIÓN DE ELEMENTOS DE EPP 
</t>
  </si>
  <si>
    <t xml:space="preserve">*Se recomienda la implementación permanente de pausas activas durante la jornada laboral INS-SIG-202 INSTRUCTIVO DE PAUSAS ACTIVAS SALUDABLES                                                                                                                                                                    </t>
  </si>
  <si>
    <t xml:space="preserve">*Agrupar el cableado eléctrico, utilizando espiral porta cable  y/o canaleta. * Jornadas de orden y aseo.  PGR-SIG-204 ORDEN Y ASEO
* Capacitaciones en caídas al mismo nivel. PGR-SIG-203-PROGRAMA PROTECCIÓN CONTRA CAÍDAS
</t>
  </si>
  <si>
    <t>*Dar cumplimiento al plan de capacitación del PESV según el rol (Pasajero - Conductor - Peatón)
*Realizar sensibilización en seguridad vial 
PLA-SIG-202 PESV PLAN ESTRATÉGICO DE SEGURIDAD VIAL</t>
  </si>
  <si>
    <t xml:space="preserve">*Se recomienda uso de calzado adecuado y de tacón bajo según el área a visitar, con el fin de evitar caídas PGR-SIG-203-PROGRAMA PROTECCIÓN CONTRA CAÍDAS 
*Realizar Reinducción.  </t>
  </si>
  <si>
    <t xml:space="preserve">*Se recomienda capacitar en prevención por mordeduras o picaduras en vías públicas EST-SIG-01 ESTANDAR DE SEGURIDAD PARA ACTIVIDADES FUERA DE LA SEDE
</t>
  </si>
  <si>
    <t>*Continuar el uso de camisa manga larga y cachucha en el desarrollo de la actividad EST-SIG-01 ESTANDAR DE SEGURIDAD PARA ACTIVIDADES FUERA DE LA SEDE</t>
  </si>
  <si>
    <t>*Capacitar al personal en normas de seguridad en la vía pública EST-SIG-01 ESTANDAR DE SEGURIDAD PARA ACTIVIDADES FUERA DE LA SEDE</t>
  </si>
  <si>
    <t xml:space="preserve">*Pausas activas o descansos durante los desplazamientos terrestres INS-SIG-202 INSTRUCTIVO DE PAUSAS ACTIVAS SALUDABLES                     
</t>
  </si>
  <si>
    <t xml:space="preserve">*Socializar los planes contingencia para diferentes situaciones  de emergencia específicamente riesgo público PLA-SIG-204 PLAN DE PREVENCIÓN, PREPARACIÓN Y RESPUESTA ANTE EMERGENCIAS </t>
  </si>
  <si>
    <t xml:space="preserve"> * Capacitaciones en caídas distinto y al mismo nivel. 
* Continuar con el uso de las botas de seguridad . 
* Se recomienda percepción del riesgo en las actividades de emergencias externas. 
PGR-SIG-203-PROGRAMA PROTECCIÓN CONTRA CAÍDAS</t>
  </si>
  <si>
    <t xml:space="preserve">Ruto gramas de las vías. Implementación del PESV
PLA-SIG-202 PESV PLAN ESTRATÉGICO DE SEGURIDAD VIAL  </t>
  </si>
  <si>
    <t>*Capacitar al personal en normas de seguridad en la vía pública PLA-SIG-204 PLAN DE PREVENCIÓN, PREPARACIÓN Y RESPUESTA ANTE EMERGENCIAS</t>
  </si>
  <si>
    <t>*Dar cumplimiento al plan de capacitación del PESV según el rol (Pasajero - Conductor - Peatón)
*Realizar sensibilización en seguridad vial 
* Implementación del plan estratégico de seguridad vial 
PLA-SIG-202 PESV PLAN ESTRATÉGICO DE SEGURIDAD VIAL</t>
  </si>
  <si>
    <t>Inspecciones pre operacionales del vehículo. Capacitaciones en manejo defensivo al trabajador capacitaciones en buenas practicas y conductas seguras de movilidad. Capacitaciones en normas básicas mecánica 
*Implementación del Plan Estratégico de Seguridad Vial PLA-SIG-202 PESV PLAN ESTRATÉGICO DE SEGURIDAD VIAL</t>
  </si>
  <si>
    <t>Inspecciones pre operacionales del vehículo. Capacitaciones en buenas practicas y conductas seguras de movilidad. Capacitaciones en normas básicas mecánica
*Implementación del Plan Estratégico de Seguridad Vial PLA-SIG-202 PESV PLAN ESTRATÉGICO DE SEGURIDAD VIAL</t>
  </si>
  <si>
    <t xml:space="preserve">*Dar cumplimiento al plan de capacitación del PESV según el rol (Pasajero - Conductor - Peatón)
*Realizar sensibilización en seguridad vial 
* Implementación del plan estratégico de seguridad vial PLA-SIG-202 PESV PLAN ESTRATÉGICO DE SEGURIDAD VIAL </t>
  </si>
  <si>
    <t>* Se recomienda suministro de gel antibacterial y lavado de manos PLA-SIG-206 RETORNO SEGURO AL TRABAJO</t>
  </si>
  <si>
    <t>* Se recomienda suministro de gel antibacterial y lavado de manos
*Capacitación en prevención de enfermedades por exposición a fluidos corporales. 
PLA-SIG-206 RETORNO SEGURO AL TRABAJO</t>
  </si>
  <si>
    <t>*Se sugiere solicitar a la gerencia estudio de vulnerabilidad y sismo resistencia de las instalaciones. 
*Capacitar al personal en actuación ante emergencias. 
PLA-SIG-204 PLAN DE PREVENCIÓN, PREPARACIÓN Y RESPUESTA ANTE EMERGENCIAS</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</si>
  <si>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PLA-SIG-204 PLAN DE PREVENCIÓN, PREPARACIÓN Y RESPUESTA ANTE EMERGENCIAS
*Actualizar plan de emergencias incluyendo el PON por posible erupción del volcán machín y socializar a los trabajadores. </t>
  </si>
  <si>
    <t xml:space="preserve">*Actualizar el plan de emergencias de todas las sedes, incluyendo los planes operativos normalizados en caso de situaciones de emergencia en riesgo público especifico para cada sede y socializarlo a todo el personal.     
* Rondas de seguridad por parte de la Policía Nacional 
PLA-SIG-204 PLAN DE PREVENCIÓN, PREPARACIÓN Y RESPUESTA ANTE EMERGENCIAS
*Se recomienda instalar cámaras de seguridad y asignar vigilancia para el área
*Capacitar al personal en actuación ante emergencias en riesgo público. </t>
  </si>
  <si>
    <t>*Capacitación en prevención de accidentes de trabajo por riesgo eléctrico.                                                          
*Continuar con las inspecciones de seguridad enfocado a riesgo eléctrico. 
PLA-SIG-204 PLAN DE PREVENCIÓN, PREPARACIÓN Y RESPUESTA ANTE EMERGENCIAS</t>
  </si>
  <si>
    <t>*Diseñar y socializar PON en caso de fuga de gas
PLA-SIG-204 PLAN DE PREVENCIÓN, PREPARACIÓN Y RESPUESTA ANTE EMERGENCIAS</t>
  </si>
  <si>
    <t>*Diseñar y socializar PON en caso de explosiones externas a la empresa
PLA-SIG-204 PLAN DE PREVENCIÓN, PREPARACIÓN Y RESPUESTA ANTE EMERGENCIAS</t>
  </si>
  <si>
    <t>*Capacitación en habilidades sociales básicas y relaciones interpersonales, comunicación asertiva y efectiva, liderazgo efectivo y manejo adecuado del tiempo 
*Implementar el SVE. Riesgo Psicosocial</t>
  </si>
  <si>
    <t xml:space="preserve">*Implementar PGR-SIG-203-PROGRAMA PROTECCIÓN CONTRA CAÍDAS </t>
  </si>
  <si>
    <t>*Seguir las instrucciones que el departamento suministra para  casos de emergencia por posible erupción del Volcán PLA-SIG-204 PLAN DE PREVENCIÓN, PREPARACIÓN Y RESPUESTA ANTE EMERGENCIAS                                                                                          
*Se sugiere realizar un estudio de vulnerabilidad y sismo resistencia de las instalaciones</t>
  </si>
  <si>
    <t xml:space="preserve">*Diseño e implementación y del programa de mantenimiento preventivo y correctivo de las instalaciones eléctricas.                                                                     
*Agrupar el cableado eléctrico, utilizando espiral porta cable en todas las oficina donde hay exposición de cableado PGR-SIG-204 ORDEN Y ASEO                            
*Instalar tapas de seguridad a las tomas eléctricas que están en mal estado. </t>
  </si>
  <si>
    <t xml:space="preserve">*Socializar  planes contingencia para diferentes situaciones  de emergencia PLA-SIG-204 PLAN DE PREVENCIÓN, PREPARACIÓN Y RESPUESTA ANTE EMERGENCIAS                  </t>
  </si>
  <si>
    <t xml:space="preserve">*Diseñar y socializar PON en caso de fuga de gas PLA-SIG-204 PLAN DE PREVENCIÓN, PREPARACIÓN Y RESPUESTA ANTE EMERGENCIAS  </t>
  </si>
  <si>
    <t xml:space="preserve">*Diseñar y socializar PON en caso de explosiones externas a la empresa PLA-SIG-204 PLAN DE PREVENCIÓN, PREPARACIÓN Y RESPUESTA ANTE EMERGENCIAS  </t>
  </si>
  <si>
    <t xml:space="preserve">*Entrenar y capacitar permanente de la brigada de emergencias  de la secretaria.                                                                                                                            
*Diseño, implementación y seguimiento plan de emergencias el cual debe ser socializado incluyendo las rutas de evacuación.                                                                                                                                                                             *Realizar mantenimiento preventivo y correctivo de los equipos eléctricos e instalaciones eléctricas ya que es una de las causas principales que se produzca un incendio
PLA-SIG-204 PLAN DE PREVENCIÓN, PREPARACIÓN Y RESPUESTA ANTE EMERGENCIAS   </t>
  </si>
  <si>
    <t xml:space="preserve">*Dar cumplimiento al plan de capacitación del PESV 
*Continuar sensibilización en seguridad vial, en lo referente a los roles de seguridad vial (Conductor - Pasajero - Peatón)
PLA-SIG-202 PESV PLAN ESTRATÉGICO DE SEGURIDAD VIAL  </t>
  </si>
  <si>
    <t>*Se recomienda uso de ropa manga larga cuando se realizan actividades de campo.                                                                                                                                     
*Se sugiere uso de  protector solar, previa valoración médica. 
EST-SIG-01 ESTANDAR DE SEGURIDAD PARA ACTIVIDADES FUERA DE LA SEDE</t>
  </si>
  <si>
    <t>*Se recomienda uso de calzado adecuado según el área a visitar, con el fin de evitar caídas PGR-SIG-203-PROGRAMA PROTECCIÓN CONTRA CAÍDAS</t>
  </si>
  <si>
    <t xml:space="preserve">*socializar los planes contingencia para diferentes situaciones  de emergencia  PLA-SIG-204 PLAN DE PREVENCIÓN, PREPARACIÓN Y RESPUESTA ANTE EMERGENCIAS                  </t>
  </si>
  <si>
    <t xml:space="preserve">*Realizar visitas virtuales por parte del Grupo de SST para capacitar en higiene postural en casa y seguir recomendaciones
*Realizar pausas activas en el área.       
PGR-SIG-205 VIGILANCIA EPIDEMIOLÓGICA PARA LA PREVENCION DE DESÓRDENES MUSCULO-ESQUELÉTICOS                                                           </t>
  </si>
  <si>
    <t xml:space="preserve">*Realizar visitas virtuales por parte del Grupo de SST para capacitar en higiene postural en casa y seguir recomendaciones
*Realizar pausas activas en el área.    </t>
  </si>
  <si>
    <t>Realizar inspecciones de seguridad para verificar estado de cableado del  área por el grupo de SST PGR-SIG-204 ORDEN Y ASEO</t>
  </si>
  <si>
    <t>* realizar una correcta inspección del área de trabajo para garantizar la NO presencia de vectores o insectos ponzoñoso. Evitar las zona con acumulación de aguas estancadas. Continuar con las recomendaciones a funcionarios a través de video llamadas por parte de grupo interdisciplinario de la oficina  SST  ( psicólogo, fisioterapeuta, profesional SST)</t>
  </si>
  <si>
    <t>*Socializar los planes contingencia para diferentes situaciones  de emergencia específicamente riesgo público. Continuar con las recomendaciones a funcionarios a través de video llamadas por parte de grupo interdisciplinario de la oficina  SST ( psicólogo, fisioterapeuta, profesional SST).
PLA-SIG-204 PLAN DE PREVENCIÓN, PREPARACIÓN Y RESPUESTA ANTE EMERGENCIAS</t>
  </si>
  <si>
    <t>Tener en cuenta las recomendaciones dadas en los medios de comunicación de la alcaldía y recomendaciones en el video del ejercicio de la simulación  el día nacional del simulacro. Continuar con las recomendaciones a funcionarios a través de video llamadas por parte de grupo interdisciplinario de la oficina  SST ( psicólogo, fisioterapeuta, profesional SST). PLA-SIG-204 PLAN DE PREVENCIÓN, PREPARACIÓN Y RESPUESTA ANTE EMERGENCIAS</t>
  </si>
  <si>
    <t>Tener en cuenta las recomendaciones dadas en los medios de comunicación de la alcaldía y recomendaciones en el video del ejercicio de la simulación  el día nacional del simulacro . Continuar con las recomendaciones a funcionarios a través de video llamadas por parte de grupo interdisciplinario de la oficina  SST ( psicólogo, fisioterapeuta, profesional SST). PLA-SIG-204 PLAN DE PREVENCIÓN, PREPARACIÓN Y RESPUESTA ANTE EMERGENCIAS</t>
  </si>
  <si>
    <t>Realizar inspecciones de seguridad para verificar estado de cableado del  área.   (PGR-SIG-204 Orden y Aseo)</t>
  </si>
  <si>
    <t>*Se sugiere adecuar un espacio para almacenar las cajas de documentos que se encuentran en el piso.  (PGR-SIG-204 Orden y Aseo)</t>
  </si>
  <si>
    <t>*Continuar el uso de camisa manga larga y cachucha en el desarrollo de la actividad. Sensibilizaciones de autocuidado. Realizar reinducción SST.  (PRO-SIG-202  Procedimiento administracion de elementos EPP)  y  (PGR-SIG-201  Estilos de Vida y Trabajo Saludable)</t>
  </si>
  <si>
    <t>*Socializar los planes contingencia para diferentes situaciones  de emergencia específicamente riesgo público.    ( EST-SIG-01Estandar de Seguridad para actividades fuera de la sede)</t>
  </si>
  <si>
    <t xml:space="preserve">*Socializar los planes contingencia para diferentes situaciones  de emergencia específicamente riesgo público.   ( EST-SIG-01Estandar de Seguridad para actividades fuera de la sede) </t>
  </si>
  <si>
    <t xml:space="preserve">*Aplicación de las baterías de riesgo  psicosocial, para verificar la exposición al peligro. 
Capacitación en trabajo en equipo y competencias individuales y profesionales.
Análisis de carga laboral.    (PGR-SIG-206 Vigilancia epidemiologica de riesgo Psicosocial)                                                                                                                                   </t>
  </si>
  <si>
    <t xml:space="preserve">*Se recomienda la implementación permanente de pausas activas durante la jornada laboral.   (INS-SIG-202 INSTRUCTIVO DE PAUSAS ACTIVAS SALUDABLES)                                                                                                                                               </t>
  </si>
  <si>
    <t>*Acondicionar el puesto de trabajo dando cumplimiento a las recomendaciones ergonómicas  "Biomecánicas", para lo cual, se deben cumplir los requisitos ergonómicos para trabajos con video terminales, por lo tanto, se debe modificar la altura y ubicación de la pantalla, etc.                                                                                                                                               *Capacitación en  higiene postural, ergonomía en oficina, gimnasia laboral y pausas activas.                                                                
*Se recomienda suministrar otro mobiliario ya que el actual está en mal estado  (PGR-SIG-205 VIGILANCIA EPIDEMIOLOGICA PARA LA PREVENCION DE DESORDENES MUSCULOESQUELETICOS)</t>
  </si>
  <si>
    <t xml:space="preserve">*Se recomienda la implementación permanente de pausas activas durante la jornada laboral.  (INS-SIG-202 INSTRUCTIVO DE PAUSAS ACTIVAS SALUDABLES)                                                                                                                                                  </t>
  </si>
  <si>
    <t>*Se recomienda uso de calzado adecuado según el área a visitar, con el fin de evitar caídas. Continuar sensibilizaciones en prevención de caídas .  ((PGR-SIG-203 PROGRAMA DE PROTECCION CONTRA CAIDAS)  y  (PGR-SIG-204 ORDEN Y ASEO)</t>
  </si>
  <si>
    <r>
      <t xml:space="preserve">Deficiente iluminación en el área                 </t>
    </r>
    <r>
      <rPr>
        <sz val="14"/>
        <rFont val="Arial"/>
        <family val="2"/>
      </rPr>
      <t xml:space="preserve"> (Luminarias en mal estado)</t>
    </r>
  </si>
  <si>
    <t>*Se recomienda inspección y cambio de luminarias
PRO-SIG-203 PROCEDIMIENTO INSPECCIONES DE SST</t>
  </si>
  <si>
    <t>*Realizar mantenimiento preventivo y correctivo de las instalaciones locativas, con el fin de mejorar las condiciones de trabajo y prevenir  enfermedades a los trabajadores.                                                                                                                    * Mantenimiento de los techos para  evitar  la proliferación de animales ( roedores) y control de humedad.   (PLAN DE SANEAMIENTO BASICO Y SISTEMA GLOBALMENTE ARMONIZADO)</t>
  </si>
  <si>
    <t>Retroalimentar capacitación de reporte de actos inseguros. Recomendaciones en reinducción.  (PGR-SIG-204 ORDEN Y ASEO)  y   (PLAN DE SANEAMIENTO BASICO Y SISTEMA GLOBALMENTE ARMONIZADO)</t>
  </si>
  <si>
    <t>*Continuar con el uso adecuado de los elementos de trabajo, realizar cambio de los elementos que se observen en mal estado. Realizar reinducción.  (PGR-SIG-204 ORDEN Y ASEO)</t>
  </si>
  <si>
    <t>Picaduras      (vectores e insectos)</t>
  </si>
  <si>
    <t>Enfermedades producidas por vectores e infecciones</t>
  </si>
  <si>
    <t>* Continuar con las fumigaciones  periódicas para el control de plagas.</t>
  </si>
  <si>
    <t>Realizar inspecciones de seguridad para verificar estado de cableado del  área. (PGR-SIG-204 ORDEN Y ASEO)  y  (PGR-SIG-203 PROGRAMA DE PROTECCION CONTRA CAIDAS)</t>
  </si>
  <si>
    <t xml:space="preserve">*Exámenes periódicos anualmente al personal  expuesto con espirómetros 
* Se recomienda que el personal de servicios generales realice limpieza completa del archivo durante la semana.
*Se recomienda limpieza, lavado de las cortinas del área.  (PGR.SIG.204 ORDEN Y ASEO), (PRO-SIG-202PROCEDIMIENTO ADMINISTRACION DE ELEMENTOS EPP) </t>
  </si>
  <si>
    <t>*Implementar programa de mantenimiento de las sillas.                                                           * Realizar campaña donde se le brinde al personal información como: partes de una silla, descansa pies y su  modo de uso. *Sensibilizar sobre la importancia de las pausas activas.  (PGR-SIG-205 VIGILANCIA EPIDEMIOLOGICA PARA LA PREVENCION DE DESORDENES MUSCULO ESQUELETICOS)  y  ((INS-SIG-202 INSTRUCTIVO DE PAUSAS ACTIVAS SALUDABLES)</t>
  </si>
  <si>
    <r>
      <t xml:space="preserve">Manipulación manual de cargas                                              </t>
    </r>
    <r>
      <rPr>
        <sz val="18"/>
        <color indexed="8"/>
        <rFont val="Arial"/>
        <family val="2"/>
      </rPr>
      <t xml:space="preserve"> Levantar cajas de archivo del piso y elementos incautados</t>
    </r>
  </si>
  <si>
    <t xml:space="preserve">*Continuar con la implementación del sistema de vigilancia epidemiológico osteomuscular.                                                                             *Continuar con la capacitación y  permanente  en  higiene postural, ergonomía en oficina, gimnasia laboral y pausas activas.    (PGR-SIG-205 VIGILANCIA EPIDEMIOLOGICA PARA LA PREVENCION DE DESORDENES MUSCULO ESQUELETICOS)  y  ((INS-SIG-202 INSTRUCTIVO DE PAUSAS ACTIVAS SALUDABLES)  </t>
  </si>
  <si>
    <t>*Continuar con las medidas actuales               *Sensibilizar sobre la importancia de las pausas activas.                                                       * Capacitar en manipulación adecuada de cargas                                                                *Implementar el SVE para DME  (PGR-SIG-205 VIGILANCIA EPIDEMIOLOGICA PARA LA PREVENCION DE DESORDENES MUSCULO ESQUELETICOS)  y  ((INS-SIG-202 INSTRUCTIVO DE PAUSAS ACTIVAS SALUDABLES)</t>
  </si>
  <si>
    <t>Manipulación de cargas (bajar desde alturas)</t>
  </si>
  <si>
    <t xml:space="preserve">*Implementar el programa de pausas activas, específicamente                                                                                      *Continuar con la implementación del Sistema de vigilancia epidemiológico osteomuscular. (PGR-SIG-205 VIGILANCIA EPIDEMIOLOGICA PARA LA PREVENCION DE DESORDENES MUSCULO ESQUELETICOS)  y  ((INS-SIG-202 INSTRUCTIVO DE PAUSAS ACTIVAS SALUDABLES)   </t>
  </si>
  <si>
    <t>Se recomienda estantería con diseño acorde con la dimensión de las unidades que contendrá, evitando bordes o aristas que produzcan daños sobre los documentos * La balda superior debe estar a una altura que facilite la manipulación  y  el  acceso a la documentación. * El encerramiento superior no debe ser utilizado como lugar de almacenamiento de documentos ni de ningún otro material.   *Ubicación del archivo debe ser un terreno sin riesgos de humedad subterránea o problemas de inundación y que ofrezca estabilidad. (PGT-SIG-203 PROGRAMA DE PROTECCION CONTRA CAIDAS), (PGR-SIG-204 ORDEN Y ASEO)  y  (PLAN DE SANEAMIENTO BASICO Y SISTEMA GLOBALMENTE ARMONIZADO)</t>
  </si>
  <si>
    <t>Se recomienda instalar protectores de seguridad en el soporte de agarre de los archivadores, con el fin de evitar heridas graves y disminuir los golpes. 
*Sensibilización a los funcionarios en auto cuido. Reinducción SST   (PGT-SIG-203 PROGRAMA DE PROTECCION CONTRA CAIDAS), (PGR-SIG-204 ORDEN Y ASEO)  y  (PLAN DE SANEAMIENTO BASICO Y SISTEMA GLOBALMENTE ARMONIZADO)</t>
  </si>
  <si>
    <t>Reinducción SST-Continuar capacitación de autocuidado (PGT-SIG-203 PROGRAMA DE PROTECCION CONTRA CAIDAS), (PGR-SIG-204 ORDEN Y ASEO)  y  (PLAN DE SANEAMIENTO BASICO Y SISTEMA GLOBALMENTE ARMONIZADO)</t>
  </si>
  <si>
    <t>*Dar cumplimiento al plan de capacitación del PESV según el rol (Pasajero - Conductor - Peatón)
*Realizar sensibilización en seguridad vial 
* Implementación del plan estratégico de seguridad vial. Inspección pre operacional a vehículos.  (PLA-SIG-202 PESV  PLAN ESTRATEGICO DE SEGURIDAD VIAL), (PLA-SIG-204 PLAN DE PREVENCION, PREPARACION Y RESPUESTA ANTE EMERGENCIA)  y  (PLA-SIG-206 RETORNO SEGURO AL TRABAJO)</t>
  </si>
  <si>
    <t>*Se recomienda capacitaciones en prevención de caídas al mismo nivel. 
* Se recomienda  capacitaciones en autocuidado y percepción del riesgo.  (PGR-SIG-203 PROGRAMA DE PROTECCION CONTRA CAIDAS)</t>
  </si>
  <si>
    <t xml:space="preserve">*Se recomienda capacitar en prevención por mordeduras o picaduras EST-SIG-01 ESTANDAR DE SEGURIDAD PARA ACTIVIDADES FUERA DE LA SEDE
*Realizar reinducción SST  (PLA-SIG-206 RETORNO SEGURO AL TRABAJO)  
</t>
  </si>
  <si>
    <t>*Suministro de camisa manga larga y cachucha
*Reinducción SST  (PRO-SIG-202 PROCEDIMIENTOS ADMINISTRACION DE ELEMENTOS EPP)</t>
  </si>
  <si>
    <t>*Continuar el uso de camisa manga larga y cachucha en el desarrollo de la actividad. Sensibilizaciones de autocuidado. Realizar reinducción SST.  (PRO-SIG-202 PROCEDIMIETO ADMINISSTRACION DE ELEMENTOS EPP)</t>
  </si>
  <si>
    <t xml:space="preserve">*Solicitar a la empresa contratista realizar re inducción en higiene postural, gimnasia laboral y pausas activas.                                                                 
*Continuar con las actividades del sistema de vigilancia epidemiológico  para prevención de desordenes musculo esqueléticas asociadas al peligro biomecánico .  (PGR-SIG-205 VIGILANCIA EPIDEMIOLOGICA PARA LA PREVENCION DE DESORDENES MUSCULO ESQUELETICOS)  y  (INS-SIG-202 INSTRUCTIVO DE PAUSAS ACTIVAS SALUDABLES)                                                                                </t>
  </si>
  <si>
    <t xml:space="preserve">Sensibilizaciones y recomendaciones al personal en maniobras de equinos y tipos de prevención de accidentes con semovientes   (EST-SIG-04  ESTANDAR DE SEGURIDAD DESPLAZAMIENTO EQUINOS)  y  (PLA-SIG-206 RETORNO SEGURO AL TRABAJO) </t>
  </si>
  <si>
    <t>*Actualizar el plan de emergencias, incluyendo los planes operativos normalizados en caso de situaciones de emergencia en riesgo público especifico para cada sede y socializarlo a todo el personal.     
*Capacitar al personal en actuación ante emergencias en riesgo público, realizar simulacros    (PLA-SIG-204 PLAN DE PREVENCION, PREPRACION Y RESPUESTA ANTE EMERGENCIA.)  y  (PLAN-SIG-206 RETORNO SEGURO AL TRABAJO)</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</si>
  <si>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PREVENCION, PREPRACION Y RESPUESTA ANTE EMERGENCIA.)  y  (PLAN-SIG-206 RETORNO SEGURO AL TRABAJO)</t>
  </si>
  <si>
    <t>*Capacitación en prevención de accidentes de trabajo por riesgo eléctrico.                                                          
*Continuar con las inspecciones de seguridad enfocado a riesgo eléctrico., socialización PON.    (PLA-SIG-204 PLAN DE PREVENCION, PREPRACION Y RESPUESTA ANTE EMERGENCIA.)  y  (PLAN-SIG-206 RETORNO SEGURO AL TRABAJO)</t>
  </si>
  <si>
    <t>*Diseñar y socializar PON en caso de explosiones externas a la empresa- Diseño de plan de ayuda mutua    (PLA-SIG-204 PLAN DE PREVENCION, PREPRACION Y RESPUESTA ANTE EMERGENCIA.)  y  (PLAN-SIG-206 RETORNO SEGURO AL TRABAJO)</t>
  </si>
  <si>
    <t>*Diseñar y socializar PON en caso de fuga de gas- Diseño de plan de ayuda mutua   (PLAN DE SANEAMIENTO BASICO Y SISTEMA GLOBALMENTE ARMONIZADO) y (PLAC-SIG-204 PLAN DE PREVENCION, PREPARACION Y RESPUESTAS ANTE EMERGENCIAS)</t>
  </si>
  <si>
    <t xml:space="preserve">*Capacitación en habilidades sociales básicas y relaciones interpersonales y comunicación asertiva y efectiva. 
*Capacitación en liderazgo efectivo y generación de hábitos del líder. (PGR-SIG-206 VIGILANCIA EPIDEMIOLOGICA DE RIESGO PSICOSOCIAL) y  (INS-SIG-202 INSSTRUCTIVO DE PAUSAS ACTIVAS SALUDABLES) </t>
  </si>
  <si>
    <t>Fortalecimiento de las escuelas de liderazgo.  (PGR-SIG-206 VIGILANCIA EPIDEMIOLOGICA DE RIESGO PSICOSOCIAL)</t>
  </si>
  <si>
    <t>*Dar cumplimiento a las normas de seguridad para viajes aéreos  (EST-SIG-01 ESTANDAR DE SEGURIDAD PARA ACTIVIDADES FUERA DE LA SEDE)  y  (PLA-SIG-206 RETORNO SEGURO AL TRABAJO)</t>
  </si>
  <si>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(PGR-SIG-205 VIGILANCIA EPIDEMIOLOGICA PARA LA PREVENCION DE DESORDENES MUSCULO ESQUELETICOS)  y  (INS-SIG-202 INSTRUCTIVO DE PAUSAS ACTIVAS SALUDABLES)                                                                              </t>
  </si>
  <si>
    <t xml:space="preserve">*Se recomienda la implementación permanente de pausas activas durante la jornada laboral.   (PGR-SIG-205 VIGILANCIA EPIDEMIOLOGICA PARA LA PREVENCION DE DESORDENES MUSCULO ESQUELETICOS)  y  (INS-SIG-202 INSTRUCTIVO DE PAUSAS ACTIVAS SALUDABLES)                                                                                                                                                   </t>
  </si>
  <si>
    <t xml:space="preserve">*Se recomienda la implementación permanente de pausas activas durante la jornada laboral.  .  (INS-SIG-202 INSTRUCTIVO DE PAUSAS ACTIVAS SALUDABLES)                                                                                                                                                                                                                                                                                                </t>
  </si>
  <si>
    <t>* realizar una correcta inspección del área de trabajo para garantizar la NO presencia de vectores o insectos ponzoñoso. Evitar las zona con acumulación de aguas estancadas (PLAN DE SANEAMIENTO BASICO Y SISTEMA GLOBALMENTE ARMONIZADO)</t>
  </si>
  <si>
    <t>*Capacitar a los trabajadores en auto cuidado y la importancia del uso de los EPP.  (PRO-SIG-202 PROCEDIMIENTO ADMINISTRACION DE ELEMENTOS EPP)</t>
  </si>
  <si>
    <t xml:space="preserve">*Realizar seguimiento del uso de los elementos de protección personal (Tapa bocas), cuando manipule archivo con polvo.        Continuar con las recomendaciones a funcionarios a través de video llamadas por parte de grupo interdisciplinario de la oficina  SST ( psicólogo, fisioterapeuta, profesional SST).   (PRO-SIG-202 PROCEDIMIENTO ADMINISTRACION DE ELEMENTOS EPP)                                                    </t>
  </si>
  <si>
    <t xml:space="preserve">*Realizar seguimiento del uso de los elementos de protección personal (Tapa bocas), cuando manipule archivo con polvo.         Continuar con las recomendaciones a funcionarios a través de video llamadas por parte de grupo interdisciplinario de la oficina  SST ( psicólogo, fisioterapeuta, profesional SST).   (PRO-SIG-202 PROCEDIMIENTO ADMINISTRACION DE ELEMENTOS EPP)                                                 </t>
  </si>
  <si>
    <t>*Continuar con el uso adecuado de los elementos de trabajo, realizar cambio de los elementos que se observen en mal estado. Continuar con las recomendaciones a funcionarios a través de video llamadas por parte de grupo interdisciplinario de la oficina  SST ( psicólogo, fisioterapeuta, profesional SST). (PRO-SIG-202 PROCEDIMIENTO ADMINISTRACION DE ELEMENTOS EPP)</t>
  </si>
  <si>
    <t>Se recomienda contar con un área de ventilación natural o con ventilación artificial como ventiladores. Continuar con las recomendaciones a funcionarios a través de video llamadas por parte de grupo interdisciplinario de la oficina  SST ( psicólogo, fisioterapeuta, profesional SST)  (PLAN DE SANEAMIENTO BASICO Y SISTEMA GLOBALMENTE ARMONIZADO)</t>
  </si>
  <si>
    <t>* Practicar higiene postural para el manejo de cargas.  Continuar con las recomendaciones a funcionarios a través de video llamadas por parte de grupo interdisciplinario de la oficina  SST ( psicólogo, fisioterapeuta, profesional SST).  (PGR-SIG-205 VIGILANCIA EPIDEMIOLOGICA PARA LA PREVENCION DE DESORDENES MUSCULO ESQUELETICOS)</t>
  </si>
  <si>
    <t>Se recomienda adecuar el sitio de trabajo con iluminación adecuada. Continuar con las recomendaciones a funcionarios a través de video llamadas por parte de grupo interdisciplinario de la oficina  SST ( psicólogo, fisioterapeuta, profesional SST)  (PLAN DE SANEAMIENTO BASICO Y SISTEMA GLOBALMENTE ARMONIZADO)</t>
  </si>
  <si>
    <t>*Se recomienda uso de calzado adecuado y de tacón bajo según el área a visitar, con el fin de evitar caídas. Continuar con las recomendaciones a funcionarios a través de video llamadas por parte de grupo interdisciplinario de la oficina  SST ( psicólogo, fisioterapeuta, profesional SST).  (PLAN DE SANEAMIENTO BASICO Y SISTEMA GLOBALMENTE ARMONIZADO)</t>
  </si>
  <si>
    <t>*Socializar los planes contingencia para diferentes situaciones  de emergencia específicamente riesgo público. Continuar con las recomendaciones a funcionarios a través de video llamadas por parte de grupo interdisciplinario de la oficina  SST ( psicólogo, fisioterapeuta, profesional SST).  (EST-SIG-01 ESTANDAR DE SEGURIDAD PARA ACTIVIDADES FUERA DE LA SEDE) y  (PLA-SIG-204 PLAN DE PREVENCION, PREPARACION Y RESPUESTA ANTE EMERGENCIAS)</t>
  </si>
  <si>
    <t>Tener en cuenta las recomendaciones dadas en los medios de comunicación de la alcaldía y recomendaciones en el video del ejercicio de la simulación  el día nacional del simulacro. Continuar con las recomendaciones a funcionarios a través de video llamadas por parte de grupo interdisciplinario de la oficina  SST ( psicólogo, fisioterapeuta, profesional SST).   (EST-SIG-01 ESTANDAR DE SEGURIDAD PARA ACTIVIDADES FUERA DE LA SEDE) y  (PLA-SIG-204 PLAN DE PREVENCION, PREPARACION Y RESPUESTA ANTE EMERGENCIAS)</t>
  </si>
  <si>
    <t>Tener en cuenta las recomendaciones dadas en los medios de comunicación de la alcaldía y recomendaciones en el video del ejercicio de la simulación  el día nacional del simulacro . Continuar con las recomendaciones a funcionarios a través de video llamadas por parte de grupo interdisciplinario de la oficina  SST ( psicólogo, fisioterapeuta, profesional SST).   (EST-SIG-01 ESTANDAR DE SEGURIDAD PARA ACTIVIDADES FUERA DE LA SEDE) y  (PLA-SIG-204 PLAN DE PREVENCION, PREPARACION Y RESPUESTA ANTE EMERGENCIAS)</t>
  </si>
  <si>
    <r>
      <rPr>
        <b/>
        <sz val="18"/>
        <rFont val="Arial"/>
        <family val="2"/>
      </rPr>
      <t xml:space="preserve">Locativo - Infraestructura </t>
    </r>
    <r>
      <rPr>
        <sz val="18"/>
        <rFont val="Arial"/>
        <family val="2"/>
      </rPr>
      <t xml:space="preserve">
Paredes , pisos y Techos en mal estado </t>
    </r>
  </si>
  <si>
    <r>
      <t>Manipulación de cargas (bajar desde alturas):</t>
    </r>
    <r>
      <rPr>
        <sz val="18"/>
        <rFont val="Arial"/>
        <family val="2"/>
      </rPr>
      <t xml:space="preserve">Ubicación y manipulación de archivo </t>
    </r>
  </si>
  <si>
    <t xml:space="preserve">*Se recomienda capacitar en prevención por mordeduras o picaduras EST-SIG-01 ESTANDAR DE SEGURIDAD PARA ACTIVIDADES FUERA DE LA SEDE
*Realizar reinducción SST
</t>
  </si>
  <si>
    <t xml:space="preserve">Sensibilizaciones y recomendaciones al personal en maniobras de equinos y tips de prevención de accidentes con semovientes EST-SIG-04 ESTANDAR DE SEGURIDAD DESPLAZAMIENTO EQUINOS  </t>
  </si>
  <si>
    <t xml:space="preserve">*Se recomienda la implementación permanente de pausas activas durante la jornada laboral (INS-SIG-202 instructivo de pausas activas saludables ) .                                                                                                                                     </t>
  </si>
  <si>
    <t>*Acondicionar el puesto de trabajo dando cumplimiento a las recomendaciones ergonómicas  "Biomecánicas", para lo cual, se deben cumplir los requisitos ergonómicos para trabajos con video terminales, por lo tanto, se debe modificar la altura y ubicación de la pantalla, etc (PGR-SIG-205 vigilancia epidemiológica para la prevencion de desórdenes musculo-esqueléticos.)    .                                                                                                                                               *Capacitación en  higiene postural, ergonomía en oficina, gimnasia laboral y pausas activas (INS-SIG-202 instructivo de pausas activas saludables )    .                                                                
*Se recomienda suministrar otro mobiliario ya que el actual está en mal estado</t>
  </si>
  <si>
    <t>* Pausas activas a lo largo de la jornada laboral y sensibilizar sobre su importancia (INS-SIG-202 instructivo de pausas activas saludables ), * Realizar seguimiento para el S.V.E  para lesiones osteo musculares (PGR-SIG-205 vigilancia epidemiológica para la prevencion de desórdenes musculo-esqueléticos.).
*Se recomienda mantenimiento de la silla ergonómica (espaldar y  profundidad del asiento)PGR-SIG-201 estilos de vida y trabajo saludables.</t>
  </si>
  <si>
    <t xml:space="preserve">*Se recomienda la implementación permanente de pausas activas durante la jornada laboral(INS-SIG-202 instructivo de pausas activas saludables ).                                                                                                                                                  </t>
  </si>
  <si>
    <t xml:space="preserve">*Se recomienda uso de calzado adecuado según el área a visitar, con el fin de evitar caídas. Continuar sensibilizaciones en prevención de caídas ( PGR-SIG-203-programa protección contra caídas. ). </t>
  </si>
  <si>
    <t>Retroalimentar capacitación de reporte de actos inseguros. Recomendaciones en reinducción (PRO-SIG-206 reporte de actos y condiciones inseguras.).</t>
  </si>
  <si>
    <t>*Continuar con el uso adecuado de los elementos de trabajo, realizar cambio de los elementos que se observen en mal estado. Realizar reinducción (PRO-SIG-202 procedimiento administración de elementos de EPP),</t>
  </si>
  <si>
    <t>* Se recomienda continuar con el proceso de intervención (limpieza) del archivo. Realizar reinducción , fumigación termo nebulización (PGR-SIG-204 orden y aseo).</t>
  </si>
  <si>
    <t>* Continuar con las fumigaciones  periódicas para el control de plagas.
* Se recomienda  mantenimiento de los techos  (dryboll)  para evitar el ingreso y proliferación de animales (PGR-SIG-204 orden y aseo). 
* Se recomienda que el personal use EPP en el momento de la manipulación del archivo.(PRO-SIG-202 procedimiento administración de elementos de EPP) .</t>
  </si>
  <si>
    <t>*Exámenes periódicos anualmente al personal  expuesto con espirómetros 
* Se recomienda que el personal de servicios generales realice limpieza completa del archivo durante la semana (PGR-SIG-204 orden y aseo).
*Se recomienda limpieza, lavado de las cortinas del área (PGR-SIG-204 orden y aseo).</t>
  </si>
  <si>
    <t xml:space="preserve">*Se recomienda la implementación permanente de pausas activas durante la jornada laboral (INS-SIG-202 instructivo de pausas activas saludables ).                                                                                                                                            </t>
  </si>
  <si>
    <t>*Implementar programa de mantenimiento de las sillas.                                                           * Realizar campaña donde se le brinde al personal información como: partes de una silla, descansa pies y su  modo de uso. *Sensibilizar sobre la importancia de las pausas activas (INS-SIG-202 instructivo de pausas activas saludables ).</t>
  </si>
  <si>
    <t>*Continuar con la implementación del sistema de vigilancia epidemiológico osteomuscular (PGR-SIG-205 vigilancia epidemiológica para la prevencion de desórdenes musculo-esqueléticos.).                                                                    *Continuar con la capacitación y  permanente  en  higiene postural, ergonomía en oficina, gimnasia laboral y pausas activas (INS-SIG-202 instructivo de pausas activas saludables ).</t>
  </si>
  <si>
    <t>*Continuar con las medidas actuales               *Sensibilizar sobre la importancia de las pausas activas (INS-SIG-202 instructivo de pausas activas saludables ).                                          *Implementar el SVE para DME</t>
  </si>
  <si>
    <t xml:space="preserve">*Implementar el programa de pausas activas, específicamente (INS-SIG-202 instructivo de pausas activas saludables ).                                                                                      *Continuar con la implementación del Sistema de vigilancia epidemiológico osteomuscular (PGR-SIG-205 vigilancia epidemiológica para la prevencion de desórdenes musculo-esqueléticos.).    </t>
  </si>
  <si>
    <t>Se recomienda instalar protectores de seguridad en el soporte de agarre de los archivadores, con el fin de evitar heridas graves y disminuir los golpes. 
*Sensibilización a los funcionarios en auto cuido. Reinducción SST (PGR-SIG-201 estilos de vida y trabajo saludables).</t>
  </si>
  <si>
    <t xml:space="preserve">*Se recomienda capacitaciones en prevención de caídas al mismo nivel. 
* Se recomienda  capacitaciones en autocuidado y percepción del riesgo (PGR-SIG-201 estilos de vida y trabajo saludables). </t>
  </si>
  <si>
    <t>Sensibilizaciones y recomendaciones al personal en maniobras de equinos y tips de prevención de accidentes con semovientes (PRO-SIG-202 procedimiento administración de elementos de EPP)  .</t>
  </si>
  <si>
    <t>Mordeduras
Picaduras Muerte</t>
  </si>
  <si>
    <t xml:space="preserve">*Diseñar e implementar plan  de contingencia para las diferentes situaciones de emergencia que se puedan generar(PLA-SIG-204 plan de prevención, preparación y respuesta ante emergencias).                                                                                      *Identificación de tipología de animales venenosos. </t>
  </si>
  <si>
    <t xml:space="preserve">*Dar cumplimiento a las normas de bioseguridad en cada procedimiento (PRO-SIG-202 procedimiento administración de elementos de EPP)  </t>
  </si>
  <si>
    <t>*Re inducción en auto cuidado al manipular las sustancias químicas.                                                                                                                                                                                                             *Es necesario almacenar las fichas toxicológicas de las sustancias químicas utilizadas en el área, dejarlas en una carpeta de fácil acceso y socializarlas con el trabajador (PRO-SIG-202 procedimiento administración de elementos de EPP)  .</t>
  </si>
  <si>
    <t xml:space="preserve">* Implementar pausas activas durante la jornada laboral   (INS-SIG-202 instructivo de pausas activas saludables ).                                                                  *Realizar re-inducción  en manipulación manual de cargas 
                                                                         </t>
  </si>
  <si>
    <t xml:space="preserve">*Capacitación en normas de seguridad en el uso de herramientas y elementos de trabajo                                            *Talleres y educación continuada en prevención de accidentes de trabajo (PRO-SIG-206 reporte de actos y condiciones inseguras).                                                                                          </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</si>
  <si>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t>
  </si>
  <si>
    <t>*Actualizar el plan de emergencias, incluyendo los planes operativos normalizados en caso de situaciones de emergencia en riesgo público especifico para cada sede y socializarlo a todo el personal.     
*Capacitar al personal en actuación ante emergencias en riesgo público, realizar simulacros (PLA-SIG-204 plan de prevención, preparación y respuesta ante emergencias).</t>
  </si>
  <si>
    <t xml:space="preserve">*Seguir las instrucciones que el departamento suministra para  casos de emergencia por posible erupción del Volcán (PLA-SIG-204 plan de prevención, preparación y respuesta ante emergencias).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trabajadores(PLA-SIG-204 plan de prevención, preparación y respuesta ante emergencias). </t>
  </si>
  <si>
    <t>*Capacitación en prevención de accidentes de trabajo por riesgo eléctrico (PRO-SIG-206 reporte de actos y condiciones inseguras).  .                                                          
*Continuar con las inspecciones de seguridad enfocado a riesgo eléctrico., socialización PON.</t>
  </si>
  <si>
    <t>*Capacitación en habilidades sociales básicas y relaciones interpersonales y comunicación asertiva y efectiva(PRO-SIG-207 motivación, participación y consulta ). 
*Capacitación en liderazgo efectivo y generación de hábitos del líder (PGR-SIG-201 estilos de vida y trabajo saludables).</t>
  </si>
  <si>
    <t>Fortalecimiento de las escuelas de liderazgo(PRO-SIG-207 motivación, participación y consulta ).</t>
  </si>
  <si>
    <t xml:space="preserve">Capacitaciones, manejo del tiempo como recurso, trabajo colaborativo y ayuda percibida (PRO-SIG-207 motivación, participación y consulta ).  </t>
  </si>
  <si>
    <t xml:space="preserve">*Se recomienda la implementación permanente de pausas activas durante la jornada laboral (INS-SIG-202 instructivo de pausas activas saludables ).                                                                                                                                                  </t>
  </si>
  <si>
    <t xml:space="preserve">*Se recomienda la implementación permanente de pausas activas durante la jornada laboral (INS-SIG-202 instructivo de pausas activas saludables ).                                                                                                                                               </t>
  </si>
  <si>
    <t xml:space="preserve">*Capacitar a los trabajadores en auto cuidado y la importancia del uso de los EPP (PRO-SIG-202 procedimiento administración de elementos de EPP)  </t>
  </si>
  <si>
    <t xml:space="preserve">*Realizar seguimiento del uso de los elementos de protección personal (Tapa bocas), cuando manipule archivo con polvo (PRO-SIG-202 procedimiento administración de elementos de EPP)  .                                                            </t>
  </si>
  <si>
    <t xml:space="preserve">*Continuar con el uso adecuado de los elementos de trabajo, realizar cambio de los elementos que se observen en mal estado (PRO-SIG-202 procedimiento administración de elementos de EPP)  . </t>
  </si>
  <si>
    <t>* Practicar higiene postural para el manejo de cargas. Evitar levantar mas de 10 Kg mujeres y 20 Kg Hombres (PGR-SIG-205 vigilancia epidemiológica para la prevencion de desórdenes musculo-esqueléticos.).</t>
  </si>
  <si>
    <t>Se recomienda adecuar el sitio de trabajo con iluminación adecuada (PRO-SIG-206 reporte de actos y condiciones inseguras).  .</t>
  </si>
  <si>
    <t xml:space="preserve">*Se recomienda uso de calzado adecuado y de tacón bajo según el área a visitar, con el fin de evitar caídas (PRO-SIG-206 reporte de actos y condiciones inseguras).  . </t>
  </si>
  <si>
    <t>Tener en cuenta las recomendaciones dadas en los medios de comunicación de la alcaldía y recomendaciones en el video del ejercicio de la simulación  el día nacional del simulacro  (PLA-SIG-204 plan de prevención, preparación y respuesta ante emergencias)</t>
  </si>
  <si>
    <r>
      <rPr>
        <b/>
        <sz val="14"/>
        <rFont val="Arial"/>
        <family val="2"/>
      </rPr>
      <t>Radiaciones No ionizantes</t>
    </r>
    <r>
      <rPr>
        <sz val="14"/>
        <rFont val="Arial"/>
        <family val="2"/>
      </rPr>
      <t xml:space="preserve">                                   (Exposición permanente  a pantallas del computador)</t>
    </r>
  </si>
  <si>
    <t xml:space="preserve">*Se recomienda el uso de lentes (gafas) de requerirse y la implementación permanente de pausas activas durante la jornada laboral 
INS-SIG-202 INSTRUCTIVO DE PAUSAS ACTIVAS SALUDABLES                                                                                                                                                 </t>
  </si>
  <si>
    <r>
      <t xml:space="preserve">Deficiente iluminación en el área                 </t>
    </r>
    <r>
      <rPr>
        <sz val="14"/>
        <color indexed="8"/>
        <rFont val="Arial"/>
        <family val="2"/>
      </rPr>
      <t xml:space="preserve"> (Luminarias en mal estado)</t>
    </r>
  </si>
  <si>
    <r>
      <t xml:space="preserve">Líquidos     </t>
    </r>
    <r>
      <rPr>
        <sz val="14"/>
        <color indexed="8"/>
        <rFont val="Arial"/>
        <family val="2"/>
      </rPr>
      <t xml:space="preserve">                                      Uso de productos químicos (Para desinfección en la sede)</t>
    </r>
  </si>
  <si>
    <r>
      <t xml:space="preserve">*Re inducción en auto cuidado al manipular las sustancias químicas.   
PLAN INSTITUCIONAL DE CAPACITACIONES                                                                                                                                                                                                          *Es necesario almacenar las fichas toxicológicas de las sustancias químicas utilizadas en el área, dejarlas en una carpeta de fácil acceso y socializarlas con el trabajador.
*Se debe realizar almacenamiento adecuado de las sustancias químicas teniendo en cuenta el </t>
    </r>
    <r>
      <rPr>
        <sz val="14"/>
        <rFont val="Arial"/>
        <family val="2"/>
      </rPr>
      <t>sistema globalmente armonizado,</t>
    </r>
    <r>
      <rPr>
        <sz val="14"/>
        <color indexed="8"/>
        <rFont val="Arial"/>
        <family val="2"/>
      </rPr>
      <t xml:space="preserve"> para ello, los recipientes de los desinfectantes deben estar rotulados y almacenados en un lugar con buena ventilación y con base a la matriz de compatibilidades de sustancias químicas.  </t>
    </r>
  </si>
  <si>
    <r>
      <rPr>
        <b/>
        <sz val="14"/>
        <rFont val="Arial"/>
        <family val="2"/>
      </rPr>
      <t>Postura Prolongada</t>
    </r>
    <r>
      <rPr>
        <sz val="14"/>
        <rFont val="Arial"/>
        <family val="2"/>
      </rPr>
      <t xml:space="preserve"> 
(Postura sedente la mayor parte de la jornada laboral) - Mobiliario en mal estado</t>
    </r>
  </si>
  <si>
    <t xml:space="preserve">*Se recomienda suministrar otro mobiliario ya que el actual está en mal estado
*Implementar el PGR-SIG-205 VIGILANCIA EPIDEMIOLÓGICA PARA LA PREVENCION DE DESÓRDENES MUSCULO-ESQUELÉTICOS)  </t>
  </si>
  <si>
    <r>
      <rPr>
        <b/>
        <sz val="14"/>
        <color indexed="8"/>
        <rFont val="Arial"/>
        <family val="2"/>
      </rPr>
      <t xml:space="preserve">Postura Forzada      </t>
    </r>
    <r>
      <rPr>
        <sz val="14"/>
        <color indexed="8"/>
        <rFont val="Arial"/>
        <family val="2"/>
      </rPr>
      <t xml:space="preserve">                      
Silla dañada para las posturas sedentes </t>
    </r>
  </si>
  <si>
    <t>* Pausas activas a lo largo de la jornada laboral y sensibilizar sobre su importancia (INS-SIG-202 INSTRUCTIVO DE PAUSAS ACTIVAS SALUDABLES)       
* Realizar seguimiento para el S.V.E  para lesiones osteo musculares PGR-SIG-205 VIGILANCIA EPIDEMIOLÓGICA PARA LA PREVENCION DE DESÓRDENES MUSCULO-ESQUELÉTICOS) 
*Se recomienda mantenimiento de la silla ergonómica (espaldar y  profundidad del asiento).</t>
  </si>
  <si>
    <r>
      <rPr>
        <b/>
        <sz val="14"/>
        <rFont val="Arial"/>
        <family val="2"/>
      </rPr>
      <t>Movimientos repetitivos</t>
    </r>
    <r>
      <rPr>
        <sz val="14"/>
        <rFont val="Arial"/>
        <family val="2"/>
      </rPr>
      <t xml:space="preserve">  
(Digitación)</t>
    </r>
  </si>
  <si>
    <t xml:space="preserve">*Se recomienda la implementación permanente de pausas activas durante la jornada laboral (INS-SIG-202 INSTRUCTIVO DE PAUSAS ACTIVAS SALUDABLES)                                                                                                                                                  </t>
  </si>
  <si>
    <r>
      <t xml:space="preserve">Locativo
</t>
    </r>
    <r>
      <rPr>
        <sz val="14"/>
        <color indexed="8"/>
        <rFont val="Arial"/>
        <family val="2"/>
      </rPr>
      <t xml:space="preserve">Superficies de trabajo  irregulares y  desniveladas   </t>
    </r>
    <r>
      <rPr>
        <b/>
        <sz val="14"/>
        <color indexed="8"/>
        <rFont val="Arial"/>
        <family val="2"/>
      </rPr>
      <t xml:space="preserve">                             </t>
    </r>
    <r>
      <rPr>
        <sz val="14"/>
        <color indexed="8"/>
        <rFont val="Arial"/>
        <family val="2"/>
      </rPr>
      <t xml:space="preserve"> (Desplazamiento en los diferentes áreas)</t>
    </r>
  </si>
  <si>
    <t xml:space="preserve">*Se recomienda uso de calzado adecuado según el área a visitar, con el fin de evitar caídas. Continuar sensibilizaciones en prevención de caídas (PGR-SIG-203-PROGRAMA PROTECCIÓN CONTRA CAÍDAS)      </t>
  </si>
  <si>
    <r>
      <t xml:space="preserve">Locativo       </t>
    </r>
    <r>
      <rPr>
        <sz val="14"/>
        <rFont val="Arial"/>
        <family val="2"/>
      </rPr>
      <t xml:space="preserve">  Infraestructura 
Humedad en la pared -filtración de agua en el techo.</t>
    </r>
  </si>
  <si>
    <t xml:space="preserve">*Realizar mantenimiento preventivo y correctivo de las instalaciones locativas, con el fin de mejorar las condiciones de trabajo y prevenir  enfermedades a los trabajadores                                             </t>
  </si>
  <si>
    <r>
      <rPr>
        <b/>
        <sz val="14"/>
        <color indexed="8"/>
        <rFont val="Arial"/>
        <family val="2"/>
      </rPr>
      <t xml:space="preserve">Eléctrico </t>
    </r>
    <r>
      <rPr>
        <sz val="14"/>
        <color indexed="8"/>
        <rFont val="Arial"/>
        <family val="2"/>
      </rPr>
      <t xml:space="preserve">                                                  Baja tensión.                           (Se  evidencia que hay pocas tomas eléctricas, lo que genera que se recarguen las que actualmente hay)</t>
    </r>
  </si>
  <si>
    <t xml:space="preserve">*Retroalimentar capacitación de reporte de actos inseguros (PRO-SIG-206 REPORTE DE ACTOS Y CONDICIONES INSEGURAS)   </t>
  </si>
  <si>
    <r>
      <rPr>
        <b/>
        <sz val="14"/>
        <rFont val="Arial"/>
        <family val="2"/>
      </rPr>
      <t xml:space="preserve">Eléctrico -                                </t>
    </r>
    <r>
      <rPr>
        <sz val="14"/>
        <rFont val="Arial"/>
        <family val="2"/>
      </rPr>
      <t>(Cableado eléctrico en mal estado)</t>
    </r>
  </si>
  <si>
    <t xml:space="preserve">*Se recomienda instalar mas puntos para conexión eléctricas con el fin de evitar posibles incendios. 
*Retroalimentar capacitación de reporte de actos inseguros (PRO-SIG-206 REPORTE DE ACTOS Y CONDICIONES INSEGURAS) </t>
  </si>
  <si>
    <r>
      <rPr>
        <b/>
        <sz val="14"/>
        <rFont val="Arial"/>
        <family val="2"/>
      </rPr>
      <t xml:space="preserve">Mecánico             </t>
    </r>
    <r>
      <rPr>
        <sz val="14"/>
        <rFont val="Arial"/>
        <family val="2"/>
      </rPr>
      <t xml:space="preserve">                            (Manejo de Equipos y elementos de Oficina)</t>
    </r>
  </si>
  <si>
    <t>*Continuar con el uso adecuado de los elementos de trabajo y realizar cambio de los elementos que se observen en mal estado
*Realizar reinducción.</t>
  </si>
  <si>
    <r>
      <rPr>
        <b/>
        <sz val="14"/>
        <color indexed="8"/>
        <rFont val="Arial"/>
        <family val="2"/>
      </rPr>
      <t xml:space="preserve">Locativo </t>
    </r>
    <r>
      <rPr>
        <sz val="14"/>
        <color indexed="8"/>
        <rFont val="Arial"/>
        <family val="2"/>
      </rPr>
      <t xml:space="preserve">                                                                             (Cableado eléctrico desordenado debajo de los puestos de trabajo)</t>
    </r>
  </si>
  <si>
    <t xml:space="preserve">*Implementación del programa PGR-SIG-204 ORDEN Y ASEO            </t>
  </si>
  <si>
    <r>
      <t xml:space="preserve">Hongos- Bacterias       </t>
    </r>
    <r>
      <rPr>
        <sz val="14"/>
        <color indexed="8"/>
        <rFont val="Arial"/>
        <family val="2"/>
      </rPr>
      <t xml:space="preserve">Presencia en el archivo </t>
    </r>
  </si>
  <si>
    <t xml:space="preserve">* Se recomienda continuar con el proceso de intervención (limpieza) del archivo. 
PGR-SIG-204 ORDEN Y ASEO 
*Realizar reinducción , fumigación termo nebulización 
PLAN INSTITUCIONAL DE CAPACITACIONES </t>
  </si>
  <si>
    <r>
      <t xml:space="preserve">Hongos- Bacterias       </t>
    </r>
    <r>
      <rPr>
        <sz val="14"/>
        <color indexed="8"/>
        <rFont val="Arial"/>
        <family val="2"/>
      </rPr>
      <t xml:space="preserve">Presencia de  excrementos  de roedores en el archivo </t>
    </r>
  </si>
  <si>
    <t>* Continuar con las fumigaciones  periódicas para el control de plagas.
* Se recomienda  mantenimiento de los techos  (dryboll)  para evitar el ingreso y proliferación de animales. 
* Se recomienda que el personal use EPP en el momento de la manipulación del archivo (PRO-SIG-202 PROCEDIMIENTO ADMINISTRACIÓN DE ELEMENTOS DE EPP)</t>
  </si>
  <si>
    <r>
      <rPr>
        <b/>
        <sz val="14"/>
        <color indexed="8"/>
        <rFont val="Arial"/>
        <family val="2"/>
      </rPr>
      <t xml:space="preserve">Material Articulado </t>
    </r>
    <r>
      <rPr>
        <sz val="14"/>
        <color indexed="8"/>
        <rFont val="Arial"/>
        <family val="2"/>
      </rPr>
      <t xml:space="preserve">Acumulación de material particulado (polvo) del archivo </t>
    </r>
  </si>
  <si>
    <t>*Exámenes periódicos anualmente al personal  expuesto con espirómetros (PRO-SIG-201 PROCEDIMIENTO EXÁMENES OCUPACIONALES)
* Se recomienda que el personal de servicios generales realice limpieza completa del archivo durante la semana.
*Se recomienda limpieza, lavado de las cortinas del área
(PGR-SIG-204 ORDEN Y ASEO)</t>
  </si>
  <si>
    <r>
      <rPr>
        <b/>
        <sz val="14"/>
        <rFont val="Arial"/>
        <family val="2"/>
      </rPr>
      <t>Radiaciones No ionizantes</t>
    </r>
    <r>
      <rPr>
        <sz val="14"/>
        <rFont val="Arial"/>
        <family val="2"/>
      </rPr>
      <t xml:space="preserve">                                   (Exposición a pantallas del computador)</t>
    </r>
  </si>
  <si>
    <t xml:space="preserve">*Se recomienda la implementación permanente de pausas activas durante la jornada laboral (INS-SIG-202 INSTRUCTIVO DE PAUSAS ACTIVAS SALUDABLES)                                                                                                                                          </t>
  </si>
  <si>
    <r>
      <t xml:space="preserve">Postura Mantenida: </t>
    </r>
    <r>
      <rPr>
        <sz val="14"/>
        <rFont val="Arial"/>
        <family val="2"/>
      </rPr>
      <t>Postura sedente</t>
    </r>
    <r>
      <rPr>
        <b/>
        <sz val="14"/>
        <rFont val="Arial"/>
        <family val="2"/>
      </rPr>
      <t xml:space="preserve">  </t>
    </r>
    <r>
      <rPr>
        <sz val="14"/>
        <rFont val="Arial"/>
        <family val="2"/>
      </rPr>
      <t>durante la jornada de trabajo</t>
    </r>
  </si>
  <si>
    <t xml:space="preserve">* Realizar campaña donde se le brinde al personal información como: partes de una silla, descansa pies y su  modo de uso (PGR-SIG-205 VIGILANCIA EPIDEMIOLÓGICA PARA LA PREVENCION DE DESÓRDENES MUSCULO-ESQUELÉTICOS)
*Sensibilizar sobre la importancia de las pausas activas (INS-SIG-202 INSTRUCTIVO DE PAUSAS ACTIVAS SALUDABLES)     </t>
  </si>
  <si>
    <r>
      <t xml:space="preserve">Manipulación manual de cargas                                              </t>
    </r>
    <r>
      <rPr>
        <sz val="14"/>
        <color indexed="8"/>
        <rFont val="Arial"/>
        <family val="2"/>
      </rPr>
      <t xml:space="preserve"> Levantar cajas de archivo del piso</t>
    </r>
  </si>
  <si>
    <t xml:space="preserve">*Continuar con la implementación del sistema de vigilancia epidemiológico osteomuscular                                                                             
*Continuar con la capacitación y  permanente  en  higiene postural, ergonomía en oficina, gimnasia laboral y pausas activas
(PGR-SIG-205 VIGILANCIA EPIDEMIOLÓGICA PARA LA PREVENCION DE DESÓRDENES MUSCULO-ESQUELÉTICOS) 
(INS-SIG-202 INSTRUCTIVO DE PAUSAS ACTIVAS SALUDABLES)    </t>
  </si>
  <si>
    <r>
      <t xml:space="preserve">Esfuerzos: </t>
    </r>
    <r>
      <rPr>
        <sz val="14"/>
        <rFont val="Arial"/>
        <family val="2"/>
      </rPr>
      <t>Carga dinámica , movilización de varios segmentos corporales para el desarrollo de la tarea</t>
    </r>
  </si>
  <si>
    <t>*Continuar con las medidas actuales               
*Sensibilizar sobre la importancia de las pausas activas (INS-SIG-202 INSTRUCTIVO DE PAUSAS ACTIVAS SALUDABLES)                                        
*Implementar el SISTEMA DE VIGILANCIA EPIDEMIOLÓGICA PARA LA PREVENCION DE DESÓRDENES MUSCULO-ESQUELÉTICOS PGR-SIG-205</t>
  </si>
  <si>
    <r>
      <t xml:space="preserve">Movimientos repetitivos: </t>
    </r>
    <r>
      <rPr>
        <sz val="14"/>
        <rFont val="Arial"/>
        <family val="2"/>
      </rPr>
      <t>Ingreso de datos a video terminales</t>
    </r>
  </si>
  <si>
    <r>
      <t xml:space="preserve">Manipulación de cargas (elevar):  </t>
    </r>
    <r>
      <rPr>
        <sz val="14"/>
        <rFont val="Arial"/>
        <family val="2"/>
      </rPr>
      <t>Disposición de archivo en estantería</t>
    </r>
  </si>
  <si>
    <t>*Capacitar en manipulación adecuada de cargas                                                               
*Continuar con las medidas actuales               
*Sensibilizar sobre la importancia de las pausas activas (INS-SIG-202 INSTRUCTIVO DE PAUSAS ACTIVAS SALUDABLES)                                        
*Implementar el SISTEMA DE VIGILANCIA EPIDEMIOLÓGICA PARA LA PREVENCION DE DESÓRDENES MUSCULO-ESQUELÉTICOS PGR-SIG-205</t>
  </si>
  <si>
    <r>
      <t>Manipulación de cargas (bajar desde alturas):</t>
    </r>
    <r>
      <rPr>
        <sz val="14"/>
        <rFont val="Arial"/>
        <family val="2"/>
      </rPr>
      <t>Ubicación y manipulación de archivo  ubicado en cartelera</t>
    </r>
  </si>
  <si>
    <r>
      <t xml:space="preserve">Movimientos Repetitivos
</t>
    </r>
    <r>
      <rPr>
        <sz val="14"/>
        <color indexed="8"/>
        <rFont val="Arial"/>
        <family val="2"/>
      </rPr>
      <t xml:space="preserve">Archivar documentos en el archivo, búsqueda de documentos. </t>
    </r>
  </si>
  <si>
    <t xml:space="preserve">*Implementar el programa de pausas activas (INS-SIG-202 INSTRUCTIVO DE PAUSAS ACTIVAS SALUDABLES)                                                                                     
*Continuar con la implementación del SISTEMA DE VIGILANCIA EPIDEMIOLÓGICA PARA LA PREVENCION DE DESÓRDENES MUSCULO-ESQUELÉTICOS PGR-SIG-205
</t>
  </si>
  <si>
    <r>
      <rPr>
        <b/>
        <sz val="14"/>
        <color indexed="8"/>
        <rFont val="Arial"/>
        <family val="2"/>
      </rPr>
      <t xml:space="preserve">Locativo                             </t>
    </r>
    <r>
      <rPr>
        <sz val="14"/>
        <color indexed="8"/>
        <rFont val="Arial"/>
        <family val="2"/>
      </rPr>
      <t xml:space="preserve">Sistemas de almacenamiento y condiciones técnico ambientales inadecuados del archivo (almacenamiento en la superficies de trabajo)                           </t>
    </r>
  </si>
  <si>
    <t xml:space="preserve">* Implementar el programa de orden y aseo PGR-SIG-204 </t>
  </si>
  <si>
    <r>
      <rPr>
        <b/>
        <sz val="14"/>
        <rFont val="Arial"/>
        <family val="2"/>
      </rPr>
      <t xml:space="preserve">Locativo - Infraestructura </t>
    </r>
    <r>
      <rPr>
        <sz val="14"/>
        <rFont val="Arial"/>
        <family val="2"/>
      </rPr>
      <t xml:space="preserve">
Pisos en mal estado</t>
    </r>
  </si>
  <si>
    <r>
      <t xml:space="preserve">Locativo
</t>
    </r>
    <r>
      <rPr>
        <sz val="14"/>
        <rFont val="Arial"/>
        <family val="2"/>
      </rPr>
      <t>Sistemas y medios de almacenamiento sin anclar</t>
    </r>
  </si>
  <si>
    <t>*Se recomienda instalar protectores de seguridad en el soporte de agarre de los archivadores, con el fin de evitar heridas graves y disminuir los golpes. 
*Sensibilización a los funcionarios en autocuidado
*Reinducción SST
PLAN INSTITUCIONAL DE CAPACITACIONES</t>
  </si>
  <si>
    <r>
      <t xml:space="preserve">Mecánico
</t>
    </r>
    <r>
      <rPr>
        <sz val="14"/>
        <rFont val="Arial"/>
        <family val="2"/>
      </rPr>
      <t>Manipulación de archivo antiguo con gancho metálico</t>
    </r>
  </si>
  <si>
    <t>*Reinducción SST
*Capacitar en autocuidado 
PLAN INSTITUCIONAL DE CAPACITACIONES</t>
  </si>
  <si>
    <r>
      <t xml:space="preserve">Accidentes de tránsito                          </t>
    </r>
    <r>
      <rPr>
        <sz val="14"/>
        <color indexed="8"/>
        <rFont val="Gill Sans MT"/>
        <family val="2"/>
      </rPr>
      <t xml:space="preserve"> 
(En los desplazamientos en las vías)
</t>
    </r>
    <r>
      <rPr>
        <u/>
        <sz val="14"/>
        <color indexed="8"/>
        <rFont val="Gill Sans MT"/>
        <family val="2"/>
      </rPr>
      <t xml:space="preserve">VER MATRIZ DE RIESGO VIAL </t>
    </r>
  </si>
  <si>
    <t>*Dar cumplimiento al plan de capacitación del PESV según el rol (Pasajero - Conductor - Peatón) 
*Realizar sensibilización en seguridad vial 
* Implementación del plan estratégico de seguridad vial. 
*Inspección pre operacional a vehículos
(PLA-SIG-202 PESV PLAN ESTRATÉGICO DE SEGURIDAD VIAL)</t>
  </si>
  <si>
    <r>
      <t xml:space="preserve">Locativo
</t>
    </r>
    <r>
      <rPr>
        <sz val="14"/>
        <color indexed="8"/>
        <rFont val="Gill Sans MT"/>
        <family val="2"/>
      </rPr>
      <t xml:space="preserve">Superficies de trabajo  irregulares y  desniveladas   </t>
    </r>
    <r>
      <rPr>
        <b/>
        <sz val="14"/>
        <color indexed="8"/>
        <rFont val="Gill Sans MT"/>
        <family val="2"/>
      </rPr>
      <t xml:space="preserve">                             </t>
    </r>
    <r>
      <rPr>
        <sz val="14"/>
        <color indexed="8"/>
        <rFont val="Gill Sans MT"/>
        <family val="2"/>
      </rPr>
      <t xml:space="preserve"> (Desplazamiento en los diferentes áreas)</t>
    </r>
  </si>
  <si>
    <t>*Se recomienda capacitaciones en prevención de caídas al mismo nivel (  PGR-SIG-203-PROGRAMA PROTECCIÓN CONTRA CAÍDAS)</t>
  </si>
  <si>
    <r>
      <rPr>
        <b/>
        <sz val="14"/>
        <color indexed="8"/>
        <rFont val="Gill Sans MT"/>
        <family val="2"/>
      </rPr>
      <t xml:space="preserve">Radiaciones no ionizantes  </t>
    </r>
    <r>
      <rPr>
        <sz val="14"/>
        <color indexed="8"/>
        <rFont val="Gill Sans MT"/>
        <family val="2"/>
      </rPr>
      <t xml:space="preserve">                                               Exposición a luz solar en actividades externas </t>
    </r>
  </si>
  <si>
    <t>*Suministro de camisa manga larga y cachucha ( PRO-SIG-202 PROCEDIMIENTO ADMINISTRACIÓN DE ELEMENTOS DE EPP)
*Reinducción SST</t>
  </si>
  <si>
    <r>
      <t xml:space="preserve">Locativo
</t>
    </r>
    <r>
      <rPr>
        <sz val="14"/>
        <color indexed="8"/>
        <rFont val="Gill Sans MT"/>
        <family val="2"/>
      </rPr>
      <t>Superficies de trabajo  irregulares en las vías, terrenos inestables y escarpados</t>
    </r>
  </si>
  <si>
    <t>*Se recomienda uso de calzado adecuado y de tacón bajo según el área a visitar, con el fin de evitar caídas (  PGR-SIG-203-PROGRAMA PROTECCIÓN CONTRA CAÍDAS)</t>
  </si>
  <si>
    <t>*Sensibilizaciones y recomendaciones al personal en maniobras de equinos y tips de prevención de accidentes con semovientes (EST-SIG-04 ESTANDAR DE SEGURIDAD DESPLAZAMIENTO EQUINOS)</t>
  </si>
  <si>
    <r>
      <t xml:space="preserve">ELÉCTRICO 
</t>
    </r>
    <r>
      <rPr>
        <sz val="14"/>
        <rFont val="Arial"/>
        <family val="2"/>
      </rPr>
      <t>Baja tensión 
(cercas eléctricas)</t>
    </r>
    <r>
      <rPr>
        <b/>
        <sz val="14"/>
        <rFont val="Arial"/>
        <family val="2"/>
      </rPr>
      <t xml:space="preserve"> </t>
    </r>
  </si>
  <si>
    <t xml:space="preserve">*Continuar con las socialización en inducción y reinducción de SST a funcionarios y contratistas </t>
  </si>
  <si>
    <r>
      <t xml:space="preserve">Derrumbes 
</t>
    </r>
    <r>
      <rPr>
        <sz val="14"/>
        <color indexed="8"/>
        <rFont val="Arial"/>
        <family val="2"/>
      </rPr>
      <t>(En zonas de campo - veredas)</t>
    </r>
  </si>
  <si>
    <t>*Se recomienda realizar capacitación en prevención de riesgo por derrumbes en las diferentes visitas que se realizan (PLA-SIG-204 PLAN DE PREVENCIÓN, PREPARACIÓN Y RESPUESTA ANTE EMERGENCIAS)</t>
  </si>
  <si>
    <r>
      <t xml:space="preserve">Público
</t>
    </r>
    <r>
      <rPr>
        <sz val="14"/>
        <color indexed="8"/>
        <rFont val="Gill Sans MT"/>
        <family val="2"/>
      </rPr>
      <t>(Manifestaciones públicas)</t>
    </r>
  </si>
  <si>
    <t>*Actualizar el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t>
  </si>
  <si>
    <r>
      <t>Público
(</t>
    </r>
    <r>
      <rPr>
        <sz val="14"/>
        <color indexed="8"/>
        <rFont val="Gill Sans MT"/>
        <family val="2"/>
      </rPr>
      <t>Robos - Atracos - Asaltos - Agresiones verbales - Actos Violentos)</t>
    </r>
  </si>
  <si>
    <t>*Socializar los planes contingencia para diferentes situaciones  de emergencia específicamente riesgo público. 
(PLA-SIG-204 PLAN DE PREVENCIÓN, PREPARACIÓN Y RESPUESTA ANTE EMERGENCIAS)</t>
  </si>
  <si>
    <r>
      <t>Público
(</t>
    </r>
    <r>
      <rPr>
        <sz val="14"/>
        <color indexed="8"/>
        <rFont val="Gill Sans MT"/>
        <family val="2"/>
      </rPr>
      <t>Inseguridad por actos delictivos en los alrededores de la sede)</t>
    </r>
  </si>
  <si>
    <t>*Actualizar el plan de emergencias, incluyendo los planes operativos normalizados en caso de situaciones de emergencia en riesgo público especifico para cada sede y socializarlo a todo el personal.     
*Capacitar al personal en actuación ante emergencias en riesgo público, realizar simulacros
(PLA-SIG-204 PLAN DE PREVENCIÓN, PREPARACIÓN Y RESPUESTA ANTE EMERGENCIAS)</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</si>
  <si>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t>
  </si>
  <si>
    <r>
      <t xml:space="preserve">Tecnológico
</t>
    </r>
    <r>
      <rPr>
        <sz val="14"/>
        <color indexed="8"/>
        <rFont val="Gill Sans MT"/>
        <family val="2"/>
      </rPr>
      <t>(Incendios - Explosiones)
Generado dentro de las instalaciones</t>
    </r>
    <r>
      <rPr>
        <b/>
        <sz val="14"/>
        <color indexed="8"/>
        <rFont val="Gill Sans MT"/>
        <family val="2"/>
      </rPr>
      <t xml:space="preserve"> de las oficinas </t>
    </r>
  </si>
  <si>
    <t>*Capacitación en prevención de accidentes de trabajo por riesgo eléctrico.                                                          
*Continuar con las inspecciones de seguridad enfocado a riesgo eléctrico.
*Socialización PON.
(PLA-SIG-204 PLAN DE PREVENCIÓN, PREPARACIÓN Y RESPUESTA ANTE EMERGENCIAS)</t>
  </si>
  <si>
    <r>
      <t xml:space="preserve">Tecnológico
</t>
    </r>
    <r>
      <rPr>
        <sz val="14"/>
        <color indexed="8"/>
        <rFont val="Gill Sans MT"/>
        <family val="2"/>
      </rPr>
      <t xml:space="preserve">"Riesgo de la vecindad"
(Incendios - Explosiones) 
</t>
    </r>
  </si>
  <si>
    <t>*Diseñar y socializar PON en caso de explosiones externas a la empresa- Diseño de plan de ayuda mutua 
(PLA-SIG-204 PLAN DE PREVENCIÓN, PREPARACIÓN Y RESPUESTA ANTE EMERGENCIAS)</t>
  </si>
  <si>
    <r>
      <t xml:space="preserve">Fugas de gas 
"Riesgos de la vecindad"
</t>
    </r>
    <r>
      <rPr>
        <sz val="14"/>
        <color indexed="8"/>
        <rFont val="Gill Sans MT"/>
        <family val="2"/>
      </rPr>
      <t xml:space="preserve">(Generado por la presencia de  tuberías externas a la entidad) </t>
    </r>
  </si>
  <si>
    <r>
      <rPr>
        <b/>
        <sz val="14"/>
        <color indexed="8"/>
        <rFont val="Gill Sans MT"/>
        <family val="2"/>
      </rPr>
      <t xml:space="preserve">Demandas Emocionales: Condiciones de la tarea   </t>
    </r>
    <r>
      <rPr>
        <sz val="14"/>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</si>
  <si>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14"/>
        <rFont val="Arial"/>
        <family val="2"/>
      </rPr>
      <t>(Valoración promedio mientras se realiza el proceso de aplicación de baterías de riesgo psicosocial)</t>
    </r>
  </si>
  <si>
    <r>
      <t xml:space="preserve">Características del grupo social y del trabajo.
</t>
    </r>
    <r>
      <rPr>
        <sz val="14"/>
        <rFont val="Gill Sans MT"/>
        <family val="2"/>
      </rPr>
      <t>(Está en proceso la evaluación de los factores de riesgo psicosocial)</t>
    </r>
  </si>
  <si>
    <r>
      <t xml:space="preserve">Gestión Organizacional
</t>
    </r>
    <r>
      <rPr>
        <sz val="14"/>
        <rFont val="Gill Sans MT"/>
        <family val="2"/>
      </rPr>
      <t>(Está en proceso la evaluación de los factores de riesgo psicosocial aplicación batería de riesgo psicosocial)</t>
    </r>
  </si>
  <si>
    <r>
      <t xml:space="preserve">Contenido de la Tarea (Carga de Trabajo)
</t>
    </r>
    <r>
      <rPr>
        <sz val="14"/>
        <rFont val="Gill Sans MT"/>
        <family val="2"/>
      </rPr>
      <t>(Está en proceso la evaluación de los factores de riesgo psicosocial aplicación batería de riesgo psicosocial)</t>
    </r>
  </si>
  <si>
    <r>
      <t>Postura Prolongada</t>
    </r>
    <r>
      <rPr>
        <sz val="14"/>
        <rFont val="Arial"/>
        <family val="2"/>
      </rPr>
      <t xml:space="preserve"> 
(Postura sedente más del 75% de la jornada laboral en trabajo con video terminales)</t>
    </r>
  </si>
  <si>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PGR-SIG-205 VIGILANCIA EPIDEMIOLÓGICA PARA LA PREVENCION DE DESÓRDENES MUSCULO-ESQUELÉTICOS
PGR-SIG-201 ESTILOS DE VIDA Y TRABAJO SALUDABLES                                                                        </t>
  </si>
  <si>
    <t xml:space="preserve">*Se recomienda la implementación permanente de pausas activas durante la jornada laboral 
INS-SIG-202 INSTRUCTIVO DE PAUSAS ACTIVAS SALUDABLES
                                                                                                                                             </t>
  </si>
  <si>
    <r>
      <rPr>
        <b/>
        <sz val="14"/>
        <rFont val="Arial"/>
        <family val="2"/>
      </rPr>
      <t>Radiaciones No ionizantes</t>
    </r>
    <r>
      <rPr>
        <sz val="14"/>
        <rFont val="Arial"/>
        <family val="2"/>
      </rPr>
      <t xml:space="preserve">                                   (Exposición permanente a pantallas del computador)</t>
    </r>
  </si>
  <si>
    <t xml:space="preserve">*Se recomienda el uso de lentes (gafas) de requerirse y la implementación permanente de pausas activas durante la jornada laboral 
INS-SIG-202 INSTRUCTIVO DE PAUSAS ACTIVAS SALUDABLES
                                                                                                                                             </t>
  </si>
  <si>
    <r>
      <rPr>
        <b/>
        <sz val="14"/>
        <color indexed="8"/>
        <rFont val="Arial"/>
        <family val="2"/>
      </rPr>
      <t xml:space="preserve">Locativo </t>
    </r>
    <r>
      <rPr>
        <sz val="14"/>
        <color indexed="8"/>
        <rFont val="Arial"/>
        <family val="2"/>
      </rPr>
      <t xml:space="preserve">                                                                             (Cableado eléctrico desordenado en la zona adecuada para puesto de trabajo)</t>
    </r>
  </si>
  <si>
    <t>Realizar inspecciones de seguridad para verificar estado de cableado del  área
PRO-SIG-203 PROCEDIMIENTO INSPECCIONES DE SST
PGR-SIG-204 ORDEN Y ASEO</t>
  </si>
  <si>
    <r>
      <t xml:space="preserve">Picaduras - Mordeduras                            </t>
    </r>
    <r>
      <rPr>
        <sz val="14"/>
        <color indexed="8"/>
        <rFont val="Arial"/>
        <family val="2"/>
      </rPr>
      <t xml:space="preserve"> (Presencia de vectores e insectos dentro de la vivienda o zona destinada para laborar).</t>
    </r>
  </si>
  <si>
    <t>*Realizar una correcta inspección del área de trabajo para garantizar la NO presencia de vectores o insectos ponzoñoso. 
*Evitar las zona con acumulación de aguas estancadas
PRO-SIG-203 PROCEDIMIENTO INSPECCIONES DE SST</t>
  </si>
  <si>
    <r>
      <t xml:space="preserve">Virus y Bacterias
</t>
    </r>
    <r>
      <rPr>
        <sz val="14"/>
        <color indexed="8"/>
        <rFont val="Arial"/>
        <family val="2"/>
      </rPr>
      <t xml:space="preserve"> (Exposición a virus y bacterias debido al uso de superficies húmedas como baños, lavamanos y lavaplatos alberca)</t>
    </r>
  </si>
  <si>
    <t>*Capacitar a los trabajadores en auto cuidado y la importancia del uso de los EPP.
PGR-SIG-204 ORDEN Y ASEO
PRO-SIG-202 PROCEDIMIENTO ADMINISTRACIÓN DE ELEMENTOS DE EPP</t>
  </si>
  <si>
    <r>
      <rPr>
        <b/>
        <sz val="14"/>
        <rFont val="Arial"/>
        <family val="2"/>
      </rPr>
      <t xml:space="preserve">Material particulado 
</t>
    </r>
    <r>
      <rPr>
        <sz val="14"/>
        <rFont val="Arial"/>
        <family val="2"/>
      </rPr>
      <t>(Polvo en los documentos)</t>
    </r>
  </si>
  <si>
    <t xml:space="preserve">*Realizar seguimiento del uso de los elementos de protección personal (Tapa bocas), cuando manipule archivo con polvo.        
PRO-SIG-202 PROCEDIMIENTO ADMINISTRACIÓN DE ELEMENTOS DE EPP                                                    </t>
  </si>
  <si>
    <r>
      <rPr>
        <b/>
        <sz val="14"/>
        <rFont val="Arial"/>
        <family val="2"/>
      </rPr>
      <t xml:space="preserve">Uso de elementos de desinfección
</t>
    </r>
    <r>
      <rPr>
        <sz val="14"/>
        <rFont val="Arial"/>
        <family val="2"/>
      </rPr>
      <t>(alcohol, gel antibacterial)</t>
    </r>
  </si>
  <si>
    <t xml:space="preserve">*Continuar con el uso adecuado de los elementos de trabajo, realizar cambio de los elementos que se observen en mal estado. 
PRO-SIG-202 PROCEDIMIENTO ADMINISTRACIÓN DE ELEMENTOS DE EPP  </t>
  </si>
  <si>
    <r>
      <rPr>
        <b/>
        <sz val="14"/>
        <color indexed="8"/>
        <rFont val="Arial"/>
        <family val="2"/>
      </rPr>
      <t xml:space="preserve">Deficiente ventilación </t>
    </r>
    <r>
      <rPr>
        <sz val="14"/>
        <color indexed="8"/>
        <rFont val="Arial"/>
        <family val="2"/>
      </rPr>
      <t>(Las ventanas y persianas deben permanecer cerradas para evitar el ingreso de rayos solares)</t>
    </r>
  </si>
  <si>
    <t>Se recomienda contar con un área de ventilación natural o con ventilación artificial como ventiladores 
PRO-SIG-203 PROCEDIMIENTO INSPECCIONES DE SST</t>
  </si>
  <si>
    <r>
      <rPr>
        <b/>
        <sz val="14"/>
        <rFont val="Arial"/>
        <family val="2"/>
      </rPr>
      <t>Manipulación y desplazamiento de cargas</t>
    </r>
    <r>
      <rPr>
        <sz val="14"/>
        <rFont val="Arial"/>
        <family val="2"/>
      </rPr>
      <t xml:space="preserve">
(Documentos y cajas)</t>
    </r>
  </si>
  <si>
    <t>* Practicar higiene postural para el manejo de cargas. Evitar levantar mas de 10 Kg mujeres y 20 Kg Hombres
PGR-SIG-205 VIGILANCIA EPIDEMIOLÓGICA PARA LA PREVENCION DE DESÓRDENES MUSCULO-ESQUELÉTICOS</t>
  </si>
  <si>
    <r>
      <rPr>
        <b/>
        <sz val="14"/>
        <color indexed="8"/>
        <rFont val="Arial"/>
        <family val="2"/>
      </rPr>
      <t xml:space="preserve">Iluminación
</t>
    </r>
    <r>
      <rPr>
        <sz val="14"/>
        <color indexed="8"/>
        <rFont val="Arial"/>
        <family val="2"/>
      </rPr>
      <t xml:space="preserve">(Deficiente de iluminación natural o artificial en el sitio adecuado para laboral dentro de la vivienda)                                             </t>
    </r>
  </si>
  <si>
    <t>*Se recomienda adecuar el sitio de trabajo con iluminación adecuada.
PGR-SIG-204 ORDEN Y ASEO</t>
  </si>
  <si>
    <r>
      <t xml:space="preserve">Locativo
</t>
    </r>
    <r>
      <rPr>
        <sz val="14"/>
        <color indexed="8"/>
        <rFont val="Arial"/>
        <family val="2"/>
      </rPr>
      <t xml:space="preserve">Superficies de trabajo  irregulares y  desniveladas, escaleras   </t>
    </r>
    <r>
      <rPr>
        <b/>
        <sz val="14"/>
        <color indexed="8"/>
        <rFont val="Arial"/>
        <family val="2"/>
      </rPr>
      <t xml:space="preserve">                             </t>
    </r>
    <r>
      <rPr>
        <sz val="14"/>
        <color indexed="8"/>
        <rFont val="Arial"/>
        <family val="2"/>
      </rPr>
      <t xml:space="preserve"> (Desplazamiento en la vivienda)</t>
    </r>
  </si>
  <si>
    <t>*Se recomienda uso de calzado adecuado y de tacón bajo según el área a visitar, con el fin de evitar caídas
PGR-SIG-203-PROGRAMA PROTECCIÓN CONTRA CAÍDAS</t>
  </si>
  <si>
    <r>
      <t>Público
(</t>
    </r>
    <r>
      <rPr>
        <sz val="14"/>
        <color indexed="8"/>
        <rFont val="Arial"/>
        <family val="2"/>
      </rPr>
      <t>Robos - Atracos - Asaltos - Agresiones verbales - Actos Violentos)</t>
    </r>
  </si>
  <si>
    <t>*Socializar los planes contingencia para diferentes situaciones  de emergencia específicamente riesgo público PLA-SIG-204 PLAN DE PREVENCIÓN, PREPARACIÓN Y RESPUESTA ANTE EMERGENCIAS</t>
  </si>
  <si>
    <t>Tener en cuenta las recomendaciones dadas en los medios de comunicación de la alcaldía y recomendaciones en el video del ejercicio de la simulación  el día nacional del simulacro  
PLA-SIG-204 PLAN DE PREVENCIÓN, PREPARACIÓN Y RESPUESTA ANTE EMERGENCIAS</t>
  </si>
  <si>
    <t>*Agrupar el cableado eléctrico, utilizando espiral porta cable  y/o canaleta. * Jornadas de orden y aseo.  * Capacitaciones en caídas al mismo nivel. 
Realizar jornada de orden y aseo.    (PGR-SIG-204 Orden y Aseo)</t>
  </si>
  <si>
    <t>*Agrupar el cableado eléctrico, utilizando espiral porta cable  y/o canaleta. 
*Realizar cambio de los cables que se observan en mal estado. Jornada de orden y aseo.   (PGR-SIG-204  Orden y Aseo)</t>
  </si>
  <si>
    <t xml:space="preserve">
*Realizar pausas activas en el área, INS-SIG-202- Instructivo de pausas activas saludables.                                                            
* Instalar persianas y película que minimice reflexión en puestos de trabajo                                                                            *Instalar  ventiladores 
*Adecuar puestos de trabajo                                                                            </t>
  </si>
  <si>
    <t xml:space="preserve">*Se recomienda la implementación permanente de pausas activas durante la jornada laboral, INS-SIG-202- Instructivo de pausas activas saludables.
 continuar con sensibilizaciones de autocuidado.                                                                                                                                  </t>
  </si>
  <si>
    <t>Agrupar cableado con espiral porta cable u otro sistema, con el fin de mejorar la seguridad del personal, PRO-SIG-203 procedimiento inspecciones de SST, Sensibilizar al personal en orden y aseo, PGR-SIG-204 programa orden y aseo</t>
  </si>
  <si>
    <t xml:space="preserve">Implementar  y socializar los planes contingencia para diferentes situaciones  de emergencia,                </t>
  </si>
  <si>
    <t xml:space="preserve">Continuar con las capacitaciones en prevención de caídas, PGR-SIG-203-programa protección contra caídas. - realizar inspecciones para verificar buen estado de la señalización y bandas antideslizantes, PRO-SIG-203 procedimiento inspecciones de SST. </t>
  </si>
  <si>
    <t>*Exámenes periódicos anualmente al personal  expuesto con espirómetros, PGR-SIG-204 orden y aseo.</t>
  </si>
  <si>
    <t xml:space="preserve">*Continuar con la implementación del sistema de vigilancia epidemiológico osteomuscular, continuar con la capacitación y  permanente  en  higiene postural, ergonomía en oficina, gimnasia laboral y pausas activas, INS-SIG-202- Instructivo de pausas activas saludables.        </t>
  </si>
  <si>
    <t>*Capacitar a los trabajadores en auto cuidado y la importancia del uso de los EPP.
*Realizar capacitación en lavado de manos, PGR-SIG-204 orden y aseo.</t>
  </si>
  <si>
    <t xml:space="preserve">*Se recomienda capacitar en prevención por mordeduras o picaduras en vías públicas- Sensibilizar EST-SIG-02 estándar de seguridad para actividades fuera de la sede
</t>
  </si>
  <si>
    <t xml:space="preserve">*Capacitación en  higiene postural         
*Realizar pausas activas, INS-SIG-202- Instructivo de pausas activas saludables,   EST-SIG-02 estándar de seguridad para actividades fuera de la sede                                                                                                                                                     </t>
  </si>
  <si>
    <t xml:space="preserve">*Se recomienda capacitar en prevención por mordeduras o picaduras en vías públicas- Sensibilizar EST-SIG-02 estándar de seguridad para actividades fuera de la sedes 
</t>
  </si>
  <si>
    <t xml:space="preserve">*Se recomienda uso de calzado adecuado según el área a visitar, con el fin de evitar caídas, sensibilización PGR-SIG-203-programa protección contra caídas.  </t>
  </si>
  <si>
    <t>*Socializar los planes contingencia para diferentes situaciones  de emergencia específicamente riesgo público. - Socializar PON riesgo publico, socializar  EST-SIG-01 - EST-SIG-02 estándar de seguridad para actividades fuera de la sede</t>
  </si>
  <si>
    <t>Recomendaciones en inducción y reinducción. Uso de camisa manga larga en eventos a cielo abierto, EST-SIG-02 estándar de seguridad para actividades fuera de la sede</t>
  </si>
  <si>
    <t>*Dar cumplimiento al plan de capacitación del PESV según el rol (Pasajero - Conductor - Peatón)
*Realizar sensibilización en seguridad vial - pre operacional vehículos, PLA-SIG-202 PESV plan estratégico de seguridad vial</t>
  </si>
  <si>
    <t xml:space="preserve">*Aplicación de las baterías de riesgo  psicosocial, para verificar la exposición al peligro. 
Capacitación en trabajo en equipo y competencias individuales y profesionales, PGR-SIG-206 vigilancia epidemiológico de riesgo psicosocial.       
Análisis de carga laboral.                                                                                                                                     </t>
  </si>
  <si>
    <t xml:space="preserve">Fortalecimiento de las escuelas de liderazgo, PGR-SIG-206 vigilancia epidemiológico de riesgo psicosocial.       </t>
  </si>
  <si>
    <t xml:space="preserve">Capacitaciones, manejo del tiempo como recurso, trabajo colaborativo y ayuda percibida, PGR-SIG-206 vigilancia epidemiológico de riesgo psicosocial.       </t>
  </si>
  <si>
    <t>*Diseñar y socializar PON en caso de fuga de gas.  Establecer plan de ayuda mutua, PLA-SIG-204 plan de prevención, preparación y respuesta ante emergencias.</t>
  </si>
  <si>
    <t xml:space="preserve">*Diseñar y socializar PON en caso de atrapamiento por mal funcionamiento del ascensor, PLA-SIG-204 plan de prevención, preparación y respuesta ante emergencias.  </t>
  </si>
  <si>
    <t xml:space="preserve">Solicitar a la administración el desbloqueo de las escaleras de emergencia - Continuar con recomendaciones en capacitaciones y en inducciones,PGR-SIG-204 orden y aseo. </t>
  </si>
  <si>
    <t xml:space="preserve">continuar realizando las inspecciones de seguridad, PRO-SIG-203 procedimiento inspecciones de SST.   - Suministrar recursos para colocar la película en las ventanas </t>
  </si>
  <si>
    <t xml:space="preserve">*Capacitación en prevención de accidentes de trabajo por riesgo eléctrico, Socializar PON en caso de explosiones externas a la empresa.                                               
*Continuar con las inspecciones de seguridad enfocado a riesgo eléctrico, PLA-SIG-204 plan de prevención, preparación y respuesta ante emergencias.   </t>
  </si>
  <si>
    <t xml:space="preserve">*Socializar PON en caso de explosiones externas a la empresa. Establecer plan de ayuda mutua, PLA-SIG-204 plan de prevención, preparación y respuesta ante emergencias.   </t>
  </si>
  <si>
    <t xml:space="preserve">*PLA-SIG-204 plan de prevención, preparación y respuesta ante emergencias,  planes operativos normalizados en caso de situaciones de emergencia en riesgo público especifico para cada sede y socializarlo a todo el personal.     
*Capacitar al personal en actuación ante emergencias en riesgo público. </t>
  </si>
  <si>
    <t xml:space="preserve">*Socializar PLA-SIG-204 plan de prevención, preparación y respuesta ante emergencias,  los planes contingencia para diferentes situaciones  de emergencia específicamente riesgo público. </t>
  </si>
  <si>
    <t xml:space="preserve">*Se recomienda realizar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</si>
  <si>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 PON por posible erupción del volcán machín y socializar a los trabajadores. PLA-SIG-204 plan de prevención, preparación y respuesta ante emergencias.   </t>
  </si>
  <si>
    <t>*Dar cumplimiento al plan de capacitación del PESV según el rol (Pasajero - Conductor - Peatón)
*Realizar sensibilización en seguridad vial, PLA-SIG-202 PESV plan estratégico de seguridad vial.</t>
  </si>
  <si>
    <t xml:space="preserve">*Dar cumplimiento a las normas de seguridad para viajes aéreos, 
EST-SIG-02 estándar de seguridad para actividades fuera de la sede
</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</si>
  <si>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</si>
  <si>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</si>
  <si>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</si>
  <si>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Realizar inspecciones de seguridad para verificar estado de cableado del  área, PRO-SIG-203 procedimiento inspecciones de SST, PGR-SIG-203-programa protección contra caídas.</t>
  </si>
  <si>
    <t xml:space="preserve">*Realizar seguimiento del uso de los elementos de protección personal (Tapa bocas), cuando manipule archivo con polvo, PGR-SIG-204 orden y aseo.                                                       </t>
  </si>
  <si>
    <t xml:space="preserve">*Realizar seguimiento del uso de los elementos de protección personal (Tapa bocas), cuando manipule archivo con polvo, PGR-SIG-204 orden y aseo, Sistema globalmente armonizado                                                        </t>
  </si>
  <si>
    <t xml:space="preserve">*Se recomienda uso de calzado adecuado y de tacón bajo según el área a visitar, con el fin de evitar caídas, PGR-SIG-203-programa protección contra caídas. </t>
  </si>
  <si>
    <t xml:space="preserve">*Socializar los planes contingencia para diferentes situaciones  de emergencia específicamente riesgo público, 
EST-SIG-02 estándar de seguridad para actividades fuera de la sede
</t>
  </si>
  <si>
    <t>VIVE DIGITAL</t>
  </si>
  <si>
    <r>
      <t>Postura Prolongada</t>
    </r>
    <r>
      <rPr>
        <sz val="22"/>
        <rFont val="Arial"/>
        <family val="2"/>
      </rPr>
      <t xml:space="preserve"> (Postura sedente más del 75% de la jornada laboral en trabajo con video terminales)</t>
    </r>
  </si>
  <si>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(PGR-SIG-205 vigilancia epidemiológica para la prevencion de desórdenes musculo-esqueléticos.)                                                                                   
*Realizar pausas activas en el área (INS-SIG-202 instructivo de pausas activas saludables )                                                                                                                                       </t>
  </si>
  <si>
    <r>
      <rPr>
        <b/>
        <sz val="22"/>
        <color indexed="8"/>
        <rFont val="Arial"/>
        <family val="2"/>
      </rPr>
      <t>Esfuerzo visual</t>
    </r>
    <r>
      <rPr>
        <sz val="22"/>
        <color indexed="8"/>
        <rFont val="Arial"/>
        <family val="2"/>
      </rPr>
      <t xml:space="preserve">                                   (Por consulta y digitación de datos e información)                                     </t>
    </r>
  </si>
  <si>
    <t xml:space="preserve">*Implementar el programa de pausas activas (INS-SIG-202 instructivo de pausas activas saludables )      </t>
  </si>
  <si>
    <t xml:space="preserve">*Se recomienda la implementación permanente de pausas activas durante la jornada laboral (INS-SIG-202 instructivo de pausas activas saludables )                                                                                                                                                       </t>
  </si>
  <si>
    <r>
      <rPr>
        <b/>
        <sz val="22"/>
        <rFont val="Arial"/>
        <family val="2"/>
      </rPr>
      <t>Radiaciones No ionizantes</t>
    </r>
    <r>
      <rPr>
        <sz val="22"/>
        <rFont val="Arial"/>
        <family val="2"/>
      </rPr>
      <t xml:space="preserve">                                   (Exposición permanente  a pantallas del computador)</t>
    </r>
  </si>
  <si>
    <t xml:space="preserve">*Se recomienda la implementación permanente de pausas activas durante la jornada laboral.  Realizar reinducción (INS-SIG-202 instructivo de pausas activas saludables )                                                                                                                                             </t>
  </si>
  <si>
    <t xml:space="preserve">*Continuar con el uso adecuado de los elementos de trabajo, realizar cambio de los elementos que se observen en mal estado. Realizar reinducción (PRO-SIG-202 procedimiento administración de elementos de epp.)       </t>
  </si>
  <si>
    <r>
      <rPr>
        <b/>
        <sz val="22"/>
        <color indexed="8"/>
        <rFont val="Arial"/>
        <family val="2"/>
      </rPr>
      <t xml:space="preserve">Eléctrico </t>
    </r>
    <r>
      <rPr>
        <sz val="22"/>
        <color indexed="8"/>
        <rFont val="Arial"/>
        <family val="2"/>
      </rPr>
      <t>Baja tensión. (Cableado eléctrico de equipo de computo expuesto)</t>
    </r>
  </si>
  <si>
    <t>* Realizar inspecciones de seguridad para verificar estado de cableado del  área.  *Verificar carga, ubicación y señalización de extintor solkaflam (PGR-SIG-204 orden y aseo.  )</t>
  </si>
  <si>
    <r>
      <t xml:space="preserve">Locativo
</t>
    </r>
    <r>
      <rPr>
        <sz val="22"/>
        <color indexed="8"/>
        <rFont val="Arial"/>
        <family val="2"/>
      </rPr>
      <t>Instalaciones en mal estado
 (Gotera en el techo - Humedad en la pared)</t>
    </r>
  </si>
  <si>
    <r>
      <t xml:space="preserve">Locativo
</t>
    </r>
    <r>
      <rPr>
        <sz val="22"/>
        <color indexed="8"/>
        <rFont val="Arial"/>
        <family val="2"/>
      </rPr>
      <t>Hacinamiento
(El área es reducida para la cantidad de personas que laboran en ella)</t>
    </r>
  </si>
  <si>
    <t>Hacer seguimiento al cumplimiento del aforo (PLA-SIG-206 retorno seguro al trabajo.)</t>
  </si>
  <si>
    <r>
      <rPr>
        <b/>
        <sz val="22"/>
        <rFont val="Gill Sans MT"/>
        <family val="2"/>
      </rPr>
      <t xml:space="preserve">Mecánico     </t>
    </r>
    <r>
      <rPr>
        <sz val="22"/>
        <rFont val="Gill Sans MT"/>
        <family val="2"/>
      </rPr>
      <t xml:space="preserve">                                                
Manejo de herramientas manuales 
(Grapadora, saca ganchos, perforadora, ganchos legadores)</t>
    </r>
  </si>
  <si>
    <t>*Capacitación sobre manejo seguro de herramientas.
*Capacitación en prevención en lesiones de mano.
*Inspeccionar las diferentes herramientas utilizados en la oficina para labores administrativas. (PGR-SIG-204 orden y aseo.  )</t>
  </si>
  <si>
    <r>
      <rPr>
        <b/>
        <sz val="22"/>
        <color indexed="8"/>
        <rFont val="Gill Sans MT"/>
        <family val="2"/>
      </rPr>
      <t xml:space="preserve">Postura Forzada      </t>
    </r>
    <r>
      <rPr>
        <sz val="22"/>
        <color indexed="8"/>
        <rFont val="Gill Sans MT"/>
        <family val="2"/>
      </rPr>
      <t xml:space="preserve">                      Miembros superiores en la gravedad por el espacio reducido del plano de trabajo
</t>
    </r>
  </si>
  <si>
    <r>
      <t xml:space="preserve">Postura Anti gravitacional      </t>
    </r>
    <r>
      <rPr>
        <sz val="22"/>
        <color indexed="8"/>
        <rFont val="Gill Sans MT"/>
        <family val="2"/>
      </rPr>
      <t xml:space="preserve">                      Miembros superiores en la gravedad</t>
    </r>
  </si>
  <si>
    <r>
      <rPr>
        <b/>
        <sz val="22"/>
        <rFont val="Gill Sans MT"/>
        <family val="2"/>
      </rPr>
      <t xml:space="preserve">Locativo </t>
    </r>
    <r>
      <rPr>
        <sz val="22"/>
        <rFont val="Gill Sans MT"/>
        <family val="2"/>
      </rPr>
      <t xml:space="preserve">
Techos en mal estado 
Problemas de humedad </t>
    </r>
  </si>
  <si>
    <t>*Realizar mantenimiento preventivo y correctivo de las instalaciones locativas, con el fin de mejorar las condiciones de trabajo y prevenir  enfermedades a los trabajadores.                                                                                                                    * Mantenimiento de los techos para  evitar  la proliferación de animales ( murciélagos- palomas) y control de humedad. 
*Se recomienda erradicar los palomas del área. (PGR-SIG-204 orden y aseo.  )</t>
  </si>
  <si>
    <r>
      <t xml:space="preserve">Locativo - Infraestructura                           </t>
    </r>
    <r>
      <rPr>
        <sz val="22"/>
        <color indexed="8"/>
        <rFont val="Gill Sans MT"/>
        <family val="2"/>
      </rPr>
      <t xml:space="preserve">Sistemas de almacenamiento y condiciones técnico ambientales inadecuados del archivo                        </t>
    </r>
  </si>
  <si>
    <r>
      <t xml:space="preserve">Locativo
</t>
    </r>
    <r>
      <rPr>
        <sz val="22"/>
        <color indexed="8"/>
        <rFont val="Gill Sans MT"/>
        <family val="2"/>
      </rPr>
      <t>Sistema de almacenamiento  
Ubicación inadecuada de los archivadores anclados a la pared</t>
    </r>
  </si>
  <si>
    <r>
      <rPr>
        <b/>
        <sz val="22"/>
        <rFont val="Gill Sans MT"/>
        <family val="2"/>
      </rPr>
      <t xml:space="preserve">Postura Forzada      </t>
    </r>
    <r>
      <rPr>
        <sz val="22"/>
        <rFont val="Gill Sans MT"/>
        <family val="2"/>
      </rPr>
      <t xml:space="preserve">                      
Altura inadecuada de la pantalla visual  por el portátil </t>
    </r>
  </si>
  <si>
    <t xml:space="preserve">* Pausas activas a lo largo de la jornada laboral y sensibilizar sobre su importancia (INS-SIG-202 instructivo de pausas activas saludables )      , * Realizar seguimiento para el S.V.E  para lesiones osteo musculares. A. *Se recomienda graduar y elevar la altura de la pantalla visual para mejorar posturas de los puestos de trabajo con portátil. </t>
  </si>
  <si>
    <r>
      <t xml:space="preserve">Movimientos repetitivos  </t>
    </r>
    <r>
      <rPr>
        <sz val="22"/>
        <color indexed="8"/>
        <rFont val="Gill Sans MT"/>
        <family val="2"/>
      </rPr>
      <t xml:space="preserve">Abrir y cerrar las estanterías móviles del archivo (rodantes) </t>
    </r>
  </si>
  <si>
    <r>
      <t xml:space="preserve">Movimientos Repetitivos
</t>
    </r>
    <r>
      <rPr>
        <sz val="22"/>
        <rFont val="Gill Sans MT"/>
        <family val="2"/>
      </rPr>
      <t>(Sólo las manos, digitación en teclado y uso de mouse)</t>
    </r>
  </si>
  <si>
    <r>
      <rPr>
        <b/>
        <sz val="22"/>
        <rFont val="Gill Sans MT"/>
        <family val="2"/>
      </rPr>
      <t>Públicos</t>
    </r>
    <r>
      <rPr>
        <sz val="22"/>
        <rFont val="Gill Sans MT"/>
        <family val="2"/>
      </rPr>
      <t xml:space="preserve">                                                     Agresiones verbales con la atención de usuarios, estudiantes,  </t>
    </r>
  </si>
  <si>
    <t xml:space="preserve">*Diseñar e implementar  planes contingencia para diferentes situaciones  de emergencia (PLA-SIG-204 plan de prevención, preparación y respuesta ante emergencias).       
* Continuar con la vigilancia física del centro de trabajo. 
* Capacitaciones para intervenir el riesgo. </t>
  </si>
  <si>
    <r>
      <rPr>
        <b/>
        <sz val="22"/>
        <rFont val="Gill Sans MT"/>
        <family val="2"/>
      </rPr>
      <t xml:space="preserve">Locativo 
</t>
    </r>
    <r>
      <rPr>
        <sz val="22"/>
        <rFont val="Gill Sans MT"/>
        <family val="2"/>
      </rPr>
      <t>Luminarias sin protectores (rejillas)</t>
    </r>
  </si>
  <si>
    <t>*Se recomienda que las luminarias cuenten con protectores (rejillas).</t>
  </si>
  <si>
    <r>
      <rPr>
        <b/>
        <sz val="22"/>
        <color indexed="8"/>
        <rFont val="Gill Sans MT"/>
        <family val="2"/>
      </rPr>
      <t xml:space="preserve">Material Particulado </t>
    </r>
    <r>
      <rPr>
        <sz val="22"/>
        <color indexed="8"/>
        <rFont val="Gill Sans MT"/>
        <family val="2"/>
      </rPr>
      <t xml:space="preserve">Acumulación de material particulado (polvo) de los libros  </t>
    </r>
  </si>
  <si>
    <t>*Exámenes periódicos anualmente al personal  expuesto con espirómetros 
* Se recomienda que el personal de servicios generales realice limpieza completa del archivo durante la semana. Realizar reinducción (PGR-SIG-204 orden y aseo.  )</t>
  </si>
  <si>
    <r>
      <t xml:space="preserve">Movimientos Repetitivos
</t>
    </r>
    <r>
      <rPr>
        <sz val="22"/>
        <color indexed="8"/>
        <rFont val="Gill Sans MT"/>
        <family val="2"/>
      </rPr>
      <t xml:space="preserve">Organizar los libros </t>
    </r>
  </si>
  <si>
    <r>
      <t xml:space="preserve">Manipulación manual de cargas                                              </t>
    </r>
    <r>
      <rPr>
        <sz val="22"/>
        <color indexed="8"/>
        <rFont val="Gill Sans MT"/>
        <family val="2"/>
      </rPr>
      <t xml:space="preserve"> 
Levantar cajas de archivo del piso</t>
    </r>
  </si>
  <si>
    <r>
      <rPr>
        <b/>
        <sz val="22"/>
        <color indexed="8"/>
        <rFont val="Gill Sans MT"/>
        <family val="2"/>
      </rPr>
      <t xml:space="preserve">Material Particulado </t>
    </r>
    <r>
      <rPr>
        <sz val="22"/>
        <color indexed="8"/>
        <rFont val="Gill Sans MT"/>
        <family val="2"/>
      </rPr>
      <t xml:space="preserve">Acumulación de material particulado (polvo) del archivo antiguo  y tipo de tipo. </t>
    </r>
  </si>
  <si>
    <t>*Exámenes periódicos anualmente al personal  expuesto con espirómetros 
* Se recomienda que el personal de servicios generales realice limpieza completa del archivo durante la semana (PGR-SIG-204 orden y aseo.  ).</t>
  </si>
  <si>
    <r>
      <t xml:space="preserve">Hongos- Bacterias       
</t>
    </r>
    <r>
      <rPr>
        <sz val="22"/>
        <color indexed="8"/>
        <rFont val="Gill Sans MT"/>
        <family val="2"/>
      </rPr>
      <t xml:space="preserve">Presencia libros antiguos  </t>
    </r>
  </si>
  <si>
    <t xml:space="preserve">
* Se recomienda continuar con el proceso de intervención (limpieza) de los libros antiguos (PGR-SIG-204 orden y aseo.  )</t>
  </si>
  <si>
    <r>
      <t xml:space="preserve">Hongos       
</t>
    </r>
    <r>
      <rPr>
        <sz val="22"/>
        <rFont val="Gill Sans MT"/>
        <family val="2"/>
      </rPr>
      <t xml:space="preserve">Malos olores  en el área </t>
    </r>
    <r>
      <rPr>
        <b/>
        <sz val="22"/>
        <rFont val="Gill Sans MT"/>
        <family val="2"/>
      </rPr>
      <t xml:space="preserve">                     </t>
    </r>
  </si>
  <si>
    <t xml:space="preserve">*Se recomienda mantenimiento de las instalaciones para eliminar los malos olores (PGR-SIG-204 orden y aseo.  ).
* Se recomienda  mantenimiento de  los techos para el control de goteras (humedad). </t>
  </si>
  <si>
    <r>
      <rPr>
        <b/>
        <sz val="22"/>
        <rFont val="Gill Sans MT"/>
        <family val="2"/>
      </rPr>
      <t xml:space="preserve">Locativo 
</t>
    </r>
    <r>
      <rPr>
        <sz val="22"/>
        <rFont val="Gill Sans MT"/>
        <family val="2"/>
      </rPr>
      <t xml:space="preserve">Desnivel en la superficie de trabajo  en la entrada </t>
    </r>
  </si>
  <si>
    <r>
      <rPr>
        <b/>
        <sz val="22"/>
        <rFont val="Gill Sans MT"/>
        <family val="2"/>
      </rPr>
      <t xml:space="preserve">Locativo - Infraestructura
</t>
    </r>
    <r>
      <rPr>
        <sz val="22"/>
        <rFont val="Gill Sans MT"/>
        <family val="2"/>
      </rPr>
      <t xml:space="preserve">
Techos en mal estado 
Problemas de humedad </t>
    </r>
  </si>
  <si>
    <r>
      <t xml:space="preserve">Accidentes de tránsito                          </t>
    </r>
    <r>
      <rPr>
        <sz val="22"/>
        <color indexed="8"/>
        <rFont val="Arial"/>
        <family val="2"/>
      </rPr>
      <t xml:space="preserve"> (En los desplazamientos de la visitas a los centros de trabajo)
</t>
    </r>
    <r>
      <rPr>
        <b/>
        <sz val="22"/>
        <color indexed="8"/>
        <rFont val="Arial"/>
        <family val="2"/>
      </rPr>
      <t>VER MATRIZ RIESGO VIAL</t>
    </r>
  </si>
  <si>
    <t>*Dar cumplimiento al plan de capacitación del PESV 
*Continuar sensibilización en seguridad vial, en lo referente a los roles de seguridad vial (Conductor - Pasajero - Peatón) (PLA-SIG-202 pesv plan estratégico de seguridad vial.)</t>
  </si>
  <si>
    <t xml:space="preserve">*Se recomienda uso de calzado adecuado según el área a visitar, con el fin de evitar caídas ( PGR-SIG-203-programa protección contra caídas. )          </t>
  </si>
  <si>
    <r>
      <t>Público
(</t>
    </r>
    <r>
      <rPr>
        <sz val="22"/>
        <color indexed="8"/>
        <rFont val="Arial"/>
        <family val="2"/>
      </rPr>
      <t>Robos - Atracos - Asaltos)</t>
    </r>
  </si>
  <si>
    <t>*Diseñar, implementar  y socializar los planes contingencia para diferentes situaciones  de emergencia   (PLA-SIG-204 plan de prevención, preparación y respuesta ante emergencias)</t>
  </si>
  <si>
    <r>
      <t xml:space="preserve">Manipulación manual de cargas "Empujar equipos"                        </t>
    </r>
    <r>
      <rPr>
        <sz val="22"/>
        <color indexed="8"/>
        <rFont val="Arial"/>
        <family val="2"/>
      </rPr>
      <t xml:space="preserve"> </t>
    </r>
  </si>
  <si>
    <r>
      <rPr>
        <b/>
        <sz val="22"/>
        <rFont val="Arial"/>
        <family val="2"/>
      </rPr>
      <t xml:space="preserve">Mecánico             </t>
    </r>
    <r>
      <rPr>
        <sz val="22"/>
        <rFont val="Arial"/>
        <family val="2"/>
      </rPr>
      <t xml:space="preserve">                            (Uso de herramientas manuales en la limpieza de equipos)</t>
    </r>
  </si>
  <si>
    <t xml:space="preserve">*Continuar con el uso adecuado de los elementos de trabajo. 
*Se debe realizar seguimiento al uso adecuado de los EPP. (PRO-SIG-202 procedimiento administración de elementos de epp.)       
</t>
  </si>
  <si>
    <t xml:space="preserve">*Aplicación de las baterías de riesgo  psicosocial, para verificar la exposición al peligro (PGR-SIG-206 vigilancia epidemiológico de riesgo psicosocial). . 
Capacitación en trabajo en equipo y competencias individuales y profesionales.
Análisis de carga laboral.                                                                                                                                     </t>
  </si>
  <si>
    <r>
      <t xml:space="preserve">Infraestructura - </t>
    </r>
    <r>
      <rPr>
        <b/>
        <sz val="22"/>
        <rFont val="Gill Sans MT"/>
        <family val="2"/>
      </rPr>
      <t>Locativo     
Instalaciones</t>
    </r>
    <r>
      <rPr>
        <sz val="22"/>
        <rFont val="Gill Sans MT"/>
        <family val="2"/>
      </rPr>
      <t xml:space="preserve">  (Desgaste de cintas antideslizantes en las escaleras)</t>
    </r>
  </si>
  <si>
    <t xml:space="preserve">*Diseñar y socializar protocolo para control de ingreso de personas adultas y menores de edad. </t>
  </si>
  <si>
    <r>
      <t xml:space="preserve">Infraestructura - Locativo
</t>
    </r>
    <r>
      <rPr>
        <sz val="22"/>
        <color indexed="8"/>
        <rFont val="Arial"/>
        <family val="2"/>
      </rPr>
      <t xml:space="preserve">Ausencia de estructura que evite el ingreso de aguas lluvias en los pasillos del edificio principal </t>
    </r>
  </si>
  <si>
    <t>Continuar con el uso de señalización cada que llueve
Instalar señalización en los pasillos sobre no apoyarse de las barandas de los pasillos ( PGR-SIG-203-programa protección contra caídas. )          .</t>
  </si>
  <si>
    <r>
      <t xml:space="preserve">Inundación 
</t>
    </r>
    <r>
      <rPr>
        <sz val="22"/>
        <rFont val="Arial"/>
        <family val="2"/>
      </rPr>
      <t>Por daño estructural "Hay tanque subterráneo en el área y se inunda el área en ocasiones"</t>
    </r>
  </si>
  <si>
    <r>
      <t xml:space="preserve">Locativo
</t>
    </r>
    <r>
      <rPr>
        <sz val="22"/>
        <color indexed="8"/>
        <rFont val="Arial"/>
        <family val="2"/>
      </rPr>
      <t>Sistema de almacenamiento  (Almacenamiento inadecuado de sustancias químicos)</t>
    </r>
  </si>
  <si>
    <t xml:space="preserve">*Se recomienda realizar jornada de orden y aseo para almacenar de forma adecuada los productos químicos (PGR-SIG-204 orden y aseo.  )
*Se debe capacitar al personal en almacenamiento adecuado de sustancias químicas, así mismo en la matriz de compatibilidad de sustancias. </t>
  </si>
  <si>
    <r>
      <t>Público
(</t>
    </r>
    <r>
      <rPr>
        <sz val="22"/>
        <color indexed="8"/>
        <rFont val="Gill Sans MT"/>
        <family val="2"/>
      </rPr>
      <t>Robos - Atracos - Asaltos)</t>
    </r>
  </si>
  <si>
    <t>*Socializar los planes contingencia para diferentes situaciones  de emergencia específicamente riesgo público (PLA-SIG-204 plan de prevención, preparación y respuesta ante emergencias).</t>
  </si>
  <si>
    <r>
      <t>Público
(</t>
    </r>
    <r>
      <rPr>
        <sz val="22"/>
        <color indexed="8"/>
        <rFont val="Gill Sans MT"/>
        <family val="2"/>
      </rPr>
      <t>Agresiones verbales - Actos Violentos)</t>
    </r>
  </si>
  <si>
    <t xml:space="preserve">*Socializar los planes contingencia para diferentes situaciones  de emergencia específicamente riesgo público (PLA-SIG-204 plan de prevención, preparación y respuesta ante emergencias). </t>
  </si>
  <si>
    <r>
      <t xml:space="preserve">Público
</t>
    </r>
    <r>
      <rPr>
        <sz val="22"/>
        <color indexed="8"/>
        <rFont val="Gill Sans MT"/>
        <family val="2"/>
      </rPr>
      <t>(Manifestaciones públicas)</t>
    </r>
  </si>
  <si>
    <t xml:space="preserve">*Socializar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t>
  </si>
  <si>
    <r>
      <t>Público
(</t>
    </r>
    <r>
      <rPr>
        <sz val="22"/>
        <color indexed="8"/>
        <rFont val="Gill Sans MT"/>
        <family val="2"/>
      </rPr>
      <t>Inseguridad por actos delictivos en los alrededores de la sede)</t>
    </r>
  </si>
  <si>
    <r>
      <t xml:space="preserve">Radiaciones no ionizantes                       </t>
    </r>
    <r>
      <rPr>
        <sz val="22"/>
        <rFont val="Gill Sans MT"/>
        <family val="2"/>
      </rPr>
      <t>(Exposición a luz solar que ingresa por ventanales a la mayoría de los puestos de trabajo)</t>
    </r>
  </si>
  <si>
    <t xml:space="preserve">*Se recomienda realizar estudio de vulnerabilidad y sismo resistencia de las instalaciones. 
*Capacitar al personal en actuación ante emergencias (PLA-SIG-204 plan de prevención, preparación y respuesta ante emergencias). </t>
  </si>
  <si>
    <t>*Seguir las instrucciones que el departamento suministra para  casos de emergencia por posible erupción del Volcán (PLA-SIG-204 plan de prevención, preparación y respuesta ante emergencias).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t>
  </si>
  <si>
    <t>*Diseñar y socializar PON en caso de explosiones externas a la empresa (PLA-SIG-204 plan de prevención, preparación y respuesta ante emergencias)</t>
  </si>
  <si>
    <r>
      <t xml:space="preserve">Fugas de gas 
"Riesgos de la vecindad"
</t>
    </r>
    <r>
      <rPr>
        <sz val="22"/>
        <color indexed="8"/>
        <rFont val="Gill Sans MT"/>
        <family val="2"/>
      </rPr>
      <t xml:space="preserve">(Generado por la presencia de restaurante en Mercacentro y por tuberías externas a la entidad) </t>
    </r>
  </si>
  <si>
    <t>*Diseñar y socializar PON en caso de fuga de gas (PLA-SIG-204 plan de prevención, preparación y respuesta ante emergencias)</t>
  </si>
  <si>
    <r>
      <t xml:space="preserve">Locativo
</t>
    </r>
    <r>
      <rPr>
        <sz val="22"/>
        <color indexed="8"/>
        <rFont val="Gill Sans MT"/>
        <family val="2"/>
      </rPr>
      <t xml:space="preserve">Sistema de almacenamiento
(Atrapamiento por mal funcionamiento de los ascensores)
</t>
    </r>
  </si>
  <si>
    <t>*Diseñar y socializar PON en caso de atrapamiento por mal funcionamiento del ascensor (PLA-SIG-204 plan de prevención, preparación y respuesta ante emergencias).</t>
  </si>
  <si>
    <r>
      <t xml:space="preserve">Postura mantenida                         </t>
    </r>
    <r>
      <rPr>
        <sz val="22"/>
        <color indexed="8"/>
        <rFont val="Gill Sans MT"/>
        <family val="2"/>
      </rPr>
      <t xml:space="preserve"> (Bípeda)</t>
    </r>
  </si>
  <si>
    <r>
      <t xml:space="preserve">Infraestructura - </t>
    </r>
    <r>
      <rPr>
        <b/>
        <sz val="22"/>
        <rFont val="Gill Sans MT"/>
        <family val="2"/>
      </rPr>
      <t>Locativo     
Instalaciones</t>
    </r>
    <r>
      <rPr>
        <sz val="22"/>
        <rFont val="Gill Sans MT"/>
        <family val="2"/>
      </rPr>
      <t xml:space="preserve">  (Ausencia de citas antideslizantes en las escaleras)</t>
    </r>
  </si>
  <si>
    <t>*Instalar señalización dando cumplimiento a la PGR-SIG-203-programa protección contra caídas.</t>
  </si>
  <si>
    <r>
      <t xml:space="preserve">Accidentes de tránsito                      
    </t>
    </r>
    <r>
      <rPr>
        <sz val="22"/>
        <color indexed="8"/>
        <rFont val="Arial"/>
        <family val="2"/>
      </rPr>
      <t xml:space="preserve"> 
(En los desplazamientos hacia otros centros de trabajo, en caso de que el funcionario haga uso de las bicicletas)</t>
    </r>
  </si>
  <si>
    <t>*Dar cumplimiento al plan de capacitación del PESV según el rol (Pasajero - Conductor - Peatón)
*Realizar sensibilización en seguridad vial (PLA-SIG-202 pesv plan estratégico de seguridad vial.)</t>
  </si>
  <si>
    <t>*Dar cumplimiento a las normas de seguridad para viajes aéreos (EST-SIG-01/03 ESTANDAR DE SEGURIDAD PARA ACTIVIDADES FUERA DE LA SEDE)</t>
  </si>
  <si>
    <r>
      <t>Postura Prolongada</t>
    </r>
    <r>
      <rPr>
        <sz val="22"/>
        <rFont val="Arial"/>
        <family val="2"/>
      </rPr>
      <t xml:space="preserve"> 
(Postura sedente más del 75% de la jornada laboral en trabajo con video terminales)</t>
    </r>
  </si>
  <si>
    <r>
      <rPr>
        <b/>
        <sz val="22"/>
        <rFont val="Arial"/>
        <family val="2"/>
      </rPr>
      <t>Movimientos repetitivos</t>
    </r>
    <r>
      <rPr>
        <sz val="22"/>
        <rFont val="Arial"/>
        <family val="2"/>
      </rPr>
      <t xml:space="preserve">  
(Digitación - Escanear)</t>
    </r>
  </si>
  <si>
    <t xml:space="preserve">*Se recomienda la implementación permanente de pausas activas durante la jornada laboral (INS-SIG-202 instructivo de pausas activas saludables )      . Continuar con las recomendaciones a funcionarios a través de video llamadas por parte de grupo interdisciplinario de la oficina  SST ( psicólogo, fisioterapeuta, profesional SST).                                                                                                                                                  </t>
  </si>
  <si>
    <t xml:space="preserve">*Se recomienda la implementación permanente de pausas activas durante la jornada laboral (INS-SIG-202 instructivo de pausas activas saludables )      .  Continuar con las recomendaciones a funcionarios a través de video llamadas por parte de grupo interdisciplinario de la oficina  SST ( psicólogo, fisioterapeuta, profesional SST).                                                                                                                                                </t>
  </si>
  <si>
    <t xml:space="preserve">*Realizar seguimiento del uso de los elementos de protección personal (Tapa bocas), cuando manipule archivo con polvo (PRO-SIG-202 procedimiento administración de elementos de epp.)       .   Continuar con las recomendaciones a funcionarios a través de video llamadas por parte de grupo interdisciplinario de la oficina  SST ( psicólogo, fisioterapeuta, profesional SST).                                                         </t>
  </si>
  <si>
    <r>
      <rPr>
        <b/>
        <sz val="22"/>
        <rFont val="Arial"/>
        <family val="2"/>
      </rPr>
      <t xml:space="preserve">Uso de elementos de desinfección
</t>
    </r>
    <r>
      <rPr>
        <sz val="22"/>
        <rFont val="Arial"/>
        <family val="2"/>
      </rPr>
      <t>(alcohol, gel antibacterial)</t>
    </r>
  </si>
  <si>
    <t xml:space="preserve">*Realizar seguimiento del uso de los elementos de protección personal (Tapa bocas), cuando manipule archivo con polvo (PRO-SIG-202 procedimiento administración de elementos de epp.)       .  Continuar con las recomendaciones a funcionarios a través de video llamadas por parte de grupo interdisciplinario de la oficina  SST ( psicólogo, fisioterapeuta, profesional SST).                                                         </t>
  </si>
  <si>
    <t>*Continuar con el uso adecuado de los elementos de trabajo, realizar cambio de los elementos que se observen en mal estado. Continuar con las recomendaciones a funcionarios a través de video llamadas por parte de grupo interdisciplinario de la oficina  SST ( psicólogo, fisioterapeuta, profesional SST) (PLA-SIG-206 retorno seguro al trabajo.)(PGR-SIG-204 orden y aseo.  ).</t>
  </si>
  <si>
    <r>
      <rPr>
        <b/>
        <sz val="22"/>
        <color indexed="8"/>
        <rFont val="Arial"/>
        <family val="2"/>
      </rPr>
      <t xml:space="preserve">Iluminación
</t>
    </r>
    <r>
      <rPr>
        <sz val="22"/>
        <color indexed="8"/>
        <rFont val="Arial"/>
        <family val="2"/>
      </rPr>
      <t xml:space="preserve">(Deficiente de iluminación natural o artificial en el sitio adecuado para laboral dentro de la vivienda)                                             </t>
    </r>
  </si>
  <si>
    <t>*Se recomienda uso de calzado adecuado y de tacón bajo según el área a visitar, con el fin de evitar caídas. Continuar con las recomendaciones a funcionarios a través de video llamadas por parte de grupo interdisciplinario de la oficina  SST ( psicólogo, fisioterapeuta, profesional SST) ( PGR-SIG-203-programa protección contra caídas. ).</t>
  </si>
  <si>
    <t>Dar cumplimiento a los Lineamientos para abordar problemas y trastornos mentales en trabajadores de la salud en el marco del afrontamiento del coronavirus (Covid – 19), mediante Guía GPSG03  Marzo 2020 del Ministerio de Salud y Protección Social Inciso 4 y siguientes “Mantener una comunicación actualizada, precisa, oportuna y de buena calidad para todo el personal sobre la información, recomendaciones y las herramientas comunicacionales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 Continuar con las recomendaciones a funcionarios a través de video llamadas por parte de grupo interdisciplinario de la oficina  SST ( psicólogo, fisioterapeuta, profesional SST) (PGR-SIG-207 vigilancia epidemiológica para la prevención de covid-19.)</t>
  </si>
  <si>
    <t xml:space="preserve">Tener en cuenta las recomendaciones dadas en los medios de comunicación de la alcaldía y recomendaciones en el video del ejercicio de la simulación  el día nacional del simulacro. Continuar con las recomendaciones a funcionarios a través de video llamadas por parte de grupo interdisciplinario de la oficina  SST ( psicólogo, fisioterapeuta, profesional SST) (PLA-SIG-204 plan de prevención, preparación y respuesta ante emergencias). </t>
  </si>
  <si>
    <t>Tener en cuenta las recomendaciones dadas en los medios de comunicación de la alcaldía y recomendaciones en el video del ejercicio de la simulación  el día nacional del simulacro. Continuar con las recomendaciones a funcionarios a través de video llamadas por parte de grupo interdisciplinario de la oficina  SST ( psicólogo, fisioterapeuta, profesional SST) (PLA-SIG-204 plan de prevención, preparación y respuesta ante emergencias).</t>
  </si>
  <si>
    <t>VIVE DIGITAL LAB</t>
  </si>
  <si>
    <t>VIVE DIGITAL SAN PEDRO</t>
  </si>
  <si>
    <t>VIVE DIGITAL LAS FERIAS</t>
  </si>
  <si>
    <t>VIVE DIGITAL JORDAN</t>
  </si>
  <si>
    <t>11. GESTIÓN TIC - VIVE DIGITAL LAB - CARRERA 3A N 9-55 LOCAL 201</t>
  </si>
  <si>
    <t xml:space="preserve"> *Ubicación del archivo debe ser un terreno sin riesgos de humedad subterránea o problemas de inundación y que ofrezca estabilidad.</t>
  </si>
  <si>
    <t>*Diseñar e implementar  planes contingencia para diferentes situaciones  de emergencia (PLA-SIG-204 plan de prevención, preparación y respuesta ante emergencias).       
* Continuar con la vigilancia física del centro de trabajo. 
* Capacitaciones para intervenir el riesgo.(EST-SIG-01/03 ESTANDAR DE SEGURIDAD PARA ACTIVIDADES FUERA DE LA SEDE)</t>
  </si>
  <si>
    <t>*Diseñar, implementar  y socializar los planes contingencia para diferentes situaciones  de emergencia   (PLA-SIG-204 plan de prevención, preparación y respuesta ante emergencias)(EST-SIG-01/03 ESTANDAR DE SEGURIDAD PARA ACTIVIDADES FUERA DE LA SEDE)</t>
  </si>
  <si>
    <r>
      <rPr>
        <b/>
        <sz val="22"/>
        <rFont val="Gill Sans MT"/>
        <family val="2"/>
      </rPr>
      <t>Ruido</t>
    </r>
    <r>
      <rPr>
        <sz val="22"/>
        <rFont val="Gill Sans MT"/>
        <family val="2"/>
      </rPr>
      <t xml:space="preserve">
(Intermitente por el paso vehicular por la carrera 3da)</t>
    </r>
  </si>
  <si>
    <t>*Socializar los planes contingencia para diferentes situaciones  de emergencia específicamente riesgo público (PLA-SIG-204 plan de prevención, preparación y respuesta ante emergencias) (EST-SIG-01/03 ESTANDAR DE SEGURIDAD PARA ACTIVIDADES FUERA DE LA SEDE)</t>
  </si>
  <si>
    <t>*Socializar los planes contingencia para diferentes situaciones  de emergencia específicamente riesgo público (PLA-SIG-204 plan de prevención, preparación y respuesta ante emergencias) (EST-SIG-01/03 ESTANDAR DE SEGURIDAD PARA ACTIVIDADES FUERA DE LA SEDE</t>
  </si>
  <si>
    <t>*Socializar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(EST-SIG-01/03 ESTANDAR DE SEGURIDAD PARA ACTIVIDADES FUERA DE LA SEDE)</t>
  </si>
  <si>
    <t>*Socializar los planes contingencia para diferentes situaciones  de emergencia específicamente riesgo público (PLA-SIG-204 plan de prevención, preparación y respuesta ante emergencias)(EST-SIG-01/03 ESTANDAR DE SEGURIDAD PARA ACTIVIDADES FUERA DE LA SEDE)</t>
  </si>
  <si>
    <t>*Socializar los planes contingencia para diferentes situaciones  de emergencia específicamente riesgo público. Continuar con las recomendaciones a funcionarios a través de video llamadas por parte de grupo interdisciplinario de la oficina  SST ( psicólogo, fisioterapeuta, profesional SST) (PGR-SIG-207 vigilancia epidemiológica para la prevención de covid-19.)(PLA-SIG-204 plan de prevención, preparación y respuesta ante emergencias) (EST-SIG-01/03 ESTANDAR DE SEGURIDAD PARA ACTIVIDADES FUERA DE LA SEDE)</t>
  </si>
  <si>
    <t>11. GESTIÓN TIC - VIVE DIGITAL SAN PEDRO</t>
  </si>
  <si>
    <t>11. GESTIÓN TIC - VIVE DIGITAL LAS FERIAS</t>
  </si>
  <si>
    <t>VIVE DIGITAL PANÓCTICO</t>
  </si>
  <si>
    <t>11. GESTIÓN TIC - VIVE DIGITAL PANÓCTICO</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</si>
  <si>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                                                                                  
*Realizar pausas activas en el área. INS-SIG-202- Instructivo de pausas activas saludables.                                                                                                                                       </t>
  </si>
  <si>
    <t>Se recomienda instalar aire acondicionado en el área o ventiladores debidamente distribuidos por toda el área. PGR-SIG-204 orden y aseo.</t>
  </si>
  <si>
    <t xml:space="preserve">*Diseñar, implementar  y socializar los planes contingencia para diferentes situaciones  de emergencia . Socializar PON riesgo publico. PLA-SIG-204 plan de prevención, preparación y respuesta ante emergencias.                             </t>
  </si>
  <si>
    <t xml:space="preserve">*Intervención ergonómica en el  rediseño del puesto de trabajo, para lo cual, se recomienda suministrar reposa pies al puesto de trabajo que le hace falta. PGR-SIG-201 estilos de vida y trabajo saludable </t>
  </si>
  <si>
    <t>*Capacitar a los trabajadores en auto cuidado y la importancia del uso de los EPP. PRO-SIG-202 administración de elementos de protección personal-EPP
*Realizar capacitación en lavado de manos.</t>
  </si>
  <si>
    <t xml:space="preserve">*Realizar seguimiento del uso de los elementos de protección personal (Tapa bocas)                                                                
*Realizar capacitación en prevención de enfermedades respiratorias por exposición a material particulado y la importancia del uso de los tapa bocas. PRO-SIG-202 administración de elementos de protección personal-EPP </t>
  </si>
  <si>
    <t xml:space="preserve">*Dar cumplimiento al plan de capacitación del PESV 
*Continuar sensibilización en seguridad vial, en lo referente a los roles de seguridad vial (Conductor - Pasajero - Peatón)
*Se debe empezar a realizar la inspección pre operacional de vehículos de la empresa, para identificar condiciones del mismo, para lo cual, se debe sensibilizar a los funcionarios, el mantenimiento preventivo de sus vehículos, con el fin de prevenir accidentes. PLA-SIG-202 PESV plan estratégico de seguridad vial. </t>
  </si>
  <si>
    <t>*Se recomienda capacitar en prevención por mordeduras o picaduras en vías públicas
*Suministrar mecanismo de defensa en caso de presentarse situaciones de mordeduras o picaduras de animales. EST-SIG-02 estándar de seguridad para actividades fuera de la sede</t>
  </si>
  <si>
    <t>*Se recomienda capacitar en prevención por mordeduras o picaduras en vías públicas
*Suministrar mecanismo de defensa en caso de presentarse situaciones de mordeduras o picaduras de animales.  EST-SIG-02 estándar de seguridad para actividades fuera de la sede</t>
  </si>
  <si>
    <t xml:space="preserve">*Diseñar, implementar  y socializar los planes contingencia para diferentes situaciones  de emergencia. Socialización riesgo publico. PLA-SIG-204 plan de prevención, preparación y respuesta ante emergencias.                            </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</si>
  <si>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t>
  </si>
  <si>
    <t xml:space="preserve">*Se recomienda realizar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</si>
  <si>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                 </t>
  </si>
  <si>
    <t xml:space="preserve">*Aplicación de las baterías de riesgo  psicosocial, para verificar la exposición al peligro. 
Capacitación en trabajo en equipo y competencias individuales y profesionales.
Análisis de carga laboral. PGR-SIG-206 vigilancia epidemiológico de riesgo psicosocial.                                                                                                                                            </t>
  </si>
  <si>
    <t xml:space="preserve">Capacitaciones, manejo del tiempo como recurso, trabajo colaborativo y ayuda percibida. PRO-SIG-207 motivación, participación y consulta.       </t>
  </si>
  <si>
    <t xml:space="preserve">*Capacitación en prevención de accidentes de trabajo por riesgo eléctrico.                                                          
*Continuar con las inspecciones de seguridad enfocado a riesgo eléctrico. PRO-SIG-203 procedimiento inspecciones de SST.  </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</si>
  <si>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prevención de desórdenes musculo-esqueléticos.                                                                                      </t>
  </si>
  <si>
    <t xml:space="preserve">*Se recomienda la implementación permanente de pausas activas durante la jornada laboral. INS-SIG-202- Instructivo de pausas activas saludables                                                                                                                                                 </t>
  </si>
  <si>
    <t xml:space="preserve">Realizar inspecciones de seguridad para verificar estado de cableado del  área. PRO-SIG-203 procedimiento inspecciones de SST.  </t>
  </si>
  <si>
    <t xml:space="preserve">Se recomienda contar con un área de ventilación natural o con ventilación artificial como ventiladores. PGR-SIG-204 orden y aseo. </t>
  </si>
  <si>
    <t>* Practicar higiene postural para el manejo de cargas. Evitar levantar mas de 10 Kg mujeres y 20 Kg Hombres. PGR-SIG-201 estilos de vida y trabajo saludable</t>
  </si>
  <si>
    <t xml:space="preserve">*Se recomienda uso de calzado adecuado y de tacón bajo según el área a visitar, con el fin de evitar caídas. PGR-SIG-203-programa protección contra caídas.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</si>
  <si>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</si>
  <si>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</si>
  <si>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*Continuar con la realización de evaluaciones  medicas ocupacionales (ingreso, periódicos y egreso. PRO-SIG-201 PROCEDIMIENTO EXÁMENES OCUPACIONALES. 
* Realizar pausa activa durante la jornada laboral una vez en la mañana y una vez en la tarde ( Si el  usuario l lo permite).  INS-SIG-202 INSTRUCTIVO DE PAUSAS ACTIVAS SALUDABLES. 
</t>
  </si>
  <si>
    <t xml:space="preserve">*Se recomienda la implementación permanente de pausas activas durante la jornada laboral.   INS-SIG-202 INSTRUCTIVO DE PAUSAS ACTIVAS SALUDABLES.  Realización de inducción                                                                                                                                             </t>
  </si>
  <si>
    <t xml:space="preserve">*Agrupar el cableado eléctrico, utilizando espiral porta cable  y/o canaleta.                                                             * Jornadas de orden y aseo.  PGR-SIG-204 ORDEN Y ASEO.                                                                                                   * Capacitaciones en caídas al mismo nivel. PGR-SIG-203-PROGRAMA PROTECCIÓN CONTRA CAÍDAS. 
</t>
  </si>
  <si>
    <t xml:space="preserve">*Se recomienda realizar intervención ergonómica, para lo cual, se debe mejorar la altura de la pantalla ya que se observa baja. 
*Realizar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</si>
  <si>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</si>
  <si>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Recomendaciones en inducción y reinducción. Continuar capacitaciones en prevención de caídas. PGR-SIG-203-PROGRAMA PROTECCIÓN CONTRA CAÍDAS. </t>
  </si>
  <si>
    <t xml:space="preserve">*Se recomienda realizar intervención ergonómica, para lo cual, se debe mejorar la altura de la pantalla ya que se observa baja. 
*Realizar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</si>
  <si>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</si>
  <si>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*Se recomienda uso de calzado adecuado según el área a visitar, con el fin de evitar caídas. EST-SIG-01 ESTANDAR DE SEGURIDAD PARA ACTIVIDADES FUERA DE LA SEDE. </t>
  </si>
  <si>
    <t xml:space="preserve">*Agrupar el cableado eléctrico, utilizando espiral porta cable  y/o canaleta. * Jornadas de orden y aseo. PGR-SIG-204 ORDEN Y ASEO.                                * Capacitaciones en caídas al mismo nivel. PGR-SIG-203-PROGRAMA PROTECCIÓN CONTRA CAÍDAS.   
</t>
  </si>
  <si>
    <t>*Realizar  reinducción SST- continuar capacitación manejo de cargas y autocuidado. PRO-SIG-203 PROCEDIMIENTO INSPECCIONES DE SST.</t>
  </si>
  <si>
    <t xml:space="preserve">*Se recomienda la implementación permanente de pausas activas durante la jornada laboral. INS-SIG-202 INSTRUCTIVO DE PAUSAS ACTIVAS SALUDABLES.                                                                                                                                               </t>
  </si>
  <si>
    <t xml:space="preserve">*Capacitar a los trabajadores en auto cuidado y la importancia del uso de los EPP. PRO-SIG-202 PROCEDIMIENTO ADMINISTRACIÓN DE ELEMENTOS DE EPP. 
*Realizar capacitación en lavado de manos. PGR-SIG-201 ESTILOS DE VIDA Y TRABAJO SALUDABLES. </t>
  </si>
  <si>
    <t xml:space="preserve">*Capacitar a los trabajadores en auto cuidado y la importancia del uso de los EPP. PRO-SIG-202 PROCEDIMIENTO ADMINISTRACIÓN DE ELEMENTOS DE EPP.
*Realizar capacitación en lavado de manos. PGR-SIG-201 ESTILOS DE VIDA Y TRABAJO SALUDABLES. </t>
  </si>
  <si>
    <t>*Capacitación en manipulación manual de cargas 
*Formación de líderes en pausas activas en la sede, con el fin de implementar las mismas. INS-SIG-202 INSTRUCTIVO DE PAUSAS ACTIVAS SALUDABLES. 
*Continuar con la implementación del PVE Biomecánico para prevención de lesiones osteomusculares. PGR-SIG-205 VIGILANCIA EPIDEMIOLÓGICA PARA LA PREVENCION DE DESÓRDENES MUSCULO-ESQUELÉTICOS.</t>
  </si>
  <si>
    <t xml:space="preserve">*Capacitación sobre manejo seguro de herramientas.
*Capacitación en prevención en lesiones de mano. PRO-SIG-205 PROCEDIMIENTO DE INCIDENTES Y ACCIDENTES DE TRABAJO . 
*Inspeccionar las diferentes herramientas utilizados en la oficina para labores administrativas. PRO-SIG-203 PROCEDIMIENTO INSPECCIONES DE SST.       </t>
  </si>
  <si>
    <t xml:space="preserve">*Implementar el programa de pausas activas, específicamente. INS-SIG-202 INSTRUCTIVO DE PAUSAS ACTIVAS SALUDABLES                                                                                      *Continuar con la implementación del Sistema de vigilancia epidemiológico osteomuscular. PGR-SIG-205 VIGILANCIA EPIDEMIOLÓGICA PARA LA PREVENCION DE DESÓRDENES MUSCULO-ESQUELÉTICOS.   </t>
  </si>
  <si>
    <t xml:space="preserve">*Implementar el programa de pausas activas. INS-SIG-202 INSTRUCTIVO DE PAUSAS ACTIVAS SALUDABLES.                                                                    *Implementación del Sistema de vigilancia epidemiológico desordes musculo esqueléticos, con el fin de identificar las personas con sintomatología y hacer el respectivo seguimiento y control de los diagnósticos médicos que se presenten. PGR-SIG-205 VIGILANCIA EPIDEMIOLÓGICA PARA LA PREVENCION DE DESÓRDENES MUSCULO-ESQUELÉTICOS. </t>
  </si>
  <si>
    <t xml:space="preserve">*Dar cumplimiento al plan de capacitación del PESV según el rol (Pasajero - Conductor - Peatón) PLA-SIG-202 PESV PLAN ESTRATÉGICO DE SEGURIDAD VIAL.
*Realizar sensibilización en seguridad vial </t>
  </si>
  <si>
    <t xml:space="preserve">*Se recomienda capacitar en prevención por mordeduras o picaduras en vías públicas. EST-SIG-01 ESTANDAR DE SEGURIDAD PARA ACTIVIDADES FUERA DE LA SEDE.                                        *Realizar reinducción 
</t>
  </si>
  <si>
    <t xml:space="preserve">*Socializar los planes contingencia para diferentes situaciones  de emergencia específicamente riesgo público. Socialización PON riesgo publico. PLA-SIG-204 PLAN DE PREVENCIÓN, PREPARACIÓN Y RESPUESTA ANTE EMERGENCIAS. </t>
  </si>
  <si>
    <t>*Realizar  re inducción en manejo seguro de cargas. PGR-SIG-204 ORDEN Y ASEO.</t>
  </si>
  <si>
    <t xml:space="preserve">Continuar con el sistema de vigilancia
epidemiológica para el control de lesiones
osteomusculares.PGR-SIG-205 VIGILANCIA EPIDEMIOLÓGICA PARA LA PREVENCION DE DESÓRDENES MUSCULO-ESQUELÉTICOS.  Capacitar a los trabajadores
en higiene postural, pausas activas. INS-SIG-202 INSTRUCTIVO DE PAUSAS ACTIVAS SALUDABLES.  </t>
  </si>
  <si>
    <t xml:space="preserve">*Pausas activas o descansos durante los desplazamientos terrestres. INS-SIG-202 INSTRUCTIVO DE PAUSAS ACTIVAS SALUDABLES.                                                        Realizar reinducción
</t>
  </si>
  <si>
    <t xml:space="preserve">*Pausas activas o descansos durante los desplazamientos terrestres. INS-SIG-202 INSTRUCTIVO DE PAUSAS ACTIVAS SALUDABLES.  
</t>
  </si>
  <si>
    <t xml:space="preserve">*Dar cumplimiento a las normas de seguridad para viajes aéreos. PLA-SIG-204 PLAN DE PREVENCIÓN, PREPARACIÓN Y RESPUESTA ANTE EMERGENCIAS.    </t>
  </si>
  <si>
    <t>*Realizar mantenimiento preventivo a los equipos de suministro de iluminación. PGR-SIG-204 ORDEN Y ASEO.</t>
  </si>
  <si>
    <t xml:space="preserve">Inspecciones pre operacionales del vehículo. Capacitaciones en manejo defensivo al trabajador capacitaciones en buenas practicas y conductas seguras de movilidad. Capacitaciones en normas básicas mecánica 
*Implementación del Plan Estratégico de Seguridad Vial. PLA-SIG-202 PESV PLAN ESTRATÉGICO DE SEGURIDAD VIAL. </t>
  </si>
  <si>
    <t xml:space="preserve">Inspecciones pre operacionales del vehículo. Capacitaciones en buenas practicas y conductas seguras de movilidad. Capacitaciones en normas básicas mecánica
*Implementación del Plan Estratégico de Seguridad Vial. PLA-SIG-202 PESV PLAN ESTRATÉGICO DE SEGURIDAD VIAL. </t>
  </si>
  <si>
    <t xml:space="preserve">*Capacitación en  higiene postural y pausas activas.           
*Realizar pausas activas. INS-SIG-202 INSTRUCTIVO DE PAUSAS ACTIVAS SALUDABLES.                                                                                                                                                    </t>
  </si>
  <si>
    <t xml:space="preserve">*Continuar con la entrega de dotación para las actividades inherentes                                                                                                                      *Continuar con la capacitación y entrenamiento  los bomberos en temas de actuación de emergencias. PLAN ANUAL DE TRABAJO Y PIC.                                                                                                                                                                        </t>
  </si>
  <si>
    <t xml:space="preserve">*Continuar con la entrega de dotación para las actividades inherentes                                                                                                                      *Continuar con la capacitación y entrenamiento  los bomberos en temas de actuación de emergencias. PLAN ANUAL DE TRABAJO Y PIC.                                                                                                                                                                                   </t>
  </si>
  <si>
    <t xml:space="preserve">*Capacitar en prevención de accidentes por riesgo mecánico, enfocado a los elementos de trabajo. PLA-SIG-204 PLAN DE PREVENCIÓN, PREPARACIÓN Y RESPUESTA ANTE EMERGENCIAS. </t>
  </si>
  <si>
    <t xml:space="preserve">1. capacitar al personal sobre el riesgo expuesto. PLAN ANUAL DE TRABAJO Y PIC.                                                                                                                                                                     
2. realizar mantenimiento e inspecciones periódicas a los equipos de protección personal (trajes de acercamiento). PRO-SIG-203 PROCEDIMIENTO INSPECCIONES DE SST. </t>
  </si>
  <si>
    <t xml:space="preserve">1. capacitar al personal sobre el riesgo expuesto. PLAN ANUAL DE TRABAJO Y PIC.                                                                                                                                                                                                                                                                            2. acondicionar intervalos de trabajo durante la atención de estas emergencias                                                                                        </t>
  </si>
  <si>
    <t xml:space="preserve">*Continuar con el entrenamiento a los bomberos. PLAN ANUAL DE TRABAJO Y PIC.    *Continuar con la aplicación de protocolos para situaciones de alto riesgo PLA-SIG-204 PLAN DE PREVENCIÓN, PREPARACIÓN Y RESPUESTA ANTE EMERGENCIAS.   </t>
  </si>
  <si>
    <t>*Diseñar e implementar  el procedimiento de trabajo seguro para la realización de actividades en espacios confinados. PRO-SIG-201 PROCEDIMIENTO EXÁMENES OCUPACIONALES.</t>
  </si>
  <si>
    <t xml:space="preserve">1. capacitar al personal sobre el riesgo expuesto. PLAN ANUAL DE TRABAJO Y PIC.                                                                                                                                                           2. realizar mantenimiento e inspecciones periódicas a los equipos de protección personal (trajes de acercamiento) y equipos de respiración autónoma. PGR-SIG-204 ORDEN Y ASEO.  </t>
  </si>
  <si>
    <t xml:space="preserve">1. Capacitar al personal sobre riesgo eléctrico y medidas preventivas. PLAN ANUAL DE TRABAJO Y PIC.                                                                                                                                                               2. Aplicar las 5 reglas de oro para trabajar en instalaciones eléctricas.          </t>
  </si>
  <si>
    <t xml:space="preserve">*Suministrar los E.P.P, especiales para las actividades bomberiles. PRO-SIG-202 PROCEDIMIENTO ADMINISTRACIÓN DE ELEMENTOS DE EPP. Realizar reinducción.                                                         </t>
  </si>
  <si>
    <t xml:space="preserve">Realizar exámenes periódicos para seguimiento a la condición auditiva. PRO-SIG-201 PROCEDIMIENTO EXÁMENES OCUPACIONALES. Realizar reinducción. Sensibilizaciones de autocuidado </t>
  </si>
  <si>
    <t>*Diseñar e implementar  planes contingencia para diferentes situaciones  de emergencia. PLA-SIG-204 PLAN DE PREVENCIÓN, PREPARACIÓN Y RESPUESTA ANTE EMERGENCIAS.</t>
  </si>
  <si>
    <t xml:space="preserve">*Diseñar e implementar el procedimiento para permiso de trabajo en alturas. PGR-SIG-203-PROGRAMA PROTECCIÓN CONTRA CAÍDAS.                                                                                                                          * continuar certificando los funcionarios en trabajo en alturas.                                                                                                                 </t>
  </si>
  <si>
    <t xml:space="preserve">Inspecciones pre operacionales del vehículo. Capacitaciones en buenas practicas y conductas seguras de movilidad. Capacitaciones en normas básicas mecánica
*Implementación del Plan Estratégico de Seguridad Vial. PLA-SIG-202 PESV PLAN ESTRATÉGICO DE SEGUR. </t>
  </si>
  <si>
    <t>Continuar con el sistema de vigilancia
biomecánico. Capacitar a los trabajadores
en higiene postural, pausas activas durante los desplazamientos. INS-SIG-202 INSTRUCTIVO DE PAUSAS ACTIVAS SALUDABLES.</t>
  </si>
  <si>
    <t>*Realizar capacitaciones en actuación ante emergencias en ríos y demás. PLA-SIG-204 PLAN DE PREVENCIÓN, PREPARACIÓN Y RESPUESTA ANTE EMERGENCIAS.</t>
  </si>
  <si>
    <t xml:space="preserve">
*Diseñar y socializar protocolo para control de ingreso de personas adultas y menores de edad. PLA-SIG-206 RETORNO SEGURO AL TRABAJO.  </t>
  </si>
  <si>
    <t xml:space="preserve">*Aplicación de las baterías de riesgo  psicosocial, para verificar la exposición al peligro. PGR-SIG-206 VIGILANCIA EPIDEMIOLÓGICO DE RIESGO PSICOSOCIAL.
Capacitación en trabajo en equipo y competencias individuales y profesionales. PLAN ANUAL DE TRABAJO Y PIC.
Análisis de carga laboral.                                                                                                                                     </t>
  </si>
  <si>
    <t xml:space="preserve">*Capacitación en habilidades sociales básicas y relaciones interpersonales y comunicación asertiva y efectiva. PLAN ANUAL DE TRABAJO Y PIC.
*Capacitación en liderazgo efectivo y generación de hábitos del líder. </t>
  </si>
  <si>
    <t>Fortalecimiento de las escuelas de liderazgo. PLAN ANUAL DE TRABAJO Y PIC.</t>
  </si>
  <si>
    <t>Capacitaciones, manejo del tiempo como recurso, trabajo colaborativo y ayuda percibida.  PLAN ANUAL DE TRABAJO Y PIC.</t>
  </si>
  <si>
    <t>*Socializar los planes contingencia para diferentes situaciones  de emergencia específicamente riesgo público.  Socializar PON riesgo publico. PLA-SIG-204 PLAN DE PREVENCIÓN, PREPARACIÓN Y RESPUESTA ANTE EMERGENCIAS.</t>
  </si>
  <si>
    <t>*Socializar los planes contingencia para diferentes situaciones  de emergencia específicamente riesgo público. Socializar PON riesgo publico. PLA-SIG-204 PLAN DE PREVENCIÓN, PREPARACIÓN Y RESPUESTA ANTE EMERGENCIAS.</t>
  </si>
  <si>
    <t>*Actualizar el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PLAN ANUAL DE TRABAJO Y PIC.</t>
  </si>
  <si>
    <t xml:space="preserve">Realizar reinducción - continuar con las inspecciones. PRO-SIG-203 PROCEDIMIENTO INSPECCIONES DE SST.   </t>
  </si>
  <si>
    <t xml:space="preserve">*Seguir las instrucciones que el departamento suministra para  casos de emergencia por posible erupción del Volcán.                                                                                              
*Solicitar capacitación al ente respectivo sobre actuación en caso de erupción del volcán machín. PLAN ANUAL DE TRABAJO Y PIC.                                  PLA-SIG-204 PLAN DE PREVENCIÓN, PREPARACIÓN Y RESPUESTA ANTE EMERGENCIAS.
*Capacitar en actuación ante emergencias en caso de erupción del volcán machín a todo el personal.  
*Actualizar plan de emergencias incluyendo el PON por posible erupción del volcán machín y socializar a los trabajadores. </t>
  </si>
  <si>
    <t xml:space="preserve">*Capacitación en prevención de accidentes de trabajo por riesgo eléctrico. PLAN ANUAL DE TRABAJO Y PIC.                                                                      PRO-SIG-205 PROCEDIMIENTO DE INCIDENTES Y ACCIDENTES DE TRABAJO .                                                         
*Continuar con las inspecciones de seguridad enfocado a riesgo eléctrico. PRO-SIG-203 PROCEDIMIENTO INSPECCIONES DE SST.    </t>
  </si>
  <si>
    <t xml:space="preserve">*Diseñar y socializar PON en caso de atrapamiento por mal funcionamiento del ascensor. PLA-SIG-204 PLAN DE PREVENCIÓN, PREPARACIÓN Y RESPUESTA ANTE EMERGENCIAS.  </t>
  </si>
  <si>
    <t xml:space="preserve">*Realizar visitas virtuales por parte del Grupo de SST para capacitar en higiene postural en casa. PRO-SIG-203 PROCEDIMIENTO INSPECCIONES DE SST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</si>
  <si>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</si>
  <si>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Realizar inspecciones de seguridad para verificar estado de cableado del  área. PRO-SIG-203 PROCEDIMIENTO INSPECCIONES DE SST. </t>
  </si>
  <si>
    <t xml:space="preserve">* realizar una correcta inspección del área de trabajo para garantizar la NO presencia de vectores o insectos ponzoñoso. Evitar las zona con acumulación de aguas estancadas. PRO-SIG-203 PROCEDIMIENTO INSPECCIONES DE SST. </t>
  </si>
  <si>
    <t>*Capacitar a los trabajadores en auto cuidado y la importancia del uso de los EPP. PLAN ANUAL DE TRABAJO Y PIC.</t>
  </si>
  <si>
    <t xml:space="preserve">*Realizar seguimiento del uso de los elementos de protección personal (Tapa bocas), cuando manipule archivo con polvo.  PGR-SIG-201 ESTILOS DE VIDA Y TRABAJO SALUDABLES.                                                           </t>
  </si>
  <si>
    <t xml:space="preserve">*Realizar seguimiento del uso de los elementos de protección personal (Tapa bocas), cuando manipule archivo con polvo. PGR-SIG-201 ESTILOS DE VIDA Y TRABAJO SALUDABLES.                                                             </t>
  </si>
  <si>
    <t>*Continuar con el uso adecuado de los elementos de trabajo, realizar cambio de los elementos que se observen en mal estado. PGR-SIG-204 ORDEN Y ASEO.</t>
  </si>
  <si>
    <t xml:space="preserve">Se recomienda contar con un área de ventilación natural o con ventilación artificial como ventiladores. PGR-SIG-204 ORDEN Y ASEO. </t>
  </si>
  <si>
    <t xml:space="preserve">* Practicar higiene postural para el manejo de cargas. Evitar levantar mas de 10 Kg mujeres y 20 Kg Hombres. PGR-SIG-201 ESTILOS DE VIDA Y TRABAJO SALUDABLES. </t>
  </si>
  <si>
    <t xml:space="preserve">Se recomienda adecuar el sitio de trabajo con iluminación adecuada. PGR-SIG-204 ORDEN Y ASEO. </t>
  </si>
  <si>
    <t>*Se recomienda uso de calzado adecuado y de tacón bajo según el área a visitar, con el fin de evitar caídas. EST-SIG-01 ESTANDAR DE SEGURIDAD PARA ACTIVIDADES FUERA DE LA SEDE</t>
  </si>
  <si>
    <t>*Socializar los planes contingencia para diferentes situaciones  de emergencia específicamente riesgo público. PLA-SIG-204 PLAN DE PREVENCIÓN, PREPARACIÓN Y RESPUESTA ANTE EMERGENCIAS.</t>
  </si>
  <si>
    <t>ESTACIÓN DE BOMBEROS</t>
  </si>
  <si>
    <t>ESTACIÓN BOMBEROS 60</t>
  </si>
  <si>
    <t>13. GESTIÓN AMBIENTAL- BOMBEROS 60</t>
  </si>
  <si>
    <t xml:space="preserve">*Realizar re inducción en higiene postural de oficina. 
*Realizar pausas activas en el área.                                                                 
*Continuar con las actividades del programa de vigilancia epidemiológico  para prevención de desordenes musculo esqueléticas asociadas al peligro biomecánico .    INS-SIG-202 INSTRUCTIVO DE PAUSAS ACTIVAS
SALUDABLES.                                                                             </t>
  </si>
  <si>
    <t xml:space="preserve">*Se recomienda la implementación permanente de pausas activas durante la jornada laboral. INS-SIG-202 INSTRUCTIVO DE PAUSAS ACTIVAS
SALUDABLES.                                                                                                                                                 </t>
  </si>
  <si>
    <r>
      <t xml:space="preserve">*Continuar con la realización de evaluaciones  medicas ocupacionales (ingreso, periódicos y egreso 
* Realizar pausa activa durante la jornada laboral una vez en la mañana y una vez en la tarde ( Si el  usuario l lo permite).   INS-SIG-202 INSTRUCTIVO DE PAUSAS ACTIVAS
SALUDABLES.  
</t>
    </r>
    <r>
      <rPr>
        <b/>
        <sz val="11"/>
        <color indexed="8"/>
        <rFont val="Arial"/>
        <family val="2"/>
      </rPr>
      <t/>
    </r>
  </si>
  <si>
    <t xml:space="preserve">* Realizar reinducción     PGR-SIG-201 ESTILOS DE VIDA Y TRABAJO
SALUDABLES.  
</t>
  </si>
  <si>
    <t xml:space="preserve">*Se recomienda la implementación permanente de pausas activas durante la jornada laboral.  Realización de inducción.  INS-SIG-202 INSTRUCTIVO DE PAUSAS ACTIVAS
SALUDABLES.                                                                                                                                                </t>
  </si>
  <si>
    <t xml:space="preserve">*Agrupar el cableado eléctrico, utilizando espiral porta cable  y/o canaleta. * Jornadas de orden y aseo.  * Capacitaciones en caídas al mismo nivel.   PRO-SIG-203 PROCEDIMIENTO INSPECCIONES DE
SST.
</t>
  </si>
  <si>
    <t xml:space="preserve">*Se recomienda realizar intervención ergonómica, para lo cual, se debe mejorar la altura de la pantalla ya que se observa baja. 
*Realizar re inducción en higiene postural de oficina. 
*Realizar pausas activas en el área.                                                                 
*Continuar con las actividades del programa de vigilancia epidemiológico  para prevención de desordenes musculo esqueléticas asociadas al peligro biomecánico .  PRO-SIG-203 PROCEDIMIENTO INSPECCIONES DE
SST.    PGR-SIG-205 VIGILANCIA EPIDEMIOLÓGICA PARA LA PREVENCION DE
DESÓRDENES MUSCULO-ESQUELÉTICOS.                                                                                  </t>
  </si>
  <si>
    <t xml:space="preserve">*Se recomienda la implementación permanente de pausas activas durante la jornada laboral.      INS-SIG-202 INSTRUCTIVO DE PAUSAS ACTIVAS
SALUDABLES.                                                                                                                                            </t>
  </si>
  <si>
    <t>Recomendaciones en inducción y reinducción. Continuar capacitaciones en prevención de caídas. PGR-SIG-203-PROGRAMA PROTECCIÓN CONTRA
CAÍDAS.</t>
  </si>
  <si>
    <t>*Capacitaciones en caídas al mismo nivel  al personal expuesto. * Se recomienda jornadas de orden y aseo en el archivo * Se recomienda dar de baja a los elementos sin utilizar en el archivo .  PGR-SIG-203-PROGRAMA PROTECCIÓN CONTRA
CAÍDAS.   PGR-SIG-204 ORDEN Y ASEO.     PRO-SIG-203 PROCEDIMIENTO INSPECCIONES DE
SST.</t>
  </si>
  <si>
    <t xml:space="preserve">* Implementación del programa del  intervención del  riesgo psicosocial . * Talleres de liderazgo y manejo del estrés laboral.  * Capacitaciones en el manejo del tiempo.  PGR-SIG-206 VIGILANCIA EPIDEMIOLÓGICO DE RIESGO
PSICOSOCIAL.   </t>
  </si>
  <si>
    <t xml:space="preserve">* Pausas activas a lo largo de la jornada laboral y sensibilizar sobre su importancia , * Realizar seguimiento para el S.V.E  para lesiones osteo musculares.
* Se recomienda  gestionar escritorios en "L"  para mejorar  la postura de los trabajadores y garantizar que la mano, muñeca y  brazo permanezcan  en línea recta en el momento  de digitar.   INS-SIG-202 INSTRUCTIVO DE PAUSAS ACTIVAS
SALUDABLES.    </t>
  </si>
  <si>
    <t xml:space="preserve">* Se recomienda que dentro del cronograma de mantenimiento de las instalaciones se realice la inclusión del mantenimiento correctivo y preventivo de las luminarias.   PRO-SIG-203 PROCEDIMIENTO INSPECCIONES DE
SST.  </t>
  </si>
  <si>
    <t xml:space="preserve">*Socialización de los planes de emergencia. 
*Capacitación evacuación y control de incendios.                                          * Protocolos de atención de emergencias.    PLA-SIG-204 PLAN DE PREVENCIÓN, PREPARACIÓN Y RESPUESTA ANTE
EMERGENCIAS.
</t>
  </si>
  <si>
    <t xml:space="preserve">*Realizar mantenimiento de las instalaciones eléctricas (instalar protectores de las tomas eléctricas).   PRO-SIG-203 PROCEDIMIENTO INSPECCIONES DE
SST. </t>
  </si>
  <si>
    <t>*Uso de equipos contra incendios
*Se recomienda  reubicar las balas y el equipo a ul lugar adecuado donde no se presenten transito de personas.  PRO-SIG-203 PROCEDIMIENTO INSPECCIONES DE
SST.</t>
  </si>
  <si>
    <t>Realizar exámenes periódicos para seguimiento a la condición auditiva
Continuar con el uso de EPP    PRO-SIG-201 PROCEDIMIENTO EXÁMENES
OCUPACIONALES.</t>
  </si>
  <si>
    <t xml:space="preserve">* Pausas activas a lo largo de la jornada laboral y sensibilizar sobre su importancia , * Realizar seguimiento para el S.V.E  para lesiones osteo musculares.* Se recomienda revisar  la posibilidad  de contar con un escritorio en "L" para mejorar la postura del trabajador o un escritorio lineal, elementos de confort que permitan mejorar la postura del trabajador de acuerdo al tiempo de exposición.    INS-SIG-202 INSTRUCTIVO DE PAUSAS ACTIVAS
SALUDABLES.  PRO-SIG-203 PROCEDIMIENTO INSPECCIONES DE
SST.     PGR-SIG-205 VIGILANCIA EPIDEMIOLÓGICA PARA LA PREVENCION DE
DESÓRDENES MUSCULO-ESQUELÉTICOS.  </t>
  </si>
  <si>
    <t xml:space="preserve">*Agrupar el cableado eléctrico, utilizando espiral porta cable  y/o canaleta. * Jornadas de orden y aseo.  * Capacitaciones en caídas al mismo nivel.     PRO-SIG-203 PROCEDIMIENTO INSPECCIONES DE
SST.     PGR-SIG-203-PROGRAMA PROTECCIÓN CONTRA
CAÍDAS.  PGR-SIG-204 ORDEN Y ASEO.
</t>
  </si>
  <si>
    <t xml:space="preserve">*Realizar  reinducción SST- continuar capacitación manejo de cargas y autocuidado. PGR-SIG-205 VIGILANCIA EPIDEMIOLÓGICA PARA LA PREVENCION DE
DESÓRDENES MUSCULO-ESQUELÉTICOS.  </t>
  </si>
  <si>
    <t xml:space="preserve">*Capacitación en manipulación manual de cargas 
*Formación de líderes en pausas activas en la sede, con el fin de implementar las mismas. 
*Continuar con la implementación del PVE Biomecánico para prevención de lesiones osteomusculares.    INS-SIG-202 INSTRUCTIVO DE PAUSAS ACTIVAS
SALUDABLES.  PGR-SIG-205 VIGILANCIA EPIDEMIOLÓGICA PARA LA PREVENCION DE
DESÓRDENES MUSCULO-ESQUELÉTICOS. </t>
  </si>
  <si>
    <t xml:space="preserve">*Capacitación sobre manejo seguro de herramientas.
*Capacitación en prevención en lesiones de mano.
*Inspeccionar las diferentes herramientas utilizados en la oficina para labores administrativas.    PRO-SIG-203 PROCEDIMIENTO INSPECCIONES DE
SST.   </t>
  </si>
  <si>
    <t xml:space="preserve">*Implementar el programa de pausas activas, específicamente                                                                                      *Continuar con la implementación del Sistema de vigilancia epidemiológico osteomuscular.    INS-SIG-202 INSTRUCTIVO DE PAUSAS ACTIVAS
SALUDABLES.  PGR-SIG-205 VIGILANCIA EPIDEMIOLÓGICA PARA LA PREVENCION DE
DESÓRDENES MUSCULO-ESQUELÉTICOS.  </t>
  </si>
  <si>
    <t xml:space="preserve">*Implementar el programa de pausas activas                                                                 *Implementación del Sistema de vigilancia epidemiológico desordes musculo esqueléticos, con el fin de identificar las personas con sintomatología y hacer el respectivo seguimiento y control de los diagnósticos médicos que se presenten.      INS-SIG-202 INSTRUCTIVO DE PAUSAS ACTIVAS
SALUDABLES.  PGR-SIG-205 VIGILANCIA EPIDEMIOLÓGICA PARA LA PREVENCION DE
DESÓRDENES MUSCULO-ESQUELÉTICOS.  </t>
  </si>
  <si>
    <t xml:space="preserve">*Dar cumplimiento al plan de capacitación del PESV según el rol (Pasajero - Conductor - Peatón)
*Realizar sensibilización en seguridad vial.    PLA-SIG-202 PESV PLAN ESTRATÉGICO DE SEGURIDAD
VIAL.  </t>
  </si>
  <si>
    <t xml:space="preserve">*Se recomienda capacitar en prevención por mordeduras o picaduras en vías públicas. Realizar reinducción.  PGR-SIG-201 ESTILOS DE VIDA Y TRABAJO
SALUDABLES.   
</t>
  </si>
  <si>
    <t>*Socializar los planes contingencia para diferentes situaciones  de emergencia específicamente riesgo público. Socialización PON riesgo publico.  PLA-SIG-204 PLAN DE PREVENCIÓN, PREPARACIÓN Y RESPUESTA ANTE
EMERGENCIAS.</t>
  </si>
  <si>
    <t xml:space="preserve">*Realizar  re inducción en manejo seguro de cargas.  PGR-SIG-205 VIGILANCIA EPIDEMIOLÓGICA PARA LA PREVENCION DE
DESÓRDENES MUSCULO-ESQUELÉTICOS. </t>
  </si>
  <si>
    <t xml:space="preserve">*Se recomienda la implementación permanente de pausas activas durante la jornada laboral.    INS-SIG-202 INSTRUCTIVO DE PAUSAS ACTIVAS
SALUDABLES.                                                                                                                                              </t>
  </si>
  <si>
    <t>Continuar con el sistema de vigilancia
epidemiológica para el control de lesiones
osteomusculares. Capacitar a los trabajadores.     PGR-SIG-205 VIGILANCIA EPIDEMIOLÓGICA PARA LA PREVENCION DE
DESÓRDENES MUSCULO-ESQUELÉTICOS.
en higiene postural, pausas activas.</t>
  </si>
  <si>
    <t xml:space="preserve">*Pausas activas o descansos durante los desplazamientos terrestres. Realizar reinducción      PGR-SIG-205 VIGILANCIA EPIDEMIOLÓGICA PARA LA PREVENCION DE
DESÓRDENES MUSCULO-ESQUELÉTICOS.     INS-SIG-202 INSTRUCTIVO DE PAUSAS ACTIVAS
SALUDABLES.  
</t>
  </si>
  <si>
    <t xml:space="preserve">*Pausas activas o descansos durante los desplazamientos terrestres.   INS-SIG-202 INSTRUCTIVO DE PAUSAS ACTIVAS
SALUDABLES.    
</t>
  </si>
  <si>
    <t>*Dar cumplimiento a las normas de seguridad para viajes aéreos.</t>
  </si>
  <si>
    <t xml:space="preserve">*Realizar mantenimiento preventivo a los equipos de suministro de iluminación.   PRO-SIG-203 PROCEDIMIENTO INSPECCIONES DE
SST.  </t>
  </si>
  <si>
    <t xml:space="preserve">Inspecciones pre operacionales del vehículo. Capacitaciones en manejo defensivo al trabajador capacitaciones en buenas practicas y conductas seguras de movilidad. Capacitaciones en normas básicas mecánica 
*Implementación del Plan Estratégico de Seguridad Vial.   PLA-SIG-202 PESV PLAN ESTRATÉGICO DE SEGURIDAD
VIAL.  </t>
  </si>
  <si>
    <t xml:space="preserve">Inspecciones pre operacionales del vehículo. Capacitaciones en buenas practicas y conductas seguras de movilidad. Capacitaciones en normas básicas mecánica
*Implementación del Plan Estratégico de Seguridad Vial.   PLA-SIG-202 PESV PLAN ESTRATÉGICO DE SEGURIDAD
VIAL.   </t>
  </si>
  <si>
    <t xml:space="preserve">*Capacitación en  higiene postural y pausas activas.           
*Realizar pausas activas.           INS-SIG-202 INSTRUCTIVO DE PAUSAS ACTIVAS
SALUDABLES.                                                                                                                                                     </t>
  </si>
  <si>
    <t xml:space="preserve">*Continuar con la entrega de dotación para las actividades inherentes                                                                                                                      *Continuar con la capacitación y entrenamiento  los bomberos en temas de actuación de emergencias.    PLA-SIG-204 PLAN DE PREVENCIÓN, PREPARACIÓN Y RESPUESTA ANTE
EMERGENCIAS.                                                                                                                                                                         </t>
  </si>
  <si>
    <t xml:space="preserve">*Continuar con la entrega de dotación para las actividades inherentes.                                                                                                                      *Continuar con la capacitación y entrenamiento  los bomberos en temas de actuación de emergencias.   PLA-SIG-204 PLAN DE PREVENCIÓN, PREPARACIÓN Y RESPUESTA ANTE
EMERGENCIAS.                                                                                                                                                                           </t>
  </si>
  <si>
    <t>*Capacitar en prevención de accidentes por riesgo mecánico, enfocado a los elementos de trabajo.   PRO-SIG-203 PROCEDIMIENTO INSPECCIONES DE
SST.  PRO-SIG-206 REPORTE DE ACTOS Y CONDICIONES
INSEGURAS.</t>
  </si>
  <si>
    <t xml:space="preserve">1. capacitar al personal sobre el riesgo expuesto.                                                                                                                                                                   
2. realizar mantenimiento e inspecciones periódicas a los equipos de protección personal (trajes de acercamiento. PLA-SIG-204 PLAN DE PREVENCIÓN, PREPARACIÓN Y RESPUESTA ANTE
EMERGENCIAS.  </t>
  </si>
  <si>
    <t xml:space="preserve">1. capacitar al personal sobre el riesgo expuesto.                                                                                                                                                                                                                                                                              2. acondicionar intervalos de trabajo durante la atención de estas emergencias.     PLA-SIG-204 PLAN DE PREVENCIÓN, PREPARACIÓN Y RESPUESTA ANTE
EMERGENCIAS.                                                                                       </t>
  </si>
  <si>
    <t>*Continuar con el entrenamiento a los bomberos    *Continuar con la aplicación de protocolos para situaciones de alto riesgo.      PLA-SIG-204 PLAN DE PREVENCIÓN, PREPARACIÓN Y RESPUESTA ANTE
EMERGENCIAS.</t>
  </si>
  <si>
    <t xml:space="preserve">*Diseñar e implementar  el procedimiento de trabajo seguro para la realización de actividades en espacios confinados.    PGR-SIG-203-PROGRAMA PROTECCIÓN CONTRA
CAÍDAS.  </t>
  </si>
  <si>
    <t xml:space="preserve">1. capacitar al personal sobre el riesgo expuesto.                                                                                                                                                                   2. realizar mantenimiento e inspecciones periódicas a los equipos de protección personal (trajes de acercamiento) y equipos de respiración autónoma. </t>
  </si>
  <si>
    <t xml:space="preserve">1. Capacitar al personal sobre riesgo eléctrico y medidas preventivas.                                                                                                                                                                   2. Aplicar las 5 reglas de oro para trabajar en instalaciones eléctricas.  PRO-SIG-203 PROCEDIMIENTO INSPECCIONES DE
SST.    PGR-SIG-201 ESTILOS DE VIDA Y TRABAJO
SALUDABLES.          </t>
  </si>
  <si>
    <t xml:space="preserve">Realizar exámenes periódicos para seguimiento a la condición auditiva. Realizar reinducción. Sensibilizaciones de autocuidado.     PRO-SIG-201 PROCEDIMIENTO EXÁMENES
OCUPACIONALES.  </t>
  </si>
  <si>
    <t xml:space="preserve">*Diseñar e implementar  planes contingencia para diferentes situaciones  de emergencia.   PLA-SIG-204 PLAN DE PREVENCIÓN, PREPARACIÓN Y RESPUESTA ANTE
EMERGENCIAS.    </t>
  </si>
  <si>
    <t xml:space="preserve">*Diseñar e implementar el procedimiento para permiso de trabajo en alturas.                                                                                                                           * continuar certificando los funcionarios en trabajo en alturas.       PGR-SIG-203-PROGRAMA PROTECCIÓN CONTRA
CAÍDAS.                                                                                                                    </t>
  </si>
  <si>
    <t>*Elementos de protección contra caídas en trabajo en alturas.</t>
  </si>
  <si>
    <t xml:space="preserve">Inspecciones pre operacionales del vehículo. Capacitaciones en buenas practicas y conductas seguras de movilidad. Capacitaciones en normas básicas mecánica
*Implementación del Plan Estratégico de Seguridad Vial.    PLA-SIG-202 PESV PLAN ESTRATÉGICO DE SEGURIDAD
VIAL.  </t>
  </si>
  <si>
    <t xml:space="preserve">Continuar con el sistema de vigilancia
biomecánico. Capacitar a los trabajadores
en higiene postural, pausas activas durante los desplazamientos.    INS-SIG-202 INSTRUCTIVO DE PAUSAS ACTIVAS
SALUDABLES.  PGR-SIG-205 VIGILANCIA EPIDEMIOLÓGICA PARA LA PREVENCION DE
DESÓRDENES MUSCULO-ESQUELÉTICOS.   </t>
  </si>
  <si>
    <t xml:space="preserve">*Realizar capacitaciones en actuación ante emergencias en ríos y demás.   PLA-SIG-204 PLAN DE PREVENCIÓN, PREPARACIÓN Y RESPUESTA ANTE
EMERGENCIAS. </t>
  </si>
  <si>
    <t xml:space="preserve">*Aplicación de las baterías de riesgo  psicosocial, para verificar la exposición al peligro. 
Capacitación en trabajo en equipo y competencias individuales y profesionales.     PGR-SIG-206 VIGILANCIA EPIDEMIOLÓGICO DE RIESGO
PSICOSOCIAL.  
Análisis de carga laboral.                                                                                                                                     </t>
  </si>
  <si>
    <t>*Capacitación en habilidades sociales básicas y relaciones interpersonales y comunicación asertiva y efectiva. 
*Capacitación en liderazgo efectivo y generación de hábitos del líder.   PGR-SIG-201 ESTILOS DE VIDA Y TRABAJO
SALUDABLES.</t>
  </si>
  <si>
    <t>Fortalecimiento de las escuelas de liderazgo.     PGR-SIG-201 ESTILOS DE VIDA Y TRABAJO
SALUDABLES.</t>
  </si>
  <si>
    <t xml:space="preserve">Capacitaciones, manejo del tiempo como recurso, trabajo colaborativo y ayuda percibida.  PGR-SIG-201 ESTILOS DE VIDA Y TRABAJO
SALUDABLES.   </t>
  </si>
  <si>
    <t xml:space="preserve">*Socializar los planes contingencia para diferentes situaciones  de emergencia específicamente riesgo público. Socializar PON riesgo publico.  PLA-SIG-204 PLAN DE PREVENCIÓN, PREPARACIÓN Y RESPUESTA ANTE
EMERGENCIAS.  </t>
  </si>
  <si>
    <t xml:space="preserve">*Socializar los planes contingencia para diferentes situaciones  de emergencia específicamente riesgo público. Socializar PON riesgo publico.   PLA-SIG-204 PLAN DE PREVENCIÓN, PREPARACIÓN Y RESPUESTA ANTE
EMERGENCIAS. </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</si>
  <si>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PLA-SIG-204 PLAN DE PREVENCIÓN, PREPARACIÓN Y RESPUESTA ANTE
EMERGENCIAS.   </t>
  </si>
  <si>
    <t xml:space="preserve">*Socializar los planes contingencia para diferentes situaciones  de emergencia específicamente riesgo público. Socializar PON riesgo publico.    PLA-SIG-204 PLAN DE PREVENCIÓN, PREPARACIÓN Y RESPUESTA ANTE
EMERGENCIAS. </t>
  </si>
  <si>
    <t xml:space="preserve">Realizar reinducción - continuar con las inspecciones.       PRO-SIG-203 PROCEDIMIENTO INSPECCIONES DE
SST.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</si>
  <si>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PRO-SIG-203 PROCEDIMIENTO INSPECCIONES DE
SST.      </t>
  </si>
  <si>
    <t xml:space="preserve">*Capacitación en prevención de accidentes de trabajo por riesgo eléctrico.                                                          
*Continuar con las inspecciones de seguridad enfocado a riesgo eléctrico.    PRO-SIG-203 PROCEDIMIENTO INSPECCIONES DE
SST.             </t>
  </si>
  <si>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INS-SIG-202 INSTRUCTIVO DE PAUSAS ACTIVAS
SALUDABLES.    PGR-SIG-205 VIGILANCIA EPIDEMIOLÓGICA PARA LA PREVENCION DE
DESÓRDENES MUSCULO-ESQUELÉTICOS.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</si>
  <si>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</si>
  <si>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</si>
  <si>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 xml:space="preserve">Realizar inspecciones de seguridad para verificar estado de cableado del  área.   PRO-SIG-203 PROCEDIMIENTO INSPECCIONES DE
SST.  </t>
  </si>
  <si>
    <t xml:space="preserve">* realizar una correcta inspección del área de trabajo para garantizar la NO presencia de vectores o insectos ponzoñoso. Evitar las zona con acumulación de aguas estancadas.    PRO-SIG-203 PROCEDIMIENTO INSPECCIONES DE
SST.   </t>
  </si>
  <si>
    <t>*Capacitar a los trabajadores en auto cuidado y la importancia del uso de los EPP.     PGR-SIG-201 ESTILOS DE VIDA Y TRABAJO
SALUDABLES.</t>
  </si>
  <si>
    <t xml:space="preserve">*Realizar seguimiento del uso de los elementos de protección personal (Tapa bocas), cuando manipule archivo con polvo.      PRO-SIG-202 PROCEDIMIENTO ADMINISTRACIÓN DE ELEMENTOS DE
EPP.                                                                </t>
  </si>
  <si>
    <t xml:space="preserve">*Realizar seguimiento del uso de los elementos de protección personal (Tapa bocas), cuando manipule archivo con polvo.       PRO-SIG-202 PROCEDIMIENTO ADMINISTRACIÓN DE ELEMENTOS DE
EPP.                                                           </t>
  </si>
  <si>
    <t xml:space="preserve">*Continuar con el uso adecuado de los elementos de trabajo, realizar cambio de los elementos que se observen en mal estado.      PRO-SIG-202 PROCEDIMIENTO ADMINISTRACIÓN DE ELEMENTOS DE
EPP.   </t>
  </si>
  <si>
    <t xml:space="preserve">Se recomienda contar con un área de ventilación natural o con ventilación artificial como ventiladores.  PRO-SIG-203 PROCEDIMIENTO INSPECCIONES DE
SST.  </t>
  </si>
  <si>
    <t xml:space="preserve">* Practicar higiene postural para el manejo de cargas. Evitar levantar mas de 10 Kg mujeres y 20 Kg Hombres.    PGR-SIG-205 VIGILANCIA EPIDEMIOLÓGICA PARA LA PREVENCION DE
DESÓRDENES MUSCULO-ESQUELÉTICOS.  </t>
  </si>
  <si>
    <t xml:space="preserve">Se recomienda adecuar el sitio de trabajo con iluminación adecuada.      PRO-SIG-203 PROCEDIMIENTO INSPECCIONES DE
SST.  </t>
  </si>
  <si>
    <t>*Se recomienda uso de calzado adecuado y de tacón bajo según el área a visitar, con el fin de evitar caídas.   PGR-SIG-204 ORDEN Y ASEO.</t>
  </si>
  <si>
    <t xml:space="preserve">*Socializar los planes contingencia para diferentes situaciones  de emergencia específicamente riesgo público.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</si>
  <si>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</si>
  <si>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</si>
  <si>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ESTACIÓN BOMBEROS CENTRO</t>
  </si>
  <si>
    <t>ESTACIÓN BOMBEROS JARDÍN</t>
  </si>
  <si>
    <t>ESTACIÓN BOMBEROS KENNEDY</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</si>
  <si>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PGR-SIG-205 vigilancia epidemiológica para la prevención de desórdenes musculo-esqueléticos.                                                                                          </t>
  </si>
  <si>
    <t xml:space="preserve">*Se recomienda la implementación permanente de pausas activas durante la jornada laboral. INS-SIG-202- Instructivo de pausas activas saludables.  
                                                                                                                                                 </t>
  </si>
  <si>
    <t xml:space="preserve">*Se recomienda la implementación permanente de pausas activas durante la jornada laboral. *INS-SIG-202- Instructivo de pausas activas saludables.                                                                                                                                                                                                                                                                                  </t>
  </si>
  <si>
    <t>Realizar inspecciones de seguridad para verificar estado de cableado del  área. *PRO-SIG-203 procedimiento inspecciones de SST. 
*PRO-SIG-206 reporte de actos y condiciones inseguras
*PGR-SIG-203-programa protección contra caídas.</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</si>
  <si>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t>
  </si>
  <si>
    <t xml:space="preserve">*Se recomienda la implementación permanente de pausas activas durante la jornada laboral. INS-SIG-202- Instructivo de pausas activas saludables.                                                                                                                                                                                                                                                                                                   *Capacitación en Higiene Postural                                                                                                                                               </t>
  </si>
  <si>
    <t>*Capacitación en orden y aseo en los puestos de trabajo.                                                                                                                                                                                                                               *Jornadas de orden y aseo PGR-SIG-204 orden y aseo.</t>
  </si>
  <si>
    <t xml:space="preserve">*Se recomienda la implementación permanente de pausas activas durante la jornada laboral. INS-SIG-202- Instructivo de pausas activas saludables                                                                                                                                                                                                                                                                        </t>
  </si>
  <si>
    <t xml:space="preserve">*Capacitar a los trabajadores en medidas de autocuidado y en el peligro.                                                                                                                                                                                   *Mantenimiento correctivo a persianas de las oficinas 
*PRO-SIG-206 reporte de actos y condiciones inseguras
</t>
  </si>
  <si>
    <t xml:space="preserve">Realizar inspecciones de seguridad para verificar estado de cableado del  área. PRO-SIG-203 procedimiento inspecciones de SST. PGR-SIG-203-programa protección contra caídas. </t>
  </si>
  <si>
    <t xml:space="preserve">*Socializar planes contingencia para diferentes situaciones  de emergencia específicamente riesgo público. 
PLA-SIG-204 plan de prevención, preparación y respuesta ante emergencias
</t>
  </si>
  <si>
    <t xml:space="preserve">*Se recomienda la implementación permanente de pausas activas durante la jornada laboral. INS-SIG-202- Instructivo de pausas activas saludables.  PGR-SIG-205 vigilancia epidemiológica para la prevención de desórdenes musculo-esqueléticos.                                                                                                                                                 </t>
  </si>
  <si>
    <t>*Se recomienda que el personal use EPP en el momento de la manipulación del archivo   *Capacitar a los trabajadores en medidas de auto cuidado, lavado e higiene de las manos y la importancia del uso adecuado de los EPP (Tapa bocas), cuando manipule archivo.  PGR-SIG-204 orden y aseo.</t>
  </si>
  <si>
    <t xml:space="preserve">*Se recomienda que el personal use EPP en el momento de la manipulación del archivo.                                    *Capacitar a los trabajadores en medidas de auto cuidado, lavado e higiene de las manos y la importancia del uso adecuado de los EPP (Tapa bocas), cuando manipule archivo.   PGR-SIG-204 orden y aseo. </t>
  </si>
  <si>
    <t>*Capacitar a los trabajadores en medidas de auto cuidado, lavado e higiene de las manos y la importancia del uso adecuado de los EPP (Tapa bocas)                                                                
*Realizar capacitación en prevención de enfermedades respiratorias por exposición a material particulado. PGR-SIG-204 orden y aseo.</t>
  </si>
  <si>
    <t xml:space="preserve">Realizar inspecciones de seguridad para verificar estado de cableado del  área.
PRO-SIG-203 procedimiento inspecciones de SST PGR-SIG-203-programa protección contra caídas. 
</t>
  </si>
  <si>
    <t>*Continuar con el uso de ropa manga larga cuando se realicen desplazamientos fuera de la empresa.                                                                                                                                                 *Uso de bloqueador solar                                                                                                                                                                                                                                                                                                   *Hidratación constante                                                                                                                                                                                                                                                                                                                  *EST-SIG-02 estándar de seguridad para actividades fuera de la sede</t>
  </si>
  <si>
    <t xml:space="preserve">*Se recomienda la implementación permanente de pausas activas durante la jornada laboral. INS-SIG-202- Instructivo de pausas activas saludables.  PGR-SIG-205 vigilancia epidemiológica para la prevención de desórdenes musculo-esqueléticos.                                                                                                                          </t>
  </si>
  <si>
    <t xml:space="preserve">*Se recomienda uso de calzado adecuado y de tacón bajo según el área a visitar, con el fin de evitar caídas. PGR-SIG-203-programa protección contra caídas. 
PRO-SIG-206 reporte de actos y condiciones inseguras
</t>
  </si>
  <si>
    <t xml:space="preserve">*Dar cumplimiento al plan de capacitación del PESV según el rol (Pasajero - Conductor - Peatón)
*Realizar sensibilización en seguridad vial PLA-SIG-202 PESV plan estratégico de seguridad vial. </t>
  </si>
  <si>
    <t xml:space="preserve">*Socializar los planes contingencia para diferentes situaciones  de emergencia específicamente riesgo público.
PLA-SIG-204 plan de prevención, preparación y respuesta ante emergencias
 </t>
  </si>
  <si>
    <t>Se recomienda realizar mantenimiento preventivo y correctivo de instalaciones eléctricas PRO-SIG-203 procedimiento inspecciones de SST. PRO-SIG-206 reporte de actos y condiciones inseguras</t>
  </si>
  <si>
    <t xml:space="preserve">*Socializar los planes contingencia para diferentes situaciones  de emergencia específicamente riesgo público. PLA-SIG-204 plan de prevención, preparación y respuesta ante emergencias.  </t>
  </si>
  <si>
    <t xml:space="preserve">*Se recomienda realizar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</si>
  <si>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  </t>
  </si>
  <si>
    <t xml:space="preserve">*Aplicación de las baterías de riesgo  psicosocial, para verificar la exposición al peligro. 
Capacitación en trabajo en equipo y competencias individuales y profesionales. PGR-SIG-206 vigilancia epidemiológico de riesgo psicosocial.
Análisis de carga laboral.                                                                                                                                     </t>
  </si>
  <si>
    <t xml:space="preserve">*Capacitación en habilidades sociales básicas y relaciones interpersonales y comunicación asertiva y efectiva. PGR-SIG-206 vigilancia epidemiológico de riesgo psicosocial.
*Capacitación en liderazgo efectivo y generación de hábitos del líder. </t>
  </si>
  <si>
    <t>Fortalecimiento de las escuelas de liderazgo.PGR-SIG-206 vigilancia epidemiológico de riesgo psicosocial.</t>
  </si>
  <si>
    <t>Capacitaciones, manejo del tiempo como recurso, trabajo colaborativo y ayuda percibida.  PGR-SIG-206 vigilancia epidemiológico de riesgo psicosocial.</t>
  </si>
  <si>
    <t xml:space="preserve">*Capacitación en prevención de accidentes de trabajo por riesgo eléctrico.                                                          
*Continuar con las inspecciones de seguridad enfocado a riesgo eléctrico. PRO-SIG-203 procedimiento inspecciones de SST. 
PRO-SIG-206 reporte de actos y condiciones inseguras
 </t>
  </si>
  <si>
    <r>
      <t xml:space="preserve">Fugas de gas 
"Riesgos de la vecindad"
</t>
    </r>
    <r>
      <rPr>
        <sz val="22"/>
        <color indexed="8"/>
        <rFont val="Arial"/>
        <family val="2"/>
      </rPr>
      <t xml:space="preserve">(Generado por la presencia de restaurantes y por tuberías externas a la entidad) </t>
    </r>
  </si>
  <si>
    <t>*Diseñar y socializar PON en caso de fuga de gas PLA-SIG-204 plan de prevención, preparación y respuesta ante emergencias.</t>
  </si>
  <si>
    <t xml:space="preserve">PRO-SIG-203 procedimiento inspecciones de SST. 
PRO-SIG-206 reporte de actos y condiciones inseguras
PGR-SIG-203-programa protección contra caídas.   
</t>
  </si>
  <si>
    <t xml:space="preserve">*Realizar capacitaciones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prevención de desórdenes musculo-esqueléticos.                                                                                </t>
  </si>
  <si>
    <t xml:space="preserve">*Se recomienda la implementación permanente de pausas activas durante la jornada laboral.  INS-SIG-202- Instructivo de pausas activas saludables.                                                 PGR-SIG-205 vigilancia epidemiológica para la prevención de desórdenes musculo-esqueléticos.                                                                                                                                         </t>
  </si>
  <si>
    <t xml:space="preserve">*Se recomienda la implementación permanente de pausas activas durante la jornada laboral.    INS-SIG-202- Instructivo de pausas activas saludables.                                                                                                                                              </t>
  </si>
  <si>
    <t>Capacitar a funcionarios en realizar inspecciones de seguridad para verificar estado de cableado del  área. PRO-SIG-203 procedimiento inspecciones de SST. PGR-SIG-203-programa protección contra caídas.</t>
  </si>
  <si>
    <t>* realizar una correcta inspección del área de trabajo para garantizar la NO presencia de vectores o insectos ponzoñoso. Evitar las zona con acumulación de aguas estancadas PRO-SIG-203 procedimiento inspecciones de SST. PGR-SIG-204 orden y aseo.</t>
  </si>
  <si>
    <t>*Capacitar a los trabajadores en medidas de auto cuidado, lavado e higiene de las manos y la importancia del uso adecuado de los EPP.PGR-SIG-204 orden y aseo.</t>
  </si>
  <si>
    <t xml:space="preserve">*Capacitar a los trabajadores en medidas de auto cuidado, lavado e higiene de las manos y la importancia del uso adecuado de los EPP (Tapa bocas), cuando manipule archivo con polvo.   PGR-SIG-204 orden y aseo.                                                         </t>
  </si>
  <si>
    <t xml:space="preserve">*Capacitar a los trabajadores en medidas de auto cuidado, lavado e higiene de las manos y la importancia del uso adecuado de las sustancias químicas (Alcohol, gel Antibacterial). Sistema Globalmente Armonizado
                                                           </t>
  </si>
  <si>
    <t>*Capacitar a los trabajadores en medidas de auto cuidado, uso adecuado de los elementos de trabajo, realizar cambio de los elementos que se observen en mal estado. PRO-SIG-206 reporte de actos y condiciones inseguras</t>
  </si>
  <si>
    <t>Se recomienda revisar y si es necesario cambiar las luminarias dañadas o deficientes para mejorar la iluminación del sitio de trabajo.PRO-SIG-203 procedimiento inspecciones de SST.</t>
  </si>
  <si>
    <t xml:space="preserve">*Se recomienda uso de calzado cerrado y sin tacón, con el fin de evitar caídas en casa. PGR-SIG-203-programa protección contra caídas.      </t>
  </si>
  <si>
    <t xml:space="preserve">*Socializar los planes contingencia para diferentes situaciones de emergencia específicamente riesgo público. 
PLA-SIG-204 plan de prevención, preparación y respuesta ante emergencias
 </t>
  </si>
  <si>
    <t xml:space="preserve">*Tener en cuenta las recomendaciones dadas en los medios de comunicación de la alcaldía.                                                                                                                                              *Seguir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PLA-SIG-204 plan de prevención, preparación y respuesta ante emergencias
</t>
  </si>
  <si>
    <t xml:space="preserve"> 
*Capacitar al personal en actuación ante emergencias. 
PLA-SIG-204 plan de prevención, preparación y respuesta ante emergencias
</t>
  </si>
  <si>
    <t>15.GESTIÓN RECURSOS FÍSICOS - PALACIO MUNICIPAL</t>
  </si>
  <si>
    <t xml:space="preserve">*Implementar planes de contingencias para este tipo de situaciones y socializarlo con el personal - aplicación del ARO. PLA-SIG-204 plan de prevención, preparación y respuesta ante emergencias.                  </t>
  </si>
  <si>
    <t xml:space="preserve">*Se recomienda capacitar en prevención por mordeduras o picaduras en vías públicas- Sensibilizar el ARO, para las actividades fuera de las sedes. EST-SIG-02 estándar de seguridad para actividades fuera de la sede
</t>
  </si>
  <si>
    <t xml:space="preserve">*Se recomienda capacitar en prevención por mordeduras o picaduras en vías públicas- Sensibilizar el ARO, para las actividades fuera de las sedes. EST-SIG-02 estándar de seguridad para actividades fuera de la sede.
</t>
  </si>
  <si>
    <t xml:space="preserve">*Capacitación en  higiene postural, ergonomía en oficina, gimnasia laboral y pausas activas.  INS-SIG-202- Instructivo de pausas activas saludables. INS-SIG-202- Instructivo de pausas activas saludables.                                                             </t>
  </si>
  <si>
    <t>Movimientos Repetitivos</t>
  </si>
  <si>
    <t>Síndromes túnel del carpo</t>
  </si>
  <si>
    <t>Implementación del SVE Osteomuscular</t>
  </si>
  <si>
    <t xml:space="preserve">Sensibilizaciones en prevención de enfermedades osteomusculares </t>
  </si>
  <si>
    <t xml:space="preserve">*Implementar el programa de pausas activas                                               *Continuar con la implementación del Sistema de vigilancia epidemiológico osteomuscular. INS-SIG-202- Instructivo de pausas activas saludables.  </t>
  </si>
  <si>
    <r>
      <rPr>
        <b/>
        <sz val="18"/>
        <color indexed="8"/>
        <rFont val="Arial"/>
        <family val="2"/>
      </rPr>
      <t xml:space="preserve">Manipulación manual de cargas   </t>
    </r>
    <r>
      <rPr>
        <sz val="18"/>
        <color indexed="8"/>
        <rFont val="Arial"/>
        <family val="2"/>
      </rPr>
      <t xml:space="preserve">                                               (Transporte de mercancía)</t>
    </r>
  </si>
  <si>
    <t>Uso de carretilla</t>
  </si>
  <si>
    <t xml:space="preserve">Capacitación en manipulación de cargas </t>
  </si>
  <si>
    <t>Animales (Palomas en techo de bodega)</t>
  </si>
  <si>
    <t>*Virus o alergias * Ausentismo</t>
  </si>
  <si>
    <t>Aseo general al área de bodega</t>
  </si>
  <si>
    <t xml:space="preserve">Recomendaciones al personal en SST </t>
  </si>
  <si>
    <t>*Continuar con la realización de aseo general en el área. PGR-SIG-204 orden y aseo.</t>
  </si>
  <si>
    <t xml:space="preserve">*Se recomienda la implementación permanente de pausas activas durante la jornada laboral.  INS-SIG-202- Instructivo de pausas activas saludables                                                                                                                                         </t>
  </si>
  <si>
    <t>Recomendaciones de SST</t>
  </si>
  <si>
    <t>*Se recomienda continuar con la instalación de ventiladores en el área. PGR-SIG-204 orden y aseo.</t>
  </si>
  <si>
    <t>Locativo (Ausencia de estibas para almacenamiento)</t>
  </si>
  <si>
    <t>*Golpes * Atrapamiento por caída de elementos almacenados inadecuadamente</t>
  </si>
  <si>
    <t>*Suministrar estibas para el almacenamiento de elementos depositados en bodega. PGR-SIG-204 orden y aseo.</t>
  </si>
  <si>
    <t xml:space="preserve">*Implementar planes de contingencias para este tipo de situaciones y socializarlo con el personal - Socializar PON riesgo publico. PLA-SIG-204 plan de prevención, preparación y respuesta ante emergencias.                 </t>
  </si>
  <si>
    <r>
      <rPr>
        <b/>
        <sz val="18"/>
        <rFont val="Arial"/>
        <family val="2"/>
      </rPr>
      <t>Sobre esfuerzos</t>
    </r>
    <r>
      <rPr>
        <sz val="18"/>
        <rFont val="Arial"/>
        <family val="2"/>
      </rPr>
      <t xml:space="preserve">
(Productos almacenados)</t>
    </r>
  </si>
  <si>
    <t xml:space="preserve">Sensibilizaciones en prevención de enfermedades osteomusculares - capacitación en manejo de cargas </t>
  </si>
  <si>
    <r>
      <t xml:space="preserve">Virus                              </t>
    </r>
    <r>
      <rPr>
        <sz val="18"/>
        <color indexed="8"/>
        <rFont val="Arial"/>
        <family val="2"/>
      </rPr>
      <t xml:space="preserve"> (Exposición con ácaros en la bodega)</t>
    </r>
  </si>
  <si>
    <t xml:space="preserve">Limpieza periódica en zonas de almacenamiento </t>
  </si>
  <si>
    <r>
      <t xml:space="preserve">Bacterias                            </t>
    </r>
    <r>
      <rPr>
        <sz val="18"/>
        <color indexed="8"/>
        <rFont val="Arial"/>
        <family val="2"/>
      </rPr>
      <t xml:space="preserve">  (Exposición con ácaros en la bodega)</t>
    </r>
  </si>
  <si>
    <r>
      <rPr>
        <b/>
        <sz val="18"/>
        <rFont val="Arial"/>
        <family val="2"/>
      </rPr>
      <t xml:space="preserve">Material particulado               </t>
    </r>
    <r>
      <rPr>
        <sz val="18"/>
        <rFont val="Arial"/>
        <family val="2"/>
      </rPr>
      <t xml:space="preserve"> (Polvo en los documentos)</t>
    </r>
  </si>
  <si>
    <t xml:space="preserve">*Uso de EPP (Guantes - Tapa bocas)
*Lavado periódico de manos- Recomendación en inducción y reinducción </t>
  </si>
  <si>
    <t xml:space="preserve">*Realizar seguimiento del uso de los elementos de protección personal (Tapa bocas). PRO-SIG-202 administración de elementos de protección personal-EPP.                                                                
*Realizar capacitación en prevención de enfermedades respiratorias por exposición a material particulado y la importancia del uso de los tapa bocas. </t>
  </si>
  <si>
    <r>
      <rPr>
        <b/>
        <sz val="18"/>
        <rFont val="Arial"/>
        <family val="2"/>
      </rPr>
      <t xml:space="preserve">Mecánico             </t>
    </r>
    <r>
      <rPr>
        <sz val="18"/>
        <rFont val="Arial"/>
        <family val="2"/>
      </rPr>
      <t xml:space="preserve">                            (Uso de ayudas mecánicas como carretilla)</t>
    </r>
  </si>
  <si>
    <t>Recomendación en inducción y reinducción SST</t>
  </si>
  <si>
    <t>*Continuar con el uso adecuado de los elementos de trabajo, realizar cambio de los elementos que se observen en mal estado. 
*Capacitar en higiene postural y manejo de cargas. PGR-SIG-204 orden y aseo.</t>
  </si>
  <si>
    <t xml:space="preserve">*Realizar capacitaciones de prevención de accidentes viales y capacitación de seguridad vial. PLA-SIG-202 PESV plan estratégico de seguridad vial.                                                              *Sensibilizar al personal en practicas seguras de conducción.                                           </t>
  </si>
  <si>
    <t xml:space="preserve">*Se recomienda la implementación permanente de pausas activas durante la jornada laboral.  INS-SIG-202- Instructivo de pausas activas saludables.                                                                                                                      </t>
  </si>
  <si>
    <r>
      <t>Postura mantenida</t>
    </r>
    <r>
      <rPr>
        <sz val="18"/>
        <rFont val="Arial"/>
        <family val="2"/>
      </rPr>
      <t xml:space="preserve"> (Postura sedente más de 2 horas de la jornada laboral en trabajo con video terminales)</t>
    </r>
  </si>
  <si>
    <t xml:space="preserve">*Capacitación en  higiene postural, ergonomía en oficina, gimnasia laboral y pausas activas.         *Acondicionar los puestos de trabajo dando cumplimiento a las recomendaciones ergonómicas  "Biomecánicas", para lo cual, se deben cumplir los requisitos ergonómicos para trabajos con video terminales, por lo tanto, se debe adecuar las alturas y ubicación de los monitores del área ya que la mayoría se observan bajos referente al nivel de los ojos del personal.            
*Al personal contratista que usa portátil, se debe exigir el uso de bases para portátil, teclado y mouse, con el propósito de la adopción de posturas correctas. PGR-SIG-204 orden y aseo.
                                                      </t>
  </si>
  <si>
    <t>Suministrar descansa pies que faltan en el área</t>
  </si>
  <si>
    <r>
      <rPr>
        <b/>
        <sz val="18"/>
        <color indexed="8"/>
        <rFont val="Arial"/>
        <family val="2"/>
      </rPr>
      <t xml:space="preserve">Radiaciones no ionizantes  </t>
    </r>
    <r>
      <rPr>
        <sz val="18"/>
        <color indexed="8"/>
        <rFont val="Arial"/>
        <family val="2"/>
      </rPr>
      <t xml:space="preserve">                                               Exposición a luz solar que ingresa por la ventana del área</t>
    </r>
  </si>
  <si>
    <t>*Fatiga visual
*Daños a la visión (Sequedad en los ojos - ojo enrojecido)
*Cáncer de piel
*Quemadura solar
*Insolación 
*Foto envejecimiento cutáneo 
 *Foto carcinogénesis
*Alteraciones oculares</t>
  </si>
  <si>
    <t xml:space="preserve">*Realizar pausas activas. INS-SIG-202- Instructivo de pausas activas saludables.  </t>
  </si>
  <si>
    <r>
      <t xml:space="preserve">Locativo
</t>
    </r>
    <r>
      <rPr>
        <sz val="18"/>
        <color indexed="8"/>
        <rFont val="Arial"/>
        <family val="2"/>
      </rPr>
      <t>Hacinamiento
(El área es reducida para la cantidad de personas que laboran en ella)</t>
    </r>
  </si>
  <si>
    <t xml:space="preserve">*Se recomienda la implementación permanente de pausas activas durante la jornada laboral. INS-SIG-202- Instructivo de pausas activas saludables.                                                                                                                                              </t>
  </si>
  <si>
    <r>
      <t xml:space="preserve">Mordeduras                            </t>
    </r>
    <r>
      <rPr>
        <sz val="18"/>
        <color indexed="8"/>
        <rFont val="Arial"/>
        <family val="2"/>
      </rPr>
      <t xml:space="preserve"> (Exposición con animales callejeros en la comunidad)</t>
    </r>
  </si>
  <si>
    <t xml:space="preserve">*Mordeduras 
*Infecciones
</t>
  </si>
  <si>
    <r>
      <t xml:space="preserve">Picaduras                       </t>
    </r>
    <r>
      <rPr>
        <sz val="18"/>
        <color indexed="8"/>
        <rFont val="Arial"/>
        <family val="2"/>
      </rPr>
      <t xml:space="preserve">  (Exposición con animales callejeros en la comunidad)</t>
    </r>
  </si>
  <si>
    <r>
      <t xml:space="preserve">Radiaciones no ionizantes                       </t>
    </r>
    <r>
      <rPr>
        <sz val="18"/>
        <rFont val="Arial"/>
        <family val="2"/>
      </rPr>
      <t>(Exposición a luz solar en la parte externa de la empresa)</t>
    </r>
  </si>
  <si>
    <t xml:space="preserve">*Continuar con el uso de ropa manga larga. EST-SIG-02 estándar de seguridad para actividades fuera de la sede.                                                          </t>
  </si>
  <si>
    <r>
      <t xml:space="preserve">Vibraciones  cuerpo entero                 </t>
    </r>
    <r>
      <rPr>
        <sz val="18"/>
        <rFont val="Arial"/>
        <family val="2"/>
      </rPr>
      <t>(Por movimientos constantes del vehículo)</t>
    </r>
  </si>
  <si>
    <t>*Traumatismo de la columna vertebral
*Dolores abdominales 
*Problemas de equilibrio
*Trastornos visuales</t>
  </si>
  <si>
    <t xml:space="preserve">*Realizar exámenes ocupacionales enfocados a revisión de efectos causados por vibraciones. 
*Realizar jornadas de pausas activas. INS-SIG-202- Instructivo de pausas activas saludables.  </t>
  </si>
  <si>
    <r>
      <rPr>
        <b/>
        <sz val="18"/>
        <color indexed="8"/>
        <rFont val="Arial"/>
        <family val="2"/>
      </rPr>
      <t xml:space="preserve">Ruido           </t>
    </r>
    <r>
      <rPr>
        <sz val="18"/>
        <color indexed="8"/>
        <rFont val="Arial"/>
        <family val="2"/>
      </rPr>
      <t xml:space="preserve">                                      Ruido Ambiental por los desplazamientos  terrestres en vía.</t>
    </r>
  </si>
  <si>
    <t xml:space="preserve">Pausas activas o descansos durante los desplazamientos terrestres. INS-SIG-202- Instructivo de pausas activas saludables.  </t>
  </si>
  <si>
    <r>
      <rPr>
        <b/>
        <sz val="18"/>
        <color indexed="8"/>
        <rFont val="Arial"/>
        <family val="2"/>
      </rPr>
      <t xml:space="preserve">Material Articulado  </t>
    </r>
    <r>
      <rPr>
        <sz val="18"/>
        <color indexed="8"/>
        <rFont val="Arial"/>
        <family val="2"/>
      </rPr>
      <t xml:space="preserve">Exposición a material
particulado en los desplazamientos terrestres </t>
    </r>
  </si>
  <si>
    <r>
      <rPr>
        <b/>
        <sz val="18"/>
        <color indexed="8"/>
        <rFont val="Arial"/>
        <family val="2"/>
      </rPr>
      <t xml:space="preserve">Postura prolongada  </t>
    </r>
    <r>
      <rPr>
        <sz val="18"/>
        <color indexed="8"/>
        <rFont val="Arial"/>
        <family val="2"/>
      </rPr>
      <t>Exposición a posturas prolongadas sedentes durante la conducción</t>
    </r>
  </si>
  <si>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  PGR-SIG-205 vigilancia epidemiológica para la prevención de desórdenes musculo-esqueléticos.                                                                                         
*Realizar pausas activas en el área.                                                                                                                                     </t>
  </si>
  <si>
    <r>
      <rPr>
        <b/>
        <sz val="18"/>
        <color indexed="8"/>
        <rFont val="Arial"/>
        <family val="2"/>
      </rPr>
      <t>Movimientos repetitivos con hombro y flexión del codo</t>
    </r>
    <r>
      <rPr>
        <sz val="18"/>
        <color indexed="8"/>
        <rFont val="Arial"/>
        <family val="2"/>
      </rPr>
      <t xml:space="preserve"> 
Manejo de la direccional</t>
    </r>
  </si>
  <si>
    <t>*Síndrome del MANGUITO ROTADOR
*Tendinitis bicipital 
*Bursitis del hombro
*Hombro doloroso</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</si>
  <si>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PGR-SIG-205 vigilancia epidemiológica para la prevención de desórdenes musculo-esqueléticos.                                                                                         
*Realizar pausas activas en el área.                                                                                                                                     </t>
  </si>
  <si>
    <r>
      <rPr>
        <b/>
        <sz val="18"/>
        <color indexed="8"/>
        <rFont val="Arial"/>
        <family val="2"/>
      </rPr>
      <t xml:space="preserve">Mecánico                        </t>
    </r>
    <r>
      <rPr>
        <sz val="18"/>
        <color indexed="8"/>
        <rFont val="Arial"/>
        <family val="2"/>
      </rPr>
      <t xml:space="preserve">Fallas mecánicas del vehículo </t>
    </r>
  </si>
  <si>
    <t xml:space="preserve">Mantenimientos del vehículo </t>
  </si>
  <si>
    <t xml:space="preserve">*Realizar las Inspecciones pre operacionales del vehículo. 
*Capacitaciones en manejo defensivo al trabajador capacitaciones en buenas practicas y conductas seguras de movilidad. EST-SIG-02 estándar de seguridad para actividades fuera de la sede.  
*Realizar capacitación en normas básicas mecánica </t>
  </si>
  <si>
    <r>
      <rPr>
        <b/>
        <sz val="18"/>
        <color indexed="8"/>
        <rFont val="Arial"/>
        <family val="2"/>
      </rPr>
      <t>Tecnológico</t>
    </r>
    <r>
      <rPr>
        <sz val="18"/>
        <color indexed="8"/>
        <rFont val="Arial"/>
        <family val="2"/>
      </rPr>
      <t xml:space="preserve">                     (Explosiones fugas,
derrames e incendios  por fallas técnicas del vehículo)   </t>
    </r>
  </si>
  <si>
    <t xml:space="preserve">Extintor. Kit de herramientas </t>
  </si>
  <si>
    <t>*Realizar inspecciones pre operacionales del vehículo. EST-SIG-02 estándar de seguridad para actividades fuera de la sede</t>
  </si>
  <si>
    <r>
      <t xml:space="preserve">Accidentes de tránsito                      
    </t>
    </r>
    <r>
      <rPr>
        <sz val="18"/>
        <color indexed="8"/>
        <rFont val="Arial"/>
        <family val="2"/>
      </rPr>
      <t xml:space="preserve"> 
(En los desplazamientos )
</t>
    </r>
    <r>
      <rPr>
        <u/>
        <sz val="18"/>
        <color indexed="8"/>
        <rFont val="Arial"/>
        <family val="2"/>
      </rPr>
      <t xml:space="preserve">VER MATRIZ DE RIESGO VIAL </t>
    </r>
  </si>
  <si>
    <t xml:space="preserve">*Realizar sensibilización en seguridad vial para todos los roles de la vía (Pasajero - Conductor - Peatón)
*Realizar seguimiento al plan estratégico de seguridad vial, en lo referente al mantenimiento preventivo de los vehículos propios de la empresa, debido a que el personal se desplaza en vehículo de la entidad, asignado al área. EST-SIG-02 estándar de seguridad para actividades fuera de la sede.
*Se debe exigir al personal que maneja vehículos propios de la entidad, diligenciar el formato de inspección pre operacional.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</si>
  <si>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</si>
  <si>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</si>
  <si>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</si>
  <si>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t>Iluminación (Deficiente)</t>
  </si>
  <si>
    <t xml:space="preserve">Instalar luminarias para mejorar la iluminación. Realizar estudio de iluminación  </t>
  </si>
  <si>
    <t xml:space="preserve">
*Realizar pausas activas en el área, INS-SIG-202- Instructivo de pausas activas saludables.                                                         
*Continuar con inspecciones en ergonomía .     
*Adecuar puestos de trabajo teniendo encuentra las condiciones biomecánicas del trabajador                                                                             </t>
  </si>
  <si>
    <t xml:space="preserve">ventiladores </t>
  </si>
  <si>
    <t xml:space="preserve">Continuar instalación de ventiladores </t>
  </si>
  <si>
    <t xml:space="preserve">Determinar aforos en oficinas- adecuación de puestos de trabajo </t>
  </si>
  <si>
    <t xml:space="preserve">*Se recomienda la implementación permanente de pausas activas durante la jornada laboral, INS-SIG-202- Instructivo de pausas activas saludables, Continuar con sensibilizaciones de autocuidado                                                                                                                                                 </t>
  </si>
  <si>
    <t>Agrupar cableado con espiral porta cable u otro sistema, con el fin de mejorar la seguridad del personal. Sensibilizar al personal en orden y aseo, PGR-SIG-204 orden y aseo, PGR-SIG-203-programa protección contra caídas</t>
  </si>
  <si>
    <t xml:space="preserve">Implementar  y socializar los planes contingencia para diferentes situaciones  de emergencia , 
PLA-SIG-204 plan de prevención, preparación y respuesta ante emergencias
               </t>
  </si>
  <si>
    <t xml:space="preserve">Continuar con las capacitaciones en prevención de caídas, PGR-SIG-203-programa protección contra caídas. realizar inspecciones para verificar buen estado de la señalización y bandas antideslizantes, PRO-SIG-203 procedimiento inspecciones de SST. </t>
  </si>
  <si>
    <t>*Exámenes periódicos anualmente al personal  expuesto con espirómetros,PGR-SIG-204 orden y aseo.</t>
  </si>
  <si>
    <t xml:space="preserve">*Continuar con la implementación del sistema de vigilancia epidemiológico osteomuscular,                                                                           *Continuar con la capacitación y  permanente  en  higiene postural, ergonomía en oficina, gimnasia laboral y pausas activas, INS-SIG-202- Instructivo de pausas activas saludables     </t>
  </si>
  <si>
    <t>*Capacitar a los trabajadores en auto cuidado y la importancia del uso de los EPP,
*Realizar capacitación en lavado de manos, PGR-SIG-204 orden y aseo.</t>
  </si>
  <si>
    <t xml:space="preserve">*Se recomienda capacitar en prevención por mordeduras o picaduras en vías públicas- Sensibilizar el ARO, para las actividades fuera de las sedes, EST-SIG-02 estándar de seguridad para actividades fuera de la sede
</t>
  </si>
  <si>
    <t xml:space="preserve">*Capacitación en  higiene postural,           
*Realizar pausas activas, INS-SIG-202- Instructivo de pausas activas saludables                                                                                                                                                     </t>
  </si>
  <si>
    <t xml:space="preserve">*Se recomienda capacitar en prevención por mordeduras o picaduras en vías públicas- Sensibilizar el ARO, para las actividades fuera de las sedes, 
EST-SIG-02 estándar de seguridad para actividades fuera de la sede
</t>
  </si>
  <si>
    <t xml:space="preserve">*Se recomienda uso de calzado adecuado según el área a visitar, con el fin de evitar caídas, PGR-SIG-203-programa protección contra caídas, PRO-SIG-203 procedimiento inspecciones de SST, PRO-SIG-206 reporte de actos y condiciones inseguras </t>
  </si>
  <si>
    <t>*Socializar los planes contingencia para diferentes situaciones  de emergencia específicamente riesgo público. - Socializar PON riesgo publico, EST-SIG-02 estándar de seguridad para actividades fuera de la sede</t>
  </si>
  <si>
    <t xml:space="preserve">Recomendaciones en inducción y reinducción. Uso de camisa manga larga en eventos a cielo abierto,EST-SIG-02 estándar de seguridad para actividades fuera de la sede </t>
  </si>
  <si>
    <t>*Dar cumplimiento al plan de capacitación del PESV según el rol (Pasajero - Conductor - Peatón), PLA-SIG-202 PESV plan estratégico de seguridad vial. 
*Realizar sensibilización en seguridad vial - pre operacional vehículos , EST-SIG-02 estándar de seguridad para actividades fuera de la sede</t>
  </si>
  <si>
    <t xml:space="preserve">*Aplicación de las baterías de riesgo  psicosocial, para verificar la exposición al peligro. 
Capacitación en trabajo en equipo y competencias individuales y profesionales, PGR-SIG-206 vigilancia epidemiológico de riesgo psicosocial
Análisis de carga laboral.                                                                                                                                     </t>
  </si>
  <si>
    <t>Fortalecimiento de las escuelas de liderazgo, PGR-SIG-206 vigilancia epidemiológico de riesgo psicosocial</t>
  </si>
  <si>
    <t xml:space="preserve">Capacitaciones, manejo del tiempo como recurso, trabajo colaborativo y ayuda percibida, PGR-SIG-206 vigilancia epidemiológico de riesgo psicosocial </t>
  </si>
  <si>
    <t xml:space="preserve">*Diseñar y socializar PON en caso de fuga de gas.  Establecer plan de ayuda mutua,PLA-SIG-204 plan de prevención, preparación y respuesta ante emergencias.  </t>
  </si>
  <si>
    <t xml:space="preserve">Solicitar a la administración el desbloqueo de las escaleras de emergencia - Continuar con recomendaciones en capacitaciones y en inducciones </t>
  </si>
  <si>
    <t xml:space="preserve">continuar realizando las inspecciones de seguridad, PRO-SIG-203 procedimiento inspecciones de SST.  - Suministrar recursos para colocar la película en las ventanas </t>
  </si>
  <si>
    <t>*Capacitación en prevención de accidentes de trabajo por riesgo eléctrico, PLA-SIG-204 plan de prevención, preparación y respuesta ante emergencias.                                         *Socializar PON en caso de explosiones externas a la empresa.                                                       
*Continuar con las inspecciones de seguridad enfocado a riesgo eléctrico.PRO-SIG-203 procedimiento inspecciones de SST.</t>
  </si>
  <si>
    <t>*Socializar PON en caso de explosiones externas a la empresa. Establecer plan de ayuda mutua, PLA-SIG-204 plan de prevención, preparación y respuesta ante emergencias.</t>
  </si>
  <si>
    <t>*Socializar los planes contingencia para diferentes situaciones  de emergencia específicamente riesgo público, EST-SIG-02 estándar de seguridad para actividades fuera de la sede</t>
  </si>
  <si>
    <t>*Socializar plan de emergencias, PLA-SIG-204 plan de prevención, preparación y respuesta ante emergencias.  incluyendo los planes operativos normalizados en caso de situaciones de emergencia en riesgo público especifico para cada sede y socializarlo a todo el personal.     
*Capacitar al personal en actuación ante emergencias en riesgo público,</t>
  </si>
  <si>
    <t>*Socializar los planes contingencia para diferentes situaciones  de emergencia específicamente riesgo público, PLA-SIG-204 plan de prevención, preparación y respuesta ante emergencias.</t>
  </si>
  <si>
    <t>*Se recomienda realizar estudio de vulnerabilidad y sismo resistencia de las instalaciones. 
*Capacitar al personal en actuación ante emergencias, PLA-SIG-204 plan de prevención, preparación y respuesta ante emergencias.</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</si>
  <si>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t>
  </si>
  <si>
    <t>*Dar cumplimiento al plan de capacitación del PESV según el rol (Pasajero - Conductor - Peatón), PLA-SIG-202 PESV plan estratégico de seguridad vial. 
*Realizar sensibilización en seguridad vial, EST-SIG-02 estándar de seguridad para actividades fuera de la sede</t>
  </si>
  <si>
    <t xml:space="preserve">*Realizar visitas virtuales por parte del Grupo de SST para capacitar en higiene postural en casa, PGR-SIG-205 vigilancia epidemiológica para la prevención de desórdenes musculo-esqueléticos.
*Realizar pausas activas en el área, 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</si>
  <si>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 INS-SIG-202- Instructivo de pausas activas saludables, PGR-SIG-205 vigilancia epidemiológica para la prevención de desórdenes musculo-esqueléticos.                                                                                                                                                    </t>
  </si>
  <si>
    <t xml:space="preserve">Realizar inspecciones de seguridad para verificar estado de cableado del  área, PRO-SIG-203 procedimiento inspecciones de SST, PGR-SIG-203-programa protección contra caídas.  </t>
  </si>
  <si>
    <t>*Capacitar a los trabajadores en auto cuidado y la importancia del uso de los EPP, PGR-SIG-204 orden y aseo.</t>
  </si>
  <si>
    <t xml:space="preserve">*Realizar seguimiento del uso de los elementos de protección personal (Tapa bocas), cuando manipule archivo con polvo, PGR-SIG-204 orden y aseo.                                                          </t>
  </si>
  <si>
    <t xml:space="preserve">*Realizar seguimiento del uso de los elementos de protección personal (Tapa bocas), cuando manipule archivo con polvo, PGR-SIG-204 orden y aseo, Sistema Globalmente Armonizado                                               </t>
  </si>
  <si>
    <t>* Practicar higiene postural para el manejo de cargas. Evitar levantar mas de 10 Kg mujeres y 20 Kg Hombres, PGR-SIG-205 vigilancia epidemiológica para la prevención de desórdenes musculo-esqueléticos</t>
  </si>
  <si>
    <t xml:space="preserve">*Se recomienda uso de calzado adecuado y de tacón bajo según el área a visitar, con el fin de evitar caídas,  
PGR-SIG-204 orden y aseo, PGR-SIG-203-programa protección contra caídas.    
</t>
  </si>
  <si>
    <t>*Socializar los planes contingencia para diferentes situaciones  de emergencia específicamente riesgo público, EST-SIG-02 estándar de seguridad para actividades fuera de la sede.</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</si>
  <si>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</si>
  <si>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17. GESTIÓN DOCUMENTAL: ARCHIVO GENERAL CAM 60</t>
  </si>
  <si>
    <t xml:space="preserve">ADMINISTRATIVO </t>
  </si>
  <si>
    <t>Diseño del sistema (Puesto de trabajo adecuado)                                                                                                                                                                                                                         *Silla en buen estado</t>
  </si>
  <si>
    <t>*Apoya Pies                                                                                                                                                                                                                                                                                      *Pausas Activas</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</si>
  <si>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PREVENCION DE DESÓRDENES MUSCULO-ESQUELÉTICOS.                                                                                                      </t>
  </si>
  <si>
    <r>
      <rPr>
        <b/>
        <sz val="22"/>
        <rFont val="Arial"/>
        <family val="2"/>
      </rPr>
      <t>Movimientos repetitivos</t>
    </r>
    <r>
      <rPr>
        <sz val="22"/>
        <rFont val="Arial"/>
        <family val="2"/>
      </rPr>
      <t xml:space="preserve">  
(Movimientos repetitivos de extremidades superiores durante la jornada laboral)</t>
    </r>
  </si>
  <si>
    <t>Síndrome de Túnel del Carpo ( STC).
Tendinitis</t>
  </si>
  <si>
    <t>Diseño del sistema (Puesto de trabajo adecuado)</t>
  </si>
  <si>
    <t xml:space="preserve">*Se recomienda la implementación permanente de pausas activas durante la jornada laboral. INS-SIG-202 INSTRUCTIVO DE PAUSAS ACTIVAS SALUDABLES.                                                                                                                                           *Cambiar los equipos de computo                                                                                                                                         </t>
  </si>
  <si>
    <t>Realizar inspecciones de seguridad para verificar estado de cableado del  área. PRO-SIG-203 PROCEDIMIENTO INSPECCIONES DE SST.</t>
  </si>
  <si>
    <t>si</t>
  </si>
  <si>
    <r>
      <rPr>
        <b/>
        <sz val="22"/>
        <color indexed="8"/>
        <rFont val="Arial"/>
        <family val="2"/>
      </rPr>
      <t xml:space="preserve">Material Particulado </t>
    </r>
    <r>
      <rPr>
        <sz val="22"/>
        <color indexed="8"/>
        <rFont val="Arial"/>
        <family val="2"/>
      </rPr>
      <t xml:space="preserve">Acumulación de material particulado (polvo) del archivo </t>
    </r>
  </si>
  <si>
    <t>*Irritación en las vías respiratorias.                                                                                                                                                                                                                                               *Alergias - Rinitis                                                                                                                                                                                                                                                                           *Tos                                                                                                                                                                                                                                                                                                   *Asma agravada</t>
  </si>
  <si>
    <t>*Exámenes periódicos anualmente. PRO-SIG-201 PROCEDIMIENTO EXÁMENES OCUPACIONALES.
* Se recomienda que el personal de servicios generales realice limpieza completa del archivo durante la semana. PGR-SIG-204 ORDEN Y ASEO.</t>
  </si>
  <si>
    <r>
      <t xml:space="preserve">Hongos- Bacterias       </t>
    </r>
    <r>
      <rPr>
        <sz val="22"/>
        <color indexed="8"/>
        <rFont val="Arial"/>
        <family val="2"/>
      </rPr>
      <t xml:space="preserve">Presencia en el archivo </t>
    </r>
  </si>
  <si>
    <t xml:space="preserve">* Digitalización de archivo antiguo. 
* Se recomienda continuar con el proceso de intervención (limpieza) del archivo antiguo. PGR-SIG-204 ORDEN Y ASEO. </t>
  </si>
  <si>
    <r>
      <t xml:space="preserve">Movimientos Repetitivos
</t>
    </r>
    <r>
      <rPr>
        <sz val="22"/>
        <color indexed="8"/>
        <rFont val="Arial"/>
        <family val="2"/>
      </rPr>
      <t xml:space="preserve">Archivar documentos </t>
    </r>
  </si>
  <si>
    <t>*Implementar el programa de pausas activas, específicamente. INS-SIG-202 INSTRUCTIVO DE PAUSAS ACTIVAS SALUDABLES.                                                                                             *Continuar con la implementación del Sistema de vigilancia epidemiológico osteomuscular. PGR-SIG-205 VIGILANCIA EPIDEMIOLÓGICA PARA LA PREVENCION DE DESÓRDENES MUSCULO-ESQUELÉTICOS.</t>
  </si>
  <si>
    <r>
      <t xml:space="preserve">Manipulación manual de cargas                                              </t>
    </r>
    <r>
      <rPr>
        <sz val="22"/>
        <color indexed="8"/>
        <rFont val="Arial"/>
        <family val="2"/>
      </rPr>
      <t xml:space="preserve"> Levantar cajas de archivo del piso</t>
    </r>
  </si>
  <si>
    <t xml:space="preserve">*Continuar con la implementación del sistema de vigilancia epidemiológico osteomuscular. PGR-SIG-205 VIGILANCIA EPIDEMIOLÓGICA PARA LA PREVENCION DE DESÓRDENES MUSCULO-ESQUELÉTICOS.                                                                            *Continuar con la capacitación y  permanente en higiene postural, ergonomía en oficina, gimnasia laboral y pausas activas. PLAN ANUAL DE TRABAJO  Y PIC.      </t>
  </si>
  <si>
    <r>
      <t xml:space="preserve">Movimientos Repetitivos
</t>
    </r>
    <r>
      <rPr>
        <sz val="22"/>
        <color indexed="8"/>
        <rFont val="Arial"/>
        <family val="2"/>
      </rPr>
      <t xml:space="preserve">Archivar documentos en el archivo, búsqueda de documentos. </t>
    </r>
  </si>
  <si>
    <t xml:space="preserve">*Implementar el programa de pausas activas, específicamente                                                                                      *Continuar con la implementación del Sistema de vigilancia epidemiológico osteomuscular. PGR-SIG-205 VIGILANCIA EPIDEMIOLÓGICA PARA LA PREVENCION DE DESÓRDENES MUSCULO-ESQUELÉTICOS.    </t>
  </si>
  <si>
    <r>
      <t xml:space="preserve">Locativo
</t>
    </r>
    <r>
      <rPr>
        <sz val="22"/>
        <color indexed="8"/>
        <rFont val="Arial"/>
        <family val="2"/>
      </rPr>
      <t>(Uso de escaleras para alcanzar los estantes)</t>
    </r>
  </si>
  <si>
    <t>Caídas de diferente nivel - Fracturas - Golpes - Muerte</t>
  </si>
  <si>
    <t>*Realizar inspección de seguridad a la escalera del área. INS-SIG-102 - INSPECCIONES DE SEGURIDAD                                                                                                                                                                                                            *Capacitación a los trabajadores sobre caídas a desnivel                                                                                                                                                                                                             *Capacitación, sistemas y medios de almacenamiento. PLAN ANUAL DE TRABAJO  Y PIC.</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</si>
  <si>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 PGR-SIG-205 VIGILANCIA EPIDEMIOLÓGICA PARA LA PREVENCION DE DESÓRDENES MUSCULO-ESQUELÉTICOS.                                                                                 </t>
  </si>
  <si>
    <t xml:space="preserve">*Se recomienda la implementación permanente de pausas activas durante la jornada laboral.       INS-SIG-202 INSTRUCTIVO DE PAUSAS ACTIVAS SALUDABLES.                                                                                                                                            </t>
  </si>
  <si>
    <r>
      <rPr>
        <b/>
        <sz val="22"/>
        <color indexed="8"/>
        <rFont val="Arial"/>
        <family val="2"/>
      </rPr>
      <t xml:space="preserve">Locativo                             </t>
    </r>
    <r>
      <rPr>
        <sz val="22"/>
        <color indexed="8"/>
        <rFont val="Arial"/>
        <family val="2"/>
      </rPr>
      <t xml:space="preserve">Sistemas de almacenamiento y condiciones técnico ambientales inadecuados del archivo (almacenamiento en la superficies de trabajo)                           </t>
    </r>
  </si>
  <si>
    <r>
      <t xml:space="preserve">Hongos - Bacterias
</t>
    </r>
    <r>
      <rPr>
        <sz val="22"/>
        <color indexed="8"/>
        <rFont val="Arial"/>
        <family val="2"/>
      </rPr>
      <t>Instalaciones en mal estado 
 (Humedad en la pared)</t>
    </r>
  </si>
  <si>
    <t>Alergias por Inhalación; Irritación en nariz, garganta y pulmones</t>
  </si>
  <si>
    <r>
      <t xml:space="preserve">Ricketsias
</t>
    </r>
    <r>
      <rPr>
        <sz val="22"/>
        <color indexed="8"/>
        <rFont val="Arial"/>
        <family val="2"/>
      </rPr>
      <t xml:space="preserve">Manipulación de documentos en el archivo, búsqueda de documentos
 </t>
    </r>
  </si>
  <si>
    <t>Alergias por contacto; Irritación en la piel</t>
  </si>
  <si>
    <t>*Se recomienda que el personal use EPP en el momento de la manipulación del archivo. PRO-SIG-202 PROCEDIMIENTO ADMINISTRACIÓN DE ELEMENTOS DE EPP.                                     *Capacitar a los trabajadores en medidas de auto cuidado, lavado e higiene de las manos y la importancia del uso adecuado de los EPP (Tapa bocas), cuando manipule archivo.  PLAN ANUAL DE TRABAJO  Y PIC.</t>
  </si>
  <si>
    <r>
      <t xml:space="preserve">Picaduras - Mordeduras       </t>
    </r>
    <r>
      <rPr>
        <sz val="22"/>
        <color indexed="8"/>
        <rFont val="Arial"/>
        <family val="2"/>
      </rPr>
      <t xml:space="preserve">Presencia de animales en el archivo </t>
    </r>
  </si>
  <si>
    <t>Afecciones respiratorias, alergias, dermatitis, picaduras y mordeduras</t>
  </si>
  <si>
    <t xml:space="preserve">* Continuar con las fumigaciones  periódicas para el control de plagas. FUMIGACION Y SGA.
* Se recomienda  mantenimiento de los techos  (dryboll)  para evitar el ingreso y proliferación de animales. 
* Se recomienda que el personal use EPP en el momento de la manipulación del archivo. PRO-SIG-202 PROCEDIMIENTO ADMINISTRACIÓN DE ELEMENTOS DE EPP.  </t>
  </si>
  <si>
    <r>
      <t>Uso de EPP
(Camisa manga larga -</t>
    </r>
    <r>
      <rPr>
        <sz val="22"/>
        <color indexed="10"/>
        <rFont val="Arial"/>
        <family val="2"/>
      </rPr>
      <t xml:space="preserve"> Casco</t>
    </r>
    <r>
      <rPr>
        <sz val="22"/>
        <color indexed="8"/>
        <rFont val="Arial"/>
        <family val="2"/>
      </rPr>
      <t xml:space="preserve"> - Guantes - Jean)</t>
    </r>
  </si>
  <si>
    <t>*Continuar con el uso de ropa manga larga cuando se realicen desplazamientos fuera de la empresa.                                                                                                                              *Uso de bloqueador solar                                                                                                                                                                                                                                                              *Hidratación constante. EST-SIG-01 ESTANDAR DE SEGURIDAD PARA ACTIVIDADES FUERA DE LA SEDE.</t>
  </si>
  <si>
    <r>
      <t xml:space="preserve">Postura mantenida                        </t>
    </r>
    <r>
      <rPr>
        <sz val="22"/>
        <color indexed="8"/>
        <rFont val="Arial"/>
        <family val="2"/>
      </rPr>
      <t xml:space="preserve">  (Bípeda por desplazamiento)</t>
    </r>
  </si>
  <si>
    <t xml:space="preserve">*Se recomienda uso de calzado adecuado y de tacón bajo según el área a visitar, con el fin de evitar caídas. PGR-SIG-201 ESTILOS DE VIDA Y TRABAJO SALUDABLES. </t>
  </si>
  <si>
    <r>
      <t xml:space="preserve">Accidentes de tránsito                      
    </t>
    </r>
    <r>
      <rPr>
        <sz val="22"/>
        <color indexed="8"/>
        <rFont val="Arial"/>
        <family val="2"/>
      </rPr>
      <t xml:space="preserve"> 
(En los desplazamientos de la visitas a los centros de trabajo)
</t>
    </r>
  </si>
  <si>
    <t xml:space="preserve">*Dar cumplimiento al plan de capacitación del PESV según el rol (Pasajero - Conductor - Peatón) PLA-SIG-202 PESV PLAN ESTRATÉGICO DE SEGURIDAD VIAL. 
*Realizar sensibilización en seguridad vial </t>
  </si>
  <si>
    <t>*Socializar los planes contingencia para diferentes situaciones  de emergencia específicamente riesgo público. PRO-SIG-102 - PROCEDIMIENTO PLAN DE CONTINGENCIA.</t>
  </si>
  <si>
    <r>
      <rPr>
        <b/>
        <sz val="22"/>
        <rFont val="Gill Sans MT"/>
        <family val="2"/>
      </rPr>
      <t>Ruido</t>
    </r>
    <r>
      <rPr>
        <sz val="22"/>
        <rFont val="Gill Sans MT"/>
        <family val="2"/>
      </rPr>
      <t xml:space="preserve">
(Intermitente)</t>
    </r>
  </si>
  <si>
    <t>*Alteraciones auditivas como hipoacusia                                                                                                                                                                                                                                       *Estrés y ansiedad                                                                                                                                                                                                                                                                              *Irritabilidad</t>
  </si>
  <si>
    <t xml:space="preserve">*Se recomienda realizar mediciones ambientales de ruido, con el fin de identificar los niveles de exposición de ruido en el área. PRO-SIG-203 PROCEDIMIENTO INSPECCIONES DE SST. </t>
  </si>
  <si>
    <t xml:space="preserve">*Aplicación de las baterías de riesgo  psicosocial, para verificar la exposición al peligro. PGR-SIG-206 VIGILANCIA EPIDEMIOLÓGICO DE RIESGO PSICOSOCIAL. 
Capacitación en trabajo en equipo y competencias individuales y profesionales.  PLAN ANUAL DE TRABAJO  Y PIC.
Análisis de carga laboral.                                                                                                                                     </t>
  </si>
  <si>
    <t xml:space="preserve">*Capacitación en habilidades sociales básicas y relaciones interpersonales y comunicación asertiva y efectiva.  PLAN ANUAL DE TRABAJO  Y PIC.
*Capacitación en liderazgo efectivo y generación de hábitos del líder. </t>
  </si>
  <si>
    <t>Fortalecimiento de las escuelas de liderazgo.  PLAN ANUAL DE TRABAJO  Y PIC.</t>
  </si>
  <si>
    <t>Capacitaciones, manejo del tiempo como recurso, trabajo colaborativo y ayuda percibida.   PLAN ANUAL DE TRABAJO  Y PIC.</t>
  </si>
  <si>
    <r>
      <rPr>
        <b/>
        <sz val="22"/>
        <rFont val="Gill Sans MT"/>
        <family val="2"/>
      </rPr>
      <t>Infraestructura</t>
    </r>
    <r>
      <rPr>
        <sz val="22"/>
        <rFont val="Gill Sans MT"/>
        <family val="2"/>
      </rPr>
      <t xml:space="preserve"> - </t>
    </r>
    <r>
      <rPr>
        <b/>
        <sz val="22"/>
        <rFont val="Gill Sans MT"/>
        <family val="2"/>
      </rPr>
      <t>Locativo     
Instalaciones</t>
    </r>
    <r>
      <rPr>
        <sz val="22"/>
        <rFont val="Gill Sans MT"/>
        <family val="2"/>
      </rPr>
      <t xml:space="preserve">  (Desgaste de cintas antideslizantes en las escaleras)</t>
    </r>
  </si>
  <si>
    <r>
      <t xml:space="preserve">Público
</t>
    </r>
    <r>
      <rPr>
        <sz val="22"/>
        <color indexed="8"/>
        <rFont val="Gill Sans MT"/>
        <family val="2"/>
      </rPr>
      <t>(Manifestaciones públicas - Inseguridad por actos delictivos en los alrededores de la sede)</t>
    </r>
  </si>
  <si>
    <t>*Actualizar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PLAN ANUAL DE TRABAJO  Y PIC.</t>
  </si>
  <si>
    <t xml:space="preserve"> 
*Capacitar al personal en actuación ante emergencias. PLA-SIG-204 PLAN DE PREVENCIÓN, PREPARACIÓN Y RESPUESTA ANTE EMERGENCIAS. PLAN ANUAL DE TRABAJO  Y PIC.</t>
  </si>
  <si>
    <t xml:space="preserve">*Seguir las instrucciones que el departamento suministra para  casos de emergencia por posible erupción del Volcán. PLA-SIG-204 PLAN DE PREVENCIÓN, PREPARACIÓN Y RESPUESTA ANTE EMERGENCIAS.                                                                                               
*Solicitar capacitación al ente respectivo sobre actuación en caso de erupción del volcán machín. 
*Capacitar en actuación ante emergencias en caso de erupción del volcán machín a todo el personal.  PLAN ANUAL DE TRABAJO  Y PIC.
*Actualizar plan de emergencias incluyendo el PON por posible erupción del volcán machín y socializar a los trabajadores. </t>
  </si>
  <si>
    <t>Uso de calzado Tacón bajo y/o de seguridad</t>
  </si>
  <si>
    <t>*Socializar planes contingencia para diferentes situaciones  de emergencia específicamente riesgo público.  PLA-SIG-204 PLAN DE PREVENCIÓN, PREPARACIÓN Y RESPUESTA ANTE EMERGENCIAS</t>
  </si>
  <si>
    <t xml:space="preserve">*Realizar capacitaciones virtuales por parte del Grupo de SST para capacitar en higiene postural en casa. PLAN ANUAL DE TRABAJO  Y PIC.
*Realizar pausas activas en el área.INS-SIG-202 INSTRUCTIVO DE PAUSAS ACTIVAS SALUDABLES.                                                                  
*Continuar con las actividades del programa de vigilancia epidemiológico  para prevención de desordenes musculo esqueléticas asociadas al peligro biomecánico, para trabajo en casa.                                                                               </t>
  </si>
  <si>
    <t xml:space="preserve">*Se recomienda la implementación permanente de pausas activas durante la jornada laboral.INS-SIG-202 INSTRUCTIVO DE PAUSAS ACTIVAS SALUDABLES.                                                                                                                                                   </t>
  </si>
  <si>
    <t>* realizar una correcta inspección del área de trabajo para garantizar la NO presencia de vectores o insectos ponzoñoso. PRO-SIG-203 PROCEDIMIENTO INSPECCIONES DE SST. Evitar las zona con acumulación de aguas estancadas</t>
  </si>
  <si>
    <t>*Capacitar a los trabajadores en medidas de auto cuidado, lavado e higiene de las manos y la importancia del uso adecuado de los EPP. PRO-SIG-202 PROCEDIMIENTO ADMINISTRACIÓN DE ELEMENTOS DE EPP. PLAN ANUAL DE TRABAJO  Y PIC.</t>
  </si>
  <si>
    <t xml:space="preserve">*Capacitar a los trabajadores en medidas de auto cuidado, lavado e higiene de las manos y la importancia del uso adecuado de los EPP (Tapa bocas), cuando manipule archivo con polvo. PLAN ANUAL DE TRABAJO  Y PIC. PRO-SIG-202 PROCEDIMIENTO ADMINISTRACIÓN DE ELEMENTOS DE EPP.                                                         </t>
  </si>
  <si>
    <t xml:space="preserve">*Capacitar a los trabajadores en medidas de auto cuidado, lavado e higiene de las manos y la importancia del uso adecuado de las sustancias químicas (Alcohol, gel Antibacterial).  PLAN ANUAL DE TRABAJO  Y PIC                                                           </t>
  </si>
  <si>
    <t>*Capacitar a los trabajadores en medidas de auto cuidado, uso adecuado de los elementos de trabajo, realizar cambio de los elementos que se observen en mal estado.  PLAN ANUAL DE TRABAJO  Y PIC. PGR-SIG-201 ESTILOS DE VIDA Y TRABAJO SALUDABLES.</t>
  </si>
  <si>
    <t xml:space="preserve">Siempre que sea posible mantener puertas y ventanas abiertas para lograr intercambio de aire natural. Se recomienda contar con un área de ventilación natural o con ventilación artificial como ventiladores. PGR-SIG-204 ORDEN Y ASEO. </t>
  </si>
  <si>
    <t>* Practicar higiene postural para el manejo de cargas. Evitar levantar mas de 10 Kg mujeres y 20 Kg Hombres. PGR-SIG-201 ESTILOS DE VIDA Y TRABAJO SALUDABLES.</t>
  </si>
  <si>
    <t xml:space="preserve">*Se recomienda uso de calzado cerrado y sin tacón, con el fin de evitar caídas en casa. PGR-SIG-203-PROGRAMA PROTECCIÓN CONTRA CAÍDAS. </t>
  </si>
  <si>
    <t>*Socializar los planes contingencia para diferentes situaciones de emergencia específicamente riesgo público.  PLA-SIG-204 PLAN DE PREVENCIÓN, PREPARACIÓN Y RESPUESTA ANTE EMERGENCIAS</t>
  </si>
  <si>
    <t xml:space="preserve">*Tener en cuenta las recomendaciones dadas en los medios de comunicación de la alcaldía.                                                                                                                                              *Seguir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PLA-SIG-204 PLAN DE PREVENCIÓN, PREPARACIÓN Y RESPUESTA ANTE EMERGENCIAS
</t>
  </si>
  <si>
    <t xml:space="preserve"> 
*Capacitar al personal en actuación ante emergencias.  PLA-SIG-204 PLAN DE PREVENCIÓN, PREPARACIÓN Y RESPUESTA ANTE EMERGENCIAS.  PLAN ANUAL DE TRABAJO  Y PIC                  </t>
  </si>
  <si>
    <t>18. GESTIÓN DE INFRAESTRUCTURA Y TECNOLOGÍA - PALACIO MUNICIPAL</t>
  </si>
  <si>
    <r>
      <t>Postura Prolongada</t>
    </r>
    <r>
      <rPr>
        <sz val="12"/>
        <rFont val="Arial"/>
        <family val="2"/>
      </rPr>
      <t xml:space="preserve"> (Postura sedente más del 75% de la jornada laboral en trabajo con video terminales)</t>
    </r>
  </si>
  <si>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t>
  </si>
  <si>
    <r>
      <rPr>
        <b/>
        <sz val="12"/>
        <rFont val="Arial"/>
        <family val="2"/>
      </rPr>
      <t>Movimientos repetitivos</t>
    </r>
    <r>
      <rPr>
        <sz val="12"/>
        <rFont val="Arial"/>
        <family val="2"/>
      </rPr>
      <t xml:space="preserve">  
(Digitación)</t>
    </r>
  </si>
  <si>
    <t xml:space="preserve">*Se recomienda la implementación permanente de pausas activas durante la jornada laboral. INS-SIG-202- Instructivo de pausas activas saludables.                                                                                                                                                  </t>
  </si>
  <si>
    <r>
      <rPr>
        <b/>
        <sz val="12"/>
        <rFont val="Arial"/>
        <family val="2"/>
      </rPr>
      <t>Radiaciones No ionizantes</t>
    </r>
    <r>
      <rPr>
        <sz val="12"/>
        <rFont val="Arial"/>
        <family val="2"/>
      </rPr>
      <t xml:space="preserve">                                   (Exposición permanente a pantallas del computador)</t>
    </r>
  </si>
  <si>
    <r>
      <rPr>
        <b/>
        <sz val="12"/>
        <color indexed="8"/>
        <rFont val="Arial"/>
        <family val="2"/>
      </rPr>
      <t xml:space="preserve">Locativo </t>
    </r>
    <r>
      <rPr>
        <sz val="12"/>
        <color indexed="8"/>
        <rFont val="Arial"/>
        <family val="2"/>
      </rPr>
      <t xml:space="preserve">                                                                             (Cableado eléctrico desordenado debajo de los puestos de trabajo)</t>
    </r>
  </si>
  <si>
    <t>Inspecciones de seguridad</t>
  </si>
  <si>
    <t xml:space="preserve">Limpieza periódica en zonas de archivo </t>
  </si>
  <si>
    <t>Recomendaciones en inducción y reinducción de SST y capacitación en manejo de archivo - Uso de E.P.P</t>
  </si>
  <si>
    <t xml:space="preserve">Uso de tapabocas obligatorio y gafas de seguridad </t>
  </si>
  <si>
    <t xml:space="preserve">SE  Biomecánico </t>
  </si>
  <si>
    <t xml:space="preserve">Capacitaciones en prevención de enfermedades osteomusculares </t>
  </si>
  <si>
    <t xml:space="preserve">*Implementar el programa de pausas activas, específicamente. INS-SIG-202- Instructivo de pausas activas saludables.                                                                                *Continuar con la implementación del Sistema de vigilancia epidemiológico osteomuscular.    </t>
  </si>
  <si>
    <t xml:space="preserve">*Continuar con la implementación del sistema de vigilancia epidemiológico osteomuscular.                                                                             *Continuar con la capacitación y  permanente  en  higiene postural, ergonomía en oficina, gimnasia laboral y pausas activas. INS-SIG-202- Instructivo de pausas activas saludables.       </t>
  </si>
  <si>
    <r>
      <t xml:space="preserve">Trabajo en alturas
</t>
    </r>
    <r>
      <rPr>
        <sz val="18"/>
        <color indexed="8"/>
        <rFont val="Arial"/>
        <family val="2"/>
      </rPr>
      <t>(Uso de escaleras de más de 1.50 mt para alcanzar los estantes)</t>
    </r>
  </si>
  <si>
    <t>Caídas de diferente nivel -  Muerte</t>
  </si>
  <si>
    <t>Continuar con sensibilizaciones e inspecciones de seguridad para verificar estado de señalización y bandas antideslizantes. PRO-SIG-203 procedimiento inspecciones de SST.</t>
  </si>
  <si>
    <t xml:space="preserve">*Intervención ergonómica para lo cual se recomienda ubicar el equipo de computo en otro espacio ya que en el que se encuentra es angosto, no permite a la funcionaria adecuar una postura adecuada. 
*Realizar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t>
  </si>
  <si>
    <t xml:space="preserve">Depurar lo innecesario </t>
  </si>
  <si>
    <t xml:space="preserve">Jornada de orden y aseo en áreas de trabajo </t>
  </si>
  <si>
    <t xml:space="preserve">Recomendaciones en inducción y reinducción SST </t>
  </si>
  <si>
    <t>Se recomienda revisar el Acuerdo 037 del 2002 Art. 1, literal B; específicamente en las condiciones técnicas de los estantes, con el objetivo de cumplir con la normatividad vigente en materia de organización, depósito y conservación de documentos de archivo. Estantería con diseño acorde con la dimensión de las unidades que contendrá, evitando bordes o aristas que produzcan daños sobre los documentos *Cada bandeja deberá soportar un peso mínimo de 100 kg./mt lineal. * La balda superior debe estar a una altura que facilite la manipulación  y  el  acceso a la documentación. * El encerramiento superior no debe ser utilizado como lugar de almacenamiento de documentos ni de ningún otro material.  *Se debe dejar un espacio mínimo de 20 cm. entre los muros y la estantería.  * La balda inferior debe estar por lo menos a 10 cm del piso.   *Ubicación del archivo debe ser un terreno sin riesgos de humedad subterránea o problemas de inundación y que ofrezca estabilidad. PGR-SIG-204 orden y aseo.</t>
  </si>
  <si>
    <r>
      <t xml:space="preserve">Hongos- Bacterias       </t>
    </r>
    <r>
      <rPr>
        <sz val="18"/>
        <color indexed="8"/>
        <rFont val="Arial"/>
        <family val="2"/>
      </rPr>
      <t xml:space="preserve">Presencia de animales en el archivo </t>
    </r>
  </si>
  <si>
    <t>* Continuar con las fumigaciones  periódicas para el control de plagas. Sistema Globalmente Armonizado
* Se recomienda  mantenimiento de los techos  (dryboll)  para evitar el ingreso y proliferación de animales. 
* Se recomienda que el personal use APP en el momento de la manipulación del archivo. PGR-SIG-204 orden y aseo.</t>
  </si>
  <si>
    <r>
      <t xml:space="preserve">Radiaciones no ionizantes                       </t>
    </r>
    <r>
      <rPr>
        <sz val="12"/>
        <rFont val="Arial"/>
        <family val="2"/>
      </rPr>
      <t>(Exposición a luz solar)</t>
    </r>
  </si>
  <si>
    <t>Recomendaciones en inducción y reinducción SST- Uso de camisa manga larga y gorra- Sensibilizaciones autocuidado</t>
  </si>
  <si>
    <t>*Continuar con el uso de ropa manga larga cuando se realicen desplazamientos fuera de la empresa. Continuar con sensibilizaciones de autocuidado. PGR-SIG-201 estilos de vida y trabajo saludable.</t>
  </si>
  <si>
    <r>
      <t xml:space="preserve">Postura mantenida                        </t>
    </r>
    <r>
      <rPr>
        <sz val="12"/>
        <color indexed="8"/>
        <rFont val="Arial"/>
        <family val="2"/>
      </rPr>
      <t xml:space="preserve">  (Bípeda por desplazamiento)</t>
    </r>
  </si>
  <si>
    <t xml:space="preserve">*Se recomienda la implementación permanente de pausas activas durante la jornada laboral. INS-SIG-202- Instructivo de pausas activas saludables.                                                                                                                         </t>
  </si>
  <si>
    <t xml:space="preserve">Continuar con el uso de  APP requeridos según el área a auditar según los riesgos presentes en el área a auditar. </t>
  </si>
  <si>
    <r>
      <t xml:space="preserve">Accidentes de tránsito                      
    </t>
    </r>
    <r>
      <rPr>
        <sz val="12"/>
        <color indexed="8"/>
        <rFont val="Arial"/>
        <family val="2"/>
      </rPr>
      <t xml:space="preserve"> 
(En los desplazamientos de la visitas a los centros de trabajo)
</t>
    </r>
  </si>
  <si>
    <t xml:space="preserve">*Dar cumplimiento al plan de capacitación del PESV según el rol (Pasajero - Conductor - Peatón)
*Realizar sensibilización en seguridad vial. PLA-SIG-202 PESV plan estratégico de seguridad vial. </t>
  </si>
  <si>
    <t xml:space="preserve">*Socializar los planes contingencia para diferentes situaciones  de emergencia específicamente riesgo público.  Socializar PON PLA-SIG-204 plan de prevención, preparación y respuesta ante emergencias.                  </t>
  </si>
  <si>
    <t xml:space="preserve">*Se recomienda realizar mediciones ambientales de ruido, con el fin de identificar los niveles de exposición de ruido en el área. PGR-SIG-201 estilos de vida y trabajo saludable  </t>
  </si>
  <si>
    <t xml:space="preserve">Hay vigilancia permanente en la puerta de acceso del edificio. - cámaras de seguridad </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</si>
  <si>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Socializar PON. PLA-SIG-204 plan de prevención, preparación y respuesta ante emergencias.  </t>
  </si>
  <si>
    <t xml:space="preserve">Hay vigilancia permanente en la puerta de acceso del edificio. 
Cámaras de seguridad </t>
  </si>
  <si>
    <t>Capacitación  en actuación ante emergencias - Simulacro</t>
  </si>
  <si>
    <t xml:space="preserve">*Se recomienda realizar estudio de vulnerabilidad y sismo resistencia de las instalaciones. 
*Continuar capacitando al personal en actuación ante emergencias, ( brigada). Y continuar con simulacros.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</si>
  <si>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continuar con simulacros. PLA-SIG-204 plan de prevención, preparación y respuesta ante emergencias.  </t>
  </si>
  <si>
    <t>SE. Riesgo Psicosocial</t>
  </si>
  <si>
    <t xml:space="preserve">*Capacitación en habilidades sociales básicas y relaciones interpersonales y comunicación asertiva y efectiva. PRO-SIG-207 motivación, participación y consulta.     
*Capacitación en liderazgo efectivo y generación de hábitos del líder. </t>
  </si>
  <si>
    <t xml:space="preserve">Plan de Intervención del SE </t>
  </si>
  <si>
    <t xml:space="preserve">equipos para atención de incendios </t>
  </si>
  <si>
    <t xml:space="preserve">Personal capacitado en manejo de equipos para atención de incendios ( brigada) </t>
  </si>
  <si>
    <t>*Capacitación en prevención de accidentes de trabajo por riesgo eléctrico.                                                          
*Continuar con las inspecciones de seguridad enfocado a riesgo eléctrico. PRO-SIG-203 procedimiento inspecciones de SST.</t>
  </si>
  <si>
    <r>
      <t xml:space="preserve">Locativo </t>
    </r>
    <r>
      <rPr>
        <sz val="18"/>
        <color indexed="8"/>
        <rFont val="Gill Sans MT"/>
        <family val="2"/>
      </rPr>
      <t>(construcción de las sedes sin el cumplimiento de la norma de sismo resistencia NSR-10)</t>
    </r>
  </si>
  <si>
    <t>Colapso de edificación</t>
  </si>
  <si>
    <t xml:space="preserve">Señalización en evacuación </t>
  </si>
  <si>
    <t xml:space="preserve">Capacitación en emergencias a brigada - simulacros </t>
  </si>
  <si>
    <t xml:space="preserve">Se recomienda realizar estudio de sismo resistencia a la edificación y aplicar plan de acción según el estudio- Continuar con simulacros- actualizar plan de emergencias. Continuar capacitando a brigada. PLA-SIG-204 plan de prevención, preparación y respuesta ante emergencias.                 </t>
  </si>
  <si>
    <t xml:space="preserve">*Socializar los planes contingencia para diferentes situaciones  de emergencia específicamente riesgo público. Socializar PON riesgo publico. PLA-SIG-204 plan de prevención, preparación y respuesta ante emergencias.                 </t>
  </si>
  <si>
    <t xml:space="preserve">*Realizar visitas virtuales por parte del Grupo de SST para capacitar en higiene postural en casa.
*Realizar pausas activas en el área. INS-SIG-202- Instructivo de pausas activas saludables.                                                                  
*Continuar con las actividades del programa de vigilancia epidemiológico  para prevención de desordenes musculo esqueléticas asociadas al peligro biomecánico, para trabajo en casa. PGR-SIG-205 vigilancia epidemiológica para la prevención de desórdenes musculo-esqueléticos.                                                                                      </t>
  </si>
  <si>
    <t xml:space="preserve">Realizar inspecciones de seguridad para verificar estado de cableado del  área. PRO-SIG-203 procedimiento inspecciones de SST. 
</t>
  </si>
  <si>
    <t>*Capacitar a los trabajadores en auto cuidado y la importancia del uso de los APP. PGR-SIG-201 estilos de vida y trabajo saludable.</t>
  </si>
  <si>
    <t>*Uso de APP (Guantes - Tapa bocas)</t>
  </si>
  <si>
    <t xml:space="preserve">* Practicar higiene postural para el manejo de cargas. Evitar levantar mas de 10 Kg mujeres y 20 Kg Hombres. PGR-SIG-201 estilos de vida y trabajo saludable </t>
  </si>
  <si>
    <t xml:space="preserve">Recomendaciones en inducción y reinducción SST- </t>
  </si>
  <si>
    <t xml:space="preserve">Tener en cuenta las recomendaciones dadas en los medios de comunicación de la alcaldía y recomendaciones en el video del ejercicio de la simulación  el día nacional del simulacro.PLA-SIG-204 plan de prevención, preparación y respuesta ante emergencias.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</si>
  <si>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</si>
  <si>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r>
      <rPr>
        <b/>
        <sz val="18"/>
        <rFont val="Arial"/>
        <family val="2"/>
      </rPr>
      <t>Radiaciones No ionizantes</t>
    </r>
    <r>
      <rPr>
        <sz val="18"/>
        <rFont val="Arial"/>
        <family val="2"/>
      </rPr>
      <t xml:space="preserve">                                   (Exposición permanente  a luminarias y pantallas del computador )</t>
    </r>
  </si>
  <si>
    <t xml:space="preserve">*Se recomienda la implementación permanente de pausas activas durante la jornada laboral, INS-SIG-202- Instructivo de pausas activas saludables.  
 Continuar con sensibilizaciones de autocuidado                                                                                                                                                 </t>
  </si>
  <si>
    <t>Agrupar cableado con espiral porta cable u otro sistema, con el fin de mejorar la seguridad del personal. Sensibilizar al personal en orden y aseo, PGR-SIG-204 orden y aseo.
PRO-SIG-203 procedimiento inspecciones de SST,
 PGR-SIG-203-programa protección contra caídas.</t>
  </si>
  <si>
    <t xml:space="preserve">Señalización de lavado de manos </t>
  </si>
  <si>
    <t xml:space="preserve">Implementar  y socializar los planes contingencia para diferentes situaciones  de emergencia, 
PLA-SIG-204 plan de prevención, preparación y respuesta ante emergencias
               </t>
  </si>
  <si>
    <r>
      <t xml:space="preserve">Locativo
</t>
    </r>
    <r>
      <rPr>
        <sz val="18"/>
        <color indexed="8"/>
        <rFont val="Arial"/>
        <family val="2"/>
      </rPr>
      <t xml:space="preserve">Hacinamiento en áreas del 3er y 4to piso </t>
    </r>
  </si>
  <si>
    <t xml:space="preserve">*Golpes 
*Caídas                     *Calor                            *Dolor de cabeza                      *Estrés </t>
  </si>
  <si>
    <t xml:space="preserve">Reacomodación de los puestos de trabajo </t>
  </si>
  <si>
    <t>Continuar con las capacitaciones en prevención de caídas- PGR-SIG-203-programa protección contra caídas.                                      Continuar con inspecciones de higiene y seguridad - PRO-SIG-203 procedimiento inspecciones de SST.  Dar cumplimiento de los aforos en las áreas de trabajo, PRO-SIG-206 reporte de actos y condiciones inseguras</t>
  </si>
  <si>
    <t>Inducción - reinducción SST</t>
  </si>
  <si>
    <t>*Continuar con el uso adecuado de los elementos de trabajo, realizar cambio de los elementos que se observen en mal estado, PRO-SIG-206 reporte de actos y condiciones inseguras</t>
  </si>
  <si>
    <t xml:space="preserve">*Continuar con la implementación del sistema de vigilancia epidemiológico osteomuscular, PGR-SIG-205 vigilancia epidemiológica para la prevención de desórdenes musculo-esqueléticos. continuar con la capacitación y  permanente  en  higiene postural, ergonomía en oficina, gimnasia laboral y pausas activas, INS-SIG-202- Instructivo de pausas activas saludables.   </t>
  </si>
  <si>
    <t xml:space="preserve">*Capacitar a los trabajadores en auto cuidado y la importancia del uso de los EPP.
*Realizar capacitación en lavado de manos, PGR-SIG-204 orden y aseo.
PRO-SIG-203 procedimiento inspecciones de SST
</t>
  </si>
  <si>
    <t xml:space="preserve">*Enfermedad  lumbar inespecífica
*Espasmos musculares       *Problemas circulatorios en miembros inferiores, PGR-SIG-205 vigilancia epidemiológica para la prevención de desórdenes musculo-esqueléticos. </t>
  </si>
  <si>
    <t xml:space="preserve">*Implementar programa de mantenimiento de las sillas.  * Realizar campaña donde se le brinde al personal información como: partes de una silla, descansa pies y su  modo de uso. *Sensibilizar sobre la importancia de las pausas activas.INS-SIG-202- Instructivo de pausas activas saludables.  
</t>
  </si>
  <si>
    <t>*Continuar con las medidas actuales *Sensibilizar sobre la importancia de las pausas activas.  *Implementar el SVE para DME</t>
  </si>
  <si>
    <t xml:space="preserve">*Continuar con las medidas actuales   *Sensibilizar sobre la importancia de las pausas activas, INS-SIG-202- Instructivo de pausas activas saludables.                                                         * Capacitar en manipulación adecuada de cargas   *Implementar el SVE para DME, PGR-SIG-205 vigilancia epidemiológica para la prevención de desórdenes musculo-esqueléticos. </t>
  </si>
  <si>
    <t xml:space="preserve">Inducción - reinducción SST- Capacitación en seguridad en los archivos </t>
  </si>
  <si>
    <t>Dolor lumbar inespecífico
Espasmos musculares
Contracturas 
Lesión del nervio  lateral 
Fatiga en miembros inferiores y en las articulaciones</t>
  </si>
  <si>
    <t xml:space="preserve">*Capacitación en  higiene postural y pausas activas.           
*INS-SIG-202- Instructivo de pausas activas saludables.                                                                                                                                                      </t>
  </si>
  <si>
    <t>*Se recomienda uso de calzado adecuado según el área a visitar, con el fin de evitar caídas. EST-SIG-02 estándar de seguridad para actividades fuera de la sede, PGR-SIG-203-programa protección contra caídas</t>
  </si>
  <si>
    <t xml:space="preserve">*Socializar los planes contingencia para diferentes situaciones  de emergencia específicamente riesgo público. - Socializar PON riesgo publico, PLA-SIG-204 plan de prevención, preparación y respuesta ante emergencias.   </t>
  </si>
  <si>
    <t>Recomendaciones en inducción y reinducción. Uso de camisa manga larga en eventos a cielo abierto-EST-SIG-02 estándar de seguridad para actividades fuera de la sede</t>
  </si>
  <si>
    <t>*Dar cumplimiento al plan de capacitación del PESV según el rol (Pasajero - Conductor - Peatón)
*Realizar sensibilización en seguridad vial - pre operacional vehículos - PLA-SIG-202 PESV plan estratégico de seguridad vial.</t>
  </si>
  <si>
    <t xml:space="preserve">*Aplicación de las baterías de riesgo  psicosocial, para verificar la exposición al peligro. 
Capacitación en trabajo en equipo y competencias individuales y profesionales.PGR-SIG-206 vigilancia epidemiológico de riesgo psicosocial.       
Análisis de carga laboral.                                                                                                                                     </t>
  </si>
  <si>
    <t xml:space="preserve">*Capacitación en habilidades sociales básicas y relaciones interpersonales y comunicación asertiva y efectiva.
*Capacitación en liderazgo efectivo y generación de hábitos del líder. PGR-SIG-206 vigilancia epidemiológico de riesgo psicosocial.       </t>
  </si>
  <si>
    <t xml:space="preserve">Fortalecimiento de las escuelas de liderazgo. PGR-SIG-206 vigilancia epidemiológico de riesgo psicosocial.       </t>
  </si>
  <si>
    <t xml:space="preserve">Capacitaciones, manejo del tiempo como recurso, trabajo colaborativo y ayuda percibida - PGR-SIG-206 vigilancia epidemiológico de riesgo psicosocial.       </t>
  </si>
  <si>
    <t>*Diseñar y socializar PON en caso de fuga de gas.  Establecer plan de ayuda mutua - PLA-SIG-204 plan de prevención, preparación y respuesta ante emergencias.</t>
  </si>
  <si>
    <t xml:space="preserve">*Diseñar y socializar PON en caso de atrapamiento por mal funcionamiento del ascensor, PRO-SIG-206 reporte de actos y condiciones inseguras, PLA-SIG-204 plan de prevención, preparación y respuesta ante emergencias.    </t>
  </si>
  <si>
    <r>
      <t xml:space="preserve">Infraestructura - </t>
    </r>
    <r>
      <rPr>
        <b/>
        <sz val="18"/>
        <rFont val="Arial"/>
        <family val="2"/>
      </rPr>
      <t xml:space="preserve">Locativo     
Escaleras </t>
    </r>
  </si>
  <si>
    <t xml:space="preserve">Golpes, contusiones, caídas </t>
  </si>
  <si>
    <t>escaleras con pasamanos</t>
  </si>
  <si>
    <t xml:space="preserve">Recomendaciones en inducción y reinducción- Capacitación en prevención de caídas </t>
  </si>
  <si>
    <t xml:space="preserve">Continuar capacitación en prevención de caídas - PGR-SIG-203-programa protección contra caídas.  inspecciones de seguridad para verificar condición de escaleras- PRO-SIG-203 procedimiento inspecciones de SST. 
PRO-SIG-206 reporte de actos y condiciones inseguras
 </t>
  </si>
  <si>
    <t>*Diseñar y socializar PON en caso de explosiones e incendios en  la empresa, PLA-SIG-204 plan de prevención, preparación y respuesta ante emergencias.</t>
  </si>
  <si>
    <r>
      <t xml:space="preserve">Tecnológico
</t>
    </r>
    <r>
      <rPr>
        <sz val="18"/>
        <color indexed="8"/>
        <rFont val="Gill Sans MT"/>
        <family val="2"/>
      </rPr>
      <t xml:space="preserve">(Incendios - Explosiones internas equipos tecnológicos )
</t>
    </r>
  </si>
  <si>
    <t xml:space="preserve">Capacitación a brigadistas </t>
  </si>
  <si>
    <t xml:space="preserve">*Socializar PON en caso de explosiones externas a la empresa. Establecer plan de ayuda mutua - 
PLA-SIG-204 plan de prevención, preparación y respuesta ante emergencias
</t>
  </si>
  <si>
    <t xml:space="preserve">*Socializar los planes contingencia para diferentes situaciones  de emergencia específicamente riesgo público. 
PLA-SIG-204 plan de prevención, preparación y respuesta ante emergencias
</t>
  </si>
  <si>
    <t xml:space="preserve">*socializar a todo el personal el plan de emergencias, incluyendo los planes operativos normalizados en caso de situaciones de emergencia en riesgo público especifico para cada sede PLA-SIG-204 plan de prevención, preparación y respuesta ante emergencias    
*Capacitar al personal en actuación ante emergencias en riesgo público. </t>
  </si>
  <si>
    <t xml:space="preserve">*Se recomienda realizar estudio de vulnerabilidad y sismo resistencia de las instalaciones. 
*Capacitar al personal en actuación ante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</si>
  <si>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
</t>
  </si>
  <si>
    <t>*Dar cumplimiento al plan de capacitación del PESV según el rol (Pasajero - Conductor - Peatón)
*Realizar sensibilización en seguridad vial - PLA-SIG-202 PESV plan estratégico de seguridad vial.</t>
  </si>
  <si>
    <t xml:space="preserve">*Realizar visitas virtuales por parte del Grupo de SST para capacitar en higiene postural en casa.
*Realizar pausas activas en el área. INS-SIG-202- Instructivo de pausas activas saludables. PGR-SIG-205 vigilancia epidemiológica para la prevención de desórdenes musculo-esqueléticos.                                                             
*Continuar con las actividades del programa de vigilancia epidemiológico  para prevención de desordenes musculo esqueléticas asociadas al peligro biomecánico, para trabajo en casa.                                                                               </t>
  </si>
  <si>
    <t xml:space="preserve">* realizar una correcta inspección del área de trabajo para garantizar la NO presencia de vectores o insectos ponzoñoso. Evitar las zona con acumulación de aguas estancadas- PRO-SIG-203 procedimiento inspecciones de SST.  
</t>
  </si>
  <si>
    <t xml:space="preserve">*Realizar seguimiento del uso de los elementos de protección personal (Tapa bocas), cuando manipule archivo con polvo. PGR-SIG-204 orden y aseo.                                                           </t>
  </si>
  <si>
    <t xml:space="preserve">*Realizar seguimiento del uso de los elementos de protección personal (Tapa bocas), cuando manipule archivo con polvo.  Sistema Globalmente Armonizado
                                                         </t>
  </si>
  <si>
    <t xml:space="preserve">*Continuar con el uso adecuado de los elementos de trabajo, realizar cambio de los elementos que se observen en mal estado. PRO-SIG-203 procedimiento inspecciones de SST.  PRO-SIG-206 reporte de actos y condiciones inseguras
</t>
  </si>
  <si>
    <t xml:space="preserve">*Se recomienda uso de calzado adecuado y de tacón bajo según el área a visitar, con el fin de evitar caídas. PGR-SIG-203-programa protección contra caídas.  </t>
  </si>
  <si>
    <t xml:space="preserve">*Golpes
*Agresiones verbales y físicas 
*Atentados violentos
*Heridas
</t>
  </si>
  <si>
    <t>*Socializar los planes contingencia para diferentes situaciones  de emergencia específicamente riesgo público. PLA-SIG-204 plan de prevención, preparación y respuesta ante emergencias.</t>
  </si>
  <si>
    <t>Tener en cuenta las recomendaciones dadas en los medios de comunicación de la alcaldía y recomendaciones en el video del ejercicio de la simulación  el día nacional del simulacro - PLA-SIG-204 plan de prevención, preparación y respuesta ante emergencias.</t>
  </si>
  <si>
    <t>Tener en cuenta las recomendaciones dadas en los medios de comunicación de la alcaldía y recomendaciones en el video del ejercicio de la simulación  el día nacional del simulacro  - PLA-SIG-204 plan de prevención, preparación y respuesta ante emergencias.</t>
  </si>
  <si>
    <t>20. GESTIÓN CONTROL  DISCIPLINARIO</t>
  </si>
  <si>
    <t>Se recomienda instalar aire acondicionado en el área o ventiladores debidamente distribuidos por toda el área</t>
  </si>
  <si>
    <t xml:space="preserve">*Diseñar, implementar  y socializar los planes contingencia para diferentes situaciones  de emergencia . Socializar PON riesgo publico             </t>
  </si>
  <si>
    <t>*Intervención ergonómica en el  rediseño del puesto de trabajo, para lo cual, se recomienda suministrar reposa pies al puesto de trabajo que le hace falta (PGR-SIG-201 estilos de vida y trabajo saludables).</t>
  </si>
  <si>
    <t xml:space="preserve">*Continuar con el uso adecuado de los elementos de trabajo, realizar cambio de los elementos que se observen en mal estado </t>
  </si>
  <si>
    <t>*Capacitar a los trabajadores en auto cuidado y la importancia del uso de los EPP (PRO-SIG-202 procedimiento administración de elementos de EPP)  .
*Realizar capacitación en lavado de manos.</t>
  </si>
  <si>
    <t xml:space="preserve">*Realizar seguimiento del uso de los elementos de protección personal (Tapa bocas) (PRO-SIG-202 procedimiento administración de elementos de EPP)                                                                 
*Realizar capacitación en prevención de enfermedades respiratorias por exposición a material particulado y la importancia del uso de los tapa bocas. (PRO-SIG-202 procedimiento administración de elementos de EPP)  </t>
  </si>
  <si>
    <t xml:space="preserve">*Dar cumplimiento al plan de capacitación del PESV (PLA-SIG-202 pesv plan estratégico de seguridad vial.)
*Continuar sensibilización en seguridad vial, en lo referente a los roles de seguridad vial (Conductor - Pasajero - Peatón) (PLA-SIG-202 pesv plan estratégico de seguridad vial.)
*Se debe empezar a realizar la inspección pre operacional de vehículos de la empresa, para identificar condiciones del mismo, para lo cual, se debe sensibilizar a los funcionarios, el mantenimiento preventivo de sus vehículos, con el fin de prevenir accidentes. </t>
  </si>
  <si>
    <t>*Se recomienda uso de calzado adecuado según el área a visitar, con el fin de evitar caídas ( PGR-SIG-203-programa protección contra caídas. ).</t>
  </si>
  <si>
    <t xml:space="preserve">*Se recomienda capacitar en prevención por mordeduras o picaduras en vías públicas
*Suministrar mecanismo de defensa en caso de presentarse situaciones de mordeduras o picaduras de animales. </t>
  </si>
  <si>
    <t>*Se recomienda capacitar en prevención por mordeduras o picaduras en vías públicas
*Suministrar mecanismo de defensa en caso de presentarse situaciones de mordeduras o picaduras de animales (PRO-SIG-206 reporte de actos y condiciones inseguras).</t>
  </si>
  <si>
    <t xml:space="preserve">*Diseñar, implementar  y socializar los planes contingencia para diferentes situaciones  de emergencia. Socialización riesgo publico (PLA-SIG-204 plan de prevención, preparación y respuesta ante emergencias).             </t>
  </si>
  <si>
    <t xml:space="preserve">*Socializar los planes contingencia para diferentes situaciones  de emergencia específicamente riesgo público(PLA-SIG-204 plan de prevención, preparación y respuesta ante emergencias). </t>
  </si>
  <si>
    <t xml:space="preserve">*Actualizar el plan de emergencias, incluyendo los planes operativos normalizados en caso de situaciones de emergencia en riesgo público especifico para cada sede y socializarlo a todo el personal (PLA-SIG-204 plan de prevención, preparación y respuesta ante emergencias).     
*Capacitar al personal en actuación ante emergencias en riesgo público. </t>
  </si>
  <si>
    <t xml:space="preserve">*Seguir las instrucciones que el departamento suministra para  casos de emergencia por posible erupción del Volcán.                                                                                              
*Solicitar capacitación al ente respectivo sobre actuación en caso de erupción del volcán machín (PLA-SIG-204 plan de prevención, preparación y respuesta ante emergencias). 
*Capacitar en actuación ante emergencias en caso de erupción del volcán machín a todo el personal.  
*Actualizar plan de emergencias incluyendo el PON por posible erupción del volcán machín y socializar a los trabajadores(PLA-SIG-204 plan de prevención, preparación y respuesta ante emergencias). </t>
  </si>
  <si>
    <t xml:space="preserve">*Aplicación de las baterías de riesgo  psicosocial, para verificar la exposición al peligro (PGR-SIG-206 vigilancia epidemiológico de riesgo psicosocial). 
Capacitación en trabajo en equipo y competencias individuales y profesionales.
Análisis de carga laboral.                                                                                                                                     </t>
  </si>
  <si>
    <t xml:space="preserve">*Capacitación en habilidades sociales básicas y relaciones interpersonales y comunicación asertiva y efectiva (PRO-SIG-207 motivación, participación y consulta ).
*Capacitación en liderazgo efectivo y generación de hábitos del líder. </t>
  </si>
  <si>
    <t>Fortalecimiento de las escuelas de liderazgo (PRO-SIG-207 motivación, participación y consulta ).</t>
  </si>
  <si>
    <t>*Diseñar y socializar PON en caso de atrapamiento por mal funcionamiento del ascensor (EST-SIG-01/03 estándar de seguridad para actividades fuera de la sede).</t>
  </si>
  <si>
    <t xml:space="preserve">*Se recomienda la implementación permanente de pausas activas durante la jornada laboral(INS-SIG-202 instructivo de pausas activas saludables ).                                                                                                                                              </t>
  </si>
  <si>
    <t>Realizar inspecciones de seguridad para verificar estado de cableado del  área (PGR-SIG-204 orden y aseo).</t>
  </si>
  <si>
    <t>* realizar una correcta inspección del área de trabajo para garantizar la NO presencia de vectores o insectos ponzoñoso. Evitar las zona con acumulación de aguas estancadas (PGR-SIG-204 orden y aseo).</t>
  </si>
  <si>
    <t>*Capacitar a los trabajadores en auto cuidado y la importancia del uso de los EPP(PRO-SIG-202 procedimiento administración de elementos de EPP)  .</t>
  </si>
  <si>
    <t xml:space="preserve">*Realizar seguimiento del uso de los elementos de protección personal (Tapa bocas), cuando manipule archivo con polvo(PRO-SIG-202 procedimiento administración de elementos de EPP)  .                                                            </t>
  </si>
  <si>
    <t xml:space="preserve">*Continuar con el uso adecuado de los elementos de trabajo, realizar cambio de los elementos que se observen en mal estado(PGR-SIG-204 orden y aseo).. </t>
  </si>
  <si>
    <t>Se recomienda adecuar el sitio de trabajo con iluminación adecuada (PGR-SIG-204 orden y aseo).</t>
  </si>
  <si>
    <t xml:space="preserve">*Se recomienda uso de calzado adecuado y de tacón bajo según el área a visitar, con el fin de evitar caídas( PGR-SIG-203-programa protección contra caídas. ). </t>
  </si>
  <si>
    <t>22. GESTIÓN DEL TALENTO HUMANO</t>
  </si>
  <si>
    <t xml:space="preserve">*Realizar re inducción en higiene postural de oficina. 
*Realizar pausas activas en el área.                                                             
*Continuar con las actividades del programa de vigilancia epidemiológico  para prevención de desordenes musculo esqueléticas asociadas al peligro biomecánico .     
*Adecuar puestos de trabajo teniendo encuentra las condiciones biomecánicas del trabajador   (INS-SIG.-202 INSTRUCTIVO DE PAUSAS ACTIVAS)  y  (PGR-SIG-205 VIGILANCIA EPIDEMIOLOGICA PARA LA PREVENCION DE DESORDENES MUSCULO EQUELETICOS                                                                          </t>
  </si>
  <si>
    <t xml:space="preserve">*Realizar re inducción en higiene postural de oficina. 
*Realizar pausas activas en el área.                                                             
*Continuar con las actividades del programa de vigilancia epidemiológico  para prevención de desordenes musculo esqueléticas asociadas al peligro biomecánico .     
*Adecuar puestos de trabajo teniendo encuentra las condiciones biomecánicas del trabajador     (INS-SIG.-202 INSTRUCTIVO DE PAUSAS ACTIVAS)  y  (PGR-SIG-205 VIGILANCIA EPIDEMIOLOGICA PARA LA PREVENCION DE DESORDENES MUSCULO EQUELETICOS                                                                                                                                                    </t>
  </si>
  <si>
    <t xml:space="preserve">*Realizar re inducción en higiene postural de oficina. 
*Realizar pausas activas en el área.                                                             
*Continuar con las actividades del programa de vigilancia epidemiológico  para prevención de desordenes musculo esqueléticas asociadas al peligro biomecánico .     
*Adecuar puestos de trabajo teniendo encuentra las condiciones biomecánicas del trabajador       (INS-SIG.-202 INSTRUCTIVO DE PAUSAS ACTIVAS)  y  (PGR-SIG-205 VIGILANCIA EPIDEMIOLOGICA PARA LA PREVENCION DE DESORDENES MUSCULO EQUELETICOS                                                                                                                                                  </t>
  </si>
  <si>
    <r>
      <rPr>
        <b/>
        <sz val="18"/>
        <rFont val="Arial"/>
        <family val="2"/>
      </rPr>
      <t>Radiaciones No ionizantes</t>
    </r>
    <r>
      <rPr>
        <sz val="18"/>
        <rFont val="Arial"/>
        <family val="2"/>
      </rPr>
      <t xml:space="preserve">                                   (Exposición permanente  a pantallas del computador y de circuito cerrado de televisión)</t>
    </r>
  </si>
  <si>
    <t xml:space="preserve">*Se recomienda la implementación permanente de pausas activas durante la jornada laboral. Continuar con sensibilizaciones de autocuidado        (INS-SIG.-202 INSTRUCTIVO DE PAUSAS ACTIVAS) </t>
  </si>
  <si>
    <t>Agrupar cableado con espiral porta cable u otro sistema, con el fin de mejorar la seguridad del personal. Sensibilizar al personal en orden y aseo  (PGR-SIG-204 ORDEN Y ASEO)  y  (PGR-SIG-203 PROGRAMA PROTECCION CONTRA CAIDAS)</t>
  </si>
  <si>
    <t xml:space="preserve">Implementar  y socializar los planes contingencia para diferentes situaciones  de emergencia      (PLA-SIG-204 PLAN DE PREVENCION. PREPARACION Y RESPUESTA ANTE EMERGENCIIAS)  y  (PLA-SIG-206 RETORNO SEGURO AL TRABAJO)          </t>
  </si>
  <si>
    <t>Continuar con las capacitaciones en prevención de caídas- realizar inspecciones para verificar buen estado de la señalización y bandas antideslizantes    (PGR-SIG-204 ORDEN Y ASEO)  y  (PGR-SIG-203 PROGRAMA PROTECCION CONTRA CAIDAS)</t>
  </si>
  <si>
    <t>*Exámenes periódicos anualmente al personal  expuesto con espirómetros     (PRO-SIG-202 procedimiento administración de elementos de epp.)</t>
  </si>
  <si>
    <t xml:space="preserve">*Continuar con la implementación del sistema de vigilancia epidemiológico osteomuscular.                                                                             *Continuar con la capacitación y  permanente  en  higiene postural, ergonomía en oficina, gimnasia laboral y pausas activas.     (INS-SIG.-202 INSTRUCTIVO DE PAUSAS ACTIVAS)  y  (PGR-SIG-205 VIGILANCIA EPIDEMIOLOGICA PARA LA PREVENCION DE DESORDENES MUSCULO EQUELETICOS                                                                                                                                                      </t>
  </si>
  <si>
    <t>*Se recomienda uso de calzado adecuado según el área a visitar, con el fin de evitar caídas.  (PGR-SIG-204 ORDEN Y ASEO),   (PGR-SIG-203 PROGRAMA PROTECCION CONTRA CAIDAS)  y  (PRO-SIG-202 ADMINISTRACION DE LEMENTOS DE PROTECCION PERSONAL EPP)</t>
  </si>
  <si>
    <t>*Dar cumplimiento al plan de capacitación del PESV según el rol (Pasajero - Conductor - Peatón)
*Realizar sensibilización en seguridad vial - pre operacional vehículos   (PLA-SIG-202PESV- PLAN ESTRATEGICO DE SEGURIDAD VIAL)  y  (EST-SIG-201 ESTANDAR DE SEGURIDAD PARA ACTIVIDADES FUERA DE LA SEDE)</t>
  </si>
  <si>
    <r>
      <t xml:space="preserve">Infraestructura - Locativo
</t>
    </r>
    <r>
      <rPr>
        <sz val="15"/>
        <color indexed="8"/>
        <rFont val="Arial"/>
        <family val="2"/>
      </rPr>
      <t xml:space="preserve">Ausencia de estructura que evite el ingreso de aguas lluvias en los pasillos del edificio principal </t>
    </r>
  </si>
  <si>
    <t>Continuar con el uso de señalización cada que llueve
Instalar señalización en los pasillos sobre no apoyarse de las barandas de los pasillos.    (PLAN DE SANEAMIENTO BASICO Y SISTEMA GLOBALMENTE ARMONIZADO)</t>
  </si>
  <si>
    <t>*Elaboración del programa de prevención para lesiones deportivas 
*Capacitación en técnicas orientadas al desarrollo del auto cuidado y prevención de accidentes deportivos y juego limpio. 
*Ejecución actividades de prevención en eventos deportivos, culturales y lúdicos.   (PGR-SIG-204 ORDEN Y ASEO)  y  (PGR-SIG-203 PROGRAMA PROTECCION CONTRA CAIDAS)</t>
  </si>
  <si>
    <r>
      <t xml:space="preserve">Inundación 
</t>
    </r>
    <r>
      <rPr>
        <sz val="15"/>
        <rFont val="Arial"/>
        <family val="2"/>
      </rPr>
      <t>Por daño estructural "Hay tanque subterráneo en el área y se inunda el área en ocasiones"</t>
    </r>
  </si>
  <si>
    <t>*Se sugiere realizar mantenimiento preventivo y correctivo a las instalaciones de tal manera que el agua del tanque subterráneo no se rebose.  (PLAN DE SANEAMIENTO BASICO Y SISTEMA GLOBALMENTE ARMONIZADO)</t>
  </si>
  <si>
    <t>*Se recomienda realizar jornada de orden y aseo para almacenar de forma adecuada los productos químicos 
*Se debe capacitar al personal en almacenamiento adecuado de sustancias químicas, así mismo en la matriz de compatibilidad de sustancias.   (PGR-SIG-204 ORDEN Y ASEO)  y  (PGR-SIG-203 PROGRAMA PROTECCION CONTRA CAIDAS)</t>
  </si>
  <si>
    <t>*Socializar los planes contingencia para diferentes situaciones  de emergencia específicamente riesgo público.  (PLA-SIG-204 plan de prevención, preparación y respuesta ante emergencias).y  (PLA-SIG-206 RETORNO SEGURO AL TRABAJO)</t>
  </si>
  <si>
    <t>continuar realizando las inspecciones de seguridad  - Suministrar recursos para colocar la película en las ventanas   (PLAN DE SANEAMIENTO BASICO Y SISTEMA GLOBALMENTE ARMONIZADO)</t>
  </si>
  <si>
    <r>
      <t xml:space="preserve">Locativo
</t>
    </r>
    <r>
      <rPr>
        <sz val="18"/>
        <color indexed="8"/>
        <rFont val="Gill Sans MT"/>
        <family val="2"/>
      </rPr>
      <t xml:space="preserve">Sistema de almacenamiento
(Atrapamiento por mal funcionamiento del ascensor)
</t>
    </r>
  </si>
  <si>
    <t xml:space="preserve">Señalización de advertencia en ascensor </t>
  </si>
  <si>
    <t xml:space="preserve">*Continuar con el mantenimiento preventivo y correctivo del ascensor </t>
  </si>
  <si>
    <t>*Diseñar y socializar PON en caso de atrapamiento por mal funcionamiento del ascensor   (PLANE DE SANEAMIENTO BASICO Y SISTEMA GLOBALMENTE ARMONIZADO)</t>
  </si>
  <si>
    <t>*Dar cumplimiento al plan de capacitación del PESV según el rol (Pasajero - Conductor - Peatón)
*Realizar sensibilización en seguridad vial   (PLA-SIG-202 PESV- PLAN ESTRATEGICO DE SEGURIDAD VIAL)  y  (PLA-SIG-204 PLAN DE PREVENCION, PREPARACION Y RESSPUESTA ANTE EMERGENCIAS)</t>
  </si>
  <si>
    <t>*Dar cumplimiento a las normas de seguridad para viajes aéreos    (EST-SIG-01/03 ESTANDAR DE SEGURIDAD PARA ACTIVIDADES FUERA DE LA SEDE)</t>
  </si>
  <si>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(INS-SIG.-202 INSTRUCTIVO DE PAUSAS ACTIVAS)  y  (PGR-SIG-205 VIGILANCIA EPIDEMIOLOGICA PARA LA PREVENCION DE DESORDENES MUSCULO EQUELETICOS                                                                                                                                                                                                                            </t>
  </si>
  <si>
    <t xml:space="preserve">*Se recomienda la implementación permanente de pausas activas durante la jornada laboral.     (INS-SIG.-202 INSTRUCTIVO DE PAUSAS ACTIVAS) </t>
  </si>
  <si>
    <t xml:space="preserve">*Se recomienda la implementación permanente de pausas activas durante la jornada laboral.      (INS-SIG-202 instructivo de pausas activas saludables )                                                                                                                                              </t>
  </si>
  <si>
    <t>Realizar inspecciones de seguridad para verificar estado de cableado del  área.  (PGR-SIG-203 PROGRAMA PROTECCION CONTRA CAIDAS)  y  (PGR-SIG-204 ORDEN Y ASEO)</t>
  </si>
  <si>
    <t>* realizar una correcta inspección del área de trabajo para garantizar la NO presencia de vectores o insectos ponzoñoso. Evitar las zona con acumulación de aguas estancadas   (PGR-SIG-204 ORDEN Y ASEO)</t>
  </si>
  <si>
    <t xml:space="preserve">*Continuar con el uso adecuado de los elementos de trabajo, realizar cambio de los elementos que se observen en mal estado.  (PGR-SIG-203 PROGRAMA PROTECCION CONTRA CAIDAS)  y  (PGR-SIG-204 ORDEN Y ASEO) </t>
  </si>
  <si>
    <t>* Practicar higiene postural para el manejo de cargas. Evitar levantar mas de 10 Kg mujeres y 20 Kg Hombres.  (PGR-SIG-205 VIGILANCIA EPIDEMIOLOGICA PARA LA PREVENCION DEL DESORDEN MUSCULO ESQUELETICO)</t>
  </si>
  <si>
    <t>Se recomienda adecuar el sitio de trabajo con iluminación adecuada.  (PLAN DE SANEAMIENTO BASICO Y SISTEMA GLOBALMENTE  ARMONIZADO)</t>
  </si>
  <si>
    <t>*Se recomienda uso de calzado adecuado y de tacón bajo según el área a visitar, con el fin de evitar caídas. (PGR-SIG-203 PROGRAMA PROTECCION CONTRA CAIDAS)  y  (PGR-SIG-204 ORDEN Y ASEO)</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</si>
  <si>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</si>
  <si>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Tener en cuenta las recomendaciones dadas en los medios de comunicación de la alcaldía y recomendaciones en el video del ejercicio de la simulación  el día nacional del simulacro   (PLA-SIG-204 plan de prevención, preparación y respuesta ante emergencias)</t>
  </si>
  <si>
    <t>23. GESTIÓN DEL EVALUACIÓN</t>
  </si>
  <si>
    <t xml:space="preserve">Sensibilizaciones y recomendaciones al personal en maniobras de equinos y tips de prevención de accidentes con semovientes EST-SIG-04 ESTÁNDAR DE SEGURIDAD DESPLAZAMIENTO EQUINOS  </t>
  </si>
  <si>
    <t xml:space="preserve"> Tendinitis Estamos de manos</t>
  </si>
  <si>
    <t xml:space="preserve">*Socializar los planes contingencia para diferentes situaciones  de emergencia específicamente riesgo público. - Socializar PON riesgo publico   (PLA-SIG-204  Plan de Prevención, Preparación y Respuesta ane emergencias) y (PLA-SIG-206 Retorno seguro al trabajo) </t>
  </si>
  <si>
    <t xml:space="preserve">*Aplicación de las baterías de riesgo  psicosocial, para verificar la exposición al peligro. 
Capacitación en trabajo en equipo y competencias individuales y profesionales.
Análisis de carga laboral.    (PGR-SIG-206 Vigilancia Epidemiológica de riesgo Psicosocial)                                                                                                                                 </t>
  </si>
  <si>
    <t>*Capacitación en habilidades sociales básicas y relaciones interpersonales y comunicación asertiva y efectiva. 
*Capacitación en liderazgo efectivo y generación de hábitos del líder.    (PGR.SIG.206 Vigilancia Epidemiológica de riesgo Psicosocial)</t>
  </si>
  <si>
    <t>Fortalecimiento de las escuelas de liderazgo.  (PGR.SIG.206 Vigilancia Epidemiológica de riesgo Psicosocial)</t>
  </si>
  <si>
    <t>Capacitaciones, manejo del tiempo como recurso, trabajo colaborativo y ayuda percibida.  (INS-SIG-202 Instructivo de pausas activas saludables)  y  (PGR-SIG-206 Vigilancia Epidemiológica de riesgo Psicosocial)</t>
  </si>
  <si>
    <t>*Socializar los planes contingencia para diferentes situaciones  de emergencia específicamente riesgo público.  (EST-SIG-01 Estándar de seguridad para actividades fuera de la sede) y  (PLA-SIG-204 Plan de prevención, preparación y respuesta ante emergencia)</t>
  </si>
  <si>
    <t xml:space="preserve">*Actualizar el plan de emergencias, incluyendo los planes operativos normalizados en caso de situaciones de emergencia en riesgo público especifico para cada sede y socializarlo a todo el personal.     
*Capacitar al personal en actuación ante emergencias en riesgo público.   (EST-SIG-01 Estándar de seguridad para actividades fuera de la sede) y  (PLA-SIG-204 Plan de prevención, preparación y respuesta ante emergencia) </t>
  </si>
  <si>
    <t xml:space="preserve">*Socializar los planes contingencia para diferentes situaciones  de emergencia específicamente riesgo público.   (EST-SIG-01 Estándar de seguridad para actividades fuera de la sede) y  (PLA-SIG-204 Plan de prevención, preparación y respuesta ante emergencia) </t>
  </si>
  <si>
    <t>*Se recomienda realizar estudio de vulnerabilidad y sismo resistencia de las instalaciones. 
*Capacitar al personal en actuación ante emergencias.   (PLA-SIG-204 Plan de Prevención, preparación y respuesta ante emergencia</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</si>
  <si>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t>
  </si>
  <si>
    <t xml:space="preserve">*Capacitación en prevención de accidentes de trabajo por riesgo eléctrico.                                                          
*Continuar con las inspecciones de seguridad enfocado a riesgo eléctrico.   (PGR-SIG-203  Programa de protección contra caídas) y  (PLA-SIG-204 PLAN DE PREVENCIN, PREPARACION, Y RESPUESTA ANTE EMERGENCIA) </t>
  </si>
  <si>
    <t>*Socializar los planes contingencia para diferentes situaciones  de emergencia específicamente riesgo público.   (EST-SIG-01 Estándar de seguridad para actividades fuera de la sede) y  (PLA-SIG-204 Plan de prevención, preparación y respuesta ante emer</t>
  </si>
  <si>
    <t xml:space="preserve">*Realizar seguimiento del uso de los elementos de protección personal (Tapa bocas), cuando manipule archivo con polvo.    (PRO-SIG-202 Administración de elementos de protección personal EPP)                                                          </t>
  </si>
  <si>
    <t xml:space="preserve">*Realizar seguimiento del uso de los elementos de protección personal (Tapa bocas), cuando manipule archivo con polvo.  (PRO-SIG-202 Administración de elementos de protección personal EPP)                                                                     </t>
  </si>
  <si>
    <t>Fecha 27/05/2022</t>
  </si>
  <si>
    <t xml:space="preserve">*Realizar re inducción en higiene postural, ergonomía en oficina, gimnasia laboral y pausas activas (INS-SIG-202 instructivo de pausas activas saludables ).                                                                
*Continuar con las actividades del sistema de vigilancia epidemiológico  para prevención de desordenes musculo esqueléticas asociadas al peligro biomecánico (PGR-SIG-205 vigilancia epidemiológica para la prevención de desórdenes musculo-esqueléticos.).                                                                                  
*Realizar pausas activas en el área.                                                                                                                                     </t>
  </si>
  <si>
    <t xml:space="preserve">*Se recomienda la implementación permanente de pausas activas durante la jornada laboral (PGR-SIG-205 vigilancia epidemiológica para la prevención de desórdenes musculo-esqueléticos.).                                                                                                                                                </t>
  </si>
  <si>
    <t xml:space="preserve">*Se recomienda la implementación permanente de pausas activas durante la jornada laboral (PGR-SIG-205 vigilancia epidemiológica para la prevención de desórdenes musculo-esqueléticos.).                                                                                                                                                 </t>
  </si>
  <si>
    <t xml:space="preserve">*Se recomienda la implementación permanente de pausas activas durante la jornada laboral(PGR-SIG-205 vigilancia epidemiológica para la prevención de desórdenes musculo-esqueléticos.).                                                                                                                                                  </t>
  </si>
  <si>
    <t xml:space="preserve">*Realizar visitas virtuales por parte del Grupo de SST para capacitar en higiene postural en casa (PGR-SIG-205 vigilancia epidemiológica para la prevención de desórdenes musculo-esqueléticos.).
*Realizar pausas activas en el área (INS-SIG-202 instructivo de pausas activas saludables ).                                                                 
*Continuar con las actividades del programa de vigilancia epidemiológico  para prevención de desordenes musculo esqueléticas asociadas al peligro biomecánico, para trabajo en casa (PGR-SIG-205 vigilancia epidemiológica para la prevención de desórdenes musculo-esqueléticos.).                                                                               </t>
  </si>
  <si>
    <t>* Practicar higiene postural para el manejo de cargas. Evitar levantar mas de 10 Kg mujeres y 20 Kg Hombres(PGR-SIG-205 vigilancia epidemiológica para la prevención de desórdenes musculo-esqueléticos.).</t>
  </si>
  <si>
    <t xml:space="preserve">*Capacitar a los trabajadores en auto cuidado y la importancia del uso de los EPP.
*Realizar capacitación en lavado de manos,  Plan de saneamiento básico, Sistema globalmente armonizado
PGR-SIG-204 orden y aseo
</t>
  </si>
  <si>
    <t>Continuar con las capacitaciones en prevención de caídas- PGR-SIG-203-programa protección contra caídas. Realizar inspecciones para verificar buen estado de la señalización y bandas antideslizantes, PRO-SIG-203 procedimiento inspecciones de SST. 
 PRO-SIG-206 reporte de actos y condiciones inseguras</t>
  </si>
  <si>
    <t xml:space="preserve">*Registro en bitácora de las revisiones mensuales a subestación eléctrica 
* Hacer esto al cumplimiento de restricciones para el ingreso, a través de la vigilancia, PRO-SIG-203 procedimiento inspecciones de SST. 
PRO-SIG-206 reporte de actos y condiciones inseguras, PLA-SIG-204 plan de prevención, preparación y respuesta ante emergencias.
</t>
  </si>
  <si>
    <t xml:space="preserve">*Capacitación en prevención de accidentes de trabajo por riesgo eléctrico. *Socializar PON en caso de explosiones externas a la empresa.  PLA-SIG-204 plan de prevención, preparación y respuesta ante emergencias. Continuar las inspecciones de seguridad enfocado a riesgo eléctrico. PRO-SIG-203 procedimiento inspecciones de SST.  </t>
  </si>
  <si>
    <t xml:space="preserve">*Diseñar y socializar PON en caso de atrapamiento por mal funcionamiento del ascensor, PLA-SIG-204 plan de prevención, preparación y respuesta ante emergencias. </t>
  </si>
  <si>
    <t xml:space="preserve">*Registro en bitácora de las revisiones mensuales a subestación eléctrica 
* Hacer esto al cumplimiento de restricciones para el ingreso, a través de la vigilancia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</si>
  <si>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</si>
  <si>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*Realizar reinducción  en manipulación manual de cargas
 *Implementar el programa de pausas activas por lo menos 2 veces a la semana. INS-SIG-202- Instructivo de pausas activas saludables.                                                                                         </t>
  </si>
  <si>
    <t>Uso de EPP al ingresar a buega</t>
  </si>
  <si>
    <t xml:space="preserve">*Exámenes periódicos anualmente al personal  expuesto con espirometrías. Realizar reinducción. PRO-SIG-201 PROCEDIMIENTO EXÁMENES OCUPACIONALES.     </t>
  </si>
  <si>
    <t xml:space="preserve">*Realizar reinducción  en manipulación manual de cargas. PGR-SIG-204 ORDEN Y ASEO.
 *Implementar el programa de pausas activas por lo menos 2 veces a la semana. INS-SIG-202 INSTRUCTIVO DE PAUSAS ACTIVAS SALUDABLES.                                                                                       </t>
  </si>
  <si>
    <t>1. capacitar al personal sobre el riesgo expuesto. PLAN ANUAL DE TRABAJO Y PIC.                                                                                                                                                                  
 2 Disponer de equipos y aditamentos necesarios para cada rescatista para la atención de este tipo de emergencias</t>
  </si>
  <si>
    <t>*Utilizar los EPP adecuados y completos para la atención de estas emergencias.                                                                                                                                                                                                                  *Se recomienda cambiar los equipos de protección personal (trajes de acercamiento al fuego) del personal contratista, debido a su desgaste y tiempo de servicio.</t>
  </si>
  <si>
    <t>1. Utilizar los EPP adecuados y completos para la atención de estas emergencias.                                                                                                                                                                                                                  2. se recomienda cambiar los equipos de protección personal (trajes de acercamiento al fuego) del personal contratista, debido a su desgaste y tiempo de servicio.</t>
  </si>
  <si>
    <t xml:space="preserve">Dispositivos de seguridad para alturas </t>
  </si>
  <si>
    <t xml:space="preserve">*Exámenes periódicos anualmente al personal  expuesto con espirometrías. Realizar reinducción.   PRO-SIG-201 PROCEDIMIENTO EXÁMENES
OCUPACIONALES.  </t>
  </si>
  <si>
    <t xml:space="preserve">*Realizar reinducción  en manipulación manual de cargas
 *Implementar el programa de pausas activas por lo menos 2 veces a la semana.       INS-SIG-202 INSTRUCTIVO DE PAUSAS ACTIVAS
SALUDABLES.                                                                                    </t>
  </si>
  <si>
    <t xml:space="preserve">1. capacitar al personal sobre el riesgo expuesto.                                                                                                                                                                   
 2 Disponer de equipos y aditamentos necesarios para cada rescatista para la atención de este tipo de emergencias.      PLA-SIG-204 PLAN DE PREVENCIÓN, PREPARACIÓN Y RESPUESTA ANTE
EMERGENCIAS.   </t>
  </si>
  <si>
    <t>13. GESTIÓN AMBIENTAL- BOMBEROS CENTRO</t>
  </si>
  <si>
    <t>13. GESTIÓN AMBIENTAL- BOMBEROS JARDIN</t>
  </si>
  <si>
    <t>13. GESTIÓN AMBIENTAL- BOMBEROS KENNEDY</t>
  </si>
  <si>
    <t>12. GESTIÓN DE LA INFORMACIÓN - SERVICIO AL CUIDADANO (PALACIO MUNICIPAL)</t>
  </si>
  <si>
    <t xml:space="preserve">* Pausas activas a lo largo de la jornada laboral y sensibilizar sobre su importancia (INS-SIG-202 instructivo de pausas activas saludables )       , * Realizar seguimiento para el S.V.E  para lesiones osteo musculares (PGR-SIG-205 vigilancia epidemiológica para la prevención de desórdenes musculo-esqueléticos.)    .
* Se recomienda  revisar la posibilidad de contar con un plano de trabajo en "L" que garantice que la manos, brazo y muñeca permanezcan en línea recta en el momento de digitar. 
</t>
  </si>
  <si>
    <t>*Implementar el programa de pausas activas  (INS-SIG-202 instructivo de pausas activas saludables )                                                                   *Implementación del Sistema de vigilancia epidemiológico desordes musculo esqueléticos, con el fin de identificar las personas con sintomatología y hacer el respectivo seguimiento y control de los diagnósticos médicos que se presenten (PGR-SIG-205 vigilancia epidemiológica para la prevención de desórdenes musculo-esqueléticos.)   .</t>
  </si>
  <si>
    <t>*Implementar el programa de pausas activas, específicamente  (INS-SIG-202 instructivo de pausas activas saludables )                                          *Continuar con la implementación del Sistema de vigilancia epidemiológico osteomuscular (PGR-SIG-205 vigilancia epidemiológica para la prevención de desórdenes musculo-esqueléticos.)    .</t>
  </si>
  <si>
    <t>*Implementar el programa de pausas activas (INS-SIG-202 instructivo de pausas activas saludables )      , específicamente                                                                                      *Continuar con la implementación del Sistema de vigilancia epidemiológico osteomuscular (PGR-SIG-205 vigilancia epidemiológica para la prevención de desórdenes musculo-esqueléticos.)    .</t>
  </si>
  <si>
    <t xml:space="preserve">*Continuar con la implementación del sistema de vigilancia epidemiológico osteomuscular (PGR-SIG-205 vigilancia epidemiológica para la prevención de desórdenes musculo-esqueléticos.)    .                                                                             *Continuar con la capacitación y  permanente  en  higiene postural, ergonomía en oficina, gimnasia laboral y pausas activas (INS-SIG-202 instructivo de pausas activas saludables )         </t>
  </si>
  <si>
    <t xml:space="preserve">*Formación de líderes en pausas activas en la sede, con el fin de implementar las mismas (INS-SIG-202 instructivo de pausas activas saludables )      .
*Continuar con las actividades del sistema de vigilancia epidemiológico  para prevención de desordenes musculo esqueléticas asociadas al peligro biomecánico (PGR-SIG-205 vigilancia epidemiológica para la prevención de desórdenes musculo-esqueléticos.)    .
*Se recomienda hacer re inducción en manejo seguro de cargas </t>
  </si>
  <si>
    <t xml:space="preserve">*Solicitar a la empresa contratista realizar re inducción en higiene postural, gimnasia laboral y pausas activas.                                                                 
*Continuar con las actividades del sistema de vigilancia epidemiológico  para prevención de desordenes musculo esqueléticas asociadas al peligro biomecánico (PGR-SIG-205 vigilancia epidemiológica para la prevención de desórdenes musculo-esqueléticos.)    .                                                                                </t>
  </si>
  <si>
    <t xml:space="preserve">*Realizar visitas virtuales por parte del Grupo de SST para capacitar en higiene postural en casa.
*Realizar pausas activas en el área (INS-SIG-202 instructivo de pausas activas saludables )      .                                                               
*Continuar con las actividades del programa de vigilancia epidemiológico  para prevención de desordenes musculo esqueléticas asociadas al peligro biomecánico, para trabajo en casa (PGR-SIG-205 vigilancia epidemiológica para la prevención de desórdenes musculo-esqueléticos.)    .  Continuar con las recomendaciones a funcionarios a través de video llamadas por parte de grupo interdisciplinario de la oficina  SST ( psicólogo, fisioterapeuta, profesional SST)                                                                              </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</si>
  <si>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(PGR-SIG-205 vigilancia epidemiológica para la prevención de desórdenes musculo-esqueléticos.)                                                                                   
*Realizar pausas activas en el área (INS-SIG-202 instructivo de pausas activas saludables )                                                                                                                                       </t>
  </si>
  <si>
    <t xml:space="preserve">*Continuar con el uso adecuado de los elementos de trabajo, realizar cambio de los elementos que se observen en mal estado. Realizar reinducción (PRO-SIG-202 procedimiento administración de elementos de EPP.)       </t>
  </si>
  <si>
    <t xml:space="preserve">Lumbalgias, Cervicalgias, Mialgias, lesiones y síndromes doloroso, tendinitis, estamos de manos </t>
  </si>
  <si>
    <t xml:space="preserve">*Continuar con el uso adecuado de los elementos de trabajo. 
*Se debe realizar seguimiento al uso adecuado de los EPP. (PRO-SIG-202 procedimiento administración de elementos de EPP.)       
</t>
  </si>
  <si>
    <t>*Diseño e implementación del Protocolo de Bioseguridad para prevención de Covid-19.  *Implementar y promover en la planta de personal buenas prácticas de higiene y control de Covid-19 a través de actividades limpieza/desinfección de estaciones de trabajo, baños, vehículos, en casa, en desplazamiento, entre otros. 
(PGR-SIG-207 vigilancia epidemiológica para la prevención de covid-19.)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(PRO-SIG-202 procedimiento administración de elementos de EPP.)       .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(PGR-SIG-207 vigilancia epidemiológica para la prevención de covid-19.) (PRO-SIG-202 procedimiento administración de elementos de EPP.)       .</t>
  </si>
  <si>
    <t xml:space="preserve"> “Mantener una comunicación actualizada, precisa, oportuna y de buena calidad para todo el personal sobre la información, recomendaciones y las herramientas comunicacionales, normas legales, emitidas por el Ministerio de Salud y Protección Social – MSPS-, como fuente oficial para el país, en relación con el comportamiento del brote de COVID-19, sus características, mitos y realidades, potenciales mecanismos de transmisión, identificación de personas con mayor riesgo, prácticas para la prevención del contagio a través del autocuidado individual y familiar, entre otras”capacitaciones del protocolo de bioseguridad, inspecciones, suministro de Elementos de bioseguridad. (PGR-SIG-207 vigilancia epidemiológica para la prevención de covid-19.) (PRO-SIG-202 procedimiento administración de elementos de EPP.)       . </t>
  </si>
  <si>
    <t xml:space="preserve">*Realizar seguimiento del uso de los elementos de protección personal (Tapa bocas), cuando manipule archivo con polvo (PRO-SIG-202 procedimiento administración de elementos de EPP.)       .   Continuar con las recomendaciones a funcionarios a través de video llamadas por parte de grupo interdisciplinario de la oficina  SST ( psicólogo, fisioterapeuta, profesional SST).                                                         </t>
  </si>
  <si>
    <t xml:space="preserve">*Realizar seguimiento del uso de los elementos de protección personal (Tapa bocas), cuando manipule archivo con polvo (PRO-SIG-202 procedimiento administración de elementos de EPP.)       .  Continuar con las recomendaciones a funcionarios a través de video llamadas por parte de grupo interdisciplinario de la oficina  SST ( psicólogo, fisioterapeuta, profesional SST).                                                         </t>
  </si>
  <si>
    <t>*Garantizar el autocuidado en Casa.
*Participar en las reuniones de bioseguridad realizadas por el grupo de SST.
*Evitar las reuniones sociales y evitar visitar sitios concurridos o de alto riesgo
*  Realizar constante desinfección y limpieza de los sitios de trabajo (PRO-SIG-202 procedimiento administración de elementos de EPP.)       .
* Evitar tocar cara, boca y ojos con las manos.
* Lavar las manos cada 3 horas. Continuar con las recomendaciones a funcionarios a través de video llamadas por parte de grupo interdisciplinario de la oficina  SST ( psicólogo, fisioterapeuta, profesional SST) (PGR-SIG-207 vigilancia epidemiológica para la prevención de covid-19.)</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</si>
  <si>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</si>
  <si>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t xml:space="preserve">*Realizar re inducción en higiene postural de oficina. 
*Realizar pausas activas en el área, PGR-SIG-205 vigilancia epidemiológica para la prevención de desórdenes musculo-esqueléticos.                                                        
*Continuar con las actividades del programa de vigilancia epidemiológico  para prevención de desordenes musculo esqueléticas asociadas al peligro biomecánico , PGR-SIG-205 vigilancia epidemiológica para la prevención de desórdenes musculo-esqueléticos.    
*Adecuar puestos de trabajo teniendo encuentra las condiciones biomecánicas del trabajador                                                                             </t>
  </si>
  <si>
    <t xml:space="preserve">*Realizar re inducción en higiene postural de oficina. 
*Realizar pausas activas en el área,  INS-SIG-202- Instructivo de pausas activas saludables.                                                           
*Continuar con las actividades del programa de vigilancia epidemiológico  para prevención de desordenes musculo esqueléticas asociadas al peligro biomecánico, PGR-SIG-205 vigilancia epidemiológica para la prevención de desórdenes musculo-esqueléticos.    
*Adecuar puestos de trabajo teniendo encuentra las condiciones biomecánicas del trabajador                                                                             </t>
  </si>
  <si>
    <t xml:space="preserve">Dolor de cabeza. Calambres. Disconfort térmico </t>
  </si>
  <si>
    <t>*Socializar los planes contingencia para diferentes situaciones  de emergencia específicamente riesgo público. Continuar con los acompañamientos y seguimientos por parte de SST, a través de las video llamadas.  (EST-SIG-01 Estándar de seguridad para actividades fuera de la sede) y  (PLA-SIG-204 Plan de prevención, preparación y respuesta ante emergencia)</t>
  </si>
  <si>
    <t>Sensibilizaciones y recomendaciones al personal en maniobras de equinos y tipos de prevención de accidentes con semovientes  (EST-SIG-04  Estándar de Seguridad desplazamiento Equino).</t>
  </si>
  <si>
    <t>*Socializar los planes contingencia para diferentes situaciones  de emergencia específicamente riesgo público. PLA-SIG-204 PLAN DE PREVENCIÓN, PREPARACIÓN Y RESPUESTA ANTE EMERGENCIAS. , estándar de seguridad</t>
  </si>
  <si>
    <t>*Exámenes periódicos anualmente al personal  expuesto con espirometrías. PGR-SIG-201 estilos de vida y trabajo saludable, SGA</t>
  </si>
  <si>
    <t xml:space="preserve">*Exámenes periódicos anualmente al personal  expuesto con espirometrías. PGR-SIG-201 estilos de vida y trabajo saludable </t>
  </si>
  <si>
    <t xml:space="preserve">Moto predictivo y preventivo a los vehículos </t>
  </si>
  <si>
    <t xml:space="preserve">Moto cámaras de seguridad </t>
  </si>
  <si>
    <t xml:space="preserve">Se recomienda insonorización a oficinas que dan hacia la calle era </t>
  </si>
  <si>
    <t xml:space="preserve">Moto a planta eléctrica </t>
  </si>
  <si>
    <t>Señalización, barreras, limpieza, desinfección, áreas ventiladas</t>
  </si>
  <si>
    <t>Inspección de seguridad para verificar condiciones , películas de protectoras</t>
  </si>
  <si>
    <t>Diseño del sistema (puesto) de trabajo adecuado, reposapiés</t>
  </si>
  <si>
    <t>*Exámenes periódicos anualmente al personal  expuesto con espirometrías    (PGR-SIG-204 ORDEN Y ASEO)  y   (PRO-SIG-202  ADMINISTRACION DE ELEMENTOS DE PROTECCION PERSONAL EPP)</t>
  </si>
  <si>
    <t xml:space="preserve">Estaciones para sanitizado de manos, instalación de dispensadores con jabones líquidos y dispensadores de papel desechable para secado de manos. Redistribución de puestos de trabajo garantizando distanciamiento </t>
  </si>
  <si>
    <t xml:space="preserve">*Exámenes periódicos anualmente al personal  expuesto con espirometrías. PRO-SIG-201 PROCEDIMIENTO EXÁMENES OCUPACIONALES.    </t>
  </si>
  <si>
    <t>Ayudas mecánicas (Carretillas Transporte cajas)</t>
  </si>
  <si>
    <t xml:space="preserve">Disconfort térmico - Insolación </t>
  </si>
  <si>
    <t>*Socializar los planes contingencia para diferentes situaciones  de emergencia específicamente riesgo público, Estándar de Seguridad para actividades fuera de la sede.</t>
  </si>
  <si>
    <r>
      <t>Eléctrico  (</t>
    </r>
    <r>
      <rPr>
        <sz val="12"/>
        <rFont val="Arial"/>
        <family val="2"/>
      </rPr>
      <t>Equipos Energizados : Computadores, Impresoras, Luminaria, conexiones eléctricas, sobre carga de multitas</t>
    </r>
    <r>
      <rPr>
        <b/>
        <sz val="12"/>
        <rFont val="Arial"/>
        <family val="2"/>
      </rPr>
      <t>)</t>
    </r>
  </si>
  <si>
    <t>*Intoxicación por manipulación de sustancias químicas
*Irritación de piel y ojos
*Broncoespasmo</t>
  </si>
  <si>
    <t>*Señalización y demarcación desniveles.
*Ubicar Cinta antideslizante en los escalones faltantes.
*Implementación del programa de orden y aseo
*Capacitación sobre el riesgo programa prevención contra caídas.</t>
  </si>
  <si>
    <t xml:space="preserve">Reportar al grupo SST y ARL, Seguir las intrucciones de emergergencia aérea.
</t>
  </si>
  <si>
    <t xml:space="preserve">Realizar inspecciones de seguridad para verificar controles de ingeniería PRO-SIG-203 PROCEDIMIENTO INSPECCIONES DE SST.       </t>
  </si>
  <si>
    <t>* Pausas activas a lo largo de la jornada laboral y sensibilizar sobre su importancia , * Realizar seguimiento para el S.V.E  para lesiones osteo musculares.* Se recomienda  retirar los apoyabrazos de la silla ergonómica. *Se recomienda graduar y elevar la altura de la pantalla visual. (PGR-SIG 205 Vigilancia epidemiológica para la prevención de  Desordenes musculares esqueléticos) y (INS SIG - 202 Instructivo de Pausas Activas Saludables)</t>
  </si>
  <si>
    <t>* Pausas activas a lo largo de la jornada laboral y sensibilizar sobre su importancia , * Realizar seguimiento para el S.V.E  para lesiones osteo musculares.* Se recomienda  revisar la posibilidad de contar con un plano de trabajo en "L" que garantice que la manos, brazo y muñeca permanezcan en línea recta en el momento de digitar. (PGR-SIG 205 Vigilancia epidemiológica para la prevención de  Desordenes musculares esqueléticos) y (INS SIG - 202 Instructivo de Pausas Activas Saludables)</t>
  </si>
  <si>
    <t>Postura Forzada                            
Miembros superiores en la gravedad por el espacio reducido del plano de trabajo
Porta teclado del escritorio 
Silla en mal estado</t>
  </si>
  <si>
    <t>* Pausas activas a lo largo de la jornada laboral y sensibilizar sobre su importancia , * Realizar seguimiento para el S.V.E  para lesiones osteo musculares.
* Se recomienda  revisar la posibilidad de contar con un plano de trabajo en "L" que garantice que la manos, brazo y muñeca permanezcan en línea recta en el momento de digitar.
* Se recomienda  retirar el porta teclado del escritorio para mejorar la postura del trabajador.
* Se recomienda cambio de las sillas que se encuentra en mal estado.    (PGR-SIG 205 Vigilancia epidemiológica para la prevención de  Desordenes musculares esqueléticos) y (INS SIG - 202 Instructivo de Pausas Activas Saludables)</t>
  </si>
  <si>
    <t xml:space="preserve">*Implementar el programa de pausas activas, específicamente                                         *Continuar con la implementación del Sistema de vigilancia epidemiológico osteomuscular.   (PGR-SIG 205 Vigilancia epidemiológica para la prevención de  Desordenes musculares esqueléticos) y (INS SIG - 202 Instructivo de Pausas Activas Saludables)   
</t>
  </si>
  <si>
    <t>*Acondicionar los puestos de trabajo dando cumplimiento a las recomendaciones ergonómicas  "Biomecánicas", para lo cual, se deben cumplir los requisitos ergonómicos para trabajos con video terminales, por lo tanto, se debe adecuar la altura y ubicación de las pantallas. 
*Capacitación en  higiene postural, ergonomía en oficina, gimnasia laboral y pausas activas.      (PGR-SIG 205 Vigilancia epidemiológica para la prevención de  Desordenes musculares esqueléticos) y (INS SIG - 202 Instructivo de Pausas Activas Saludables)</t>
  </si>
  <si>
    <t>* Pausas activas a lo largo de la jornada laboral y sensibilizar sobre su importancia , * Realizar seguimiento para el S.V.E  para lesiones osteo musculares. A. *Se recomienda graduar y elevar la altura de la pantalla visual para mejorar posturas de los puestos de trabajo con portátil.  (PGR-SIG 205 Vigilancia epidemiológica para la prevención de  Desordenes musculares esqueléticos) y (INS SIG - 202 Instructivo de Pausas Activas Saludables)</t>
  </si>
  <si>
    <t>*Diseñar e implementar  planes contingencia para diferentes situaciones  de emergencia.        
* Continuar con la vigilancia física del centro de trabajo. 
* Capacitaciones para intervenir el riesgo.  (PLA - SIG - 204  Plan de Prevención, Preparación y  Repuesta ante emergencias),  (PGR-SIG 205 Vigilancia epidemiológica para la prevención de  Desordenes musculares esqueléticos) y (INS SIG - 202 Instructivo de Pausas Activas Saludables)</t>
  </si>
  <si>
    <t>*Realizar mantenimiento preventivo y correctivo de las instalaciones locativas, con el fin de mejorar las condiciones de trabajo y prevenir  enfermedades a los trabajadores.                                                                                                                    * Mantenimiento y/o cambio de la puerta de portería. Continuar con inspecciones   (Plan de saneamiento básico )  y  (Sistema globalmente armonizado)</t>
  </si>
  <si>
    <t xml:space="preserve">*Agrupar el cableado eléctrico, utilizando espiral porta cable  y/o canaleta. * Jornadas de orden y aseo.  * Capacitaciones en caídas al mismo nivel.  (PGR - SIG- 204 Orden y Aseo) y  (PGR - SIG - 203 Programa protección contra caídas)
</t>
  </si>
  <si>
    <t>* Se recomienda un programa de mantenimiento de instalaciones para el control de humedad. 
* Se recomienda cambio de los vidrios de las ventanas del auditorio.
* Se recomienda erradicación de los animales (gatos) en las instalaciones.   (PGR - SIG- 204 Orden y Aseo), ( Plan de saneamiento básico) y ( Sistema globalmente armonizado)</t>
  </si>
  <si>
    <t>* Se recomienda un programa de mantenimiento de instalaciones para el control de humedad. 
* Mantenimiento y/o cambio de la puerta de portería.    (Plan de saneamiento básico y sistema globalmente armonizado)</t>
  </si>
  <si>
    <t>*Implementar el programa de pausas activas                                                                 *Implementación del Sistema de vigilancia epidemiológico desorden musculo esqueléticos, con el fin de identificar las personas con sintomatología y hacer el respectivo seguimiento y control de los diagnósticos médicos que se presenten.   (PGR-SIG 205 Vigilancia epidemiológica para la prevención de  Desordenes musculares esqueléticos) y (INS SIG - 202 Instructivo de Pausas Activas Saludables)</t>
  </si>
  <si>
    <t xml:space="preserve">Di confort Térmico - Exposición a temperaturas altas  extremas  por la inadecuada  concentración  de usuarios. </t>
  </si>
  <si>
    <t xml:space="preserve">Di confort térmico,   Alergias, afecciones respiratorias, cefaleas tensionales . </t>
  </si>
  <si>
    <t>* Se recomienda   dotar de puntos de hidratación (Botellones de agua)  para los funcionarios. 
* Se recomienda  ventiladores personales.     (Plan de saneamiento básico y sistema globalmente armonizado)</t>
  </si>
  <si>
    <t xml:space="preserve">*Continuar con la realización de evaluaciones  medicas ocupacionales (ingreso, periódicos y egreso 
* Realizar pausa activa durante la jornada laboral una vez en la mañana y una vez en la tarde ( Si el  usuario l lo permite).
*Campañas  educativas con estudiantes de la conservación de la voz .     (PGR-SIG 205 Vigilancia epidemiológica para la prevención de  Desordenes musculares esqueléticos) y (INS SIG - 202 Instructivo de Pausas Activas Saludables)
</t>
  </si>
  <si>
    <t xml:space="preserve">Lumbalgias, Cervicalgias, Mialgias, lesiones y síndromes doloroso, tendinitis, estamos de manos .   </t>
  </si>
  <si>
    <t xml:space="preserve">* Pausas activas a lo largo de la jornada laboral y sensibilizar sobre su importancia , * Realizar seguimiento para el S.V.E  para lesiones osteo musculares.
* Se recomienda  revisar la posibilidad de contar con un plano de trabajo en "L" que garantice que la manos, brazo y muñeca permanezcan en línea recta en el momento de digitar.     (PGR-SIG 205 Vigilancia epidemiológica para la prevención de  Desordenes musculares esqueléticos) y (INS SIG - 202 Instructivo de Pausas Activas Saludables)
</t>
  </si>
  <si>
    <t>* Pausas activas a lo largo de la jornada laboral y sensibilizar sobre su importancia , * Realizar seguimiento para el S.V.E  para lesiones osteo musculares.* Se recomienda  revisar la posibilidad de contar con un plano de trabajo en "L" que garantice que la manos, brazo y muñeca permanezcan en línea recta en el momento de digitar.   (PGR-SIG 205 Vigilancia epidemiológica para la prevención de  Desordenes musculares esqueléticos) y (INS SIG - 202 Instructivo de Pausas Activas Saludables)</t>
  </si>
  <si>
    <t>*Realizar mantenimiento preventivo y correctivo de las instalaciones locativas, con el fin de mejorar las condiciones de trabajo y prevenir  enfermedades a los trabajadores.                                                                                                                    * Mantenimiento de los techos para  evitar  la proliferación de animales ( murciélagos- palomas) y control de humedad. 
*Se recomienda erradicar los palomas del área.     (Plan de saneamiento básico y sistema globalmente armonizado)</t>
  </si>
  <si>
    <t xml:space="preserve"> *Ubicación del archivo debe ser un terreno sin riesgos de humedad subterránea o problemas de inundación y que ofrezca estabilidad.     (Plan de saneamiento básico y sistema globalmente armonizado)</t>
  </si>
  <si>
    <t>*Se recomienda instalar protectores de seguridad en el soporte de agarre de los archivadores, con el fin de evitar heridas graves y disminuir los golpes. 
*Sensibilización a los trabajadores  en auto cuido.     (Plan de saneamiento básico y sistema globalmente armonizado)</t>
  </si>
  <si>
    <t>* Pausas activas a lo largo de la jornada laboral y sensibilizar sobre su importancia , * Realizar seguimiento para el S.V.E  para lesiones osteo musculares. A. *Se recomienda graduar y elevar la altura de la pantalla visual para mejorar posturas de los puestos de trabajo con portátil.    (PGR-SIG 205 Vigilancia epidemiológica para la prevención de  Desordenes musculares esqueléticos) y (INS SIG - 202 Instructivo de Pausas Activas Saludables)</t>
  </si>
  <si>
    <t>*Implementar el programa de pausas activas                                                                 *Implementación del Sistema de vigilancia epidemiológico desorden musculo esqueléticos, con el fin de identificar las personas con sintomatología y hacer el respectivo seguimiento y control de los diagnósticos médicos que se presenten.    (PGR-SIG 205 Vigilancia epidemiológica para la prevención de  Desordenes musculares esqueléticos) y (INS SIG - 202 Instructivo de Pausas Activas Saludables)</t>
  </si>
  <si>
    <t xml:space="preserve">*Implementar el programa de pausas activas, específicamente                                         *Continuar con la implementación del Sistema de vigilancia epidemiológico osteomuscular.      (PGR-SIG 205 Vigilancia epidemiológica para la prevención de  Desordenes musculares esqueléticos) y (INS SIG - 202 Instructivo de Pausas Activas Saludables) 
</t>
  </si>
  <si>
    <t>*Diseñar e implementar  planes contingencia para diferentes situaciones  de emergencia.        
* Continuar con la vigilancia física del centro de trabajo. 
* Capacitaciones para intervenir el riesgo.    (PLA - SIG - 204  Plan de Prevención, Preparación y  Repuesta ante emergencias),  (PGR-SIG 205 Vigilancia epidemiológica para la prevención de  Desordenes musculares esqueléticos) y (INS SIG - 202 Instructivo de Pausas Activas Saludables)</t>
  </si>
  <si>
    <t>*Se recomienda que las luminarias cuenten con protectores (rejillas).     (Plan de saneamiento básico y sistema globalmente armonizado)</t>
  </si>
  <si>
    <t>*Exámenes periódicos anualmente al personal  expuesto con espirometrías 
* Se recomienda que el personal de servicios generales realice limpieza completa del archivo durante la semana.    (PGR-SIG 205 Vigilancia epidemiológica para la prevención de  Desordenes musculares esqueléticos),  (INS SIG - 202 Instructivo de Pausas Activas Saludables) y (PGR SIF - 204  Orden y Aseso),</t>
  </si>
  <si>
    <t>*Implementar el programa de pausas activas, específicamente                                                                                      *Continuar con la implementación del Sistema de vigilancia epidemiológico osteomuscular.     (PGR-SIG 205 Vigilancia epidemiológica para la prevención de  Desordenes musculares esqueléticos) y (INS SIG - 202 Instructivo de Pausas Activas Saludables)</t>
  </si>
  <si>
    <t>*Continuar con la implementación del sistema de vigilancia epidemiológico osteomuscular.                                                                             *Continuar con la capacitación y  permanente  en  higiene postural, ergonomía en oficina, gimnasia laboral y pausas activas.     (PGR-SIG 205 Vigilancia epidemiológica para la prevención de  Desordenes musculares esqueléticos) y (INS SIG - 202 Instructivo de Pausas Activas Saludables)</t>
  </si>
  <si>
    <t>*Exámenes periódicos anualmente al personal  expuesto con espirometrías 
* Se recomienda que el personal de servicios generales realice limpieza completa del archivo durante la semana.   (PGR-SIG 205 Vigilancia epidemiológica para la prevención de  Desordenes musculares esqueléticos),  (INS SIG - 202 Instructivo de Pausas Activas Saludables) y (PGR SIF - 204  Orden y Aseso)</t>
  </si>
  <si>
    <t xml:space="preserve">*Continuar con la realización de evaluaciones  medicas ocupacionales (ingreso, periódicos y egreso 
* Realizar pausa activa durante la jornada laboral una vez en la mañana y una vez en la tarde ( Si el  usuario l lo permite).
*Campañas  educativas con estudiantes de la conservación de la voz .    (PGR-SIG 205 Vigilancia epidemiológica para la prevención de  Desordenes musculares esqueléticos),  (INS SIG - 202 Instructivo de Pausas Activas Saludables)
</t>
  </si>
  <si>
    <t>*Se recomienda demarcar con cinta de precaución el desnivel de la superficie de trabajo para mejor visibilidad del funcionario  y del visitante. 
* Instalar cinta de precaución en el desnivel de la superficie de trabajo.   (PGR - SIG .203 PROGRAMA PROTECCION CONTRA CAIDAS).</t>
  </si>
  <si>
    <t>*Realizar mantenimiento preventivo y correctivo de las instalaciones locativas, con el fin de mejorar las condiciones de trabajo y prevenir  enfermedades a los trabajadores.                                                                                                                    * Mantenimiento de los techos para  evitar  la proliferación de animales ( roedores) y control de humedad.     (Plan de saneamiento básico y sistema globalmente armonizado)</t>
  </si>
  <si>
    <t>*Dar cumplimiento al plan de capacitación del PESV según el rol (Pasajero - Conductor - Peatón)
*Realizar sensibilización en seguridad vial   (PLA - SIG 202  PESV Plan estratégico de seguridad vial)</t>
  </si>
  <si>
    <t>* Se recomienda  mantenimiento de la infraestructura  para el control de humedad y filtración de agua en los salones.     (Plan de saneamiento básico y sistema globalmente armonizado)</t>
  </si>
  <si>
    <t>*Se recomienda  mantenimiento de las lámparas (limpieza y aseo).
* Se recomienda  revisar la posibilidad de cambiar  el sistema de iluminación (tipo de lámparas); para evitar la caída de objetos.   (PGR SIF - 204  Orden y Aseso)  y    (Plan de saneamiento básico y sistema globalmente armonizado)</t>
  </si>
  <si>
    <t>*Se recomienda anclaje del televisor que se encuentra  la ludoteca y en la sala infantil para evitar accidentes  con los niños.   (PGR - SIG -203 Programa protección contra caídas)</t>
  </si>
  <si>
    <t xml:space="preserve">Di confort Térmico 
Exposición a temperaturas altas/ aire acondicionado   </t>
  </si>
  <si>
    <t xml:space="preserve">Di confort térmico,   Alergias, afecciones respiratorias, cefaleas tensionales .  </t>
  </si>
  <si>
    <t>*Capacitaciones en caídas al mismo nivel  al personal expuesto. * Se recomienda jornadas de orden y aseo en la cafetería* Se recomienda dar de baja a los elementos sin utilizar en las áreas comunes y en la cafetería .
*Se recomienda instalar  la rejilla en el cifón de la cafetería ara evitar la proliferación de animales (insectos - roedores).   
*Se recomienda fumigaciones periódicas.   (PGR SIF - 204  Orden y Aseso) y   (PGR - SIG .203 Programa Protección contra Caídas).</t>
  </si>
  <si>
    <t>*Realizar capacitaciones en prevención de accidentes de trabajo, autocuidado.    (PGR - SIG .203 Programa Protección contra Caídas).</t>
  </si>
  <si>
    <t>*Se recomienda demarcar con cinta de precaución el desnivel de la superficie de trabajo para mejor visibilidad del funcionario  y del visitante. 
* Instalar cinta de precaución en el desnivel de la superficie de trabajo.    (PGR - SIG .203 Programa Protección contra Caídas).</t>
  </si>
  <si>
    <t>* Se recomienda un programa de mantenimiento de instalaciones para el control de humedad. 
* Mantenimiento de las paredes para el control de humedad  de las áreas comunes.     (Plan de saneamiento básico y sistema globalmente armonizado)</t>
  </si>
  <si>
    <t>*Realizar reinducción  en manipulación manual de cargas
*Capacitar al personal en higiene postural y pausas activas durante la jornada de trabajo.    (PGR-SIG 205 Vigilancia epidemiológica para la prevención de  Desordenes musculares esqueléticos),  (INS SIG - 202 Instructivo de Pausas Activas Saludables)</t>
  </si>
  <si>
    <t xml:space="preserve">*Implementación del Sistema de vigilancia epidemiológico Desordes Musculo esqueléticos  DMO                                                        
*Capacitaciones a los trabajadores en la intervención de riesgo biomecánico.                                                                                   
  * Alternar  labores diarias por parte del trabajador durante la jornada de trabajo.                                  
 *Adoptar posturas adecuadas por parte del trabajador.    (PGR-SIG 205 Vigilancia epidemiológica para la prevención de  Desordenes musculares esqueléticos) y (INS SIG - 202 Instructivo de Pausas Activas Saludables)                           </t>
  </si>
  <si>
    <t xml:space="preserve">* Jornadas de pausas activas *Cambio de posición de bípeda a sedente y viceversa. * Alternar las labores operativas.   (PGR-SIG 205 Vigilancia epidemiológica para la prevención de  Desordenes musculares esqueléticos) y (INS SIG - 202 Instructivo de Pausas Activas Saludables)                           </t>
  </si>
  <si>
    <t>*Se recomienda uso de calzado adecuado y de tacón bajo según el área a visitar, con el fin de evitar caídas  ( PRO-SIG-202  Procedimiento Administrativo de elementos EPP) y (PGR-SIG-203  Programa Protección contra Caídas)</t>
  </si>
  <si>
    <t>*Socializar los planes contingencia para diferentes situaciones  de emergencia específicamente riesgo público.   (PLA - SIG - 204  Plan de Prevención, Preparación y  Repuesta ante emergencias)</t>
  </si>
  <si>
    <t>*Se recomienda uso de calzado adecuado y de tacón bajo según el área a visitar, con el fin de evitar caídas.   (PGR - SIG .203 Programa Protección contra Caídas).</t>
  </si>
  <si>
    <t>Continuar con las socialización en inducción y reinducción de SST a funcionarios y contratistas   (PRO - SIG- 207  Motivacion, Participación y Consulta)</t>
  </si>
  <si>
    <t>*Se recomienda mantenimiento de las instalaciones para eliminar los malos olores.
* Se recomienda  mantenimiento de  los techos para el control de goteras (humedad).     (Plan de saneamiento básico y sistema globalmente armonizado)</t>
  </si>
  <si>
    <t>*Se recomienda que las luminarias cuenten con protectores (rejillas)     (Plan de saneamiento básico y sistema globalmente armonizado)</t>
  </si>
  <si>
    <t xml:space="preserve">Locativo 
Techos en mal estado 
(Driblar) </t>
  </si>
  <si>
    <t>*Realizar mantenimiento preventivo y correctivo de las instalaciones locativas, con el fin de mejorar las condiciones de trabajo y prevenir  enfermedades a los trabajadores.                                                                                                                    * Mantenimiento de los techos para  evitar  la proliferación de animales ( murciélagos- palomas) y control de humedad. 
*Se recomienda erradicar los palomas de las áreas.     (Plan de saneamiento básico y sistema globalmente armonizado)</t>
  </si>
  <si>
    <t>*Realizar mantenimiento preventivo y correctivo de las instalaciones locativas, con el fin de mejorar las condiciones de trabajo y prevenir  enfermedades a los trabajadores.                                                                                                                    * Mantenimiento de los techos para  evitar  la proliferación de animales control de humedad. 
*Se recomienda erradicar los palomas de las áreas.     (Plan de saneamiento básico y sistema globalmente armonizado)</t>
  </si>
  <si>
    <t xml:space="preserve">* Pausas activas a lo largo de la jornada laboral y sensibilizar sobre su importancia , * Realizar seguimiento para el S.V.E  para lesiones osteo musculares.
* Se recomienda  revisar la posibilidad de contar con un plano de trabajo en "L" que garantice que la manos, brazo y muñeca permanezcan en línea recta en el momento de digitar.    (PGR-SIG 205 Vigilancia epidemiológica para la prevención de  Desordenes musculares esqueléticos) y (INS SIG - 202 Instructivo de Pausas Activas Saludables)
</t>
  </si>
  <si>
    <t>*Realizar mantenimiento preventivo y correctivo de las instalaciones locativas, con el fin de mejorar las condiciones de trabajo y prevenir  enfermedades a los trabajadores.                                                                                                                    * Mantenimiento y/o cambio de la puerta  del baño.     (Plan de saneamiento básico y sistema globalmente armonizado)</t>
  </si>
  <si>
    <t>* Pausas activas a lo largo de la jornada laboral y sensibilizar sobre su importancia , * Realizar seguimiento para el S.V.E  para lesiones osteo musculares.* Se recomienda  revisar la posibilidad de contar con un plano de trabajo en "L" que garantice que la manos, brazo y muñeca permanezcan en línea recta en el momento de digitar.    (PGR-SIG 205 Vigilancia epidemiológica para la prevención de  Desordenes musculares esqueléticos) y (INS SIG - 202 Instructivo de Pausas Activas Saludables)</t>
  </si>
  <si>
    <t>Capacitación en prevención de caídas- reinducción SST - CONTINUAR INSPECCIONES PARA VERIFICAR ESTADO DE SEÑALIZACIÓN   (PGR-SIG-203 Programa de protección contra caídas)  y  (PGR-SIG-204 Orden y aseo)</t>
  </si>
  <si>
    <t>*Se recomienda realizar estudio de vulnerabilidad y sismo resistencia de las instalaciones. 
*Capacitar al personal en actuación ante emergencias.  (PLA-SIG-204 Plan de prevención, preparación y respuesta ante emergencia)</t>
  </si>
  <si>
    <t>*Seguir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 - SIG - 204  Plan de Prevención, Preparación y  Repuesta ante emergencias)</t>
  </si>
  <si>
    <t>*Capacitación en prevención de accidentes de trabajo por riesgo eléctrico.                                                          
*Continuar con las inspecciones de seguridad enfocado a riesgo eléctrico.    (PLA-SIG - 204  Plan de Prevención, Preparación y  Repuesta ante emergencias)</t>
  </si>
  <si>
    <t xml:space="preserve">*Solicitar a la empresa contratista realizar re inducción en higiene postural, gimnasia laboral y pausas activas.                                                                 
*Continuar con las actividades del sistema de vigilancia epidemiológico  para prevención de desordenes musculo esqueléticas asociadas al peligro biomecánico .     (PGR-SIG 205 Vigilancia epidemiológica para la prevención de  Desordenes musculares esqueléticos) y (INS SIG - 202 Instructivo de Pausas Activas Saludables)                                                                                </t>
  </si>
  <si>
    <t>*Instalar señalización"  (PGR-SIG-204 Orden y Aseo)  y  ( PGR-SIG-203 Programa de  protección contra caídas)</t>
  </si>
  <si>
    <t>*Socializar los planes contingencia para diferentes situaciones  de emergencia específicamente riesgo público.  (PLA-SIG - 204  Plan de Prevención, Preparación y  Repuesta ante emergencias)</t>
  </si>
  <si>
    <t xml:space="preserve">*Aplicación de las baterías de riesgo  psicosocial, para verificar la exposición al peligro. 
Capacitación en trabajo en equipo y competencias individuales y profesionales. 
Análisis de carga laboral.       (PGR-SIG-206 Vigilancia Epidemiológica de Riesgos Psicosociales)                                                                                                                               </t>
  </si>
  <si>
    <t>*Capacitación en habilidades sociales básicas y relaciones interpersonales y comunicación asertiva y efectiva. 
*Capacitación en liderazgo efectivo y generación de hábitos del líder.     (PGR-SIG-206 Vigilancia Epidemiológica de Riesgos Psicosociales)</t>
  </si>
  <si>
    <t>Fortalecimiento de las escuelas de liderazgo.   (PGR-SIG-206 Vigilancia Epidemiológica de Riesgos Psicosociales)</t>
  </si>
  <si>
    <t>Capacitaciones, manejo del tiempo como recurso, trabajo colaborativo y ayuda percibida.     (PGR-SIG-206 Vigilancia Epidemiológica de Riesgos Psicosociales)</t>
  </si>
  <si>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(PGR-SIG 205 Vigilancia epidemiológica para la prevención de  Desordenes musculares esqueléticos) y (INS SIG - 202 Instructivo de Pausas Activas Saludables)                                                                                                                </t>
  </si>
  <si>
    <t xml:space="preserve">*Se recomienda la implementación permanente de pausas activas durante la jornada laboral.    (PGR-SIG 205 Vigilancia epidemiológica para la prevención de  Desordenes musculares esqueléticos) y (INS SIG - 202 Instructivo de Pausas Activas Saludables)                                                                                                                                                                             </t>
  </si>
  <si>
    <t xml:space="preserve">*Se recomienda la implementación permanente de pausas activas durante la jornada laboral.  (PGR-SIG 205 Vigilancia epidemiológica para la prevención de  Desordenes musculares esqueléticos) y (INS SIG - 202 Instructivo de Pausas Activas Saludables)                                                                                                                                                                                        </t>
  </si>
  <si>
    <t>Realizar inspecciones de seguridad para verificar estado de cableado del  área. (PGR-SIG-203  Programa de protección contra caídas)</t>
  </si>
  <si>
    <t>* realizar una correcta inspección del área de trabajo para garantizar la NO presencia de vectores o insectos ponzoñoso. Evitar las zona con acumulación de aguas estancadas  (Plan de saneamiento básico y Sistema globalmente armonizado)</t>
  </si>
  <si>
    <t>*Di confort por calor ambiental permanente</t>
  </si>
  <si>
    <t>Se recomienda contar con un área de ventilación natural o con ventilación artificial como ventiladores (Plan de saneamiento básico y Sistema globalmente armonizado)</t>
  </si>
  <si>
    <t>* Practicar higiene postural para el manejo de cargas.    (0GR-SIG-205 Vigilancia Epidemiológica para la Prevención de desordenes musculo esquelético)</t>
  </si>
  <si>
    <t>Se recomienda adecuar el sitio de trabajo con iluminación adecuada.  (Plan de saneamiento básico y Sistema globalmente armonizado)</t>
  </si>
  <si>
    <t>*Se recomienda uso de calzado adecuado y de tacón bajo según el área a visitar, con el fin de evitar caídas.   (PGR-SIG-203 Programa protección contra caídas)</t>
  </si>
  <si>
    <t xml:space="preserve">*Socializar los planes contingencia para diferentes situaciones  de emergencia específicamente riesgo público.  (PLA-SIG-204 Plan de Prevención, Preparación y Respuesta ante Emergencias) </t>
  </si>
  <si>
    <t xml:space="preserve">Tener en cuenta las recomendaciones dadas en los medios de comunicación de la alcaldía y recomendaciones en el video del ejercicio de la simulación  el día nacional del simulacro   (PLA-SIG-204 Plan de Prevención, Preparación y Respuesta ante Emergencias) </t>
  </si>
  <si>
    <t xml:space="preserve">Tiene descansa pies </t>
  </si>
  <si>
    <t>*Implementación del Sistema de vigilancia epidemiológico Desordes Musculo esqueléticos  DMO                                                        
*Capacitaciones a los trabajadores en la intervención de riesgo biomecánico.                                                                                                          * Pausas activas durante la jornada de trabajo. *Inspecciones a los puestos de trabajo.                                                                                    *Se recomienda jornadas de orden y aseo para revisar las cosas innecesarias en el puesto de trabajo.
* Se recomienda reubicar  las cajas de archivo debajo de los puestos de trabajo para mejorar las posturas de los trabajadores. 
*Se recomienda cambio de la silla fija por una silla ergonómica que permita ajuste espaldar y profundidad del asiento</t>
  </si>
  <si>
    <t>Señalización en tableros eléctricos Inspecciones de seguridad / Rutinas de mantenimiento preventivo de instalaciones eléctricas</t>
  </si>
  <si>
    <t xml:space="preserve"> Tendinitis Estamos de manos, espasmos en la parte lumbar </t>
  </si>
  <si>
    <r>
      <t xml:space="preserve">*Continuar con la realización de evaluaciones  medicas ocupacionales (ingreso, periódicos y egreso ) PRO-SIG-201 PROCEDIMIENTO EXÁMENES OCUPACIONALES
* Realizar pausa activa durante la jornada laboral una vez en la mañana y una vez en la tarde,
* Continuar con el unos de elementos de protección auditiva PRO-SIG-202 PROCEDIMIENTO ADMINISTRACIÓN DE ELEMENTOS DE EPP
</t>
    </r>
    <r>
      <rPr>
        <b/>
        <sz val="11"/>
        <color indexed="8"/>
        <rFont val="Arial"/>
        <family val="2"/>
      </rPr>
      <t/>
    </r>
  </si>
  <si>
    <t xml:space="preserve">*Exámenes periódicos anualmente al personal  expuesto con espirometrías PRO-SIG-201 PROCEDIMIENTO EXÁMENES OCUPACIONALES
* Inspecciones de seguridad. Realizar reinducción SST </t>
  </si>
  <si>
    <t>*Exámenes periódicos anualmente al personal  expuesto con espirometrías PRO-SIG-201 PROCEDIMIENTO EXÁMENES OCUPACIONALES</t>
  </si>
  <si>
    <t>3.GESTIÓN DE SALUD:  CAVAS CAM 60</t>
  </si>
  <si>
    <t>24. GESTIÓN PARTI CIUDADANA</t>
  </si>
  <si>
    <t>25. GESTIÓN CATASTRAL</t>
  </si>
  <si>
    <t>24. GESTIÓN PARTICIPACIÓN CIUDADANA</t>
  </si>
  <si>
    <t>14. GESTIÓN JURÍDICA Y MEJORA NORMATIVA</t>
  </si>
  <si>
    <t>PELIGROS QUE APLICAN A TRABAJO CON RESTRICCIONES DE SALUD O TELETRABAJO</t>
  </si>
  <si>
    <t>PELIGROS QUE APLICAN A TRABAJO CON RESTRICCIONES DE SALUD O TELE TRABAJO</t>
  </si>
  <si>
    <t>PELIGROS QUE APLICAN A TRABAJO CON RESTRICCIONES DE SALUD O TRABAJO EN CASA</t>
  </si>
  <si>
    <t>PELIGROS QUE APLICAN A TRABAJO CON RESTRICCIONES DE SALUD Y/O TELE TRABAJO</t>
  </si>
  <si>
    <t>PELIGROS QUE APLICAN A TRABAJO EN CON RESTRICCIONES DE SALUD Y/O TELE TRABAJO</t>
  </si>
  <si>
    <t>9. GESTIÓN DE LA GOBERNABILIDAD, CONVIVENCIA Y SEGURIDAD CIUDADANA</t>
  </si>
  <si>
    <t xml:space="preserve">15. GESTION DE RECURSOS FISICOS </t>
  </si>
  <si>
    <t>1.  PLANEACION ESTRATEGICA</t>
  </si>
  <si>
    <t>18. GESTION DE INFRAESTRUCTURA Y TER</t>
  </si>
  <si>
    <t>19. GESTION DE HACIENDA PUBLICA</t>
  </si>
  <si>
    <t>6. GESTION ARTISTICA</t>
  </si>
  <si>
    <t>20. GESTION DE CONTROL DISCIPLINARIO</t>
  </si>
  <si>
    <t>PELIGROS QUE APLICAN A TRABAJO CON RESTRICCIONES DE SALUD Y/O TELETRABAJO</t>
  </si>
  <si>
    <t>ACTIVIDAD PLANEACIÓN, ELABORACIÓN Y EJECUCIÓN DE DOCUMENTOS. USO DE HERRAMIENTAS TECNOLÓGICAS Y VIDEO TERMINALES. INTERACCIONES LABORALES Y ADMINISTRATIVAS (ATENCIÓN AL CIUDADANO: SEGUIMIENTO A PQR, REVISIÓN DE CORRESPONDENCIA), FUNCIONARIOS DE PLANTA Y/O CONTRATO</t>
  </si>
  <si>
    <t>TRANSFERENCIAS DOCUMENTALES. MANEJO DE CORRESPONDENCIA. ACTIVIDAD MANEJO DE ARCHIVO; FUNCIONARIOS DE PLANTA Y/O CONTRATO</t>
  </si>
  <si>
    <t>ACTIVIDAD DESPLAZAMIENTO A EVENTOS Y REUNIONES INSTITUCIONALES,  INSPECCIONES, ACTIVIDADES DE BIENESTAR  CULTURALES FUERA DE LA SEDE. RADICACIÓN, DISTRIBUCIÓN, SEGUIMIENTO Y ENTREGA DE LA CORRESPONDENCIA EXTERNA. ENTREGA DE CORRESPONDENCIA INTERNA. APERTURA DE BUZONES; FUNCIONARIOS DE PLANTA Y/O CONTRATO</t>
  </si>
  <si>
    <t>21. GESTION DE LA INFORMACION</t>
  </si>
  <si>
    <t>22. GESTION DEL TALENTO HUMANO</t>
  </si>
  <si>
    <t>23. GESTION DE LA EVALUACION</t>
  </si>
  <si>
    <t>24. GESTION DE PARTICIPACION CIUDADANA</t>
  </si>
  <si>
    <t xml:space="preserve">25. GESTION CATASTRAL </t>
  </si>
  <si>
    <t>17. GESTION DOCUMENTAL</t>
  </si>
  <si>
    <t>16.  GESTION CONTRACTUAL</t>
  </si>
  <si>
    <t>13. GESTION AMBIENTAL</t>
  </si>
  <si>
    <t>14. GESTION JURIDICA</t>
  </si>
  <si>
    <t>11. GESTION DE LAS TICs</t>
  </si>
  <si>
    <t>12. GESTION DEL SERVICIO CIUDADANO</t>
  </si>
  <si>
    <t>10. GESTION DEL DESARROLLO</t>
  </si>
  <si>
    <t>9. GESTION DE LA GOBERNABILIDAD</t>
  </si>
  <si>
    <t>8. GESTION DE TRANSITO</t>
  </si>
  <si>
    <t>2. SISTEMA INTEGRADO DE GESTION</t>
  </si>
  <si>
    <t>3. GESTION DE LA SALUD</t>
  </si>
  <si>
    <t>4. GESTION DE LA EDUCACION</t>
  </si>
  <si>
    <t>5. GESTION SOCIAL</t>
  </si>
  <si>
    <t>7. GESTION DE OBRAS PUBLICAS</t>
  </si>
  <si>
    <t xml:space="preserve">1. PROCESO ADMINISTRATIVO </t>
  </si>
  <si>
    <r>
      <rPr>
        <b/>
        <sz val="14"/>
        <rFont val="Arial"/>
        <family val="2"/>
      </rPr>
      <t xml:space="preserve">Baja tensión </t>
    </r>
    <r>
      <rPr>
        <sz val="14"/>
        <rFont val="Arial"/>
        <family val="2"/>
      </rPr>
      <t>Exposición a instalaciones eléctricas de 110 V</t>
    </r>
  </si>
  <si>
    <r>
      <rPr>
        <b/>
        <sz val="14"/>
        <rFont val="Arial"/>
        <family val="2"/>
      </rPr>
      <t xml:space="preserve">Locativo        </t>
    </r>
    <r>
      <rPr>
        <sz val="14"/>
        <rFont val="Arial"/>
        <family val="2"/>
      </rPr>
      <t xml:space="preserve">                                                    Uso del ascensor </t>
    </r>
  </si>
  <si>
    <r>
      <rPr>
        <b/>
        <sz val="14"/>
        <rFont val="Arial"/>
        <family val="2"/>
      </rPr>
      <t xml:space="preserve">Superficies irregulares </t>
    </r>
    <r>
      <rPr>
        <sz val="14"/>
        <rFont val="Arial"/>
        <family val="2"/>
      </rPr>
      <t xml:space="preserve">Escaleras, pasillos y baños </t>
    </r>
  </si>
  <si>
    <r>
      <rPr>
        <b/>
        <sz val="14"/>
        <rFont val="Arial"/>
        <family val="2"/>
      </rPr>
      <t xml:space="preserve">Infraestructura </t>
    </r>
    <r>
      <rPr>
        <sz val="14"/>
        <rFont val="Arial"/>
        <family val="2"/>
      </rPr>
      <t xml:space="preserve">Estructuras de vidrio </t>
    </r>
  </si>
  <si>
    <r>
      <rPr>
        <b/>
        <sz val="14"/>
        <color indexed="8"/>
        <rFont val="Arial"/>
        <family val="2"/>
      </rPr>
      <t>Publico</t>
    </r>
    <r>
      <rPr>
        <sz val="14"/>
        <color indexed="8"/>
        <rFont val="Arial"/>
        <family val="2"/>
      </rPr>
      <t xml:space="preserve">                                                                                                                                                                                                                                                                                                                                                             Actos de terrorismo (por una agresión externa en contra de la empresa y atracos armados a las oficinas de atención al público). </t>
    </r>
  </si>
  <si>
    <r>
      <t xml:space="preserve">Tecnológico
</t>
    </r>
    <r>
      <rPr>
        <sz val="14"/>
        <color indexed="8"/>
        <rFont val="Arial"/>
        <family val="2"/>
      </rPr>
      <t xml:space="preserve">(Incendios - Explosiones internas equipos tecnológicos), en las diferentes sedes 
</t>
    </r>
  </si>
  <si>
    <r>
      <t xml:space="preserve">Tecnológico
</t>
    </r>
    <r>
      <rPr>
        <sz val="14"/>
        <color indexed="8"/>
        <rFont val="Arial"/>
        <family val="2"/>
      </rPr>
      <t>"Riesgo de la vecindad"
(Incendios - Explosiones)</t>
    </r>
  </si>
  <si>
    <r>
      <t xml:space="preserve"> Fugas de gas 
"Riesgos de la vecindad"
</t>
    </r>
    <r>
      <rPr>
        <sz val="14"/>
        <color indexed="8"/>
        <rFont val="Arial"/>
        <family val="2"/>
      </rPr>
      <t>(Generado por la presencia de restaurante y por tuberías externas de las sedes donde se encuentra la Entidad</t>
    </r>
  </si>
  <si>
    <t>caidas al mismo nivel</t>
  </si>
  <si>
    <t>LOCATIVO</t>
  </si>
  <si>
    <t xml:space="preserve">                                                    Superficie irregular</t>
  </si>
  <si>
    <t>Caídas al mismo nivel, laceraciones, fracturas</t>
  </si>
  <si>
    <r>
      <t>CONDICIÓN DE SEGURIDAD</t>
    </r>
    <r>
      <rPr>
        <sz val="14"/>
        <rFont val="Arial"/>
        <family val="2"/>
      </rPr>
      <t xml:space="preserve"> Accidente de transito</t>
    </r>
  </si>
  <si>
    <r>
      <rPr>
        <b/>
        <sz val="14"/>
        <color indexed="8"/>
        <rFont val="Arial"/>
        <family val="2"/>
      </rPr>
      <t xml:space="preserve">Virus </t>
    </r>
    <r>
      <rPr>
        <sz val="14"/>
        <color indexed="8"/>
        <rFont val="Arial"/>
        <family val="2"/>
      </rPr>
      <t xml:space="preserve">
</t>
    </r>
  </si>
  <si>
    <t>Cualquir virus en el ambiente que genere malestar general, dolor de cabeza, y otras molestias.</t>
  </si>
  <si>
    <t>ACTIVIDAD PLANEACIÓN, ELABORACIÓN Y EJECUCION DE DOCUMENTOS. USO DE HERRAMIENTAS TECNOLOGICAS Y VIDEO TERMINALES. INTERACCIONES LABORALES Y  ADMINISTRATIVAS (ATENCIÓN AL CIDADANO); FUNCIONARIOS DE PLANTA Y/O CONTRATO</t>
  </si>
  <si>
    <t>TRANSFERENCIAS DOCUMENTALES. MANEJO DE CORRESPONDENCIA. ACTIVIDAD MANEJO DE ARCHIVO. ; FUNCIONARIOS DE PLANTA Y/O CONTRATO</t>
  </si>
  <si>
    <t>ACTIVIDAD DESPLAZAMIENTO A EVENTOS Y REUNIONES INSTITUCIONALES,  INSPECCIONES, VISITAS TÉCNICAS (DE CAMPO), ACTIVIDADES DE BIENESTAR Y CULTURALES FUERA DE LA SEDE. ; FUNCIONARIOS DE PLANTA Y/O CONTRATO</t>
  </si>
  <si>
    <t>PELIGROS QUE APLICAN A TODAS LAS ACTIVIDADES ; FUNCIONARIOS DE PLANTA Y/O CONTRATO</t>
  </si>
  <si>
    <t xml:space="preserve">PELIGROS QUE APLICAN A TRABAJO CON RESTRICCIONES DE SALUD O TELE TRABAJO </t>
  </si>
  <si>
    <t>PELIGROS QUE APLICAN A TODAS LAS ACTIVIDADES; FUNCIONARIOS DE PLANTA Y/O C0NTRATO</t>
  </si>
  <si>
    <t>TRANSFERENCIAS DOCUMENTALES. MANEJO DE CORRESPONDENCIA. ACTIVIDAD MANEJO DE ARCHIVO.  ; FUNCIONARIOS DE PLANTA Y/O CONTRATO</t>
  </si>
  <si>
    <t>ACTIVIDAD PLANEACIÓN, ELABORACIÓN Y EJECUCION DE DOCUMENTOS. USO DE HERRAMIENTAS TECNOLOGICAS Y VIDEO TERMINALES. INTERACCIONES LABORALES Y ADMINISTRATIVAS (ATENCIÓN AL CIDADANO). ; FUNCIONARIOS DE PLANTA Y/O CONTRATO</t>
  </si>
  <si>
    <t>ACTIVIDAD PLANEACIÓN, ELABORACIÓN Y EJECUCION DE DOCUMENTOS. USO DE HERRAMIENTAS TECNOLOGICAS Y VIDEO TERMINALES. INTERACCIONES LABORALES Y ADMINISTRATIVAS (ATENCIÓN AL CIUDADANO); FUNCIONARIOS DE PLANTA Y/O CONTRATO</t>
  </si>
  <si>
    <t>ACTIVIDAD PLANEACIÓN, ELABORACIÓN Y EJECUCIÓN DE DOCUMENTOS. USO DE HERRAMIENTAS TECNOLÓGICAS Y VIDEO TERMINALES. INTERACCIONES LABORALES Y ADMINISTRATIVAS (ATENCIÓN AL CIUDADANO) ; FUNCIONARIOS DE PLANTA Y/O CONTRATO.</t>
  </si>
  <si>
    <t xml:space="preserve">TRANSFERENCIAS DOCUMENTALES. MANEJO DE CORRESPONDENCIA. ACTIVIDAD MANEJO DE ARCHIVO ; FUNCIONARIOS DE PLANTA Y/O CONTRATO. </t>
  </si>
  <si>
    <t>ACTIVIDAD DESPLAZAMIENTO A EVENTOS Y REUNIONES INSTITUCIONALES,  INSPECCIONES, VISITAS TÉCNICAS (DE CAMPO), ACTIVIDADES DE BIENESTAR Y CULTURALES FUERA DE LA SEDE ; FUNCIONARIOS DE PLANTA Y/O CONTRATO</t>
  </si>
  <si>
    <t>ACTIVIDADES DE ASEO EN OFICINAS DE DIRECTIVOS  Y PERSONAL ADMINISTRATIVO, SALONES DE CLASE, BIBLIOTECA, LABORATORIOS, Y BAÑOS. ; FUNCIONARIOS DE PLANTA Y/O CONTRATO</t>
  </si>
  <si>
    <t>EJERCER LA VIGILANCIA ASIGNADA EN CADA INSTITUCIÓN EDUCATIVA, ENTRADA Y SALIDA DE PERSONAS OBEJETOS. ; FUNCIONARIOS DE PLANTA Y/O CONTRATO</t>
  </si>
  <si>
    <t>CASA DE JUVENTUDES ; FUNCIONARIOS DE PLANTA Y/O CONTRATO</t>
  </si>
  <si>
    <t>UAO; FUNCIONARIOS DE PLANTA Y/O CONTRATO</t>
  </si>
  <si>
    <t>TRANSFERENCIAS DOCUMENTALES. MANEJO DE CORRESPONDENCIA. ACTIVIDAD MANEJO DE ARCHIVO. REGISTRO, INVENTARIO Y CONTROL DE PRÉSTAMO DE LOS LIBROS ; FUNCIONARIOS DE PLANTA Y/O CONTRATO</t>
  </si>
  <si>
    <t>MANTENIMIENTO, LIMPIEZA, CUSTODIA, RECEPCIÓN, INVENTARIO, CONTROL Y PRÉSTAMO DE INSTRUMENTOS MUSICALES, MASCARAS, ELEMENTOS CULTURALES; FUNCIONARIOS DE PLANTA Y/O CONTRATO</t>
  </si>
  <si>
    <r>
      <rPr>
        <b/>
        <sz val="20"/>
        <color indexed="8"/>
        <rFont val="Gill Sans MT"/>
        <family val="2"/>
      </rPr>
      <t xml:space="preserve">Virus </t>
    </r>
    <r>
      <rPr>
        <sz val="20"/>
        <color indexed="8"/>
        <rFont val="Gill Sans MT"/>
        <family val="2"/>
      </rPr>
      <t xml:space="preserve">
</t>
    </r>
  </si>
  <si>
    <t xml:space="preserve">Malestar general </t>
  </si>
  <si>
    <r>
      <t>Virus</t>
    </r>
    <r>
      <rPr>
        <sz val="18"/>
        <rFont val="Arial"/>
        <family val="2"/>
      </rPr>
      <t xml:space="preserve"> </t>
    </r>
  </si>
  <si>
    <t>Malestar general</t>
  </si>
  <si>
    <t>Virus</t>
  </si>
  <si>
    <t xml:space="preserve">Virus 
  </t>
  </si>
  <si>
    <t xml:space="preserve">Virus </t>
  </si>
  <si>
    <t>PELIGROS QUE APLICAN A TODAS LAS ACTIVIDADES FUNCIONARIOS DE PLANTA Y/O CONTRATO</t>
  </si>
  <si>
    <t>ACTIVIDAD DESPLAZAMIENTO A EVENTOS Y REUNIONES INSTITUCIONALES,  INSPECCIONES, VISITAS TÉCNICAS (DE CAMPO), ACTIVIDADES DE BIENESTAR  Y CULTURALES FUERA DE LA SEDE; FUNCIONARIOS DE PLANTA Y/O CONTRATO</t>
  </si>
  <si>
    <t xml:space="preserve">TRANSFERENCIAS DOCUMENTALES. MANEJO DE CORRESPONDENCIA. ACTIVIDAD MANEJO DE ARCHIVO; FUNCIONARIOS DE PLANTA Y/O CONTRATO </t>
  </si>
  <si>
    <t>ACTIVIDAD PLANEACIÓN, ELABORACIÓN Y EJECUCION DE DOCUMENTOS. USO DE HERRAMIENTAS TECNOLOGICAS Y VIDEO TERMINALES. INTERACCIONES LABORALES Y ADMINISTRATIVAS (ATENCIÓN AL CIDADANO); FUNCIONARIOS DE PLANTA Y/O CONTRATO</t>
  </si>
  <si>
    <t>CONTROL DEL TRANSITO; FUNCIONARIOS DE PLANTA Y/O CONTRATO</t>
  </si>
  <si>
    <t>PELIGROS QUE APLICAN A TODAS LAS ACTIVIDADES; FUNCIONARIOS DE PLANTA Y/O CONTRATO</t>
  </si>
  <si>
    <t>ACTIVIDAD DESPLAZAMIENTO A EVENTOS Y REUNIONES INSTITUCIONALES,  VISITAS TÉCNICAS (DE CAMPO), ACTIVIDADES DE BIENESTAR  Y CULTURALES FUERA DE LA SEDE, CONTROL DE CONVIVENCIA Y PARTICIPACIÓN CIUDADANA; FUNCIONARIOS DE PLANTA Y/O CONTRATO</t>
  </si>
  <si>
    <r>
      <rPr>
        <b/>
        <sz val="16"/>
        <color indexed="8"/>
        <rFont val="Gill Sans MT"/>
        <family val="2"/>
      </rPr>
      <t xml:space="preserve">Virus </t>
    </r>
    <r>
      <rPr>
        <sz val="16"/>
        <color indexed="8"/>
        <rFont val="Gill Sans MT"/>
        <family val="2"/>
      </rPr>
      <t xml:space="preserve">
</t>
    </r>
  </si>
  <si>
    <r>
      <t>Virus</t>
    </r>
    <r>
      <rPr>
        <sz val="16"/>
        <rFont val="Arial"/>
        <family val="2"/>
      </rPr>
      <t xml:space="preserve"> </t>
    </r>
  </si>
  <si>
    <t>ACTIVIDAD DESPLAZAMIENTO A EVENTOS Y REUNIONES INSTITUCIONALES,  INSPECCIONES, VISITAS TÉCNICAS (DE CAMPO), ACTIVIDADES DE BIENESTAR DEPORTIVAS Y CULTURALES FUERA DE LA SEDE; FUNCIONARIOS DE PLANTA Y/O CONTRATO</t>
  </si>
  <si>
    <r>
      <rPr>
        <b/>
        <sz val="20"/>
        <color indexed="8"/>
        <rFont val="Gill Sans MT"/>
        <family val="2"/>
      </rPr>
      <t xml:space="preserve">Virus </t>
    </r>
    <r>
      <rPr>
        <sz val="20"/>
        <color indexed="8"/>
        <rFont val="Gill Sans MT"/>
        <family val="2"/>
      </rPr>
      <t xml:space="preserve">
.  </t>
    </r>
  </si>
  <si>
    <t>ACTIVIDAD PLANEACIÓN, ELABORACIÓN Y EJECUCION DE DOCUMENTOS. USO DE HERRAMIENTAS TECNOLOGICAS Y VIDEO TERMINALES. INTERACCIONES LABORALES Y ADMINISTRATIVAS (ATENCIÓN AL CIUDADANO). DIGITACIÓN, ANÁLISIS DE INFORMACIÓN, EJECUCIÓN DE TRÁMITES DE LOS EQUIPOS DE INFORMÁTICA, DISEÑO DE SOFTWARE, PROGRAMACIÓN DE COMPUTADORES, DESARROLLAR PROGRAMAS, PROYECTOS INNOVACIÓN - TECNOLOGÍA DE LA INNOVACIÓN - ESTRATEGIAS PARA EL USO DE LAS TIC; FUNCIONARIOS DE PLANTA Y/O CONTRATO</t>
  </si>
  <si>
    <t>TRANSFERENCIAS DOCUMENTALES. MANEJO DE CORRESPONDENCIA. ACTIVIDAD MANEJO DE ARCHIVO. REGISTRO, INVENTARIO Y CONTROL DE PRÉSTAMO DE LOS LIBROS; FUNCIONARIOS DE PLANTA Y/O CONTRATO</t>
  </si>
  <si>
    <t>ACTIVIDAD DESPLAZAMIENTO A EVENTOS Y REUNIONES INSTITUCIONALES, INSPECCIONES, ACTIVIDADES DE BIENESTAR DEPORTIVAS Y CULTURALES, ACTIVIDADES DE PROGRAMACIÓN PARA EQUIPOS FUERA DE LA SEDE; FUNCIONARIOS DE PLANTA Y/O CONTRATO</t>
  </si>
  <si>
    <r>
      <rPr>
        <b/>
        <sz val="22"/>
        <color indexed="8"/>
        <rFont val="Gill Sans MT"/>
        <family val="2"/>
      </rPr>
      <t xml:space="preserve">Virus </t>
    </r>
    <r>
      <rPr>
        <sz val="22"/>
        <color indexed="8"/>
        <rFont val="Gill Sans MT"/>
        <family val="2"/>
      </rPr>
      <t xml:space="preserve">
</t>
    </r>
  </si>
  <si>
    <r>
      <t>Virus</t>
    </r>
    <r>
      <rPr>
        <sz val="22"/>
        <rFont val="Arial"/>
        <family val="2"/>
      </rPr>
      <t xml:space="preserve"> </t>
    </r>
  </si>
  <si>
    <t>(ACTIVIDADES DE PLANEACION, ELABORACION Y EJECUCION)  Ejercer la función disciplinaria preventiva y sancionatoria en primera instancia, sobre los servidores públicos de la Administración Municipal, bajo las normas y procedimientos vigentes establecidos, en búsqueda del mejoramiento continuo y excelencia de la gestión pública; FUNCIONARIOS DE PLANTA Y/O CONTRATO</t>
  </si>
  <si>
    <t>TRANSFERENCIAS DOCUMENTALES; FUNCIONARIOS DE PLANTA Y/O CONTRATO</t>
  </si>
  <si>
    <t>(DESPLAZAMIENTOS ) Asistencia a reuniones dentro y fuera de las instalaciones de la entidad; FUNCIONARIOS DE PLANTA Y/O CONTRATO</t>
  </si>
  <si>
    <t>GPAD; FUNCIONARIOS DE PLANTA Y/O CONTRATO</t>
  </si>
  <si>
    <t>TRANSFERENCIAS DOCUMENTALES. MANEJO DE CORRESPONDENCIA. ACTIVIDAD MANEJO DE ARCHIVO.  SECRETARIA DE AMBIENTE, GPAD Y BOMBEROS; FUNCIONARIOS DE PLANTA Y/O CONTRATO</t>
  </si>
  <si>
    <t>ACTIVIDAD DESPLAZAMIENTO A EVENTOS Y REUNIONES INSTITUCIONALES,  INSPECCIONES, VISITAS TÉCNICAS (DE CAMPO), ACTIVIDADES DE BIENESTAR DEPORTIVAS Y CULTURALES FUERA DE LA SEDE.    SECRETARIA DE AMBIENTE, GEPAD Y BOMBEROS; FUNCIONARIOS DE PLANTA Y/O CONTRATO</t>
  </si>
  <si>
    <t>ATENCIÓN Y MANEJO DE EMERGENCIAS; FUNCIONARIOS DE PLANTA Y/O CONTRATO</t>
  </si>
  <si>
    <r>
      <t>Virus</t>
    </r>
    <r>
      <rPr>
        <sz val="26"/>
        <rFont val="Arial"/>
        <family val="2"/>
      </rPr>
      <t xml:space="preserve">  </t>
    </r>
  </si>
  <si>
    <r>
      <t>Virus</t>
    </r>
    <r>
      <rPr>
        <sz val="22"/>
        <rFont val="Arial"/>
        <family val="2"/>
      </rPr>
      <t xml:space="preserve">  </t>
    </r>
  </si>
  <si>
    <t>*Desplazamiento a centros de trabajo,  juzgados y demás entidades externas para reuniones de los diferentes comités de los que hace parte; Funcionarios de planta y/o contrato</t>
  </si>
  <si>
    <t>PELIGROS QUE APLICAN A TODAS LAS ACTIVIDADES; Funcionarios de planta y/o contrato.</t>
  </si>
  <si>
    <t>ACTIVIDADES DE PLANEACION, ELABORACION Y EJECUCION: 1. Planeación del proceso   2. Ejercer la representación en la actuación extrajudicial   3. Ejercer la representación del municipio en el proceso judicial   4.  Ejercer la representación del municipio en el proceso administrativo   5. Efectuar seguimiento al cumplimiento al fallo ordenatorio   6. Efectuar seguimiento a los títulos y/o remanentes dentro del proceso judicial  7. Realizar asesoría y acompañamiento jurídico   8. Seguimiento y evaluación del proceso; Funcionarios de planta y/o contrato.</t>
  </si>
  <si>
    <t>ALMACÉN; FUNCIONARIOS DE PLANTA Y/O CONTRATO</t>
  </si>
  <si>
    <t>CONDUCTORES; FUNCIONARIOS DE PLANTA Y/O CONTRATO</t>
  </si>
  <si>
    <r>
      <rPr>
        <b/>
        <sz val="20"/>
        <color indexed="8"/>
        <rFont val="Gill Sans MT"/>
        <family val="2"/>
      </rPr>
      <t xml:space="preserve">Virus </t>
    </r>
    <r>
      <rPr>
        <sz val="20"/>
        <color indexed="8"/>
        <rFont val="Gill Sans MT"/>
        <family val="2"/>
      </rPr>
      <t xml:space="preserve">
 </t>
    </r>
  </si>
  <si>
    <r>
      <t>Virus</t>
    </r>
    <r>
      <rPr>
        <sz val="20"/>
        <rFont val="Arial"/>
        <family val="2"/>
      </rPr>
      <t xml:space="preserve"> </t>
    </r>
  </si>
  <si>
    <t>MAlestar general</t>
  </si>
  <si>
    <t>DESPLAZAMIENTO A DIFERENTES ÁREAS; FUNCIONARIOS DE PLANTA Y/O CONTRATO</t>
  </si>
  <si>
    <t>PELIGROS QUE APLICAN TODAS LAS ACTIVIDADES; FUNCIONARIOS DE PLANTA Y/O CONTRATO</t>
  </si>
  <si>
    <t>Maestar general</t>
  </si>
  <si>
    <t>Actividad de Planeación , elaboración y ejecución;Funcionarios de planta y/o contrato</t>
  </si>
  <si>
    <t>Transferencias documentales; Funcionarios de planta y/o contrato</t>
  </si>
  <si>
    <t>DESPLAZAMIENTOS A CENTROS DE TRABAJO; Funcionarios de planta y/o contrato</t>
  </si>
  <si>
    <t>PELIGROS QUE APLICAN A TODAS LAS ACTIVIDADES; Funcionarios de planta y/o contrato</t>
  </si>
  <si>
    <r>
      <t>Virus</t>
    </r>
    <r>
      <rPr>
        <sz val="22"/>
        <rFont val="Arial"/>
        <family val="2"/>
      </rPr>
      <t xml:space="preserve"> }  </t>
    </r>
  </si>
  <si>
    <t>Actividad de Planeación , elaboración y ejecución; Funcionarios de planta y/o contrato</t>
  </si>
  <si>
    <r>
      <t>Virus</t>
    </r>
    <r>
      <rPr>
        <sz val="18"/>
        <rFont val="Arial"/>
        <family val="2"/>
      </rPr>
      <t xml:space="preserve">  </t>
    </r>
  </si>
  <si>
    <t>ACTIVIDAD PLANEACIÓN, ELABORACIÓN Y EJECUCION DE DOCUMENTOS (PAGOS, CONCILIACIONES BANCARIAS, CAUSACIÓN DE CUENTAS PARA PRESTACIÓN DE SERVICIOS Y EMPRESAS, CREACIÓN DE TERCEROS EN LA NIT O CÉDULA ELABORACIÓN DE INFORMES, RADICAR Y ENTREGAR CUENTAS A TESORERÍA, REALIZACIÓN DE AJUSTES CONTABLES, LEGALIZACIÓN DE CAJA MMENOR, EXPEDIR CERTIFICADOS DE INGRESO Y RETENCIÓN, PROCESOS DE TRÁNSITO E IMPEDIR LOS EXPEDIENTES DE PRESCRIPCIÓN, REVISAR EXPEDIENTES, REALIZAR PROCESOS DE EMBARGOS, PREFERIR ACTOS ADMINISTRATIVOS, NOTIFICACIONES POR CORREO ELECTRÓNICO, CREAR BASES DATOS Y VERIFICAR EL RIESGO DE PRESCRIPCIÓN). USO DE HERRAMIENTAS TECNOLOGICAS Y VIDEO TERMINALES. INTERACCIONES LABORALES Y ADMINISTRATIVAS (ATENCIÓN AL CIUDADANO); FUNCIONARIOS DE PLANTA Y/O CONTRATO</t>
  </si>
  <si>
    <t>ACTIVIDAD DESPLAZAMIENTO A EVENTOS Y REUNIONES INSTITUCIONALES,  INSPECCIONES, ACTIVIDADES DE BIENESTAR DEPORTIVAS Y CULTURALES FUERA DE LA SEDE; FUNCIONARIOS DE PLANTA Y/O CONTRATO</t>
  </si>
  <si>
    <t>(ACTIVIDADES DE PLANEACION, ELABORACION Y EJECUCION)  Ejercer la función disciplinaria preventiva y sancionatoria en primera instancia, sobre los servidores públicos de la Administración Municipal, bajo las normas y procedimientos vigentes establecidos, en búsqueda del mejoramiento continuo y excelencia de la gestión pública; Funcionarios de planta y/o contrato</t>
  </si>
  <si>
    <t>RIESGOS QUE APLICAN A TODAS LAS ACTIVIDADES; FUNCIONARIOS DE PLANTA Y/O CONTRATO</t>
  </si>
  <si>
    <t>(ACTIVIDADES DE PLANEACION, ELABORACION Y EJECUCION)  Ejercer la función disciplinaria preventiva y sancionatoria en primera instancia, sobre los servidores públicos de la Administración Municipal, bajo las normas y procedimientos vigentes establecidos, en búsqueda del mejoramiento continuo y excelencia de la gestión pública. Funcionarios de planta o de contrato; FUNCIONARIOS DE PLANTA Y/O CONTRATO</t>
  </si>
  <si>
    <t xml:space="preserve">(DESPLAZAMIENTOS ) Asistencia a reuniones dentro y fuera de las instalaciones de la entidad; FUNCIONARIOS DE PLANTA Y/O CONTRATO </t>
  </si>
  <si>
    <r>
      <rPr>
        <b/>
        <sz val="20"/>
        <color indexed="8"/>
        <rFont val="Gill Sans MT"/>
        <family val="2"/>
      </rPr>
      <t xml:space="preserve">Virus </t>
    </r>
    <r>
      <rPr>
        <sz val="20"/>
        <color indexed="8"/>
        <rFont val="Gill Sans MT"/>
        <family val="2"/>
      </rPr>
      <t xml:space="preserve">
  </t>
    </r>
  </si>
  <si>
    <t>malestar general</t>
  </si>
  <si>
    <t>ACTIVIDAD PLANEACIÓN, ELABORACIÓN Y EJECUCIÓN DE DOCUMENTOS. USO DE HERRAMIENTAS TECNOLÓGICAS Y VIDEO TERMINALES. INTERACCIONES LABORALES Y ADMINISTRATIVAS (ATENCIÓN AL CIUDADANO: SEGUIMIENTO A PQR, REVISIÓN DE CORRESPONDENCIA); FUNCIONARIOS DE PLANTA Y/O CONTRATO</t>
  </si>
  <si>
    <t xml:space="preserve">*VISITAS A IPS O EPS A REALIZAR SEGUIMIENTO A LOS PROGRAMAS DE BIOLÓGICOS Y A VERIFICAR LAS CONDICIONES DEL ESTABLECIMIENTO 
*DESPLAZAMIENTO PARA TRANSPORTE DE BIOLÓGICOS E INSUMOS DE LA CABA DEPARTAMENTAL Y MUNICIPAL-
*ACOMPAÑAMIENTO Y REALIZACIÓN  JORNADAS DE VACUNACIÓN  APLICA PARA FUNCIONARIOS DE FUNCIONARIO DE PLANTA Y/O CONTRATO                                                                                                                                                                                                                                                                                                                                                                 *ENTREGA DE BIOLÓGICOS E INSUMOS A LAS IPS                                                                                                                                                                                                                                                                                                                  *REALIZAR SEGUIMIENTO A LA CADENA DE FRIO (VERIFICAR SENSORES EN CUARTO FRIO) 2 VECES EN EL DÍA
</t>
  </si>
  <si>
    <t>*VISITA A INSTITUCIONES DE SALUD, EDUCATIVAS, DOMICILIARIAS,PRIVADAS PARA TEMAS REFERENTES A SALUD MENTAL- VISITAS A IPS A REALIZAR ASISTENCIA TÉCNICA DEL SOFTWARE APLICA PARA FUNCIONARIOS DE PLANTA Y/O CONTRATO</t>
  </si>
  <si>
    <t xml:space="preserve">CONTROL Y VIGILANCIA DE ZOONOSIS Y VECTORES- VISITAR ESTABLECIMIENTOS (EN ÁREA URBANA Y RURAL) PARA HACER INSPECCIÓN Y VIGILANCIA 
DILIGENCIAR CHEKC LISTA Y EMITIR CONCEPTO; APLICA PARA FUNCIONARIOS DE PLANTA Y/O CONTRATO
</t>
  </si>
  <si>
    <t xml:space="preserve">*REALIZA OPERATIVOS (MEDIDA SANITARIA DE SEGURIDAD  A BARES, ENTIDADES Y DEMÁS QUE NO CUMPLAN CON LAS CONDICIONES ADECUADAS); 
*VISITAS A ENTIDADES A VERIFICAR MEDIDAS SANITARIAS, SI EL CONCEPTO ES DESFAVORABLE REALIZA EL CONTROL DE VIGILANCIA.
*REALIZA RECORRIDOS POR SITUACIONES DE AFECTACIONES AMBIENTALES PARA LA SALUD  CON EL APOYO DEL EQUIPO AMBIENTAL; APLICA PARA FUNCIONARIOS DE PLANTA Y/O CONTRATO
</t>
  </si>
  <si>
    <t>ACTIVIDAD DESPLAZAMIENTO A EVENTOS, CAMPAÑAS DE SALUD Y REUNIONES INSTITUCIONALES,  INSPECCIONES, VISITAS TÉCNICAS (DE CAMPO),  ACTIVIDADES DE BIENESTAR  Y CULTURALES FUERA DE LA SEDE; APLICA PARA FUNCIONARIOS DE PLANTA Y/O CONTRATO</t>
  </si>
  <si>
    <t>TRANSFERENCIAS DOCUMENTALES. MANEJO DE CORRESPONDENCIA. ACTIVIDAD MANEJO DE ARCHIVO. DESPLAZAMIENTO HACIA VARIAS SEDES A ENTREGAR CORRESPONDENCIA (GPAD - Juzgados - Otras entidades); APLICA PARA  FUNCIONARIOS DE PLANTA Y/O CONTRATO</t>
  </si>
  <si>
    <t>ACTIVIDAD DESPLAZAMIENTO A EVENTOS Y REUNIONES INSTITUCIONALES,  INSPECCIONES, VISITAS TÉCNICAS (DE CAMPO), ACTIVIDADES DE BIENESTAR Y CULTURALES FUERA DE LA SEDE; APLICA PARA FUNCIONARIOS DE PLANTA Y/O CONTRATO</t>
  </si>
  <si>
    <t xml:space="preserve">TRANSFERENCIAS DOCUMENTALES. MANEJO DE CORRESPONDENCIA. ACTIVIDAD MANEJO DE ARCHIVO; APLICA PARA  FUNCIONARIOS DE PLANTA Y/O CONTRATO </t>
  </si>
  <si>
    <t>CASA SOCIAL ; APLICA PARA FUNCIONARIOS DE PLANTA Y/O CONTRATO</t>
  </si>
  <si>
    <t>ACTIVIDAD PLANEACIÓN, ELABORACIÓN Y EJECUCION DE DOCUMENTOS. USO DE HERRAMIENTAS TECNOLOGICAS Y VIDEO TERMINALES. INTERACCIONES LABORALES Y ADMINISTRATIVAS (ATENCIÓN AL CIDADANO); APLICA PARA FUNCIONARIOS DE PLANTA Y/O CONTRATO</t>
  </si>
  <si>
    <t>ACTIVIDAD PLANEACIÓN, ELABORACIÓN Y EJECUCION DE DOCUMENTOS. USO DE HERRAMIENTAS TECNOLOGICAS Y VIDEO TERMINALES. INTERACCIONES LABORALES Y ADMINISTRATIVAS (ATENCIÓN AL CIUDADANO); APLICA PARA FUNCIONARIOS DE PLANTA Y DE CONTRATO</t>
  </si>
  <si>
    <t xml:space="preserve">TRANSFERENCIAS DOCUMENTALES. MANEJO DE CORRESPONDENCIA. ACTIVIDAD MANEJO DE ARCHIVO. REGISTRO, INVENTARIO Y CONTROL DE PRÉSTAMO DE LOS LIBROS; APLICA PARA FUNCIONARIOS DE PLANTA Y DE CONTRATO </t>
  </si>
  <si>
    <t>ACTIVIDAD DESPLAZAMIENTO A EVENTOS Y REUNIONES INSTITUCIONALES,  INSPECCIONES, ACTIVIDADES DE FORMACIÓN, CULTURALES Y RECREATIVAS, DE BIENESTAR,  FUERA DE LA SEDE. AUDICIONES DE RADIO EN LA EMISORA. ACTIVIDADES LÚDICAS CON NIÑOS (LECTURA, TÍTERES Y VIDEOS ACADÉMICOS); APLICA PARA FUNCIONARIOS DE PLANTA Y DE CONTRATO</t>
  </si>
  <si>
    <t xml:space="preserve">MANTENIMIENTO, LIMPIEZA, CUSTODIA, RECEPCIÓN, INVENTARIO, CONTROL Y PRÉSTAMO DE INSTRUMENTOS MUSICALES, MASCARAS, ELEMENTOS CULTURALES; APLICA PARA FUNCIONARIOS DE PLANTA Y DE CONTRATO </t>
  </si>
  <si>
    <t>PELIGROS QUE APLICAN A TODAS LAS ACTIVIDADES; APLICA PARA FUNCIONARIOS DE PLANTA Y DE CONTRATO</t>
  </si>
  <si>
    <t>PELIGROS QUE APLICAN A TRABAJO CON RESTRICCIONES MEDICAS O TELE TRABAJO</t>
  </si>
  <si>
    <t>Malestra general</t>
  </si>
  <si>
    <t>ACTIVIDAD PLANEACIÓN, ELABORACIÓN Y EJECUCION DE DOCUMENTOS. USO DE HERRAMIENTAS TECNOLOGICAS Y VIDEO TERMINALES. INTERACCIONES LABORALES Y ADMINISTRATIVAS (ATENCIÓN AL CIUDADANO); APLICA PARA FUNCIONARIOS DE PLANTA Y/O CONTRATO</t>
  </si>
  <si>
    <t>PELIGROS QUE APLICAN A TODAS LAS ACTIVIDADES; APLICA PARA FUNCIONARIOS DE PLANTA Y/O CONTRATO</t>
  </si>
  <si>
    <t xml:space="preserve">Virus 
</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</si>
  <si>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</si>
  <si>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</si>
  <si>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t>
  </si>
  <si>
    <t xml:space="preserve"> Demandas Emocionales: Condiciones de la tarea                             
La novedad del entorno de trabajo, situación familiar:  hijos o personas mayores a cargo en el hogar en situación de riesgo,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</si>
  <si>
    <t xml:space="preserve">*Aplicación de las baterías de riesgo  psicosocial, para verificar la exposición al peligro.  PGR-SIG-206 VIGILANCIA EPIDEMIOLÓGICO DE RIESGO PSICOSOCIAL.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</si>
  <si>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</si>
  <si>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</si>
  <si>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ACTIVIDAD DESPLAZAMIENTO A EVENTOS Y REUNIONES INSTITUCIONALES,  INSPECCIONES, VISITAS TÉCNICAS (DE CAMPO), ACTIVIDADES DE BIENESTAR DEPORTIVAS Y CULTURALES FUERA DE LA SEDE; APLICA PARA FUNCIONARIOS DE PLANTA Y/O CONTRATISTAS</t>
  </si>
  <si>
    <t xml:space="preserve">
*Implementar PGR-SIG-207 VIGILANCIA EPIDEMIOLÓGICA
</t>
  </si>
  <si>
    <t xml:space="preserve"> ”capacitaciones del protocolo de bioseguridad, inspecciones, suministro de Elementos de bioseguridad.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</si>
  <si>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Continuar con las recomendaciones a funcionarios a través de video llamadas por parte de grupo interdisciplinario de la oficina  SST ( psicólogo, fisioterapeuta, profesional SST).
</t>
  </si>
  <si>
    <t xml:space="preserve">* Se recomienda  protocolo lavado de manos  periódico cuando se expone y se tiene contacto  a usuarios enfermos. 
</t>
  </si>
  <si>
    <t xml:space="preserve">* Se recomienda  protocolo lavado de manos  periódico cuando se expone y se tiene contacto  a usuarios enfermos
</t>
  </si>
  <si>
    <t xml:space="preserve">*Capacitar a los trabajadores en auto cuidado y la importancia del uso de los EPP.
*Realizar capacitación en lavado de manos. </t>
  </si>
  <si>
    <t xml:space="preserve">*Se recomienda capacitar en prevención por mordeduras o picaduras en vías públicas- Sensibilizar el ARO, para las actividades fuera de las sedes   (PLAN-SIG-206  Retorno Seguro al trabajo)  y  (EST-SIG-201 Estándar de seguridad para actividades fuera de la sede)
</t>
  </si>
  <si>
    <t>identificación de personas con mayor riesgo, prácticas para la prevención del contagio a través del autocuidado individual y familiar, entre otras "capacitaciones del protocolo de bioseguridad, inspecciones, suministro de Elementos de bioseguridad.. ancia Epidemiológica de riesgo Psicosocial)</t>
  </si>
  <si>
    <t xml:space="preserve">*Se recomienda capacitar en prevención por mordeduras o (PLAN-SIG-206  Retorno Seguro al trabajo)  y  (EST-SIG-201 Estándar de seguridad para actividades fuera de la sede)
</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</si>
  <si>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t>
  </si>
  <si>
    <t xml:space="preserve">*Capacitar a los trabajadores en auto cuidado y la importancia del uso de los EPP.  (PRO-SIG-202ADMINISTRACION DE ELEMENTOS DE PROTECCION PERSONAL EPP) </t>
  </si>
  <si>
    <t>TRANSFERENCIAS DOCUMENTALES. MANEJO DE CORRESPONDENCIA. ACTIVIDAD MANEJO DE ARCHIVO; APLICA PARA FUNCIONARIOS DE PLANTA Y DE CONTRATO</t>
  </si>
  <si>
    <r>
      <rPr>
        <b/>
        <sz val="14"/>
        <rFont val="Arial"/>
        <family val="2"/>
      </rPr>
      <t xml:space="preserve">Locativo        </t>
    </r>
    <r>
      <rPr>
        <sz val="14"/>
        <rFont val="Arial"/>
        <family val="2"/>
      </rPr>
      <t xml:space="preserve">                                                    Uso de las escaleras electricas </t>
    </r>
  </si>
  <si>
    <t>Heridas abrasivas, avulsiones, heridas contusas</t>
  </si>
  <si>
    <t xml:space="preserve">Colocar señalización de advertencia en todos las sedes donde hayan escaleras electricas </t>
  </si>
  <si>
    <t>Mantenimiento periódico de las escaleras electricas</t>
  </si>
  <si>
    <r>
      <rPr>
        <b/>
        <sz val="14"/>
        <rFont val="Arial"/>
        <family val="2"/>
      </rPr>
      <t xml:space="preserve">ALTA TENSION </t>
    </r>
    <r>
      <rPr>
        <sz val="14"/>
        <rFont val="Arial"/>
        <family val="2"/>
      </rPr>
      <t>Subestacion electrica</t>
    </r>
  </si>
  <si>
    <t xml:space="preserve">Disconfort termico                                      </t>
  </si>
  <si>
    <t>Cansancio y somnolencia,  Agotamiento fisico , mareo</t>
  </si>
  <si>
    <t xml:space="preserve">Ventilacion artificial </t>
  </si>
  <si>
    <t>Manejar aforo</t>
  </si>
  <si>
    <t>FISICO</t>
  </si>
  <si>
    <t>Hacinamiento</t>
  </si>
  <si>
    <t>locativo</t>
  </si>
  <si>
    <t>dolor de cabeza,  cansancio estrés</t>
  </si>
  <si>
    <t>señalizacion, turnos</t>
  </si>
  <si>
    <t xml:space="preserve">TRANSFERENCIAS DOCUMENTALES. MANEJO DE CORRESPONDENCIA. ACTIVIDAD MANEJO DE ARCHIVO; APLICA PARA FUNCIONARIOS DE PLANTA Y/O CONTRATO </t>
  </si>
  <si>
    <t>ACTIVIDAD DESPLAZAMIENTO A EVENTOS Y REUNIONES INSTITUCIONALES,  INSPECCIONES, VISITAS TÉCNICAS (DE CAMPO), ACTIVIDADES DE BIENESTAR Y CULTURALES FUERA DE LA SEDE, CONTROL DE CONVIVENCIA Y PARTICIPACIÓN CIUDADANA; APLICA PARA FUNCIONARIOS DE PLANTA Y/O CONTRATO</t>
  </si>
  <si>
    <t>APLICA PARA TODAS LAS ACTIVIDADES; APLICA PARA FUNCIONARIOS DE PLANTA Y/O CONTRATO</t>
  </si>
  <si>
    <t>sus características, mitos y realidades, potenciales mecanismos de transmisión, identificación de personas con mayor riesgo, prácticas para la prevención del contagio a través del autocuidado individual y familiar, entre otras”capacitaciones del protocolo de bioseguridad, inspecciones, suministro de Elementos de bioseguridad.. y (PLAN-SIG-206 RETORNO SEGURO AL TRABAJO)</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</si>
  <si>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Continuar con las recomendaciones a funcionarios a través de video llamadas por parte de grupo interdisciplinario de la oficina  SST ( psicólogo, fisioterapeuta, profesional SST). </t>
  </si>
  <si>
    <t>Malestar General</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</si>
  <si>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t>
  </si>
  <si>
    <t xml:space="preserve">* Se recomienda continuar con el proceso de intervención (limpieza) del archivo. Realizar reinducción , fumigación termo nebulización (PGR.SIG.204 ORDEN Y ASEO), (PRO-SIG-202PROCEDIMIENTO ADMINISTRACION DE ELEMENTOS EPP)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</si>
  <si>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Continuar con las recomendaciones a funcionarios a través de video llamadas por parte de grupo interdisciplinario de la oficina  SST ( psicólogo, fisioterapeuta, profesional SST).  </t>
  </si>
  <si>
    <t>ACTIVIDAD PLANEACIÓN, ELABORACIÓN Y EJECUCION DE DOCUMENTOS. USO DE HERRAMIENTAS TECNOLOGICAS Y VIDEO TERMINALES. INTERACCIONES LABORALES Y ADMINISTRATIVAS (ATENCIÓN AL CIUDADANO); APLICA PARA FUNCIONARIOS DE PLANTA Y/O CONTRATO.</t>
  </si>
  <si>
    <t xml:space="preserve">TRANSFERENCIAS DOCUMENTALES. MANEJO DE CORRESPONDENCIA. ACTIVIDAD MANEJO DE ARCHIVO; APLICA PARA FUNCIONARIOS DE PLANTA Y/O CONTRATO. </t>
  </si>
  <si>
    <t>ACTIVIDAD DESPLAZAMIENTO A EVENTOS Y REUNIONES INSTITUCIONALES,  INSPECCIONES, VISITAS TÉCNICAS (DE CAMPO), ACTIVIDADES DE BIENESTAR Y CULTURALES FUERA DE LA SEDE, CONTROL DE CONVIVENCIA Y PARTICIPACIÓN CIUDADANA; APLICA PARA FUNCIONARIOS DE PLANTA Y/O CONTRATO.</t>
  </si>
  <si>
    <t>PELIGROS QUE APLICAN A TODAS LAS ACTIVIDADES; APLICA PARA FUNCIONARIOS DE PLANTA Y/O CONTRATO.</t>
  </si>
  <si>
    <t>TRANSFERENCIAS DOCUMENTALES. MANEJO DE CORRESPONDENCIA. ACTIVIDAD MANEJO DE ARCHIVO; APLICA PARA FUNCIONARIOS DE PLANTA Y/O CONTRATO</t>
  </si>
  <si>
    <t>PELIGROS QUE APLICAN A TRABAJO CON RESTRICCIONES DE SALUD Y/O TELE TRABAJO.</t>
  </si>
  <si>
    <t>TRANSFERENCIAS DOCUMENTALES. MANEJO DE CORRESPONDENCIA. ACTIVIDAD MANEJO DE ARCHIVO; APLICA PARA FUNCIONARIOS DE PLANTA Y/O CONTRATO.</t>
  </si>
  <si>
    <t xml:space="preserve"> identificación de personas con mayor riesgo, prácticas para la prevención del contagio a través del autocuidado individual y familiar, entre otras”capacitaciones del protocolo de bioseguridad, inspecciones, suministro de Elementos de bioseguridad..</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</si>
  <si>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t>
  </si>
  <si>
    <t xml:space="preserve">TRANSFERENCIAS DOCUMENTALES. MANEJO DE CORRESPONDENCIA. ACTIVIDAD MANEJO DE ARCHIVO; APLICA PARA FUNCIONARIOS DE PLANTA Y/O CONTRATO.. </t>
  </si>
  <si>
    <t>APLICA PARA OTRAS ACTIVIDADES; APLICA PARA FUNCIONARIOS DE PLANTA Y/O CONTRATO.</t>
  </si>
  <si>
    <t xml:space="preserve"> identificación de personas con mayor riesgo, prácticas para la prevención del contagio a través del autocuidado individual y familiar, entre otras”capacitaciones del protocolo de bioseguridad, inspecciones, suministro de Elementos de bioseguridad. (PLAN-SIG-206 RETORNO SEGURO AL TRABAJO)</t>
  </si>
  <si>
    <t>APLICA PARA OTRAS ACTIVIDADES; APLICA PARA FUNCIONARIOS DE PLANTA Y/O CONTRATO</t>
  </si>
  <si>
    <r>
      <rPr>
        <b/>
        <sz val="20"/>
        <color rgb="FF000000"/>
        <rFont val="Gill Sans MT"/>
        <family val="2"/>
      </rPr>
      <t xml:space="preserve">Virus </t>
    </r>
    <r>
      <rPr>
        <sz val="20"/>
        <color indexed="8"/>
        <rFont val="Gill Sans MT"/>
        <family val="2"/>
      </rPr>
      <t xml:space="preserve">
  </t>
    </r>
  </si>
  <si>
    <t>identificación de personas con mayor riesgo, prácticas para la prevención del contagio a través del autocuidado individual y familiar, entre otras”capacitaciones del protocolo de bioseguridad, inspecciones, suministro de Elementos de bioseguridad. (PLAN-SIG-206 RETORNO SEGURO AL TRABAJO)</t>
  </si>
  <si>
    <r>
      <t>Virus</t>
    </r>
    <r>
      <rPr>
        <sz val="18"/>
        <rFont val="Arial"/>
        <family val="2"/>
      </rPr>
      <t xml:space="preserve">   </t>
    </r>
  </si>
  <si>
    <t xml:space="preserve"> identificación de personas con mayor riesgo, prácticas para la prevención del contagio a través del autocuidado individual y familiar, entre otras”capacitaciones del protocolo de bioseguridad, inspecciones, suministro de Elementos de bioseguridad..  (PLAN-SIG-206 RETORNO SEGURO AL TRABAJO)</t>
  </si>
  <si>
    <r>
      <t>Virus</t>
    </r>
    <r>
      <rPr>
        <sz val="18"/>
        <rFont val="Arial"/>
        <family val="2"/>
      </rPr>
      <t>}</t>
    </r>
  </si>
  <si>
    <t>, identificación de personas con mayor riesgo, prácticas para la prevención del contagio a través del autocuidado individual y familiar, entre otras”capacitaciones del protocolo de bioseguridad, inspecciones, suministro de Elementos de bioseguridad..(PLAN-SIG-206 RETORNO SEGURO AL TRABAJO)</t>
  </si>
  <si>
    <r>
      <rPr>
        <b/>
        <sz val="20"/>
        <color rgb="FF000000"/>
        <rFont val="Gill Sans MT"/>
        <family val="2"/>
      </rPr>
      <t xml:space="preserve">Virus </t>
    </r>
    <r>
      <rPr>
        <sz val="20"/>
        <color indexed="8"/>
        <rFont val="Gill Sans MT"/>
        <family val="2"/>
      </rPr>
      <t xml:space="preserve">
 </t>
    </r>
  </si>
  <si>
    <t>* Se recomienda continuar con el proceso de intervención (limpieza) del archivo. Realizar reinducción , fumigación termo nebulización (PGR.SIG.204 ORDEN Y ASEO), (PRO-SIG-202PROCEDIMIENTO ADMINISTRACION DE ELEMENTOS EPP)</t>
  </si>
  <si>
    <t xml:space="preserve">* Se recomienda continuar con el proceso de intervención (limpieza) del archivo. Realizar reinducción , fumigación termo nebulización (PGR.SIG.204 ORDEN Y ASEO), (PRO-SIG-202PROCEDIMIENTO ADMINISTRACION DE ELEMENTOS EPP) </t>
  </si>
  <si>
    <t>malestar General</t>
  </si>
  <si>
    <t>PREVENCIÓN, ATENCIÓN Y PROTECCIÓN INTEGRAL DE LOS ANIMALES EN CONDICIÓN DE ABANDONO VULNERABILIDAD MANIFIESTA; APLICA PARA FUNCIONARIOS DE PLANTA Y/O CONTRATO.</t>
  </si>
  <si>
    <t xml:space="preserve">*Continuar con las medidas actuales               *Sensibilizar sobre la importancia de las pausas activas.                                                       * Capacitar en manipulación adecuada de cargas                                                                </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</si>
  <si>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(PRO-SIG-202 procedimiento administración de elementos de EPP)  . *Establecer canales de comunicación individualizados y/o de grupo: correo electrónico, redes sociales, videoconferencia, teléfono para reuniones evitando la presencialidad. *Revisión y análisis de los perfiles epidemiológicos por cargo.</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</si>
  <si>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(PLA-SIG-206 retorno seguro al trabajo.) (PRO-SIG-202 procedimiento administración de elementos de EPP)  </t>
  </si>
  <si>
    <r>
      <t>Virus</t>
    </r>
    <r>
      <rPr>
        <sz val="14"/>
        <rFont val="Arial"/>
        <family val="2"/>
      </rPr>
      <t xml:space="preserve">  </t>
    </r>
  </si>
  <si>
    <t>*Implementar y promover en la planta de personal buenas prácticas de higiene</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</si>
  <si>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</si>
  <si>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t>
  </si>
  <si>
    <t>ACTIVIDAD PLANEACIÓN, ELABORACIÓN Y EJECUCION DE DOCUMENTOS. USO DE HERRAMIENTAS TECNOLOGICAS Y VIDEO TERMINALES. INTERACCIONES LABORALES Y ADMINISTRATIVAS (ATENCIÓN AL CIDADANO); APLICA PARA FUNCIONARIOS DE PLANTA Y/O CONTRATO.</t>
  </si>
  <si>
    <t xml:space="preserve"> “ identificación de personas con mayor riesgo, prácticas para la prevención del contagio a través del autocuidado individual y familiar, entre otras”capacitaciones del protocolo de bioseguridad, inspecciones, suministro de Elementos de bioseguridad..</t>
  </si>
  <si>
    <t>identificación de personas con mayor riesgo, prácticas para la prevención del contagio a través del autocuidado individual y familiar, entre otras”capacitaciones del protocolo de bioseguridad, inspecciones, suministro de Elementos de bioseguridad..</t>
  </si>
  <si>
    <t>Malestar Genera</t>
  </si>
  <si>
    <t xml:space="preserve">  PROT-SIG-01 PROTOCOLO DE BIOSEGURIDAD </t>
  </si>
  <si>
    <t xml:space="preserve">TRANSFERENCIAS DOCUMENTALES. MANEJO DE CORRESPONDENCIA. ACTIVIDAD MANEJO DE ARCHIVO. REGISTRO, INVENTARIO Y CONTROL DE PRÉSTAMO DE LOS LIBROS; APLICA PARA FUNCIONARIOS DE PLANTA Y/O CONTRATO. </t>
  </si>
  <si>
    <t>ACTIVIDAD DESPLAZAMIENTO A EVENTOS Y REUNIONES INSTITUCIONALES,  INSPECCIONES, ACTIVIDADES DE FORMACIÓN, CULTURALES Y RECREATIVAS, DE BIENESTAR,  FUERA DE LA SEDE. AUDICIONES DE RADIO EN LA EMISORA. ACTIVIDADES LÚDICAS CON NIÑOS (LECTURA, TÍTERES Y VIDEOS ACADÉMICOS); APLICA PARA FUNCIONARIOS DE PLANTA Y/O CONTRATO.</t>
  </si>
  <si>
    <t xml:space="preserve">MANTENIMIENTO, LIMPIEZA, CUSTODIA, RECEPCIÓN, INVENTARIO, CONTROL Y PRÉSTAMO DE INSTRUMENTOS MUSICALES, MASCARAS, ELEMENTOS CULTURALES; APLICA PARA FUNCIONARIOS DE PLANTA Y/O CONTRATO. </t>
  </si>
  <si>
    <t xml:space="preserve">ACTIVIDAD DESPLAZAMIENTO A EVENTOS Y REUNIONES INSTITUCIONALES,  INSPECCIONES, ACTIVIDADES DE FORMACIÓN, CULTURALES Y RECREATIVAS, DE BIENESTAR,  FUERA DE LA SEDE. AUDICIONES DE RADIO EN LA EMISORA. ACTIVIDADES LÚDICAS CON NIÑOS (LECTURA, TÍTERES Y VIDEOS ACADÉMICOS); APLICA PARA FUNCIONARIOS DE PLANTA Y/O CONTRATO. </t>
  </si>
  <si>
    <t>ACTIVIDAD PLANEACIÓN, ELABORACIÓN Y EJECUCION DE DOCUMENTOS. USO DE HERRAMIENTAS TECNOLOGICAS Y VIDEO TERMINALES. INTERACCIONES LABORALES Y ADMINISTRATIVAS (ATENCIÓN AL CIUDADANO; APLICA PARA FUNCIONARIOS DE PLANTA Y/O CONTRATO.)</t>
  </si>
  <si>
    <t xml:space="preserve">  PROT-SIG-01 PROTOCOLO DE BIOSEGURIDAD</t>
  </si>
  <si>
    <t>TRANSFERENCIAS DOCUMENTALES. MANEJO DE CORRESPONDENCIA. ACTIVIDAD MANEJO DE ARCHIVO. REGISTRO, INVENTARIO Y CONTROL DE PRÉSTAMO DE LOS LIBROS; APLICA PARA FUNCIONARIOS DE PLANTA Y/O CONTRATO.</t>
  </si>
  <si>
    <t>Versión: 05</t>
  </si>
  <si>
    <t>Fecha: 7/07/2023</t>
  </si>
  <si>
    <t>Fecha: 07/07/2023</t>
  </si>
  <si>
    <t>Fecha:7/07/2023</t>
  </si>
  <si>
    <t>ACTIVIDAD PLANEACIÓN, ELABORACIÓN Y EJECUCIÓN DE DOCUMENTOS. USO DE HERRAMIENTAS TECNOLÓGICAS Y VIDEO TERMINALES. INTERACCIONES LABORALES Y ADMINISTRATIVAS (ATENCIÓN AL CIUDADANO); APLICA PARA FUNCIONARIOS DE PLANTA Y/O CONTRATO.</t>
  </si>
  <si>
    <t xml:space="preserve">TRANSFERENCIAS DOCUMENTALES. MANEJO DE CORRESPONDENCIA. ACTIVIDAD MANEJO DE ARCHIVO.; APLICA PARA FUNCIONARIOS DE PLANTA Y/O CONTRATO. </t>
  </si>
  <si>
    <t>ACTIVIDAD DESPLAZAMIENTO A EVENTOS Y REUNIONES INSTITUCIONALES,  INSPECCIONES, VISITAS TÉCNICAS (DE CAMPO), ACTIVIDADES  CULTURALES FUERA DE LA SEDE, ENCUESTAS  SISBEN; APLICA PARA FUNCIONARIOS DE PLANTA Y/O CONTRATO.</t>
  </si>
  <si>
    <t>*Continuar con las medidas actuales                             *Sensibilizar sobre la importancia de las pausas activas.      INS-SIG-202 INSTRUCTIVO DE PAUSAS ACTIVAS SALUDABLES.                                                                              *Implementar el SVE para DME donde se tenga en cuenta el personal contratista.</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</si>
  <si>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</si>
  <si>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identificación de personas con mayor riesgo, prácticas para la prevención del contagio a través del autocuidado individual y familiar, entre otras”capacitaciones del protocolo de bioseguridad, inspecciones, suministro de Elementos de bioseguridad.19 .                </t>
  </si>
  <si>
    <t>Fecha:07/07/2023</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</si>
  <si>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</si>
  <si>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</si>
  <si>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</si>
  <si>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                                          *Implementar el SVE para DME donde se tenga en cuenta el personal contratista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</si>
  <si>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</si>
  <si>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</si>
  <si>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</si>
  <si>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*Se recomienda la implementación permanente de pausas activas durante la jornada laboral.                                                          INS-SIG-202 INSTRUCTIVO DE PAUSAS ACTIVAS SALUDABLES.                                                     Reinducción SST                                                                                  PRO-SIG-203 PROCEDIMIENTO INSPECCIONES DE SST.                                                                                                                                          </t>
  </si>
  <si>
    <t xml:space="preserve">*Sensibilizar al personal sobre la importancia del cambio de la herramienta cuando presente daños o averías.                                PRO-SIG-206 REPORTE DE ACTOS Y CONDICIONES INSEGURAS.                                                                                      *Por medio de formato en el  área encargada de entregar la papelería, herramientas, etc.  llevar trazabilidad del cambio. (seria importante estudiar la posibilidad de solicitar la herramienta en mal estado para asegurar el no uso de la misma )                                                PRO-SIG-206 REPORTE DE ACTOS Y CONDICIONES INSEGURAS.      </t>
  </si>
  <si>
    <t xml:space="preserve">*Continuar con las medidas actuales                                        *Sensibilizar sobre la importancia de las pausas activas.                  INS-SIG-202 INSTRUCTIVO DE PAUSAS ACTIVAS SALUDABLES.                                       *Implementar el SVE para DME                                                       </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</si>
  <si>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</si>
  <si>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</si>
  <si>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*Socializar los planes contingencia para diferentes situaciones  de emergencia específicamente riesgo público.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</si>
  <si>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</si>
  <si>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</si>
  <si>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</si>
  <si>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</si>
  <si>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*Continuar con las medidas actuales                                        *Sensibilizar sobre la importancia de las pausas activas.                  INS-SIG-202 INSTRUCTIVO DE PAUSAS ACTIVAS SALUDABLES.                                       *Implementar el SVE para DME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</si>
  <si>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</si>
  <si>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</si>
  <si>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</si>
  <si>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*Socializar los planes contingencia para diferentes situaciones  de emergencia específicamente riesgo público.                       .    </t>
  </si>
  <si>
    <t xml:space="preserve">* Se recomienda  protocolo lavado de manos  periódico cuando se expone y se tiene contacto  a usuarios enfermos.   (PRO-SIG-202 ADMINISTRACION DE ELEMENTOS DE PROTECCION PERSONAL EPP)
</t>
  </si>
  <si>
    <t xml:space="preserve">* Se recomienda  protocolo lavado de manos  periódico cuando se expone y se tiene contacto  a usuarios enfermos. , (PRO-SIG-202 ADMINISTRACION DE ELEMENTOS DE PROTECCION PERSONAL EPP)
</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</si>
  <si>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trabajo en casa. *Mantener un stop de EPP  (mascarillas o respiradores buconasales) para dotación y recambio. *Establecer canales de comunicación individualizados y/o de grupo: correo electrónico, redes sociales, videoconferencia, teléfono para reuniones evitando la presencialidad. *Revisión y análisis de los perfiles epidemiológicos por cargo.    (PLA-SIG-206 RETORNO SEGURO AL TRABAJO)</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</si>
  <si>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</si>
  <si>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t>
  </si>
  <si>
    <t xml:space="preserve">*Capacitar a los trabajadores en prevención de enfermedades por riesgo biológico, enfocada al manejo seguro de vacunas. </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</si>
  <si>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trabajo en casa. *Mantener un stop de EPP  (mascarillas o respiradores buconasales) para dotación y recambio. *Establecer canales de comunicación individualizados y/o de grupo: correo electrónico, redes sociales, videoconferencia, teléfono para reuniones evitando la presencialidad. *Revisión y análisis de los perfiles epidemiológicos por cargo.</t>
  </si>
  <si>
    <t xml:space="preserve"> “Identificación de personas con mayor riesgo, prácticas para la prevención del contagio a través del autocuidado individual y familiar, entre otras "capacitaciones del protocolo de bioseguridad, inspecciones, suministro de Elementos de bioseguridad.. PRO-SIG-207 MOTIVACIÓN, PARTICIPACIÓN Y CONSULTA.     </t>
  </si>
  <si>
    <r>
      <rPr>
        <b/>
        <sz val="18"/>
        <color indexed="8"/>
        <rFont val="Arial"/>
        <family val="2"/>
      </rPr>
      <t>Virus</t>
    </r>
    <r>
      <rPr>
        <sz val="18"/>
        <color indexed="8"/>
        <rFont val="Arial"/>
        <family val="2"/>
      </rPr>
      <t xml:space="preserve"> </t>
    </r>
  </si>
  <si>
    <t xml:space="preserve">*VISITAS A IPS O EPS A REALIZAR SEGUIMIENTO A LOS PROGRAMAS DE BIOLÓGICOS Y A VERIFICAR LAS CONDICIONES DEL ESTABLECIMIENTO 
*DESPLAZAMIENTO PARA TRANSPORTE DE BIOLÓGICOS E INSUMOS DE LA CABA DEPARTAMENTAL Y MUNICIPAL PROMEDIO 3 VECES EN EL MES 
*ACOMPAÑAMIENTO Y REALIZACIÓN  JORNADAS DE VACUNACIÓN; APLICA PARA FUNCIONARIOS DE PLANTA Y/O CONTRATO.                                                                                                                                                                                                                                                                                                                                                                                                                                                                                                                                                               *ENTREGA DE BIOLÓGICOS E INSUMOS A LAS IPS                                                                                                                                                                                                                                                                                                                  *REALIZAR SEGUIMIENTO A LA CADENA DE FRIO (VERIFICAR SENSORES EN CUARTO FRIO) 2 VECES EN EL DÍA
</t>
  </si>
  <si>
    <t xml:space="preserve">*RECIBIR Y ENTREGAR SUSTANCIAS QUÍMICAS (VENENOS) EN LA BODEGA DEL ARADO. 
*DESPLAZAMIENTO A LA BODEGA ARADO; APLICA PARA FUNCIONARIOS DE PLANTA Y/O CONTRATO.   
</t>
  </si>
  <si>
    <t xml:space="preserve">ACTIVIDAD DESPLAZAMIENTO A EVENTOS, CAMPAÑAS DE SALUD Y REUNIONES INSTITUCIONALES,  INSPECCIONES, VISITAS TÉCNICAS (DE CAMPO),  ACTIVIDADES DE BIENESTAR  Y CULTURALES FUERA DE LA SEDE; APLICA PARA FUNCIONARIOS DE PLANTA Y/O CONTRATO.   </t>
  </si>
  <si>
    <t xml:space="preserve">TRANSFERENCIAS DOCUMENTALES. MANEJO DE CORRESPONDENCIA. ACTIVIDAD MANEJO DE ARCHIVO. DESPLAZAMIENTO HACIA VARIAS SEDES A ENTREGAR CORRESPONDENCIA (GPAD - Juzgados - Otras entidades); APLICA PARA FUNCIONARIOS DE PLANTA Y/O CONTRATO.   </t>
  </si>
  <si>
    <t xml:space="preserve">ACTIVIDAD PLANEACIÓN, ELABORACIÓN Y EJECUCION DE DOCUMENTOS. USO DE HERRAMIENTAS TECNOLOGICAS Y VIDEO TERMINALES. INTERACCIONES LABORALES Y ADMINISTRATIVAS (ATENCIÓN AL CIUDADANO); APLICA PARA FUNCIONARIOS DE PLANTA Y/O CONTRATO.   </t>
  </si>
  <si>
    <t xml:space="preserve">PELIGROS QUE APLICAN A TODAS LAS ACTIVIDADES; APLICA PARA FUNCIONARIOS DE PLANTA Y/O CONTRATO.   </t>
  </si>
  <si>
    <t xml:space="preserve">*Realizar sensibilización en seguridad vial para todos los roles de la vía (Pasajero - Conductor - Peatón). PLA-SIG-202 PESV PLAN ESTRATÉGICO DE SEGURIDAD VIAL.    
*Realizar seguimiento al plan estratégico de seguridad vial.  
*Se debe exigir al personal que maneja vehículos propios de la entidad, diligenciar el formato de inspección pre operacional. </t>
  </si>
  <si>
    <t xml:space="preserve">
*Participar en las reuniones de bioseguridad realizadas por el grupo de SST. PRO-SIG-203 PROCEDIMIENTO INSPECCIONES DE SST.
*Evitar las reuniones sociales y evitar visitar sitios concurridos o de alto riesgo
*  Realizar constante desinfección y limpieza de los sitios de trabajo
* Evitar tocar cara, boca y ojos con las manos.
* Lavar las manos cada 3 horas.</t>
  </si>
  <si>
    <t xml:space="preserve"> “Mantener una comunicación actualizada, precisa, oportuna y de buena calidad para todo el personal sobre la información, recomendaciones y las herramientas comunicacionales, normas legales. </t>
  </si>
  <si>
    <t>&lt;</t>
  </si>
  <si>
    <t>ACTIVIDAD DESPLAZAMIENTO A EVENTOS Y REUNIONES INSTITUCIONALES,  INSPECCIONES, VISITAS TÉCNICAS (DE CAMPO), ACTIVIDADES DE BIENESTAR DEPORTIVAS Y CULTURALES FUERA DE LA SEDE; APLICA PARA FUNCIONARIOS DE PLANTA Y/O CONTRATO.</t>
  </si>
  <si>
    <t xml:space="preserve"> ATENCIÓN Y MANEJO DE EMERGENCIAS; APLICA PARA FUNCIONARIOS DE PLANTA Y/O CONTRATO.</t>
  </si>
  <si>
    <t>PELIGROS EN TODAS LAS ACTIVIDADES; APLICA PARA FUNCIONARIOS DE PLANTA Y/O CONTRATO.</t>
  </si>
  <si>
    <r>
      <t>Virus</t>
    </r>
    <r>
      <rPr>
        <sz val="26"/>
        <rFont val="Arial"/>
        <family val="2"/>
      </rPr>
      <t xml:space="preserve">   </t>
    </r>
  </si>
  <si>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</si>
  <si>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t>
  </si>
  <si>
    <t xml:space="preserve">*Capacitar a los trabajadores en auto cuidado y la importancia del uso de los EPP.
*Realizar capacitación en lavado de manos.    PGR-SIG-201 ESTILOS DE VIDA Y TRABAJO
SALUDABLES.   </t>
  </si>
  <si>
    <t xml:space="preserve">*Capacitar a los trabajadores en auto cuidado y la importancia del uso de los EPP.
*Realizar capacitación en lavado de manos.  PRO-SIG-202 PROCEDIMIENTO ADMINISTRACIÓN DE ELEMENTOS DE
EPP.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</si>
  <si>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</si>
  <si>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ACTIVIDAD DESPLAZAMIENTO A EVENTOS Y REUNIONES INSTITUCIONALES,  INSPECCIONES, VISITAS TÉCNICAS (DE CAMPO), ACTIVIDADES DE BIENESTAR DEPORTIVAS Y CULTURALES FUERA DE LA SEDE; APLICA PARA FUNCIONARIOS DE PLANTA Y/O CONTRATO.   </t>
  </si>
  <si>
    <r>
      <t>Virus</t>
    </r>
    <r>
      <rPr>
        <sz val="26"/>
        <rFont val="Arial"/>
        <family val="2"/>
      </rPr>
      <t xml:space="preserve"> </t>
    </r>
  </si>
  <si>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</si>
  <si>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identificación de personas con mayor riesgo, prácticas para la prevención del contagio a través del autocuidado individual y familiar, entre otras”capacitaciones del protocolo de bioseguridad, inspecciones, suministro de Elementos de bioseguridad.</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</si>
  <si>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t>
  </si>
  <si>
    <t xml:space="preserve">*Capacitar a los trabajadores en auto cuidado y la importancia del uso de los EPP.
*Realizar capacitación en lavado de manos.    PGR-SIG-201 ESTILOS DE VIDA Y TRABAJO
SALUDABLES.  </t>
  </si>
  <si>
    <t xml:space="preserve">*Capacitar a los trabajadores en auto cuidado y la importancia del uso de los EPP.
*Realizar capacitación en lavado de manos.       PRO-SIG-202 PROCEDIMIENTO ADMINISTRACIÓN DE ELEMENTOS DE
EPP. </t>
  </si>
  <si>
    <t>PELIGROS QUE APLICAN A TRABAJO CONR ESTRICCIONES DE SALUD Y/O TELE TRABAJO.</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</si>
  <si>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</si>
  <si>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 identificación de personas con mayor riesgo, prácticas para la prevención del contagio a través del autocuidado individual y familiar, entre otras”capacitaciones del protocolo de bioseguridad, inspecciones, suministro de Elementos de bioseguridad..      </t>
  </si>
  <si>
    <t xml:space="preserve">*Capacitar a los trabajadores en auto cuidado y la importancia del uso de los EPP.
*Realizar capacitación en lavado de manos.    PGR-SIG-201 ESTILOS DE VIDA Y TRABAJO
SALUDABLES.    .   </t>
  </si>
  <si>
    <t xml:space="preserve">*Capacitar a los trabajadores en auto cuidado y la importancia del uso de los EPP.
*Realizar capacitación en lavado de manos.   PRO-SIG-202 PROCEDIMIENTO ADMINISTRACIÓN DE ELEMENTOS DE
EPP. </t>
  </si>
  <si>
    <t xml:space="preserve">TRANSFERENCIAS DOCUMENTALES. MANEJO DE CORRESPONDENCIA. ACTIVIDAD MANEJO DE ARCHIVO; APLICA PARA FUNCIONARIOS DE PLANTA Y/O CONTRATO.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</si>
  <si>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   </t>
  </si>
  <si>
    <t xml:space="preserve">*Capacitar a los trabajadores en auto cuidado y la importancia del uso de los EPP.
*Realizar capacitación en lavado de manos.    PGR-SIG-201 ESTILOS DE VIDA Y TRABAJO
SALUDABLES.    </t>
  </si>
  <si>
    <t xml:space="preserve">*Capacitar a los trabajadores en auto cuidado y la importancia del uso de los EPP.
*Realizar capacitación en lavado de manos.  .     PRO-SIG-202 PROCEDIMIENTO ADMINISTRACIÓN DE ELEMENTOS DE
EPP.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</si>
  <si>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</si>
  <si>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</si>
  <si>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ACTIVIDAD DESPLAZAMIENTO A EVENTOS Y REUNIONES INSTITUCIONALES,  INSPECCIONES, VISITAS TÉCNICAS (DE CAMPO), ACTIVIDADES DE BIENESTAR  Y CULTURALES FUERA DE LA SEDE; APLICA PARA FUNCIONARIOS DE PLANTA Y/O CONTRATO.</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</si>
  <si>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PROT-SIG-01            </t>
  </si>
  <si>
    <t xml:space="preserve">identificación de personas con mayor riesgo, prácticas para la prevención del contagio a través del autocuidado individual y familiar, entre otras”capacitaciones del protocolo de bioseguridad, inspecciones, suministro de Elementos de bioseguridad. PROT-SIG-01               </t>
  </si>
  <si>
    <t xml:space="preserve"> sus características, mitos y realidades, potenciales mecanismos de transmisión, identificación de personas con mayor riesgo, prácticas para la prevención del contagio a través del autocuidado individual y familiar, entre otras "capacitaciones del protocolo de bioseguridad, inspecciones, suministro de Elementos de bioseguridad..</t>
  </si>
  <si>
    <t xml:space="preserve">*Garantizar el autocuidado.
*Participar en las capacitaciones de bioseguridad realizadas por el grupo de SST.
*Evitar las reuniones sociales, familiares y evitar visitar sitios concurridos o de alto riesgo
*Realizar limpieza y desinfección de manera frecuente del puesto de trabajo y celular.
* Evitar tocar cara, boca y ojos con las manos.
* Lavar las manos cada 3 horas y cada vez que sea necesario.                                                                                                                                                                                                                   *Ventilación adecuada en el sitio de trabajo.                                                                                                                                                                                                                                                                    *Uso periódico de productos para el lavado de las manos (agua y jabón) y para higiene de las manos (geles a base de alcohol al 70%)                                                                                                                                                                                                                                                                        </t>
  </si>
  <si>
    <t xml:space="preserve">*Garantizar el autocuidado.
*Participar en las capacitaciones de bioseguridad realizadas por el grupo de SST.
*Evitar las reuniones sociales, familiares y evitar visitar sitios concurridos o de alto riesgo
*Realizar limpieza y desinfección de manera frecuente del puesto de trabajo y celular.
* Lavar las manos cada 3 horas y cada vez que sea necesario.                                                                                                                                                                                                   *Ventilación adecuada en el sitio de trabajo.                                                                                                                                                                                                                *Uso periódico de productos para el lavado de las manos (agua y jabón) y para higiene de las manos (geles a base de alcohol al 70%)                                                                                                                                                                                                         </t>
  </si>
  <si>
    <t xml:space="preserve">*Garantizar el autocuidado.
*Participar en las capacitaciones de bioseguridad realizadas por el grupo de SST.
*Evitar las reuniones sociales, familiares y evitar visitar sitios concurridos o de alto riesgo
*Realizar limpieza y desinfección de manera frecuente del puesto de trabajo y celular.
* Evitar tocar cara, boca y ojos con las manos.
* Lavar las manos cada 3 horas y cada vez que sea necesario.                                                                                                                                                                                                   *Ventilación adecuada en el sitio de trabajo.                                                                                                                                                                                                                *Uso periódico de productos para el lavado de las manos (agua y jabón) y para higiene de las manos (geles a base de alcohol al 70%)                                                                                                                                                                                                        </t>
  </si>
  <si>
    <r>
      <rPr>
        <b/>
        <sz val="22"/>
        <color indexed="8"/>
        <rFont val="Gill Sans MT"/>
        <family val="2"/>
      </rPr>
      <t xml:space="preserve">Virus </t>
    </r>
    <r>
      <rPr>
        <sz val="22"/>
        <color indexed="8"/>
        <rFont val="Gill Sans MT"/>
        <family val="2"/>
      </rPr>
      <t xml:space="preserve">
.  </t>
    </r>
  </si>
  <si>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</si>
  <si>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 xml:space="preserve">* Se recomienda  protocolo lavado de manos  periódico cuando se expone y se tiene contacto  a usuarios enfermos, socialización 
</t>
  </si>
  <si>
    <t xml:space="preserve">* Se recomienda  protocolo lavado de manos  periódico cuando se expone y se tiene contacto  a usuarios enfermos, socialización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</si>
  <si>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</si>
  <si>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 xml:space="preserve"> identificación de personas con mayor riesgo, prácticas para la prevención del contagio a través del autocuidado individual y familiar, entre otras”capacitaciones del protocolo de bioseguridad, 19 , inspecciones, suministro de Elementos de bioseguridad, PGR-SIG-206 vigilancia epidemiológico de riesgo psicosocial</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</si>
  <si>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t>
  </si>
  <si>
    <t xml:space="preserve">
*Participar en las capacitaciones de bioseguridad realizadas por el grupo de SST.
*Evitar las reuniones sociales, familiares y evitar visitar sitios concurridos o de alto riesgo
*Realizar limpieza y desinfección de manera frecuente del puesto de trabajo y celular.
* Evitar tocar cara, boca y ojos con las manos.
* Lavar las manos cada 3 horas y cada vez que sea necesario.                                                                                                                                                                                                   *Ventilación adecuada en el sitio de trabajo.                                                                                                                                                                                                                *Uso periódico de productos para el lavado de las manos (agua y jabón) y para higiene de las manos (geles a base de alcohol al 70%)                                                                                                                                                                                                         </t>
  </si>
  <si>
    <t xml:space="preserve">.
*Participar en las capacitaciones de bioseguridad realizadas por el grupo de SST.
*Evitar las reuniones sociales, familiares y evitar visitar sitios concurridos o de alto riesgo
*Realizar limpieza y desinfección de manera frecuente del puesto de trabajo y celular.
* Evitar tocar cara, boca y ojos con las manos.
* Lavar las manos cada 3 horas y cada vez que sea necesario.                                                                                                                                                                                                   *Ventilación adecuada en el sitio de trabajo.                                                                                                                                                                                                                *Uso periódico de productos para el lavado de las manos (agua y jabón) y para higiene de las manos (geles a base de alcohol al 70%)                                                                                                                                                                                                         </t>
  </si>
  <si>
    <t xml:space="preserve"> PGR-SIG-207 VIGILANCIA EPIDEMIOLÓGICA </t>
  </si>
  <si>
    <t xml:space="preserve">
*Participar en las capacitaciones de bioseguridad realizadas por el grupo de SST.
*Evitar las reuniones sociales, familiares y evitar visitar sitios concurridos o de alto riesgo
*Realizar limpieza y desinfección de manera frecuente de las áreas y del sitio de trabajo.
* Evitar tocar cara, boca y ojos con las manos.
* Lavar las manos cada 3 horas y cada vez que sea necesario.                                                                                                                                                                                                   *Ventilación adecuada en el hogar y el sitio de trabajo.                                                                                                                                                                                                                *Uso periódico de productos para limpieza (agua y jabón) y para higiene de las manos (geles a base de alcohol al 70%)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</si>
  <si>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</si>
  <si>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</si>
  <si>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</si>
  <si>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</si>
  <si>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</si>
  <si>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</si>
  <si>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*Socializar los planes contingencia para diferentes situaciones  de emergencia específicamente riesgo público.                       </t>
  </si>
  <si>
    <t>ACTIVIDAD PLANEACIÓN, ELABORACIÓN Y EJECUCION DE DOCUMENTOS. USO DE HERRAMIENTAS TECNOLOGICAS Y VIDEO TERMINALES. INTERACCIONES LABORALES Y ADMINISTRATIVAS (ATENCIÓN AL CIDADANO); APLICA PARA FUNCIONARIOS DE PLANTA Y/0 CONTRATO.</t>
  </si>
  <si>
    <t>TRANSFERENCIAS DOCUMENTALES. MANEJO DE CORRESPONDENCIA. ACTIVIDAD MANEJO DE ARCHIVO; APLICA PARA FUNCIONARIOS DE PLANTA Y/0 CONTRATO.</t>
  </si>
  <si>
    <t>ACTIVIDAD DESPLAZAMIENTO A EVENTOS Y REUNIONES INSTITUCIONALES,  INSPECCIONES, VISITAS TÉCNICAS (DE CAMPO), ACTIVIDADES DE BIENESTAR Y CULTURALES FUERA DE LA SEDE; APLICA PARA FUNCIONARIOS DE PLANTA Y/0 CONTRATO.</t>
  </si>
  <si>
    <t>PELIGROS QUE APLICAN A TODAS LAS ACTIVIDADES; APLICA PARA FUNCIONARIOS DE PLANTA Y/0 CONTRATO.</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</si>
  <si>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</si>
  <si>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</si>
  <si>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 xml:space="preserve">*Socializar los planes contingencia para diferentes situaciones  de emergencia específicamente riesgo público.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</si>
  <si>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</si>
  <si>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</si>
  <si>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</si>
  <si>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ACTIVIDAD PLANEACIÓN, ELABORACIÓN Y EJECUCION DE DOCUMENTOS. USO DE HERRAMIENTAS TECNOLOGICAS Y VIDEO TERMINALES. INTERACCIONES LABORALES Y ADMINISTRATIVAS (ATENCIÓN AL CIDADANO); APLICA PARA FUNCIONARIOS DE PLANTA Y/O CONTRATO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</si>
  <si>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</si>
  <si>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 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</si>
  <si>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</si>
  <si>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*Socializar los planes contingencia para diferentes situaciones  de emergencia específicamente riesgo público.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</si>
  <si>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</si>
  <si>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</si>
  <si>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</si>
  <si>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ACTIVIDAD DESPLAZAMIENTO A EVENTOS Y REUNIONES INSTITUCIONALES,  INSPECCIONES, VISITAS TÉCNICAS (DE CAMPO), ACTIVIDADES DE BIENESTAR Y CULTURALES FUERA DE LA SEDE; APLICA PARA FUNCIONARIOS DE PLANTA Y/O CONTRATO.</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</si>
  <si>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</si>
  <si>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</si>
  <si>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</si>
  <si>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*Socializar los planes contingencia para diferentes situaciones  de emergencia específicamente riesgo público.                        </t>
  </si>
  <si>
    <t xml:space="preserve">*Continuar con las medidas actuales                             *Sensibilizar sobre la importancia de las pausas activas.      INS-SIG-202 INSTRUCTIVO DE PAUSAS ACTIVAS SALUDABLES.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</si>
  <si>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</si>
  <si>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</si>
  <si>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t>
  </si>
  <si>
    <t xml:space="preserve">*Continuar con las medidas actuales               *Sensibilizar sobre la importancia de las pausas activas.                                                  INS-SIG-202 INSTRUCTIVO DE PAUSAS ACTIVAS SALUDABLES.                                        *Implementar el SVE para DME donde se tenga en cuenta el personal contratista                                                                                </t>
  </si>
  <si>
    <t>PELIGROS QUE APLICAN A TRABAJO CON  RESTRICCIONES DE SALUD Y/O TELE TRABAJO</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</si>
  <si>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</si>
  <si>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 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</si>
  <si>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</si>
  <si>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</si>
  <si>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*Socializar los planes contingencia para diferentes situaciones  de emergencia específicamente riesgo público.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</si>
  <si>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</si>
  <si>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*Garantizar el autocuidado en Casa.                                             PGR-SIG-201 ESTILOS DE VIDA Y TRABAJO SALUDABLES.  
*Participar en las reuniones de bioseguridad realizadas por el grupo de SST.                                                                           PLAN ANUAL DE TRABAJO Y PIC.
*  Realizar constante desinfección y limpieza de los sitios de trabajo.                                                                                      PLA-SIG-206 RETORNO SEGURO AL TRABAJO.
* Lavar las manos cada 3 horas.                                         </t>
  </si>
  <si>
    <t xml:space="preserve">*Continuar con las medidas actuales               *Sensibilizar sobre la importancia de las pausas activas INS-SIG-202 INSTRUCTIVO DE PAUSAS ACTIVAS SALUDABLES.     .                                          *Implementar el SVE para DME donde se tenga en cuenta el personal contratista   </t>
  </si>
  <si>
    <t xml:space="preserve">*Continuar con las medidas actuales                                      *Sensibilizar sobre la importancia de las pausas activas.                   INS-SIG-202 INSTRUCTIVO DE PAUSAS ACTIVAS SALUDABLES.                                   *Implementar el SVE para DME donde se tenga en cuenta el personal contratista                                                                                                                        *Capacitar en higiene postural y manejo adecuado de cargas              PGR-SIG-201 ESTILOS DE VIDA Y TRABAJO SALUDABLES. </t>
  </si>
  <si>
    <t xml:space="preserve">*Continuar con las medidas actuales                                        *Sensibilizar sobre la importancia de las pausas activas.                  INS-SIG-202 INSTRUCTIVO DE PAUSAS ACTIVAS SALUDABLES.                                       *Implementar el SVE para DME                                            </t>
  </si>
  <si>
    <t xml:space="preserve">* Se recomienda  mantenimiento del aire acondicionado. 
* Se recomienda  apagar el aire acondicionado  1/2 antes de  las horas de salida.   </t>
  </si>
  <si>
    <t xml:space="preserve">*Diseñar e Implementar el protocolo de lavado de manos periódicamente.                                                                         
*Realizar seguimiento al uso adecuado de los EPP.  </t>
  </si>
  <si>
    <t xml:space="preserve">*Diseñar e Implementar el protocolo de lavado de manos periódicamente.                                                                         
*Realizar seguimiento al uso adecuado de los EPP.                                           * Fumigaciones periódicas para el control de roedores e insectos     (PRO-SIG-202  Procedimiento Administración de elementos EPP) </t>
  </si>
  <si>
    <t xml:space="preserve">*Se recomienda mantenimiento preventivo (lavado, limpieza y desinfección) de las sillas  para evitar contaminación en el área  y la proliferación de material particulado, bacterias. Jornada de orden y aseo  (PGR-SIG-204  Orden y Aseo) </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</si>
  <si>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</si>
  <si>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</si>
  <si>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t>
  </si>
  <si>
    <t xml:space="preserve">*Promover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APP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</si>
  <si>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</si>
  <si>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*Garantizar el autocuidado en Casa.
*Participar en las reuniones de bioseguridad realizadas por el grupo de SST.
*Evitar las reuniones sociales y evitar visitar sitios concurridos o de alto riesgo - 
*  Realizar constante desinfección y limpieza de los sitios de trabajo
* Evitar tocar cara, boca y ojos con las manos.
* Lavar las manos cada 3 horas.</t>
  </si>
  <si>
    <t>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</si>
  <si>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</si>
  <si>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 limpieza y desinfección de áreas de trabajo   y en casa,  con productos desinfectantes (hipoclorito de sodio, alcohol al 70%, amonio cuaternario), disminución de la densidad laboral en áreas de trabajo.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</si>
  <si>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o respiradores buconasales) para dotación y recambio. *Establecer canales de comunicación individualizados y/o de grupo: correo electrónico, redes sociales, videoconferencia, teléfono para reuniones evitando la presencialidad. *Revisión y análisis de los perfiles epidemiológicos por cargo.</t>
  </si>
  <si>
    <t xml:space="preserve"> identificación de personas con mayor riesgo, prácticas para la prevención del contagio a través del autocuidado individual y familiar, entre otras "capacitaciones del protocolo de bioseguridad, inspecciones, suministro de Elementos de bioseguridad..</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</si>
  <si>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</si>
  <si>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PLA-SIG-206 retorno seguro al trabajo.     </t>
  </si>
  <si>
    <t xml:space="preserve">identificación de personas con mayor riesgo, prácticas para la prevención del contagio a través del autocuidado individual y familiar, entre otras”capacitación inspecciones, suministro de Elementos de bioseguridad, </t>
  </si>
  <si>
    <t>*Garantizar el autocuidado en Casa (PGR-SIG-201 estilos de vida y trabajo saludables).
*Participar en las reuniones de bioseguridad realizadas por el grupo de SST.
*Evitar las reuniones sociales y evitar visitar sitios concurridos o de alto riesgo
*  Realizar constante desinfección y limpieza de los sitios de trabajo(PGR-SIG-204 orden y aseo).
* Evitar tocar cara, boca y ojos con las manos.
7/07/2023</t>
  </si>
  <si>
    <t xml:space="preserve"> *Promover frecuentemente el lavado de manos en personal de planta, contratistas y visitantes. En caso de no contar con agua y jabón, se debe proveer con desinfectantes para manos (gel antibacterial a base de alcohol)(PRO-SIG-202 procedimiento administración de elementos de EPP)  .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</si>
  <si>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identificación de personas con mayor riesgo, prácticas para la prevención del contagio a través del autocuidado individual y familiar, entre otras”capacitaciones del protocolo de bioseguridad, inspecciones, suministro de Elementos de bioseguridad </t>
  </si>
  <si>
    <t xml:space="preserve">*Continuar con el uso de guantes en la manipulación de documentos 
*Suministrar gel antibacterial para uso dentro del archivo, cuando se manipulen los documentos. Realizar reinducción SST.  (PGR-SIG-204  Orden y Aseo)   </t>
  </si>
  <si>
    <t xml:space="preserve">Recomendaciones de autocuidado. Solicitar los recursos para la adecuación en el área.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</si>
  <si>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Continuar con los acompañamientos y seguimientos por parte de SST, a través de las video llamadas.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</si>
  <si>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socialización PLA-SIG-206 plan retorno seguro al trabajo.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</si>
  <si>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t>
  </si>
  <si>
    <t xml:space="preserve"> “ identificación de personas con mayor riesgo, prácticas para la prevención del contagio a través del autocuidado individual y familiar,PGR-SIG-206 vigilancia epidemiológico de riesgo psicosocial.       </t>
  </si>
  <si>
    <t xml:space="preserve">* Se recomienda  protocolo lavado de manos  periódico cuando se expone y se tiene contacto  a usuarios enfermos.  
</t>
  </si>
  <si>
    <t xml:space="preserve">* Se recomienda  protocolo lavado de manos  periódico cuando se expone y se tiene contacto  a usuarios enfermos.  
</t>
  </si>
  <si>
    <t>*Capacitar a los trabajadores en auto cuidado y la importancia del uso de los EPP.
*Realizar capacitación en lavado de manos(PRO-SIG-202 ADMINISTRACION DE ELEMENTOS DE PROTECCION PERSONAL EPP)</t>
  </si>
  <si>
    <t xml:space="preserve">*Se recomienda capacitar en prevención por mordeduras o picaduras en vías públicas- Sensibilizar el ARO, para las actividades fuera de las sedes    (PLAN-SIG-206  Retorno Seguro al trabajo)  y  (EST-SIG-201 Estándar de seguridad para actividades fuera de la sede)
</t>
  </si>
  <si>
    <t xml:space="preserve">*Se recomienda capacitar en prevención por mordeduras o picaduras en vías públicas- Sensibilizar el ARO, para las actividades fuera de las sedes    (  (PLAN-SIG-206  Retorno Seguro al trabajo)  y  (EST-SIG-201 Estándar de seguridad para actividades fuera de la sede)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</si>
  <si>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(PRO-SIG-202 Procedimiento administrativo de elementos EPP)</t>
  </si>
  <si>
    <t>, sus características, mitos y realidades, potenciales mecanismos de transmisión, identificación de personas con mayor riesgo, prácticas para la prevención del contagio a través del autocuidado individual y familiar, entre otras "capacitaciones del protocolo de bioseguridad, inspecciones, suministro de Elementos de bioseguridad.. PGR-SIG-205 Vigilancia Epidemiológica de riesgo Psicosocial)</t>
  </si>
  <si>
    <t xml:space="preserve">*Capacitar a los trabajadores en auto cuidado y la importancia del uso de los EPP.  (PRO-SIG-202ADMINISTRACION DE ELEMENTOS DE PROTECCION PERSONAL EPP)  </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</si>
  <si>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horas.PRO-SIG-202 ADMINISTRACION DE ELEMENTOS DE PROTECCION PERSONAL EPP)</t>
  </si>
  <si>
    <t>*Garantizar el autocuidado en Casa.
*Participar en las reuniones de bioseguridad realizadas por el grupo de SST.
*Evitar las reuniones sociales y evitar visitar sitios concurridos o de alto riesgo
*  Realizar constante desinfección y limpieza de los sitios de trabajo (PRO-SIG-202 procedimiento administración de elementos de epp.)       .
* Evitar tocar cara, boca y ojos con las manos.
* Lavar las manos cada 3 horas. Continuar con las recomendaciones a funcionarios a través de video llamadas por parte de grupo interdisciplinario de la oficina  SST ( psicólogo, fisioterapeuta, profesional SST)</t>
  </si>
  <si>
    <t>*Socializar los planes contingencia para diferentes situaciones  de emergencia específicamente riesgo público. Continuar con las recomendaciones a funcionarios a través de video llamadas por parte de grupo interdisciplinario de la oficina  SST ( psicólogo, fisioterapeuta, profesional SST) (PLA-SIG-204 plan de prevención, preparación y respuesta ante emergencias).</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</si>
  <si>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(PRO-SIG-202 procedimiento administración de elementos de epp.)       .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(PRO-SIG-202 procedimiento administración de elementos de epp.)       .</t>
  </si>
  <si>
    <t xml:space="preserve">identificación de personas con mayor riesgo, prácticas para la prevención del contagio a través del autocuidado individual y familiar, entre otras”capacitaciones del protocolo de bioseguridad, inspecciones, suministro de Elementos de bioseguridad.  (PRO-SIG-202 procedimiento administración de elementos de epp.)       . </t>
  </si>
  <si>
    <t xml:space="preserve">*Garantizar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</si>
  <si>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t>
  </si>
  <si>
    <t xml:space="preserve">  identificación de personas con mayor riesgo, prácticas para la prevención del contagio a través del autocuidado individual y familiar, entre otras”capacitaciones del protocolo de bioseguridad, inspecciones, suministro de Elementos de bioseguridad..               </t>
  </si>
  <si>
    <t>PELIGROS QUE APLICAN A TODAS LAS ACTIVIDADES; APLICA PARA FUNCIONARIOS DE PLANTA Y/O CONTRATISTAS.</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</si>
  <si>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PRO-SIG-202 ADMINISTRACION DE ELEMENTOS DE PROTECCION PERSONAL EPP)</t>
  </si>
  <si>
    <t>*Capacitar a los trabajadores en auto cuidado y la importancia del uso de los EPP.
*Realizar capacitación en lavado de manos  (PRO-SIG-202 ADMINISTRACION DE ELEMENTOS DE PROTECCION PERSONAL EPP)</t>
  </si>
  <si>
    <t xml:space="preserve">*Se recomienda capacitar en prevención por mordeduras o picaduras en vías públicas- Sensibilizar el ARO, para las actividades fuera de las sedes    (PLAN-SIG-206  Retorno Seguro al trabajo)  y  (EST-SIG-201 Estándar de seguridad para actividades fuera de la sede)
</t>
  </si>
  <si>
    <t xml:space="preserve"> “identificación de personas con mayor riesgo, prácticas para la prevención del contagio a través del autocuidado individual y familiar, entre otras "capacitaciones del protocolo de bioseguridad, inspecciones, suministro de Elementos de bioseguridad..      (PGR-SIG-205 Vigilancia Epidemiológica de riesgo Psicosocial)</t>
  </si>
  <si>
    <t>ACTIVIDAD DESPLAZAMIENTO A EVENTOS Y REUNIONES INSTITUCIONALES,  INSPECCIONES, ACTIVIDADES DE BIENESTAR  CULTURALES FUERA DE LA SEDE. RADICACIÓN, DISTRIBUCIÓN, SEGUIMIENTO Y ENTREGA DE LA CORRESPONDENCIA EXTERNA. ENTREGA DE CORRESPONDENCIA INTERNA. APERTURA DE BUZONES; APLICA PARA FUNCIONARIOS DE PLANTA Y/O CONTRATO</t>
  </si>
  <si>
    <t>ACTIVIDAD PLANEACIÓN, ELABORACIÓN Y EJECUCIÓN DE DOCUMENTOS. FORMULAR, IMPLEMENTAR Y HACER SEGUIMIENTO CONTINUO A POLÍTICAS, PLANES, PROGRAMAS,
PROYECTOS Y ESTRATEGIAS ENCAMINADOS A PROMOVER Y FORTALECER LA PARTICIPACIÓN
CIUDADANA, USO DE HERRAMIENTAS TECNOLÓGICAS Y VIDEO TERMINALES. INTERACCIONES LABORALES Y ADMINISTRATIVAS (ATENCIÓN AL CIUDADANO: SEGUIMIENTO A PQR, REVISIÓN DE CORRESPONDENCIA); APLICA PARA FUNCIONARIOS DE PLANTA Y/O CONTRATO</t>
  </si>
  <si>
    <t xml:space="preserve">* Se recomienda  protocolo lavado de manos  periódico cuando se expone y se tiene contacto  a usuarios enfermos.
</t>
  </si>
  <si>
    <t xml:space="preserve">* Se recomienda  protocolo lavado de manos  periódico cuando se expone y se tiene contacto  a usuarios enfermos. 
</t>
  </si>
  <si>
    <t>*Capacitar a los trabajadores en auto cuidado y la importancia del uso de los EPP.
*Realizar capacitación en lavado de manos.   (PRO-SIG-202 ADMINISTRACION DE ELEMENTOS DE PROTECCION PERSONAL EPP)</t>
  </si>
  <si>
    <t xml:space="preserve"> *Promover frecuentemente el lavado de manos en personal de planta, contratistas y visitantes. En caso de no contar con agua y jabón, se debe proveer con desinfectantes para manos (gel antibacterial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(PRO-SIG-202 Procedimiento administrativo de elementos EPP)</t>
  </si>
  <si>
    <t xml:space="preserve"> “Iidentificación de personas con mayor riesgo, prácticas para la prevención del contagio a través del autocuidado individual y familiar, entre otras "capacitaciones del protocolo de bioseguridad, inspecciones, suministro de Elementos de bioseguridad..  (PGR-SIG-205 Vigilancia Epidemiológica de riesgo Psicosocial)</t>
  </si>
  <si>
    <t>*Garantizar el autocuidado en Casa.
*Participar en las reuniones de bioseguridad realizadas por el grupo de SST.
*Evitar las reuniones sociales y evitar visitar sitios concurridos o de alto riesgo
*  Realizar constante desinfección y limpieza de los sitios de trabajo
* Evitar tocar cara, boca y ojos con las manos.
* Lavar las manos cada 3 horas.  PRO-SIG-202 ADMINISTRACION DE ELEMENTOS DE PROTECCION PERSONAL EPP)</t>
  </si>
  <si>
    <t xml:space="preserve">*Se recomienda capacitar en prevención por mordeduras o picaduras en vías públicas- Sensibilizar el ARO, para las actividades fuera de las sedes  ,   (PLAN-SIG-206  Retorno Seguro al trabajo)  y  (EST-SIG-201 Estándar de seguridad para actividades fuera de la sede)
</t>
  </si>
  <si>
    <t>ACTIVIDAD DESPLAZAMIENTO A EVENTOS Y REUNIONES INSTITUCIONALES,  INSPECCIONES, ACTIVIDADES DE BIENESTAR  CULTURALES FUERA DE LA SEDE. RADICACIÓN, DISTRIBUCIÓN, SEGUIMIENTO Y ENTREGA DE LA CORRESPONDENCIA EXTERNA. ENTREGA DE CORRESPONDENCIA INTERNA. APERTURA DE BUZONES, APLICA PARA FUNCIONARIOS DE PLANTA Y/O CONTRATO.</t>
  </si>
  <si>
    <t>TRANSFERENCIAS DOCUMENTALES. MANEJO DE CORRESPONDENCIA. ACTIVIDAD MANEJO DE ARCHIVO, APLICA PARA FUNCIONARIOS DE PLANTA Y/O CONTRATO.</t>
  </si>
  <si>
    <t>ACTIVIDAD PLANEACIÓN, ELABORACIÓN Y EJECUCIÓN DE DOCUMENTOS. USO DE HERRAMIENTAS TECNOLÓGICAS Y VIDEO TERMINALES. INTERACCIONES LABORALES Y ADMINISTRATIVAS, ACTUALIZADA LA INFORMACIÓN CATASTRAL DE TODOS LOS PREDIOS DEL MUNICIPIO, SUS USOS, SUS DUEÑOS Y SU VALOR, PARA QUE SE CONVIERTA EN UN INSUMO NECESARIO Y
FUNDAMENTAL PARA LA EFECTIVA ORDENACIÓN TERRITORIAL (ATENCIÓN AL CIUDADANO: SEGUIMIENTO A PQR, REVISIÓN DE CORRESPONDENCIA), APLICA PARA FUNCIONARIOS DE PLANTA Y/O CONTRATO.</t>
  </si>
  <si>
    <t>PELIGROS QUE APLICAN A TODAS LAS ACTIVIDADES, APLICA PARA FUNCIONARIOS DE PLANTA Y/O CONTRATO.</t>
  </si>
  <si>
    <t>ACTIVIDAD PLANEACIÓN, ELABORACIÓN Y EJECUCION DE DOCUMENTOS; FORMULAR, IMPLEMENTAR, ADOPTAR Y HACER SEGUIMIENTO A POLÍTICAS PÚBLICAS, PLANES, PROGRAMAS Y PROYECTOS TERRITORIALES DE SEGURIDAD, JUSTICIA Y ORDEN PÚBLICO, DERECHOS HUMANOS Y CONVIVENCIA PACÍFICAUSO DE HERRAMIENTAS TECNOLOGICAS Y VIDEO TERMINALES. INTERACCIONES LABORALES Y ADMINISTRATIVAS (ATENCIÓN AL CIDADANO); FUNCIONARIOS DE PLANTA Y/O CONTRATO</t>
  </si>
  <si>
    <t>BAJO</t>
  </si>
  <si>
    <t>II</t>
  </si>
  <si>
    <t>ACEPTABLE CON CONTROL ESPECIFICO</t>
  </si>
  <si>
    <r>
      <t xml:space="preserve">Largas Jornadas Laborales y ausencia de descanso con altas temperaturas y radiciones altas por factor del </t>
    </r>
    <r>
      <rPr>
        <b/>
        <sz val="16"/>
        <color rgb="FF000000"/>
        <rFont val="Gill Sans MT"/>
        <family val="2"/>
      </rPr>
      <t>CAMBIO CLIMATICO.</t>
    </r>
  </si>
  <si>
    <t>Estrés, agotamiento por trabajo continuo, cansacio, fatiga, angustia, ansiedad, poca concentración y atención, somnolencia.</t>
  </si>
  <si>
    <t>PVE- Riesgo psicosocial</t>
  </si>
  <si>
    <t>ALTO</t>
  </si>
  <si>
    <t>III</t>
  </si>
  <si>
    <t>Introducir una rutina de tiempos detrabajo y de descanso para aquellos
trabajadores/as que estén expuestos a ambientes calurosos, Formación en primeros auxilios, para que puedan
reconocer y tratar los primeros síntomas de desórdenes de salud ocasionados por una
exposición a temperaturas extremadamente cálidas., Seguir a diario los boletines
meteorológicos y cambiar el horario de trabajo de gran exposición al calor
a horas más frescas del día., En trabajos a campo abierto, crear zonas descanso con carpas, Disponer de agua potable fría en lugares estratégicos y visibles, cercanos al área de trabajo.</t>
  </si>
  <si>
    <r>
      <t xml:space="preserve"> Temperaturas
extremas (calor) porfactor de </t>
    </r>
    <r>
      <rPr>
        <b/>
        <sz val="16"/>
        <color rgb="FF000000"/>
        <rFont val="Gill Sans MT"/>
        <family val="2"/>
      </rPr>
      <t>CAMBIO CLIMATICO</t>
    </r>
  </si>
  <si>
    <t>MEDIO</t>
  </si>
  <si>
    <t>Todos los funcionarios que realicen desplazamientos fuera de la sede deben apalicar el Estándar de Seguridad "EST-204"., se recomienda hidratación continua, alimentación adecuada, Organización de los puestos de trabajo, limplementación de un programa de climatización.Sistemas de ventilación</t>
  </si>
  <si>
    <t>Ropa de trabajo y equipos de
protección adecuados(camisa,
manga larga, pantalón largo,
gorra o sombrero de ala ancha).
Saber que la ropa protectora o el
equipo de protección personal
puede aumentar el riesgo del
estrés por calor.</t>
  </si>
  <si>
    <r>
      <t xml:space="preserve"> Temperaturas
extremas (calor Radiaciones No ionizantes) porfactor de </t>
    </r>
    <r>
      <rPr>
        <b/>
        <sz val="16"/>
        <color rgb="FF000000"/>
        <rFont val="Gill Sans MT"/>
        <family val="2"/>
      </rPr>
      <t>CAMBIO CLIMATICO</t>
    </r>
  </si>
  <si>
    <t>Protector Solar</t>
  </si>
  <si>
    <r>
      <t>Virus (</t>
    </r>
    <r>
      <rPr>
        <b/>
        <sz val="16"/>
        <color rgb="FF000000"/>
        <rFont val="Gill Sans MT"/>
        <family val="2"/>
      </rPr>
      <t>CAMBIO CLIMATICO</t>
    </r>
    <r>
      <rPr>
        <sz val="20"/>
        <color rgb="FF000000"/>
        <rFont val="Gill Sans MT"/>
        <family val="2"/>
      </rPr>
      <t xml:space="preserve">.)
 </t>
    </r>
  </si>
  <si>
    <t xml:space="preserve">  *Promover frecuentemente el lavado de manos en personal de planta, contratistas y visitantes. En caso de no contar con agua y jabón, se debe proveer con desinfectantes para manos (gel antibacterial a base de alcohol).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(PRO-SIG-202 Procedimiento administrativo de elementos EPP). Fumigación.</t>
  </si>
  <si>
    <t xml:space="preserve">Estrés termico Agotamiento Mareos  Deshidratación Golpes de calor, lesiones en la piel, insolación, </t>
  </si>
  <si>
    <t>Estrés termico Agotamiento Mareos  Deshidratación Golpes de calor, lesiones en la piel, dolor de cabeza.</t>
  </si>
  <si>
    <t>*Instalar en la totalidad de los estantes rieles superiores y/o anclar entre si(PLAN DE SANEAMIENTO BASSICO Y SISTEMA GLOBALMENTE ARMONIZADO)</t>
  </si>
  <si>
    <t>*Uso de EPP (Tapa bocas)</t>
  </si>
  <si>
    <t>*Uso de EPP ( Tapa bocas)</t>
  </si>
  <si>
    <t>*Uso de EPP (Chaqueta térmica).</t>
  </si>
  <si>
    <t>Continuar con el uso de  calzado adecuado según áreasEPP.</t>
  </si>
  <si>
    <t>*Continuar con el mantenimiento preventivo y correctivo de los ascensorDiseñar y socializar PON en caso de atrapamiento por mal funcionamiento del ascensor.  (PLAN DE SANEAMIENTO BASICO Y SISTEMA GLOBALMENTE ARMONIZADO) y (PLAC-SIG-204 PLAN DE PREVENCION, PREPARACION Y RESPUESTAS ANTE EMERGENCIAS)</t>
  </si>
  <si>
    <t>identificación de personas con mayor riesgo, prácticas para la prevención del contagio a través del autocuidado individual y familiar, entre otras "capacitaciones del protocolo de bioseguridad, inspecciones, suministro de Elementos de bioseguridad. Organización de los puestos de trabajo, lavamanos, dispensadores, cumpliendo con el distanciamiento.</t>
  </si>
  <si>
    <t xml:space="preserve"> Inducción y reinducción - Capacitación en manejo seguro de archivo - Uso de mascarilla.</t>
  </si>
  <si>
    <t xml:space="preserve">Inducción y reinducción - Capacitación en manejo seguro de archivo - Uso de mascarilla, guantes y gafas de seguridad </t>
  </si>
  <si>
    <t xml:space="preserve">Virus (cambio climatico)
 </t>
  </si>
  <si>
    <t xml:space="preserve">Stress termico Agotamiento Mareos  Deshidratación Golpes de calor, lesiones en la piel, insolación, </t>
  </si>
  <si>
    <t>Stress termico Agotamiento Mareos  Deshidratación Golpes de calor, lesiones en la piel, dolor de cabeza.</t>
  </si>
  <si>
    <r>
      <t xml:space="preserve">Inalación de Humos y Vapores
 (Incendios Forestales )por factor </t>
    </r>
    <r>
      <rPr>
        <b/>
        <sz val="16"/>
        <color rgb="FF000000"/>
        <rFont val="Gill Sans MT"/>
        <family val="2"/>
      </rPr>
      <t>CAMBIO CLIMATICO</t>
    </r>
  </si>
  <si>
    <t>Asfixia, Dificultad para respirar, Ardor en los ojos, conjuntivitis, Alergias, Tos, irritación de la garganta, dolor de cabeza.</t>
  </si>
  <si>
    <t>Aplicación PON para el manejo de incendios forestales, ver PLAN DE MERGENCIA PLA-SIG 204.</t>
  </si>
  <si>
    <t xml:space="preserve">                                                                                                                                                                                                                                                              *Capacitarción a los trabajadores en medidas de autocuidado y en el peligro.                                                                                                                                                                                  *Mantenimiento correctivo a persianas de las oficinas, Ver estándar de seguridad actividades fuera de la sede. *Se recomienda instalar película de seguridad a la lámina de vidrio de las ventanales que hay en el área</t>
  </si>
  <si>
    <t xml:space="preserve">(INS-SIG.-202 INSTRUCTIVO DE PAUSAS ACTIVAS) </t>
  </si>
  <si>
    <t xml:space="preserve">(INS-SIG.-202 INSTRUCTIVO DE PAUSAS ACTIVAS)                                                                                                                                           *Cambiar los equipos de computo                                                                                                                                         </t>
  </si>
  <si>
    <t xml:space="preserve">*Continuar con las medidas actuales                                          *Implementar el SVE para DME                                (INS-SIG.-202 INSTRUCTIVO DE PAUSAS ACTIVAS) </t>
  </si>
  <si>
    <t xml:space="preserve">*Realizar re inducción en higiene postural de oficina. 
(INS-SIG.-202 INSTRUCTIVO DE PAUSAS ACTIVAS)                                                                 
(PGR-SIG-205 VIGILANCIA EPIDEMIOLOGICA PARA LA PREVENCION DE DESORDENES MUSCULO EQUELETICOS)                                                                                   </t>
  </si>
  <si>
    <t xml:space="preserve">*Continuar con las medidas actuales               *Sensibilizar sobre la importancia de las pausas activas.                                         (PGR-SIG-205 VIGILANCIA EPIDEMIOLOGICA PARA LA PREVENCION DE DESORDENES MUSCULO EQUELETICOS)        </t>
  </si>
  <si>
    <t xml:space="preserve">*Continuar con las medidas actuales               *Sensibilizar sobre la importancia de las pausas activas.                                                       * Capacitar en manipulación adecuada de cargas                                                                *(PGR-SIG-205 VIGILANCIA EPIDEMIOLOGICA PARA LA PREVENCION DE DESORDENES MUSCULO EQUELETICOS)        </t>
  </si>
  <si>
    <t xml:space="preserve">*Continuar con las medidas actuales              (INS-SIG.-202 INSTRUCTIVO DE PAUSAS ACTIVAS)                                   * Capacitar en manipulación adecuada de cargas                                                                *(PGR-SIG-205 VIGILANCIA EPIDEMIOLOGICA PARA LA PREVENCION DE DESORDENES MUSCULO EQUELETICOS)        </t>
  </si>
  <si>
    <t xml:space="preserve">(INS-SIG.-202 INSTRUCTIVO DE PAUSAS ACTIVAS)                                                                                                                                         *Cambiar los equipos de computo                                                                                                                                         </t>
  </si>
  <si>
    <t>*Se recomienda capacitar en prevención por mordeduras o picaduras en vías públicas- Sensibilizar Estanadr de Seguridad, para las actividades fuera de las sedes    (PLAN-SIG-206  Retorno Seguro al trabajo)  y  (EST-SIG-201 Estándar de seguridad para actividades fuera de la sede)</t>
  </si>
  <si>
    <t>*Se recomienda uso de calzado adecuado y de tacón bajo según el área a visitar, con el fin de evitar caídas. (PGR-SIG-203 PROGRAMA PROTECCION CONTRA CAIDAS)</t>
  </si>
  <si>
    <t>Uso elementos de EPP (Ropa manga larga, protector solar).</t>
  </si>
  <si>
    <t xml:space="preserve">*Rediseño del puesto de trabajo                                                                                                                                                                                                                                                  *Se sugiere suministrar reposapiés(INS-SIG.-202 INSTRUCTIVO DE PAUSAS ACTIVAS) </t>
  </si>
  <si>
    <t xml:space="preserve">Mejorar las condiciones del plano de trabajo por medio del análisis y rediseño del mismo.*Implementar programa de mantenimiento de las sillas.                                                           * Realizar campaña donde se le brinde al personal información como: partes de una silla, descansa pies y su  modo de uso. (INS-SIG.-202 INSTRUCTIVO DE PAUSAS ACTIVAS) </t>
  </si>
  <si>
    <t xml:space="preserve">*Cambiar los equipos de computo  </t>
  </si>
  <si>
    <r>
      <t>Aislamiento. Para reducir la transmisión de sonido de fuentes de </t>
    </r>
    <r>
      <rPr>
        <b/>
        <sz val="16"/>
        <color rgb="FF202124"/>
        <rFont val="Arial"/>
        <family val="2"/>
      </rPr>
      <t>ruido</t>
    </r>
    <r>
      <rPr>
        <sz val="16"/>
        <color rgb="FF202124"/>
        <rFont val="Arial"/>
        <family val="2"/>
      </rPr>
      <t> a pisos, paredes y equipos conectados,</t>
    </r>
  </si>
  <si>
    <t>*Uso de los EPP por parte de los trabajadores</t>
  </si>
  <si>
    <t>*Uso de los EPP (Calzado bajo)</t>
  </si>
  <si>
    <t>Usar ropa manga"Ropa de trabajo y equipos de
protección adecuados(camisa,
manga larga, pantalón largo,
gorra o sombrero de ala ancha).
Saber que la ropa protectora o el
equipo de protección personal
puede aumentar el riesgo del
estrés por calor." larga</t>
  </si>
  <si>
    <t>*Uso de los EPP Guantes de Neopreno</t>
  </si>
  <si>
    <t>*Uso de los EPP (Tapabocas)</t>
  </si>
  <si>
    <t>Uso de los EPP (Tapabocas, Gafas,                                               Guantes de Neopreno)</t>
  </si>
  <si>
    <t>*Uso de los EPP (Guantes, Botas Con punta de acero.)</t>
  </si>
  <si>
    <t>Uso de EPP (Calzado de tacón bajo)</t>
  </si>
  <si>
    <t>Uso de EPP (calzado sin tacón)</t>
  </si>
  <si>
    <t>Uso  de EPP (tapaboca, guantes en látex C-35  ó neopreno, mono gafas o careta para limpieza y desinfección del hogar, superficies y sitio de trabajo)</t>
  </si>
  <si>
    <t>Rediseño del puesto de trabajo en casa con iluminación adecuada (Luz visible por exceso o deficiencia)</t>
  </si>
  <si>
    <t xml:space="preserve">Realizar inspecciones de seguridad para verificar estado de cableado del  área. Se recomienda agrupar el cableado eléctrico faltante, utilizando espiral porta cable u otro mecanismo de canalización. </t>
  </si>
  <si>
    <t>º</t>
  </si>
  <si>
    <t>Uso de EPP (tapabocas obligatorio)</t>
  </si>
  <si>
    <t>Uso de EPP (Protector Auditivo)</t>
  </si>
  <si>
    <t>Uso de EPP (Calzado de seguridad)</t>
  </si>
  <si>
    <t>*Uso de EPP ( Tapa bocas)guantes en látex C-35  ó neopreno, manguilla larga en limpieza de superficies. Uso periódico de productos para limpieza (agua y jabón) y para  sanitizado de manos (geles a base de alcohol al 70%), mono gafas o careta</t>
  </si>
  <si>
    <t>Uso de EPP ( calzado adecuado según áreas a visitar)</t>
  </si>
  <si>
    <t xml:space="preserve">*Uso de EPP  (Gafas de seguridad) </t>
  </si>
  <si>
    <t>*Uso de EPP (Guantes - Tapa bocas, monogafas Uso periódico de productos para limpieza (agua y jabón) y  alcohol al 70%, mono gafas o careta.</t>
  </si>
  <si>
    <t>Uso  de EPP (permanente tapabocas, uso periódico de productos para limpieza (agua y jabón) y  alcohol al 70%, mono gafas o careta.</t>
  </si>
  <si>
    <t>*Uso de EPP ( Tapa bocas) limpieza de superficies. Uso periódico de productos para limpieza (agua y jabón) y para  sanitizado de manos (geles a base de alcohol al 70%), mono gafas o careta</t>
  </si>
  <si>
    <t xml:space="preserve">Uso de EPP que se requiere para la atención de emergencias </t>
  </si>
  <si>
    <t xml:space="preserve">Uso de EPP (tapabocas , guantes y monogafas) </t>
  </si>
  <si>
    <t xml:space="preserve">Uso de EPP (Gafas de seguridad) </t>
  </si>
  <si>
    <t xml:space="preserve">1. capacitar al personal sobre el riesgo expuesto.                                                                                                                                                                   
2. realizar mantenimiento e inspecciones periódicas a los equipos de protección personal (trajes de acercamiento. PLA-SIG-204 PLAN DE PREVENCIÓN, PREPARACIÓN Y RESPUESTA ANTE
EMERGENCIAS.  *Se recomienda cambiar los equipos de protección personal (trajes de acercamiento al fuego) del personal contratista, debido a su desgaste y tiempo de servicio. </t>
  </si>
  <si>
    <t xml:space="preserve">*Uso  los EPP adecuados y completos para la atención de estas emergencias.                                                                                                                                                                                                                  </t>
  </si>
  <si>
    <t xml:space="preserve">1. capacitar al personal sobre el riesgo expuesto.                                                                                                                                                                                                                                                                              2. acondicionar intervalos de trabajo durante la atención de estas emergencias.     PLA-SIG-204 PLAN DE PREVENCIÓN, PREPARACIÓN Y RESPUESTA ANTE EMERGENCIAS.  *Se recomienda cambiar los equipos de protección personal (trajes de acercamiento al fuego) del personal contratista, debido a su desgaste y tiempo de servicio.                                                                                   </t>
  </si>
  <si>
    <t xml:space="preserve">Utilizar los equipos y elementos de protección adecuados y completos para la atención de estas emergencias                                                                                                                </t>
  </si>
  <si>
    <t xml:space="preserve">1. capacitar al personal sobre el riesgo expuesto.                                                                                                                                                                   2. realizar mantenimiento e inspecciones periódicas a los equipos de protección personal (trajes de acercamiento) y equipos de respiración autónoma. *Se recomienda cambiar los equipos de protección personal (trajes de acercamiento al fuego) del personal contratista, debido a su desgaste y tiempo de servicio. </t>
  </si>
  <si>
    <t xml:space="preserve">Uso de EPP adecuados y completos para la atención de estas emergencias.                                                                                                                                                                                                            </t>
  </si>
  <si>
    <t>Uso de EPP (permanente de mascarilla respiratoria. Uso periódico de productos para limpieza (agua y jabón) y  alcohol al 70%, mono gafas o careta.</t>
  </si>
  <si>
    <t>*Uso de EPP (Tapa bocas. Uso periódico de productos para limpieza (agua y jabón) y para  sanitizado de manos (geles a base de alcohol al 70%), mono gafas o careta</t>
  </si>
  <si>
    <t>Uso de RPP ( tapabocas obligatorio)</t>
  </si>
  <si>
    <t>Uso de EPP (guantes de nitrilo y tapabocas )</t>
  </si>
  <si>
    <t>Uso de EPP (Botas de seguridad, gafas de seguridad, tapabocas)</t>
  </si>
  <si>
    <t>Uso de EPP (Tapabocas, Uso periódico de productos para limpieza (agua y jabón) y  alcohol al 70%, mono gafas o careta.</t>
  </si>
  <si>
    <t>Uso de Epp (Tapabocas, uso periódico de productos para limpieza (agua y jabón) y  alcohol al 70%, mono gafas o careta.</t>
  </si>
  <si>
    <t xml:space="preserve">Uso  de EPP (calzado bajo) </t>
  </si>
  <si>
    <t>Uso de EPP (Tapabocas, guantes en látex C-35  ó neopreno manguilla larga en limpieza de superficies. Uso periódico de productos para limpieza (agua y jabón) y para  sanitizado de manos (geles a base de alcohol al 70%), mono gafas o careta</t>
  </si>
  <si>
    <t xml:space="preserve">Inspección periódica, para verificar condiciones de seguridad, capacitación en prevención de caídas  PGR-SIG-203-PROGRAMA PROTECCIÓN CONTRA CAÍDAS.Instalación de barandas en escaleras y bandas antideslizantes                           - reinducción SST                                                                                                    PRO-SIG-203 PROCEDIMIENTO INSPECCIONES DE SST.                </t>
  </si>
  <si>
    <t xml:space="preserve">Realizar inspecciones de seguridad para verificar controles de ingeniería ( poda de arboles)  PRO-SIG-203 PROCEDIMIENTO INSPECCIONES DE SST. Poda de arboles cuando se requiera     </t>
  </si>
  <si>
    <t xml:space="preserve">*Instalación de ventiladores PLA-SIG-206 RETORNO SEGURO AL TRABAJO.  - reinducción SST                                                                                                     PRO-SIG-203 PROCEDIMIENTO INSPECCIONES DE SST.      </t>
  </si>
  <si>
    <t xml:space="preserve">*Dar cumplimiento al plan de capacitación del PESV según el rol (Pasajero - Conductor - Peatón)
*Realizar sensibilización en seguridad vial     (PLA-SIG-202 PESV  PLAN ESTRATEGICO DE SEGURIDAD VIAL),  (PLA-SIG-204 PLAN DE PREVENCION, PREPARACION Y RESPUESTA ANTE EMERGENCIA)  y  (PLA-SIG-206 RETORNO SEGURO AL TRABAJO) *Se debe empezar a realizar la inspección pre operacional de vehículos de la empresa, para identificar condiciones del mismo "Por parte de los conductores". </t>
  </si>
  <si>
    <t>*Capacitación en prevención de accidentes de trabajo por riesgo eléctrico.                                                                                   PLA-SIG-204 PLAN DE PREVENCIÓN, PREPARACIÓN Y RESPUESTA ANTE EMERGENCIAS.  -  PLAN ANUAL DE TRABAJO Y PIC.                                               
*Realizar mantenimiento preventivo y correctivo de los equipos eléctricos e instalaciones eléctricas en la sede
*Continuar con las inspecciones de seguridad enfocado a riesgo eléctrico.                                                                                   PLA-SIG-204 PLAN DE PREVENCIÓN, PREPARACIÓN Y RESPUESTA ANTE EMERGENCIAS.</t>
  </si>
  <si>
    <t xml:space="preserve">*Diseñar y socializar PON en caso de explosiones externas a la empresa                                                                                    PLA-SIG-204 PLAN DE PREVENCIÓN, PREPARACIÓN Y RESPUESTA ANTE EMERGENCIAS. *Realizar mantenimiento preventivo y correctivo de los equipos eléctricos e instalaciones eléctricas en las diferentes sedes. </t>
  </si>
  <si>
    <t>*Mantenimiento preventivo y correctivo de los ascensores</t>
  </si>
  <si>
    <t xml:space="preserve">Realizar inspecciones de seguridad para verificar estado de cableado del  área.                                                                                                                      PRO-SIG-203 PROCEDIMIENTO INSPECCIONES DE SST.       Se recomienda agrupar el cableado eléctrico faltante, utilizando espiral porta cable u otro mecanismo de canalización. </t>
  </si>
  <si>
    <t>*Uso de EPP (tapa bocas.)</t>
  </si>
  <si>
    <t>*uso de EPP(Zapatos livianos, ergonómicos que generen confort)</t>
  </si>
  <si>
    <t>Uso de EPP (periódico de productos para limpieza (agua y jabón) y  alcohol al 70%, mono gafas o careta.)</t>
  </si>
  <si>
    <t>Uso  de EPP (Tapabocas, uso de guantes en látex C-35  ó neopreno manguilla larga en limpieza de superficies. Uso periódico de productos para limpieza (agua y jabón) y para  sanitizado de manos (geles a base de alcohol al 70%), mono gafas o careta</t>
  </si>
  <si>
    <t xml:space="preserve">*Golpes 
*Caídas * Fracturas * heridas. *luxaciones </t>
  </si>
  <si>
    <t xml:space="preserve">*se recomienda estar muy atento en las visitas de campo- capacitación en identificación de peligros  </t>
  </si>
  <si>
    <t>*Se recomienda uso de calzado adecuado según el área a visitar, con el fin de evitar caídas.  y  (PGR-SIG-204 ORDEN Y ASEO). Socialización  estandar de seguridas.</t>
  </si>
  <si>
    <t>(DESPLAZAMIENTOS ) Asistencia a reuniones dentro y fuera de las instalaciones de la entidad. Eventos con las comunidades FUNCIONARIOS DE PLANTA Y/O CONTRATO</t>
  </si>
  <si>
    <t>ACTIVIDAD DESPLAZAMIENTO A EVENTOS (UNIDAD MOVIL) Y REUNIONES INSTITUCIONALES,  INSPECCIONES, ACTIVIDADES DE FORMACIÓN, I CULTURALES Y RECREATIVAS, DE BIENESTAR, FUERA DE LA SEDE. NSPECCION DIAGNOSTICO BIENES PATRIMONIALES, AUDICIONES DE RADIO EN LA EMISORA. ACTIVIDADES LÚDICAS CON NIÑOS (LECTURA, TÍTERES Y VIDEOS ACADÉMICOS); FUNCIONARIOS DE PLANTA Y/O CONTRATO</t>
  </si>
  <si>
    <t>ACOMPAÑAMIENTO A ENTES DE CONTROL Y AUDITORIAS ENLAS DIFERENTES SEDES Y DEPENDENCIAS.</t>
  </si>
  <si>
    <t>ESPACIO PÚBLICO- CAM 10</t>
  </si>
  <si>
    <r>
      <t xml:space="preserve">FORMATO: 
</t>
    </r>
    <r>
      <rPr>
        <sz val="10"/>
        <rFont val="Gill Sans MT"/>
        <family val="2"/>
      </rPr>
      <t>IDENTIFICACIÓN DE PELIGROS, EVALUACIÓN Y VALORACIÓN DE LOS RIESGOS 
ALCALDÍA MUNICIPAL DE IBAGUÉ</t>
    </r>
  </si>
  <si>
    <r>
      <rPr>
        <b/>
        <sz val="10"/>
        <rFont val="Arial"/>
        <family val="2"/>
      </rPr>
      <t>Radiaciones No ionizantes</t>
    </r>
    <r>
      <rPr>
        <sz val="10"/>
        <rFont val="Arial"/>
        <family val="2"/>
      </rPr>
      <t xml:space="preserve">                                   (Exposición permanente  a pantallas del computador)</t>
    </r>
  </si>
  <si>
    <r>
      <t xml:space="preserve">Disconfort Térmico - </t>
    </r>
    <r>
      <rPr>
        <sz val="10"/>
        <rFont val="Arial"/>
        <family val="2"/>
      </rPr>
      <t xml:space="preserve">Exposición a temperaturas altas  extremas  por la inadecuada ventilación  y el ventilador dañado </t>
    </r>
  </si>
  <si>
    <r>
      <rPr>
        <b/>
        <sz val="10"/>
        <rFont val="Arial"/>
        <family val="2"/>
      </rPr>
      <t>Postura Prolongada</t>
    </r>
    <r>
      <rPr>
        <sz val="10"/>
        <rFont val="Arial"/>
        <family val="2"/>
      </rPr>
      <t xml:space="preserve"> 
(Postura sedente la mayor parte de la jornada laboral) - Mobiliario en mal estado</t>
    </r>
  </si>
  <si>
    <r>
      <rPr>
        <b/>
        <sz val="10"/>
        <color indexed="8"/>
        <rFont val="Arial"/>
        <family val="2"/>
      </rPr>
      <t xml:space="preserve">Postura Forzada      </t>
    </r>
    <r>
      <rPr>
        <sz val="10"/>
        <color indexed="8"/>
        <rFont val="Arial"/>
        <family val="2"/>
      </rPr>
      <t xml:space="preserve">                      
Silla dañada para las posturas sedentes </t>
    </r>
  </si>
  <si>
    <r>
      <rPr>
        <b/>
        <sz val="10"/>
        <rFont val="Arial"/>
        <family val="2"/>
      </rPr>
      <t>Movimientos repetitivos</t>
    </r>
    <r>
      <rPr>
        <sz val="10"/>
        <rFont val="Arial"/>
        <family val="2"/>
      </rPr>
      <t xml:space="preserve">  
(Digitación)</t>
    </r>
  </si>
  <si>
    <r>
      <t xml:space="preserve">Locativo
</t>
    </r>
    <r>
      <rPr>
        <sz val="10"/>
        <color indexed="8"/>
        <rFont val="Arial"/>
        <family val="2"/>
      </rPr>
      <t xml:space="preserve">Superficies de trabajo  irregulares y  desniveladas   </t>
    </r>
    <r>
      <rPr>
        <b/>
        <sz val="10"/>
        <color indexed="8"/>
        <rFont val="Arial"/>
        <family val="2"/>
      </rPr>
      <t xml:space="preserve">                             </t>
    </r>
    <r>
      <rPr>
        <sz val="10"/>
        <color indexed="8"/>
        <rFont val="Arial"/>
        <family val="2"/>
      </rPr>
      <t xml:space="preserve"> (Desplazamiento en los diferentes áreas)</t>
    </r>
  </si>
  <si>
    <r>
      <rPr>
        <b/>
        <sz val="10"/>
        <rFont val="Arial"/>
        <family val="2"/>
      </rPr>
      <t xml:space="preserve">Locativo - Infraestructura </t>
    </r>
    <r>
      <rPr>
        <sz val="10"/>
        <rFont val="Arial"/>
        <family val="2"/>
      </rPr>
      <t xml:space="preserve">
Paredes , pisos y Techos en mal estado </t>
    </r>
  </si>
  <si>
    <r>
      <rPr>
        <b/>
        <sz val="10"/>
        <color indexed="8"/>
        <rFont val="Arial"/>
        <family val="2"/>
      </rPr>
      <t xml:space="preserve">Eléctrico </t>
    </r>
    <r>
      <rPr>
        <sz val="10"/>
        <color indexed="8"/>
        <rFont val="Arial"/>
        <family val="2"/>
      </rPr>
      <t xml:space="preserve">                                                  Baja tensión.                           (Se  evidencia que hay pocas tomas eléctricas, lo que genera que se recarguen las que actualmente hay)</t>
    </r>
  </si>
  <si>
    <r>
      <rPr>
        <b/>
        <sz val="10"/>
        <rFont val="Arial"/>
        <family val="2"/>
      </rPr>
      <t xml:space="preserve">Eléctrico -                                </t>
    </r>
    <r>
      <rPr>
        <sz val="10"/>
        <rFont val="Arial"/>
        <family val="2"/>
      </rPr>
      <t>(Cableado eléctrico en mal estado)</t>
    </r>
  </si>
  <si>
    <r>
      <rPr>
        <b/>
        <sz val="10"/>
        <rFont val="Arial"/>
        <family val="2"/>
      </rPr>
      <t xml:space="preserve">Mecánico             </t>
    </r>
    <r>
      <rPr>
        <sz val="10"/>
        <rFont val="Arial"/>
        <family val="2"/>
      </rPr>
      <t xml:space="preserve">                            (Manejo de Equipos y elementos de Oficina)</t>
    </r>
  </si>
  <si>
    <r>
      <rPr>
        <b/>
        <sz val="10"/>
        <color indexed="8"/>
        <rFont val="Arial"/>
        <family val="2"/>
      </rPr>
      <t xml:space="preserve">Locativo </t>
    </r>
    <r>
      <rPr>
        <sz val="10"/>
        <color indexed="8"/>
        <rFont val="Arial"/>
        <family val="2"/>
      </rPr>
      <t xml:space="preserve">                                                                             (Cableado eléctrico desordenado debajo de los puestos de trabajo)</t>
    </r>
  </si>
  <si>
    <r>
      <t xml:space="preserve">Hongos- Bacterias       </t>
    </r>
    <r>
      <rPr>
        <sz val="10"/>
        <color indexed="8"/>
        <rFont val="Arial"/>
        <family val="2"/>
      </rPr>
      <t xml:space="preserve">Presencia en el archivo </t>
    </r>
  </si>
  <si>
    <r>
      <t xml:space="preserve">Hongos- Bacterias       </t>
    </r>
    <r>
      <rPr>
        <sz val="10"/>
        <color indexed="8"/>
        <rFont val="Arial"/>
        <family val="2"/>
      </rPr>
      <t xml:space="preserve">Presencia de  excrementos  de roedores en el archivo </t>
    </r>
  </si>
  <si>
    <r>
      <rPr>
        <b/>
        <sz val="10"/>
        <color indexed="8"/>
        <rFont val="Arial"/>
        <family val="2"/>
      </rPr>
      <t xml:space="preserve">Material Particulado </t>
    </r>
    <r>
      <rPr>
        <sz val="10"/>
        <color indexed="8"/>
        <rFont val="Arial"/>
        <family val="2"/>
      </rPr>
      <t xml:space="preserve">Acumulación de material particulado (polvo) del archivo </t>
    </r>
  </si>
  <si>
    <r>
      <rPr>
        <b/>
        <sz val="10"/>
        <rFont val="Arial"/>
        <family val="2"/>
      </rPr>
      <t>Radiaciones No ionizantes</t>
    </r>
    <r>
      <rPr>
        <sz val="10"/>
        <rFont val="Arial"/>
        <family val="2"/>
      </rPr>
      <t xml:space="preserve">                                   (Exposición a pantallas del computador)</t>
    </r>
  </si>
  <si>
    <r>
      <t xml:space="preserve">Postura Mantenida: </t>
    </r>
    <r>
      <rPr>
        <sz val="10"/>
        <rFont val="Arial"/>
        <family val="2"/>
      </rPr>
      <t>Postura sedente</t>
    </r>
    <r>
      <rPr>
        <b/>
        <sz val="10"/>
        <rFont val="Arial"/>
        <family val="2"/>
      </rPr>
      <t xml:space="preserve">  </t>
    </r>
    <r>
      <rPr>
        <sz val="10"/>
        <rFont val="Arial"/>
        <family val="2"/>
      </rPr>
      <t>durante la jornada de trabajo</t>
    </r>
  </si>
  <si>
    <r>
      <t xml:space="preserve">Manipulación manual de cargas                                              </t>
    </r>
    <r>
      <rPr>
        <sz val="10"/>
        <color indexed="8"/>
        <rFont val="Arial"/>
        <family val="2"/>
      </rPr>
      <t xml:space="preserve"> Levantar cajas de archivo del piso</t>
    </r>
  </si>
  <si>
    <r>
      <t xml:space="preserve">Esfuerzos: </t>
    </r>
    <r>
      <rPr>
        <sz val="10"/>
        <rFont val="Arial"/>
        <family val="2"/>
      </rPr>
      <t>Carga dinámica , movilización de varios segmentos corporales para el desarrollo de la tarea</t>
    </r>
  </si>
  <si>
    <r>
      <t xml:space="preserve">Movimientos repetitivos: </t>
    </r>
    <r>
      <rPr>
        <sz val="10"/>
        <rFont val="Arial"/>
        <family val="2"/>
      </rPr>
      <t>Ingreso de datos a video terminales</t>
    </r>
  </si>
  <si>
    <r>
      <t xml:space="preserve">Manipulación de cargas (elevar):  </t>
    </r>
    <r>
      <rPr>
        <sz val="10"/>
        <rFont val="Arial"/>
        <family val="2"/>
      </rPr>
      <t>Disposición de archivo en estantería</t>
    </r>
  </si>
  <si>
    <r>
      <t>Manipulación de cargas (bajar desde alturas):</t>
    </r>
    <r>
      <rPr>
        <sz val="10"/>
        <rFont val="Arial"/>
        <family val="2"/>
      </rPr>
      <t xml:space="preserve">Ubicación y manipulación de archivo </t>
    </r>
  </si>
  <si>
    <r>
      <t xml:space="preserve">Movimientos Repetitivos
</t>
    </r>
    <r>
      <rPr>
        <sz val="10"/>
        <color indexed="8"/>
        <rFont val="Arial"/>
        <family val="2"/>
      </rPr>
      <t xml:space="preserve">Archivar documentos en el archivo, búsqueda de documentos. </t>
    </r>
  </si>
  <si>
    <r>
      <rPr>
        <b/>
        <sz val="10"/>
        <color indexed="8"/>
        <rFont val="Arial"/>
        <family val="2"/>
      </rPr>
      <t xml:space="preserve">Locativo                             </t>
    </r>
    <r>
      <rPr>
        <sz val="10"/>
        <color indexed="8"/>
        <rFont val="Arial"/>
        <family val="2"/>
      </rPr>
      <t xml:space="preserve">Sistemas de almacenamiento y condiciones técnico ambientales inadecuados del archivo (almacenamiento en la superficies de trabajo)                           </t>
    </r>
  </si>
  <si>
    <r>
      <t xml:space="preserve">Locativo: </t>
    </r>
    <r>
      <rPr>
        <sz val="10"/>
        <rFont val="Arial"/>
        <family val="2"/>
      </rPr>
      <t>Sistemas y medios de almacenamiento sin anclar</t>
    </r>
  </si>
  <si>
    <r>
      <t xml:space="preserve">Mecánico: </t>
    </r>
    <r>
      <rPr>
        <sz val="10"/>
        <rFont val="Arial"/>
        <family val="2"/>
      </rPr>
      <t>Manipulación de archivo antiguo con gancho metálico</t>
    </r>
  </si>
  <si>
    <r>
      <t xml:space="preserve">Accidentes de tránsito                      
    </t>
    </r>
    <r>
      <rPr>
        <sz val="10"/>
        <color indexed="8"/>
        <rFont val="Gill Sans MT"/>
        <family val="2"/>
      </rPr>
      <t xml:space="preserve"> 
(En los desplazamientos en las vías)
</t>
    </r>
    <r>
      <rPr>
        <u/>
        <sz val="10"/>
        <color indexed="8"/>
        <rFont val="Gill Sans MT"/>
        <family val="2"/>
      </rPr>
      <t xml:space="preserve">VER MATRIZ DE RIESGO VIAL </t>
    </r>
  </si>
  <si>
    <r>
      <t xml:space="preserve">Locativo
</t>
    </r>
    <r>
      <rPr>
        <sz val="10"/>
        <color indexed="8"/>
        <rFont val="Gill Sans MT"/>
        <family val="2"/>
      </rPr>
      <t xml:space="preserve">Superficies de trabajo  irregulares y  desniveladas   </t>
    </r>
    <r>
      <rPr>
        <b/>
        <sz val="10"/>
        <color indexed="8"/>
        <rFont val="Gill Sans MT"/>
        <family val="2"/>
      </rPr>
      <t xml:space="preserve">                             </t>
    </r>
    <r>
      <rPr>
        <sz val="10"/>
        <color indexed="8"/>
        <rFont val="Gill Sans MT"/>
        <family val="2"/>
      </rPr>
      <t xml:space="preserve"> (Desplazamiento en los diferentes áreas)</t>
    </r>
  </si>
  <si>
    <r>
      <t xml:space="preserve">Picaduras y Mordeduras                </t>
    </r>
    <r>
      <rPr>
        <sz val="10"/>
        <color indexed="8"/>
        <rFont val="Arial"/>
        <family val="2"/>
      </rPr>
      <t xml:space="preserve"> (Exposición con animales en las vías públicas)</t>
    </r>
  </si>
  <si>
    <r>
      <rPr>
        <b/>
        <sz val="10"/>
        <color indexed="8"/>
        <rFont val="Gill Sans MT"/>
        <family val="2"/>
      </rPr>
      <t xml:space="preserve">Radiaciones no ionizantes  </t>
    </r>
    <r>
      <rPr>
        <sz val="10"/>
        <color indexed="8"/>
        <rFont val="Gill Sans MT"/>
        <family val="2"/>
      </rPr>
      <t xml:space="preserve">                                               Exposición a luz solar en actividades externas </t>
    </r>
  </si>
  <si>
    <r>
      <t xml:space="preserve">Temperaturas                  </t>
    </r>
    <r>
      <rPr>
        <sz val="10"/>
        <color indexed="8"/>
        <rFont val="Arial"/>
        <family val="2"/>
      </rPr>
      <t xml:space="preserve"> (Calor Ambiental)</t>
    </r>
  </si>
  <si>
    <r>
      <t xml:space="preserve">Postura mantenida                         </t>
    </r>
    <r>
      <rPr>
        <sz val="10"/>
        <color indexed="8"/>
        <rFont val="Arial"/>
        <family val="2"/>
      </rPr>
      <t xml:space="preserve"> (Bípeda)</t>
    </r>
  </si>
  <si>
    <r>
      <t xml:space="preserve">Público
</t>
    </r>
    <r>
      <rPr>
        <sz val="10"/>
        <color indexed="8"/>
        <rFont val="Gill Sans MT"/>
        <family val="2"/>
      </rPr>
      <t>(Manifestaciones públicas)</t>
    </r>
  </si>
  <si>
    <r>
      <t>Público
(</t>
    </r>
    <r>
      <rPr>
        <sz val="10"/>
        <color indexed="8"/>
        <rFont val="Gill Sans MT"/>
        <family val="2"/>
      </rPr>
      <t>Robos - Atracos - Asaltos - Agresiones verbales - Actos Violentos)</t>
    </r>
  </si>
  <si>
    <r>
      <t>Público
(</t>
    </r>
    <r>
      <rPr>
        <sz val="10"/>
        <color indexed="8"/>
        <rFont val="Gill Sans MT"/>
        <family val="2"/>
      </rPr>
      <t>Inseguridad por actos delictivos en los alrededores de la sede)</t>
    </r>
  </si>
  <si>
    <r>
      <t xml:space="preserve">Tecnológico
</t>
    </r>
    <r>
      <rPr>
        <sz val="10"/>
        <color indexed="8"/>
        <rFont val="Gill Sans MT"/>
        <family val="2"/>
      </rPr>
      <t>(Incendios - Explosiones)
Generado dentro de las instalaciones</t>
    </r>
    <r>
      <rPr>
        <b/>
        <sz val="10"/>
        <color indexed="8"/>
        <rFont val="Gill Sans MT"/>
        <family val="2"/>
      </rPr>
      <t xml:space="preserve"> de las oficinas </t>
    </r>
  </si>
  <si>
    <r>
      <t xml:space="preserve">Tecnológico
</t>
    </r>
    <r>
      <rPr>
        <sz val="10"/>
        <color indexed="8"/>
        <rFont val="Gill Sans MT"/>
        <family val="2"/>
      </rPr>
      <t xml:space="preserve">"Riesgo de la vecindad"
(Incendios - Explosiones)
Cercanía a estación de policía 
</t>
    </r>
  </si>
  <si>
    <r>
      <t xml:space="preserve">Fugas de gas 
"Riesgos de la vecindad"
</t>
    </r>
    <r>
      <rPr>
        <sz val="10"/>
        <color indexed="8"/>
        <rFont val="Gill Sans MT"/>
        <family val="2"/>
      </rPr>
      <t xml:space="preserve">(Generado por la presencia de restaurantes alrededor, tuberías externas a la entidad) </t>
    </r>
  </si>
  <si>
    <r>
      <rPr>
        <b/>
        <sz val="10"/>
        <color indexed="8"/>
        <rFont val="Gill Sans MT"/>
        <family val="2"/>
      </rPr>
      <t xml:space="preserve"> Demandas Emocionales: Condiciones de la tarea   </t>
    </r>
    <r>
      <rPr>
        <sz val="10"/>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</si>
  <si>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10"/>
        <rFont val="Arial"/>
        <family val="2"/>
      </rPr>
      <t>(Valoración promedio mientras se realiza el proceso de aplicación de baterías de riesgo psicosocial)</t>
    </r>
  </si>
  <si>
    <r>
      <t xml:space="preserve">Características del grupo social y del trabajo.
</t>
    </r>
    <r>
      <rPr>
        <sz val="10"/>
        <rFont val="Gill Sans MT"/>
        <family val="2"/>
      </rPr>
      <t>(Está en proceso la evaluación de los factores de riesgo psicosocial)</t>
    </r>
  </si>
  <si>
    <r>
      <t xml:space="preserve">Gestión Organizacional
</t>
    </r>
    <r>
      <rPr>
        <sz val="10"/>
        <rFont val="Gill Sans MT"/>
        <family val="2"/>
      </rPr>
      <t>(Está en proceso la evaluación de los factores de riesgo psicosocial aplicación batería de riesgo psicosocial)</t>
    </r>
  </si>
  <si>
    <r>
      <t xml:space="preserve">Contenido de la Tarea (Carga de Trabajo)
</t>
    </r>
    <r>
      <rPr>
        <sz val="10"/>
        <rFont val="Gill Sans MT"/>
        <family val="2"/>
      </rPr>
      <t>(Está en proceso la evaluación de los factores de riesgo psicosocial aplicación batería de riesgo psicosocial)</t>
    </r>
  </si>
  <si>
    <r>
      <t xml:space="preserve">Accidentes aéreos                          </t>
    </r>
    <r>
      <rPr>
        <sz val="10"/>
        <color indexed="8"/>
        <rFont val="Arial"/>
        <family val="2"/>
      </rPr>
      <t xml:space="preserve"> (En los desplazamientos en avión a otras ciudades)
</t>
    </r>
  </si>
  <si>
    <r>
      <t>Postura Prolongada</t>
    </r>
    <r>
      <rPr>
        <sz val="10"/>
        <rFont val="Arial"/>
        <family val="2"/>
      </rPr>
      <t xml:space="preserve"> 
(Postura sedente más del 75% de la jornada laboral en trabajo con video terminales)</t>
    </r>
  </si>
  <si>
    <r>
      <rPr>
        <b/>
        <sz val="10"/>
        <rFont val="Arial"/>
        <family val="2"/>
      </rPr>
      <t>Movimientos repetitivos</t>
    </r>
    <r>
      <rPr>
        <sz val="10"/>
        <rFont val="Arial"/>
        <family val="2"/>
      </rPr>
      <t xml:space="preserve">  
(Digitación - Escanear)</t>
    </r>
  </si>
  <si>
    <r>
      <rPr>
        <b/>
        <sz val="10"/>
        <rFont val="Arial"/>
        <family val="2"/>
      </rPr>
      <t>Radiaciones No ionizantes</t>
    </r>
    <r>
      <rPr>
        <sz val="10"/>
        <rFont val="Arial"/>
        <family val="2"/>
      </rPr>
      <t xml:space="preserve">                                   (Exposición permanente a pantallas del computador)</t>
    </r>
  </si>
  <si>
    <r>
      <rPr>
        <b/>
        <sz val="10"/>
        <color indexed="8"/>
        <rFont val="Arial"/>
        <family val="2"/>
      </rPr>
      <t xml:space="preserve">Locativo </t>
    </r>
    <r>
      <rPr>
        <sz val="10"/>
        <color indexed="8"/>
        <rFont val="Arial"/>
        <family val="2"/>
      </rPr>
      <t xml:space="preserve">                                                                             (Cableado eléctrico desordenado en la zona adecuada para puesto de trabajo)</t>
    </r>
  </si>
  <si>
    <r>
      <t xml:space="preserve">Picaduras - Mordeduras                            </t>
    </r>
    <r>
      <rPr>
        <sz val="10"/>
        <color indexed="8"/>
        <rFont val="Arial"/>
        <family val="2"/>
      </rPr>
      <t xml:space="preserve"> (Presencia de vectores e insectos dentro de la vivienda o zona destinada para laborar).</t>
    </r>
  </si>
  <si>
    <r>
      <t xml:space="preserve">Virus y Bacterias
</t>
    </r>
    <r>
      <rPr>
        <sz val="10"/>
        <color indexed="8"/>
        <rFont val="Arial"/>
        <family val="2"/>
      </rPr>
      <t xml:space="preserve"> (Exposición a virus y bacterias debido al uso de superficies húmedas como baños, lavamanos y lavaplatos alberca)</t>
    </r>
  </si>
  <si>
    <r>
      <rPr>
        <b/>
        <sz val="10"/>
        <rFont val="Arial"/>
        <family val="2"/>
      </rPr>
      <t xml:space="preserve">Material particulado 
</t>
    </r>
    <r>
      <rPr>
        <sz val="10"/>
        <rFont val="Arial"/>
        <family val="2"/>
      </rPr>
      <t>(Polvo en los documentos)</t>
    </r>
  </si>
  <si>
    <r>
      <rPr>
        <b/>
        <sz val="10"/>
        <rFont val="Arial"/>
        <family val="2"/>
      </rPr>
      <t xml:space="preserve">Uso de elementos de desinfección
</t>
    </r>
    <r>
      <rPr>
        <sz val="10"/>
        <rFont val="Arial"/>
        <family val="2"/>
      </rPr>
      <t>(alcohol, gel antibacterial)</t>
    </r>
  </si>
  <si>
    <r>
      <rPr>
        <b/>
        <sz val="10"/>
        <color indexed="8"/>
        <rFont val="Arial"/>
        <family val="2"/>
      </rPr>
      <t xml:space="preserve">Deficiente ventilación </t>
    </r>
    <r>
      <rPr>
        <sz val="10"/>
        <color indexed="8"/>
        <rFont val="Arial"/>
        <family val="2"/>
      </rPr>
      <t>(Las ventanas y persianas deben permanecer cerradas para evitar el ingreso de rayos solares)</t>
    </r>
  </si>
  <si>
    <r>
      <rPr>
        <b/>
        <sz val="10"/>
        <rFont val="Arial"/>
        <family val="2"/>
      </rPr>
      <t>Manipulación y desplazamiento de cargas</t>
    </r>
    <r>
      <rPr>
        <sz val="10"/>
        <rFont val="Arial"/>
        <family val="2"/>
      </rPr>
      <t xml:space="preserve">
(Documentos y cajas)</t>
    </r>
  </si>
  <si>
    <r>
      <rPr>
        <b/>
        <sz val="10"/>
        <color indexed="8"/>
        <rFont val="Arial"/>
        <family val="2"/>
      </rPr>
      <t xml:space="preserve">Iluminación
</t>
    </r>
    <r>
      <rPr>
        <sz val="10"/>
        <color indexed="8"/>
        <rFont val="Arial"/>
        <family val="2"/>
      </rPr>
      <t xml:space="preserve">(Deficiente de iluminación natural o artificial en el sitio adecuado para laboral dentro de la vivienda)                                             </t>
    </r>
  </si>
  <si>
    <r>
      <t xml:space="preserve">Locativo
</t>
    </r>
    <r>
      <rPr>
        <sz val="10"/>
        <color indexed="8"/>
        <rFont val="Arial"/>
        <family val="2"/>
      </rPr>
      <t xml:space="preserve">Superficies de trabajo  irregulares y  desniveladas, escaleras   </t>
    </r>
    <r>
      <rPr>
        <b/>
        <sz val="10"/>
        <color indexed="8"/>
        <rFont val="Arial"/>
        <family val="2"/>
      </rPr>
      <t xml:space="preserve">                             </t>
    </r>
    <r>
      <rPr>
        <sz val="10"/>
        <color indexed="8"/>
        <rFont val="Arial"/>
        <family val="2"/>
      </rPr>
      <t xml:space="preserve"> (Desplazamiento en la vivienda)</t>
    </r>
  </si>
  <si>
    <r>
      <t>Virus</t>
    </r>
    <r>
      <rPr>
        <sz val="10"/>
        <rFont val="Arial"/>
        <family val="2"/>
      </rPr>
      <t xml:space="preserve">  </t>
    </r>
  </si>
  <si>
    <r>
      <t>Público
(</t>
    </r>
    <r>
      <rPr>
        <sz val="10"/>
        <color indexed="8"/>
        <rFont val="Arial"/>
        <family val="2"/>
      </rPr>
      <t>Robos - Atracos - Asaltos - Agresiones verbales - Actos Violentos)</t>
    </r>
  </si>
  <si>
    <t xml:space="preserve">Peligro condiciones de seguridad [mecánico, eléctrico, locativo, superficies de trabajo, condiciones de orden y aseo, tecnológico, trabajo en alturas, espacios confinados] </t>
  </si>
  <si>
    <t>Peligro Físico [Ruido, iluminación, Vibración, Temperaturas extremas, Presión atmosférica, Radiaciones ionizantes, NO ionizantes</t>
  </si>
  <si>
    <t xml:space="preserve">Diseño de programas sobre los Riesgos Priorizados </t>
  </si>
  <si>
    <t xml:space="preserve">A partir de la valoración de los peligros, la medición higiénica de la iluminación en las áreas de inspección, visitas en campo y encuestas se diseñan los correspondientes programas con el siguiente énfasis: </t>
  </si>
  <si>
    <t xml:space="preserve">Programa para la gestión del peligro mecánico en las actividades de inspección de ascensores PG-HSE-010 </t>
  </si>
  <si>
    <t xml:space="preserve">Programa para la gestión del peligro físico (iluminación) en las actividades de inspección de ascensores PG-HSE-011 </t>
  </si>
  <si>
    <t xml:space="preserve">Se debe iniciar con una capacitación a las administraciones, constructoras y dueños de ascensores en las condiciones mínimas de seguridad dentro de los equipos que permitan el adecuado desarrollo de las actividades de inspección y mantenimiento. </t>
  </si>
  <si>
    <r>
      <t xml:space="preserve">Ruido           </t>
    </r>
    <r>
      <rPr>
        <sz val="16"/>
        <color rgb="FF000000"/>
        <rFont val="Arial"/>
        <family val="2"/>
      </rPr>
      <t xml:space="preserve">                                      Ruido Ambiental por los eventos que desarrollan en la parte externa de la entidad</t>
    </r>
  </si>
  <si>
    <t>Atrapamiento por ascensor</t>
  </si>
  <si>
    <t>Mantenimiento de ascensor</t>
  </si>
  <si>
    <t>CONDICIONES DE SEGURIDAD- MECANICO</t>
  </si>
  <si>
    <t>Capacitaciones en rescate de espacios confinados. Se recomienda realizar mantenimiento preventivo y periodico a los ascensores</t>
  </si>
  <si>
    <t>Golpes, fracturas, desmayo. Ansiedad.</t>
  </si>
  <si>
    <t>Caida por escaleras</t>
  </si>
  <si>
    <t>CONDICIONES DE SEGURIDAD- LOCATIVO (SUPERFICIES IRREGURALES)</t>
  </si>
  <si>
    <t>Golpes, fracturas, contuciones</t>
  </si>
  <si>
    <t>Instalación de cinta antideslizamiento, señalización. Capacitaciones de autocuidado.</t>
  </si>
  <si>
    <t>*Capacitación en prevención de accidentes de trabajo por riesgo eléctrico. PRO-SIG-205 PROCEDIMIENTO DE INCIDENTES Y ACCIDENTES DE TRABAJO . PLAN ANUAL DE TRABAJO  Y PIC.                                                    
*Continuar con las inspecciones de seguridad enfocado a riesgo eléctrico. PRO-SIG-203 PROCEDIMIENTO INSPECCIONES DE SST. *Realizar mantenimiento preventivo y correctivo de los equipos eléctricos e instalaciones eléctricas en la sede</t>
  </si>
  <si>
    <t xml:space="preserve">*Diseñar y socializar PON en caso de explosiones externas a la empresa- PRO-SIG-205 PROCEDIMIENTO DE INCIDENTES Y ACCIDENTES DE TRABAJO . *Realizar mantenimiento preventivo y correctivo de los equipos eléctricos e instalaciones eléctricas del edificio. </t>
  </si>
  <si>
    <t>Capacitar a funcionarios en realizar inspecciones de seguridad para verificar estado de cableado del  área. PLAN ANUAL DE TRABAJO  Y PIC. *Se recomienda agrupar el cableado eléctrico faltante, utilizando espiral porta cable u otro mecanismo de canalización.                                                                                                *Asesoría de rediseño del puesto de trabajo en casa.</t>
  </si>
  <si>
    <t>Se recomienda revisar y si es necesario cambiar las luminarias dañadas o deficientes para mejorar la iluminación del sitio de trabajo. PGR-SIG-204 ORDEN Y ASEO.  Asesoría de rediseño del puesto de trabajo en casa con iluminación adecuada (Luz visible por exceso o deficiencia)</t>
  </si>
  <si>
    <t xml:space="preserve">Mantenimiento periódico a las cámaras </t>
  </si>
  <si>
    <t xml:space="preserve">*Exámenes periódicos anualmente al personal  expuesto con espirómetros, PGR-SIG-204 orden y aseo, PRO-SIG-203 procedimiento inspecciones de SST. 
PRO-SIG-206 reporte de actos y condiciones inseguras
*Se recomienda realizar mantenimiento correctivo a los extractores que hay en el área. </t>
  </si>
  <si>
    <t>PRO-SIG-206 reporte de actos y condiciones inseguras. *Instalar en la totalidad de los estantes rieles superiores y/o anclar entre si</t>
  </si>
  <si>
    <t xml:space="preserve">Realizar inspecciones de seguridad para verificar estado de cableado del  área. PRO-SIG-203 procedimiento inspecciones de SST.  
PRO-SIG-206 reporte de actos y condiciones inseguras
Se recomienda agrupar el cableado eléctrico faltante, utilizando espiral porta cable u otro mecanismo de canalización. </t>
  </si>
  <si>
    <t xml:space="preserve">Plan anual de trabajo sst. *Se recomienda instalar película de seguridad en los ventanales </t>
  </si>
  <si>
    <t xml:space="preserve">*Capacitación en prevención de accidentes de trabajo por riesgo eléctrico.     *Realizar mantenimiento preventivo y correctivo de los equipos eléctricos e instalaciones eléctricas en la sede, planta eléctrica                                                      
*Continuar con las inspecciones de seguridad enfocado a riesgo eléctrico, PRO-SIG-203 procedimiento inspecciones de SST,  Capacitación permanente a brigada en control de incendios, PLA-SIG-204 plan de prevención, preparación y respuesta ante emergencias.        </t>
  </si>
  <si>
    <t xml:space="preserve">*Diseñar y socializar PON en caso de explosiones externas a la empresa, PLA-SIG-204 plan de prevención, preparación y respuesta ante emergencias.    *Realizar mantenimiento preventivo y correctivo de los equipos eléctricos e instalaciones eléctricas en las diferentes sedes.    </t>
  </si>
  <si>
    <t xml:space="preserve">Realizar inspecciones de seguridad para verificar estado de cableado del  área, PRO-SIG-203 procedimiento inspecciones de SST, Realizar jornada de orden, 
PGR-SIG-204 orden y aseo
 Sensibilizar al personal en el reporte de condiciones y actos inseguros, PRO-SIG-206 reporte de actos y condiciones inseguras. Se recomienda agrupar el cableado eléctrico faltante, utilizando espiral porta cable u otro mecanismo de canalización. </t>
  </si>
  <si>
    <t xml:space="preserve">*Realizar re inducción en higiene postural, ergonomía en oficina, gimnasia laboral y pausas activas.                                                                 
*Continuar con las actividades del sistema de vigilancia epidemiológico  para prevención de desordenes musculo esqueléticas asociadas al peligro biomecánico .                                                                                  
*Realizar pausas activas en el área.    ntervención ergonómica en el  rediseño del puesto de trabajo, para lo cual, se recomienda:
Elevar el monitor del puesto de trabajo para mejorar la postura de la trabajadora.                                                                                                                                  </t>
  </si>
  <si>
    <t>*Capacitación en prevención de accidentes de trabajo por riesgo eléctrico.                                                          
*Continuar con las inspecciones de seguridad enfocado a riesgo eléctrico. *Realizar mantenimiento preventivo y correctivo de los equipos eléctricos e instalaciones eléctricas en la sede</t>
  </si>
  <si>
    <t xml:space="preserve">*Diseñar y socializar PON en caso de explosiones externas a la empresa. *Realizar mantenimiento preventivo y correctivo de los equipos eléctricos e instalaciones eléctricas en las diferentes sedes. </t>
  </si>
  <si>
    <t xml:space="preserve">*Exámenes periódicos anualmente al personal  expuesto con espirómetros     (PRO-SIG-202 procedimiento administración de elementos de epp.) *Se recomienda realizar mantenimiento correctivo a los extractores que hay en el área. </t>
  </si>
  <si>
    <r>
      <t xml:space="preserve">Públicos                                                              </t>
    </r>
    <r>
      <rPr>
        <sz val="18"/>
        <color rgb="FF000000"/>
        <rFont val="Gill Sans MT"/>
        <family val="2"/>
      </rPr>
      <t xml:space="preserve"> Robos - Orden público - Agresiones verbales por parte de usuarios (Dentro de las instalaciones y en las visitas)</t>
    </r>
  </si>
  <si>
    <t>Se realizaron cambios en Nivel de Consecuencia para peligros cuya peor consecuencia sea la muerte, se actualizo controles administrativos Y el cambio de código según procedimiento control de documentos y su instructivo</t>
  </si>
  <si>
    <t>Se incorpora el link de visitantes debajo de cada proceso, así mismo se crea link en cada matriz respecto a riesgo vial en el que se incluyen riesgos nuevos, en la matriz de visitantes se incluyen los 25 procesos ajustados de acuerdo a la infraestructura de la sede, se elimina como riesgo biológico Virus por COVID en todos los proceso, y se incluyen 2 procesos nuevos.</t>
  </si>
  <si>
    <t>Se actualizaron todas las matrices IPEVR, se incluye los conceptos de la enmienda del cambio climático ISO 9001, en los peligros de riesgo psicosocial, biológico, físico y químico, se eliminan los gráficos de cada matrices, se actualiza la matriz de riesgo vial con la metodología aplicable al PESV, se inicia proceso para que todas las matrices se estandaricen con respecto a los controles en las medidas de intervención. las actualizaciones se realizaron teniendo  en cuenta la participación de los funcionarios de cada proceso los cuales identificaron actividades rutinarias y no rutinarias.</t>
  </si>
  <si>
    <t>NOMBRE</t>
  </si>
  <si>
    <t>5. GESTIÓN SOCIAL Y COMUNITARIA</t>
  </si>
  <si>
    <t xml:space="preserve">1.  PLANEACIÓN ESTRATEGICA </t>
  </si>
  <si>
    <t>2. SISTEMA INTEGRADO DE GESTIÓN - FORTALECIMIENTO INSTITUCIONAL</t>
  </si>
  <si>
    <t xml:space="preserve">INSPECCIÓN 1 DE POLICIA </t>
  </si>
  <si>
    <t xml:space="preserve">COMISARIA PERMANENTE </t>
  </si>
  <si>
    <t xml:space="preserve">13. GESTIÓN AMBIENTAL: </t>
  </si>
  <si>
    <t xml:space="preserve">1. PLANEACIÓN ESTRATÉGICA - SISBEN </t>
  </si>
  <si>
    <t xml:space="preserve">1. PLANEACIÓN ESTRATÉGICA - DIANU </t>
  </si>
  <si>
    <t>FORMATO: 
IDENTIFICACIÓN DE PELIGROS, EVALUACIÓN Y VALORACIÓN DE LOS RIESGOS 
ALCALDÍA MUNICIPAL DE IBAGUÉ</t>
  </si>
  <si>
    <t xml:space="preserve">COMISARIA No. 1  DE FAMILIA </t>
  </si>
  <si>
    <t xml:space="preserve">COMISARIA No. 3 DE FAMILIA </t>
  </si>
  <si>
    <t xml:space="preserve">DIRECCION DE JUSTICIA </t>
  </si>
  <si>
    <r>
      <rPr>
        <b/>
        <sz val="24"/>
        <rFont val="Arial"/>
        <family val="2"/>
      </rPr>
      <t>Radiaciones No ionizantes</t>
    </r>
    <r>
      <rPr>
        <sz val="24"/>
        <rFont val="Arial"/>
        <family val="2"/>
      </rPr>
      <t xml:space="preserve">                                   (Exposición permanente  a pantallas del computador)</t>
    </r>
  </si>
  <si>
    <r>
      <rPr>
        <b/>
        <sz val="24"/>
        <rFont val="Arial"/>
        <family val="2"/>
      </rPr>
      <t>Postura Prolongada</t>
    </r>
    <r>
      <rPr>
        <sz val="24"/>
        <rFont val="Arial"/>
        <family val="2"/>
      </rPr>
      <t xml:space="preserve"> 
(Postura sedente la mayor parte de la jornada laboral) - Mobiliario en mal estado</t>
    </r>
  </si>
  <si>
    <r>
      <rPr>
        <b/>
        <sz val="24"/>
        <color indexed="8"/>
        <rFont val="Arial"/>
        <family val="2"/>
      </rPr>
      <t xml:space="preserve">Postura Forzada      </t>
    </r>
    <r>
      <rPr>
        <sz val="24"/>
        <color indexed="8"/>
        <rFont val="Arial"/>
        <family val="2"/>
      </rPr>
      <t xml:space="preserve">                      
Silla dañada para las posturas sedentes </t>
    </r>
  </si>
  <si>
    <r>
      <rPr>
        <b/>
        <sz val="24"/>
        <rFont val="Arial"/>
        <family val="2"/>
      </rPr>
      <t>Movimientos repetitivos</t>
    </r>
    <r>
      <rPr>
        <sz val="24"/>
        <rFont val="Arial"/>
        <family val="2"/>
      </rPr>
      <t xml:space="preserve">  
(Digitación)</t>
    </r>
  </si>
  <si>
    <r>
      <t xml:space="preserve">Locativo
</t>
    </r>
    <r>
      <rPr>
        <sz val="24"/>
        <color indexed="8"/>
        <rFont val="Arial"/>
        <family val="2"/>
      </rPr>
      <t xml:space="preserve">Superficies de trabajo  irregulares y  desniveladas   </t>
    </r>
    <r>
      <rPr>
        <b/>
        <sz val="24"/>
        <color indexed="8"/>
        <rFont val="Arial"/>
        <family val="2"/>
      </rPr>
      <t xml:space="preserve">                             </t>
    </r>
    <r>
      <rPr>
        <sz val="24"/>
        <color indexed="8"/>
        <rFont val="Arial"/>
        <family val="2"/>
      </rPr>
      <t xml:space="preserve"> (Desplazamiento en los diferentes áreas)</t>
    </r>
  </si>
  <si>
    <r>
      <rPr>
        <b/>
        <sz val="24"/>
        <color indexed="8"/>
        <rFont val="Arial"/>
        <family val="2"/>
      </rPr>
      <t xml:space="preserve">Eléctrico </t>
    </r>
    <r>
      <rPr>
        <sz val="24"/>
        <color indexed="8"/>
        <rFont val="Arial"/>
        <family val="2"/>
      </rPr>
      <t xml:space="preserve">                                                  Baja tensión.                           (Se  evidencia que hay pocas tomas eléctricas, lo que genera que se recarguen las que actualmente hay)</t>
    </r>
  </si>
  <si>
    <r>
      <rPr>
        <b/>
        <sz val="24"/>
        <rFont val="Arial"/>
        <family val="2"/>
      </rPr>
      <t xml:space="preserve">Mecánico             </t>
    </r>
    <r>
      <rPr>
        <sz val="24"/>
        <rFont val="Arial"/>
        <family val="2"/>
      </rPr>
      <t xml:space="preserve">                            (Manejo de Equipos y elementos de Oficina)</t>
    </r>
  </si>
  <si>
    <r>
      <rPr>
        <b/>
        <sz val="24"/>
        <color indexed="8"/>
        <rFont val="Arial"/>
        <family val="2"/>
      </rPr>
      <t xml:space="preserve">Locativo </t>
    </r>
    <r>
      <rPr>
        <sz val="24"/>
        <color indexed="8"/>
        <rFont val="Arial"/>
        <family val="2"/>
      </rPr>
      <t xml:space="preserve">                                                                             (Cableado eléctrico desordenado debajo de los puestos de trabajo)</t>
    </r>
  </si>
  <si>
    <r>
      <t xml:space="preserve">Hongos- Bacterias       </t>
    </r>
    <r>
      <rPr>
        <sz val="24"/>
        <color indexed="8"/>
        <rFont val="Arial"/>
        <family val="2"/>
      </rPr>
      <t xml:space="preserve">Presencia en el archivo </t>
    </r>
  </si>
  <si>
    <r>
      <t xml:space="preserve">Hongos- Bacterias       </t>
    </r>
    <r>
      <rPr>
        <sz val="24"/>
        <color indexed="8"/>
        <rFont val="Arial"/>
        <family val="2"/>
      </rPr>
      <t xml:space="preserve">Presencia de  excrementos  de roedores en el archivo </t>
    </r>
  </si>
  <si>
    <r>
      <rPr>
        <b/>
        <sz val="24"/>
        <color indexed="8"/>
        <rFont val="Arial"/>
        <family val="2"/>
      </rPr>
      <t xml:space="preserve">Material Particulado </t>
    </r>
    <r>
      <rPr>
        <sz val="24"/>
        <color indexed="8"/>
        <rFont val="Arial"/>
        <family val="2"/>
      </rPr>
      <t xml:space="preserve">Acumulación de material particulado (polvo) del archivo </t>
    </r>
  </si>
  <si>
    <r>
      <rPr>
        <b/>
        <sz val="24"/>
        <rFont val="Arial"/>
        <family val="2"/>
      </rPr>
      <t>Radiaciones No ionizantes</t>
    </r>
    <r>
      <rPr>
        <sz val="24"/>
        <rFont val="Arial"/>
        <family val="2"/>
      </rPr>
      <t xml:space="preserve">                                   (Exposición a pantallas del computador)</t>
    </r>
  </si>
  <si>
    <r>
      <t xml:space="preserve">Postura Mantenida: </t>
    </r>
    <r>
      <rPr>
        <sz val="24"/>
        <rFont val="Arial"/>
        <family val="2"/>
      </rPr>
      <t>Postura sedente</t>
    </r>
    <r>
      <rPr>
        <b/>
        <sz val="24"/>
        <rFont val="Arial"/>
        <family val="2"/>
      </rPr>
      <t xml:space="preserve">  </t>
    </r>
    <r>
      <rPr>
        <sz val="24"/>
        <rFont val="Arial"/>
        <family val="2"/>
      </rPr>
      <t>durante la jornada de trabajo</t>
    </r>
  </si>
  <si>
    <r>
      <t xml:space="preserve">Manipulación manual de cargas                                              </t>
    </r>
    <r>
      <rPr>
        <sz val="24"/>
        <color indexed="8"/>
        <rFont val="Arial"/>
        <family val="2"/>
      </rPr>
      <t xml:space="preserve"> Levantar cajas de archivo del piso</t>
    </r>
  </si>
  <si>
    <r>
      <t xml:space="preserve">Esfuerzos: </t>
    </r>
    <r>
      <rPr>
        <sz val="24"/>
        <rFont val="Arial"/>
        <family val="2"/>
      </rPr>
      <t>Carga dinámica , movilización de varios segmentos corporales para el desarrollo de la tarea</t>
    </r>
  </si>
  <si>
    <r>
      <t xml:space="preserve">Movimientos repetitivos: </t>
    </r>
    <r>
      <rPr>
        <sz val="24"/>
        <rFont val="Arial"/>
        <family val="2"/>
      </rPr>
      <t>Ingreso de datos a video terminales</t>
    </r>
  </si>
  <si>
    <r>
      <t xml:space="preserve">Manipulación de cargas (elevar):  </t>
    </r>
    <r>
      <rPr>
        <sz val="24"/>
        <rFont val="Arial"/>
        <family val="2"/>
      </rPr>
      <t>Disposición de archivo en estantería</t>
    </r>
  </si>
  <si>
    <r>
      <t>Manipulación de cargas (bajar desde alturas):</t>
    </r>
    <r>
      <rPr>
        <sz val="24"/>
        <rFont val="Arial"/>
        <family val="2"/>
      </rPr>
      <t>Ubicación y manipulación de archivo  ubicado en cartelera</t>
    </r>
  </si>
  <si>
    <r>
      <t xml:space="preserve">Movimientos Repetitivos
</t>
    </r>
    <r>
      <rPr>
        <sz val="24"/>
        <color indexed="8"/>
        <rFont val="Arial"/>
        <family val="2"/>
      </rPr>
      <t xml:space="preserve">Archivar documentos en el archivo, búsqueda de documentos. </t>
    </r>
  </si>
  <si>
    <r>
      <rPr>
        <b/>
        <sz val="24"/>
        <color indexed="8"/>
        <rFont val="Arial"/>
        <family val="2"/>
      </rPr>
      <t xml:space="preserve">Locativo                             </t>
    </r>
    <r>
      <rPr>
        <sz val="24"/>
        <color indexed="8"/>
        <rFont val="Arial"/>
        <family val="2"/>
      </rPr>
      <t xml:space="preserve">Sistemas de almacenamiento y condiciones técnico ambientales inadecuados del archivo (almacenamiento en la superficies de trabajo)                           </t>
    </r>
  </si>
  <si>
    <r>
      <t xml:space="preserve">Locativo: </t>
    </r>
    <r>
      <rPr>
        <sz val="24"/>
        <rFont val="Arial"/>
        <family val="2"/>
      </rPr>
      <t>Sistemas y medios de almacenamiento sin anclar</t>
    </r>
  </si>
  <si>
    <r>
      <t xml:space="preserve">Mecánico: </t>
    </r>
    <r>
      <rPr>
        <sz val="24"/>
        <rFont val="Arial"/>
        <family val="2"/>
      </rPr>
      <t>Manipulación de archivo antiguo con gancho metálico</t>
    </r>
  </si>
  <si>
    <r>
      <t xml:space="preserve">Accidentes de tránsito                      
    </t>
    </r>
    <r>
      <rPr>
        <sz val="24"/>
        <color indexed="8"/>
        <rFont val="Arial"/>
        <family val="2"/>
      </rPr>
      <t xml:space="preserve"> 
(En los desplazamientos en las vías)
</t>
    </r>
    <r>
      <rPr>
        <u/>
        <sz val="24"/>
        <color indexed="8"/>
        <rFont val="Arial"/>
        <family val="2"/>
      </rPr>
      <t xml:space="preserve">VER MATRIZ DE RIESGO VIAL </t>
    </r>
  </si>
  <si>
    <r>
      <t xml:space="preserve">Picaduras y Mordeduras                </t>
    </r>
    <r>
      <rPr>
        <sz val="24"/>
        <color indexed="8"/>
        <rFont val="Arial"/>
        <family val="2"/>
      </rPr>
      <t xml:space="preserve"> (Exposición con animales en las vías públicas)</t>
    </r>
  </si>
  <si>
    <r>
      <rPr>
        <b/>
        <sz val="24"/>
        <color indexed="8"/>
        <rFont val="Arial"/>
        <family val="2"/>
      </rPr>
      <t xml:space="preserve">Radiaciones no ionizantes  </t>
    </r>
    <r>
      <rPr>
        <sz val="24"/>
        <color indexed="8"/>
        <rFont val="Arial"/>
        <family val="2"/>
      </rPr>
      <t xml:space="preserve">                                               Exposición a luz solar en actividades externas </t>
    </r>
  </si>
  <si>
    <r>
      <t xml:space="preserve">Temperaturas                  </t>
    </r>
    <r>
      <rPr>
        <sz val="24"/>
        <color indexed="8"/>
        <rFont val="Arial"/>
        <family val="2"/>
      </rPr>
      <t xml:space="preserve"> (Calor Ambiental)</t>
    </r>
  </si>
  <si>
    <r>
      <t xml:space="preserve">Postura mantenida                         </t>
    </r>
    <r>
      <rPr>
        <sz val="24"/>
        <color indexed="8"/>
        <rFont val="Arial"/>
        <family val="2"/>
      </rPr>
      <t xml:space="preserve"> (Bípeda)</t>
    </r>
  </si>
  <si>
    <r>
      <t xml:space="preserve">Mordeduras - Picaduras "Animales"
</t>
    </r>
    <r>
      <rPr>
        <sz val="24"/>
        <color indexed="8"/>
        <rFont val="Arial"/>
        <family val="2"/>
      </rPr>
      <t>Perros - gatos - alacranes roedores - Serpientes - Hormigas</t>
    </r>
  </si>
  <si>
    <r>
      <rPr>
        <b/>
        <sz val="24"/>
        <color indexed="8"/>
        <rFont val="Arial"/>
        <family val="2"/>
      </rPr>
      <t xml:space="preserve">Líquidos     </t>
    </r>
    <r>
      <rPr>
        <sz val="24"/>
        <color indexed="8"/>
        <rFont val="Arial"/>
        <family val="2"/>
      </rPr>
      <t xml:space="preserve">                                      Uso de productos químicos (Para desinfección y Fumigación)</t>
    </r>
  </si>
  <si>
    <r>
      <rPr>
        <b/>
        <sz val="24"/>
        <rFont val="Arial"/>
        <family val="2"/>
      </rPr>
      <t xml:space="preserve">Líquidos    </t>
    </r>
    <r>
      <rPr>
        <sz val="24"/>
        <rFont val="Arial"/>
        <family val="2"/>
      </rPr>
      <t xml:space="preserve">                                        Sustancias desinfectantes (Manejo de Hipoclorito)</t>
    </r>
  </si>
  <si>
    <r>
      <rPr>
        <b/>
        <sz val="24"/>
        <color indexed="8"/>
        <rFont val="Arial"/>
        <family val="2"/>
      </rPr>
      <t>Esfuerzos</t>
    </r>
    <r>
      <rPr>
        <sz val="24"/>
        <color indexed="8"/>
        <rFont val="Arial"/>
        <family val="2"/>
      </rPr>
      <t xml:space="preserve"> 
por desplazamiento, manipulación de animales</t>
    </r>
  </si>
  <si>
    <r>
      <rPr>
        <b/>
        <sz val="24"/>
        <color indexed="8"/>
        <rFont val="Arial"/>
        <family val="2"/>
      </rPr>
      <t xml:space="preserve">Locativo -      </t>
    </r>
    <r>
      <rPr>
        <sz val="24"/>
        <color indexed="8"/>
        <rFont val="Arial"/>
        <family val="2"/>
      </rPr>
      <t xml:space="preserve">                     Sistema de almacenamiento inadecuado               (Químicos ubicados en la misma bodega de alimentos)</t>
    </r>
  </si>
  <si>
    <r>
      <rPr>
        <b/>
        <sz val="24"/>
        <color indexed="8"/>
        <rFont val="Arial"/>
        <family val="2"/>
      </rPr>
      <t xml:space="preserve">Mecánico     </t>
    </r>
    <r>
      <rPr>
        <sz val="24"/>
        <color indexed="8"/>
        <rFont val="Arial"/>
        <family val="2"/>
      </rPr>
      <t xml:space="preserve">                         
Herramientas de trabajo
(Machete - Pala - Hacha - Guadañadora)</t>
    </r>
  </si>
  <si>
    <r>
      <t xml:space="preserve">Público
</t>
    </r>
    <r>
      <rPr>
        <sz val="24"/>
        <color indexed="8"/>
        <rFont val="Gill Sans MT"/>
        <family val="2"/>
      </rPr>
      <t>(Manifestaciones públicas)</t>
    </r>
  </si>
  <si>
    <r>
      <t>Público
(</t>
    </r>
    <r>
      <rPr>
        <sz val="24"/>
        <color indexed="8"/>
        <rFont val="Gill Sans MT"/>
        <family val="2"/>
      </rPr>
      <t>Robos - Atracos - Asaltos - Agresiones verbales - Actos Violentos)</t>
    </r>
  </si>
  <si>
    <r>
      <t>Público
(</t>
    </r>
    <r>
      <rPr>
        <sz val="24"/>
        <color indexed="8"/>
        <rFont val="Gill Sans MT"/>
        <family val="2"/>
      </rPr>
      <t>Inseguridad por actos delictivos en los alrededores de la sede)</t>
    </r>
  </si>
  <si>
    <r>
      <t xml:space="preserve">Tecnológico
</t>
    </r>
    <r>
      <rPr>
        <sz val="24"/>
        <color indexed="8"/>
        <rFont val="Gill Sans MT"/>
        <family val="2"/>
      </rPr>
      <t>(Incendios - Explosiones)
Generado dentro de las instalaciones</t>
    </r>
    <r>
      <rPr>
        <b/>
        <sz val="24"/>
        <color indexed="8"/>
        <rFont val="Gill Sans MT"/>
        <family val="2"/>
      </rPr>
      <t xml:space="preserve"> de las oficinas </t>
    </r>
  </si>
  <si>
    <r>
      <t xml:space="preserve">Tecnológico
</t>
    </r>
    <r>
      <rPr>
        <sz val="24"/>
        <color indexed="8"/>
        <rFont val="Gill Sans MT"/>
        <family val="2"/>
      </rPr>
      <t xml:space="preserve">"Riesgo de la vecindad"
(Incendios - Explosiones)
</t>
    </r>
  </si>
  <si>
    <r>
      <t xml:space="preserve">Fugas de gas 
"Riesgos de la vecindad"
</t>
    </r>
    <r>
      <rPr>
        <sz val="24"/>
        <color indexed="8"/>
        <rFont val="Gill Sans MT"/>
        <family val="2"/>
      </rPr>
      <t xml:space="preserve">(Generado por la presencia de restaurantes alrededor, tuberías externas a la entidad) </t>
    </r>
  </si>
  <si>
    <r>
      <rPr>
        <b/>
        <sz val="24"/>
        <color indexed="8"/>
        <rFont val="Gill Sans MT"/>
        <family val="2"/>
      </rPr>
      <t xml:space="preserve">Virus </t>
    </r>
    <r>
      <rPr>
        <sz val="24"/>
        <color indexed="8"/>
        <rFont val="Gill Sans MT"/>
        <family val="2"/>
      </rPr>
      <t xml:space="preserve">
</t>
    </r>
  </si>
  <si>
    <r>
      <rPr>
        <b/>
        <sz val="24"/>
        <color indexed="8"/>
        <rFont val="Gill Sans MT"/>
        <family val="2"/>
      </rPr>
      <t xml:space="preserve"> Demandas Emocionales: Condiciones de la tarea   </t>
    </r>
    <r>
      <rPr>
        <sz val="24"/>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</si>
  <si>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24"/>
        <rFont val="Arial"/>
        <family val="2"/>
      </rPr>
      <t>(Valoración promedio mientras se realiza el proceso de aplicación de baterías de riesgo psicosocial)</t>
    </r>
  </si>
  <si>
    <r>
      <t xml:space="preserve">Características del grupo social y del trabajo.
</t>
    </r>
    <r>
      <rPr>
        <sz val="24"/>
        <rFont val="Gill Sans MT"/>
        <family val="2"/>
      </rPr>
      <t>(Está en proceso la evaluación de los factores de riesgo psicosocial)</t>
    </r>
  </si>
  <si>
    <r>
      <t xml:space="preserve">Gestión Organizacional
</t>
    </r>
    <r>
      <rPr>
        <sz val="24"/>
        <rFont val="Gill Sans MT"/>
        <family val="2"/>
      </rPr>
      <t>(Está en proceso la evaluación de los factores de riesgo psicosocial aplicación batería de riesgo psicosocial)</t>
    </r>
  </si>
  <si>
    <r>
      <t xml:space="preserve">Contenido de la Tarea (Carga de Trabajo)
</t>
    </r>
    <r>
      <rPr>
        <sz val="24"/>
        <rFont val="Gill Sans MT"/>
        <family val="2"/>
      </rPr>
      <t>(Está en proceso la evaluación de los factores de riesgo psicosocial aplicación batería de riesgo psicosocial)</t>
    </r>
  </si>
  <si>
    <r>
      <t xml:space="preserve">Largas Jornadas Laborales y ausencia de descanso con altas temperaturas y radiciones altas por factor del </t>
    </r>
    <r>
      <rPr>
        <b/>
        <sz val="24"/>
        <color rgb="FF000000"/>
        <rFont val="Gill Sans MT"/>
        <family val="2"/>
      </rPr>
      <t>CAMBIO CLIMATICO.</t>
    </r>
  </si>
  <si>
    <r>
      <t xml:space="preserve"> Temperaturas
extremas (calor) porfactor de </t>
    </r>
    <r>
      <rPr>
        <b/>
        <sz val="24"/>
        <color rgb="FF000000"/>
        <rFont val="Gill Sans MT"/>
        <family val="2"/>
      </rPr>
      <t>CAMBIO CLIMATICO</t>
    </r>
  </si>
  <si>
    <r>
      <t xml:space="preserve"> Temperaturas
extremas (calor Radiaciones No ionizantes) porfactor de </t>
    </r>
    <r>
      <rPr>
        <b/>
        <sz val="24"/>
        <color rgb="FF000000"/>
        <rFont val="Gill Sans MT"/>
        <family val="2"/>
      </rPr>
      <t>CAMBIO CLIMATICO</t>
    </r>
  </si>
  <si>
    <r>
      <t xml:space="preserve">Inalación de Humos y Vapores
 (Incendios Forestales )por factor </t>
    </r>
    <r>
      <rPr>
        <b/>
        <sz val="24"/>
        <color rgb="FF000000"/>
        <rFont val="Gill Sans MT"/>
        <family val="2"/>
      </rPr>
      <t>CAMBIO CLIMATICO</t>
    </r>
  </si>
  <si>
    <r>
      <rPr>
        <b/>
        <sz val="24"/>
        <rFont val="Arial"/>
        <family val="2"/>
      </rPr>
      <t>Movimientos repetitivos</t>
    </r>
    <r>
      <rPr>
        <sz val="24"/>
        <rFont val="Arial"/>
        <family val="2"/>
      </rPr>
      <t xml:space="preserve">  
(Digitación - Escanear)</t>
    </r>
  </si>
  <si>
    <r>
      <rPr>
        <b/>
        <sz val="24"/>
        <rFont val="Arial"/>
        <family val="2"/>
      </rPr>
      <t>Radiaciones No ionizantes</t>
    </r>
    <r>
      <rPr>
        <sz val="24"/>
        <rFont val="Arial"/>
        <family val="2"/>
      </rPr>
      <t xml:space="preserve">                                   (Exposición permanente a pantallas del computador)</t>
    </r>
  </si>
  <si>
    <r>
      <rPr>
        <b/>
        <sz val="24"/>
        <color indexed="8"/>
        <rFont val="Arial"/>
        <family val="2"/>
      </rPr>
      <t xml:space="preserve">Locativo </t>
    </r>
    <r>
      <rPr>
        <sz val="24"/>
        <color indexed="8"/>
        <rFont val="Arial"/>
        <family val="2"/>
      </rPr>
      <t xml:space="preserve">                                                                             (Cableado eléctrico desordenado en la zona adecuada para puesto de trabajo)</t>
    </r>
  </si>
  <si>
    <r>
      <t xml:space="preserve">Picaduras - Mordeduras                            </t>
    </r>
    <r>
      <rPr>
        <sz val="24"/>
        <color indexed="8"/>
        <rFont val="Arial"/>
        <family val="2"/>
      </rPr>
      <t xml:space="preserve"> (Presencia de vectores e insectos dentro de la vivienda o zona destinada para laborar).</t>
    </r>
  </si>
  <si>
    <r>
      <t xml:space="preserve">Virus y Bacterias
</t>
    </r>
    <r>
      <rPr>
        <sz val="24"/>
        <color indexed="8"/>
        <rFont val="Arial"/>
        <family val="2"/>
      </rPr>
      <t xml:space="preserve"> (Exposición a virus y bacterias debido al uso de superficies húmedas como baños, lavamanos y lavaplatos alberca)</t>
    </r>
  </si>
  <si>
    <r>
      <rPr>
        <b/>
        <sz val="24"/>
        <rFont val="Arial"/>
        <family val="2"/>
      </rPr>
      <t xml:space="preserve">Material particulado 
</t>
    </r>
    <r>
      <rPr>
        <sz val="24"/>
        <rFont val="Arial"/>
        <family val="2"/>
      </rPr>
      <t>(Polvo en los documentos)</t>
    </r>
  </si>
  <si>
    <r>
      <rPr>
        <b/>
        <sz val="24"/>
        <rFont val="Arial"/>
        <family val="2"/>
      </rPr>
      <t xml:space="preserve">Uso de elementos de desinfección
</t>
    </r>
    <r>
      <rPr>
        <sz val="24"/>
        <rFont val="Arial"/>
        <family val="2"/>
      </rPr>
      <t>(alcohol, gel antibacterial)</t>
    </r>
  </si>
  <si>
    <r>
      <rPr>
        <b/>
        <sz val="24"/>
        <color indexed="8"/>
        <rFont val="Arial"/>
        <family val="2"/>
      </rPr>
      <t xml:space="preserve">Deficiente ventilación </t>
    </r>
    <r>
      <rPr>
        <sz val="24"/>
        <color indexed="8"/>
        <rFont val="Arial"/>
        <family val="2"/>
      </rPr>
      <t>(Las ventanas y persianas deben permanecer cerradas para evitar el ingreso de rayos solares)</t>
    </r>
  </si>
  <si>
    <r>
      <rPr>
        <b/>
        <sz val="24"/>
        <rFont val="Arial"/>
        <family val="2"/>
      </rPr>
      <t>Manipulación y desplazamiento de cargas</t>
    </r>
    <r>
      <rPr>
        <sz val="24"/>
        <rFont val="Arial"/>
        <family val="2"/>
      </rPr>
      <t xml:space="preserve">
(Documentos y cajas)</t>
    </r>
  </si>
  <si>
    <r>
      <rPr>
        <b/>
        <sz val="24"/>
        <color indexed="8"/>
        <rFont val="Arial"/>
        <family val="2"/>
      </rPr>
      <t xml:space="preserve">Iluminación
</t>
    </r>
    <r>
      <rPr>
        <sz val="24"/>
        <color indexed="8"/>
        <rFont val="Arial"/>
        <family val="2"/>
      </rPr>
      <t xml:space="preserve">(Deficiente de iluminación natural o artificial en el sitio adecuado para laboral dentro de la vivienda)                                             </t>
    </r>
  </si>
  <si>
    <r>
      <t xml:space="preserve">Locativo
</t>
    </r>
    <r>
      <rPr>
        <sz val="24"/>
        <color indexed="8"/>
        <rFont val="Arial"/>
        <family val="2"/>
      </rPr>
      <t xml:space="preserve">Superficies de trabajo  irregulares y  desniveladas, escaleras   </t>
    </r>
    <r>
      <rPr>
        <b/>
        <sz val="24"/>
        <color indexed="8"/>
        <rFont val="Arial"/>
        <family val="2"/>
      </rPr>
      <t xml:space="preserve">                             </t>
    </r>
    <r>
      <rPr>
        <sz val="24"/>
        <color indexed="8"/>
        <rFont val="Arial"/>
        <family val="2"/>
      </rPr>
      <t xml:space="preserve"> (Desplazamiento en la vivienda)</t>
    </r>
  </si>
  <si>
    <r>
      <t>Público
(</t>
    </r>
    <r>
      <rPr>
        <sz val="24"/>
        <color indexed="8"/>
        <rFont val="Arial"/>
        <family val="2"/>
      </rPr>
      <t>Robos - Atracos - Asaltos - Agresiones verbales - Actos Violentos)</t>
    </r>
  </si>
  <si>
    <r>
      <t>Postura Prolongada</t>
    </r>
    <r>
      <rPr>
        <sz val="26"/>
        <rFont val="Arial"/>
        <family val="2"/>
      </rPr>
      <t xml:space="preserve"> (Postura sedente más del 75% de la jornada laboral en trabajo con video terminales)</t>
    </r>
  </si>
  <si>
    <r>
      <rPr>
        <b/>
        <sz val="26"/>
        <color indexed="8"/>
        <rFont val="Arial"/>
        <family val="2"/>
      </rPr>
      <t>Esfuerzo visual</t>
    </r>
    <r>
      <rPr>
        <sz val="26"/>
        <color indexed="8"/>
        <rFont val="Arial"/>
        <family val="2"/>
      </rPr>
      <t xml:space="preserve">                                   (Por consulta y digitación de datos e información)                                     </t>
    </r>
  </si>
  <si>
    <r>
      <rPr>
        <b/>
        <sz val="26"/>
        <rFont val="Arial"/>
        <family val="2"/>
      </rPr>
      <t>Movimientos repetitivos</t>
    </r>
    <r>
      <rPr>
        <sz val="26"/>
        <rFont val="Arial"/>
        <family val="2"/>
      </rPr>
      <t xml:space="preserve">  
(Digitación)</t>
    </r>
  </si>
  <si>
    <r>
      <rPr>
        <b/>
        <sz val="26"/>
        <rFont val="Arial"/>
        <family val="2"/>
      </rPr>
      <t>Radiaciones No ionizantes</t>
    </r>
    <r>
      <rPr>
        <sz val="26"/>
        <rFont val="Arial"/>
        <family val="2"/>
      </rPr>
      <t xml:space="preserve">                                   (Exposición permanente  a pantallas del computador)</t>
    </r>
  </si>
  <si>
    <r>
      <rPr>
        <b/>
        <sz val="26"/>
        <rFont val="Arial"/>
        <family val="2"/>
      </rPr>
      <t xml:space="preserve">Mecánico             </t>
    </r>
    <r>
      <rPr>
        <sz val="26"/>
        <rFont val="Arial"/>
        <family val="2"/>
      </rPr>
      <t xml:space="preserve">                            (Manejo de Equipos y elementos de Oficina)</t>
    </r>
  </si>
  <si>
    <r>
      <rPr>
        <b/>
        <sz val="26"/>
        <color indexed="8"/>
        <rFont val="Arial"/>
        <family val="2"/>
      </rPr>
      <t xml:space="preserve">Eléctrico </t>
    </r>
    <r>
      <rPr>
        <sz val="26"/>
        <color indexed="8"/>
        <rFont val="Arial"/>
        <family val="2"/>
      </rPr>
      <t>Baja tensión. (Cableado eléctrico de equipo de computo expuesto)</t>
    </r>
  </si>
  <si>
    <r>
      <t xml:space="preserve">Locativo
</t>
    </r>
    <r>
      <rPr>
        <sz val="26"/>
        <color indexed="8"/>
        <rFont val="Arial"/>
        <family val="2"/>
      </rPr>
      <t>Instalaciones en mal estado
 (Gotera en el techo - Humedad en la pared)</t>
    </r>
  </si>
  <si>
    <r>
      <t xml:space="preserve">Locativo
</t>
    </r>
    <r>
      <rPr>
        <sz val="26"/>
        <color indexed="8"/>
        <rFont val="Arial"/>
        <family val="2"/>
      </rPr>
      <t>Hacinamiento
(El área es reducida para la cantidad de personas que laboran en ella)</t>
    </r>
  </si>
  <si>
    <r>
      <rPr>
        <b/>
        <sz val="26"/>
        <rFont val="Gill Sans MT"/>
        <family val="2"/>
      </rPr>
      <t xml:space="preserve">Mecánico     </t>
    </r>
    <r>
      <rPr>
        <sz val="26"/>
        <rFont val="Gill Sans MT"/>
        <family val="2"/>
      </rPr>
      <t xml:space="preserve">                                                
Manejo de herramientas manuales 
(Grapadora, saca ganchos, perforadora, ganchos legadores)</t>
    </r>
  </si>
  <si>
    <r>
      <rPr>
        <b/>
        <sz val="26"/>
        <color indexed="8"/>
        <rFont val="Gill Sans MT"/>
        <family val="2"/>
      </rPr>
      <t xml:space="preserve">Postura Forzada      </t>
    </r>
    <r>
      <rPr>
        <sz val="26"/>
        <color indexed="8"/>
        <rFont val="Gill Sans MT"/>
        <family val="2"/>
      </rPr>
      <t xml:space="preserve">                      Miembros superiores en la gravedad por el espacio reducido del plano de trabajo
</t>
    </r>
  </si>
  <si>
    <r>
      <t xml:space="preserve">Postura Anti gravitacional      </t>
    </r>
    <r>
      <rPr>
        <sz val="26"/>
        <color indexed="8"/>
        <rFont val="Gill Sans MT"/>
        <family val="2"/>
      </rPr>
      <t xml:space="preserve">                      Miembros superiores en la gravedad</t>
    </r>
  </si>
  <si>
    <r>
      <rPr>
        <b/>
        <sz val="26"/>
        <rFont val="Gill Sans MT"/>
        <family val="2"/>
      </rPr>
      <t xml:space="preserve">Locativo </t>
    </r>
    <r>
      <rPr>
        <sz val="26"/>
        <rFont val="Gill Sans MT"/>
        <family val="2"/>
      </rPr>
      <t xml:space="preserve">
Techos en mal estado 
Problemas de humedad </t>
    </r>
  </si>
  <si>
    <r>
      <t xml:space="preserve">Locativo - Infraestructura                           </t>
    </r>
    <r>
      <rPr>
        <sz val="26"/>
        <color indexed="8"/>
        <rFont val="Gill Sans MT"/>
        <family val="2"/>
      </rPr>
      <t xml:space="preserve">Sistemas de almacenamiento y condiciones técnico ambientales inadecuados del archivo                        </t>
    </r>
  </si>
  <si>
    <r>
      <t xml:space="preserve">Locativo
</t>
    </r>
    <r>
      <rPr>
        <sz val="26"/>
        <color indexed="8"/>
        <rFont val="Gill Sans MT"/>
        <family val="2"/>
      </rPr>
      <t>Sistema de almacenamiento  
Ubicación inadecuada de los archivadores anclados a la pared</t>
    </r>
  </si>
  <si>
    <r>
      <rPr>
        <b/>
        <sz val="26"/>
        <rFont val="Gill Sans MT"/>
        <family val="2"/>
      </rPr>
      <t xml:space="preserve">Postura Forzada      </t>
    </r>
    <r>
      <rPr>
        <sz val="26"/>
        <rFont val="Gill Sans MT"/>
        <family val="2"/>
      </rPr>
      <t xml:space="preserve">                      
Altura inadecuada de la pantalla visual  por el portátil </t>
    </r>
  </si>
  <si>
    <r>
      <t xml:space="preserve">Movimientos Repetitivos
</t>
    </r>
    <r>
      <rPr>
        <sz val="26"/>
        <rFont val="Gill Sans MT"/>
        <family val="2"/>
      </rPr>
      <t>(Sólo las manos, digitación en teclado y uso de mouse)</t>
    </r>
  </si>
  <si>
    <r>
      <rPr>
        <b/>
        <sz val="26"/>
        <rFont val="Gill Sans MT"/>
        <family val="2"/>
      </rPr>
      <t>Públicos</t>
    </r>
    <r>
      <rPr>
        <sz val="26"/>
        <rFont val="Gill Sans MT"/>
        <family val="2"/>
      </rPr>
      <t xml:space="preserve">                                                     Agresiones verbales con la atención de usuarios, estudiantes,  </t>
    </r>
  </si>
  <si>
    <r>
      <rPr>
        <b/>
        <sz val="26"/>
        <rFont val="Gill Sans MT"/>
        <family val="2"/>
      </rPr>
      <t xml:space="preserve">Locativo 
</t>
    </r>
    <r>
      <rPr>
        <sz val="26"/>
        <rFont val="Gill Sans MT"/>
        <family val="2"/>
      </rPr>
      <t>Luminarias sin protectores (rejillas)</t>
    </r>
  </si>
  <si>
    <r>
      <rPr>
        <b/>
        <sz val="26"/>
        <color indexed="8"/>
        <rFont val="Gill Sans MT"/>
        <family val="2"/>
      </rPr>
      <t xml:space="preserve">Material Particulado </t>
    </r>
    <r>
      <rPr>
        <sz val="26"/>
        <color indexed="8"/>
        <rFont val="Gill Sans MT"/>
        <family val="2"/>
      </rPr>
      <t xml:space="preserve">Acumulación de material particulado (polvo) de los libros  </t>
    </r>
  </si>
  <si>
    <r>
      <t xml:space="preserve">Movimientos Repetitivos
</t>
    </r>
    <r>
      <rPr>
        <sz val="26"/>
        <color indexed="8"/>
        <rFont val="Gill Sans MT"/>
        <family val="2"/>
      </rPr>
      <t xml:space="preserve">Organizar los libros </t>
    </r>
  </si>
  <si>
    <r>
      <t xml:space="preserve">Manipulación manual de cargas                                              </t>
    </r>
    <r>
      <rPr>
        <sz val="26"/>
        <color indexed="8"/>
        <rFont val="Gill Sans MT"/>
        <family val="2"/>
      </rPr>
      <t xml:space="preserve"> 
Levantar cajas de archivo del piso</t>
    </r>
  </si>
  <si>
    <r>
      <rPr>
        <b/>
        <sz val="26"/>
        <color indexed="8"/>
        <rFont val="Gill Sans MT"/>
        <family val="2"/>
      </rPr>
      <t xml:space="preserve">Material Particulado </t>
    </r>
    <r>
      <rPr>
        <sz val="26"/>
        <color indexed="8"/>
        <rFont val="Gill Sans MT"/>
        <family val="2"/>
      </rPr>
      <t xml:space="preserve">Acumulación de material particulado (polvo) del archivo antiguo  y tipo de tipo. </t>
    </r>
  </si>
  <si>
    <r>
      <t xml:space="preserve">Hongos- Bacterias       
</t>
    </r>
    <r>
      <rPr>
        <sz val="26"/>
        <color indexed="8"/>
        <rFont val="Gill Sans MT"/>
        <family val="2"/>
      </rPr>
      <t xml:space="preserve">Presencia libros antiguos  </t>
    </r>
  </si>
  <si>
    <r>
      <t xml:space="preserve">Hongos       
</t>
    </r>
    <r>
      <rPr>
        <sz val="26"/>
        <rFont val="Gill Sans MT"/>
        <family val="2"/>
      </rPr>
      <t xml:space="preserve">Malos olores  en el área </t>
    </r>
    <r>
      <rPr>
        <b/>
        <sz val="26"/>
        <rFont val="Gill Sans MT"/>
        <family val="2"/>
      </rPr>
      <t xml:space="preserve">                     </t>
    </r>
  </si>
  <si>
    <r>
      <rPr>
        <b/>
        <sz val="26"/>
        <rFont val="Gill Sans MT"/>
        <family val="2"/>
      </rPr>
      <t xml:space="preserve">Locativo 
</t>
    </r>
    <r>
      <rPr>
        <sz val="26"/>
        <rFont val="Gill Sans MT"/>
        <family val="2"/>
      </rPr>
      <t xml:space="preserve">Desnivel en la superficie de trabajo  en la entrada </t>
    </r>
  </si>
  <si>
    <r>
      <rPr>
        <b/>
        <sz val="26"/>
        <rFont val="Gill Sans MT"/>
        <family val="2"/>
      </rPr>
      <t xml:space="preserve">Locativo - Infraestructura
</t>
    </r>
    <r>
      <rPr>
        <sz val="26"/>
        <rFont val="Gill Sans MT"/>
        <family val="2"/>
      </rPr>
      <t xml:space="preserve">
Techos en mal estado 
Problemas de humedad </t>
    </r>
  </si>
  <si>
    <r>
      <t xml:space="preserve">Accidentes de tránsito                          </t>
    </r>
    <r>
      <rPr>
        <sz val="26"/>
        <color indexed="8"/>
        <rFont val="Arial"/>
        <family val="2"/>
      </rPr>
      <t xml:space="preserve"> (En los desplazamientos de la visitas a los centros de trabajo)
</t>
    </r>
    <r>
      <rPr>
        <b/>
        <sz val="26"/>
        <color indexed="8"/>
        <rFont val="Arial"/>
        <family val="2"/>
      </rPr>
      <t>VER MATRIZ RIESGO VIAL</t>
    </r>
  </si>
  <si>
    <r>
      <t xml:space="preserve">Locativo
</t>
    </r>
    <r>
      <rPr>
        <sz val="26"/>
        <color indexed="8"/>
        <rFont val="Arial"/>
        <family val="2"/>
      </rPr>
      <t xml:space="preserve">Superficies de trabajo  irregulares y  desniveladas   </t>
    </r>
    <r>
      <rPr>
        <b/>
        <sz val="26"/>
        <color indexed="8"/>
        <rFont val="Arial"/>
        <family val="2"/>
      </rPr>
      <t xml:space="preserve">                             </t>
    </r>
    <r>
      <rPr>
        <sz val="26"/>
        <color indexed="8"/>
        <rFont val="Arial"/>
        <family val="2"/>
      </rPr>
      <t xml:space="preserve"> (Desplazamiento en los diferentes áreas)</t>
    </r>
  </si>
  <si>
    <r>
      <t>Público
(</t>
    </r>
    <r>
      <rPr>
        <sz val="26"/>
        <color indexed="8"/>
        <rFont val="Arial"/>
        <family val="2"/>
      </rPr>
      <t>Robos - Atracos - Asaltos)</t>
    </r>
  </si>
  <si>
    <r>
      <t xml:space="preserve">Manipulación manual de cargas "Empujar equipos"                        </t>
    </r>
    <r>
      <rPr>
        <sz val="26"/>
        <color indexed="8"/>
        <rFont val="Arial"/>
        <family val="2"/>
      </rPr>
      <t xml:space="preserve"> </t>
    </r>
  </si>
  <si>
    <r>
      <rPr>
        <b/>
        <sz val="26"/>
        <rFont val="Arial"/>
        <family val="2"/>
      </rPr>
      <t xml:space="preserve">Mecánico             </t>
    </r>
    <r>
      <rPr>
        <sz val="26"/>
        <rFont val="Arial"/>
        <family val="2"/>
      </rPr>
      <t xml:space="preserve">                            (Uso de herramientas manuales en la limpieza de equipos)</t>
    </r>
  </si>
  <si>
    <r>
      <rPr>
        <b/>
        <sz val="26"/>
        <rFont val="Gill Sans MT"/>
        <family val="2"/>
      </rPr>
      <t>Ruido</t>
    </r>
    <r>
      <rPr>
        <sz val="26"/>
        <rFont val="Gill Sans MT"/>
        <family val="2"/>
      </rPr>
      <t xml:space="preserve">
(Intermitente por el paso vehicular por la carrera 2da "Se percibe en mayor intensidad en el 2do, tercer, 4to y 5to piso del edificio")</t>
    </r>
  </si>
  <si>
    <r>
      <rPr>
        <b/>
        <sz val="26"/>
        <color indexed="8"/>
        <rFont val="Gill Sans MT"/>
        <family val="2"/>
      </rPr>
      <t xml:space="preserve">Virus </t>
    </r>
    <r>
      <rPr>
        <sz val="26"/>
        <color indexed="8"/>
        <rFont val="Gill Sans MT"/>
        <family val="2"/>
      </rPr>
      <t xml:space="preserve">
</t>
    </r>
  </si>
  <si>
    <r>
      <rPr>
        <b/>
        <sz val="26"/>
        <color indexed="8"/>
        <rFont val="Gill Sans MT"/>
        <family val="2"/>
      </rPr>
      <t xml:space="preserve"> Demandas Emocionales: Condiciones de la tarea   </t>
    </r>
    <r>
      <rPr>
        <sz val="26"/>
        <color indexed="8"/>
        <rFont val="Gill Sans MT"/>
        <family val="2"/>
      </rPr>
      <t xml:space="preserve">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t>
    </r>
  </si>
  <si>
    <r>
      <t xml:space="preserve">Características de la organización del trabajo
</t>
    </r>
    <r>
      <rPr>
        <sz val="26"/>
        <rFont val="Arial"/>
        <family val="2"/>
      </rPr>
      <t>(Valoración promedio mientras se realiza el proceso de aplicación de baterías de riesgo psicosocial)</t>
    </r>
  </si>
  <si>
    <r>
      <t xml:space="preserve">Características del grupo social y del trabajo.
</t>
    </r>
    <r>
      <rPr>
        <sz val="26"/>
        <rFont val="Gill Sans MT"/>
        <family val="2"/>
      </rPr>
      <t>(Está en proceso la evaluación de los factores de riesgo psicosocial)</t>
    </r>
  </si>
  <si>
    <r>
      <t xml:space="preserve">Gestión Organizacional
</t>
    </r>
    <r>
      <rPr>
        <sz val="26"/>
        <rFont val="Gill Sans MT"/>
        <family val="2"/>
      </rPr>
      <t>(Está en proceso la evaluación de los factores de riesgo psicosocial aplicación batería de riesgo psicosocial)</t>
    </r>
  </si>
  <si>
    <r>
      <t xml:space="preserve">Contenido de la Tarea (Carga de Trabajo)
</t>
    </r>
    <r>
      <rPr>
        <sz val="26"/>
        <rFont val="Gill Sans MT"/>
        <family val="2"/>
      </rPr>
      <t>(Está en proceso la evaluación de los factores de riesgo psicosocial aplicación batería de riesgo psicosocial)</t>
    </r>
  </si>
  <si>
    <r>
      <t xml:space="preserve">Infraestructura - Locativo
</t>
    </r>
    <r>
      <rPr>
        <sz val="26"/>
        <color indexed="8"/>
        <rFont val="Arial"/>
        <family val="2"/>
      </rPr>
      <t xml:space="preserve">Ausencia de estructura que evite el ingreso de aguas lluvias en los pasillos del edificio principal </t>
    </r>
  </si>
  <si>
    <r>
      <t xml:space="preserve">Locativo
</t>
    </r>
    <r>
      <rPr>
        <sz val="26"/>
        <color indexed="8"/>
        <rFont val="Arial"/>
        <family val="2"/>
      </rPr>
      <t xml:space="preserve">(Superficies irregulares - piso resbaloso)
</t>
    </r>
  </si>
  <si>
    <r>
      <t xml:space="preserve">Locativo
</t>
    </r>
    <r>
      <rPr>
        <sz val="26"/>
        <color indexed="8"/>
        <rFont val="Arial"/>
        <family val="2"/>
      </rPr>
      <t xml:space="preserve">(Superficies húmedas para realizar deporte)
</t>
    </r>
  </si>
  <si>
    <r>
      <t xml:space="preserve">Inundación 
</t>
    </r>
    <r>
      <rPr>
        <sz val="26"/>
        <rFont val="Arial"/>
        <family val="2"/>
      </rPr>
      <t>Por daño estructural "Hay tanque subterráneo en el área y se inunda el área en ocasiones"</t>
    </r>
  </si>
  <si>
    <r>
      <t xml:space="preserve">Locativo
</t>
    </r>
    <r>
      <rPr>
        <sz val="26"/>
        <color indexed="8"/>
        <rFont val="Arial"/>
        <family val="2"/>
      </rPr>
      <t>Sistema de almacenamiento  (Almacenamiento inadecuado de sustancias químicos)</t>
    </r>
  </si>
  <si>
    <r>
      <t>Público
(</t>
    </r>
    <r>
      <rPr>
        <sz val="26"/>
        <color indexed="8"/>
        <rFont val="Gill Sans MT"/>
        <family val="2"/>
      </rPr>
      <t>Robos - Atracos - Asaltos)</t>
    </r>
  </si>
  <si>
    <r>
      <t>Público
(</t>
    </r>
    <r>
      <rPr>
        <sz val="26"/>
        <color indexed="8"/>
        <rFont val="Gill Sans MT"/>
        <family val="2"/>
      </rPr>
      <t>Agresiones verbales - Actos Violentos)</t>
    </r>
  </si>
  <si>
    <r>
      <t xml:space="preserve">Público
</t>
    </r>
    <r>
      <rPr>
        <sz val="26"/>
        <color indexed="8"/>
        <rFont val="Gill Sans MT"/>
        <family val="2"/>
      </rPr>
      <t>(Manifestaciones públicas)</t>
    </r>
  </si>
  <si>
    <r>
      <t>Público
(</t>
    </r>
    <r>
      <rPr>
        <sz val="26"/>
        <color indexed="8"/>
        <rFont val="Gill Sans MT"/>
        <family val="2"/>
      </rPr>
      <t>Inseguridad por actos delictivos en los alrededores de la sede)</t>
    </r>
  </si>
  <si>
    <r>
      <t xml:space="preserve">Radiaciones no ionizantes                       </t>
    </r>
    <r>
      <rPr>
        <sz val="26"/>
        <rFont val="Gill Sans MT"/>
        <family val="2"/>
      </rPr>
      <t>(Exposición a luz solar que ingresa por ventanales a la mayoría de los puestos de trabajo)</t>
    </r>
  </si>
  <si>
    <r>
      <t xml:space="preserve">Tecnológico
</t>
    </r>
    <r>
      <rPr>
        <sz val="26"/>
        <color indexed="8"/>
        <rFont val="Gill Sans MT"/>
        <family val="2"/>
      </rPr>
      <t>(Incendios - Explosiones)
Generado dentro de las instalaciones</t>
    </r>
    <r>
      <rPr>
        <b/>
        <sz val="26"/>
        <color indexed="8"/>
        <rFont val="Gill Sans MT"/>
        <family val="2"/>
      </rPr>
      <t xml:space="preserve"> del edificio</t>
    </r>
  </si>
  <si>
    <r>
      <t xml:space="preserve">Tecnológico
</t>
    </r>
    <r>
      <rPr>
        <sz val="26"/>
        <color indexed="8"/>
        <rFont val="Gill Sans MT"/>
        <family val="2"/>
      </rPr>
      <t xml:space="preserve">"Riesgo de la vecindad"
(Incendios - Explosiones)
Generados en el restaurante de Mercacentro
</t>
    </r>
  </si>
  <si>
    <r>
      <t xml:space="preserve">Fugas de gas 
"Riesgos de la vecindad"
</t>
    </r>
    <r>
      <rPr>
        <sz val="26"/>
        <color indexed="8"/>
        <rFont val="Gill Sans MT"/>
        <family val="2"/>
      </rPr>
      <t xml:space="preserve">(Generado por la presencia de restaurante en Mercacentro y por tuberías externas a la entidad) </t>
    </r>
  </si>
  <si>
    <r>
      <t xml:space="preserve">Locativo
</t>
    </r>
    <r>
      <rPr>
        <sz val="26"/>
        <color indexed="8"/>
        <rFont val="Gill Sans MT"/>
        <family val="2"/>
      </rPr>
      <t xml:space="preserve">Sistema de almacenamiento
(Atrapamiento por mal funcionamiento de los ascensores)
</t>
    </r>
  </si>
  <si>
    <r>
      <t xml:space="preserve">Postura mantenida                         </t>
    </r>
    <r>
      <rPr>
        <sz val="26"/>
        <color indexed="8"/>
        <rFont val="Gill Sans MT"/>
        <family val="2"/>
      </rPr>
      <t xml:space="preserve"> (Bípeda)</t>
    </r>
  </si>
  <si>
    <r>
      <t xml:space="preserve">Infraestructura - </t>
    </r>
    <r>
      <rPr>
        <b/>
        <sz val="26"/>
        <rFont val="Gill Sans MT"/>
        <family val="2"/>
      </rPr>
      <t>Locativo     
Instalaciones</t>
    </r>
    <r>
      <rPr>
        <sz val="26"/>
        <rFont val="Gill Sans MT"/>
        <family val="2"/>
      </rPr>
      <t xml:space="preserve">  (Ausencia de citas antideslizantes en las escaleras)</t>
    </r>
  </si>
  <si>
    <r>
      <t>Público
(</t>
    </r>
    <r>
      <rPr>
        <sz val="26"/>
        <color indexed="8"/>
        <rFont val="Gill Sans MT"/>
        <family val="2"/>
      </rPr>
      <t>Robos - Atracos - Asaltos - Agresiones verbales - Actos Violentos)</t>
    </r>
  </si>
  <si>
    <r>
      <t xml:space="preserve">Accidentes de tránsito                      
    </t>
    </r>
    <r>
      <rPr>
        <sz val="26"/>
        <color indexed="8"/>
        <rFont val="Arial"/>
        <family val="2"/>
      </rPr>
      <t xml:space="preserve"> 
(En los desplazamientos hacia otros centros de trabajo, en caso de que el funcionario haga uso de las bicicletas)</t>
    </r>
  </si>
  <si>
    <r>
      <t xml:space="preserve">Accidentes aéreos                          </t>
    </r>
    <r>
      <rPr>
        <sz val="26"/>
        <color indexed="8"/>
        <rFont val="Arial"/>
        <family val="2"/>
      </rPr>
      <t xml:space="preserve"> (En los desplazamientos en avión a otras ciudades)
</t>
    </r>
  </si>
  <si>
    <r>
      <t xml:space="preserve">Largas Jornadas Laborales y ausencia de descanso con altas temperaturas y radiciones altas por factor del </t>
    </r>
    <r>
      <rPr>
        <b/>
        <sz val="26"/>
        <color rgb="FF000000"/>
        <rFont val="Gill Sans MT"/>
        <family val="2"/>
      </rPr>
      <t>CAMBIO CLIMATICO.</t>
    </r>
  </si>
  <si>
    <r>
      <t xml:space="preserve"> Temperaturas
extremas (calor) porfactor de </t>
    </r>
    <r>
      <rPr>
        <b/>
        <sz val="26"/>
        <color rgb="FF000000"/>
        <rFont val="Gill Sans MT"/>
        <family val="2"/>
      </rPr>
      <t>CAMBIO CLIMATICO</t>
    </r>
  </si>
  <si>
    <r>
      <t xml:space="preserve"> Temperaturas
extremas (calor Radiaciones No ionizantes) porfactor de </t>
    </r>
    <r>
      <rPr>
        <b/>
        <sz val="26"/>
        <color rgb="FF000000"/>
        <rFont val="Gill Sans MT"/>
        <family val="2"/>
      </rPr>
      <t>CAMBIO CLIMATICO</t>
    </r>
  </si>
  <si>
    <r>
      <t xml:space="preserve">Inalación de Humos y Vapores
 (Incendios Forestales )por factor </t>
    </r>
    <r>
      <rPr>
        <b/>
        <sz val="26"/>
        <color rgb="FF000000"/>
        <rFont val="Gill Sans MT"/>
        <family val="2"/>
      </rPr>
      <t>CAMBIO CLIMATICO</t>
    </r>
  </si>
  <si>
    <r>
      <t>Postura Prolongada</t>
    </r>
    <r>
      <rPr>
        <sz val="26"/>
        <rFont val="Arial"/>
        <family val="2"/>
      </rPr>
      <t xml:space="preserve"> 
(Postura sedente más del 75% de la jornada laboral en trabajo con video terminales)</t>
    </r>
  </si>
  <si>
    <r>
      <rPr>
        <b/>
        <sz val="26"/>
        <rFont val="Arial"/>
        <family val="2"/>
      </rPr>
      <t>Movimientos repetitivos</t>
    </r>
    <r>
      <rPr>
        <sz val="26"/>
        <rFont val="Arial"/>
        <family val="2"/>
      </rPr>
      <t xml:space="preserve">  
(Digitación - Escanear)</t>
    </r>
  </si>
  <si>
    <r>
      <rPr>
        <b/>
        <sz val="26"/>
        <rFont val="Arial"/>
        <family val="2"/>
      </rPr>
      <t>Radiaciones No ionizantes</t>
    </r>
    <r>
      <rPr>
        <sz val="26"/>
        <rFont val="Arial"/>
        <family val="2"/>
      </rPr>
      <t xml:space="preserve">                                   (Exposición permanente a pantallas del computador)</t>
    </r>
  </si>
  <si>
    <r>
      <rPr>
        <b/>
        <sz val="26"/>
        <color indexed="8"/>
        <rFont val="Arial"/>
        <family val="2"/>
      </rPr>
      <t xml:space="preserve">Locativo </t>
    </r>
    <r>
      <rPr>
        <sz val="26"/>
        <color indexed="8"/>
        <rFont val="Arial"/>
        <family val="2"/>
      </rPr>
      <t xml:space="preserve">                                                                             (Cableado eléctrico desordenado en la zona adecuada para puesto de trabajo)</t>
    </r>
  </si>
  <si>
    <r>
      <t xml:space="preserve">Picaduras - Mordeduras                            </t>
    </r>
    <r>
      <rPr>
        <sz val="26"/>
        <color indexed="8"/>
        <rFont val="Arial"/>
        <family val="2"/>
      </rPr>
      <t xml:space="preserve"> (Presencia de vectores e insectos dentro de la vivienda o zona destinada para laborar).</t>
    </r>
  </si>
  <si>
    <r>
      <t xml:space="preserve">Virus y Bacterias
</t>
    </r>
    <r>
      <rPr>
        <sz val="26"/>
        <color indexed="8"/>
        <rFont val="Arial"/>
        <family val="2"/>
      </rPr>
      <t xml:space="preserve"> (Exposición a virus y bacterias debido al uso de superficies húmedas como baños, lavamanos y lavaplatos alberca)</t>
    </r>
  </si>
  <si>
    <r>
      <rPr>
        <b/>
        <sz val="26"/>
        <rFont val="Arial"/>
        <family val="2"/>
      </rPr>
      <t xml:space="preserve">Material particulado 
</t>
    </r>
    <r>
      <rPr>
        <sz val="26"/>
        <rFont val="Arial"/>
        <family val="2"/>
      </rPr>
      <t>(Polvo en los documentos)</t>
    </r>
  </si>
  <si>
    <r>
      <rPr>
        <b/>
        <sz val="26"/>
        <rFont val="Arial"/>
        <family val="2"/>
      </rPr>
      <t xml:space="preserve">Uso de elementos de desinfección
</t>
    </r>
    <r>
      <rPr>
        <sz val="26"/>
        <rFont val="Arial"/>
        <family val="2"/>
      </rPr>
      <t>(alcohol, gel antibacterial)</t>
    </r>
  </si>
  <si>
    <r>
      <t>Público
(</t>
    </r>
    <r>
      <rPr>
        <sz val="26"/>
        <color indexed="8"/>
        <rFont val="Arial"/>
        <family val="2"/>
      </rPr>
      <t>Robos - Atracos - Asaltos - Agresiones verbales - Actos Violentos)</t>
    </r>
  </si>
  <si>
    <r>
      <t xml:space="preserve">Movimientos Repetitivos
</t>
    </r>
    <r>
      <rPr>
        <sz val="16"/>
        <color indexed="8"/>
        <rFont val="Gill Sans MT"/>
        <family val="2"/>
      </rPr>
      <t>(Sólo las manos, digitación en teclado y uso de mouse)</t>
    </r>
  </si>
  <si>
    <r>
      <t xml:space="preserve">Movimientos repetitivos  </t>
    </r>
    <r>
      <rPr>
        <sz val="16"/>
        <color indexed="8"/>
        <rFont val="Gill Sans MT"/>
        <family val="2"/>
      </rPr>
      <t xml:space="preserve">Abrir y cerrar las estanterías móviles del archivo (rodantes) </t>
    </r>
  </si>
  <si>
    <r>
      <t xml:space="preserve">Movimientos Repetitivos
</t>
    </r>
    <r>
      <rPr>
        <sz val="16"/>
        <color indexed="8"/>
        <rFont val="Gill Sans MT"/>
        <family val="2"/>
      </rPr>
      <t xml:space="preserve">Organizar los libros </t>
    </r>
  </si>
  <si>
    <r>
      <t xml:space="preserve">Manipulación manual de cargas                                              </t>
    </r>
    <r>
      <rPr>
        <sz val="16"/>
        <color indexed="8"/>
        <rFont val="Gill Sans MT"/>
        <family val="2"/>
      </rPr>
      <t xml:space="preserve"> 
Levantar cajas de archivo del piso</t>
    </r>
  </si>
  <si>
    <r>
      <t xml:space="preserve">Hongos- Bacterias       
</t>
    </r>
    <r>
      <rPr>
        <sz val="16"/>
        <color indexed="8"/>
        <rFont val="Gill Sans MT"/>
        <family val="2"/>
      </rPr>
      <t xml:space="preserve">Presencia libros antiguos  </t>
    </r>
  </si>
  <si>
    <r>
      <t xml:space="preserve">Locativo
</t>
    </r>
    <r>
      <rPr>
        <sz val="16"/>
        <color indexed="8"/>
        <rFont val="Gill Sans MT"/>
        <family val="2"/>
      </rPr>
      <t>Lámparas en estado critico de limpieza, aseo y con riesgo potencial de caída (bomboneras)</t>
    </r>
  </si>
  <si>
    <r>
      <t>Ruido (</t>
    </r>
    <r>
      <rPr>
        <sz val="16"/>
        <rFont val="Arial"/>
        <family val="2"/>
      </rPr>
      <t>Ruido generado por las actividades culturales e instrumentos musicales</t>
    </r>
    <r>
      <rPr>
        <b/>
        <sz val="16"/>
        <rFont val="Arial"/>
        <family val="2"/>
      </rPr>
      <t>)</t>
    </r>
  </si>
  <si>
    <r>
      <t xml:space="preserve">Movimientos Repetitivos
</t>
    </r>
    <r>
      <rPr>
        <sz val="16"/>
        <color indexed="8"/>
        <rFont val="Gill Sans MT"/>
        <family val="2"/>
      </rPr>
      <t xml:space="preserve">Limpiar los instrumentos musicales </t>
    </r>
  </si>
  <si>
    <t xml:space="preserve">*Golpes
*Agresiones verbales y físicas 
*Heridas
</t>
  </si>
  <si>
    <t xml:space="preserve">*Daños materiales (Pérdida total)
*Heridas y lesiones graves
*Accidentes de trabajo 
</t>
  </si>
  <si>
    <t xml:space="preserve">Incendios 
Quemaduras de grado 2 y 3
</t>
  </si>
  <si>
    <t>Lesiones, golpes, caidas.fracturas.</t>
  </si>
  <si>
    <t>Traumas, psicológicos, estrés, lesiones.</t>
  </si>
  <si>
    <t>Incendios 
Quemaduras de grado 2 y 3</t>
  </si>
  <si>
    <t xml:space="preserve">Lesiones, golpes, caidas.fracturas </t>
  </si>
  <si>
    <t>INCLUSIÓN DE PELÍGROS POR CAMBIO CLIMÁTICO</t>
  </si>
  <si>
    <r>
      <t xml:space="preserve">MODELO DE GESTIÓN DE RIESGOS 
EN EL SISTEMA SEGURO EMPRESARIAL
</t>
    </r>
    <r>
      <rPr>
        <b/>
        <sz val="14"/>
        <color theme="1"/>
        <rFont val="Calibri"/>
        <family val="2"/>
        <scheme val="minor"/>
      </rPr>
      <t>Identificación, analisis, valoración y tratamiento de riesgos</t>
    </r>
    <r>
      <rPr>
        <b/>
        <sz val="18"/>
        <color theme="1"/>
        <rFont val="Calibri"/>
        <family val="2"/>
        <scheme val="minor"/>
      </rPr>
      <t xml:space="preserve">
Guía Matriz de riesgos Modelo RMWCT 
</t>
    </r>
  </si>
  <si>
    <t>POLÍTICA DE GESTIÓN DEL RIESGO EN EL SISTEMA SEGURO EMPRESARIAL-PESV-RESOLUCIÓN 40595</t>
  </si>
  <si>
    <t>Factores Sistema Seguro</t>
  </si>
  <si>
    <t>Principios Sistema Seguro</t>
  </si>
  <si>
    <t>Actores Viales</t>
  </si>
  <si>
    <t>Usuarios Seguros</t>
  </si>
  <si>
    <t>Entender el error humano</t>
  </si>
  <si>
    <t>Peatones</t>
  </si>
  <si>
    <t>Vehículos Seguros</t>
  </si>
  <si>
    <t>Entender riesgos del entorno y la vía</t>
  </si>
  <si>
    <t>Ciclistas</t>
  </si>
  <si>
    <t>Entornos Seguros</t>
  </si>
  <si>
    <t>Entender la responsabilidad compartida</t>
  </si>
  <si>
    <t>Motociclistas</t>
  </si>
  <si>
    <t>Velocidades Seguras</t>
  </si>
  <si>
    <t>Entender fragilidad de actores vulnerables</t>
  </si>
  <si>
    <t>Conductores Veh.</t>
  </si>
  <si>
    <t>Variables Identificación</t>
  </si>
  <si>
    <t>Variables Análisis</t>
  </si>
  <si>
    <t>Variables Valoración</t>
  </si>
  <si>
    <t>Choques y colisiones</t>
  </si>
  <si>
    <t>Cualitativo consecuencias y controles</t>
  </si>
  <si>
    <t>Factores sistema seguro</t>
  </si>
  <si>
    <t>Conflictos de tránsito</t>
  </si>
  <si>
    <t>Semicuantitativo nivel de exposición</t>
  </si>
  <si>
    <t>Errores de conducción</t>
  </si>
  <si>
    <t>Semicuantitativo nivel de probabilidad</t>
  </si>
  <si>
    <t>Diagnóstico sistema seguro</t>
  </si>
  <si>
    <t>Cuantitativo técnicas de predicción choques</t>
  </si>
  <si>
    <t>Nivel aceptabilidad</t>
  </si>
  <si>
    <t>*Métodos de búsqueda ISO 31010</t>
  </si>
  <si>
    <t>*Métodos estadísticos y/o análisis funcional ISO31010</t>
  </si>
  <si>
    <t>*Mapa de calor</t>
  </si>
  <si>
    <r>
      <t xml:space="preserve">IDENTIFICACIÓN DEL RIESGO SISTEMA SEGURO: </t>
    </r>
    <r>
      <rPr>
        <sz val="9"/>
        <rFont val="Ebrima"/>
      </rPr>
      <t xml:space="preserve">describir el riesgo lo más detallado posible, sus variables y subvariables.
</t>
    </r>
    <r>
      <rPr>
        <b/>
        <sz val="9"/>
        <rFont val="Ebrima"/>
      </rPr>
      <t xml:space="preserve">Clasificación Usuarios Seguros: </t>
    </r>
    <r>
      <rPr>
        <sz val="9"/>
        <rFont val="Ebrima"/>
      </rPr>
      <t xml:space="preserve">Velocidades seguras, Cumplimiento normas, Comportamiento seguro, Gestión conocimiento, Gestión contratistas, salud, etc.
</t>
    </r>
    <r>
      <rPr>
        <b/>
        <sz val="9"/>
        <rFont val="Ebrima"/>
      </rPr>
      <t>Clasificación Vehículos Seguros:</t>
    </r>
    <r>
      <rPr>
        <sz val="9"/>
        <rFont val="Ebrima"/>
      </rPr>
      <t xml:space="preserve"> Seguridad activa, seguridad pasiva, Mantenimiento, Inspección, Compra vehículos, Contratación vehículos, Equipos, etc.
</t>
    </r>
    <r>
      <rPr>
        <b/>
        <sz val="9"/>
        <rFont val="Ebrima"/>
      </rPr>
      <t>Clasificación Entornos Seguros:</t>
    </r>
    <r>
      <rPr>
        <sz val="9"/>
        <rFont val="Ebrima"/>
      </rPr>
      <t xml:space="preserve"> Comportamiento de otros actores viales, Estado vía, Puntos críticos de choques, Señalización vía, Clima, Animales en vía, etc.</t>
    </r>
  </si>
  <si>
    <r>
      <t xml:space="preserve">ANÁLISIS DEL RIESGO SISTEMA SEGURO - CUALITATIVO: </t>
    </r>
    <r>
      <rPr>
        <sz val="9"/>
        <rFont val="Ebrima"/>
      </rPr>
      <t xml:space="preserve">describir cualitativamente las variables de consecuencia y controles.
</t>
    </r>
    <r>
      <rPr>
        <b/>
        <sz val="9"/>
        <rFont val="Ebrima"/>
      </rPr>
      <t xml:space="preserve">Consecuencia: </t>
    </r>
    <r>
      <rPr>
        <sz val="9"/>
        <rFont val="Ebrima"/>
      </rPr>
      <t xml:space="preserve">Describa las consecuencias negativas que se pueden presentar si se materializa el riesgo, tanto para la operación como de siniestralidad.
</t>
    </r>
    <r>
      <rPr>
        <b/>
        <sz val="9"/>
        <rFont val="Ebrima"/>
      </rPr>
      <t>Controles:</t>
    </r>
    <r>
      <rPr>
        <sz val="9"/>
        <rFont val="Ebrima"/>
      </rPr>
      <t xml:space="preserve"> Describa los controles existentes para prevención y mitigación del riesgo a partir de los Factores del Sistema Seguro.
</t>
    </r>
    <r>
      <rPr>
        <b/>
        <sz val="9"/>
        <rFont val="Ebrima"/>
      </rPr>
      <t xml:space="preserve">Evaluación eficacia de controles: </t>
    </r>
    <r>
      <rPr>
        <sz val="9"/>
        <rFont val="Ebrima"/>
      </rPr>
      <t>Evalúe cualitativamente la eficacia de los controles existentes: Eficacia alta, Eficacia media, Eficacia baja.</t>
    </r>
  </si>
  <si>
    <t xml:space="preserve">ANÁLISIS DEL RIESGO SISTEMA SEGURO - SEMICUANTITATIVO
INSTRUCCIONES MODELO RMWCT® </t>
  </si>
  <si>
    <t>NR = Nivel de riesgo del sistema seguro empresarial (semicuantitativo)</t>
  </si>
  <si>
    <t>NP = Nivel de probabilidad</t>
  </si>
  <si>
    <t>NE = Nivel de exposición</t>
  </si>
  <si>
    <t xml:space="preserve">Tabla 1
DETERMINACION DEL NIVEL DE EXPOSICION AL RIESGO VIAL </t>
  </si>
  <si>
    <t>Nivel de exposición</t>
  </si>
  <si>
    <t>Valor NE</t>
  </si>
  <si>
    <t>Exposición Frecuente (EF)</t>
  </si>
  <si>
    <t>La exposición al riesgo vial se presenta más de 6 horas al día</t>
  </si>
  <si>
    <t>Exposición Ocasional (EO)</t>
  </si>
  <si>
    <t>La exposición al riesgo vial se presenta entre 3 y 6 horas al día</t>
  </si>
  <si>
    <t>Exposición Esporádica (EE)</t>
  </si>
  <si>
    <t>La exposición al riesgo vial se presenta menos de 3 horas al día</t>
  </si>
  <si>
    <t>No Aplica (NA)</t>
  </si>
  <si>
    <t>La exposición al riesgo vial No Aplica para la variable que se está evaluando</t>
  </si>
  <si>
    <r>
      <rPr>
        <b/>
        <sz val="10"/>
        <color theme="1"/>
        <rFont val="Ebrima"/>
      </rPr>
      <t>Actor Vial</t>
    </r>
    <r>
      <rPr>
        <sz val="10"/>
        <color theme="1"/>
        <rFont val="Ebrima"/>
      </rPr>
      <t xml:space="preserve">: Conductor de tractocamión, Conductor de bus, Conductor de automóvil particular, Montacarguista, Motociclista, Ciclista, Peatón, etc.
</t>
    </r>
    <r>
      <rPr>
        <b/>
        <sz val="10"/>
        <color theme="1"/>
        <rFont val="Ebrima"/>
      </rPr>
      <t>Tipo de Vehículo</t>
    </r>
    <r>
      <rPr>
        <sz val="10"/>
        <color theme="1"/>
        <rFont val="Ebrima"/>
      </rPr>
      <t xml:space="preserve"> (propios, contratistas o de propiedad de empleados): Tractocamión, Bus, Automóvil particular, Montacargas, Motocicleta, Bicicleta, etc.
</t>
    </r>
    <r>
      <rPr>
        <b/>
        <sz val="10"/>
        <color theme="1"/>
        <rFont val="Ebrima"/>
      </rPr>
      <t>Tipo de Entorno</t>
    </r>
    <r>
      <rPr>
        <sz val="10"/>
        <color theme="1"/>
        <rFont val="Ebrima"/>
      </rPr>
      <t xml:space="preserve"> (interno o externo): Rutas fijas, Vías urbanas, Vías primarias, Vías internas de la empresa, Entorno próximo de la empresa, etc.</t>
    </r>
  </si>
  <si>
    <t xml:space="preserve">Tabla 2
DETERMINACIÓN DEL NIVEL DE PROBABILIDAD DE RIESGO VIAL </t>
  </si>
  <si>
    <t>Nivel de probabilidad</t>
  </si>
  <si>
    <t>Muy Probable (MP)</t>
  </si>
  <si>
    <t>No se tienen establecidos controles. Se ha materializado el riesgo en los últimos 6 meses.</t>
  </si>
  <si>
    <t>Poco Probable (PP)</t>
  </si>
  <si>
    <t>Se tienen controles. Se ha materializado el riesgo en los últimos 6 meses.</t>
  </si>
  <si>
    <t>No es Probable (NEP)</t>
  </si>
  <si>
    <t>Se tienen controles eficaces. No se ha materializado el riesgo en los últimos 6 meses.</t>
  </si>
  <si>
    <t>La probabilidad del riesgo vial No Aplica para la variable que se está evaluando</t>
  </si>
  <si>
    <r>
      <t xml:space="preserve">Tabla 3
CALIFICACIÓN DEL RIESGO DEL SISTEMA SEGURO
</t>
    </r>
    <r>
      <rPr>
        <sz val="10"/>
        <color theme="0"/>
        <rFont val="Ebrima"/>
      </rPr>
      <t>Se multiplica la tabla 1 y 2 para obtener el nivel de riesgo, el cual se interpreta con los criterios de la metodología del Mapa de Calor</t>
    </r>
  </si>
  <si>
    <t>NIVEL DE RIESGO NR=NP*NE</t>
  </si>
  <si>
    <t>NIVEL DE PROBABILIDAD</t>
  </si>
  <si>
    <t>2</t>
  </si>
  <si>
    <t>1</t>
  </si>
  <si>
    <t>NIVEL DE EXPOSICIÓN</t>
  </si>
  <si>
    <r>
      <t xml:space="preserve">Tabla 4
NIVEL DE RIESGO DEL SISTEMA SEGURO EMPRESARIAL
</t>
    </r>
    <r>
      <rPr>
        <sz val="10"/>
        <color theme="0"/>
        <rFont val="Ebrima"/>
      </rPr>
      <t>Se interpreta a partir de conflictos de tránsito y consecuencias de los choques de la pirámide de Hydén (1987) y la matriz de Haddon (1968)</t>
    </r>
  </si>
  <si>
    <t>NR</t>
  </si>
  <si>
    <t>CASI-CHOQUE</t>
  </si>
  <si>
    <t xml:space="preserve"> 6 - 9</t>
  </si>
  <si>
    <t>Riesgo crítico. La variable de riesgo puede generar choques. Intervenir de inmediato.</t>
  </si>
  <si>
    <t>CONFLICTO-LEVE</t>
  </si>
  <si>
    <t xml:space="preserve"> 3 - 4</t>
  </si>
  <si>
    <t>Riesgo medio. La combinación con otro riesgo puede generar choques. Reforzar controles.</t>
  </si>
  <si>
    <t>CONFLICTO-POTENCIAL</t>
  </si>
  <si>
    <t xml:space="preserve"> 1 - 2</t>
  </si>
  <si>
    <t>Riesgo bajo. Factores externos pueden ocasionar choque. Considerar mejoras en controles.</t>
  </si>
  <si>
    <r>
      <t xml:space="preserve">Tabla 5
ACEPTABILIDAD DEL RIESGO
</t>
    </r>
    <r>
      <rPr>
        <sz val="10"/>
        <color theme="0"/>
        <rFont val="Ebrima"/>
      </rPr>
      <t>Se interpreta a partir del sistema seguro: anticipando el error humano, las deficienciencias del sistema vial, la vulnerabilidad de los actores viales y la corresponsabilidad de la organización con el compromiso proactivo y de mejora continua de la seguridad vial, para realizar tratamiento.</t>
    </r>
  </si>
  <si>
    <t>INTOLERABLE</t>
  </si>
  <si>
    <t>IMPORTANTE</t>
  </si>
  <si>
    <t>MODERADO</t>
  </si>
  <si>
    <t>TRATAMIENTO DEL RIESGO: Elaborar plan de acción con actividades, responsables, fecha, recursos y seguimiento.</t>
  </si>
  <si>
    <r>
      <t>Fuente: Elaborado por</t>
    </r>
    <r>
      <rPr>
        <b/>
        <sz val="7"/>
        <color theme="8" tint="-0.499984740745262"/>
        <rFont val="Ebrima"/>
      </rPr>
      <t xml:space="preserve"> WCT 2021</t>
    </r>
    <r>
      <rPr>
        <sz val="7"/>
        <color theme="8" tint="-0.499984740745262"/>
        <rFont val="Ebrima"/>
      </rPr>
      <t xml:space="preserve"> a partir de: ISO 31010, ISO 39001, OMS 2021, Pirámide de Hydén 1987, Matriz de Haddon 1968</t>
    </r>
  </si>
  <si>
    <t>IDENTIFICACIÓN DE RIESGOS</t>
  </si>
  <si>
    <t>ANÁLISIS DEL RIESGO - CUALITATIVO</t>
  </si>
  <si>
    <t>ANÁLISIS DEL RIESGO - SEMICUANTITATIVO</t>
  </si>
  <si>
    <t>TRATAMIENTO DEL RIESGO</t>
  </si>
  <si>
    <t>VARIABLES DE CHOQUES Y CONFLICTOS DE TRÁNSITO</t>
  </si>
  <si>
    <t>VARIABLES DESCRIPTIVAS</t>
  </si>
  <si>
    <t>CALIFICACIÓN DEL RIESGO</t>
  </si>
  <si>
    <t>NIVEL DE RIESGO</t>
  </si>
  <si>
    <t>PLAN DE ACCIÓN 
(Riesgo Importante /Intolerable)</t>
  </si>
  <si>
    <t>Factor de la 
Segurida Vial-Rol en la Via</t>
  </si>
  <si>
    <t>Descripción del Riesgo
(encontrar, reconocer y describir)</t>
  </si>
  <si>
    <t>Clasificación</t>
  </si>
  <si>
    <t>Consecuencias</t>
  </si>
  <si>
    <t>Controles</t>
  </si>
  <si>
    <t>Evaluación eficacia de controles</t>
  </si>
  <si>
    <t>Motociclista</t>
  </si>
  <si>
    <t>Conductor Vehículo Liviano</t>
  </si>
  <si>
    <t>Conductor Maquinaria Pesada</t>
  </si>
  <si>
    <t>Conductor Vehículos Livianos</t>
  </si>
  <si>
    <t>Actividad</t>
  </si>
  <si>
    <t>Responsable</t>
  </si>
  <si>
    <t>Fecha</t>
  </si>
  <si>
    <t>Recursos</t>
  </si>
  <si>
    <t>Seguimiento</t>
  </si>
  <si>
    <t>Conductor</t>
  </si>
  <si>
    <t>Frenadas bruscas por encima de 15 km/h en 1 segundo</t>
  </si>
  <si>
    <t>Accidente de tránsito grave o mortal</t>
  </si>
  <si>
    <t>EFICACIA ALTA</t>
  </si>
  <si>
    <t>Según requerimientos</t>
  </si>
  <si>
    <t>Exceso de Velocidad</t>
  </si>
  <si>
    <t>Según requerimientos Comité SV</t>
  </si>
  <si>
    <t>Desconocimiento de las normas de transito</t>
  </si>
  <si>
    <t>Siniestro Vial</t>
  </si>
  <si>
    <t>Conductor y pasajero</t>
  </si>
  <si>
    <t>No uso de cinturón de seguridad/ Casco Reglamentario</t>
  </si>
  <si>
    <t>Accidente de tránsito mortal</t>
  </si>
  <si>
    <t>El personal ha recibido capacitación en normas de seguridad vial en todos los roles</t>
  </si>
  <si>
    <t>Todos los actores</t>
  </si>
  <si>
    <t>Imprudencia de otros usuarios en la vía</t>
  </si>
  <si>
    <t>Accidente de tránsito grave o morta</t>
  </si>
  <si>
    <t>El personal ha recibido capacitación en normas de seguridad vial en todos los roles y manejo defensivo</t>
  </si>
  <si>
    <t>Falta de pericia al conducir</t>
  </si>
  <si>
    <t>Impaciencia por llegar mas de prisa al destino final</t>
  </si>
  <si>
    <t>Distracciones</t>
  </si>
  <si>
    <t>No mantener distancia segura</t>
  </si>
  <si>
    <t>Realizar maniobras inseguras</t>
  </si>
  <si>
    <t>USUARIOS SEGUROS</t>
  </si>
  <si>
    <t>Realización y Trazabilidad de los  Mantenimientos Preventivos y Correctivos</t>
  </si>
  <si>
    <t>Accidente de tránsito  mortal</t>
  </si>
  <si>
    <t xml:space="preserve">Revisión tecnomecánica Anual </t>
  </si>
  <si>
    <t>Inspección preoperacional</t>
  </si>
  <si>
    <t>EFICACIA MEDIA</t>
  </si>
  <si>
    <t>Reporte y cierre de los  hallazgos del vehículo por parte de los conductores en las inspecciones preoperacionales</t>
  </si>
  <si>
    <t>Los conductores reportan los hallazgos en la inspección preoperacional</t>
  </si>
  <si>
    <t>Mantenimiento Predictivo</t>
  </si>
  <si>
    <t>VEHÍCULOS SEGUROS</t>
  </si>
  <si>
    <t>Cambio de Recorrido Zonas de alto Riesgo</t>
  </si>
  <si>
    <t>Accidente de tránsito Grave o mortal</t>
  </si>
  <si>
    <t xml:space="preserve">Planificación Rutas </t>
  </si>
  <si>
    <t>Señalización deficiente</t>
  </si>
  <si>
    <t>Fenomenos Natutales</t>
  </si>
  <si>
    <t>Flujo de Tráfico Exesivo</t>
  </si>
  <si>
    <t>Llegadas tardías
Accidentes de tránsito</t>
  </si>
  <si>
    <t>Mal estado de la vía</t>
  </si>
  <si>
    <t>ENTORNOS  SEGUROS</t>
  </si>
  <si>
    <t>Fuente: Elaborado por WCT 2021 a partir de: ISO 31010, ISO 39001, OMS 2021, Pirámide de Hydén 1987, Matriz de Haddon 1968</t>
  </si>
  <si>
    <t>La entidad cuenta con la ficha de mantenimiento preventivo y correctivo y el plan de revisión de mantenimientos por intervalos de kilometraje,los registros se guardan en cada carpeta de vehículo.</t>
  </si>
  <si>
    <t>La entidad no esta realizando en estos moementos mantenimiento predictivo.</t>
  </si>
  <si>
    <t xml:space="preserve">FORMATO: </t>
  </si>
  <si>
    <t>IDENTIFICACIÓN DE PELIGROS, EVALUACIÓN Y VALORACIÓN DE LOS RIESGOS VIALES- PESV</t>
  </si>
  <si>
    <t xml:space="preserve">PROCEDIMEINO PARA LA IDENTIFICACIÓN DE 
RIESGOS VIALES </t>
  </si>
  <si>
    <t>EFICACIA BAJA</t>
  </si>
  <si>
    <t>CLASIFICACIÓN DEL RIESGO DEL SISTEMA SEGURO</t>
  </si>
  <si>
    <t>Conductor  Vehículo Liviano</t>
  </si>
  <si>
    <t>VEHÍCULOS  SEGUROS</t>
  </si>
  <si>
    <t>ENTORNOS   SEGUROS</t>
  </si>
  <si>
    <t>INTOLERABLE: El riesgo es inaceptable</t>
  </si>
  <si>
    <t>IMPORTANTE: El riesgo es aceptable con controles</t>
  </si>
  <si>
    <t>MODERADO: El riesgo es aceptable</t>
  </si>
  <si>
    <t>No se esta gestionando</t>
  </si>
  <si>
    <t>Se debe intalar GPS, a todos los vehículos de la entidad para controlar frenadas bruscas, exesos de velocidad y ubicación.</t>
  </si>
  <si>
    <t>Secretaria Administrativa, Comité de Seguridad Vial.</t>
  </si>
  <si>
    <t>Por definir en la proxima reunión del Comité de Seguridad Vial.</t>
  </si>
  <si>
    <t>Proxima Reunión Comité de Seguridad Vial.</t>
  </si>
  <si>
    <t>Capacitación, Inducción normas de transito, pruebas de manejo</t>
  </si>
  <si>
    <t>Capacitación continua, sebsibilización por medio de infografias relacionadas con la seguridad vial, pruebas de manejo, se debe incluir a todos los coductores (Maquinaria Pesada), (Conductores de vehículos livianos).</t>
  </si>
  <si>
    <t>Horas ARL, profesional asignado PESV.</t>
  </si>
  <si>
    <t xml:space="preserve">Seguimiento </t>
  </si>
  <si>
    <t>El personal ha recibido capacitación en normas de seguridad vial en todos los roles, A Los agentes de transito cumplen con el casco reglamentario.</t>
  </si>
  <si>
    <t>Continuar con las inpecciones, y generación de cultura vial para todos los funcionaros de la entidad.</t>
  </si>
  <si>
    <t>Plan anual de trabajo</t>
  </si>
  <si>
    <t>Los funcionarios ha recibido capacitación en normas de seguridad vial en todos los roles y manejo defensivo</t>
  </si>
  <si>
    <t>Continuar con las inpecciones, y generación de cultura vial para todos los funcionaros de la entidad, no uso de equipos moviles mientras se conduce.</t>
  </si>
  <si>
    <t>Los conductores cumplen con el perfil según manual de contratación, se realizan capacitaciones de manejo defensivo. (verificar contratistas)</t>
  </si>
  <si>
    <t>Verificar contratos actuales tanto de funcionarios con rol de conductor como contratistas.</t>
  </si>
  <si>
    <t>No se cuenta con una herramienta de GPS.</t>
  </si>
  <si>
    <t>Continuar con las capacitaciones de manejo defensivo para todos los conductores de la entidad.</t>
  </si>
  <si>
    <t>Seguir con el control de mantenimientos de los vehículos, archivar cada registro de mantenimiento preventivo y correctivo.</t>
  </si>
  <si>
    <t>Según Kilometraje de cada vehículo</t>
  </si>
  <si>
    <t>Taller Automotriz seleccionado</t>
  </si>
  <si>
    <t>Secretaria Administrativa, Comité de Seguridad Vial, Dirección de Recursos Físicos.</t>
  </si>
  <si>
    <t>La entidad realiza el control de las fechas de vencimiento de las revisiones tecnomecánicas anual.</t>
  </si>
  <si>
    <t>Seguir con el control de las fechas de vencimiento de las revisones tecnomecanicas.</t>
  </si>
  <si>
    <t>Según fecha de vencimiento  de cada vehículo</t>
  </si>
  <si>
    <t>CDA-Autorizado</t>
  </si>
  <si>
    <t>La entidad cuenta con un formato diseñado en google forms, para realizar la inspección preoperaional de los vehículos a la fecha un 10% del total de conductores realizan la inspección</t>
  </si>
  <si>
    <t>Sensibilizar a los conductores para que realicen la inspección preoperacional de forma obligatoria.</t>
  </si>
  <si>
    <t>Conductores, Secretaria Administrativa</t>
  </si>
  <si>
    <t>Diaria</t>
  </si>
  <si>
    <t xml:space="preserve"> Idoneidad del responsable de realizar los mantenimientos</t>
  </si>
  <si>
    <t>La entidad cuenta con la hoja de vida de los responsables de los mantenimientos de los vehículos y contratos con los diferentes talleres automotriz.</t>
  </si>
  <si>
    <t>Estudio de mercado, configuración de pliegos para realizar la licitación deben contener la idoneidad del personal que realiza los mantenimientos a los vehículos de la entidad.</t>
  </si>
  <si>
    <t>Proxima Licitación</t>
  </si>
  <si>
    <t>En la proxima contratación del Taller automotriz, genrar la oportunidad de que las muestras de aceite usado se envien a un laboratorio para poder predecir si el motor se encuentra en perfectas condiones.</t>
  </si>
  <si>
    <t>Inspecciones planeadas por parte del grupo  SST</t>
  </si>
  <si>
    <t>La entidad cuenta con su plan anual de trabajo donde se realiza inspección a los vehículos por parte del grupo de SST.</t>
  </si>
  <si>
    <t>Realizar las inpecciones a los vehículos por parte del grupo SST.</t>
  </si>
  <si>
    <t>Grupo SST</t>
  </si>
  <si>
    <t>Mensual</t>
  </si>
  <si>
    <t>Proxima Reunión Comité de Seguridad Vial., Comité COPASST.</t>
  </si>
  <si>
    <t>Mensua (Incluir en el plan anual de SST).</t>
  </si>
  <si>
    <t>Se debe desiganar a un responsable para el seguimiento en ruta de los vehículos., instalación GPS.</t>
  </si>
  <si>
    <t>Licitación</t>
  </si>
  <si>
    <t>Incluir a la totalidad de conductores en el plan de capacitación de seguridad vial.</t>
  </si>
  <si>
    <t>La entidad tiene el plan de emergencias donde se involucren factores externos PON. MEDEVAC, atención de siniestros viales. ANTES, DURANTE Y DESPUÉS de una emergencia vial.</t>
  </si>
  <si>
    <t>Capacitación continua, sebsibilización por medio de infografias relacionadas con la seguridad vial.</t>
  </si>
  <si>
    <t>Incluir a la totalidad de conductores en el plan de capacitación de seguridad vial y manejo defensivo.</t>
  </si>
  <si>
    <t>BIBLIOTECA SOLEDAD RENFIJO</t>
  </si>
  <si>
    <t>BIBLIOTECA SAN BERNANARDO</t>
  </si>
  <si>
    <t>BIBLIOTECA SANTOFINIO BOTERO</t>
  </si>
  <si>
    <t>BIBLIOTECA CAÑON DEL COMBEIMA</t>
  </si>
  <si>
    <t>BIBLIOTECA COMBEYMA JUNTAS</t>
  </si>
  <si>
    <t>BIBLIOTECA PÚBLICA COMBEYMA  JUNTAS</t>
  </si>
  <si>
    <t>BIBLIOTECA SAN JUAN DE LA CHINA</t>
  </si>
  <si>
    <t>BIBLIOTECA JORGE ELIECER GAITAN</t>
  </si>
  <si>
    <t xml:space="preserve">INSPECCIÓN 2 DE POLICIA </t>
  </si>
  <si>
    <t xml:space="preserve">INSPECCIÓN 3  DE POLICIA </t>
  </si>
  <si>
    <t xml:space="preserve">INSPECCIÓN 4 DE POLICIA </t>
  </si>
  <si>
    <t xml:space="preserve">INSPECCIÓN 5 DE POLICIA </t>
  </si>
  <si>
    <t xml:space="preserve">INSPECCIÓN 6 DE POLICIA </t>
  </si>
  <si>
    <t xml:space="preserve">INSPECCIÓN 7 DE POLICIA </t>
  </si>
  <si>
    <t xml:space="preserve">INSPECCIÓN 8 DE POLICIA </t>
  </si>
  <si>
    <t xml:space="preserve">INSPECCIÓN 9 DE POLICIA </t>
  </si>
  <si>
    <t xml:space="preserve">INSPECCIÓN 10 DE POLICIA </t>
  </si>
  <si>
    <t xml:space="preserve">INSPECCIÓN 11 DE POLICIA </t>
  </si>
  <si>
    <t xml:space="preserve">INSPECCIÓN 12 DE POLICIA </t>
  </si>
  <si>
    <t xml:space="preserve">INSPECCIÓN 13 DE POLICIA </t>
  </si>
  <si>
    <t xml:space="preserve">INSPECCIÓN 14 DE POLICIA </t>
  </si>
  <si>
    <t>INSPECCIÓN 15 DE POLICIA (Permanente Central).</t>
  </si>
  <si>
    <t xml:space="preserve">COMISARIA No. 2  DE FAMILIA </t>
  </si>
  <si>
    <t>CORREGIDURÍA MUNICIPAL No. 2 LAURELES</t>
  </si>
  <si>
    <t>CORREGIDURÍA MUNICIPAL No. 3  COELLO</t>
  </si>
  <si>
    <t xml:space="preserve">Lumbalgias, Cervicalgias, Mialgias, lesiones y síndromes doloroso, tendinitis, espasmos de manos </t>
  </si>
  <si>
    <t xml:space="preserve">identificación de personas con mayor riesgo, prácticas para la prevención del contagio a través del autocuidado individual y familiar, entre otras "capacitaciones del protocolo de bioseguridad, inspecciones, suministro de Elementos de bioseguridad.
</t>
  </si>
  <si>
    <t xml:space="preserve">Virus (cambio climático)
 </t>
  </si>
  <si>
    <r>
      <t xml:space="preserve">Largas Jornadas Laborales y ausencia de descanso con altas temperaturas y radiaciones altas por factor del </t>
    </r>
    <r>
      <rPr>
        <b/>
        <sz val="16"/>
        <color rgb="FF000000"/>
        <rFont val="Gill Sans MT"/>
        <family val="2"/>
      </rPr>
      <t>CAMBIO CLIMATICO.</t>
    </r>
  </si>
  <si>
    <t>Estrés, agotamiento por trabajo continuo, cansancio, fatiga, angustia, ansiedad, poca concentración y atención, somnolencia.</t>
  </si>
  <si>
    <t>Introducir una rutina de tiempos de trabajo y de descanso para aquellos
trabajadores/as que estén expuestos a ambientes calurosos, Formación en primeros auxilios, para que puedan
reconocer y tratar los primeros síntomas de desórdenes de salud ocasionados por una
exposición a temperaturas extremadamente cálidas., Seguir a diario los boletines
meteorológicos y cambiar el horario de trabajo de gran exposición al calor
a horas más frescas del día., En trabajos a campo abierto, crear zonas descanso con carpas, Disponer de agua potable fría en lugares estratégicos y visibles, cercanos al área de trabajo.</t>
  </si>
  <si>
    <r>
      <t xml:space="preserve"> Temperaturas
extremas (calor) por factor de </t>
    </r>
    <r>
      <rPr>
        <b/>
        <sz val="16"/>
        <color rgb="FF000000"/>
        <rFont val="Gill Sans MT"/>
        <family val="2"/>
      </rPr>
      <t>CAMBIO CLIMATICO</t>
    </r>
  </si>
  <si>
    <t xml:space="preserve">Stress térmico Agotamiento Mareos  Deshidratación Golpes de calor, lesiones en la piel, insolación, </t>
  </si>
  <si>
    <t>Todos los funcionarios que realicen desplazamientos fuera de la sede deben aplicar el Estándar de Seguridad "EST-204"., se recomienda hidratación continua, alimentación adecuada, Organización de los puestos de trabajo, implementación de un programa de climatización. Sistemas de ventilación</t>
  </si>
  <si>
    <r>
      <t xml:space="preserve"> Temperaturas
extremas (calor Radiaciones No ionizantes) por factor de </t>
    </r>
    <r>
      <rPr>
        <b/>
        <sz val="16"/>
        <color rgb="FF000000"/>
        <rFont val="Gill Sans MT"/>
        <family val="2"/>
      </rPr>
      <t>CAMBIO CLIMATICO</t>
    </r>
  </si>
  <si>
    <t>Stress térmico Agotamiento Mareos  Deshidratación Golpes de calor, lesiones en la piel, dolor de cabeza.</t>
  </si>
  <si>
    <r>
      <t xml:space="preserve">Inhalación de Humos y Vapores
 (Incendios Forestales )por factor </t>
    </r>
    <r>
      <rPr>
        <b/>
        <sz val="16"/>
        <color rgb="FF000000"/>
        <rFont val="Gill Sans MT"/>
        <family val="2"/>
      </rPr>
      <t>CAMBIO CLIMATICO</t>
    </r>
  </si>
  <si>
    <t>CORREGIDURÍA MUNICIPAL No. 4 GAMBOA</t>
  </si>
  <si>
    <t>CORREGIDURÍA MUNICIPAL No. 5  TAPIAS</t>
  </si>
  <si>
    <t>CORREGIDURÍA MUNICIPAL No. 6  TOCHE</t>
  </si>
  <si>
    <t>CORREGIDURÍA MUNICIPAL No. 7  JUNTAS</t>
  </si>
  <si>
    <t>CORREGIDURÍA MUNICIPAL No. 8  VILLA RESTREPO</t>
  </si>
  <si>
    <t>CORREGIDURÍA MUNICIPAL No. 9 CAY</t>
  </si>
  <si>
    <t>CORREGIDURÍA MUNICIPAL No. 10  CALAMBEO</t>
  </si>
  <si>
    <t>CORREGIDURÍA MUNICIPAL No. 11  SAN JUAN DE LA CHINA</t>
  </si>
  <si>
    <t>CORREGIDURÍA MUNICIPAL No. 12  SAN BERNARDO</t>
  </si>
  <si>
    <t>CORREGIDURÍA MUNICIPAL No. 13  EL SALADO</t>
  </si>
  <si>
    <t>CORREGIDURÍA MUNICIPAL No. 14  BUENOS AIRES</t>
  </si>
  <si>
    <t>CORREGIDURÍA MUNICIPAL No. 15  CARMEN DE BULIRA</t>
  </si>
  <si>
    <t>CORREGIDURÍA MUNICIPAL No. 16 EL TOTUMO</t>
  </si>
  <si>
    <t>CORREGIDURÍA MUNICIPAL No. 17  LA FLORIDA</t>
  </si>
  <si>
    <t xml:space="preserve">*Realizar re inducción en higiene postural de oficina. 
*Realizar pausas activas en el área.                                                                 
*Continuar con las actividades del programa de vigilancia epidemiológico  para prevención de desordenes musculo esqueléticas asociadas al peligro biomecánico .   (PGR-SIG-205 Vigilancia Epidemiológica para la prevención de desordenes musculo esquelético)  y  (INS-SIG-202 Instructivo de Pausas Activas Saludables)                                                                          </t>
  </si>
  <si>
    <t xml:space="preserve">*Se recomienda la implementación permanente de pausas activas durante la jornada laboral.      (PGR-SIG-205 Vigilancia Epidemiológica para la prevención de desordenes musculo esquelético)  y  (INS-SIG-202 Instructivo de Pausas Activas Saludables)                                                                                                                                                                              </t>
  </si>
  <si>
    <t xml:space="preserve">*Se recomienda la implementación permanente de pausas activas durante la jornada laboral.    Realizar reinducción SST     (PGR-SIG-205 Vigilancia Epidemiológica para la prevención de desordenes musculo esquelético)  y  (INS-SIG-202 Instructivo de Pausas Activas Saludables)                                </t>
  </si>
  <si>
    <r>
      <rPr>
        <b/>
        <sz val="16"/>
        <color indexed="8"/>
        <rFont val="Arial"/>
        <family val="2"/>
      </rPr>
      <t xml:space="preserve">Ruido           </t>
    </r>
    <r>
      <rPr>
        <sz val="16"/>
        <color indexed="8"/>
        <rFont val="Arial"/>
        <family val="2"/>
      </rPr>
      <t xml:space="preserve">                                       Ambiental por los eventos que desarrollan en la parte externa de la entidad</t>
    </r>
  </si>
  <si>
    <t>*Se recomienda uso de calzado adecuado y de tacón bajo según el área a visitar, con el fin de evitar caídas. Capacitación en prevención de caídas.    (PGR-SIG-204 Programa de Protección contra caídas)</t>
  </si>
  <si>
    <t>*Implementar programa de mantenimiento de las sillas.                  * Realizar campaña donde se le brinde al personal información como: partes de una silla, descansa pies y su  modo de uso. *Sensibilizar sobre la importancia de las pausas activas.    (PGR-SIG-205  Vigilancia Epidemiológica para la prevención de desordenes musculo esqueléticos)  y  (INS-SIG-202  Instructivo de Pausas Activas Saludables)</t>
  </si>
  <si>
    <t>*Continuar con las medidas actuales               *Sensibilizar sobre la importancia de las pausas activas.                                          *Implementar el SVE para DME      (PGR-SIG-205  Vigilancia Epidemiológica para la prevención de desordenes musculo esqueléticos)  y  (INS-SIG-202  Instructivo de Pausas Activas Saludables)</t>
  </si>
  <si>
    <t xml:space="preserve">*Realizar el seguimiento del uso de los elementos de protección personal EPP. Continuar con la sensibilización de autocuidado. Realizar reinducción SST.   (PRO-SIG-202  Procedimiento Administración de elementos EPP)  y  (PGR-SIG-201 Estilos de vida  y trabajo saludable)                                                             </t>
  </si>
  <si>
    <t>*Continuar con las medidas actuales         *Sensibilizar sobre la importancia de las pausas activas.                  *Implementar el SVE para DME    (INS-SIG-202 Instructivo de Pausas Activas Saludables)   y  (PGR-SIG-205 Vigilancia Epidemiológica para la prevención de desordenes musculo esqueléticos)</t>
  </si>
  <si>
    <t>*Continuar con las medidas actuales               *Sensibilizar sobre la importancia de las pausas activas.                       * Capacitar en manipulación adecuada de cargas       (INS-SIG-202 Instructivo de Pausas Activas Saludables)   y  (PGR-SIG-205 Vigilancia Epidemiológica para la prevención de desordenes musculo esqueléticos)                                                          *Implementar el SVE para DME</t>
  </si>
  <si>
    <t>*Continuar con las medidas actuales               *Sensibilizar sobre la importancia de las pausas activas.                   * Capacitar en manipulación adecuada de cargas          (INS-SIG-202 Instructivo de Pausas Activas Saludables)   y  (PGR-SIG-205 Vigilancia Epidemiológica para la prevención de desordenes musculo esqueléticos)                                                       *Implementar el SVE para DME</t>
  </si>
  <si>
    <t xml:space="preserve">*Se recomienda la implementación permanente de pausas activas durante la jornada laboral. Se recomienda continuar con la realización de las inspecciones de Higiene y seguridad. Realizar inducción SST.       (INS-SIG-202 Instructivo de Pausas Activas Saludables)   y  (PGR-SIG-205 Vigilancia Epidemiológica para la prevención de desordenes musculo esqueléticos)                                                                                                                                            </t>
  </si>
  <si>
    <t>*Dar cumplimiento al plan de capacitación del PESV según el rol (Pasajero - Conductor - Peatón)
*Realizar sensibilización en seguridad vial  
* Implementación del plan estratégico de seguridad vial. Inspección pre operacional a vehículos.    (PLA-SIG-202  PESV Plan estratégico de Seguridad Vial)</t>
  </si>
  <si>
    <t>*Se recomienda uso de calzado adecuado y de tacón bajo según el área a visitar, con el fin de evitar caídas.   (PGR-SIG-203  Programa de protección contra caídas)</t>
  </si>
  <si>
    <t xml:space="preserve">*Se recomienda capacitar en prevención por mordeduras o picaduras. Realizar reinducción SST    (PLAN-SIG-206  Retorno Seguro al trabajo)
</t>
  </si>
  <si>
    <t>*Se recomienda capacitar en prevención por mordeduras o picaduras en vías públicas   (PLAN-SIG-206  Retorno Seguro al trabajo)</t>
  </si>
  <si>
    <t>*Continuar el uso de camisa manga larga y cachucha en el desarrollo de la actividad. Sensibilizaciones de autocuidado. Realizar reinducción SST.  (PRO-SIG-202  Procedimiento administración de elementos EPP)  y  (PGR-SIG-201  Estilos de Vida y Trabajo Saludable)</t>
  </si>
  <si>
    <t>*Socializar los planes contingencia para diferentes situaciones  de emergencia específicamente riesgo público.   (EST-SIG-01  Estándar de seguridad para actividades fuera de la sede)</t>
  </si>
  <si>
    <t>*Socializar los planes contingencia para diferentes situaciones  de emergencia específicamente riesgo público.  (EST-SIG-01  Estándar de seguridad para actividades fuera de la sede)</t>
  </si>
  <si>
    <t>*Se recomienda uso de calzado adecuado y de tacón bajo según el área a visitar, con el fin de evitar caídas. Continuar las capacitaciones de prevención contra caídas.  (PGR-SIG-203  Programa de protección contra caídas)</t>
  </si>
  <si>
    <t xml:space="preserve">Continuar con las socialización en inducción y reinducción de SST a funcionarios y contratistas   (PGR-SIG-203  Programa de protección contra caídas) </t>
  </si>
  <si>
    <t>*Se recomienda realizar mediciones ambientales de ruido, con el fin de identificar los niveles de exposición de ruido en el área.  (PLA-SIG-202 PESV Plan estratégico de seguridad vial)</t>
  </si>
  <si>
    <t xml:space="preserve">*Solicitar a la empresa contratista realizar re inducción en higiene postural, gimnasia laboral y pausas activas.                                                                 
*Continuar con las actividades del sistema de vigilancia epidemiológico  para prevención de desordenes musculo esqueléticas asociadas al peligro biomecánico  (PGR-SIG-205  Vigilancia Epidemiológica para la prevención de desordenes musculo esqueléticos)  y  (INS-SIG-202 Instructivo de Pausas Activas Saludables) .                                                                                  </t>
  </si>
  <si>
    <t xml:space="preserve">. *Socializar los planes contingencia para diferentes situaciones  de emergencia específicamente riesgo público.  (PLA-SIG-204  Plan de Prevención, Preparación y Respuesta ane emergencias) y (PLA-SIG-206 Retorno seguro al trabajo) </t>
  </si>
  <si>
    <t xml:space="preserve">*Actualizar el plan de emergencias de todas las sedes, incluyendo los planes operativos normalizados en caso de situaciones de emergencia en riesgo público especifico para cada sede y socializarlo a todo el personal.     
* Rondas de seguridad por parte de la Policía Nacional 
*Capacitar al personal en actuación ante emergencias en riesgo público. (PLA-SIG-204  Plan de Prevención, Preparación y Respuesta ane emergencias) y (PLA-SIG-206 Retorno seguro al trabajo) </t>
  </si>
  <si>
    <t xml:space="preserve">*Se recomienda realizar estudio de vulnerabilidad y sismo resistencia de las instalaciones. 
*Capacitar al personal en atención de  emergencias.  (PLA-SIG-204 Plan de Prevención, preparación y respuesta ante emergencias) </t>
  </si>
  <si>
    <t xml:space="preserve">*Seguir las instrucciones que el departamento suministra para  casos de emergencia por posible erupción del Volcán.                                                                                              
*Solicitar capacitación al ente respectivo sobre actuación en caso de erupción del volcán machín. 
*Capacitar en actuación ante emergencias en caso de erupción del volcán machín a todo el personal.  
*Actualizar plan de emergencias incluyendo el PON por posible erupción del volcán machín y socializar a los trabajadores.   (PLA-SIG-204 Plan de Prevención, preparación y respuesta ante emergencias) </t>
  </si>
  <si>
    <t>*Capacitación en prevención de accidentes de trabajo por riesgo eléctrico.                                                          
*Continuar con las inspecciones de seguridad enfocado a riesgo eléctrico. (PGR-SIG-203 Programa de protección contra caídas) y (EST-SIG-01 Estándar de seguridad para actividades fuera de la sede)</t>
  </si>
  <si>
    <t>*Diseñar y socializar PON en caso de fuga de gas  (PLAN-SIG-204 Pan de prevención, preparación y respuesta ante emergencias)</t>
  </si>
  <si>
    <t>*Se sugiere realizar mantenimiento preventivo y correctivo a las instalaciones de tal manera que el agua del tanque subterráneo no se rebose  (Plan de Saneamiento Básico y Sistema Globalmente Armonizado)</t>
  </si>
  <si>
    <t>*Capacitación en riesgo mecánico y riesgo eléctrico a todo el personal.                                                          
*Capacitación de manejo de energías peligrosas
*Continuar con las inspecciones de seguridad enfocado a riesgo eléctrico.  (PGR-SIG-203  Programa de protección contra caídas)</t>
  </si>
  <si>
    <t xml:space="preserve">Continuar con el uso de señalización cada que llueve  (PGR-SIG-204  Orden y Aseo)  y  (PGR-SIG-203 Programa de protección contra caídas)
</t>
  </si>
  <si>
    <t>*Diseñar y socializar PON en caso de atrapamiento por mal funcionamiento del ascensor  (Plan de saneamiento básico) y ( Sistema globalmente armonizado)</t>
  </si>
  <si>
    <t xml:space="preserve">identificación de personas con mayor riesgo, prácticas para la prevención del contagio a través del autocuidado individual y familiar, entre otras "capacitaciones del protocolo de bioseguridad, inspecciones, suministro de Elementos de bioseguridad..   </t>
  </si>
  <si>
    <t xml:space="preserve">*Aplicación de las baterías de riesgo  psicosocial, para verificar la exposición al peligro. 
Capacitación en trabajo en equipo y competencias individuales y profesionales.
Análisis de carga laboral.    (PGR-SIG-206 Vigilancia epidemiológica de riesgo Psicosocial)                                                                                                                                   </t>
  </si>
  <si>
    <t xml:space="preserve">*Capacitación en habilidades sociales básicas y relaciones interpersonales y comunicación asertiva y efectiva. 
*Capacitación en liderazgo efectivo y generación de hábitos del líder.  (PGR-SIG-206 Vigilancia epidemiológica de riesgo Psicosocial)     </t>
  </si>
  <si>
    <t xml:space="preserve">Fortalecimiento de las escuelas de liderazgo.  (PGR-SIG-206 Vigilancia epidemiológica de riesgo Psicosocial)   </t>
  </si>
  <si>
    <t xml:space="preserve">Capacitaciones, manejo del tiempo como recurso, trabajo colaborativo y ayuda percibida.  (PGR-SIG-206 Vigilancia epidemiológica de riesgo Psicosocial)   </t>
  </si>
  <si>
    <t>*Dar cumplimiento a las normas de seguridad para viajes aéreos  (PLA-SIG-202  PESV Plan estratégico de seguridad vial)</t>
  </si>
  <si>
    <r>
      <t xml:space="preserve">Largas Jornadas Laborales y ausencia de descanso con altas temperaturas y rediciones altas por factor del </t>
    </r>
    <r>
      <rPr>
        <b/>
        <sz val="16"/>
        <color rgb="FF000000"/>
        <rFont val="Gill Sans MT"/>
        <family val="2"/>
      </rPr>
      <t>CAMBIO CLIMATICO.</t>
    </r>
  </si>
  <si>
    <t xml:space="preserve">*Realizar visitas virtuales por parte del Grupo de SST para capacitar en higiene postural en casa.
*Realizar pausas activas en el área.                                                                 
*Continuar con las actividades del programa de vigilancia epidemiológico  para prevención de desordenes musculo esqueléticas asociadas al peligro biomecánico, para trabajo en casa.  (PGR-SIG-205 Vigilancia epidemiológica  para la prevención de desordenes musculo esqueléticos)                                                                             </t>
  </si>
  <si>
    <t xml:space="preserve">*Se recomienda la implementación permanente de pausas activas durante la jornada laboral.   (PGR-SIG-205 Vigilancia epidemiológica para la prevención de desordenes musculo esqueléticos)  y  (INS-SIG-202  Instructivo de pausas activas saludables)                                                                                                                                               </t>
  </si>
  <si>
    <t xml:space="preserve">*Se recomienda la implementación permanente de pausas activas durante la jornada laboral.    (PGR-SIG-205 Vigilancia epidemiológica para la prevención de desordenes musculo esqueléticos)  y  (INS-SIG-202  Instructivo de pausas activas saludables)                                                                                                                                                   </t>
  </si>
  <si>
    <t>Realizar inspecciones de seguridad para verificar estado de cableado del  área.  Continuar con los acompañamientos y seguimientos por parte de SST, a través de las video llamadas.  (Plan de saneamiento básico ) y ( Sistema globalmente armonizado)</t>
  </si>
  <si>
    <t>* realizar una correcta inspección del área de trabajo para garantizar la NO presencia de vectores o insectos ponzoñoso. Evitar las zona con acumulación de aguas estancadas. Continuar con los acompañamientos y seguimientos por parte de SST, a través de las video llamadas.PGR-SIG-206 Vigilancia epidemiológica de riesgo Psicosocial) y (PLAN-SIG-206 Retorno seguro al trabajo)</t>
  </si>
  <si>
    <t>Continuar con los acompañamientos y seguimientos por parte de SST, a través de las video llamadas.    (PGR-SIG-206 Vigilancia epidemiológica de riesgo Psicosocial) y (PLAN-SIG-206 Retorno seguro al trabajo)</t>
  </si>
  <si>
    <t xml:space="preserve">*Realizar seguimiento del uso de los elementos de protección personal (Tapa bocas), cuando manipule archivo con polvo. Continuar con los acompañamientos y seguimientos por parte de SST, a través de las video llamadas.  (PGR-SIG-204 Orden y Aseo) y (PRO-SIG-202 Procedimiento administración de elementos EPP)                                                          </t>
  </si>
  <si>
    <t xml:space="preserve">*Realizar seguimiento del uso de los elementos de protección personal (Tapa bocas), cuando manipule archivo con polvo.  Continuar con los acompañamientos y seguimientos por parte de SST, a través de las video llamadas.   (PGR-SIG-204 Orden y Aseo) y (PRO-SIG-202 Procedimiento administración de elementos EPP)                                                          </t>
  </si>
  <si>
    <t xml:space="preserve">*Continuar con el uso adecuado de los elementos de trabajo, realizar cambio de los elementos que se observen en mal estado. Continuar con los acompañamientos y seguimientos por parte de SST, a través de las video llamadas.   (PGR-SIG-204 Orden y Aseo) y (PRO-SIG-202 Procedimiento administración de elementos EPP) </t>
  </si>
  <si>
    <t>Se recomienda contar con un área de ventilación natural o con ventilación artificial como ventiladores . Continuar con los acompañamientos y seguimientos por parte de SST, a través de las video llamadas.   (  Plan de saneamiento básico )  y ( Sistema globalmente armonizado)</t>
  </si>
  <si>
    <t>* Practicar higiene postural para el manejo de cargas. Evitar levantar mas de 10 Kg mujeres y 20 Kg Hombres. Continuar con los acompañamientos y seguimientos por parte de SST, a través de las video llamadas.  (PGR-SIG-205 Vigilancia Epidemiológica para la prevención de desordenes musculo esqueléticos)</t>
  </si>
  <si>
    <t>Se recomienda adecuar el sitio de trabajo con iluminación adecuada. Continuar con los acompañamientos y seguimientos por parte de SST, a través de las video llamadas.   (  Plan de saneamiento básico )  y ( Sistema globalmente armonizado)</t>
  </si>
  <si>
    <t>*Se recomienda uso de calzado adecuado y de tacón bajo según el área a visitar, con el fin de evitar caídas.  Continuar con los acompañamientos y seguimientos por parte de SST, a través de las video llamadas.  ( PGR-SIG-203 Programa de protección contra caídas)</t>
  </si>
  <si>
    <t>*Dar cumplimiento al plan de capacitación del PESV según el rol (Pasajero - Conductor - Peatón)
*Realizar sensibilización en seguridad vial (PLA-SIG-202 pese plan estratégico de seguridad vial.)</t>
  </si>
  <si>
    <t xml:space="preserve">  *Promover frecuentemente el lavado de manos en personal de planta, contratistas y visitantes. En caso de no contar con agua y jabón, se debe proveer con desinfectantes para manos (gel antimaterial a base de alcohol).  *Disminución de la densidad laboral en áreas de trabajo o de ocupación de la entidad promoviendo el teletrabajo. *Mantener un stop de EPP  (mascarillas ) para dotación y recambio. *Establecer canales de comunicación individualizados y/o de grupo: correo electrónico, redes sociales, videoconferencia, teléfono para reuniones evitando la presencialidad. *Revisión y análisis de los perfiles epidemiológicos por cargo, estrategias motivación para que los funcionarios se  vacunen.   (PRO-SIG-202 Procedimiento administrativo de elementos EPP)</t>
  </si>
  <si>
    <r>
      <rPr>
        <b/>
        <sz val="22"/>
        <rFont val="Arial"/>
        <family val="2"/>
      </rPr>
      <t xml:space="preserve">Uso de elementos de desinfección
</t>
    </r>
    <r>
      <rPr>
        <sz val="22"/>
        <rFont val="Arial"/>
        <family val="2"/>
      </rPr>
      <t>(alcohol, gel antimaterial)</t>
    </r>
  </si>
  <si>
    <r>
      <t>Virus</t>
    </r>
    <r>
      <rPr>
        <sz val="22"/>
        <rFont val="Arial"/>
        <family val="2"/>
      </rPr>
      <t xml:space="preserve"> (exposición al agente biológico Virus SARS – Cov – 2,  por contacto directo con personas u objetos contaminados).  </t>
    </r>
  </si>
  <si>
    <t>* Realizar inspecciones de seguridad para verificar estado de cableado del  área.  *Verificar carga, ubicación y señalización de extintor Solkaflam (PGR-SIG-204 orden y aseo.  )</t>
  </si>
  <si>
    <t>*Implementar el programa de pausas activas  (INS-SIG-202 instructivo de pausas activas saludables )                                                                   *Implementación del Sistema de vigilancia epidemiológico desordenes musculo esqueléticos, con el fin de identificar las personas con sintomatología y hacer el respectivo seguimiento y control de los diagnósticos médicos que se presenten (PGR-SIG-205 vigilancia epidemiológica para la prevención de desórdenes musculo-esqueléticos.)   .</t>
  </si>
  <si>
    <r>
      <rPr>
        <b/>
        <sz val="22"/>
        <color indexed="8"/>
        <rFont val="Gill Sans MT"/>
        <family val="2"/>
      </rPr>
      <t xml:space="preserve">Virus </t>
    </r>
    <r>
      <rPr>
        <sz val="22"/>
        <color indexed="8"/>
        <rFont val="Gill Sans MT"/>
        <family val="2"/>
      </rPr>
      <t xml:space="preserve">
(exposición al agente biológico Virus SARS – Cov – 2,  por contacto directo con personas u objetos contaminados).  </t>
    </r>
  </si>
  <si>
    <t>11. GESTIÓN TIC - VIVE DIGITAL JORDAN</t>
  </si>
  <si>
    <t>LIMPIEZA Y DESINFECCIÓN</t>
  </si>
  <si>
    <t>LIMPIEZA , DESINFECCION DE EQUIPOS. CONTROL DE PLAGAS Y FUMIGACIÓN. (AREA ADMINISTRATIVA Y ZONAS COMUNES).REALIZAR LA LIMPIEZA Y DESINFECCION DE OFICINAS, ZONAS COMUNES, FUMIGACIÓN Y CONTROL DE PLAGAS, BARRER, TRAPEAR, LAVAR Y DESINFECTAR  BAÑOS.LIMPIEZA ZONAS COMUNES,  LIMPIEZA DE POLVO EN VENTANAS PUERTAS Y MODULARES. FUMIGACIÓN Y CONTROL DE PLAGAS</t>
  </si>
  <si>
    <t>MOVIMIENTOS REPETITIVOS MIEMBROS SUPERIORES</t>
  </si>
  <si>
    <t xml:space="preserve">BIOMECANICO </t>
  </si>
  <si>
    <t>TENDINITIS, SINDROME DEL TUNEL DEL CARPO</t>
  </si>
  <si>
    <t>CARGA POSTULAR ESTATICA, POSTURAS INADECUADAS EN EL TRABAJO</t>
  </si>
  <si>
    <t>LESIONES OSTEOMUSCULARES</t>
  </si>
  <si>
    <t>ARCHIVO ANTIGUO</t>
  </si>
  <si>
    <t>BIOLOGICO</t>
  </si>
  <si>
    <t>ALERGIAS, HONGOS, INFECCIONES</t>
  </si>
  <si>
    <t>NUNGUNO</t>
  </si>
  <si>
    <t>MECANICO     ARCHIVO</t>
  </si>
  <si>
    <t>ATRAPAMIENTO</t>
  </si>
  <si>
    <t>INHALACION SUSTANCIAS QUIMICAS</t>
  </si>
  <si>
    <t>QUIMICO</t>
  </si>
  <si>
    <t>INTOXICACION, FATICA, DOLOR DE CABEZA, AGUDIZAR PROBLEMAS DE ASMA. INTOXICACIÓN POR MANIPULACION DE PRODUCTOS PARA FUMIGACIÓN O CONTORL DE PLAGAS</t>
  </si>
  <si>
    <t>EXPOSICION A MATERIAL PARTICULADO Y POLVO</t>
  </si>
  <si>
    <t>LIMITACION DE LAS VIAS RESPIRATORIAS Y MUCUOSAS</t>
  </si>
  <si>
    <t>INTOXICACION, FATICA, DOLOR DE CABEZA, AGUDIZAR PROBLEMAS DE ASMA</t>
  </si>
  <si>
    <t>LOCATIVO (SUPERFICIES IRREGULARES)</t>
  </si>
  <si>
    <t>GOLPES , CAIDAS</t>
  </si>
  <si>
    <t>PISO LISO, CAIDA AL MISMO NIVEL</t>
  </si>
  <si>
    <t>LOCATIVOS</t>
  </si>
  <si>
    <t xml:space="preserve">CAIDAS,  </t>
  </si>
  <si>
    <t>DISCONFORT TÉRMICO - EXPOSICIÓN A TEMPERATURAS ALTAS POR LA INADECUADA VENTILACIÓN NATURAL Y ARTIFICIAL</t>
  </si>
  <si>
    <t>DISCONFORT TÉRMICO,   ALERGIAS, AFECCIONES RESPIRATORIAS, CEFALEAS TENSIONALES .</t>
  </si>
  <si>
    <t xml:space="preserve">INSTALACIÓN DE VENTILADORES Y AIRE ACONDICIONADO. RECOMENDACIONES EN INDUCCIÓN Y REINDUCCIÓN  </t>
  </si>
  <si>
    <t>MOVIMIENTO TELURICO</t>
  </si>
  <si>
    <t>ERUPCION VOLCAN MACHIN</t>
  </si>
  <si>
    <t>MATERIAL PARTICULADO  (POLVO)
FUMIGACIUÓN</t>
  </si>
  <si>
    <t>*ENFERMEDADES RESPIRATORIAS
*INFECCIONES VIRALES 
*ALERGIAS
*INTOXICACIÓN</t>
  </si>
  <si>
    <t xml:space="preserve">EPP </t>
  </si>
  <si>
    <t>MATERIAL PARTICULADO  (VAPORES)
FUMIGACIÓN</t>
  </si>
  <si>
    <t>*ENFERMEDADES RESPIRATORIAS
*INFECCIONES VIRALES 
*ALERGIAS
* INTOXICACIÓN</t>
  </si>
  <si>
    <t>LOCATIVO (USO DEL ASCENSOR)</t>
  </si>
  <si>
    <t>MANTENIMIENTO PREVENTIVO PERIODICO</t>
  </si>
  <si>
    <t>SEÑALIZACION E INSTRUCCIONES DE USO</t>
  </si>
  <si>
    <t>INFRAESTRUCTURA (ESTRUCTURA DE VIDRIO)</t>
  </si>
  <si>
    <t>LACERACIONES, CAIDAS, GOLPES</t>
  </si>
  <si>
    <t>VIDRIOS SEÑALIZADOS</t>
  </si>
  <si>
    <t>SEÑALZIACION EN ZONA DE ADVERTENCIA</t>
  </si>
  <si>
    <t>REDUCCION DEL TIEMPO DE EXPOSICION, ASEGURAR LA REALIZACION DE PAUSAS ACTIVAS, FOMENTAR AUTOCUIDADO.</t>
  </si>
  <si>
    <t>SELECCIÓN DE ARCHIVO SEGÚN VIGENCIA</t>
  </si>
  <si>
    <t>TAPABOCAS, GUANTES</t>
  </si>
  <si>
    <t>AJUSTE ANTROPOMETO DEL PUESTO DE TRABAJO</t>
  </si>
  <si>
    <t>SVE OSTEO MUSCULAR. REALIZAR INSPECCIONES PERIODICAS A PUESTOS DE TRABAJO.</t>
  </si>
  <si>
    <t>ISNTALAR ESTATENRIA A LA PARED</t>
  </si>
  <si>
    <t>REHUBICACION DE ARCHIVO</t>
  </si>
  <si>
    <t>GUANTES</t>
  </si>
  <si>
    <t>CAPACITACION LIMPIEZA Y DESINFECCION</t>
  </si>
  <si>
    <t>DOTAR A LOS TRABAJADORES CON TAPABOCAS</t>
  </si>
  <si>
    <t>PROGRAMA DE CAIDAS</t>
  </si>
  <si>
    <t>PAUSAS ACTIVAS</t>
  </si>
  <si>
    <t>CAPACITACION O CHARALAS DE TRABAJO SEGURO, SEÑALIZACION</t>
  </si>
  <si>
    <t>CAPACITACIONES</t>
  </si>
  <si>
    <t>CAPACITANCION Y SOCIALIZACION PLAN DE EMERGECIA</t>
  </si>
  <si>
    <t>PROCESO TERCERIZADO A PERSONAL COMPETETENTE PARA EL DESARROLLO DE LA ACTIVIDAD</t>
  </si>
  <si>
    <t>USO DE EPP</t>
  </si>
  <si>
    <t xml:space="preserve">MANTENIMIENTO PERIODICO </t>
  </si>
  <si>
    <t>COLOCAR SEÑALIZACION DE ADVERTENCIA</t>
  </si>
  <si>
    <t>DEMARCACION DE AREAS DONDE HAY VIDRIOS</t>
  </si>
  <si>
    <t>MANTENIMIENTO</t>
  </si>
  <si>
    <t>MANTENIMIENTO A ZONAS ELECTRICAS, ASCENSORES, TECHOS, LAVADO DE TANQUES, REALIZAR MANTENIMIENTO PREVENTIVO A LA INFRAESTRUCTURA DE LAS DIFERENTES SEDES.</t>
  </si>
  <si>
    <t>BAJA TENSIÓN EXPOSICIÓN A INSTALACIONES ELÉCTRICAS DE 110 V</t>
  </si>
  <si>
    <t xml:space="preserve">QUEMADURAS, CHOQUES ELÉCTRICOS, FIBRILACIÓN VENTRICULAR </t>
  </si>
  <si>
    <t xml:space="preserve">MANTENIMIENTO  INSTALACIONES ELÉCTRICAS </t>
  </si>
  <si>
    <t xml:space="preserve">SEÑALIZACION </t>
  </si>
  <si>
    <t>TRABAJO EN ALTURAS - (MANTENIMIENTO DE TANQUES)</t>
  </si>
  <si>
    <t xml:space="preserve">CAIDAS AL VACIO, GOLPES </t>
  </si>
  <si>
    <t>SEÑALIZACION</t>
  </si>
  <si>
    <t>ATRAPAMIENTO POR MODULARIO MAL EN MAL ESTADO</t>
  </si>
  <si>
    <t>LOCATIVO (SUPERFICIES IRREGULARES - TANQUES)</t>
  </si>
  <si>
    <t>MANTENIENTOS ELECTRICOS</t>
  </si>
  <si>
    <t>REALIZAR RECOMENDACIONES AL INGRESON A LAS INTALACIONES</t>
  </si>
  <si>
    <t xml:space="preserve">CAPACITACIONES </t>
  </si>
  <si>
    <t>LINEA DE VIDA, ARNES</t>
  </si>
  <si>
    <t>Se actualiza matriz IPEVR, proceso SALUD, PARTICIPACIÓN CIUDADANA, GOBERNABILIDAD (Corregiduria Totumo), toda vez que se presentaron  accidentes de trabajo GRAVES de los funcionarios adcritos a estos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</si>
</sst>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_ [$€-2]\ * #,##0.00_ ;_ [$€-2]\ * \-#,##0.00_ ;_ [$€-2]\ * &quot;-&quot;??_ "/>
    <numFmt numFmtId="165" formatCode="0;\-0;;@"/>
    <numFmt numFmtId="166" formatCode="d/m/yy"/>
    <numFmt numFmtId="167" formatCode="_(&quot;$&quot;* #,##0_);_(&quot;$&quot;* \(#,##0\);_(&quot;$&quot;* &quot;-&quot;??_);_(@_)"/>
  </numFmts>
  <fonts count="279">
    <font>
      <sz val="11"/>
      <color theme="1"/>
      <name val="Calibri"/>
      <family val="2"/>
      <scheme val="minor"/>
    </font>
    <font>
      <sz val="11"/>
      <color indexed="8"/>
      <name val="Calibri"/>
      <family val="2"/>
    </font>
    <font>
      <sz val="10"/>
      <name val="Arial"/>
      <family val="2"/>
    </font>
    <font>
      <sz val="18"/>
      <name val="Gill Sans MT"/>
      <family val="2"/>
    </font>
    <font>
      <b/>
      <sz val="18"/>
      <name val="Gill Sans MT"/>
      <family val="2"/>
    </font>
    <font>
      <b/>
      <sz val="18"/>
      <color indexed="8"/>
      <name val="Arial"/>
      <family val="2"/>
    </font>
    <font>
      <b/>
      <sz val="18"/>
      <name val="Arial"/>
      <family val="2"/>
    </font>
    <font>
      <sz val="18"/>
      <name val="Arial"/>
      <family val="2"/>
    </font>
    <font>
      <sz val="18"/>
      <color indexed="8"/>
      <name val="Arial"/>
      <family val="2"/>
    </font>
    <font>
      <b/>
      <sz val="15"/>
      <name val="Arial"/>
      <family val="2"/>
    </font>
    <font>
      <b/>
      <sz val="20"/>
      <name val="Arial"/>
      <family val="2"/>
    </font>
    <font>
      <sz val="11"/>
      <color indexed="8"/>
      <name val="Calibri"/>
      <family val="2"/>
    </font>
    <font>
      <sz val="12"/>
      <name val="Courier"/>
      <family val="3"/>
    </font>
    <font>
      <sz val="11"/>
      <name val="Arial"/>
      <family val="2"/>
    </font>
    <font>
      <sz val="30"/>
      <name val="Gill Sans MT"/>
      <family val="2"/>
    </font>
    <font>
      <b/>
      <sz val="13"/>
      <name val="Arial"/>
      <family val="2"/>
    </font>
    <font>
      <sz val="13"/>
      <name val="Arial"/>
      <family val="2"/>
    </font>
    <font>
      <b/>
      <sz val="40"/>
      <name val="Arial"/>
      <family val="2"/>
    </font>
    <font>
      <sz val="18"/>
      <color indexed="8"/>
      <name val="Gill Sans MT"/>
      <family val="2"/>
    </font>
    <font>
      <b/>
      <sz val="18"/>
      <color indexed="8"/>
      <name val="Gill Sans MT"/>
      <family val="2"/>
    </font>
    <font>
      <b/>
      <sz val="11"/>
      <color indexed="8"/>
      <name val="Arial"/>
      <family val="2"/>
    </font>
    <font>
      <b/>
      <sz val="36"/>
      <name val="Arial"/>
      <family val="2"/>
    </font>
    <font>
      <b/>
      <sz val="12"/>
      <name val="Arial"/>
      <family val="2"/>
    </font>
    <font>
      <sz val="12"/>
      <name val="Gill Sans MT"/>
      <family val="2"/>
    </font>
    <font>
      <u/>
      <sz val="18"/>
      <color indexed="8"/>
      <name val="Arial"/>
      <family val="2"/>
    </font>
    <font>
      <b/>
      <sz val="15"/>
      <color indexed="8"/>
      <name val="Arial"/>
      <family val="2"/>
    </font>
    <font>
      <sz val="15"/>
      <color indexed="8"/>
      <name val="Arial"/>
      <family val="2"/>
    </font>
    <font>
      <sz val="15"/>
      <name val="Arial"/>
      <family val="2"/>
    </font>
    <font>
      <sz val="11"/>
      <name val="Gill Sans MT"/>
      <family val="2"/>
    </font>
    <font>
      <sz val="12"/>
      <name val="Arial"/>
      <family val="2"/>
    </font>
    <font>
      <sz val="12"/>
      <color indexed="8"/>
      <name val="Arial"/>
      <family val="2"/>
    </font>
    <font>
      <b/>
      <sz val="12"/>
      <color indexed="8"/>
      <name val="Arial"/>
      <family val="2"/>
    </font>
    <font>
      <sz val="22"/>
      <name val="Arial"/>
      <family val="2"/>
    </font>
    <font>
      <sz val="14"/>
      <name val="Arial"/>
      <family val="2"/>
    </font>
    <font>
      <b/>
      <sz val="14"/>
      <name val="Arial"/>
      <family val="2"/>
    </font>
    <font>
      <u/>
      <sz val="18"/>
      <color indexed="8"/>
      <name val="Gill Sans MT"/>
      <family val="2"/>
    </font>
    <font>
      <b/>
      <sz val="15"/>
      <color indexed="8"/>
      <name val="Gill Sans MT"/>
      <family val="2"/>
    </font>
    <font>
      <sz val="15"/>
      <color indexed="8"/>
      <name val="Gill Sans MT"/>
      <family val="2"/>
    </font>
    <font>
      <sz val="15"/>
      <name val="Gill Sans MT"/>
      <family val="2"/>
    </font>
    <font>
      <b/>
      <sz val="15"/>
      <name val="Gill Sans MT"/>
      <family val="2"/>
    </font>
    <font>
      <b/>
      <sz val="16"/>
      <name val="Gill Sans MT"/>
      <family val="2"/>
    </font>
    <font>
      <sz val="16"/>
      <name val="Gill Sans MT"/>
      <family val="2"/>
    </font>
    <font>
      <b/>
      <sz val="16"/>
      <color indexed="8"/>
      <name val="Gill Sans MT"/>
      <family val="2"/>
    </font>
    <font>
      <sz val="16"/>
      <color indexed="8"/>
      <name val="Gill Sans MT"/>
      <family val="2"/>
    </font>
    <font>
      <b/>
      <sz val="16"/>
      <color indexed="8"/>
      <name val="Arial"/>
      <family val="2"/>
    </font>
    <font>
      <b/>
      <sz val="20"/>
      <color indexed="81"/>
      <name val="Tahoma"/>
      <family val="2"/>
    </font>
    <font>
      <b/>
      <sz val="20"/>
      <name val="Gill Sans MT"/>
      <family val="2"/>
    </font>
    <font>
      <b/>
      <sz val="26"/>
      <name val="Gill Sans MT"/>
      <family val="2"/>
    </font>
    <font>
      <b/>
      <sz val="28"/>
      <name val="Gill Sans MT"/>
      <family val="2"/>
    </font>
    <font>
      <b/>
      <sz val="36"/>
      <name val="Gill Sans MT"/>
      <family val="2"/>
    </font>
    <font>
      <b/>
      <sz val="48"/>
      <name val="Gill Sans MT"/>
      <family val="2"/>
    </font>
    <font>
      <b/>
      <sz val="24"/>
      <color indexed="81"/>
      <name val="Tahoma"/>
      <family val="2"/>
    </font>
    <font>
      <b/>
      <sz val="28"/>
      <name val="Arial"/>
      <family val="2"/>
    </font>
    <font>
      <sz val="16"/>
      <color indexed="8"/>
      <name val="Arial"/>
      <family val="2"/>
    </font>
    <font>
      <sz val="16"/>
      <name val="Arial"/>
      <family val="2"/>
    </font>
    <font>
      <b/>
      <sz val="16"/>
      <name val="Arial"/>
      <family val="2"/>
    </font>
    <font>
      <sz val="20"/>
      <color indexed="8"/>
      <name val="Gill Sans MT"/>
      <family val="2"/>
    </font>
    <font>
      <b/>
      <sz val="20"/>
      <color indexed="8"/>
      <name val="Gill Sans MT"/>
      <family val="2"/>
    </font>
    <font>
      <sz val="20"/>
      <name val="Arial"/>
      <family val="2"/>
    </font>
    <font>
      <sz val="20"/>
      <name val="Gill Sans MT"/>
      <family val="2"/>
    </font>
    <font>
      <b/>
      <sz val="20"/>
      <color indexed="8"/>
      <name val="Arial"/>
      <family val="2"/>
    </font>
    <font>
      <sz val="20"/>
      <color indexed="8"/>
      <name val="Arial"/>
      <family val="2"/>
    </font>
    <font>
      <sz val="22"/>
      <color indexed="8"/>
      <name val="Arial"/>
      <family val="2"/>
    </font>
    <font>
      <b/>
      <sz val="22"/>
      <color indexed="8"/>
      <name val="Arial"/>
      <family val="2"/>
    </font>
    <font>
      <b/>
      <sz val="36"/>
      <name val="Wide Latin"/>
      <family val="1"/>
    </font>
    <font>
      <b/>
      <sz val="22"/>
      <name val="Arial"/>
      <family val="2"/>
    </font>
    <font>
      <b/>
      <u/>
      <sz val="36"/>
      <name val="Wide Latin"/>
      <family val="1"/>
    </font>
    <font>
      <b/>
      <sz val="24"/>
      <name val="Arial"/>
      <family val="2"/>
    </font>
    <font>
      <b/>
      <sz val="24"/>
      <name val="Gill Sans MT"/>
      <family val="2"/>
    </font>
    <font>
      <sz val="24"/>
      <name val="Gill Sans MT"/>
      <family val="2"/>
    </font>
    <font>
      <sz val="24"/>
      <name val="Arial"/>
      <family val="2"/>
    </font>
    <font>
      <b/>
      <sz val="22"/>
      <name val="Gill Sans MT"/>
      <family val="2"/>
    </font>
    <font>
      <sz val="22"/>
      <name val="Gill Sans MT"/>
      <family val="2"/>
    </font>
    <font>
      <b/>
      <sz val="26"/>
      <color indexed="8"/>
      <name val="Arial"/>
      <family val="2"/>
    </font>
    <font>
      <sz val="26"/>
      <color indexed="8"/>
      <name val="Arial"/>
      <family val="2"/>
    </font>
    <font>
      <sz val="26"/>
      <name val="Gill Sans MT"/>
      <family val="2"/>
    </font>
    <font>
      <sz val="26"/>
      <color indexed="8"/>
      <name val="Gill Sans MT"/>
      <family val="2"/>
    </font>
    <font>
      <u/>
      <sz val="26"/>
      <color indexed="8"/>
      <name val="Arial"/>
      <family val="2"/>
    </font>
    <font>
      <sz val="26"/>
      <name val="Arial"/>
      <family val="2"/>
    </font>
    <font>
      <sz val="22"/>
      <color indexed="8"/>
      <name val="Gill Sans MT"/>
      <family val="2"/>
    </font>
    <font>
      <b/>
      <sz val="22"/>
      <color indexed="8"/>
      <name val="Gill Sans MT"/>
      <family val="2"/>
    </font>
    <font>
      <b/>
      <sz val="26"/>
      <color indexed="8"/>
      <name val="Gill Sans MT"/>
      <family val="2"/>
    </font>
    <font>
      <b/>
      <sz val="26"/>
      <name val="Arial"/>
      <family val="2"/>
    </font>
    <font>
      <u/>
      <sz val="22"/>
      <color indexed="8"/>
      <name val="Arial"/>
      <family val="2"/>
    </font>
    <font>
      <sz val="10"/>
      <color indexed="8"/>
      <name val="Gill Sans MT"/>
      <family val="2"/>
    </font>
    <font>
      <b/>
      <sz val="72"/>
      <name val="Arial"/>
      <family val="2"/>
    </font>
    <font>
      <b/>
      <sz val="48"/>
      <name val="Arial"/>
      <family val="2"/>
    </font>
    <font>
      <b/>
      <u/>
      <sz val="14"/>
      <name val="Arial"/>
      <family val="2"/>
    </font>
    <font>
      <b/>
      <u/>
      <sz val="22"/>
      <name val="Arial"/>
      <family val="2"/>
    </font>
    <font>
      <sz val="14"/>
      <color indexed="8"/>
      <name val="Arial"/>
      <family val="2"/>
    </font>
    <font>
      <b/>
      <sz val="14"/>
      <color indexed="8"/>
      <name val="Arial"/>
      <family val="2"/>
    </font>
    <font>
      <sz val="14"/>
      <color indexed="8"/>
      <name val="Gill Sans MT"/>
      <family val="2"/>
    </font>
    <font>
      <u/>
      <sz val="14"/>
      <color indexed="8"/>
      <name val="Gill Sans MT"/>
      <family val="2"/>
    </font>
    <font>
      <sz val="14"/>
      <name val="Gill Sans MT"/>
      <family val="2"/>
    </font>
    <font>
      <b/>
      <sz val="14"/>
      <color indexed="8"/>
      <name val="Gill Sans MT"/>
      <family val="2"/>
    </font>
    <font>
      <b/>
      <sz val="14"/>
      <name val="Gill Sans MT"/>
      <family val="2"/>
    </font>
    <font>
      <sz val="22"/>
      <color indexed="10"/>
      <name val="Arial"/>
      <family val="2"/>
    </font>
    <font>
      <sz val="11"/>
      <color theme="0"/>
      <name val="Calibri"/>
      <family val="2"/>
      <scheme val="minor"/>
    </font>
    <font>
      <u/>
      <sz val="11"/>
      <color theme="10"/>
      <name val="Calibri"/>
      <family val="2"/>
      <scheme val="minor"/>
    </font>
    <font>
      <sz val="11"/>
      <color rgb="FFFF0000"/>
      <name val="Calibri"/>
      <family val="2"/>
      <scheme val="minor"/>
    </font>
    <font>
      <b/>
      <sz val="11"/>
      <color theme="1"/>
      <name val="Calibri"/>
      <family val="2"/>
      <scheme val="minor"/>
    </font>
    <font>
      <sz val="18"/>
      <color theme="1"/>
      <name val="Gill Sans MT"/>
      <family val="2"/>
    </font>
    <font>
      <sz val="14"/>
      <color theme="10"/>
      <name val="Britannic Bold"/>
      <family val="2"/>
    </font>
    <font>
      <sz val="12"/>
      <color theme="1"/>
      <name val="Gill Sans MT"/>
      <family val="2"/>
    </font>
    <font>
      <b/>
      <sz val="12"/>
      <color theme="1"/>
      <name val="Gill Sans MT"/>
      <family val="2"/>
    </font>
    <font>
      <sz val="18"/>
      <color theme="1"/>
      <name val="Arial"/>
      <family val="2"/>
    </font>
    <font>
      <b/>
      <sz val="15"/>
      <color theme="1"/>
      <name val="Arial"/>
      <family val="2"/>
    </font>
    <font>
      <sz val="15"/>
      <color theme="1"/>
      <name val="Arial"/>
      <family val="2"/>
    </font>
    <font>
      <sz val="14"/>
      <color theme="1"/>
      <name val="Arial"/>
      <family val="2"/>
    </font>
    <font>
      <b/>
      <sz val="12"/>
      <color theme="1"/>
      <name val="Arial"/>
      <family val="2"/>
    </font>
    <font>
      <sz val="12"/>
      <color theme="1"/>
      <name val="Arial"/>
      <family val="2"/>
    </font>
    <font>
      <sz val="11"/>
      <color theme="1"/>
      <name val="Arial"/>
      <family val="2"/>
    </font>
    <font>
      <b/>
      <sz val="30"/>
      <color theme="1"/>
      <name val="Gill Sans MT"/>
      <family val="2"/>
    </font>
    <font>
      <sz val="30"/>
      <color theme="1"/>
      <name val="Gill Sans MT"/>
      <family val="2"/>
    </font>
    <font>
      <sz val="10"/>
      <color theme="1"/>
      <name val="Arial"/>
      <family val="2"/>
    </font>
    <font>
      <b/>
      <sz val="18"/>
      <color theme="1"/>
      <name val="Arial"/>
      <family val="2"/>
    </font>
    <font>
      <b/>
      <sz val="14"/>
      <color theme="1"/>
      <name val="Arial"/>
      <family val="2"/>
    </font>
    <font>
      <b/>
      <u/>
      <sz val="22"/>
      <color theme="1"/>
      <name val="Arial"/>
      <family val="2"/>
    </font>
    <font>
      <b/>
      <sz val="18"/>
      <color theme="1"/>
      <name val="Gill Sans MT"/>
      <family val="2"/>
    </font>
    <font>
      <b/>
      <sz val="18"/>
      <color rgb="FF000000"/>
      <name val="Calibri"/>
      <family val="2"/>
      <scheme val="minor"/>
    </font>
    <font>
      <sz val="18"/>
      <color rgb="FF000000"/>
      <name val="Arial"/>
      <family val="2"/>
    </font>
    <font>
      <b/>
      <sz val="15"/>
      <color theme="1"/>
      <name val="Gill Sans MT"/>
      <family val="2"/>
    </font>
    <font>
      <sz val="15"/>
      <color theme="1"/>
      <name val="Gill Sans MT"/>
      <family val="2"/>
    </font>
    <font>
      <sz val="20"/>
      <color theme="1"/>
      <name val="Gill Sans MT"/>
      <family val="2"/>
    </font>
    <font>
      <b/>
      <sz val="16"/>
      <color theme="1"/>
      <name val="Gill Sans MT"/>
      <family val="2"/>
    </font>
    <font>
      <sz val="16"/>
      <color theme="1"/>
      <name val="Gill Sans MT"/>
      <family val="2"/>
    </font>
    <font>
      <sz val="18"/>
      <color rgb="FF000000"/>
      <name val="Gill Sans MT"/>
      <family val="2"/>
    </font>
    <font>
      <b/>
      <sz val="11"/>
      <color theme="1"/>
      <name val="Arial"/>
      <family val="2"/>
    </font>
    <font>
      <sz val="16"/>
      <color theme="1"/>
      <name val="Arial"/>
      <family val="2"/>
    </font>
    <font>
      <sz val="16"/>
      <color theme="1"/>
      <name val="Calibri"/>
      <family val="2"/>
      <scheme val="minor"/>
    </font>
    <font>
      <b/>
      <sz val="28"/>
      <color theme="1"/>
      <name val="Arial"/>
      <family val="2"/>
    </font>
    <font>
      <sz val="28"/>
      <color theme="1"/>
      <name val="Arial"/>
      <family val="2"/>
    </font>
    <font>
      <sz val="22"/>
      <color theme="1"/>
      <name val="Arial"/>
      <family val="2"/>
    </font>
    <font>
      <sz val="24"/>
      <color theme="1"/>
      <name val="Calibri"/>
      <family val="2"/>
      <scheme val="minor"/>
    </font>
    <font>
      <b/>
      <sz val="20"/>
      <color theme="1"/>
      <name val="Arial"/>
      <family val="2"/>
    </font>
    <font>
      <b/>
      <sz val="24"/>
      <color theme="1"/>
      <name val="Arial"/>
      <family val="2"/>
    </font>
    <font>
      <sz val="24"/>
      <color theme="1"/>
      <name val="Arial"/>
      <family val="2"/>
    </font>
    <font>
      <sz val="20"/>
      <color theme="1"/>
      <name val="Arial"/>
      <family val="2"/>
    </font>
    <font>
      <b/>
      <sz val="16"/>
      <color theme="1"/>
      <name val="Arial"/>
      <family val="2"/>
    </font>
    <font>
      <sz val="13"/>
      <color theme="1"/>
      <name val="Calibri"/>
      <family val="2"/>
      <scheme val="minor"/>
    </font>
    <font>
      <sz val="18"/>
      <color theme="1"/>
      <name val="Calibri"/>
      <family val="2"/>
      <scheme val="minor"/>
    </font>
    <font>
      <u/>
      <sz val="18"/>
      <color theme="10"/>
      <name val="Calibri"/>
      <family val="2"/>
      <scheme val="minor"/>
    </font>
    <font>
      <b/>
      <u/>
      <sz val="18"/>
      <color theme="1"/>
      <name val="Arial"/>
      <family val="2"/>
    </font>
    <font>
      <b/>
      <sz val="20"/>
      <color theme="1"/>
      <name val="Gill Sans MT"/>
      <family val="2"/>
    </font>
    <font>
      <sz val="20"/>
      <color theme="1"/>
      <name val="Calibri"/>
      <family val="2"/>
      <scheme val="minor"/>
    </font>
    <font>
      <b/>
      <u/>
      <sz val="16"/>
      <color theme="10"/>
      <name val="Calibri"/>
      <family val="2"/>
      <scheme val="minor"/>
    </font>
    <font>
      <b/>
      <sz val="20"/>
      <color theme="10"/>
      <name val="Calibri"/>
      <family val="2"/>
      <scheme val="minor"/>
    </font>
    <font>
      <b/>
      <sz val="20"/>
      <name val="Calibri"/>
      <family val="2"/>
      <scheme val="minor"/>
    </font>
    <font>
      <b/>
      <u/>
      <sz val="20"/>
      <color theme="10"/>
      <name val="Calibri"/>
      <family val="2"/>
      <scheme val="minor"/>
    </font>
    <font>
      <b/>
      <sz val="26"/>
      <color theme="1"/>
      <name val="Arial"/>
      <family val="2"/>
    </font>
    <font>
      <sz val="26"/>
      <color theme="1"/>
      <name val="Arial"/>
      <family val="2"/>
    </font>
    <font>
      <b/>
      <sz val="26"/>
      <color theme="1"/>
      <name val="Gill Sans MT"/>
      <family val="2"/>
    </font>
    <font>
      <sz val="26"/>
      <color theme="1"/>
      <name val="Gill Sans MT"/>
      <family val="2"/>
    </font>
    <font>
      <sz val="24"/>
      <color theme="1"/>
      <name val="Gill Sans MT"/>
      <family val="2"/>
    </font>
    <font>
      <b/>
      <sz val="22"/>
      <color theme="1"/>
      <name val="Arial"/>
      <family val="2"/>
    </font>
    <font>
      <b/>
      <sz val="22"/>
      <color theme="1"/>
      <name val="Gill Sans MT"/>
      <family val="2"/>
    </font>
    <font>
      <sz val="22"/>
      <color theme="1"/>
      <name val="Gill Sans MT"/>
      <family val="2"/>
    </font>
    <font>
      <sz val="22"/>
      <color theme="1"/>
      <name val="Calibri"/>
      <family val="2"/>
      <scheme val="minor"/>
    </font>
    <font>
      <u/>
      <sz val="72"/>
      <color theme="0"/>
      <name val="Calibri"/>
      <family val="2"/>
      <scheme val="minor"/>
    </font>
    <font>
      <u/>
      <sz val="72"/>
      <color theme="10"/>
      <name val="Calibri"/>
      <family val="2"/>
      <scheme val="minor"/>
    </font>
    <font>
      <sz val="16"/>
      <color rgb="FF000000"/>
      <name val="Gill Sans MT"/>
      <family val="2"/>
    </font>
    <font>
      <b/>
      <sz val="18"/>
      <color rgb="FF000000"/>
      <name val="Arial"/>
      <family val="2"/>
    </font>
    <font>
      <b/>
      <u/>
      <sz val="48"/>
      <color theme="10"/>
      <name val="Calibri"/>
      <family val="2"/>
      <scheme val="minor"/>
    </font>
    <font>
      <b/>
      <u/>
      <sz val="20"/>
      <color theme="1"/>
      <name val="Arial"/>
      <family val="2"/>
    </font>
    <font>
      <b/>
      <sz val="14"/>
      <color theme="1"/>
      <name val="Gill Sans MT"/>
      <family val="2"/>
    </font>
    <font>
      <sz val="14"/>
      <color theme="1"/>
      <name val="Gill Sans MT"/>
      <family val="2"/>
    </font>
    <font>
      <b/>
      <sz val="36"/>
      <color theme="1"/>
      <name val="Gill Sans MT"/>
      <family val="2"/>
    </font>
    <font>
      <sz val="36"/>
      <color theme="1"/>
      <name val="Calibri"/>
      <family val="2"/>
      <scheme val="minor"/>
    </font>
    <font>
      <b/>
      <sz val="36"/>
      <color theme="1"/>
      <name val="Calibri"/>
      <family val="2"/>
      <scheme val="minor"/>
    </font>
    <font>
      <b/>
      <sz val="48"/>
      <color theme="1"/>
      <name val="Gill Sans MT"/>
      <family val="2"/>
    </font>
    <font>
      <sz val="48"/>
      <color theme="1"/>
      <name val="Arial"/>
      <family val="2"/>
    </font>
    <font>
      <sz val="48"/>
      <color theme="1"/>
      <name val="Gill Sans MT"/>
      <family val="2"/>
    </font>
    <font>
      <b/>
      <u/>
      <sz val="72"/>
      <color theme="0"/>
      <name val="Calibri"/>
      <family val="2"/>
      <scheme val="minor"/>
    </font>
    <font>
      <b/>
      <sz val="20"/>
      <color theme="1"/>
      <name val="Calibri"/>
      <family val="2"/>
      <scheme val="minor"/>
    </font>
    <font>
      <sz val="11"/>
      <color theme="1"/>
      <name val="Gill Sans MT"/>
      <family val="2"/>
    </font>
    <font>
      <b/>
      <sz val="40"/>
      <color theme="1"/>
      <name val="Arial"/>
      <family val="2"/>
    </font>
    <font>
      <b/>
      <sz val="72"/>
      <color theme="0"/>
      <name val="Arial"/>
      <family val="2"/>
    </font>
    <font>
      <b/>
      <sz val="36"/>
      <color theme="1"/>
      <name val="Arial"/>
      <family val="2"/>
    </font>
    <font>
      <b/>
      <u/>
      <sz val="22"/>
      <color theme="10"/>
      <name val="Calibri"/>
      <family val="2"/>
      <scheme val="minor"/>
    </font>
    <font>
      <b/>
      <u/>
      <sz val="72"/>
      <name val="Calibri"/>
      <family val="2"/>
      <scheme val="minor"/>
    </font>
    <font>
      <b/>
      <u/>
      <sz val="72"/>
      <color theme="10"/>
      <name val="Calibri"/>
      <family val="2"/>
      <scheme val="minor"/>
    </font>
    <font>
      <u/>
      <sz val="72"/>
      <color rgb="FFFF0000"/>
      <name val="Calibri"/>
      <family val="2"/>
      <scheme val="minor"/>
    </font>
    <font>
      <b/>
      <sz val="48"/>
      <color theme="1"/>
      <name val="Arial"/>
      <family val="2"/>
    </font>
    <font>
      <b/>
      <sz val="72"/>
      <color theme="1"/>
      <name val="Arial"/>
      <family val="2"/>
    </font>
    <font>
      <b/>
      <u/>
      <sz val="72"/>
      <color rgb="FF002060"/>
      <name val="Calibri"/>
      <family val="2"/>
      <scheme val="minor"/>
    </font>
    <font>
      <b/>
      <sz val="72"/>
      <color theme="1"/>
      <name val="Gill Sans MT"/>
      <family val="2"/>
    </font>
    <font>
      <b/>
      <sz val="28"/>
      <color theme="1"/>
      <name val="Gill Sans MT"/>
      <family val="2"/>
    </font>
    <font>
      <sz val="18"/>
      <color theme="9" tint="0.59999389629810485"/>
      <name val="Calibri"/>
      <family val="2"/>
      <scheme val="minor"/>
    </font>
    <font>
      <sz val="11"/>
      <color theme="9" tint="0.59999389629810485"/>
      <name val="Calibri"/>
      <family val="2"/>
      <scheme val="minor"/>
    </font>
    <font>
      <b/>
      <sz val="11"/>
      <color theme="9" tint="0.59999389629810485"/>
      <name val="Calibri"/>
      <family val="2"/>
      <scheme val="minor"/>
    </font>
    <font>
      <u/>
      <sz val="28"/>
      <color theme="10"/>
      <name val="Calibri"/>
      <family val="2"/>
      <scheme val="minor"/>
    </font>
    <font>
      <b/>
      <u/>
      <sz val="28"/>
      <color theme="9" tint="0.59999389629810485"/>
      <name val="Calibri"/>
      <family val="2"/>
      <scheme val="minor"/>
    </font>
    <font>
      <sz val="28"/>
      <color theme="9" tint="0.59999389629810485"/>
      <name val="Calibri"/>
      <family val="2"/>
      <scheme val="minor"/>
    </font>
    <font>
      <b/>
      <u/>
      <sz val="24"/>
      <color theme="0"/>
      <name val="Calibri"/>
      <family val="2"/>
      <scheme val="minor"/>
    </font>
    <font>
      <sz val="18"/>
      <color theme="0"/>
      <name val="Calibri"/>
      <family val="2"/>
      <scheme val="minor"/>
    </font>
    <font>
      <b/>
      <sz val="13"/>
      <color theme="1"/>
      <name val="Calibri"/>
      <family val="2"/>
      <scheme val="minor"/>
    </font>
    <font>
      <sz val="12"/>
      <color rgb="FF333333"/>
      <name val="Arial"/>
      <family val="2"/>
    </font>
    <font>
      <b/>
      <sz val="20"/>
      <color rgb="FF000000"/>
      <name val="Gill Sans MT"/>
      <family val="2"/>
    </font>
    <font>
      <b/>
      <sz val="18"/>
      <color rgb="FF000000"/>
      <name val="Gill Sans MT"/>
      <family val="2"/>
    </font>
    <font>
      <sz val="20"/>
      <color rgb="FF000000"/>
      <name val="Gill Sans MT"/>
      <family val="2"/>
    </font>
    <font>
      <u/>
      <sz val="22"/>
      <color rgb="FF000000"/>
      <name val="Arial"/>
      <family val="2"/>
    </font>
    <font>
      <b/>
      <sz val="16"/>
      <color rgb="FF000000"/>
      <name val="Gill Sans MT"/>
      <family val="2"/>
    </font>
    <font>
      <sz val="20"/>
      <color theme="1"/>
      <name val="Times New Roman"/>
      <family val="1"/>
    </font>
    <font>
      <sz val="22"/>
      <color theme="1"/>
      <name val="Times New Roman"/>
      <family val="1"/>
    </font>
    <font>
      <u/>
      <sz val="22"/>
      <color theme="1"/>
      <name val="Arial"/>
      <family val="2"/>
    </font>
    <font>
      <sz val="16"/>
      <color rgb="FF202124"/>
      <name val="Arial"/>
      <family val="2"/>
    </font>
    <font>
      <b/>
      <sz val="16"/>
      <color rgb="FF202124"/>
      <name val="Arial"/>
      <family val="2"/>
    </font>
    <font>
      <sz val="11"/>
      <color rgb="FF000000"/>
      <name val="Calibri"/>
      <family val="2"/>
      <scheme val="minor"/>
    </font>
    <font>
      <sz val="20"/>
      <color rgb="FF000000"/>
      <name val="Times New Roman"/>
      <family val="1"/>
    </font>
    <font>
      <sz val="22"/>
      <color rgb="FF000000"/>
      <name val="Times New Roman"/>
      <family val="1"/>
    </font>
    <font>
      <b/>
      <sz val="18"/>
      <color theme="1"/>
      <name val="Calibri"/>
      <family val="2"/>
      <scheme val="minor"/>
    </font>
    <font>
      <sz val="10"/>
      <color theme="1"/>
      <name val="Gill Sans MT"/>
      <family val="2"/>
    </font>
    <font>
      <b/>
      <sz val="10"/>
      <name val="Gill Sans MT"/>
      <family val="2"/>
    </font>
    <font>
      <sz val="10"/>
      <name val="Gill Sans MT"/>
      <family val="2"/>
    </font>
    <font>
      <b/>
      <sz val="10"/>
      <color theme="1"/>
      <name val="Arial"/>
      <family val="2"/>
    </font>
    <font>
      <sz val="10"/>
      <color theme="1"/>
      <name val="Calibri"/>
      <family val="2"/>
      <scheme val="minor"/>
    </font>
    <font>
      <b/>
      <sz val="10"/>
      <name val="Arial"/>
      <family val="2"/>
    </font>
    <font>
      <b/>
      <u/>
      <sz val="10"/>
      <color theme="1"/>
      <name val="Arial"/>
      <family val="2"/>
    </font>
    <font>
      <sz val="10"/>
      <color indexed="8"/>
      <name val="Arial"/>
      <family val="2"/>
    </font>
    <font>
      <b/>
      <sz val="10"/>
      <color indexed="8"/>
      <name val="Arial"/>
      <family val="2"/>
    </font>
    <font>
      <b/>
      <sz val="10"/>
      <color theme="1"/>
      <name val="Gill Sans MT"/>
      <family val="2"/>
    </font>
    <font>
      <u/>
      <sz val="10"/>
      <color indexed="8"/>
      <name val="Gill Sans MT"/>
      <family val="2"/>
    </font>
    <font>
      <b/>
      <sz val="10"/>
      <color indexed="8"/>
      <name val="Gill Sans MT"/>
      <family val="2"/>
    </font>
    <font>
      <b/>
      <sz val="12"/>
      <color theme="1"/>
      <name val="TimesNewRomanPS"/>
    </font>
    <font>
      <sz val="12"/>
      <color theme="1"/>
      <name val="TimesNewRomanPSMT"/>
    </font>
    <font>
      <sz val="16"/>
      <color rgb="FF000000"/>
      <name val="Arial"/>
      <family val="2"/>
    </font>
    <font>
      <b/>
      <sz val="16"/>
      <color rgb="FF000000"/>
      <name val="Arial"/>
      <family val="2"/>
    </font>
    <font>
      <sz val="12"/>
      <color rgb="FF000000"/>
      <name val="Arial"/>
      <family val="2"/>
    </font>
    <font>
      <b/>
      <sz val="22"/>
      <color theme="1"/>
      <name val="Calibri"/>
      <family val="2"/>
      <scheme val="minor"/>
    </font>
    <font>
      <b/>
      <sz val="11"/>
      <color theme="0"/>
      <name val="Calibri"/>
      <family val="2"/>
      <scheme val="minor"/>
    </font>
    <font>
      <b/>
      <sz val="24"/>
      <color theme="1"/>
      <name val="Calibri"/>
      <family val="2"/>
      <scheme val="minor"/>
    </font>
    <font>
      <b/>
      <sz val="26"/>
      <color theme="1"/>
      <name val="Calibri"/>
      <family val="2"/>
      <scheme val="minor"/>
    </font>
    <font>
      <b/>
      <sz val="16"/>
      <color theme="1"/>
      <name val="Calibri"/>
      <family val="2"/>
      <scheme val="minor"/>
    </font>
    <font>
      <b/>
      <u/>
      <sz val="24"/>
      <color theme="1"/>
      <name val="Arial"/>
      <family val="2"/>
    </font>
    <font>
      <sz val="24"/>
      <color indexed="8"/>
      <name val="Arial"/>
      <family val="2"/>
    </font>
    <font>
      <b/>
      <sz val="24"/>
      <color indexed="8"/>
      <name val="Arial"/>
      <family val="2"/>
    </font>
    <font>
      <u/>
      <sz val="24"/>
      <color indexed="8"/>
      <name val="Arial"/>
      <family val="2"/>
    </font>
    <font>
      <b/>
      <sz val="24"/>
      <color indexed="8"/>
      <name val="Gill Sans MT"/>
      <family val="2"/>
    </font>
    <font>
      <sz val="24"/>
      <color indexed="8"/>
      <name val="Gill Sans MT"/>
      <family val="2"/>
    </font>
    <font>
      <b/>
      <sz val="24"/>
      <color theme="1"/>
      <name val="Gill Sans MT"/>
      <family val="2"/>
    </font>
    <font>
      <b/>
      <sz val="24"/>
      <color rgb="FF000000"/>
      <name val="Gill Sans MT"/>
      <family val="2"/>
    </font>
    <font>
      <sz val="24"/>
      <color rgb="FF000000"/>
      <name val="Gill Sans MT"/>
      <family val="2"/>
    </font>
    <font>
      <sz val="24"/>
      <color rgb="FF000000"/>
      <name val="Arial"/>
      <family val="2"/>
    </font>
    <font>
      <b/>
      <u/>
      <sz val="26"/>
      <color theme="1"/>
      <name val="Arial"/>
      <family val="2"/>
    </font>
    <font>
      <b/>
      <sz val="26"/>
      <color rgb="FF000000"/>
      <name val="Gill Sans MT"/>
      <family val="2"/>
    </font>
    <font>
      <sz val="26"/>
      <color rgb="FF000000"/>
      <name val="Gill Sans MT"/>
      <family val="2"/>
    </font>
    <font>
      <sz val="26"/>
      <color rgb="FF000000"/>
      <name val="Arial"/>
      <family val="2"/>
    </font>
    <font>
      <u/>
      <sz val="16"/>
      <color theme="10"/>
      <name val="Calibri"/>
      <family val="2"/>
      <scheme val="minor"/>
    </font>
    <font>
      <b/>
      <sz val="72"/>
      <color theme="0"/>
      <name val="Calibri"/>
      <family val="2"/>
      <scheme val="minor"/>
    </font>
    <font>
      <sz val="11"/>
      <color theme="1"/>
      <name val="Calibri"/>
      <family val="2"/>
      <scheme val="minor"/>
    </font>
    <font>
      <sz val="11"/>
      <color rgb="FF9C0006"/>
      <name val="Calibri"/>
      <family val="2"/>
      <scheme val="minor"/>
    </font>
    <font>
      <b/>
      <sz val="14"/>
      <color theme="1"/>
      <name val="Calibri"/>
      <family val="2"/>
      <scheme val="minor"/>
    </font>
    <font>
      <b/>
      <sz val="11"/>
      <color theme="0"/>
      <name val="Ebrima"/>
    </font>
    <font>
      <sz val="10"/>
      <color theme="1"/>
      <name val="Ebrima"/>
    </font>
    <font>
      <sz val="7"/>
      <color theme="1"/>
      <name val="Ebrima"/>
    </font>
    <font>
      <b/>
      <sz val="9"/>
      <name val="Ebrima"/>
    </font>
    <font>
      <sz val="9"/>
      <name val="Ebrima"/>
    </font>
    <font>
      <b/>
      <sz val="11"/>
      <name val="Ebrima"/>
    </font>
    <font>
      <b/>
      <sz val="11"/>
      <color theme="1"/>
      <name val="Ebrima"/>
    </font>
    <font>
      <sz val="11"/>
      <color theme="1"/>
      <name val="Ebrima"/>
    </font>
    <font>
      <b/>
      <sz val="10"/>
      <color theme="1"/>
      <name val="Ebrima"/>
    </font>
    <font>
      <sz val="10"/>
      <color theme="0"/>
      <name val="Ebrima"/>
    </font>
    <font>
      <b/>
      <sz val="10"/>
      <name val="Ebrima"/>
    </font>
    <font>
      <b/>
      <sz val="10"/>
      <color theme="0"/>
      <name val="Ebrima"/>
    </font>
    <font>
      <sz val="7"/>
      <color theme="8" tint="-0.499984740745262"/>
      <name val="Ebrima"/>
    </font>
    <font>
      <b/>
      <sz val="7"/>
      <color theme="8" tint="-0.499984740745262"/>
      <name val="Ebrima"/>
    </font>
    <font>
      <sz val="11"/>
      <name val="Calibri"/>
      <family val="2"/>
      <scheme val="minor"/>
    </font>
    <font>
      <sz val="10"/>
      <name val="Calibri"/>
      <family val="2"/>
      <scheme val="minor"/>
    </font>
    <font>
      <sz val="11"/>
      <name val="Ebrima"/>
    </font>
    <font>
      <b/>
      <u/>
      <sz val="11"/>
      <color theme="1"/>
      <name val="Arial"/>
      <family val="2"/>
    </font>
    <font>
      <sz val="14"/>
      <color theme="1"/>
      <name val="Ebrima"/>
    </font>
    <font>
      <b/>
      <sz val="16"/>
      <name val="Ebrima"/>
    </font>
    <font>
      <b/>
      <sz val="48"/>
      <color theme="1"/>
      <name val="Calibri"/>
      <family val="2"/>
      <scheme val="minor"/>
    </font>
    <font>
      <b/>
      <sz val="48"/>
      <name val="Calibri"/>
      <family val="2"/>
      <scheme val="minor"/>
    </font>
    <font>
      <sz val="26"/>
      <color theme="1"/>
      <name val="Calibri"/>
      <family val="2"/>
      <scheme val="minor"/>
    </font>
    <font>
      <sz val="10"/>
      <color theme="1"/>
      <name val="Times New Roman"/>
      <family val="1"/>
    </font>
    <font>
      <sz val="11"/>
      <color theme="1"/>
      <name val="Times New Roman"/>
      <family val="1"/>
    </font>
    <font>
      <sz val="11"/>
      <name val="Times New Roman"/>
      <family val="1"/>
    </font>
    <font>
      <sz val="10"/>
      <name val="Times New Roman"/>
      <family val="1"/>
    </font>
  </fonts>
  <fills count="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D9D9D9"/>
        <bgColor indexed="64"/>
      </patternFill>
    </fill>
    <fill>
      <patternFill patternType="solid">
        <fgColor rgb="FFFF0000"/>
        <bgColor indexed="64"/>
      </patternFill>
    </fill>
    <fill>
      <patternFill patternType="solid">
        <fgColor rgb="FFFFFF00"/>
        <bgColor indexed="64"/>
      </patternFill>
    </fill>
    <fill>
      <patternFill patternType="solid">
        <fgColor rgb="FF00AE5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theme="0"/>
      </patternFill>
    </fill>
    <fill>
      <patternFill patternType="solid">
        <fgColor rgb="FF002060"/>
        <bgColor indexed="64"/>
      </patternFill>
    </fill>
    <fill>
      <patternFill patternType="solid">
        <fgColor rgb="FF00B050"/>
        <bgColor indexed="64"/>
      </patternFill>
    </fill>
    <fill>
      <patternFill patternType="solid">
        <fgColor rgb="FF007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8"/>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9"/>
        <bgColor indexed="64"/>
      </patternFill>
    </fill>
    <fill>
      <patternFill patternType="solid">
        <fgColor rgb="FF00B0F0"/>
        <bgColor indexed="64"/>
      </patternFill>
    </fill>
    <fill>
      <patternFill patternType="solid">
        <fgColor theme="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FFFF00"/>
        <bgColor rgb="FF000000"/>
      </patternFill>
    </fill>
    <fill>
      <patternFill patternType="solid">
        <fgColor rgb="FF00B050"/>
        <bgColor rgb="FF000000"/>
      </patternFill>
    </fill>
    <fill>
      <patternFill patternType="solid">
        <fgColor theme="0"/>
        <bgColor rgb="FF000000"/>
      </patternFill>
    </fill>
    <fill>
      <patternFill patternType="solid">
        <fgColor rgb="FFFFC7CE"/>
      </patternFill>
    </fill>
    <fill>
      <patternFill patternType="solid">
        <fgColor rgb="FFA5A5A5"/>
      </patternFill>
    </fill>
    <fill>
      <patternFill patternType="solid">
        <fgColor theme="5"/>
      </patternFill>
    </fill>
    <fill>
      <patternFill patternType="solid">
        <fgColor theme="5" tint="0.39997558519241921"/>
        <bgColor indexed="65"/>
      </patternFill>
    </fill>
    <fill>
      <patternFill patternType="solid">
        <fgColor theme="9" tint="0.79998168889431442"/>
        <bgColor indexed="65"/>
      </patternFill>
    </fill>
    <fill>
      <patternFill patternType="solid">
        <fgColor rgb="FF2F5498"/>
        <bgColor indexed="64"/>
      </patternFill>
    </fill>
    <fill>
      <patternFill patternType="solid">
        <fgColor rgb="FF52AE32"/>
        <bgColor indexed="64"/>
      </patternFill>
    </fill>
    <fill>
      <patternFill patternType="solid">
        <fgColor rgb="FFF29200"/>
        <bgColor indexed="64"/>
      </patternFill>
    </fill>
    <fill>
      <patternFill patternType="solid">
        <fgColor rgb="FFC00E0E"/>
        <bgColor indexed="64"/>
      </patternFill>
    </fill>
    <fill>
      <patternFill patternType="solid">
        <fgColor rgb="FF6F228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3" tint="-0.499984740745262"/>
        <bgColor indexed="64"/>
      </patternFill>
    </fill>
  </fills>
  <borders count="83">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slantDashDot">
        <color indexed="64"/>
      </left>
      <right/>
      <top style="thin">
        <color indexed="64"/>
      </top>
      <bottom style="thin">
        <color indexed="64"/>
      </bottom>
      <diagonal/>
    </border>
    <border>
      <left style="mediumDashed">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slantDashDot">
        <color rgb="FFFF0000"/>
      </left>
      <right/>
      <top style="thin">
        <color indexed="64"/>
      </top>
      <bottom style="thin">
        <color indexed="64"/>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diagonal/>
    </border>
    <border>
      <left/>
      <right/>
      <top/>
      <bottom style="medium">
        <color rgb="FF0000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bottom/>
      <diagonal/>
    </border>
  </borders>
  <cellStyleXfs count="20">
    <xf numFmtId="0" fontId="0" fillId="0" borderId="0"/>
    <xf numFmtId="164" fontId="2" fillId="0" borderId="0" applyFont="0" applyFill="0" applyBorder="0" applyAlignment="0" applyProtection="0"/>
    <xf numFmtId="0" fontId="11" fillId="0" borderId="0"/>
    <xf numFmtId="0" fontId="1" fillId="0" borderId="0"/>
    <xf numFmtId="0" fontId="98" fillId="0" borderId="0" applyNumberFormat="0" applyFill="0" applyBorder="0" applyAlignment="0" applyProtection="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13" fillId="0" borderId="0"/>
    <xf numFmtId="44" fontId="249" fillId="0" borderId="0" applyFont="0" applyFill="0" applyBorder="0" applyAlignment="0" applyProtection="0"/>
    <xf numFmtId="0" fontId="250" fillId="48" borderId="0" applyNumberFormat="0" applyBorder="0" applyAlignment="0" applyProtection="0"/>
    <xf numFmtId="0" fontId="229" fillId="49" borderId="81" applyNumberFormat="0" applyAlignment="0" applyProtection="0"/>
    <xf numFmtId="0" fontId="97" fillId="50" borderId="0" applyNumberFormat="0" applyBorder="0" applyAlignment="0" applyProtection="0"/>
    <xf numFmtId="0" fontId="249" fillId="52" borderId="0" applyNumberFormat="0" applyBorder="0" applyAlignment="0" applyProtection="0"/>
    <xf numFmtId="0" fontId="97" fillId="51" borderId="0" applyNumberFormat="0" applyBorder="0" applyAlignment="0" applyProtection="0"/>
  </cellStyleXfs>
  <cellXfs count="2068">
    <xf numFmtId="0" fontId="0" fillId="0" borderId="0" xfId="0"/>
    <xf numFmtId="0" fontId="101" fillId="2" borderId="1" xfId="0" applyFont="1" applyFill="1" applyBorder="1" applyAlignment="1">
      <alignment vertical="center" wrapText="1"/>
    </xf>
    <xf numFmtId="0" fontId="101" fillId="2" borderId="2" xfId="0" applyFont="1" applyFill="1" applyBorder="1"/>
    <xf numFmtId="0" fontId="6" fillId="0" borderId="3" xfId="0" applyFont="1" applyBorder="1" applyAlignment="1">
      <alignment horizontal="center" vertical="center" wrapText="1"/>
    </xf>
    <xf numFmtId="0" fontId="6" fillId="0" borderId="3" xfId="0" applyFont="1" applyBorder="1" applyAlignment="1">
      <alignment horizontal="center" vertical="center" textRotation="90"/>
    </xf>
    <xf numFmtId="0" fontId="7"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0" borderId="4" xfId="0" applyFont="1" applyBorder="1" applyAlignment="1">
      <alignment horizontal="center" vertical="center" wrapText="1"/>
    </xf>
    <xf numFmtId="0" fontId="0" fillId="3" borderId="0" xfId="0" applyFill="1"/>
    <xf numFmtId="0" fontId="3" fillId="0" borderId="3" xfId="0" applyFont="1" applyBorder="1" applyAlignment="1">
      <alignment vertical="center" wrapText="1"/>
    </xf>
    <xf numFmtId="0" fontId="3" fillId="0" borderId="3" xfId="0" applyFont="1" applyBorder="1" applyAlignment="1">
      <alignment horizontal="center" vertical="center" wrapText="1"/>
    </xf>
    <xf numFmtId="0" fontId="4" fillId="0" borderId="3" xfId="0" applyFont="1" applyBorder="1" applyAlignment="1">
      <alignment horizontal="center" vertical="center" wrapText="1"/>
    </xf>
    <xf numFmtId="0" fontId="3" fillId="0" borderId="5" xfId="0" applyFont="1" applyBorder="1" applyAlignment="1">
      <alignment horizontal="center" vertical="center" wrapText="1"/>
    </xf>
    <xf numFmtId="0" fontId="7" fillId="0" borderId="4" xfId="0" applyFont="1" applyBorder="1" applyAlignment="1">
      <alignment horizontal="center" vertical="center" wrapText="1"/>
    </xf>
    <xf numFmtId="0" fontId="8" fillId="0" borderId="4" xfId="0" applyFont="1" applyBorder="1" applyAlignment="1">
      <alignment horizontal="center" vertical="center" wrapText="1"/>
    </xf>
    <xf numFmtId="0" fontId="7" fillId="0" borderId="3" xfId="0" applyFont="1" applyBorder="1" applyAlignment="1">
      <alignment horizontal="justify" vertical="center" wrapText="1"/>
    </xf>
    <xf numFmtId="0" fontId="5"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7" xfId="0" applyFont="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103" fillId="0" borderId="3" xfId="0" applyFont="1" applyBorder="1" applyAlignment="1">
      <alignment horizontal="center" vertical="center"/>
    </xf>
    <xf numFmtId="0" fontId="103" fillId="0" borderId="5" xfId="0" applyFont="1" applyBorder="1" applyAlignment="1">
      <alignment horizontal="center" vertical="center" wrapText="1"/>
    </xf>
    <xf numFmtId="0" fontId="103" fillId="0" borderId="5" xfId="0" applyFont="1" applyBorder="1" applyAlignment="1">
      <alignment horizontal="center" vertical="center"/>
    </xf>
    <xf numFmtId="0" fontId="23" fillId="0" borderId="3" xfId="0" applyFont="1" applyBorder="1" applyAlignment="1">
      <alignment vertical="center" wrapText="1"/>
    </xf>
    <xf numFmtId="0" fontId="103" fillId="0" borderId="3" xfId="0" applyFont="1" applyBorder="1" applyAlignment="1">
      <alignment horizontal="left" vertical="center" wrapText="1"/>
    </xf>
    <xf numFmtId="0" fontId="23" fillId="0" borderId="3" xfId="0" applyFont="1" applyBorder="1" applyAlignment="1">
      <alignment horizontal="left" vertical="center" wrapText="1"/>
    </xf>
    <xf numFmtId="0" fontId="23" fillId="0" borderId="5" xfId="0" applyFont="1" applyBorder="1" applyAlignment="1">
      <alignment horizontal="center" vertical="center"/>
    </xf>
    <xf numFmtId="0" fontId="23" fillId="2" borderId="3" xfId="0" applyFont="1" applyFill="1" applyBorder="1" applyAlignment="1">
      <alignment vertical="center" wrapText="1"/>
    </xf>
    <xf numFmtId="0" fontId="23" fillId="0" borderId="5" xfId="0" applyFont="1" applyBorder="1" applyAlignment="1">
      <alignment horizontal="center" vertical="center" wrapText="1"/>
    </xf>
    <xf numFmtId="0" fontId="23" fillId="0" borderId="3" xfId="0" applyFont="1" applyBorder="1" applyAlignment="1" applyProtection="1">
      <alignment horizontal="left" vertical="center" wrapText="1"/>
      <protection locked="0"/>
    </xf>
    <xf numFmtId="0" fontId="5" fillId="0" borderId="3" xfId="0" applyFont="1" applyBorder="1" applyAlignment="1">
      <alignment horizontal="center" vertical="center" wrapText="1"/>
    </xf>
    <xf numFmtId="0" fontId="8" fillId="0" borderId="3" xfId="0" applyFont="1" applyBorder="1" applyAlignment="1">
      <alignment horizontal="center" vertical="center" wrapText="1"/>
    </xf>
    <xf numFmtId="0" fontId="105" fillId="0" borderId="3" xfId="0" applyFont="1" applyBorder="1" applyAlignment="1">
      <alignment horizontal="center" wrapText="1"/>
    </xf>
    <xf numFmtId="0" fontId="7" fillId="0" borderId="3" xfId="0" applyFont="1" applyBorder="1" applyAlignment="1">
      <alignment horizontal="left" vertical="center" wrapText="1"/>
    </xf>
    <xf numFmtId="0" fontId="6" fillId="2" borderId="3" xfId="0" applyFont="1" applyFill="1" applyBorder="1" applyAlignment="1">
      <alignment horizontal="justify" vertical="center" wrapText="1"/>
    </xf>
    <xf numFmtId="0" fontId="7" fillId="0" borderId="3" xfId="0" applyFont="1" applyBorder="1" applyAlignment="1">
      <alignment vertical="center" wrapText="1"/>
    </xf>
    <xf numFmtId="0" fontId="7"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106" fillId="0" borderId="3" xfId="0" applyFont="1" applyBorder="1" applyAlignment="1">
      <alignment horizontal="center" vertical="center" wrapText="1"/>
    </xf>
    <xf numFmtId="0" fontId="107" fillId="2" borderId="3" xfId="0" applyFont="1" applyFill="1" applyBorder="1" applyAlignment="1">
      <alignment horizontal="center" vertical="center" wrapText="1"/>
    </xf>
    <xf numFmtId="0" fontId="107" fillId="0" borderId="3" xfId="0" applyFont="1" applyBorder="1" applyAlignment="1">
      <alignment horizontal="center" vertical="center" wrapText="1"/>
    </xf>
    <xf numFmtId="0" fontId="107" fillId="0" borderId="5" xfId="0" applyFont="1" applyBorder="1" applyAlignment="1">
      <alignment horizontal="center" vertical="center" wrapText="1"/>
    </xf>
    <xf numFmtId="0" fontId="108" fillId="0" borderId="3" xfId="0" applyFont="1" applyBorder="1" applyAlignment="1">
      <alignment horizontal="center" vertical="center" wrapText="1"/>
    </xf>
    <xf numFmtId="0" fontId="27" fillId="0" borderId="3" xfId="0" applyFont="1" applyBorder="1" applyAlignment="1">
      <alignment horizontal="center" vertical="center" wrapText="1"/>
    </xf>
    <xf numFmtId="0" fontId="107" fillId="2" borderId="5" xfId="0" applyFont="1" applyFill="1" applyBorder="1" applyAlignment="1">
      <alignment horizontal="center" vertical="center" wrapText="1"/>
    </xf>
    <xf numFmtId="0" fontId="9" fillId="0" borderId="3" xfId="0" applyFont="1" applyBorder="1" applyAlignment="1">
      <alignment horizontal="center" vertical="center" wrapText="1"/>
    </xf>
    <xf numFmtId="0" fontId="27" fillId="2" borderId="3" xfId="0" applyFont="1" applyFill="1" applyBorder="1" applyAlignment="1">
      <alignment horizontal="center" vertical="center" wrapText="1"/>
    </xf>
    <xf numFmtId="0" fontId="23" fillId="2" borderId="3" xfId="0" applyFont="1" applyFill="1" applyBorder="1" applyAlignment="1">
      <alignment horizontal="left" vertical="center" wrapText="1"/>
    </xf>
    <xf numFmtId="0" fontId="28" fillId="0" borderId="5" xfId="0" applyFont="1" applyBorder="1" applyAlignment="1">
      <alignment horizontal="center" vertical="center" wrapText="1"/>
    </xf>
    <xf numFmtId="0" fontId="9" fillId="4" borderId="12" xfId="0" applyFont="1" applyFill="1" applyBorder="1" applyAlignment="1">
      <alignment horizontal="center" vertical="center" wrapText="1"/>
    </xf>
    <xf numFmtId="0" fontId="109"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110" fillId="2" borderId="3"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center" vertical="center"/>
    </xf>
    <xf numFmtId="0" fontId="29" fillId="0" borderId="3" xfId="0" applyFont="1" applyBorder="1" applyAlignment="1">
      <alignment horizontal="center" vertical="center" wrapText="1"/>
    </xf>
    <xf numFmtId="0" fontId="29" fillId="2" borderId="3"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110" fillId="0" borderId="5" xfId="0" applyFont="1" applyBorder="1" applyAlignment="1">
      <alignment horizontal="center" vertical="center" wrapText="1"/>
    </xf>
    <xf numFmtId="0" fontId="109" fillId="2"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19" fillId="0" borderId="3" xfId="0" applyFont="1" applyBorder="1" applyAlignment="1">
      <alignment horizontal="center" vertical="center" wrapText="1"/>
    </xf>
    <xf numFmtId="0" fontId="101" fillId="0" borderId="3" xfId="0" applyFont="1" applyBorder="1" applyAlignment="1">
      <alignment horizontal="center" vertical="center"/>
    </xf>
    <xf numFmtId="0" fontId="101" fillId="2" borderId="3" xfId="0" applyFont="1" applyFill="1" applyBorder="1" applyAlignment="1">
      <alignment horizontal="center" vertical="center"/>
    </xf>
    <xf numFmtId="0" fontId="111" fillId="0" borderId="14" xfId="0" applyFont="1" applyBorder="1" applyAlignment="1">
      <alignment horizontal="center"/>
    </xf>
    <xf numFmtId="0" fontId="111" fillId="2" borderId="0" xfId="0" applyFont="1" applyFill="1" applyAlignment="1">
      <alignment horizontal="center"/>
    </xf>
    <xf numFmtId="0" fontId="111" fillId="0" borderId="0" xfId="0" applyFont="1" applyAlignment="1">
      <alignment horizontal="center"/>
    </xf>
    <xf numFmtId="0" fontId="111" fillId="2" borderId="15" xfId="0" applyFont="1" applyFill="1" applyBorder="1" applyAlignment="1">
      <alignment horizontal="center"/>
    </xf>
    <xf numFmtId="0" fontId="111" fillId="2" borderId="14" xfId="0" applyFont="1" applyFill="1" applyBorder="1" applyAlignment="1">
      <alignment horizontal="center"/>
    </xf>
    <xf numFmtId="0" fontId="112" fillId="3" borderId="2" xfId="0" applyFont="1" applyFill="1" applyBorder="1" applyAlignment="1">
      <alignment horizontal="center" vertical="center" wrapText="1"/>
    </xf>
    <xf numFmtId="0" fontId="113" fillId="2" borderId="3" xfId="0" applyFont="1" applyFill="1" applyBorder="1" applyAlignment="1">
      <alignment horizontal="center" vertical="center"/>
    </xf>
    <xf numFmtId="0" fontId="112" fillId="3" borderId="3" xfId="0" applyFont="1" applyFill="1" applyBorder="1" applyAlignment="1">
      <alignment horizontal="center" vertical="center" wrapText="1"/>
    </xf>
    <xf numFmtId="0" fontId="14" fillId="2" borderId="0" xfId="0" applyFont="1" applyFill="1" applyAlignment="1">
      <alignment horizontal="justify" vertical="center" wrapText="1"/>
    </xf>
    <xf numFmtId="0" fontId="113" fillId="2" borderId="0" xfId="0" applyFont="1" applyFill="1" applyAlignment="1">
      <alignment horizontal="center" vertical="center" wrapText="1"/>
    </xf>
    <xf numFmtId="0" fontId="114" fillId="2" borderId="0" xfId="0" applyFont="1" applyFill="1" applyAlignment="1">
      <alignment horizontal="center"/>
    </xf>
    <xf numFmtId="0" fontId="101" fillId="2" borderId="1" xfId="0" applyFont="1" applyFill="1" applyBorder="1" applyAlignment="1">
      <alignment horizontal="center" vertical="center" wrapText="1"/>
    </xf>
    <xf numFmtId="0" fontId="101" fillId="2" borderId="2" xfId="0" applyFont="1" applyFill="1" applyBorder="1" applyAlignment="1">
      <alignment horizontal="center"/>
    </xf>
    <xf numFmtId="0" fontId="107" fillId="0" borderId="3" xfId="0" applyFont="1" applyBorder="1" applyAlignment="1">
      <alignment horizontal="left" vertical="center" wrapText="1"/>
    </xf>
    <xf numFmtId="0" fontId="27" fillId="0" borderId="3" xfId="0" applyFont="1" applyBorder="1" applyAlignment="1">
      <alignment vertical="center" wrapText="1"/>
    </xf>
    <xf numFmtId="0" fontId="107" fillId="0" borderId="5" xfId="0" applyFont="1" applyBorder="1" applyAlignment="1">
      <alignment horizontal="left" vertical="center" wrapText="1"/>
    </xf>
    <xf numFmtId="0" fontId="107" fillId="0" borderId="5" xfId="0" applyFont="1" applyBorder="1" applyAlignment="1">
      <alignment vertical="center" wrapText="1"/>
    </xf>
    <xf numFmtId="0" fontId="107" fillId="0" borderId="3" xfId="0" applyFont="1" applyBorder="1" applyAlignment="1">
      <alignment vertical="center" wrapText="1"/>
    </xf>
    <xf numFmtId="0" fontId="33" fillId="0" borderId="3" xfId="0" applyFont="1" applyBorder="1" applyAlignment="1">
      <alignment horizontal="center" vertical="center" wrapText="1"/>
    </xf>
    <xf numFmtId="0" fontId="116" fillId="0" borderId="3" xfId="0" applyFont="1" applyBorder="1" applyAlignment="1">
      <alignment horizontal="center" vertical="center" wrapText="1"/>
    </xf>
    <xf numFmtId="0" fontId="108" fillId="0" borderId="3" xfId="0" applyFont="1" applyBorder="1" applyAlignment="1">
      <alignment horizontal="left" vertical="center" wrapText="1"/>
    </xf>
    <xf numFmtId="0" fontId="33" fillId="0" borderId="3" xfId="0" applyFont="1" applyBorder="1" applyAlignment="1">
      <alignment vertical="center" wrapText="1"/>
    </xf>
    <xf numFmtId="0" fontId="108" fillId="0" borderId="5" xfId="0" applyFont="1" applyBorder="1" applyAlignment="1">
      <alignment vertical="center" wrapText="1"/>
    </xf>
    <xf numFmtId="0" fontId="33" fillId="2" borderId="3" xfId="0" applyFont="1" applyFill="1" applyBorder="1" applyAlignment="1">
      <alignment horizontal="center" vertical="center" wrapText="1"/>
    </xf>
    <xf numFmtId="0" fontId="107" fillId="2" borderId="3" xfId="0" applyFont="1" applyFill="1" applyBorder="1" applyAlignment="1">
      <alignment horizontal="left" vertical="center" wrapText="1"/>
    </xf>
    <xf numFmtId="0" fontId="25" fillId="2" borderId="3" xfId="0" applyFont="1" applyFill="1" applyBorder="1" applyAlignment="1">
      <alignment horizontal="center" vertical="center" wrapText="1"/>
    </xf>
    <xf numFmtId="0" fontId="105" fillId="2" borderId="17" xfId="0" applyFont="1" applyFill="1" applyBorder="1" applyAlignment="1">
      <alignment horizontal="center" vertical="center"/>
    </xf>
    <xf numFmtId="0" fontId="6" fillId="2" borderId="17" xfId="0" applyFont="1" applyFill="1" applyBorder="1" applyAlignment="1">
      <alignment horizontal="center" vertical="center" textRotation="90"/>
    </xf>
    <xf numFmtId="0" fontId="7" fillId="2" borderId="17" xfId="0" applyFont="1" applyFill="1" applyBorder="1" applyAlignment="1">
      <alignment horizontal="center" vertical="center"/>
    </xf>
    <xf numFmtId="0" fontId="117" fillId="2" borderId="17" xfId="0" applyFont="1" applyFill="1" applyBorder="1" applyAlignment="1">
      <alignment horizontal="center" vertical="center" wrapText="1"/>
    </xf>
    <xf numFmtId="0" fontId="17" fillId="2" borderId="18" xfId="0" applyFont="1" applyFill="1" applyBorder="1" applyAlignment="1">
      <alignment horizontal="center" vertical="center" textRotation="90" wrapText="1"/>
    </xf>
    <xf numFmtId="0" fontId="105" fillId="2" borderId="19" xfId="0" applyFont="1" applyFill="1" applyBorder="1" applyAlignment="1">
      <alignment horizontal="center" vertical="center" wrapText="1"/>
    </xf>
    <xf numFmtId="0" fontId="18" fillId="0" borderId="3" xfId="0" applyFont="1" applyBorder="1" applyAlignment="1">
      <alignment horizontal="center" vertical="center" wrapText="1"/>
    </xf>
    <xf numFmtId="0" fontId="3" fillId="2" borderId="3" xfId="0" applyFont="1" applyFill="1" applyBorder="1" applyAlignment="1">
      <alignment vertical="center" wrapText="1"/>
    </xf>
    <xf numFmtId="0" fontId="3" fillId="0" borderId="3" xfId="0" applyFont="1" applyBorder="1" applyAlignment="1">
      <alignment horizontal="left" vertical="center" wrapText="1"/>
    </xf>
    <xf numFmtId="0" fontId="18" fillId="2" borderId="3" xfId="0" applyFont="1" applyFill="1" applyBorder="1" applyAlignment="1">
      <alignment horizontal="center" vertical="center" wrapText="1"/>
    </xf>
    <xf numFmtId="0" fontId="3" fillId="0" borderId="5" xfId="0" applyFont="1" applyBorder="1" applyAlignment="1">
      <alignment horizontal="center" vertical="center"/>
    </xf>
    <xf numFmtId="0" fontId="101" fillId="0" borderId="5" xfId="0" applyFont="1" applyBorder="1" applyAlignment="1">
      <alignment horizontal="center" vertical="center"/>
    </xf>
    <xf numFmtId="0" fontId="101" fillId="0" borderId="3" xfId="0" applyFont="1" applyBorder="1" applyAlignment="1">
      <alignment horizontal="left" vertical="top" wrapText="1"/>
    </xf>
    <xf numFmtId="0" fontId="3" fillId="0" borderId="3" xfId="0" applyFont="1" applyBorder="1" applyAlignment="1" applyProtection="1">
      <alignment horizontal="left" vertical="center" wrapText="1"/>
      <protection locked="0"/>
    </xf>
    <xf numFmtId="0" fontId="3" fillId="2" borderId="3" xfId="0" applyFont="1" applyFill="1" applyBorder="1" applyAlignment="1">
      <alignment horizontal="left" vertical="center" wrapText="1"/>
    </xf>
    <xf numFmtId="0" fontId="119" fillId="0" borderId="3" xfId="0" applyFont="1" applyBorder="1" applyAlignment="1">
      <alignment horizontal="center" vertical="center" wrapText="1"/>
    </xf>
    <xf numFmtId="0" fontId="120" fillId="0" borderId="3" xfId="0" applyFont="1" applyBorder="1" applyAlignment="1">
      <alignment vertical="center" wrapText="1"/>
    </xf>
    <xf numFmtId="0" fontId="101" fillId="2" borderId="5" xfId="0" applyFont="1" applyFill="1" applyBorder="1" applyAlignment="1">
      <alignment horizontal="left" vertical="center" wrapText="1"/>
    </xf>
    <xf numFmtId="0" fontId="29" fillId="0" borderId="3" xfId="0" applyFont="1" applyBorder="1" applyAlignment="1">
      <alignment horizontal="left" vertical="center" wrapText="1"/>
    </xf>
    <xf numFmtId="0" fontId="110" fillId="0" borderId="5" xfId="0" applyFont="1" applyBorder="1" applyAlignment="1">
      <alignment horizontal="left" vertical="center" wrapText="1"/>
    </xf>
    <xf numFmtId="0" fontId="121"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122" fillId="0" borderId="3" xfId="0" applyFont="1" applyBorder="1" applyAlignment="1">
      <alignment horizontal="center" vertical="center"/>
    </xf>
    <xf numFmtId="0" fontId="38" fillId="0" borderId="3" xfId="0" applyFont="1" applyBorder="1" applyAlignment="1">
      <alignment horizontal="center" vertical="center" wrapText="1"/>
    </xf>
    <xf numFmtId="0" fontId="122" fillId="0" borderId="5" xfId="0" applyFont="1" applyBorder="1" applyAlignment="1">
      <alignment horizontal="center" vertical="center"/>
    </xf>
    <xf numFmtId="0" fontId="37" fillId="0" borderId="3" xfId="0" applyFont="1" applyBorder="1" applyAlignment="1">
      <alignment horizontal="center" vertical="center" wrapText="1"/>
    </xf>
    <xf numFmtId="0" fontId="122" fillId="0" borderId="3" xfId="0" applyFont="1" applyBorder="1" applyAlignment="1">
      <alignment horizontal="left" vertical="center" wrapText="1"/>
    </xf>
    <xf numFmtId="0" fontId="122" fillId="0" borderId="5" xfId="0" applyFont="1" applyBorder="1" applyAlignment="1">
      <alignment horizontal="center" vertical="center" wrapText="1"/>
    </xf>
    <xf numFmtId="0" fontId="123" fillId="2" borderId="0" xfId="0" applyFont="1" applyFill="1" applyAlignment="1">
      <alignment horizontal="center" vertical="center" wrapText="1"/>
    </xf>
    <xf numFmtId="0" fontId="124" fillId="0" borderId="3" xfId="0" applyFont="1" applyBorder="1" applyAlignment="1">
      <alignment horizontal="center" vertical="center" wrapText="1"/>
    </xf>
    <xf numFmtId="0" fontId="40" fillId="0" borderId="3" xfId="0" applyFont="1" applyBorder="1" applyAlignment="1">
      <alignment horizontal="center" vertical="center" wrapText="1"/>
    </xf>
    <xf numFmtId="0" fontId="125" fillId="2" borderId="3" xfId="0" applyFont="1" applyFill="1" applyBorder="1" applyAlignment="1">
      <alignment horizontal="left" vertical="center" wrapText="1"/>
    </xf>
    <xf numFmtId="0" fontId="125" fillId="0" borderId="3" xfId="0" applyFont="1" applyBorder="1" applyAlignment="1">
      <alignment horizontal="center" vertical="center" wrapText="1"/>
    </xf>
    <xf numFmtId="0" fontId="125" fillId="0" borderId="3" xfId="0" applyFont="1" applyBorder="1" applyAlignment="1">
      <alignment horizontal="center" vertical="center"/>
    </xf>
    <xf numFmtId="0" fontId="41" fillId="0" borderId="3" xfId="0" applyFont="1" applyBorder="1" applyAlignment="1">
      <alignment vertical="center" wrapText="1"/>
    </xf>
    <xf numFmtId="0" fontId="125" fillId="0" borderId="5" xfId="0" applyFont="1" applyBorder="1" applyAlignment="1">
      <alignment horizontal="left" vertical="center" wrapText="1"/>
    </xf>
    <xf numFmtId="0" fontId="41" fillId="0" borderId="3" xfId="0" applyFont="1" applyBorder="1" applyAlignment="1">
      <alignment horizontal="center" vertical="center" wrapText="1"/>
    </xf>
    <xf numFmtId="0" fontId="125" fillId="0" borderId="3" xfId="0" applyFont="1" applyBorder="1" applyAlignment="1">
      <alignment horizontal="left" vertical="center" wrapText="1"/>
    </xf>
    <xf numFmtId="0" fontId="42" fillId="0" borderId="3" xfId="0" applyFont="1" applyBorder="1" applyAlignment="1">
      <alignment horizontal="center" vertical="center" wrapText="1"/>
    </xf>
    <xf numFmtId="0" fontId="125" fillId="2" borderId="3" xfId="0" applyFont="1" applyFill="1" applyBorder="1" applyAlignment="1">
      <alignment horizontal="center" vertical="center" wrapText="1"/>
    </xf>
    <xf numFmtId="0" fontId="125" fillId="0" borderId="5" xfId="0" applyFont="1" applyBorder="1" applyAlignment="1">
      <alignment vertical="center" wrapText="1"/>
    </xf>
    <xf numFmtId="0" fontId="40" fillId="2" borderId="3" xfId="0" applyFont="1" applyFill="1" applyBorder="1" applyAlignment="1">
      <alignment horizontal="center" vertical="center" wrapText="1"/>
    </xf>
    <xf numFmtId="0" fontId="124" fillId="2" borderId="3" xfId="0" applyFont="1" applyFill="1" applyBorder="1" applyAlignment="1">
      <alignment horizontal="center" vertical="center" wrapText="1"/>
    </xf>
    <xf numFmtId="0" fontId="125" fillId="2" borderId="3" xfId="0" applyFont="1" applyFill="1" applyBorder="1" applyAlignment="1">
      <alignment vertical="center" wrapText="1"/>
    </xf>
    <xf numFmtId="0" fontId="125" fillId="0" borderId="3" xfId="0" applyFont="1" applyBorder="1" applyAlignment="1">
      <alignment vertical="center" wrapText="1"/>
    </xf>
    <xf numFmtId="0" fontId="43" fillId="2" borderId="3"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125" fillId="0" borderId="3" xfId="0" applyFont="1" applyBorder="1" applyAlignment="1">
      <alignment horizontal="justify" vertical="center" wrapText="1"/>
    </xf>
    <xf numFmtId="0" fontId="41" fillId="0" borderId="3" xfId="0" applyFont="1" applyBorder="1" applyAlignment="1">
      <alignment horizontal="justify" vertical="center" wrapText="1"/>
    </xf>
    <xf numFmtId="0" fontId="41" fillId="0" borderId="3" xfId="0" applyFont="1" applyBorder="1" applyAlignment="1">
      <alignment horizontal="left" vertical="center" wrapText="1"/>
    </xf>
    <xf numFmtId="0" fontId="42" fillId="2" borderId="3" xfId="0" applyFont="1" applyFill="1" applyBorder="1" applyAlignment="1">
      <alignment horizontal="center" vertical="center" wrapText="1"/>
    </xf>
    <xf numFmtId="0" fontId="125" fillId="0" borderId="5" xfId="0" applyFont="1" applyBorder="1" applyAlignment="1">
      <alignment horizontal="center" vertical="center" wrapText="1"/>
    </xf>
    <xf numFmtId="0" fontId="126" fillId="0" borderId="3" xfId="0" applyFont="1" applyBorder="1" applyAlignment="1">
      <alignment vertical="center" wrapText="1"/>
    </xf>
    <xf numFmtId="0" fontId="101" fillId="0" borderId="3" xfId="0" applyFont="1" applyBorder="1" applyAlignment="1">
      <alignment wrapText="1"/>
    </xf>
    <xf numFmtId="0" fontId="101" fillId="2" borderId="5" xfId="0" applyFont="1" applyFill="1" applyBorder="1" applyAlignment="1">
      <alignment vertical="center" wrapText="1"/>
    </xf>
    <xf numFmtId="0" fontId="6" fillId="0" borderId="1" xfId="0" applyFont="1" applyBorder="1" applyAlignment="1">
      <alignment horizontal="center" vertical="center" wrapText="1"/>
    </xf>
    <xf numFmtId="0" fontId="115" fillId="0" borderId="1" xfId="0" applyFont="1" applyBorder="1" applyAlignment="1">
      <alignment horizontal="center" vertical="center" wrapText="1"/>
    </xf>
    <xf numFmtId="0" fontId="105" fillId="2" borderId="1" xfId="0" applyFont="1" applyFill="1" applyBorder="1" applyAlignment="1">
      <alignment horizontal="left" vertical="center" wrapText="1"/>
    </xf>
    <xf numFmtId="0" fontId="7" fillId="0" borderId="1" xfId="0" applyFont="1" applyBorder="1" applyAlignment="1">
      <alignment vertical="center" wrapText="1"/>
    </xf>
    <xf numFmtId="0" fontId="105" fillId="0" borderId="20" xfId="0" applyFont="1" applyBorder="1" applyAlignment="1">
      <alignment horizontal="left" vertical="center" wrapText="1"/>
    </xf>
    <xf numFmtId="0" fontId="118" fillId="0" borderId="21" xfId="0" applyFont="1" applyBorder="1" applyAlignment="1">
      <alignment horizontal="center" vertical="center" wrapText="1"/>
    </xf>
    <xf numFmtId="0" fontId="101" fillId="0" borderId="21" xfId="0" applyFont="1" applyBorder="1" applyAlignment="1">
      <alignment horizontal="center" vertical="center" wrapText="1"/>
    </xf>
    <xf numFmtId="0" fontId="101" fillId="2" borderId="21" xfId="0" applyFont="1" applyFill="1" applyBorder="1" applyAlignment="1">
      <alignment horizontal="center" vertical="center" wrapText="1"/>
    </xf>
    <xf numFmtId="0" fontId="105"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105" fillId="2" borderId="5" xfId="0" applyFont="1" applyFill="1" applyBorder="1" applyAlignment="1">
      <alignment horizontal="center" vertical="center"/>
    </xf>
    <xf numFmtId="0" fontId="108" fillId="2" borderId="3" xfId="0" applyFont="1" applyFill="1" applyBorder="1" applyAlignment="1">
      <alignment horizontal="center" vertical="center" wrapText="1"/>
    </xf>
    <xf numFmtId="0" fontId="104" fillId="0" borderId="3" xfId="0" applyFont="1" applyBorder="1" applyAlignment="1">
      <alignment horizontal="center" vertical="center" wrapText="1"/>
    </xf>
    <xf numFmtId="0" fontId="103" fillId="0" borderId="3" xfId="0" applyFont="1" applyBorder="1" applyAlignment="1">
      <alignment horizontal="center" vertical="center" wrapText="1"/>
    </xf>
    <xf numFmtId="0" fontId="103" fillId="2" borderId="3" xfId="0" applyFont="1" applyFill="1" applyBorder="1" applyAlignment="1">
      <alignment horizontal="center" vertical="center" wrapText="1"/>
    </xf>
    <xf numFmtId="0" fontId="128" fillId="0" borderId="3" xfId="0" applyFont="1" applyBorder="1" applyAlignment="1">
      <alignment horizontal="center" vertical="center" wrapText="1"/>
    </xf>
    <xf numFmtId="0" fontId="128" fillId="0" borderId="3" xfId="0" applyFont="1" applyBorder="1" applyAlignment="1">
      <alignment horizontal="left" vertical="center" wrapText="1"/>
    </xf>
    <xf numFmtId="0" fontId="128" fillId="0" borderId="5" xfId="0" applyFont="1" applyBorder="1" applyAlignment="1">
      <alignment horizontal="center" vertical="center" wrapText="1"/>
    </xf>
    <xf numFmtId="0" fontId="128" fillId="2" borderId="57" xfId="0" applyFont="1" applyFill="1" applyBorder="1" applyAlignment="1">
      <alignment vertical="center" wrapText="1"/>
    </xf>
    <xf numFmtId="0" fontId="128" fillId="2" borderId="58" xfId="0" applyFont="1" applyFill="1" applyBorder="1" applyAlignment="1">
      <alignment vertical="center" wrapText="1"/>
    </xf>
    <xf numFmtId="0" fontId="129" fillId="2" borderId="58" xfId="0" applyFont="1" applyFill="1" applyBorder="1" applyAlignment="1">
      <alignment vertical="top" wrapText="1"/>
    </xf>
    <xf numFmtId="0" fontId="0" fillId="2" borderId="0" xfId="0" applyFill="1"/>
    <xf numFmtId="0" fontId="130" fillId="6" borderId="58" xfId="0" applyFont="1" applyFill="1" applyBorder="1" applyAlignment="1">
      <alignment horizontal="center" vertical="center" wrapText="1"/>
    </xf>
    <xf numFmtId="0" fontId="130" fillId="7" borderId="58" xfId="0" applyFont="1" applyFill="1" applyBorder="1" applyAlignment="1">
      <alignment horizontal="center" vertical="center" wrapText="1"/>
    </xf>
    <xf numFmtId="0" fontId="130" fillId="8" borderId="58" xfId="0" applyFont="1" applyFill="1" applyBorder="1" applyAlignment="1">
      <alignment horizontal="center" vertical="center" wrapText="1"/>
    </xf>
    <xf numFmtId="0" fontId="130" fillId="9" borderId="58" xfId="0" applyFont="1" applyFill="1" applyBorder="1" applyAlignment="1">
      <alignment horizontal="center" vertical="center" wrapText="1"/>
    </xf>
    <xf numFmtId="0" fontId="131" fillId="0" borderId="58" xfId="0" applyFont="1" applyBorder="1" applyAlignment="1">
      <alignment horizontal="center" vertical="center" wrapText="1"/>
    </xf>
    <xf numFmtId="0" fontId="132" fillId="2" borderId="0" xfId="0" applyFont="1" applyFill="1" applyAlignment="1">
      <alignment horizontal="left" vertical="center" indent="9"/>
    </xf>
    <xf numFmtId="0" fontId="133" fillId="2" borderId="0" xfId="0" applyFont="1" applyFill="1"/>
    <xf numFmtId="0" fontId="128" fillId="0" borderId="0" xfId="0" applyFont="1" applyAlignment="1">
      <alignment horizontal="left" vertical="center" indent="9"/>
    </xf>
    <xf numFmtId="0" fontId="105" fillId="2" borderId="3" xfId="0" applyFont="1" applyFill="1" applyBorder="1" applyAlignment="1">
      <alignment horizontal="center" vertical="center" wrapText="1"/>
    </xf>
    <xf numFmtId="0" fontId="105" fillId="0" borderId="3" xfId="0" applyFont="1" applyBorder="1" applyAlignment="1">
      <alignment horizontal="center" vertical="center" wrapText="1"/>
    </xf>
    <xf numFmtId="0" fontId="105" fillId="0" borderId="3" xfId="0" applyFont="1" applyBorder="1" applyAlignment="1">
      <alignment horizontal="center" vertical="center"/>
    </xf>
    <xf numFmtId="0" fontId="105" fillId="10" borderId="3" xfId="0" applyFont="1" applyFill="1" applyBorder="1" applyAlignment="1">
      <alignment horizontal="center" vertical="center"/>
    </xf>
    <xf numFmtId="0" fontId="7" fillId="10" borderId="3" xfId="0" applyFont="1" applyFill="1" applyBorder="1" applyAlignment="1">
      <alignment horizontal="center" vertical="center"/>
    </xf>
    <xf numFmtId="0" fontId="105" fillId="0" borderId="5" xfId="0" applyFont="1" applyBorder="1" applyAlignment="1">
      <alignment horizontal="center" vertical="center" wrapText="1"/>
    </xf>
    <xf numFmtId="0" fontId="7" fillId="2" borderId="3" xfId="0" applyFont="1" applyFill="1" applyBorder="1" applyAlignment="1">
      <alignment horizontal="center" vertical="center" wrapText="1"/>
    </xf>
    <xf numFmtId="0" fontId="115" fillId="2" borderId="3" xfId="0" applyFont="1" applyFill="1" applyBorder="1" applyAlignment="1">
      <alignment horizontal="center" vertical="center" wrapText="1"/>
    </xf>
    <xf numFmtId="0" fontId="113" fillId="2" borderId="3" xfId="0" applyFont="1" applyFill="1" applyBorder="1" applyAlignment="1">
      <alignment horizontal="center" vertical="center" wrapText="1"/>
    </xf>
    <xf numFmtId="0" fontId="134" fillId="2"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0" borderId="3" xfId="0" applyBorder="1"/>
    <xf numFmtId="0" fontId="8"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18" fillId="2" borderId="3" xfId="0" applyFont="1" applyFill="1" applyBorder="1" applyAlignment="1">
      <alignment horizontal="center" vertical="center" wrapText="1"/>
    </xf>
    <xf numFmtId="0" fontId="101" fillId="2" borderId="3" xfId="0" applyFont="1" applyFill="1" applyBorder="1" applyAlignment="1">
      <alignment horizontal="left" vertical="center" wrapText="1"/>
    </xf>
    <xf numFmtId="0" fontId="101"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18" fillId="0" borderId="3" xfId="0" applyFont="1" applyBorder="1" applyAlignment="1">
      <alignment horizontal="center" vertical="center" wrapText="1"/>
    </xf>
    <xf numFmtId="0" fontId="101" fillId="0" borderId="3" xfId="0" applyFont="1" applyBorder="1" applyAlignment="1">
      <alignment horizontal="center" vertical="center" wrapText="1"/>
    </xf>
    <xf numFmtId="0" fontId="101" fillId="0" borderId="3" xfId="0" applyFont="1" applyBorder="1" applyAlignment="1">
      <alignment vertical="center" wrapText="1"/>
    </xf>
    <xf numFmtId="0" fontId="19" fillId="2" borderId="3" xfId="0" applyFont="1" applyFill="1" applyBorder="1" applyAlignment="1">
      <alignment horizontal="center" vertical="center" wrapText="1"/>
    </xf>
    <xf numFmtId="0" fontId="101" fillId="0" borderId="3" xfId="0" applyFont="1" applyBorder="1" applyAlignment="1">
      <alignment horizontal="left" vertical="center" wrapText="1"/>
    </xf>
    <xf numFmtId="0" fontId="101" fillId="0" borderId="5" xfId="0" applyFont="1" applyBorder="1" applyAlignment="1">
      <alignment horizontal="left" vertical="center" wrapText="1"/>
    </xf>
    <xf numFmtId="0" fontId="101" fillId="0" borderId="5" xfId="0" applyFont="1" applyBorder="1" applyAlignment="1">
      <alignment horizontal="center" vertical="center" wrapText="1"/>
    </xf>
    <xf numFmtId="0" fontId="101" fillId="2" borderId="5" xfId="0" applyFont="1" applyFill="1" applyBorder="1" applyAlignment="1">
      <alignment horizontal="center" vertical="center" wrapText="1"/>
    </xf>
    <xf numFmtId="14" fontId="115" fillId="2" borderId="3"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15" fillId="0" borderId="21" xfId="0" applyFont="1" applyBorder="1" applyAlignment="1">
      <alignment horizontal="center" vertical="center" wrapText="1"/>
    </xf>
    <xf numFmtId="0" fontId="105" fillId="0" borderId="21" xfId="0" applyFont="1" applyBorder="1" applyAlignment="1">
      <alignment horizontal="center" vertical="center" wrapText="1"/>
    </xf>
    <xf numFmtId="0" fontId="7" fillId="2" borderId="21" xfId="0" applyFont="1" applyFill="1" applyBorder="1" applyAlignment="1">
      <alignment horizontal="center" vertical="center" wrapText="1"/>
    </xf>
    <xf numFmtId="0" fontId="105" fillId="0" borderId="21" xfId="0" applyFont="1" applyBorder="1" applyAlignment="1">
      <alignment horizontal="center" vertical="center"/>
    </xf>
    <xf numFmtId="0" fontId="105" fillId="0" borderId="22" xfId="0" applyFont="1" applyBorder="1" applyAlignment="1">
      <alignment horizontal="center" vertical="center" wrapText="1"/>
    </xf>
    <xf numFmtId="0" fontId="105" fillId="0" borderId="12" xfId="0" applyFont="1" applyBorder="1" applyAlignment="1">
      <alignment horizontal="center" vertical="center" wrapText="1"/>
    </xf>
    <xf numFmtId="0" fontId="17" fillId="2" borderId="7" xfId="0" applyFont="1" applyFill="1" applyBorder="1" applyAlignment="1">
      <alignment horizontal="center" vertical="center" textRotation="90" wrapText="1"/>
    </xf>
    <xf numFmtId="0" fontId="115" fillId="0" borderId="7" xfId="0" applyFont="1" applyBorder="1" applyAlignment="1">
      <alignment horizontal="center" vertical="center" wrapText="1"/>
    </xf>
    <xf numFmtId="0" fontId="118"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1" fillId="2" borderId="17" xfId="0" applyFont="1" applyFill="1" applyBorder="1" applyAlignment="1">
      <alignment horizontal="center" vertical="center" wrapText="1"/>
    </xf>
    <xf numFmtId="0" fontId="3" fillId="2" borderId="17" xfId="0" applyFont="1" applyFill="1" applyBorder="1" applyAlignment="1">
      <alignment vertical="center" wrapText="1"/>
    </xf>
    <xf numFmtId="0" fontId="0" fillId="2" borderId="14" xfId="0" applyFill="1" applyBorder="1"/>
    <xf numFmtId="0" fontId="0" fillId="2" borderId="15" xfId="0" applyFill="1" applyBorder="1"/>
    <xf numFmtId="0" fontId="0" fillId="0" borderId="14" xfId="0" applyBorder="1"/>
    <xf numFmtId="0" fontId="0" fillId="0" borderId="15" xfId="0" applyBorder="1"/>
    <xf numFmtId="0" fontId="101" fillId="2" borderId="0" xfId="0" applyFont="1" applyFill="1" applyAlignment="1">
      <alignment horizontal="center" vertical="center" wrapText="1"/>
    </xf>
    <xf numFmtId="0" fontId="3" fillId="2" borderId="0" xfId="0" applyFont="1" applyFill="1" applyAlignment="1">
      <alignment vertical="center" wrapText="1"/>
    </xf>
    <xf numFmtId="0" fontId="0" fillId="2" borderId="17" xfId="0" applyFill="1" applyBorder="1"/>
    <xf numFmtId="0" fontId="0" fillId="2" borderId="19" xfId="0" applyFill="1" applyBorder="1"/>
    <xf numFmtId="0" fontId="135" fillId="0" borderId="59" xfId="0" applyFont="1" applyBorder="1" applyAlignment="1">
      <alignment horizontal="center" vertical="center" wrapText="1"/>
    </xf>
    <xf numFmtId="0" fontId="0" fillId="2" borderId="8" xfId="0" applyFill="1" applyBorder="1"/>
    <xf numFmtId="0" fontId="0" fillId="2" borderId="9" xfId="0" applyFill="1" applyBorder="1"/>
    <xf numFmtId="0" fontId="0" fillId="2" borderId="10" xfId="0" applyFill="1" applyBorder="1"/>
    <xf numFmtId="0" fontId="136" fillId="2" borderId="0" xfId="0" applyFont="1" applyFill="1" applyAlignment="1">
      <alignment horizontal="left" vertical="center" indent="9"/>
    </xf>
    <xf numFmtId="0" fontId="132" fillId="2" borderId="0" xfId="0" applyFont="1" applyFill="1" applyAlignment="1">
      <alignment vertical="center"/>
    </xf>
    <xf numFmtId="0" fontId="0" fillId="2" borderId="0" xfId="0" applyFill="1" applyAlignment="1">
      <alignment vertical="center"/>
    </xf>
    <xf numFmtId="0" fontId="136" fillId="0" borderId="59" xfId="0" applyFont="1" applyBorder="1" applyAlignment="1">
      <alignment horizontal="center" vertical="center" wrapText="1"/>
    </xf>
    <xf numFmtId="0" fontId="136" fillId="0" borderId="59" xfId="0" applyFont="1" applyBorder="1" applyAlignment="1">
      <alignment vertical="center" wrapText="1"/>
    </xf>
    <xf numFmtId="0" fontId="135" fillId="0" borderId="59" xfId="0" applyFont="1" applyBorder="1" applyAlignment="1">
      <alignment vertical="center" wrapText="1"/>
    </xf>
    <xf numFmtId="0" fontId="0" fillId="2" borderId="0" xfId="0" applyFill="1" applyAlignment="1">
      <alignment horizontal="center"/>
    </xf>
    <xf numFmtId="0" fontId="136" fillId="2" borderId="60" xfId="0" applyFont="1" applyFill="1" applyBorder="1" applyAlignment="1">
      <alignment horizontal="center" vertical="center" wrapText="1"/>
    </xf>
    <xf numFmtId="0" fontId="136" fillId="2" borderId="58" xfId="0" applyFont="1" applyFill="1" applyBorder="1" applyAlignment="1">
      <alignment horizontal="center" vertical="center" wrapText="1"/>
    </xf>
    <xf numFmtId="0" fontId="128" fillId="2" borderId="0" xfId="0" applyFont="1" applyFill="1" applyAlignment="1">
      <alignment horizontal="left" vertical="center" indent="9"/>
    </xf>
    <xf numFmtId="0" fontId="135" fillId="11" borderId="59" xfId="0" applyFont="1" applyFill="1" applyBorder="1" applyAlignment="1">
      <alignment horizontal="center" vertical="center"/>
    </xf>
    <xf numFmtId="0" fontId="135" fillId="11" borderId="60" xfId="0" applyFont="1" applyFill="1" applyBorder="1" applyAlignment="1">
      <alignment horizontal="center" vertical="center"/>
    </xf>
    <xf numFmtId="0" fontId="135" fillId="11" borderId="58" xfId="0" applyFont="1" applyFill="1" applyBorder="1" applyAlignment="1">
      <alignment horizontal="center" vertical="center"/>
    </xf>
    <xf numFmtId="0" fontId="137" fillId="0" borderId="0" xfId="0" applyFont="1" applyAlignment="1">
      <alignment horizontal="left" vertical="center" indent="9"/>
    </xf>
    <xf numFmtId="0" fontId="117" fillId="2" borderId="3"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137" fillId="2"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15" fillId="10" borderId="27" xfId="0" applyFont="1" applyFill="1" applyBorder="1" applyAlignment="1">
      <alignment horizontal="center" vertical="center" wrapText="1"/>
    </xf>
    <xf numFmtId="0" fontId="116" fillId="2" borderId="3" xfId="0" applyFont="1" applyFill="1" applyBorder="1" applyAlignment="1">
      <alignment horizontal="center" vertical="center" wrapText="1"/>
    </xf>
    <xf numFmtId="0" fontId="117" fillId="2" borderId="0" xfId="0" applyFont="1" applyFill="1" applyAlignment="1">
      <alignment horizontal="center" vertical="center" wrapText="1"/>
    </xf>
    <xf numFmtId="0" fontId="17" fillId="2" borderId="14" xfId="0" applyFont="1" applyFill="1" applyBorder="1" applyAlignment="1">
      <alignment horizontal="center" vertical="center" textRotation="90" wrapText="1"/>
    </xf>
    <xf numFmtId="0" fontId="17" fillId="2" borderId="0" xfId="0" applyFont="1" applyFill="1" applyAlignment="1">
      <alignment horizontal="center" vertical="center" textRotation="90" wrapText="1"/>
    </xf>
    <xf numFmtId="0" fontId="115" fillId="2" borderId="0" xfId="0" applyFont="1" applyFill="1" applyAlignment="1">
      <alignment horizontal="center" vertical="center" wrapText="1"/>
    </xf>
    <xf numFmtId="0" fontId="118" fillId="2" borderId="0" xfId="0" applyFont="1" applyFill="1" applyAlignment="1">
      <alignment horizontal="center" vertical="center" wrapText="1"/>
    </xf>
    <xf numFmtId="0" fontId="3" fillId="2" borderId="0" xfId="0" applyFont="1" applyFill="1" applyAlignment="1">
      <alignment horizontal="center" vertical="center" wrapText="1"/>
    </xf>
    <xf numFmtId="0" fontId="105" fillId="2" borderId="0" xfId="0" applyFont="1" applyFill="1" applyAlignment="1">
      <alignment horizontal="center" vertical="center"/>
    </xf>
    <xf numFmtId="0" fontId="6" fillId="2" borderId="0" xfId="0" applyFont="1" applyFill="1" applyAlignment="1">
      <alignment horizontal="center" vertical="center" textRotation="90"/>
    </xf>
    <xf numFmtId="0" fontId="7" fillId="2" borderId="0" xfId="0" applyFont="1" applyFill="1" applyAlignment="1">
      <alignment horizontal="center" vertical="center"/>
    </xf>
    <xf numFmtId="0" fontId="105" fillId="2" borderId="15" xfId="0" applyFont="1" applyFill="1" applyBorder="1" applyAlignment="1">
      <alignment horizontal="center" vertical="center" wrapText="1"/>
    </xf>
    <xf numFmtId="0" fontId="118" fillId="0" borderId="24" xfId="0" applyFont="1" applyBorder="1" applyAlignment="1">
      <alignment horizontal="center" vertical="center" wrapText="1"/>
    </xf>
    <xf numFmtId="0" fontId="3" fillId="0" borderId="24" xfId="0" applyFont="1" applyBorder="1" applyAlignment="1">
      <alignment horizontal="center" vertical="center" wrapText="1"/>
    </xf>
    <xf numFmtId="0" fontId="101" fillId="0" borderId="24" xfId="0" applyFont="1" applyBorder="1" applyAlignment="1">
      <alignment horizontal="center" vertical="center" wrapText="1"/>
    </xf>
    <xf numFmtId="0" fontId="3" fillId="0" borderId="21" xfId="0" applyFont="1" applyBorder="1" applyAlignment="1">
      <alignment horizontal="center" vertical="center" wrapText="1"/>
    </xf>
    <xf numFmtId="0" fontId="105" fillId="10" borderId="21" xfId="0" applyFont="1" applyFill="1" applyBorder="1" applyAlignment="1">
      <alignment horizontal="center" vertical="center"/>
    </xf>
    <xf numFmtId="0" fontId="7" fillId="10" borderId="21" xfId="0" applyFont="1" applyFill="1" applyBorder="1" applyAlignment="1">
      <alignment horizontal="center" vertical="center"/>
    </xf>
    <xf numFmtId="0" fontId="117" fillId="2" borderId="21" xfId="0" applyFont="1" applyFill="1" applyBorder="1" applyAlignment="1">
      <alignment horizontal="center" vertical="center" wrapText="1"/>
    </xf>
    <xf numFmtId="0" fontId="3" fillId="0" borderId="21" xfId="0" applyFont="1" applyBorder="1" applyAlignment="1">
      <alignment vertical="center" wrapText="1"/>
    </xf>
    <xf numFmtId="0" fontId="108" fillId="2" borderId="5" xfId="0" applyFont="1" applyFill="1" applyBorder="1" applyAlignment="1">
      <alignment horizontal="center" vertical="center" wrapText="1"/>
    </xf>
    <xf numFmtId="0" fontId="105" fillId="2" borderId="3" xfId="0" applyFont="1" applyFill="1" applyBorder="1" applyAlignment="1">
      <alignment horizontal="center" vertical="center"/>
    </xf>
    <xf numFmtId="0" fontId="6" fillId="2" borderId="3" xfId="0" applyFont="1" applyFill="1" applyBorder="1" applyAlignment="1">
      <alignment horizontal="center" vertical="center" textRotation="90"/>
    </xf>
    <xf numFmtId="0" fontId="7" fillId="2" borderId="3" xfId="0" applyFont="1" applyFill="1" applyBorder="1" applyAlignment="1">
      <alignment horizontal="center" vertical="center"/>
    </xf>
    <xf numFmtId="0" fontId="6" fillId="2" borderId="4" xfId="0" applyFont="1" applyFill="1" applyBorder="1" applyAlignment="1">
      <alignment horizontal="center" vertical="center" wrapText="1"/>
    </xf>
    <xf numFmtId="0" fontId="110" fillId="0" borderId="3" xfId="0" applyFont="1" applyBorder="1" applyAlignment="1">
      <alignment horizontal="left" vertical="center" wrapText="1"/>
    </xf>
    <xf numFmtId="0" fontId="110" fillId="0" borderId="3" xfId="0" applyFont="1" applyBorder="1" applyAlignment="1">
      <alignment vertical="center" wrapText="1"/>
    </xf>
    <xf numFmtId="0" fontId="110" fillId="2" borderId="3" xfId="0" applyFont="1" applyFill="1" applyBorder="1" applyAlignment="1">
      <alignment horizontal="justify" vertical="center" wrapText="1"/>
    </xf>
    <xf numFmtId="0" fontId="29" fillId="0" borderId="3" xfId="0" applyFont="1" applyBorder="1" applyAlignment="1">
      <alignment vertical="center" wrapText="1"/>
    </xf>
    <xf numFmtId="0" fontId="29" fillId="0" borderId="3" xfId="0" applyFont="1" applyBorder="1" applyAlignment="1">
      <alignment horizontal="justify" vertical="center" wrapText="1"/>
    </xf>
    <xf numFmtId="0" fontId="30" fillId="0" borderId="3" xfId="0" applyFont="1" applyBorder="1" applyAlignment="1">
      <alignment horizontal="center" vertical="center" wrapText="1"/>
    </xf>
    <xf numFmtId="0" fontId="29" fillId="2" borderId="3" xfId="0" applyFont="1" applyFill="1" applyBorder="1" applyAlignment="1">
      <alignment vertical="center" wrapText="1"/>
    </xf>
    <xf numFmtId="0" fontId="31" fillId="2" borderId="3" xfId="0" applyFont="1" applyFill="1" applyBorder="1" applyAlignment="1">
      <alignment horizontal="center" vertical="center" wrapText="1"/>
    </xf>
    <xf numFmtId="0" fontId="110" fillId="2" borderId="3" xfId="0" applyFont="1" applyFill="1" applyBorder="1" applyAlignment="1">
      <alignment horizontal="left" vertical="center" wrapText="1"/>
    </xf>
    <xf numFmtId="0" fontId="110" fillId="2" borderId="3" xfId="0" applyFont="1" applyFill="1" applyBorder="1" applyAlignment="1">
      <alignment vertical="center" wrapText="1"/>
    </xf>
    <xf numFmtId="0" fontId="109" fillId="0" borderId="21" xfId="0" applyFont="1" applyBorder="1" applyAlignment="1">
      <alignment horizontal="center" vertical="center" wrapText="1"/>
    </xf>
    <xf numFmtId="0" fontId="110" fillId="0" borderId="21" xfId="0" applyFont="1" applyBorder="1" applyAlignment="1">
      <alignment horizontal="center" vertical="center" wrapText="1"/>
    </xf>
    <xf numFmtId="0" fontId="29" fillId="0" borderId="5" xfId="0" applyFont="1" applyBorder="1" applyAlignment="1">
      <alignment horizontal="center" vertical="center" wrapText="1"/>
    </xf>
    <xf numFmtId="0" fontId="110" fillId="2" borderId="5" xfId="0" applyFont="1" applyFill="1" applyBorder="1" applyAlignment="1">
      <alignment horizontal="center" vertical="center" wrapText="1"/>
    </xf>
    <xf numFmtId="0" fontId="110" fillId="2" borderId="3" xfId="0" applyFont="1" applyFill="1" applyBorder="1" applyAlignment="1">
      <alignment horizontal="center" vertical="center"/>
    </xf>
    <xf numFmtId="0" fontId="110" fillId="2" borderId="5" xfId="0" applyFont="1" applyFill="1" applyBorder="1" applyAlignment="1">
      <alignment horizontal="left" vertical="center" wrapText="1"/>
    </xf>
    <xf numFmtId="0" fontId="110" fillId="0" borderId="5" xfId="0" applyFont="1" applyBorder="1" applyAlignment="1">
      <alignment vertical="center" wrapText="1"/>
    </xf>
    <xf numFmtId="0" fontId="29" fillId="0" borderId="3" xfId="0" applyFont="1" applyBorder="1" applyAlignment="1" applyProtection="1">
      <alignment horizontal="center" vertical="center" wrapText="1"/>
      <protection locked="0"/>
    </xf>
    <xf numFmtId="0" fontId="110" fillId="0" borderId="22" xfId="0" applyFont="1" applyBorder="1" applyAlignment="1">
      <alignment horizontal="center" vertical="center" wrapText="1"/>
    </xf>
    <xf numFmtId="0" fontId="54" fillId="0" borderId="3" xfId="0" applyFont="1" applyBorder="1" applyAlignment="1">
      <alignment horizontal="center" vertical="center" wrapText="1"/>
    </xf>
    <xf numFmtId="0" fontId="44" fillId="0" borderId="3" xfId="0" applyFont="1" applyBorder="1" applyAlignment="1">
      <alignment horizontal="center" vertical="center" wrapText="1"/>
    </xf>
    <xf numFmtId="0" fontId="138" fillId="2" borderId="3" xfId="0" applyFont="1" applyFill="1" applyBorder="1" applyAlignment="1">
      <alignment horizontal="center" vertical="center" wrapText="1"/>
    </xf>
    <xf numFmtId="0" fontId="55" fillId="0" borderId="3" xfId="0" applyFont="1" applyBorder="1" applyAlignment="1">
      <alignment horizontal="center" vertical="center" wrapText="1"/>
    </xf>
    <xf numFmtId="0" fontId="55" fillId="2" borderId="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0" borderId="3" xfId="0" applyFont="1" applyBorder="1" applyAlignment="1">
      <alignment horizontal="left" vertical="center" wrapText="1"/>
    </xf>
    <xf numFmtId="0" fontId="138" fillId="0" borderId="21" xfId="0" applyFont="1" applyBorder="1" applyAlignment="1">
      <alignment horizontal="center" vertical="center" wrapText="1"/>
    </xf>
    <xf numFmtId="0" fontId="128" fillId="0" borderId="21" xfId="0" applyFont="1" applyBorder="1" applyAlignment="1">
      <alignment horizontal="center" vertical="center" wrapText="1"/>
    </xf>
    <xf numFmtId="0" fontId="128" fillId="0" borderId="22" xfId="0" applyFont="1" applyBorder="1" applyAlignment="1">
      <alignment horizontal="center" vertical="center" wrapText="1"/>
    </xf>
    <xf numFmtId="0" fontId="56" fillId="2" borderId="3" xfId="0" applyFont="1" applyFill="1" applyBorder="1" applyAlignment="1">
      <alignment horizontal="center" vertical="center" wrapText="1"/>
    </xf>
    <xf numFmtId="0" fontId="7" fillId="2" borderId="3" xfId="0" applyFont="1" applyFill="1" applyBorder="1" applyAlignment="1">
      <alignment horizontal="left" vertical="center" wrapText="1"/>
    </xf>
    <xf numFmtId="0" fontId="105" fillId="0" borderId="0" xfId="0" applyFont="1" applyAlignment="1">
      <alignment horizontal="justify" vertical="center"/>
    </xf>
    <xf numFmtId="0" fontId="105" fillId="2" borderId="3" xfId="0" applyFont="1" applyFill="1" applyBorder="1" applyAlignment="1">
      <alignment vertical="center" wrapText="1"/>
    </xf>
    <xf numFmtId="0" fontId="105" fillId="0" borderId="5" xfId="0" applyFont="1" applyBorder="1" applyAlignment="1">
      <alignment vertical="center" wrapText="1"/>
    </xf>
    <xf numFmtId="0" fontId="105" fillId="0" borderId="3" xfId="0" applyFont="1" applyBorder="1" applyAlignment="1">
      <alignment vertical="center" wrapText="1"/>
    </xf>
    <xf numFmtId="0" fontId="105" fillId="0" borderId="5" xfId="0" applyFont="1" applyBorder="1" applyAlignment="1">
      <alignment horizontal="left" vertical="center" wrapText="1"/>
    </xf>
    <xf numFmtId="0" fontId="115" fillId="2" borderId="3" xfId="0" applyFont="1" applyFill="1" applyBorder="1" applyAlignment="1">
      <alignment horizontal="justify" vertical="center" wrapText="1"/>
    </xf>
    <xf numFmtId="0" fontId="7" fillId="2" borderId="3" xfId="0" applyFont="1" applyFill="1" applyBorder="1" applyAlignment="1">
      <alignment horizontal="justify" vertical="center" wrapText="1"/>
    </xf>
    <xf numFmtId="0" fontId="105" fillId="2" borderId="3"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5" fillId="0" borderId="3" xfId="0" applyFont="1" applyBorder="1" applyAlignment="1">
      <alignment horizontal="left" vertical="center" wrapText="1"/>
    </xf>
    <xf numFmtId="0" fontId="105" fillId="0" borderId="1" xfId="0" applyFont="1" applyBorder="1" applyAlignment="1">
      <alignment horizontal="center" vertical="center" wrapText="1"/>
    </xf>
    <xf numFmtId="0" fontId="7" fillId="2" borderId="3" xfId="0" applyFont="1" applyFill="1" applyBorder="1" applyAlignment="1">
      <alignment vertical="center" wrapText="1"/>
    </xf>
    <xf numFmtId="0" fontId="105" fillId="2" borderId="5" xfId="0" applyFont="1" applyFill="1" applyBorder="1" applyAlignment="1">
      <alignment horizontal="left" vertical="center" wrapText="1"/>
    </xf>
    <xf numFmtId="0" fontId="105" fillId="2" borderId="5" xfId="0" applyFont="1" applyFill="1" applyBorder="1" applyAlignment="1">
      <alignment horizontal="center" vertical="center" wrapText="1"/>
    </xf>
    <xf numFmtId="0" fontId="105" fillId="0" borderId="5" xfId="0" applyFont="1" applyBorder="1" applyAlignment="1">
      <alignment horizontal="center" vertical="center"/>
    </xf>
    <xf numFmtId="0" fontId="101" fillId="2" borderId="3" xfId="0" applyFont="1" applyFill="1" applyBorder="1" applyAlignment="1">
      <alignment vertical="center" wrapText="1"/>
    </xf>
    <xf numFmtId="0" fontId="101" fillId="0" borderId="5" xfId="0" applyFont="1" applyBorder="1" applyAlignment="1">
      <alignment vertical="center" wrapText="1"/>
    </xf>
    <xf numFmtId="0" fontId="105" fillId="2" borderId="3"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118" fillId="0" borderId="4" xfId="0" applyFont="1" applyBorder="1" applyAlignment="1">
      <alignment horizontal="center" vertical="center" wrapText="1"/>
    </xf>
    <xf numFmtId="0" fontId="118" fillId="0" borderId="28" xfId="0" applyFont="1" applyBorder="1" applyAlignment="1">
      <alignment horizontal="center" vertical="center" wrapText="1"/>
    </xf>
    <xf numFmtId="0" fontId="118" fillId="0" borderId="2" xfId="0" applyFont="1" applyBorder="1" applyAlignment="1">
      <alignment horizontal="center" vertical="center" wrapText="1"/>
    </xf>
    <xf numFmtId="0" fontId="101" fillId="0" borderId="2" xfId="0" applyFont="1" applyBorder="1" applyAlignment="1">
      <alignment horizontal="center" vertical="center" wrapText="1"/>
    </xf>
    <xf numFmtId="0" fontId="105" fillId="0" borderId="16" xfId="0" applyFont="1" applyBorder="1" applyAlignment="1">
      <alignment horizontal="center" vertical="center" wrapText="1"/>
    </xf>
    <xf numFmtId="0" fontId="6" fillId="2" borderId="1" xfId="0" applyFont="1" applyFill="1" applyBorder="1" applyAlignment="1">
      <alignment horizontal="center" vertical="center" wrapText="1"/>
    </xf>
    <xf numFmtId="0" fontId="105" fillId="0" borderId="1" xfId="0" applyFont="1" applyBorder="1" applyAlignment="1">
      <alignment vertical="center" wrapText="1"/>
    </xf>
    <xf numFmtId="0" fontId="105" fillId="2" borderId="20" xfId="0" applyFont="1" applyFill="1" applyBorder="1" applyAlignment="1">
      <alignment vertical="center" wrapText="1"/>
    </xf>
    <xf numFmtId="0" fontId="100" fillId="2" borderId="0" xfId="0" applyFont="1" applyFill="1"/>
    <xf numFmtId="0" fontId="100" fillId="0" borderId="0" xfId="0" applyFont="1"/>
    <xf numFmtId="0" fontId="139" fillId="0" borderId="0" xfId="0" applyFont="1"/>
    <xf numFmtId="0" fontId="139" fillId="0" borderId="0" xfId="0" applyFont="1" applyAlignment="1">
      <alignment horizontal="center"/>
    </xf>
    <xf numFmtId="0" fontId="26" fillId="0" borderId="3" xfId="0" applyFont="1" applyBorder="1" applyAlignment="1">
      <alignment horizontal="center" vertical="center" wrapText="1"/>
    </xf>
    <xf numFmtId="0" fontId="107" fillId="0" borderId="3" xfId="0" applyFont="1" applyBorder="1" applyAlignment="1">
      <alignment horizontal="center" vertical="center"/>
    </xf>
    <xf numFmtId="0" fontId="107" fillId="2" borderId="3" xfId="0" applyFont="1" applyFill="1" applyBorder="1" applyAlignment="1">
      <alignment vertical="center" wrapText="1"/>
    </xf>
    <xf numFmtId="0" fontId="26" fillId="2" borderId="3" xfId="0" applyFont="1" applyFill="1" applyBorder="1" applyAlignment="1">
      <alignment horizontal="center" vertical="center" wrapText="1"/>
    </xf>
    <xf numFmtId="0" fontId="142" fillId="2" borderId="3" xfId="0" applyFont="1" applyFill="1" applyBorder="1" applyAlignment="1">
      <alignment horizontal="center" vertical="center" wrapText="1"/>
    </xf>
    <xf numFmtId="0" fontId="17" fillId="2" borderId="24" xfId="0" applyFont="1" applyFill="1" applyBorder="1" applyAlignment="1">
      <alignment horizontal="center" vertical="center" textRotation="90" wrapText="1"/>
    </xf>
    <xf numFmtId="0" fontId="115" fillId="0" borderId="24" xfId="0" applyFont="1" applyBorder="1" applyAlignment="1">
      <alignment horizontal="center" vertical="center" wrapText="1"/>
    </xf>
    <xf numFmtId="0" fontId="3" fillId="2" borderId="21" xfId="0" applyFont="1" applyFill="1" applyBorder="1" applyAlignment="1">
      <alignment vertical="center" wrapText="1"/>
    </xf>
    <xf numFmtId="0" fontId="0" fillId="0" borderId="0" xfId="0" applyAlignment="1">
      <alignment horizontal="center"/>
    </xf>
    <xf numFmtId="0" fontId="125" fillId="0" borderId="21" xfId="0" applyFont="1" applyBorder="1" applyAlignment="1">
      <alignment horizontal="center" vertical="center" wrapText="1"/>
    </xf>
    <xf numFmtId="0" fontId="41" fillId="0" borderId="21" xfId="0" applyFont="1" applyBorder="1" applyAlignment="1">
      <alignment vertical="center" wrapText="1"/>
    </xf>
    <xf numFmtId="14" fontId="134" fillId="2" borderId="3" xfId="0" applyNumberFormat="1" applyFont="1" applyFill="1" applyBorder="1" applyAlignment="1">
      <alignment horizontal="center" vertical="center" wrapText="1"/>
    </xf>
    <xf numFmtId="0" fontId="123" fillId="0" borderId="3" xfId="0" applyFont="1" applyBorder="1" applyAlignment="1">
      <alignment horizontal="center" vertical="center" wrapText="1"/>
    </xf>
    <xf numFmtId="0" fontId="143" fillId="0" borderId="3" xfId="0" applyFont="1" applyBorder="1" applyAlignment="1">
      <alignment horizontal="center" vertical="center" wrapText="1"/>
    </xf>
    <xf numFmtId="0" fontId="46" fillId="0" borderId="3" xfId="0" applyFont="1" applyBorder="1" applyAlignment="1">
      <alignment horizontal="center" vertical="center" wrapText="1"/>
    </xf>
    <xf numFmtId="0" fontId="56" fillId="0" borderId="3" xfId="0" applyFont="1" applyBorder="1" applyAlignment="1">
      <alignment horizontal="center" vertical="center" wrapText="1"/>
    </xf>
    <xf numFmtId="0" fontId="59" fillId="0" borderId="3" xfId="0" applyFont="1" applyBorder="1" applyAlignment="1">
      <alignment horizontal="center" vertical="center" wrapText="1"/>
    </xf>
    <xf numFmtId="0" fontId="57" fillId="2" borderId="3" xfId="0" applyFont="1" applyFill="1" applyBorder="1" applyAlignment="1">
      <alignment horizontal="center" vertical="center" wrapText="1"/>
    </xf>
    <xf numFmtId="0" fontId="143" fillId="2" borderId="3" xfId="0" applyFont="1" applyFill="1" applyBorder="1" applyAlignment="1">
      <alignment horizontal="center" vertical="center" wrapText="1"/>
    </xf>
    <xf numFmtId="0" fontId="59" fillId="2" borderId="0" xfId="0" applyFont="1" applyFill="1" applyAlignment="1">
      <alignment horizontal="center" vertical="center" wrapText="1"/>
    </xf>
    <xf numFmtId="0" fontId="144" fillId="2" borderId="0" xfId="0" applyFont="1" applyFill="1" applyAlignment="1">
      <alignment horizontal="center"/>
    </xf>
    <xf numFmtId="0" fontId="137" fillId="2" borderId="0" xfId="0" applyFont="1" applyFill="1" applyAlignment="1">
      <alignment horizontal="center" vertical="center" wrapText="1"/>
    </xf>
    <xf numFmtId="0" fontId="112" fillId="2" borderId="0" xfId="0" applyFont="1" applyFill="1" applyAlignment="1">
      <alignment horizontal="center" vertical="center" wrapText="1"/>
    </xf>
    <xf numFmtId="0" fontId="115" fillId="0" borderId="2" xfId="0" applyFont="1" applyBorder="1" applyAlignment="1">
      <alignment horizontal="center" vertical="center" wrapText="1"/>
    </xf>
    <xf numFmtId="0" fontId="115" fillId="0" borderId="3" xfId="0" applyFont="1" applyBorder="1" applyAlignment="1">
      <alignment horizontal="center" vertical="center" wrapText="1"/>
    </xf>
    <xf numFmtId="0" fontId="10" fillId="4" borderId="2" xfId="0" applyFont="1" applyFill="1" applyBorder="1" applyAlignment="1">
      <alignment horizontal="center" vertical="center" wrapText="1"/>
    </xf>
    <xf numFmtId="0" fontId="0" fillId="2" borderId="15" xfId="0" applyFill="1"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129" fillId="0" borderId="0" xfId="0" applyFont="1" applyAlignment="1">
      <alignment horizontal="center" vertical="center" wrapText="1"/>
    </xf>
    <xf numFmtId="0" fontId="125" fillId="2" borderId="1" xfId="0" applyFont="1" applyFill="1" applyBorder="1" applyAlignment="1">
      <alignment horizontal="center" vertical="center" wrapText="1"/>
    </xf>
    <xf numFmtId="0" fontId="138" fillId="10" borderId="27"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53" fillId="0" borderId="3" xfId="0" applyFont="1" applyBorder="1" applyAlignment="1">
      <alignment horizontal="center" vertical="center" wrapText="1"/>
    </xf>
    <xf numFmtId="0" fontId="54" fillId="0" borderId="21" xfId="0" applyFont="1" applyBorder="1" applyAlignment="1">
      <alignment horizontal="center" vertical="center" wrapText="1"/>
    </xf>
    <xf numFmtId="0" fontId="55" fillId="2" borderId="0" xfId="0" applyFont="1" applyFill="1" applyAlignment="1">
      <alignment horizontal="center" vertical="center" wrapText="1"/>
    </xf>
    <xf numFmtId="0" fontId="129" fillId="2" borderId="0" xfId="0" applyFont="1" applyFill="1" applyAlignment="1">
      <alignment horizontal="center" vertical="center" wrapText="1"/>
    </xf>
    <xf numFmtId="0" fontId="129" fillId="0" borderId="14" xfId="0" applyFont="1" applyBorder="1" applyAlignment="1">
      <alignment horizontal="center" vertical="center" wrapText="1"/>
    </xf>
    <xf numFmtId="0" fontId="125" fillId="2" borderId="0" xfId="0" applyFont="1" applyFill="1" applyAlignment="1">
      <alignment horizontal="center" vertical="center" wrapText="1"/>
    </xf>
    <xf numFmtId="0" fontId="128" fillId="2" borderId="0" xfId="0" applyFont="1" applyFill="1" applyAlignment="1">
      <alignment horizontal="center" vertical="center" wrapText="1"/>
    </xf>
    <xf numFmtId="0" fontId="128" fillId="2" borderId="15" xfId="0" applyFont="1" applyFill="1" applyBorder="1" applyAlignment="1">
      <alignment horizontal="center" vertical="center" wrapText="1"/>
    </xf>
    <xf numFmtId="0" fontId="144" fillId="0" borderId="0" xfId="0" applyFont="1" applyAlignment="1">
      <alignment horizontal="center" vertical="center" wrapText="1"/>
    </xf>
    <xf numFmtId="0" fontId="10" fillId="4" borderId="3"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46" fillId="2" borderId="14" xfId="4" applyFont="1" applyFill="1" applyBorder="1" applyAlignment="1" applyProtection="1">
      <alignment horizontal="center" vertical="center" wrapText="1"/>
    </xf>
    <xf numFmtId="0" fontId="147" fillId="2" borderId="29" xfId="4" applyFont="1" applyFill="1" applyBorder="1" applyAlignment="1" applyProtection="1">
      <alignment horizontal="center" vertical="center" wrapText="1"/>
    </xf>
    <xf numFmtId="0" fontId="144" fillId="2" borderId="0" xfId="0" applyFont="1" applyFill="1" applyAlignment="1">
      <alignment horizontal="center" vertical="center" wrapText="1"/>
    </xf>
    <xf numFmtId="0" fontId="146" fillId="12" borderId="30" xfId="4" applyFont="1" applyFill="1" applyBorder="1" applyAlignment="1">
      <alignment horizontal="center" vertical="center" wrapText="1"/>
    </xf>
    <xf numFmtId="0" fontId="10" fillId="2" borderId="0" xfId="0" applyFont="1" applyFill="1" applyAlignment="1">
      <alignment horizontal="center" vertical="center" wrapText="1"/>
    </xf>
    <xf numFmtId="0" fontId="144" fillId="2" borderId="15" xfId="0" applyFont="1" applyFill="1" applyBorder="1" applyAlignment="1">
      <alignment horizontal="center" vertical="center" wrapText="1"/>
    </xf>
    <xf numFmtId="0" fontId="144" fillId="2" borderId="14" xfId="0" applyFont="1" applyFill="1" applyBorder="1" applyAlignment="1">
      <alignment horizontal="center" vertical="center" wrapText="1"/>
    </xf>
    <xf numFmtId="0" fontId="148" fillId="13" borderId="30" xfId="4" applyFont="1" applyFill="1" applyBorder="1" applyAlignment="1">
      <alignment horizontal="center" vertical="center" wrapText="1"/>
    </xf>
    <xf numFmtId="0" fontId="148" fillId="2" borderId="14" xfId="4" applyFont="1" applyFill="1" applyBorder="1" applyAlignment="1">
      <alignment horizontal="center" vertical="center" wrapText="1"/>
    </xf>
    <xf numFmtId="0" fontId="148" fillId="2" borderId="0" xfId="4" applyFont="1" applyFill="1" applyBorder="1" applyAlignment="1">
      <alignment horizontal="center" vertical="center" wrapText="1"/>
    </xf>
    <xf numFmtId="0" fontId="148" fillId="2" borderId="15" xfId="4"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6" fillId="2" borderId="0" xfId="4" applyFont="1" applyFill="1" applyBorder="1" applyAlignment="1" applyProtection="1">
      <alignment horizontal="center" vertical="center" wrapText="1"/>
    </xf>
    <xf numFmtId="0" fontId="146" fillId="2" borderId="15" xfId="4" applyFont="1" applyFill="1" applyBorder="1" applyAlignment="1" applyProtection="1">
      <alignment horizontal="center" vertical="center" wrapText="1"/>
    </xf>
    <xf numFmtId="0" fontId="147" fillId="2" borderId="31" xfId="4" applyFont="1" applyFill="1" applyBorder="1" applyAlignment="1" applyProtection="1">
      <alignment horizontal="center" vertical="center" wrapText="1"/>
    </xf>
    <xf numFmtId="0" fontId="146" fillId="2" borderId="29" xfId="4" applyFont="1" applyFill="1" applyBorder="1" applyAlignment="1" applyProtection="1">
      <alignment horizontal="center" vertical="center" wrapText="1"/>
    </xf>
    <xf numFmtId="0" fontId="146" fillId="2" borderId="31" xfId="4" applyFont="1" applyFill="1" applyBorder="1" applyAlignment="1" applyProtection="1">
      <alignment horizontal="center" vertical="center" wrapText="1"/>
    </xf>
    <xf numFmtId="0" fontId="147" fillId="2" borderId="32" xfId="4" applyFont="1" applyFill="1" applyBorder="1" applyAlignment="1" applyProtection="1">
      <alignment horizontal="center" vertical="center" wrapText="1"/>
    </xf>
    <xf numFmtId="0" fontId="144" fillId="0" borderId="3" xfId="0" applyFont="1" applyBorder="1" applyAlignment="1">
      <alignment horizontal="center" vertical="center" wrapText="1"/>
    </xf>
    <xf numFmtId="0" fontId="60" fillId="0" borderId="3" xfId="0" applyFont="1" applyBorder="1" applyAlignment="1">
      <alignment horizontal="center" vertical="center" wrapText="1"/>
    </xf>
    <xf numFmtId="0" fontId="144" fillId="0" borderId="0" xfId="0" applyFont="1"/>
    <xf numFmtId="0" fontId="73" fillId="2" borderId="3" xfId="0" applyFont="1" applyFill="1" applyBorder="1" applyAlignment="1">
      <alignment horizontal="center" vertical="center" wrapText="1"/>
    </xf>
    <xf numFmtId="0" fontId="149" fillId="2" borderId="3" xfId="0" applyFont="1" applyFill="1" applyBorder="1" applyAlignment="1">
      <alignment horizontal="center" vertical="center" wrapText="1"/>
    </xf>
    <xf numFmtId="0" fontId="150" fillId="2" borderId="3" xfId="0" applyFont="1" applyFill="1" applyBorder="1" applyAlignment="1">
      <alignment horizontal="left" vertical="center" wrapText="1"/>
    </xf>
    <xf numFmtId="0" fontId="150" fillId="2" borderId="3" xfId="0" applyFont="1" applyFill="1" applyBorder="1" applyAlignment="1">
      <alignment horizontal="center" vertical="center" wrapText="1"/>
    </xf>
    <xf numFmtId="0" fontId="150" fillId="0" borderId="3" xfId="0" applyFont="1" applyBorder="1" applyAlignment="1">
      <alignment horizontal="center" vertical="center"/>
    </xf>
    <xf numFmtId="0" fontId="75" fillId="0" borderId="3" xfId="0" applyFont="1" applyBorder="1" applyAlignment="1">
      <alignment horizontal="center" vertical="center" wrapText="1"/>
    </xf>
    <xf numFmtId="0" fontId="151" fillId="0" borderId="3" xfId="0" applyFont="1" applyBorder="1" applyAlignment="1">
      <alignment horizontal="center" vertical="center" wrapText="1"/>
    </xf>
    <xf numFmtId="0" fontId="152" fillId="0" borderId="3" xfId="0" applyFont="1" applyBorder="1" applyAlignment="1">
      <alignment horizontal="center" vertical="center" wrapText="1"/>
    </xf>
    <xf numFmtId="0" fontId="151" fillId="2" borderId="3" xfId="0" applyFont="1" applyFill="1" applyBorder="1" applyAlignment="1">
      <alignment horizontal="center" vertical="center" wrapText="1"/>
    </xf>
    <xf numFmtId="0" fontId="152" fillId="2" borderId="3" xfId="0" applyFont="1" applyFill="1" applyBorder="1" applyAlignment="1">
      <alignment horizontal="center" vertical="center" wrapText="1"/>
    </xf>
    <xf numFmtId="0" fontId="150" fillId="0" borderId="3" xfId="0" applyFont="1" applyBorder="1" applyAlignment="1">
      <alignment horizontal="center" vertical="center" wrapText="1"/>
    </xf>
    <xf numFmtId="0" fontId="78" fillId="2" borderId="3" xfId="0" applyFont="1" applyFill="1" applyBorder="1" applyAlignment="1">
      <alignment horizontal="center" vertical="center" wrapText="1"/>
    </xf>
    <xf numFmtId="0" fontId="58" fillId="0" borderId="3" xfId="0" applyFont="1" applyBorder="1" applyAlignment="1">
      <alignment horizontal="left" vertical="center" wrapText="1"/>
    </xf>
    <xf numFmtId="0" fontId="59" fillId="0" borderId="5" xfId="0" applyFont="1" applyBorder="1" applyAlignment="1">
      <alignment horizontal="center" vertical="center" wrapText="1"/>
    </xf>
    <xf numFmtId="0" fontId="123" fillId="0" borderId="3" xfId="0" applyFont="1" applyBorder="1" applyAlignment="1">
      <alignment horizontal="left" vertical="center" wrapText="1"/>
    </xf>
    <xf numFmtId="0" fontId="59" fillId="0" borderId="3" xfId="0" applyFont="1" applyBorder="1" applyAlignment="1">
      <alignment horizontal="left" vertical="center" wrapText="1"/>
    </xf>
    <xf numFmtId="0" fontId="137" fillId="0" borderId="5" xfId="0" applyFont="1" applyBorder="1" applyAlignment="1">
      <alignment horizontal="left" vertical="center" wrapText="1"/>
    </xf>
    <xf numFmtId="0" fontId="136" fillId="0" borderId="3" xfId="0" applyFont="1" applyBorder="1" applyAlignment="1">
      <alignment horizontal="left" vertical="center" wrapText="1"/>
    </xf>
    <xf numFmtId="0" fontId="70" fillId="0" borderId="3" xfId="0" applyFont="1" applyBorder="1" applyAlignment="1">
      <alignment horizontal="left" vertical="center" wrapText="1"/>
    </xf>
    <xf numFmtId="0" fontId="136" fillId="0" borderId="5" xfId="0" applyFont="1" applyBorder="1" applyAlignment="1">
      <alignment vertical="center" wrapText="1"/>
    </xf>
    <xf numFmtId="0" fontId="153" fillId="2" borderId="3" xfId="0" applyFont="1" applyFill="1" applyBorder="1" applyAlignment="1">
      <alignment horizontal="center" vertical="center" wrapText="1"/>
    </xf>
    <xf numFmtId="0" fontId="69" fillId="2" borderId="3" xfId="0" applyFont="1" applyFill="1" applyBorder="1" applyAlignment="1">
      <alignment horizontal="left" vertical="center" wrapText="1"/>
    </xf>
    <xf numFmtId="0" fontId="69" fillId="0" borderId="5" xfId="0" applyFont="1" applyBorder="1" applyAlignment="1">
      <alignment horizontal="center" vertical="center" wrapText="1"/>
    </xf>
    <xf numFmtId="0" fontId="153" fillId="0" borderId="3" xfId="0" applyFont="1" applyBorder="1" applyAlignment="1">
      <alignment horizontal="center" vertical="center" wrapText="1"/>
    </xf>
    <xf numFmtId="0" fontId="153" fillId="0" borderId="3" xfId="0" applyFont="1" applyBorder="1" applyAlignment="1">
      <alignment horizontal="left" vertical="center" wrapText="1"/>
    </xf>
    <xf numFmtId="0" fontId="153" fillId="0" borderId="5" xfId="0" applyFont="1" applyBorder="1" applyAlignment="1">
      <alignment horizontal="center" vertical="center"/>
    </xf>
    <xf numFmtId="0" fontId="69" fillId="0" borderId="3" xfId="0" applyFont="1" applyBorder="1" applyAlignment="1">
      <alignment horizontal="left" vertical="center" wrapText="1"/>
    </xf>
    <xf numFmtId="0" fontId="69" fillId="0" borderId="5" xfId="0" applyFont="1" applyBorder="1" applyAlignment="1">
      <alignment horizontal="center" vertical="center"/>
    </xf>
    <xf numFmtId="0" fontId="136" fillId="0" borderId="3" xfId="0" applyFont="1" applyBorder="1" applyAlignment="1">
      <alignment horizontal="center" vertical="center" wrapText="1"/>
    </xf>
    <xf numFmtId="0" fontId="136" fillId="0" borderId="5" xfId="0" applyFont="1" applyBorder="1" applyAlignment="1">
      <alignment horizontal="left" vertical="center" wrapText="1"/>
    </xf>
    <xf numFmtId="0" fontId="136" fillId="0" borderId="5" xfId="0" applyFont="1" applyBorder="1" applyAlignment="1">
      <alignment horizontal="center" vertical="center" wrapText="1"/>
    </xf>
    <xf numFmtId="0" fontId="32" fillId="0" borderId="3" xfId="0" applyFont="1" applyBorder="1" applyAlignment="1">
      <alignment horizontal="center" vertical="center" wrapText="1"/>
    </xf>
    <xf numFmtId="0" fontId="154" fillId="0" borderId="3" xfId="0" applyFont="1" applyBorder="1" applyAlignment="1">
      <alignment horizontal="center" vertical="center" wrapText="1"/>
    </xf>
    <xf numFmtId="0" fontId="132" fillId="0" borderId="3" xfId="0" applyFont="1" applyBorder="1" applyAlignment="1">
      <alignment horizontal="left" vertical="center" wrapText="1"/>
    </xf>
    <xf numFmtId="0" fontId="132" fillId="0" borderId="3" xfId="0" applyFont="1" applyBorder="1" applyAlignment="1">
      <alignment horizontal="center" vertical="center" wrapText="1"/>
    </xf>
    <xf numFmtId="0" fontId="79" fillId="0" borderId="3" xfId="0" applyFont="1" applyBorder="1" applyAlignment="1">
      <alignment horizontal="center" vertical="center" wrapText="1"/>
    </xf>
    <xf numFmtId="0" fontId="155" fillId="0" borderId="3" xfId="0" applyFont="1" applyBorder="1" applyAlignment="1">
      <alignment horizontal="center" vertical="center" wrapText="1"/>
    </xf>
    <xf numFmtId="0" fontId="156" fillId="0" borderId="3" xfId="0" applyFont="1" applyBorder="1" applyAlignment="1">
      <alignment horizontal="center" vertical="center" wrapText="1"/>
    </xf>
    <xf numFmtId="0" fontId="32" fillId="2" borderId="3" xfId="0" applyFont="1" applyFill="1" applyBorder="1" applyAlignment="1">
      <alignment horizontal="center" vertical="center" wrapText="1"/>
    </xf>
    <xf numFmtId="0" fontId="80" fillId="0" borderId="3" xfId="0" applyFont="1" applyBorder="1" applyAlignment="1">
      <alignment horizontal="center" vertical="center" wrapText="1"/>
    </xf>
    <xf numFmtId="0" fontId="156" fillId="2" borderId="3"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155" fillId="2" borderId="3"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0" borderId="3" xfId="0" applyFont="1" applyBorder="1" applyAlignment="1">
      <alignment horizontal="center" vertical="center" wrapText="1"/>
    </xf>
    <xf numFmtId="0" fontId="71" fillId="0" borderId="3" xfId="0" applyFont="1" applyBorder="1" applyAlignment="1">
      <alignment horizontal="center" vertical="center" wrapText="1"/>
    </xf>
    <xf numFmtId="0" fontId="123" fillId="0" borderId="5" xfId="0" applyFont="1" applyBorder="1" applyAlignment="1">
      <alignment horizontal="center" vertical="center" wrapText="1"/>
    </xf>
    <xf numFmtId="0" fontId="123" fillId="0" borderId="3" xfId="0" applyFont="1" applyBorder="1" applyAlignment="1">
      <alignment horizontal="center" vertical="center"/>
    </xf>
    <xf numFmtId="0" fontId="32" fillId="0" borderId="3" xfId="0" applyFont="1" applyBorder="1" applyAlignment="1">
      <alignment vertical="center" wrapText="1"/>
    </xf>
    <xf numFmtId="0" fontId="132" fillId="0" borderId="5" xfId="0" applyFont="1" applyBorder="1" applyAlignment="1">
      <alignment horizontal="left" vertical="center" wrapText="1"/>
    </xf>
    <xf numFmtId="0" fontId="156" fillId="0" borderId="3" xfId="0" applyFont="1" applyBorder="1" applyAlignment="1">
      <alignment horizontal="left" vertical="center" wrapText="1"/>
    </xf>
    <xf numFmtId="0" fontId="156" fillId="0" borderId="5" xfId="0" applyFont="1" applyBorder="1" applyAlignment="1">
      <alignment horizontal="center" vertical="center" wrapText="1"/>
    </xf>
    <xf numFmtId="0" fontId="32" fillId="0" borderId="3" xfId="0" applyFont="1" applyBorder="1" applyAlignment="1">
      <alignment horizontal="left" vertical="center" wrapText="1"/>
    </xf>
    <xf numFmtId="0" fontId="156" fillId="0" borderId="5" xfId="0" applyFont="1" applyBorder="1" applyAlignment="1">
      <alignment horizontal="center" vertical="center"/>
    </xf>
    <xf numFmtId="0" fontId="156" fillId="0" borderId="3" xfId="0" applyFont="1" applyBorder="1" applyAlignment="1">
      <alignment horizontal="center" vertical="center"/>
    </xf>
    <xf numFmtId="0" fontId="72" fillId="0" borderId="3" xfId="0" applyFont="1" applyBorder="1" applyAlignment="1">
      <alignment horizontal="left" vertical="center" wrapText="1"/>
    </xf>
    <xf numFmtId="0" fontId="72" fillId="0" borderId="3" xfId="0" applyFont="1" applyBorder="1" applyAlignment="1">
      <alignment vertical="center" wrapText="1"/>
    </xf>
    <xf numFmtId="0" fontId="156" fillId="0" borderId="5" xfId="0" applyFont="1" applyBorder="1" applyAlignment="1">
      <alignment horizontal="left" vertical="center" wrapText="1"/>
    </xf>
    <xf numFmtId="0" fontId="72" fillId="0" borderId="5" xfId="0" applyFont="1" applyBorder="1" applyAlignment="1">
      <alignment horizontal="left" vertical="center" wrapText="1"/>
    </xf>
    <xf numFmtId="0" fontId="76" fillId="0" borderId="3" xfId="0" applyFont="1" applyBorder="1" applyAlignment="1">
      <alignment horizontal="center" vertical="center" wrapText="1"/>
    </xf>
    <xf numFmtId="0" fontId="82" fillId="2" borderId="3" xfId="0" applyFont="1" applyFill="1" applyBorder="1" applyAlignment="1">
      <alignment horizontal="center" vertical="center" wrapText="1"/>
    </xf>
    <xf numFmtId="0" fontId="47" fillId="0" borderId="3" xfId="0" applyFont="1" applyBorder="1" applyAlignment="1">
      <alignment horizontal="center" vertical="center" wrapText="1"/>
    </xf>
    <xf numFmtId="0" fontId="73" fillId="0" borderId="3" xfId="0" applyFont="1" applyBorder="1" applyAlignment="1">
      <alignment horizontal="center" vertical="center" wrapText="1"/>
    </xf>
    <xf numFmtId="0" fontId="79" fillId="2" borderId="3" xfId="0" applyFont="1" applyFill="1" applyBorder="1" applyAlignment="1">
      <alignment horizontal="center" vertical="center" wrapText="1"/>
    </xf>
    <xf numFmtId="0" fontId="65" fillId="0" borderId="3" xfId="0" applyFont="1" applyBorder="1" applyAlignment="1">
      <alignment horizontal="center" vertical="center" wrapText="1"/>
    </xf>
    <xf numFmtId="0" fontId="132" fillId="2" borderId="3" xfId="0" applyFont="1" applyFill="1" applyBorder="1" applyAlignment="1">
      <alignment horizontal="center" vertical="center" wrapText="1"/>
    </xf>
    <xf numFmtId="0" fontId="132" fillId="0" borderId="3" xfId="0" applyFont="1" applyBorder="1" applyAlignment="1">
      <alignment horizontal="center" vertical="center"/>
    </xf>
    <xf numFmtId="0" fontId="65" fillId="2" borderId="4" xfId="0" applyFont="1" applyFill="1" applyBorder="1" applyAlignment="1">
      <alignment horizontal="justify" vertical="center" wrapText="1"/>
    </xf>
    <xf numFmtId="0" fontId="132" fillId="2" borderId="3" xfId="0" applyFont="1" applyFill="1" applyBorder="1" applyAlignment="1">
      <alignment horizontal="justify" vertical="center" wrapText="1"/>
    </xf>
    <xf numFmtId="0" fontId="62" fillId="2" borderId="3"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54" fillId="2" borderId="3" xfId="0" applyFont="1" applyFill="1" applyBorder="1" applyAlignment="1">
      <alignment horizontal="center" vertical="center" wrapText="1"/>
    </xf>
    <xf numFmtId="0" fontId="63" fillId="0" borderId="3" xfId="0" applyFont="1" applyBorder="1" applyAlignment="1">
      <alignment horizontal="center" vertical="center" wrapText="1"/>
    </xf>
    <xf numFmtId="0" fontId="63" fillId="2" borderId="3" xfId="0" applyFont="1" applyFill="1" applyBorder="1" applyAlignment="1">
      <alignment horizontal="center" vertical="center" wrapText="1"/>
    </xf>
    <xf numFmtId="0" fontId="156" fillId="2" borderId="3" xfId="0" applyFont="1" applyFill="1" applyBorder="1" applyAlignment="1">
      <alignment horizontal="left" vertical="center" wrapText="1"/>
    </xf>
    <xf numFmtId="0" fontId="156" fillId="2" borderId="3" xfId="0" applyFont="1" applyFill="1" applyBorder="1" applyAlignment="1">
      <alignment vertical="center" wrapText="1"/>
    </xf>
    <xf numFmtId="0" fontId="32" fillId="0" borderId="4" xfId="0" applyFont="1" applyBorder="1" applyAlignment="1">
      <alignment horizontal="center" vertical="center" wrapText="1"/>
    </xf>
    <xf numFmtId="0" fontId="62" fillId="2" borderId="4" xfId="0" applyFont="1" applyFill="1" applyBorder="1" applyAlignment="1">
      <alignment horizontal="center" vertical="center" wrapText="1"/>
    </xf>
    <xf numFmtId="0" fontId="63" fillId="2" borderId="4" xfId="0" applyFont="1" applyFill="1" applyBorder="1" applyAlignment="1">
      <alignment horizontal="center" vertical="center" wrapText="1"/>
    </xf>
    <xf numFmtId="0" fontId="63" fillId="0" borderId="4" xfId="0" applyFont="1" applyBorder="1" applyAlignment="1">
      <alignment horizontal="center" vertical="center" wrapText="1"/>
    </xf>
    <xf numFmtId="0" fontId="32" fillId="2" borderId="4" xfId="0"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4" xfId="0" applyFont="1" applyFill="1" applyBorder="1" applyAlignment="1">
      <alignment horizontal="justify" vertical="center" wrapText="1"/>
    </xf>
    <xf numFmtId="0" fontId="63" fillId="0" borderId="6" xfId="0" applyFont="1" applyBorder="1" applyAlignment="1">
      <alignment horizontal="center" vertical="center" wrapText="1"/>
    </xf>
    <xf numFmtId="0" fontId="154" fillId="0" borderId="21" xfId="0" applyFont="1" applyBorder="1" applyAlignment="1">
      <alignment horizontal="center" vertical="center" wrapText="1"/>
    </xf>
    <xf numFmtId="0" fontId="132" fillId="0" borderId="21" xfId="0" applyFont="1" applyBorder="1" applyAlignment="1">
      <alignment horizontal="center" vertical="center" wrapText="1"/>
    </xf>
    <xf numFmtId="0" fontId="32" fillId="2" borderId="21" xfId="0" applyFont="1" applyFill="1" applyBorder="1" applyAlignment="1">
      <alignment horizontal="center" vertical="center" wrapText="1"/>
    </xf>
    <xf numFmtId="0" fontId="132" fillId="0" borderId="5" xfId="0" applyFont="1" applyBorder="1" applyAlignment="1">
      <alignment horizontal="center" vertical="center" wrapText="1"/>
    </xf>
    <xf numFmtId="0" fontId="32" fillId="0" borderId="3" xfId="0" applyFont="1" applyBorder="1" applyAlignment="1">
      <alignment horizontal="justify" vertical="center" wrapText="1"/>
    </xf>
    <xf numFmtId="0" fontId="32" fillId="0" borderId="3" xfId="0" applyFont="1" applyBorder="1" applyAlignment="1" applyProtection="1">
      <alignment horizontal="left" vertical="center" wrapText="1"/>
      <protection locked="0"/>
    </xf>
    <xf numFmtId="0" fontId="32" fillId="0" borderId="5" xfId="0" applyFont="1" applyBorder="1" applyAlignment="1">
      <alignment horizontal="center" vertical="center" wrapText="1"/>
    </xf>
    <xf numFmtId="0" fontId="132" fillId="0" borderId="22" xfId="0" applyFont="1" applyBorder="1" applyAlignment="1">
      <alignment horizontal="center" vertical="center" wrapText="1"/>
    </xf>
    <xf numFmtId="0" fontId="65" fillId="4" borderId="12" xfId="0" applyFont="1" applyFill="1" applyBorder="1" applyAlignment="1">
      <alignment horizontal="center" vertical="center" wrapText="1"/>
    </xf>
    <xf numFmtId="0" fontId="132" fillId="0" borderId="0" xfId="0" applyFont="1" applyAlignment="1">
      <alignment horizontal="justify" vertical="center"/>
    </xf>
    <xf numFmtId="0" fontId="80" fillId="2" borderId="3" xfId="0" applyFont="1" applyFill="1" applyBorder="1" applyAlignment="1">
      <alignment horizontal="center" vertical="center" wrapText="1"/>
    </xf>
    <xf numFmtId="0" fontId="132" fillId="0" borderId="3" xfId="0" applyFont="1" applyBorder="1" applyAlignment="1">
      <alignment vertical="center" wrapText="1"/>
    </xf>
    <xf numFmtId="0" fontId="155" fillId="0" borderId="4" xfId="0" applyFont="1" applyBorder="1" applyAlignment="1">
      <alignment horizontal="center" vertical="center" wrapText="1"/>
    </xf>
    <xf numFmtId="0" fontId="123" fillId="2" borderId="3" xfId="0" applyFont="1" applyFill="1" applyBorder="1" applyAlignment="1">
      <alignment horizontal="left" vertical="center" wrapText="1"/>
    </xf>
    <xf numFmtId="0" fontId="123" fillId="2" borderId="3" xfId="0" applyFont="1" applyFill="1" applyBorder="1" applyAlignment="1">
      <alignment vertical="center" wrapText="1"/>
    </xf>
    <xf numFmtId="0" fontId="123" fillId="0" borderId="3" xfId="0" applyFont="1" applyBorder="1" applyAlignment="1">
      <alignment vertical="center" wrapText="1"/>
    </xf>
    <xf numFmtId="0" fontId="58" fillId="2" borderId="3" xfId="0" applyFont="1" applyFill="1" applyBorder="1" applyAlignment="1">
      <alignment horizontal="center" vertical="center" wrapText="1"/>
    </xf>
    <xf numFmtId="0" fontId="137" fillId="0" borderId="3" xfId="0" applyFont="1" applyBorder="1" applyAlignment="1">
      <alignment horizontal="center" vertical="center" wrapText="1"/>
    </xf>
    <xf numFmtId="0" fontId="58" fillId="0" borderId="3" xfId="0" applyFont="1" applyBorder="1" applyAlignment="1">
      <alignment horizontal="center" vertical="center" wrapText="1"/>
    </xf>
    <xf numFmtId="0" fontId="137" fillId="2" borderId="3" xfId="0" applyFont="1" applyFill="1" applyBorder="1" applyAlignment="1">
      <alignment horizontal="justify" vertical="center" wrapText="1"/>
    </xf>
    <xf numFmtId="0" fontId="59" fillId="0" borderId="21" xfId="0" applyFont="1" applyBorder="1" applyAlignment="1">
      <alignment horizontal="center" vertical="center" wrapText="1"/>
    </xf>
    <xf numFmtId="0" fontId="139" fillId="2" borderId="0" xfId="0" applyFont="1" applyFill="1"/>
    <xf numFmtId="0" fontId="144" fillId="2" borderId="0" xfId="0" applyFont="1" applyFill="1"/>
    <xf numFmtId="0" fontId="148" fillId="2" borderId="0" xfId="4" applyFont="1" applyFill="1" applyBorder="1" applyAlignment="1">
      <alignment vertical="center" wrapText="1"/>
    </xf>
    <xf numFmtId="0" fontId="156" fillId="2"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8" fillId="2" borderId="0" xfId="4" applyFill="1" applyBorder="1" applyAlignment="1">
      <alignment horizontal="center" vertical="center" wrapText="1"/>
    </xf>
    <xf numFmtId="0" fontId="125" fillId="2" borderId="5" xfId="0" applyFont="1" applyFill="1" applyBorder="1" applyAlignment="1">
      <alignment horizontal="center" vertical="center" wrapText="1"/>
    </xf>
    <xf numFmtId="0" fontId="158" fillId="2" borderId="0" xfId="4" applyFont="1" applyFill="1" applyBorder="1" applyAlignment="1">
      <alignment horizontal="center" vertical="center" wrapText="1"/>
    </xf>
    <xf numFmtId="0" fontId="115" fillId="0" borderId="0" xfId="0" applyFont="1" applyAlignment="1">
      <alignment horizontal="center" vertical="center" wrapText="1"/>
    </xf>
    <xf numFmtId="0" fontId="3" fillId="0" borderId="0" xfId="0" applyFont="1" applyAlignment="1">
      <alignment horizontal="center" vertical="center" wrapText="1"/>
    </xf>
    <xf numFmtId="0" fontId="101" fillId="0" borderId="0" xfId="0" applyFont="1" applyAlignment="1">
      <alignment horizontal="center" vertical="center" wrapText="1"/>
    </xf>
    <xf numFmtId="0" fontId="118" fillId="0" borderId="0" xfId="0" applyFont="1" applyAlignment="1">
      <alignment horizontal="center" vertical="center" wrapText="1"/>
    </xf>
    <xf numFmtId="0" fontId="125" fillId="2" borderId="3" xfId="0" applyFont="1" applyFill="1" applyBorder="1" applyAlignment="1">
      <alignment horizontal="center" vertical="center"/>
    </xf>
    <xf numFmtId="0" fontId="41" fillId="2" borderId="3" xfId="0" applyFont="1" applyFill="1" applyBorder="1" applyAlignment="1">
      <alignment horizontal="justify" vertical="center" wrapText="1"/>
    </xf>
    <xf numFmtId="0" fontId="10" fillId="2" borderId="3" xfId="0" applyFont="1" applyFill="1" applyBorder="1" applyAlignment="1">
      <alignment horizontal="justify" vertical="center" wrapText="1"/>
    </xf>
    <xf numFmtId="0" fontId="17" fillId="2" borderId="17" xfId="0" applyFont="1" applyFill="1" applyBorder="1" applyAlignment="1">
      <alignment horizontal="center" vertical="center" textRotation="90" wrapText="1"/>
    </xf>
    <xf numFmtId="0" fontId="115" fillId="0" borderId="17" xfId="0" applyFont="1" applyBorder="1" applyAlignment="1">
      <alignment horizontal="center" vertical="center" wrapText="1"/>
    </xf>
    <xf numFmtId="0" fontId="118" fillId="0" borderId="17" xfId="0" applyFont="1" applyBorder="1" applyAlignment="1">
      <alignment horizontal="center" vertical="center" wrapText="1"/>
    </xf>
    <xf numFmtId="0" fontId="3" fillId="0" borderId="17" xfId="0" applyFont="1" applyBorder="1" applyAlignment="1">
      <alignment horizontal="center" vertical="center" wrapText="1"/>
    </xf>
    <xf numFmtId="0" fontId="101" fillId="0" borderId="17" xfId="0" applyFont="1" applyBorder="1" applyAlignment="1">
      <alignment horizontal="center" vertical="center" wrapText="1"/>
    </xf>
    <xf numFmtId="0" fontId="159" fillId="2" borderId="0" xfId="4" applyFont="1" applyFill="1" applyBorder="1" applyAlignment="1">
      <alignment horizontal="center" vertical="center" wrapText="1"/>
    </xf>
    <xf numFmtId="0" fontId="105" fillId="2" borderId="1" xfId="0" applyFont="1" applyFill="1" applyBorder="1" applyAlignment="1">
      <alignment vertical="center" wrapText="1"/>
    </xf>
    <xf numFmtId="0" fontId="113" fillId="2" borderId="0" xfId="0" applyFont="1" applyFill="1" applyAlignment="1">
      <alignment horizontal="center" vertical="center"/>
    </xf>
    <xf numFmtId="0" fontId="113" fillId="2" borderId="0" xfId="0" applyFont="1" applyFill="1" applyAlignment="1">
      <alignment horizontal="left" vertical="center" wrapText="1"/>
    </xf>
    <xf numFmtId="0" fontId="122" fillId="2" borderId="3" xfId="0" applyFont="1" applyFill="1" applyBorder="1" applyAlignment="1">
      <alignment horizontal="center" vertical="center" wrapText="1"/>
    </xf>
    <xf numFmtId="0" fontId="122" fillId="2" borderId="3" xfId="0" applyFont="1" applyFill="1" applyBorder="1" applyAlignment="1">
      <alignment horizontal="center" vertical="center"/>
    </xf>
    <xf numFmtId="0" fontId="107" fillId="2" borderId="3" xfId="0" applyFont="1" applyFill="1" applyBorder="1" applyAlignment="1">
      <alignment horizontal="center" vertical="center"/>
    </xf>
    <xf numFmtId="0" fontId="27" fillId="2" borderId="3" xfId="0" applyFont="1" applyFill="1" applyBorder="1" applyAlignment="1">
      <alignment horizontal="center" vertical="center"/>
    </xf>
    <xf numFmtId="0" fontId="105" fillId="2" borderId="21" xfId="0" applyFont="1" applyFill="1" applyBorder="1" applyAlignment="1">
      <alignment horizontal="center" vertical="center"/>
    </xf>
    <xf numFmtId="0" fontId="6" fillId="2" borderId="21" xfId="0" applyFont="1" applyFill="1" applyBorder="1" applyAlignment="1">
      <alignment horizontal="center" vertical="center" textRotation="90"/>
    </xf>
    <xf numFmtId="0" fontId="7" fillId="2" borderId="21" xfId="0" applyFont="1" applyFill="1" applyBorder="1" applyAlignment="1">
      <alignment horizontal="center" vertical="center"/>
    </xf>
    <xf numFmtId="0" fontId="100" fillId="0" borderId="3" xfId="0" applyFont="1" applyBorder="1"/>
    <xf numFmtId="0" fontId="137" fillId="2" borderId="3" xfId="0" applyFont="1" applyFill="1" applyBorder="1" applyAlignment="1">
      <alignment vertical="center" wrapText="1"/>
    </xf>
    <xf numFmtId="0" fontId="103" fillId="0" borderId="5" xfId="0" applyFont="1" applyBorder="1" applyAlignment="1">
      <alignment horizontal="left" vertical="center" wrapText="1"/>
    </xf>
    <xf numFmtId="0" fontId="17" fillId="2" borderId="0" xfId="0" applyFont="1" applyFill="1" applyAlignment="1">
      <alignment horizontal="center" vertical="center" wrapText="1"/>
    </xf>
    <xf numFmtId="0" fontId="17" fillId="2" borderId="0" xfId="0" applyFont="1" applyFill="1" applyAlignment="1">
      <alignment vertical="center" wrapText="1"/>
    </xf>
    <xf numFmtId="0" fontId="17" fillId="2" borderId="15"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41" fillId="2" borderId="3" xfId="0" applyFont="1" applyFill="1" applyBorder="1" applyAlignment="1">
      <alignment horizontal="left" vertical="center" wrapText="1"/>
    </xf>
    <xf numFmtId="0" fontId="41" fillId="2" borderId="3" xfId="0" applyFont="1" applyFill="1" applyBorder="1" applyAlignment="1">
      <alignment vertical="center" wrapText="1"/>
    </xf>
    <xf numFmtId="0" fontId="160" fillId="0" borderId="3" xfId="0" applyFont="1" applyBorder="1" applyAlignment="1">
      <alignment vertical="center" wrapText="1"/>
    </xf>
    <xf numFmtId="0" fontId="78" fillId="0" borderId="3" xfId="0" applyFont="1" applyBorder="1" applyAlignment="1">
      <alignment horizontal="center" vertical="center" wrapText="1"/>
    </xf>
    <xf numFmtId="0" fontId="150" fillId="2" borderId="3" xfId="0" applyFont="1" applyFill="1" applyBorder="1" applyAlignment="1">
      <alignment horizontal="center" vertical="center"/>
    </xf>
    <xf numFmtId="0" fontId="150" fillId="0" borderId="3" xfId="0" applyFont="1" applyBorder="1" applyAlignment="1">
      <alignment vertical="center" wrapText="1"/>
    </xf>
    <xf numFmtId="0" fontId="150" fillId="2" borderId="3" xfId="0" applyFont="1" applyFill="1" applyBorder="1" applyAlignment="1">
      <alignment vertical="center" wrapText="1"/>
    </xf>
    <xf numFmtId="0" fontId="150" fillId="0" borderId="21" xfId="0" applyFont="1" applyBorder="1" applyAlignment="1">
      <alignment horizontal="center" vertical="center" wrapText="1"/>
    </xf>
    <xf numFmtId="0" fontId="150" fillId="0" borderId="21" xfId="0" applyFont="1" applyBorder="1" applyAlignment="1">
      <alignment horizontal="center" vertical="center"/>
    </xf>
    <xf numFmtId="0" fontId="15" fillId="4" borderId="3" xfId="0" applyFont="1" applyFill="1" applyBorder="1" applyAlignment="1">
      <alignment horizontal="center" vertical="center" wrapText="1"/>
    </xf>
    <xf numFmtId="0" fontId="123" fillId="2" borderId="3" xfId="0" applyFont="1" applyFill="1" applyBorder="1" applyAlignment="1">
      <alignment horizontal="center" vertical="center" wrapText="1"/>
    </xf>
    <xf numFmtId="0" fontId="162" fillId="11" borderId="30" xfId="4" applyFont="1" applyFill="1" applyBorder="1" applyAlignment="1">
      <alignment horizontal="center" vertical="center" wrapText="1"/>
    </xf>
    <xf numFmtId="0" fontId="138" fillId="2" borderId="0" xfId="0" applyFont="1" applyFill="1" applyAlignment="1">
      <alignment horizontal="center" vertical="center" wrapText="1"/>
    </xf>
    <xf numFmtId="0" fontId="55" fillId="2" borderId="0" xfId="0" applyFont="1" applyFill="1" applyAlignment="1">
      <alignment horizontal="center" vertical="center" textRotation="90" wrapText="1"/>
    </xf>
    <xf numFmtId="0" fontId="54" fillId="2" borderId="0" xfId="0" applyFont="1" applyFill="1" applyAlignment="1">
      <alignment horizontal="center" vertical="center" wrapText="1"/>
    </xf>
    <xf numFmtId="0" fontId="163" fillId="2" borderId="0" xfId="0" applyFont="1" applyFill="1" applyAlignment="1">
      <alignment horizontal="center" vertical="center" wrapText="1"/>
    </xf>
    <xf numFmtId="0" fontId="40" fillId="2" borderId="0" xfId="0" applyFont="1" applyFill="1" applyAlignment="1">
      <alignment horizontal="center" vertical="center" wrapText="1"/>
    </xf>
    <xf numFmtId="0" fontId="21" fillId="2" borderId="0" xfId="0" applyFont="1" applyFill="1" applyAlignment="1">
      <alignment vertical="center" textRotation="90" wrapText="1"/>
    </xf>
    <xf numFmtId="0" fontId="54" fillId="10" borderId="3" xfId="0" applyFont="1" applyFill="1" applyBorder="1" applyAlignment="1">
      <alignment horizontal="center" vertical="center" wrapText="1"/>
    </xf>
    <xf numFmtId="0" fontId="129" fillId="2" borderId="9" xfId="0" applyFont="1" applyFill="1" applyBorder="1" applyAlignment="1">
      <alignment horizontal="center" vertical="center" wrapText="1"/>
    </xf>
    <xf numFmtId="0" fontId="21" fillId="2" borderId="14" xfId="0" applyFont="1" applyFill="1" applyBorder="1" applyAlignment="1">
      <alignment vertical="center" textRotation="90" wrapText="1"/>
    </xf>
    <xf numFmtId="0" fontId="55" fillId="2" borderId="8" xfId="0" applyFont="1" applyFill="1" applyBorder="1" applyAlignment="1">
      <alignment horizontal="center" vertical="center" wrapText="1"/>
    </xf>
    <xf numFmtId="0" fontId="55" fillId="2" borderId="9" xfId="0" applyFont="1" applyFill="1" applyBorder="1" applyAlignment="1">
      <alignment horizontal="center" vertical="center" wrapText="1"/>
    </xf>
    <xf numFmtId="0" fontId="145" fillId="2" borderId="32" xfId="4" applyFont="1" applyFill="1" applyBorder="1" applyAlignment="1">
      <alignment horizontal="center" vertical="center" wrapText="1"/>
    </xf>
    <xf numFmtId="0" fontId="125" fillId="2" borderId="9" xfId="0" applyFont="1" applyFill="1" applyBorder="1" applyAlignment="1">
      <alignment horizontal="center" vertical="center" wrapText="1"/>
    </xf>
    <xf numFmtId="0" fontId="145" fillId="2" borderId="9" xfId="4" applyFont="1" applyFill="1" applyBorder="1" applyAlignment="1">
      <alignment horizontal="center" vertical="center" wrapText="1"/>
    </xf>
    <xf numFmtId="0" fontId="148" fillId="2" borderId="32" xfId="4" applyFont="1" applyFill="1" applyBorder="1" applyAlignment="1" applyProtection="1">
      <alignment horizontal="center" vertical="center" wrapText="1"/>
    </xf>
    <xf numFmtId="0" fontId="145" fillId="2" borderId="32" xfId="4" applyFont="1" applyFill="1" applyBorder="1" applyAlignment="1" applyProtection="1">
      <alignment horizontal="center" vertical="center" wrapText="1"/>
    </xf>
    <xf numFmtId="0" fontId="40" fillId="2" borderId="32" xfId="0" applyFont="1" applyFill="1" applyBorder="1" applyAlignment="1">
      <alignment horizontal="center" vertical="center" wrapText="1"/>
    </xf>
    <xf numFmtId="0" fontId="40" fillId="2" borderId="31" xfId="0" applyFont="1" applyFill="1" applyBorder="1" applyAlignment="1">
      <alignment horizontal="center" vertical="center" wrapText="1"/>
    </xf>
    <xf numFmtId="0" fontId="99" fillId="2" borderId="0" xfId="0" applyFont="1" applyFill="1"/>
    <xf numFmtId="0" fontId="33" fillId="0" borderId="3" xfId="0" applyFont="1" applyBorder="1" applyAlignment="1">
      <alignment horizontal="center" vertical="center"/>
    </xf>
    <xf numFmtId="0" fontId="87" fillId="2" borderId="3"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33" fillId="0" borderId="5" xfId="0" applyFont="1" applyBorder="1" applyAlignment="1">
      <alignment horizontal="center" vertical="center"/>
    </xf>
    <xf numFmtId="0" fontId="88" fillId="2" borderId="3" xfId="0" applyFont="1" applyFill="1" applyBorder="1" applyAlignment="1">
      <alignment horizontal="center" vertical="center" wrapText="1"/>
    </xf>
    <xf numFmtId="0" fontId="65" fillId="4" borderId="2" xfId="0" applyFont="1" applyFill="1" applyBorder="1" applyAlignment="1">
      <alignment horizontal="center" vertical="center" wrapText="1"/>
    </xf>
    <xf numFmtId="0" fontId="65" fillId="4" borderId="3" xfId="0" applyFont="1" applyFill="1" applyBorder="1" applyAlignment="1">
      <alignment horizontal="center" vertical="center" wrapText="1"/>
    </xf>
    <xf numFmtId="0" fontId="7" fillId="0" borderId="21" xfId="0" applyFont="1" applyBorder="1" applyAlignment="1">
      <alignment vertical="center" wrapText="1"/>
    </xf>
    <xf numFmtId="0" fontId="101" fillId="2" borderId="0" xfId="0" applyFont="1" applyFill="1" applyAlignment="1">
      <alignment vertical="center" wrapText="1"/>
    </xf>
    <xf numFmtId="0" fontId="9" fillId="2" borderId="0" xfId="0" applyFont="1" applyFill="1" applyAlignment="1">
      <alignment horizontal="center" vertical="center" wrapText="1"/>
    </xf>
    <xf numFmtId="0" fontId="108" fillId="0" borderId="3" xfId="0" applyFont="1" applyBorder="1" applyAlignment="1">
      <alignment horizontal="center" vertical="center"/>
    </xf>
    <xf numFmtId="0" fontId="33" fillId="0" borderId="3" xfId="0" applyFont="1" applyBorder="1" applyAlignment="1">
      <alignment horizontal="left" vertical="center" wrapText="1"/>
    </xf>
    <xf numFmtId="0" fontId="108" fillId="0" borderId="5" xfId="0" applyFont="1" applyBorder="1" applyAlignment="1">
      <alignment horizontal="center" vertical="center" wrapText="1"/>
    </xf>
    <xf numFmtId="0" fontId="90" fillId="0" borderId="3" xfId="0" applyFont="1" applyBorder="1" applyAlignment="1">
      <alignment horizontal="center" vertical="center" wrapText="1"/>
    </xf>
    <xf numFmtId="0" fontId="108" fillId="0" borderId="5" xfId="0" applyFont="1" applyBorder="1" applyAlignment="1">
      <alignment horizontal="center" vertical="center"/>
    </xf>
    <xf numFmtId="0" fontId="34" fillId="2" borderId="3" xfId="0" applyFont="1" applyFill="1" applyBorder="1" applyAlignment="1">
      <alignment horizontal="center" vertical="center" wrapText="1"/>
    </xf>
    <xf numFmtId="0" fontId="33" fillId="2" borderId="3"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5" xfId="0" applyFont="1" applyFill="1" applyBorder="1" applyAlignment="1">
      <alignment horizontal="center" vertical="center" wrapText="1"/>
    </xf>
    <xf numFmtId="0" fontId="89" fillId="2" borderId="3" xfId="0" applyFont="1" applyFill="1" applyBorder="1" applyAlignment="1">
      <alignment horizontal="center" vertical="center" wrapText="1"/>
    </xf>
    <xf numFmtId="0" fontId="108" fillId="2" borderId="3" xfId="0" applyFont="1" applyFill="1" applyBorder="1" applyAlignment="1">
      <alignment horizontal="left" vertical="center" wrapText="1"/>
    </xf>
    <xf numFmtId="0" fontId="89" fillId="0" borderId="3" xfId="0" applyFont="1" applyBorder="1" applyAlignment="1">
      <alignment horizontal="center" vertical="center" wrapText="1"/>
    </xf>
    <xf numFmtId="0" fontId="33" fillId="0" borderId="5" xfId="0" applyFont="1" applyBorder="1" applyAlignment="1">
      <alignment horizontal="center" vertical="center" wrapText="1"/>
    </xf>
    <xf numFmtId="0" fontId="108" fillId="2" borderId="3" xfId="0" applyFont="1" applyFill="1" applyBorder="1" applyAlignment="1">
      <alignment horizontal="center" vertical="center"/>
    </xf>
    <xf numFmtId="0" fontId="108" fillId="2" borderId="5" xfId="0" applyFont="1" applyFill="1" applyBorder="1" applyAlignment="1">
      <alignment horizontal="center" vertical="center"/>
    </xf>
    <xf numFmtId="0" fontId="164" fillId="0" borderId="3" xfId="0" applyFont="1" applyBorder="1" applyAlignment="1">
      <alignment horizontal="center" vertical="center" wrapText="1"/>
    </xf>
    <xf numFmtId="0" fontId="165" fillId="0" borderId="3" xfId="0" applyFont="1" applyBorder="1" applyAlignment="1">
      <alignment horizontal="center" vertical="center" wrapText="1"/>
    </xf>
    <xf numFmtId="0" fontId="93" fillId="2" borderId="3" xfId="0" applyFont="1" applyFill="1" applyBorder="1" applyAlignment="1">
      <alignment horizontal="center" vertical="center" wrapText="1"/>
    </xf>
    <xf numFmtId="0" fontId="165" fillId="0" borderId="5" xfId="0" applyFont="1" applyBorder="1" applyAlignment="1">
      <alignment horizontal="center" vertical="center" wrapText="1"/>
    </xf>
    <xf numFmtId="0" fontId="94" fillId="0" borderId="3" xfId="0" applyFont="1" applyBorder="1" applyAlignment="1">
      <alignment horizontal="center" vertical="center" wrapText="1"/>
    </xf>
    <xf numFmtId="0" fontId="91" fillId="0" borderId="3" xfId="0" applyFont="1" applyBorder="1" applyAlignment="1">
      <alignment horizontal="center" vertical="center" wrapText="1"/>
    </xf>
    <xf numFmtId="0" fontId="94" fillId="2" borderId="3" xfId="0" applyFont="1" applyFill="1" applyBorder="1" applyAlignment="1">
      <alignment horizontal="center" vertical="center" wrapText="1"/>
    </xf>
    <xf numFmtId="0" fontId="95" fillId="2" borderId="3" xfId="0" applyFont="1" applyFill="1" applyBorder="1" applyAlignment="1">
      <alignment horizontal="center" vertical="center" wrapText="1"/>
    </xf>
    <xf numFmtId="0" fontId="93" fillId="0" borderId="3" xfId="0" applyFont="1" applyBorder="1" applyAlignment="1">
      <alignment horizontal="center" vertical="center" wrapText="1"/>
    </xf>
    <xf numFmtId="0" fontId="91" fillId="2" borderId="3" xfId="0" applyFont="1" applyFill="1" applyBorder="1" applyAlignment="1">
      <alignment horizontal="center" vertical="center" wrapText="1"/>
    </xf>
    <xf numFmtId="0" fontId="164" fillId="2" borderId="3" xfId="0" applyFont="1" applyFill="1" applyBorder="1" applyAlignment="1">
      <alignment horizontal="center" vertical="center" wrapText="1"/>
    </xf>
    <xf numFmtId="0" fontId="165" fillId="2" borderId="3" xfId="0" applyFont="1" applyFill="1" applyBorder="1" applyAlignment="1">
      <alignment horizontal="center" vertical="center" wrapText="1"/>
    </xf>
    <xf numFmtId="0" fontId="90" fillId="2" borderId="3" xfId="0" applyFont="1" applyFill="1" applyBorder="1" applyAlignment="1">
      <alignment horizontal="center" vertical="center" wrapText="1"/>
    </xf>
    <xf numFmtId="0" fontId="3" fillId="0" borderId="13" xfId="0" applyFont="1" applyBorder="1" applyAlignment="1">
      <alignment horizontal="center" vertical="center" wrapText="1"/>
    </xf>
    <xf numFmtId="0" fontId="103" fillId="2" borderId="0" xfId="0" applyFont="1" applyFill="1" applyAlignment="1">
      <alignment horizontal="center" vertical="center" wrapText="1"/>
    </xf>
    <xf numFmtId="0" fontId="23" fillId="2" borderId="0" xfId="0" applyFont="1" applyFill="1" applyAlignment="1">
      <alignment horizontal="center" vertical="center" wrapText="1"/>
    </xf>
    <xf numFmtId="0" fontId="103" fillId="2" borderId="0" xfId="0" applyFont="1" applyFill="1" applyAlignment="1">
      <alignment horizontal="center" vertical="center"/>
    </xf>
    <xf numFmtId="0" fontId="23" fillId="2" borderId="0" xfId="0" applyFont="1" applyFill="1" applyAlignment="1">
      <alignment horizontal="center" vertical="center"/>
    </xf>
    <xf numFmtId="0" fontId="103" fillId="2" borderId="0" xfId="0" applyFont="1" applyFill="1" applyAlignment="1">
      <alignment horizontal="left" vertical="center" wrapText="1"/>
    </xf>
    <xf numFmtId="0" fontId="28" fillId="2" borderId="0" xfId="0" applyFont="1" applyFill="1" applyAlignment="1">
      <alignment horizontal="center" vertical="center" wrapText="1"/>
    </xf>
    <xf numFmtId="0" fontId="137" fillId="2" borderId="0" xfId="0" applyFont="1" applyFill="1" applyAlignment="1">
      <alignment vertical="center" wrapText="1"/>
    </xf>
    <xf numFmtId="0" fontId="21" fillId="2" borderId="0" xfId="0" applyFont="1" applyFill="1" applyAlignment="1">
      <alignment vertical="center" wrapText="1"/>
    </xf>
    <xf numFmtId="0" fontId="156" fillId="2" borderId="1" xfId="0" applyFont="1" applyFill="1" applyBorder="1" applyAlignment="1">
      <alignment vertical="center" wrapText="1"/>
    </xf>
    <xf numFmtId="0" fontId="156" fillId="2" borderId="2" xfId="0" applyFont="1" applyFill="1" applyBorder="1"/>
    <xf numFmtId="0" fontId="154" fillId="10" borderId="27" xfId="0" applyFont="1" applyFill="1" applyBorder="1" applyAlignment="1">
      <alignment horizontal="center" vertical="center" wrapText="1"/>
    </xf>
    <xf numFmtId="14" fontId="154" fillId="2" borderId="3" xfId="0" applyNumberFormat="1" applyFont="1" applyFill="1" applyBorder="1" applyAlignment="1">
      <alignment horizontal="center" vertical="center" wrapText="1"/>
    </xf>
    <xf numFmtId="0" fontId="157" fillId="0" borderId="3" xfId="0" applyFont="1" applyBorder="1"/>
    <xf numFmtId="0" fontId="154" fillId="4" borderId="2" xfId="0" applyFont="1" applyFill="1" applyBorder="1" applyAlignment="1">
      <alignment horizontal="center" vertical="center" wrapText="1"/>
    </xf>
    <xf numFmtId="0" fontId="62" fillId="0" borderId="3" xfId="0" applyFont="1" applyBorder="1" applyAlignment="1">
      <alignment horizontal="center" vertical="center" wrapText="1"/>
    </xf>
    <xf numFmtId="0" fontId="132" fillId="0" borderId="5" xfId="0" applyFont="1" applyBorder="1" applyAlignment="1">
      <alignment horizontal="center" vertical="center"/>
    </xf>
    <xf numFmtId="0" fontId="156" fillId="0" borderId="3" xfId="0" applyFont="1" applyBorder="1" applyAlignment="1">
      <alignment vertical="center" wrapText="1"/>
    </xf>
    <xf numFmtId="0" fontId="156" fillId="0" borderId="5" xfId="0" applyFont="1" applyBorder="1" applyAlignment="1">
      <alignment vertical="center" wrapText="1"/>
    </xf>
    <xf numFmtId="0" fontId="72" fillId="0" borderId="5" xfId="0" applyFont="1" applyBorder="1" applyAlignment="1">
      <alignment horizontal="center" vertical="center" wrapText="1"/>
    </xf>
    <xf numFmtId="0" fontId="132" fillId="2" borderId="5" xfId="0" applyFont="1" applyFill="1" applyBorder="1" applyAlignment="1">
      <alignment horizontal="center" vertical="center" wrapText="1"/>
    </xf>
    <xf numFmtId="0" fontId="132" fillId="2" borderId="3" xfId="0" applyFont="1" applyFill="1" applyBorder="1" applyAlignment="1">
      <alignment horizontal="center" vertical="center"/>
    </xf>
    <xf numFmtId="0" fontId="65" fillId="0" borderId="4" xfId="0" applyFont="1" applyBorder="1" applyAlignment="1">
      <alignment horizontal="center" vertical="center" wrapText="1"/>
    </xf>
    <xf numFmtId="0" fontId="132" fillId="0" borderId="3" xfId="0" applyFont="1" applyBorder="1" applyAlignment="1">
      <alignment horizontal="justify" vertical="center" wrapText="1"/>
    </xf>
    <xf numFmtId="0" fontId="155" fillId="0" borderId="6" xfId="0" applyFont="1" applyBorder="1" applyAlignment="1">
      <alignment horizontal="center" vertical="center" wrapText="1"/>
    </xf>
    <xf numFmtId="0" fontId="155" fillId="0" borderId="21" xfId="0" applyFont="1" applyBorder="1" applyAlignment="1">
      <alignment horizontal="center" vertical="center" wrapText="1"/>
    </xf>
    <xf numFmtId="0" fontId="72" fillId="0" borderId="21" xfId="0" applyFont="1" applyBorder="1" applyAlignment="1">
      <alignment horizontal="center" vertical="center" wrapText="1"/>
    </xf>
    <xf numFmtId="0" fontId="156" fillId="0" borderId="21" xfId="0" applyFont="1" applyBorder="1" applyAlignment="1">
      <alignment horizontal="center" vertical="center" wrapText="1"/>
    </xf>
    <xf numFmtId="0" fontId="132" fillId="0" borderId="21" xfId="0" applyFont="1" applyBorder="1" applyAlignment="1">
      <alignment horizontal="center" vertical="center"/>
    </xf>
    <xf numFmtId="0" fontId="156" fillId="0" borderId="21" xfId="0" applyFont="1" applyBorder="1" applyAlignment="1">
      <alignment vertical="center" wrapText="1"/>
    </xf>
    <xf numFmtId="0" fontId="156" fillId="0" borderId="0" xfId="0" applyFont="1" applyAlignment="1">
      <alignment horizontal="center" vertical="center" wrapText="1"/>
    </xf>
    <xf numFmtId="0" fontId="132" fillId="2" borderId="0" xfId="0" applyFont="1" applyFill="1" applyAlignment="1">
      <alignment horizontal="center" vertical="center"/>
    </xf>
    <xf numFmtId="0" fontId="65" fillId="2" borderId="0" xfId="0" applyFont="1" applyFill="1" applyAlignment="1">
      <alignment horizontal="center" vertical="center" textRotation="90"/>
    </xf>
    <xf numFmtId="0" fontId="32" fillId="2" borderId="0" xfId="0" applyFont="1" applyFill="1" applyAlignment="1">
      <alignment horizontal="center" vertical="center"/>
    </xf>
    <xf numFmtId="0" fontId="156" fillId="0" borderId="0" xfId="0" applyFont="1" applyAlignment="1">
      <alignment vertical="center" wrapText="1"/>
    </xf>
    <xf numFmtId="0" fontId="132" fillId="0" borderId="15" xfId="0" applyFont="1" applyBorder="1" applyAlignment="1">
      <alignment horizontal="center" vertical="center" wrapText="1"/>
    </xf>
    <xf numFmtId="0" fontId="67" fillId="2" borderId="14" xfId="0" applyFont="1" applyFill="1" applyBorder="1" applyAlignment="1">
      <alignment horizontal="center" vertical="center" textRotation="90" wrapText="1"/>
    </xf>
    <xf numFmtId="0" fontId="67" fillId="2" borderId="0" xfId="0" applyFont="1" applyFill="1" applyAlignment="1">
      <alignment horizontal="center" vertical="center" textRotation="90" wrapText="1"/>
    </xf>
    <xf numFmtId="0" fontId="132" fillId="2" borderId="0" xfId="0" applyFont="1" applyFill="1" applyAlignment="1">
      <alignment horizontal="center" vertical="center" wrapText="1"/>
    </xf>
    <xf numFmtId="0" fontId="167" fillId="2" borderId="0" xfId="0" applyFont="1" applyFill="1"/>
    <xf numFmtId="0" fontId="167" fillId="2" borderId="0" xfId="0" applyFont="1" applyFill="1" applyAlignment="1">
      <alignment horizontal="center"/>
    </xf>
    <xf numFmtId="0" fontId="168" fillId="2" borderId="0" xfId="0" applyFont="1" applyFill="1"/>
    <xf numFmtId="0" fontId="97" fillId="2" borderId="0" xfId="0" applyFont="1" applyFill="1"/>
    <xf numFmtId="0" fontId="97" fillId="2" borderId="0" xfId="0" applyFont="1" applyFill="1" applyAlignment="1">
      <alignment horizontal="center"/>
    </xf>
    <xf numFmtId="0" fontId="157" fillId="2" borderId="0" xfId="0" applyFont="1" applyFill="1"/>
    <xf numFmtId="0" fontId="172" fillId="16" borderId="30" xfId="4" applyFont="1" applyFill="1" applyBorder="1" applyAlignment="1">
      <alignment horizontal="center" vertical="center" wrapText="1"/>
    </xf>
    <xf numFmtId="0" fontId="134" fillId="2" borderId="0" xfId="0" applyFont="1" applyFill="1" applyAlignment="1">
      <alignment horizontal="center" vertical="center" wrapText="1"/>
    </xf>
    <xf numFmtId="0" fontId="147" fillId="2" borderId="0" xfId="4" applyFont="1" applyFill="1" applyBorder="1" applyAlignment="1" applyProtection="1">
      <alignment horizontal="center" vertical="center" wrapText="1"/>
    </xf>
    <xf numFmtId="0" fontId="125" fillId="2" borderId="0" xfId="0" applyFont="1" applyFill="1" applyAlignment="1">
      <alignment vertical="center" wrapText="1"/>
    </xf>
    <xf numFmtId="0" fontId="46" fillId="2" borderId="0" xfId="0" applyFont="1" applyFill="1" applyAlignment="1">
      <alignment vertical="center" wrapText="1"/>
    </xf>
    <xf numFmtId="0" fontId="128" fillId="2" borderId="0" xfId="0" applyFont="1" applyFill="1" applyAlignment="1">
      <alignment vertical="center" wrapText="1"/>
    </xf>
    <xf numFmtId="0" fontId="10" fillId="2" borderId="0" xfId="0" applyFont="1" applyFill="1" applyAlignment="1">
      <alignment vertical="center" wrapText="1"/>
    </xf>
    <xf numFmtId="0" fontId="146" fillId="2" borderId="0" xfId="4" applyFont="1" applyFill="1" applyBorder="1" applyAlignment="1" applyProtection="1">
      <alignment vertical="center" wrapText="1"/>
    </xf>
    <xf numFmtId="0" fontId="134" fillId="0" borderId="21" xfId="0" applyFont="1" applyBorder="1" applyAlignment="1">
      <alignment horizontal="center" vertical="center" wrapText="1"/>
    </xf>
    <xf numFmtId="0" fontId="59" fillId="2" borderId="3"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32" fillId="2" borderId="3" xfId="0" applyFont="1" applyFill="1" applyBorder="1" applyAlignment="1">
      <alignment horizontal="center" vertical="center"/>
    </xf>
    <xf numFmtId="0" fontId="101" fillId="2" borderId="1" xfId="0" applyFont="1" applyFill="1" applyBorder="1" applyAlignment="1">
      <alignment horizontal="right" vertical="center" wrapText="1"/>
    </xf>
    <xf numFmtId="0" fontId="101" fillId="2" borderId="3" xfId="0" applyFont="1" applyFill="1" applyBorder="1" applyAlignment="1">
      <alignment horizontal="right" vertical="center" wrapText="1"/>
    </xf>
    <xf numFmtId="0" fontId="128" fillId="0" borderId="3" xfId="0" applyFont="1" applyBorder="1" applyAlignment="1">
      <alignment horizontal="center" vertical="center"/>
    </xf>
    <xf numFmtId="0" fontId="54" fillId="0" borderId="3" xfId="0" applyFont="1" applyBorder="1" applyAlignment="1">
      <alignment horizontal="justify" vertical="center" wrapText="1"/>
    </xf>
    <xf numFmtId="0" fontId="54" fillId="0" borderId="5" xfId="0" applyFont="1" applyBorder="1" applyAlignment="1">
      <alignment horizontal="center" vertical="center" wrapText="1"/>
    </xf>
    <xf numFmtId="0" fontId="128" fillId="0" borderId="5" xfId="0" applyFont="1" applyBorder="1" applyAlignment="1">
      <alignment horizontal="center" vertical="center"/>
    </xf>
    <xf numFmtId="0" fontId="41" fillId="0" borderId="5" xfId="0" applyFont="1" applyBorder="1" applyAlignment="1">
      <alignment horizontal="center" vertical="center" wrapText="1"/>
    </xf>
    <xf numFmtId="0" fontId="132" fillId="2" borderId="3" xfId="0" applyFont="1" applyFill="1" applyBorder="1" applyAlignment="1">
      <alignment vertical="center" wrapText="1"/>
    </xf>
    <xf numFmtId="0" fontId="30" fillId="2" borderId="3" xfId="0" applyFont="1" applyFill="1" applyBorder="1" applyAlignment="1">
      <alignment horizontal="center" vertical="center" wrapText="1"/>
    </xf>
    <xf numFmtId="0" fontId="115" fillId="0" borderId="3" xfId="0" applyFont="1" applyBorder="1" applyAlignment="1">
      <alignment vertical="center" wrapText="1"/>
    </xf>
    <xf numFmtId="0" fontId="9" fillId="2" borderId="3" xfId="0" applyFont="1" applyFill="1" applyBorder="1" applyAlignment="1">
      <alignment horizontal="center" vertical="center" wrapText="1"/>
    </xf>
    <xf numFmtId="0" fontId="0" fillId="39" borderId="0" xfId="0" applyFill="1"/>
    <xf numFmtId="0" fontId="140" fillId="39" borderId="0" xfId="0" applyFont="1" applyFill="1"/>
    <xf numFmtId="0" fontId="141" fillId="39" borderId="0" xfId="4" applyFont="1" applyFill="1" applyBorder="1" applyAlignment="1">
      <alignment vertical="center" wrapText="1"/>
    </xf>
    <xf numFmtId="0" fontId="102" fillId="39" borderId="0" xfId="4" applyFont="1" applyFill="1" applyBorder="1" applyAlignment="1">
      <alignment vertical="center"/>
    </xf>
    <xf numFmtId="0" fontId="187" fillId="39" borderId="0" xfId="0" applyFont="1" applyFill="1"/>
    <xf numFmtId="0" fontId="188" fillId="39" borderId="0" xfId="0" applyFont="1" applyFill="1"/>
    <xf numFmtId="0" fontId="189" fillId="39" borderId="0" xfId="0" applyFont="1" applyFill="1"/>
    <xf numFmtId="0" fontId="192" fillId="39" borderId="0" xfId="0" applyFont="1" applyFill="1"/>
    <xf numFmtId="0" fontId="97" fillId="39" borderId="0" xfId="0" applyFont="1" applyFill="1"/>
    <xf numFmtId="0" fontId="194" fillId="39" borderId="0" xfId="0" applyFont="1" applyFill="1"/>
    <xf numFmtId="14" fontId="115" fillId="0" borderId="3" xfId="0" applyNumberFormat="1" applyFont="1" applyBorder="1" applyAlignment="1">
      <alignment horizontal="center" vertical="center"/>
    </xf>
    <xf numFmtId="14" fontId="0" fillId="0" borderId="3" xfId="0" applyNumberFormat="1" applyBorder="1"/>
    <xf numFmtId="0" fontId="108" fillId="0" borderId="3" xfId="0" applyFont="1" applyBorder="1" applyAlignment="1">
      <alignment vertical="center" wrapText="1"/>
    </xf>
    <xf numFmtId="0" fontId="108" fillId="0" borderId="3" xfId="0" applyFont="1" applyBorder="1" applyAlignment="1">
      <alignment vertical="center"/>
    </xf>
    <xf numFmtId="0" fontId="108" fillId="2" borderId="3" xfId="0" applyFont="1" applyFill="1" applyBorder="1" applyAlignment="1">
      <alignment vertical="center" wrapText="1"/>
    </xf>
    <xf numFmtId="0" fontId="108" fillId="0" borderId="3" xfId="0" applyFont="1" applyBorder="1"/>
    <xf numFmtId="0" fontId="108" fillId="0" borderId="3" xfId="0" applyFont="1" applyBorder="1" applyAlignment="1">
      <alignment wrapText="1"/>
    </xf>
    <xf numFmtId="0" fontId="89" fillId="2" borderId="3" xfId="0" applyFont="1" applyFill="1" applyBorder="1" applyAlignment="1">
      <alignment horizontal="left" vertical="center" wrapText="1"/>
    </xf>
    <xf numFmtId="0" fontId="197" fillId="2" borderId="3"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140" fillId="0" borderId="5" xfId="0" applyFont="1" applyBorder="1" applyAlignment="1">
      <alignment vertical="center" wrapText="1"/>
    </xf>
    <xf numFmtId="0" fontId="140" fillId="0" borderId="3" xfId="0" applyFont="1" applyBorder="1" applyAlignment="1">
      <alignment horizontal="left" vertical="center" wrapText="1"/>
    </xf>
    <xf numFmtId="0" fontId="17" fillId="12" borderId="14" xfId="0" applyFont="1" applyFill="1" applyBorder="1" applyAlignment="1">
      <alignment horizontal="center" vertical="center" textRotation="90" wrapText="1"/>
    </xf>
    <xf numFmtId="0" fontId="17" fillId="12" borderId="36" xfId="0" applyFont="1" applyFill="1" applyBorder="1" applyAlignment="1">
      <alignment horizontal="center" vertical="center" textRotation="90" wrapText="1"/>
    </xf>
    <xf numFmtId="0" fontId="199" fillId="44" borderId="4" xfId="0" applyFont="1" applyFill="1" applyBorder="1" applyAlignment="1">
      <alignment horizontal="center" vertical="center" wrapText="1"/>
    </xf>
    <xf numFmtId="0" fontId="126" fillId="44" borderId="4" xfId="0" applyFont="1" applyFill="1" applyBorder="1" applyAlignment="1">
      <alignment horizontal="center" vertical="center" wrapText="1"/>
    </xf>
    <xf numFmtId="0" fontId="126" fillId="44" borderId="4" xfId="0" applyFont="1" applyFill="1" applyBorder="1" applyAlignment="1">
      <alignment horizontal="left" vertical="center" wrapText="1"/>
    </xf>
    <xf numFmtId="0" fontId="126" fillId="44" borderId="4" xfId="0" applyFont="1" applyFill="1" applyBorder="1" applyAlignment="1">
      <alignment vertical="center" wrapText="1"/>
    </xf>
    <xf numFmtId="0" fontId="200" fillId="45" borderId="3" xfId="0" applyFont="1" applyFill="1" applyBorder="1" applyAlignment="1">
      <alignment horizontal="center" vertical="center" wrapText="1"/>
    </xf>
    <xf numFmtId="0" fontId="120" fillId="0" borderId="4" xfId="0" applyFont="1" applyBorder="1" applyAlignment="1">
      <alignment horizontal="center" vertical="center" wrapText="1"/>
    </xf>
    <xf numFmtId="0" fontId="3" fillId="0" borderId="4" xfId="0" applyFont="1" applyBorder="1" applyAlignment="1">
      <alignment vertical="center" wrapText="1"/>
    </xf>
    <xf numFmtId="0" fontId="126" fillId="0" borderId="39" xfId="0" applyFont="1" applyBorder="1" applyAlignment="1">
      <alignment horizontal="center" vertical="center" wrapText="1"/>
    </xf>
    <xf numFmtId="0" fontId="160" fillId="44" borderId="25" xfId="0" applyFont="1" applyFill="1" applyBorder="1" applyAlignment="1">
      <alignment horizontal="center" vertical="center" wrapText="1"/>
    </xf>
    <xf numFmtId="0" fontId="126" fillId="44" borderId="25" xfId="0" applyFont="1" applyFill="1" applyBorder="1" applyAlignment="1">
      <alignment horizontal="center" vertical="center" wrapText="1"/>
    </xf>
    <xf numFmtId="0" fontId="126" fillId="44" borderId="25" xfId="0" applyFont="1" applyFill="1" applyBorder="1" applyAlignment="1">
      <alignment horizontal="left" vertical="center" wrapText="1"/>
    </xf>
    <xf numFmtId="0" fontId="200" fillId="46" borderId="3" xfId="0" applyFont="1" applyFill="1" applyBorder="1" applyAlignment="1">
      <alignment horizontal="center" vertical="center" wrapText="1"/>
    </xf>
    <xf numFmtId="0" fontId="120" fillId="0" borderId="25" xfId="0" applyFont="1" applyBorder="1" applyAlignment="1">
      <alignment horizontal="center" vertical="center" wrapText="1"/>
    </xf>
    <xf numFmtId="0" fontId="3" fillId="0" borderId="25" xfId="0" applyFont="1" applyBorder="1" applyAlignment="1">
      <alignment horizontal="center" vertical="top" wrapText="1"/>
    </xf>
    <xf numFmtId="0" fontId="120" fillId="0" borderId="51" xfId="0" applyFont="1" applyBorder="1" applyAlignment="1">
      <alignment horizontal="center" vertical="center" wrapText="1"/>
    </xf>
    <xf numFmtId="0" fontId="3" fillId="0" borderId="25" xfId="0" applyFont="1" applyBorder="1" applyAlignment="1">
      <alignment vertical="center" wrapText="1"/>
    </xf>
    <xf numFmtId="0" fontId="126" fillId="0" borderId="51" xfId="0" applyFont="1" applyBorder="1" applyAlignment="1">
      <alignment horizontal="center" vertical="center" wrapText="1"/>
    </xf>
    <xf numFmtId="0" fontId="120" fillId="0" borderId="5" xfId="0" applyFont="1" applyBorder="1" applyAlignment="1">
      <alignment horizontal="center" vertical="center" wrapText="1"/>
    </xf>
    <xf numFmtId="0" fontId="202" fillId="0" borderId="3" xfId="0" applyFont="1" applyBorder="1" applyAlignment="1" applyProtection="1">
      <alignment horizontal="center" vertical="center" wrapText="1"/>
      <protection locked="0"/>
    </xf>
    <xf numFmtId="0" fontId="203" fillId="0" borderId="3" xfId="0" applyFont="1" applyBorder="1" applyAlignment="1" applyProtection="1">
      <alignment horizontal="center" vertical="center" wrapText="1"/>
      <protection locked="0"/>
    </xf>
    <xf numFmtId="0" fontId="204" fillId="2" borderId="3" xfId="0" applyFont="1" applyFill="1" applyBorder="1" applyAlignment="1">
      <alignment horizontal="center" vertical="center" wrapText="1"/>
    </xf>
    <xf numFmtId="0" fontId="3" fillId="0" borderId="3" xfId="0" applyFont="1" applyBorder="1" applyAlignment="1">
      <alignment horizontal="center" vertical="top" wrapText="1"/>
    </xf>
    <xf numFmtId="0" fontId="126" fillId="0" borderId="5" xfId="0" applyFont="1" applyBorder="1" applyAlignment="1">
      <alignment horizontal="center" vertical="center" wrapText="1"/>
    </xf>
    <xf numFmtId="0" fontId="120" fillId="0" borderId="3" xfId="0" applyFont="1" applyBorder="1" applyAlignment="1">
      <alignment horizontal="center" vertical="center" wrapText="1"/>
    </xf>
    <xf numFmtId="14" fontId="161" fillId="44" borderId="3" xfId="0" applyNumberFormat="1" applyFont="1" applyFill="1" applyBorder="1" applyAlignment="1">
      <alignment horizontal="center" vertical="center" wrapText="1"/>
    </xf>
    <xf numFmtId="14" fontId="173" fillId="0" borderId="3" xfId="0" applyNumberFormat="1" applyFont="1" applyBorder="1" applyAlignment="1">
      <alignment horizontal="center" vertical="center"/>
    </xf>
    <xf numFmtId="14" fontId="210" fillId="0" borderId="3" xfId="0" applyNumberFormat="1" applyFont="1" applyBorder="1" applyAlignment="1">
      <alignment horizontal="center" vertical="center"/>
    </xf>
    <xf numFmtId="14" fontId="161" fillId="0" borderId="3" xfId="0" applyNumberFormat="1" applyFont="1" applyBorder="1" applyAlignment="1">
      <alignment horizontal="center" vertical="center"/>
    </xf>
    <xf numFmtId="0" fontId="211" fillId="2" borderId="1" xfId="0" applyFont="1" applyFill="1" applyBorder="1" applyAlignment="1">
      <alignment vertical="center" wrapText="1"/>
    </xf>
    <xf numFmtId="0" fontId="213" fillId="2" borderId="3" xfId="0" applyFont="1" applyFill="1" applyBorder="1" applyAlignment="1">
      <alignment horizontal="center" vertical="center" wrapText="1"/>
    </xf>
    <xf numFmtId="0" fontId="211" fillId="2" borderId="3" xfId="0" applyFont="1" applyFill="1" applyBorder="1" applyAlignment="1">
      <alignment vertical="center" wrapText="1"/>
    </xf>
    <xf numFmtId="0" fontId="211" fillId="2" borderId="3" xfId="0" applyFont="1" applyFill="1" applyBorder="1" applyAlignment="1">
      <alignment horizontal="left" vertical="center" wrapText="1"/>
    </xf>
    <xf numFmtId="0" fontId="211" fillId="2" borderId="2" xfId="0" applyFont="1" applyFill="1" applyBorder="1"/>
    <xf numFmtId="0" fontId="214" fillId="10" borderId="3" xfId="0" applyFont="1" applyFill="1" applyBorder="1" applyAlignment="1">
      <alignment horizontal="center" vertical="center" wrapText="1"/>
    </xf>
    <xf numFmtId="14" fontId="214" fillId="2" borderId="3" xfId="0" applyNumberFormat="1" applyFont="1" applyFill="1" applyBorder="1" applyAlignment="1">
      <alignment horizontal="center" vertical="center" wrapText="1"/>
    </xf>
    <xf numFmtId="0" fontId="215" fillId="0" borderId="3" xfId="0" applyFont="1" applyBorder="1"/>
    <xf numFmtId="0" fontId="214" fillId="2" borderId="3"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216" fillId="4" borderId="2" xfId="0" applyFont="1" applyFill="1" applyBorder="1" applyAlignment="1">
      <alignment horizontal="center" vertical="center" wrapText="1"/>
    </xf>
    <xf numFmtId="0" fontId="216" fillId="4" borderId="3" xfId="0" applyFont="1" applyFill="1" applyBorder="1" applyAlignment="1">
      <alignment horizontal="center" vertical="center" wrapText="1"/>
    </xf>
    <xf numFmtId="0" fontId="216" fillId="4" borderId="12" xfId="0" applyFont="1" applyFill="1" applyBorder="1" applyAlignment="1">
      <alignment horizontal="center" vertical="center" wrapText="1"/>
    </xf>
    <xf numFmtId="0" fontId="2" fillId="0" borderId="3" xfId="0" applyFont="1" applyBorder="1" applyAlignment="1">
      <alignment horizontal="center" vertical="center" wrapText="1"/>
    </xf>
    <xf numFmtId="0" fontId="214" fillId="0" borderId="3"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3" xfId="0" applyFont="1" applyBorder="1" applyAlignment="1">
      <alignment horizontal="center" vertical="center"/>
    </xf>
    <xf numFmtId="0" fontId="114" fillId="10" borderId="3" xfId="0" applyFont="1" applyFill="1" applyBorder="1" applyAlignment="1">
      <alignment horizontal="center" vertical="center"/>
    </xf>
    <xf numFmtId="0" fontId="216" fillId="0" borderId="3" xfId="0" applyFont="1" applyBorder="1" applyAlignment="1">
      <alignment horizontal="center" vertical="center" textRotation="90"/>
    </xf>
    <xf numFmtId="0" fontId="2" fillId="10" borderId="3" xfId="0" applyFont="1" applyFill="1" applyBorder="1" applyAlignment="1">
      <alignment horizontal="center" vertical="center"/>
    </xf>
    <xf numFmtId="0" fontId="217" fillId="2" borderId="3" xfId="0" applyFont="1" applyFill="1" applyBorder="1" applyAlignment="1">
      <alignment horizontal="center" vertical="center" wrapText="1"/>
    </xf>
    <xf numFmtId="0" fontId="114" fillId="0" borderId="5" xfId="0" applyFont="1" applyBorder="1" applyAlignment="1">
      <alignment horizontal="center" vertical="center" wrapText="1"/>
    </xf>
    <xf numFmtId="0" fontId="216" fillId="2"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vertical="center" wrapText="1"/>
    </xf>
    <xf numFmtId="0" fontId="2" fillId="2" borderId="3" xfId="0" applyFont="1" applyFill="1" applyBorder="1" applyAlignment="1">
      <alignment horizontal="center" vertical="center"/>
    </xf>
    <xf numFmtId="0" fontId="2" fillId="2" borderId="5" xfId="0" applyFont="1" applyFill="1" applyBorder="1" applyAlignment="1">
      <alignment horizontal="center" vertical="center" wrapText="1"/>
    </xf>
    <xf numFmtId="0" fontId="218" fillId="2" borderId="3" xfId="0" applyFont="1" applyFill="1" applyBorder="1" applyAlignment="1">
      <alignment horizontal="center" vertical="center" wrapText="1"/>
    </xf>
    <xf numFmtId="0" fontId="114" fillId="2" borderId="5" xfId="0" applyFont="1" applyFill="1" applyBorder="1" applyAlignment="1">
      <alignment horizontal="center" vertical="center" wrapText="1"/>
    </xf>
    <xf numFmtId="0" fontId="219" fillId="0" borderId="3" xfId="0" applyFont="1" applyBorder="1" applyAlignment="1">
      <alignment horizontal="center" vertical="center" wrapText="1"/>
    </xf>
    <xf numFmtId="0" fontId="114" fillId="2" borderId="3" xfId="0" applyFont="1" applyFill="1" applyBorder="1" applyAlignment="1">
      <alignment horizontal="left" vertical="center" wrapText="1"/>
    </xf>
    <xf numFmtId="0" fontId="218" fillId="0" borderId="3" xfId="0" applyFont="1" applyBorder="1" applyAlignment="1">
      <alignment horizontal="center" vertical="center" wrapText="1"/>
    </xf>
    <xf numFmtId="0" fontId="216" fillId="0" borderId="3" xfId="0" applyFont="1" applyBorder="1" applyAlignment="1">
      <alignment horizontal="center" vertical="center" wrapText="1"/>
    </xf>
    <xf numFmtId="0" fontId="2" fillId="2" borderId="3" xfId="0" applyFont="1" applyFill="1" applyBorder="1" applyAlignment="1">
      <alignment horizontal="left" vertical="center" wrapText="1"/>
    </xf>
    <xf numFmtId="0" fontId="218" fillId="2" borderId="4" xfId="0" applyFont="1" applyFill="1" applyBorder="1" applyAlignment="1">
      <alignment horizontal="center" vertical="center" wrapText="1"/>
    </xf>
    <xf numFmtId="0" fontId="214" fillId="2" borderId="3" xfId="0" applyFont="1" applyFill="1" applyBorder="1" applyAlignment="1">
      <alignment horizontal="justify" vertical="center" wrapText="1"/>
    </xf>
    <xf numFmtId="0" fontId="2" fillId="0" borderId="3" xfId="0" applyFont="1" applyBorder="1" applyAlignment="1">
      <alignment horizontal="left" vertical="center" wrapText="1"/>
    </xf>
    <xf numFmtId="0" fontId="2" fillId="0" borderId="5" xfId="0" applyFont="1" applyBorder="1" applyAlignment="1">
      <alignment horizontal="center" vertical="center" wrapText="1"/>
    </xf>
    <xf numFmtId="0" fontId="218" fillId="2" borderId="1" xfId="0" applyFont="1" applyFill="1" applyBorder="1" applyAlignment="1">
      <alignment horizontal="center" vertical="center" wrapText="1"/>
    </xf>
    <xf numFmtId="0" fontId="214" fillId="2" borderId="1"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14" fillId="0" borderId="1" xfId="0" applyFont="1" applyBorder="1" applyAlignment="1">
      <alignment horizontal="center" vertical="center" wrapText="1"/>
    </xf>
    <xf numFmtId="0" fontId="114" fillId="0" borderId="20" xfId="0" applyFont="1" applyBorder="1" applyAlignment="1">
      <alignment horizontal="center" vertical="center" wrapText="1"/>
    </xf>
    <xf numFmtId="0" fontId="114" fillId="2" borderId="3" xfId="0" applyFont="1" applyFill="1" applyBorder="1" applyAlignment="1">
      <alignment horizontal="center" vertical="center"/>
    </xf>
    <xf numFmtId="0" fontId="114" fillId="2" borderId="5" xfId="0" applyFont="1" applyFill="1" applyBorder="1" applyAlignment="1">
      <alignment horizontal="left" vertical="center" wrapText="1"/>
    </xf>
    <xf numFmtId="0" fontId="114" fillId="2" borderId="3" xfId="0" applyFont="1" applyFill="1" applyBorder="1" applyAlignment="1">
      <alignment horizontal="justify" vertical="center" wrapText="1"/>
    </xf>
    <xf numFmtId="0" fontId="114" fillId="2" borderId="5" xfId="0" applyFont="1" applyFill="1" applyBorder="1" applyAlignment="1">
      <alignment horizontal="center" vertical="center"/>
    </xf>
    <xf numFmtId="0" fontId="220" fillId="0" borderId="3" xfId="0" applyFont="1" applyBorder="1" applyAlignment="1">
      <alignment horizontal="center" vertical="center" wrapText="1"/>
    </xf>
    <xf numFmtId="0" fontId="211" fillId="0" borderId="3" xfId="0" applyFont="1" applyBorder="1" applyAlignment="1">
      <alignment horizontal="center" vertical="center" wrapText="1"/>
    </xf>
    <xf numFmtId="0" fontId="213" fillId="0" borderId="3" xfId="0" applyFont="1" applyBorder="1" applyAlignment="1">
      <alignment horizontal="left" vertical="center" wrapText="1"/>
    </xf>
    <xf numFmtId="0" fontId="211" fillId="0" borderId="5" xfId="0" applyFont="1" applyBorder="1" applyAlignment="1">
      <alignment horizontal="left" vertical="center" wrapText="1"/>
    </xf>
    <xf numFmtId="0" fontId="222" fillId="0" borderId="3" xfId="0" applyFont="1" applyBorder="1" applyAlignment="1">
      <alignment horizontal="center" vertical="center" wrapText="1"/>
    </xf>
    <xf numFmtId="0" fontId="211" fillId="0" borderId="3" xfId="0" applyFont="1" applyBorder="1" applyAlignment="1">
      <alignment vertical="center" wrapText="1"/>
    </xf>
    <xf numFmtId="0" fontId="213" fillId="0" borderId="3" xfId="0" applyFont="1" applyBorder="1" applyAlignment="1">
      <alignment vertical="center" wrapText="1"/>
    </xf>
    <xf numFmtId="0" fontId="219" fillId="2" borderId="3" xfId="0" applyFont="1" applyFill="1" applyBorder="1" applyAlignment="1">
      <alignment horizontal="center" vertical="center" wrapText="1"/>
    </xf>
    <xf numFmtId="0" fontId="84" fillId="0" borderId="3" xfId="0" applyFont="1" applyBorder="1" applyAlignment="1">
      <alignment horizontal="center" vertical="center" wrapText="1"/>
    </xf>
    <xf numFmtId="0" fontId="211" fillId="0" borderId="3" xfId="0" applyFont="1" applyBorder="1" applyAlignment="1">
      <alignment horizontal="left" vertical="center" wrapText="1"/>
    </xf>
    <xf numFmtId="0" fontId="211" fillId="0" borderId="5" xfId="0" applyFont="1" applyBorder="1" applyAlignment="1">
      <alignment horizontal="center" vertical="center" wrapText="1"/>
    </xf>
    <xf numFmtId="0" fontId="114" fillId="2" borderId="3" xfId="0" applyFont="1" applyFill="1" applyBorder="1" applyAlignment="1">
      <alignment vertical="center" wrapText="1"/>
    </xf>
    <xf numFmtId="0" fontId="114" fillId="2" borderId="5" xfId="0" applyFont="1" applyFill="1" applyBorder="1" applyAlignment="1">
      <alignment vertical="center" wrapText="1"/>
    </xf>
    <xf numFmtId="0" fontId="219" fillId="0" borderId="4" xfId="0" applyFont="1" applyBorder="1" applyAlignment="1">
      <alignment horizontal="center" vertical="center" wrapText="1"/>
    </xf>
    <xf numFmtId="0" fontId="216" fillId="0" borderId="4" xfId="0" applyFont="1" applyBorder="1" applyAlignment="1">
      <alignment horizontal="center" vertical="center" wrapText="1"/>
    </xf>
    <xf numFmtId="0" fontId="213" fillId="0" borderId="3" xfId="0" applyFont="1" applyBorder="1" applyAlignment="1">
      <alignment horizontal="center" vertical="center" wrapText="1"/>
    </xf>
    <xf numFmtId="0" fontId="222" fillId="2" borderId="3" xfId="0" applyFont="1" applyFill="1" applyBorder="1" applyAlignment="1">
      <alignment horizontal="center" vertical="center" wrapText="1"/>
    </xf>
    <xf numFmtId="0" fontId="211" fillId="0" borderId="3" xfId="0" applyFont="1" applyBorder="1" applyAlignment="1">
      <alignment horizontal="center" vertical="center"/>
    </xf>
    <xf numFmtId="0" fontId="212" fillId="2" borderId="3" xfId="0" applyFont="1" applyFill="1" applyBorder="1" applyAlignment="1">
      <alignment horizontal="center" vertical="center" wrapText="1"/>
    </xf>
    <xf numFmtId="0" fontId="84" fillId="2" borderId="3" xfId="0" applyFont="1" applyFill="1" applyBorder="1" applyAlignment="1">
      <alignment horizontal="center" vertical="center" wrapText="1"/>
    </xf>
    <xf numFmtId="0" fontId="220" fillId="2" borderId="3" xfId="0" applyFont="1" applyFill="1" applyBorder="1" applyAlignment="1">
      <alignment horizontal="center" vertical="center" wrapText="1"/>
    </xf>
    <xf numFmtId="0" fontId="211" fillId="2" borderId="3" xfId="0" applyFont="1" applyFill="1" applyBorder="1" applyAlignment="1">
      <alignment horizontal="center" vertical="center" wrapText="1"/>
    </xf>
    <xf numFmtId="0" fontId="211" fillId="0" borderId="5" xfId="0" applyFont="1" applyBorder="1" applyAlignment="1">
      <alignment vertical="center" wrapText="1"/>
    </xf>
    <xf numFmtId="0" fontId="2" fillId="0" borderId="4" xfId="0" applyFont="1" applyBorder="1" applyAlignment="1">
      <alignment horizontal="center" vertical="center" wrapText="1"/>
    </xf>
    <xf numFmtId="0" fontId="219"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18" fillId="0" borderId="4" xfId="0" applyFont="1" applyBorder="1" applyAlignment="1">
      <alignment horizontal="center" vertical="center" wrapText="1"/>
    </xf>
    <xf numFmtId="0" fontId="216" fillId="2" borderId="4" xfId="0" applyFont="1" applyFill="1" applyBorder="1" applyAlignment="1">
      <alignment horizontal="justify" vertical="center" wrapText="1"/>
    </xf>
    <xf numFmtId="0" fontId="2" fillId="0" borderId="3" xfId="0" applyFont="1" applyBorder="1" applyAlignment="1">
      <alignment horizontal="justify" vertical="center" wrapText="1"/>
    </xf>
    <xf numFmtId="0" fontId="219" fillId="0" borderId="6" xfId="0" applyFont="1" applyBorder="1" applyAlignment="1">
      <alignment horizontal="center" vertical="center" wrapText="1"/>
    </xf>
    <xf numFmtId="0" fontId="214" fillId="0" borderId="21" xfId="0" applyFont="1" applyBorder="1" applyAlignment="1">
      <alignment horizontal="center" vertical="center" wrapText="1"/>
    </xf>
    <xf numFmtId="0" fontId="114" fillId="0" borderId="21" xfId="0" applyFont="1" applyBorder="1" applyAlignment="1">
      <alignment horizontal="center" vertical="center" wrapText="1"/>
    </xf>
    <xf numFmtId="0" fontId="2" fillId="2" borderId="21" xfId="0" applyFont="1" applyFill="1" applyBorder="1" applyAlignment="1">
      <alignment horizontal="center" vertical="center" wrapText="1"/>
    </xf>
    <xf numFmtId="0" fontId="114" fillId="0" borderId="22" xfId="0" applyFont="1" applyBorder="1" applyAlignment="1">
      <alignment horizontal="center" vertical="center" wrapText="1"/>
    </xf>
    <xf numFmtId="0" fontId="220" fillId="0" borderId="4" xfId="0" applyFont="1" applyBorder="1" applyAlignment="1">
      <alignment horizontal="center" vertical="center" wrapText="1"/>
    </xf>
    <xf numFmtId="0" fontId="214" fillId="0" borderId="2" xfId="0" applyFont="1" applyBorder="1" applyAlignment="1">
      <alignment horizontal="center" vertical="center" wrapText="1"/>
    </xf>
    <xf numFmtId="0" fontId="220" fillId="0" borderId="28" xfId="0" applyFont="1" applyBorder="1" applyAlignment="1">
      <alignment horizontal="center" vertical="center" wrapText="1"/>
    </xf>
    <xf numFmtId="0" fontId="220" fillId="0" borderId="2" xfId="0" applyFont="1" applyBorder="1" applyAlignment="1">
      <alignment horizontal="center" vertical="center" wrapText="1"/>
    </xf>
    <xf numFmtId="0" fontId="213" fillId="0" borderId="2" xfId="0" applyFont="1" applyBorder="1" applyAlignment="1">
      <alignment horizontal="center" vertical="center" wrapText="1"/>
    </xf>
    <xf numFmtId="0" fontId="211" fillId="0" borderId="2" xfId="0" applyFont="1" applyBorder="1" applyAlignment="1">
      <alignment horizontal="center" vertical="center" wrapText="1"/>
    </xf>
    <xf numFmtId="0" fontId="213" fillId="0" borderId="2" xfId="0" applyFont="1" applyBorder="1" applyAlignment="1">
      <alignment vertical="center" wrapText="1"/>
    </xf>
    <xf numFmtId="0" fontId="114" fillId="0" borderId="12" xfId="0" applyFont="1" applyBorder="1" applyAlignment="1">
      <alignment horizontal="center" vertical="center" wrapText="1"/>
    </xf>
    <xf numFmtId="0" fontId="223" fillId="0" borderId="0" xfId="0" applyFont="1"/>
    <xf numFmtId="0" fontId="224" fillId="0" borderId="0" xfId="0" applyFont="1"/>
    <xf numFmtId="0" fontId="65" fillId="12" borderId="14" xfId="0" applyFont="1" applyFill="1" applyBorder="1" applyAlignment="1">
      <alignment horizontal="center" vertical="center" textRotation="90" wrapText="1"/>
    </xf>
    <xf numFmtId="0" fontId="65" fillId="12" borderId="36" xfId="0" applyFont="1" applyFill="1" applyBorder="1" applyAlignment="1">
      <alignment horizontal="center" vertical="center" textRotation="90" wrapText="1"/>
    </xf>
    <xf numFmtId="0" fontId="226" fillId="44" borderId="3" xfId="0" applyFont="1" applyFill="1" applyBorder="1" applyAlignment="1">
      <alignment horizontal="center" vertical="center" wrapText="1"/>
    </xf>
    <xf numFmtId="0" fontId="105" fillId="2" borderId="5" xfId="0" applyFont="1" applyFill="1" applyBorder="1" applyAlignment="1">
      <alignment wrapText="1"/>
    </xf>
    <xf numFmtId="0" fontId="101" fillId="0" borderId="5" xfId="0" applyFont="1" applyBorder="1" applyAlignment="1">
      <alignment wrapText="1"/>
    </xf>
    <xf numFmtId="0" fontId="105" fillId="0" borderId="5" xfId="0" applyFont="1" applyBorder="1" applyAlignment="1">
      <alignment wrapText="1"/>
    </xf>
    <xf numFmtId="0" fontId="7" fillId="2" borderId="5" xfId="0" applyFont="1" applyFill="1" applyBorder="1" applyAlignment="1">
      <alignment wrapText="1"/>
    </xf>
    <xf numFmtId="0" fontId="7" fillId="0" borderId="5" xfId="0" applyFont="1" applyBorder="1" applyAlignment="1">
      <alignment wrapText="1"/>
    </xf>
    <xf numFmtId="0" fontId="105" fillId="2" borderId="5" xfId="0" applyFont="1" applyFill="1" applyBorder="1"/>
    <xf numFmtId="0" fontId="105" fillId="0" borderId="22" xfId="0" applyFont="1" applyBorder="1" applyAlignment="1">
      <alignment wrapText="1"/>
    </xf>
    <xf numFmtId="0" fontId="225" fillId="0" borderId="3" xfId="0" applyFont="1" applyBorder="1" applyAlignment="1">
      <alignment horizontal="center" vertical="center"/>
    </xf>
    <xf numFmtId="0" fontId="227" fillId="0" borderId="3" xfId="0" applyFont="1" applyBorder="1" applyAlignment="1">
      <alignment horizontal="center" vertical="center"/>
    </xf>
    <xf numFmtId="0" fontId="198" fillId="0" borderId="3" xfId="0" applyFont="1" applyBorder="1" applyAlignment="1">
      <alignment horizontal="center" vertical="center" wrapText="1"/>
    </xf>
    <xf numFmtId="14" fontId="228" fillId="0" borderId="3" xfId="0" applyNumberFormat="1" applyFont="1" applyBorder="1" applyAlignment="1">
      <alignment horizontal="center" vertical="center"/>
    </xf>
    <xf numFmtId="0" fontId="17" fillId="2" borderId="8" xfId="0" applyFont="1" applyFill="1" applyBorder="1" applyAlignment="1">
      <alignment horizontal="center" vertical="center" textRotation="90" wrapText="1"/>
    </xf>
    <xf numFmtId="0" fontId="17" fillId="2" borderId="9" xfId="0" applyFont="1" applyFill="1" applyBorder="1" applyAlignment="1">
      <alignment horizontal="center" vertical="center" textRotation="90" wrapText="1"/>
    </xf>
    <xf numFmtId="0" fontId="115" fillId="2" borderId="9" xfId="0" applyFont="1" applyFill="1" applyBorder="1" applyAlignment="1">
      <alignment horizontal="center" vertical="center" wrapText="1"/>
    </xf>
    <xf numFmtId="0" fontId="118"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5" fillId="2" borderId="9" xfId="0" applyFont="1" applyFill="1" applyBorder="1" applyAlignment="1">
      <alignment horizontal="center" vertical="center"/>
    </xf>
    <xf numFmtId="0" fontId="6" fillId="2" borderId="9" xfId="0" applyFont="1" applyFill="1" applyBorder="1" applyAlignment="1">
      <alignment horizontal="center" vertical="center" textRotation="90"/>
    </xf>
    <xf numFmtId="0" fontId="7" fillId="2" borderId="9" xfId="0" applyFont="1" applyFill="1" applyBorder="1" applyAlignment="1">
      <alignment horizontal="center" vertical="center"/>
    </xf>
    <xf numFmtId="0" fontId="117" fillId="2" borderId="9" xfId="0" applyFont="1" applyFill="1" applyBorder="1" applyAlignment="1">
      <alignment horizontal="center" vertical="center" wrapText="1"/>
    </xf>
    <xf numFmtId="0" fontId="3" fillId="2" borderId="9" xfId="0" applyFont="1" applyFill="1" applyBorder="1" applyAlignment="1">
      <alignment vertical="center" wrapText="1"/>
    </xf>
    <xf numFmtId="0" fontId="105" fillId="2" borderId="10" xfId="0" applyFont="1" applyFill="1" applyBorder="1" applyAlignment="1">
      <alignment horizontal="center" vertical="center" wrapText="1"/>
    </xf>
    <xf numFmtId="0" fontId="202" fillId="0" borderId="21" xfId="0" applyFont="1" applyBorder="1" applyAlignment="1" applyProtection="1">
      <alignment horizontal="center" vertical="center" wrapText="1"/>
      <protection locked="0"/>
    </xf>
    <xf numFmtId="0" fontId="203" fillId="0" borderId="21" xfId="0" applyFont="1" applyBorder="1" applyAlignment="1" applyProtection="1">
      <alignment horizontal="center" vertical="center" wrapText="1"/>
      <protection locked="0"/>
    </xf>
    <xf numFmtId="0" fontId="3" fillId="0" borderId="0" xfId="0" applyFont="1" applyAlignment="1">
      <alignment vertical="center" wrapText="1"/>
    </xf>
    <xf numFmtId="0" fontId="105" fillId="0" borderId="0" xfId="0" applyFont="1" applyAlignment="1">
      <alignment horizontal="center" vertical="center" wrapText="1"/>
    </xf>
    <xf numFmtId="0" fontId="101" fillId="2" borderId="3" xfId="0" applyFont="1" applyFill="1" applyBorder="1"/>
    <xf numFmtId="14" fontId="230" fillId="0" borderId="3" xfId="0" applyNumberFormat="1" applyFont="1" applyBorder="1" applyAlignment="1">
      <alignment horizontal="center" vertical="center"/>
    </xf>
    <xf numFmtId="14" fontId="231" fillId="0" borderId="3" xfId="0" applyNumberFormat="1" applyFont="1" applyBorder="1" applyAlignment="1">
      <alignment horizontal="center" vertical="center"/>
    </xf>
    <xf numFmtId="14" fontId="232" fillId="0" borderId="3" xfId="0" applyNumberFormat="1" applyFont="1" applyBorder="1" applyAlignment="1">
      <alignment horizontal="center" vertical="center"/>
    </xf>
    <xf numFmtId="0" fontId="101" fillId="2" borderId="3" xfId="0" applyFont="1" applyFill="1" applyBorder="1" applyAlignment="1">
      <alignment horizontal="center"/>
    </xf>
    <xf numFmtId="0" fontId="199" fillId="44" borderId="3" xfId="0" applyFont="1" applyFill="1" applyBorder="1" applyAlignment="1">
      <alignment horizontal="center" vertical="center" wrapText="1"/>
    </xf>
    <xf numFmtId="0" fontId="126" fillId="44" borderId="3" xfId="0" applyFont="1" applyFill="1" applyBorder="1" applyAlignment="1">
      <alignment horizontal="center" vertical="center" wrapText="1"/>
    </xf>
    <xf numFmtId="0" fontId="126" fillId="44" borderId="3" xfId="0" applyFont="1" applyFill="1" applyBorder="1" applyAlignment="1">
      <alignment horizontal="left" vertical="center" wrapText="1"/>
    </xf>
    <xf numFmtId="0" fontId="126" fillId="44" borderId="3" xfId="0" applyFont="1" applyFill="1" applyBorder="1" applyAlignment="1">
      <alignment vertical="center" wrapText="1"/>
    </xf>
    <xf numFmtId="0" fontId="208" fillId="0" borderId="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0" fillId="44" borderId="3" xfId="0" applyFont="1" applyFill="1" applyBorder="1" applyAlignment="1">
      <alignment horizontal="center" vertical="center" wrapText="1"/>
    </xf>
    <xf numFmtId="0" fontId="197" fillId="44" borderId="3" xfId="0" applyFont="1" applyFill="1" applyBorder="1" applyAlignment="1">
      <alignment horizontal="center" vertical="center" wrapText="1"/>
    </xf>
    <xf numFmtId="0" fontId="197" fillId="44" borderId="4" xfId="0" applyFont="1" applyFill="1" applyBorder="1" applyAlignment="1">
      <alignment horizontal="center" vertical="center" wrapText="1"/>
    </xf>
    <xf numFmtId="0" fontId="129" fillId="0" borderId="3" xfId="0" applyFont="1" applyBorder="1" applyAlignment="1">
      <alignment horizontal="center" vertical="center" wrapText="1"/>
    </xf>
    <xf numFmtId="0" fontId="0" fillId="2" borderId="3" xfId="0" applyFill="1" applyBorder="1"/>
    <xf numFmtId="0" fontId="154" fillId="2" borderId="0" xfId="0" applyFont="1" applyFill="1" applyAlignment="1">
      <alignment horizontal="center" vertical="center" wrapText="1"/>
    </xf>
    <xf numFmtId="0" fontId="155" fillId="2" borderId="0" xfId="0" applyFont="1" applyFill="1" applyAlignment="1">
      <alignment horizontal="center" vertical="center" wrapText="1"/>
    </xf>
    <xf numFmtId="0" fontId="72" fillId="2" borderId="0" xfId="0" applyFont="1" applyFill="1" applyAlignment="1">
      <alignment horizontal="center" vertical="center" wrapText="1"/>
    </xf>
    <xf numFmtId="0" fontId="156" fillId="2" borderId="3" xfId="0" applyFont="1" applyFill="1" applyBorder="1"/>
    <xf numFmtId="0" fontId="154" fillId="4" borderId="3" xfId="0" applyFont="1" applyFill="1" applyBorder="1" applyAlignment="1">
      <alignment horizontal="center" vertical="center" wrapText="1"/>
    </xf>
    <xf numFmtId="0" fontId="65" fillId="2" borderId="3" xfId="0" applyFont="1" applyFill="1" applyBorder="1" applyAlignment="1">
      <alignment horizontal="justify" vertical="center" wrapText="1"/>
    </xf>
    <xf numFmtId="0" fontId="67" fillId="2" borderId="18" xfId="0" applyFont="1" applyFill="1" applyBorder="1" applyAlignment="1">
      <alignment horizontal="center" vertical="center" textRotation="90" wrapText="1"/>
    </xf>
    <xf numFmtId="0" fontId="67" fillId="2" borderId="17" xfId="0" applyFont="1" applyFill="1" applyBorder="1" applyAlignment="1">
      <alignment horizontal="center" vertical="center" textRotation="90" wrapText="1"/>
    </xf>
    <xf numFmtId="0" fontId="154" fillId="2" borderId="17" xfId="0" applyFont="1" applyFill="1" applyBorder="1" applyAlignment="1">
      <alignment horizontal="center" vertical="center" wrapText="1"/>
    </xf>
    <xf numFmtId="0" fontId="155" fillId="2" borderId="17"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156" fillId="2" borderId="17" xfId="0" applyFont="1" applyFill="1" applyBorder="1" applyAlignment="1">
      <alignment horizontal="center" vertical="center" wrapText="1"/>
    </xf>
    <xf numFmtId="0" fontId="132" fillId="2" borderId="17" xfId="0" applyFont="1" applyFill="1" applyBorder="1" applyAlignment="1">
      <alignment horizontal="center" vertical="center" wrapText="1"/>
    </xf>
    <xf numFmtId="0" fontId="132" fillId="2" borderId="17" xfId="0" applyFont="1" applyFill="1" applyBorder="1" applyAlignment="1">
      <alignment horizontal="center" vertical="center"/>
    </xf>
    <xf numFmtId="0" fontId="65" fillId="2" borderId="17" xfId="0" applyFont="1" applyFill="1" applyBorder="1" applyAlignment="1">
      <alignment horizontal="center" vertical="center" textRotation="90"/>
    </xf>
    <xf numFmtId="0" fontId="156" fillId="0" borderId="17" xfId="0" applyFont="1" applyBorder="1" applyAlignment="1">
      <alignment horizontal="center" vertical="center" wrapText="1"/>
    </xf>
    <xf numFmtId="0" fontId="156" fillId="0" borderId="17" xfId="0" applyFont="1" applyBorder="1" applyAlignment="1">
      <alignment vertical="center" wrapText="1"/>
    </xf>
    <xf numFmtId="0" fontId="132" fillId="0" borderId="19" xfId="0" applyFont="1" applyBorder="1" applyAlignment="1">
      <alignment horizontal="center" vertical="center" wrapText="1"/>
    </xf>
    <xf numFmtId="0" fontId="169" fillId="2" borderId="0" xfId="0" applyFont="1" applyFill="1" applyAlignment="1">
      <alignment horizontal="center" vertical="center" wrapText="1"/>
    </xf>
    <xf numFmtId="0" fontId="170" fillId="2" borderId="0" xfId="0" applyFont="1" applyFill="1" applyAlignment="1">
      <alignment horizontal="center" vertical="center"/>
    </xf>
    <xf numFmtId="0" fontId="171" fillId="0" borderId="0" xfId="0" applyFont="1" applyAlignment="1">
      <alignment horizontal="center" vertical="center" wrapText="1"/>
    </xf>
    <xf numFmtId="0" fontId="67" fillId="2" borderId="8" xfId="0" applyFont="1" applyFill="1" applyBorder="1" applyAlignment="1">
      <alignment horizontal="center" vertical="center" textRotation="90" wrapText="1"/>
    </xf>
    <xf numFmtId="0" fontId="67" fillId="2" borderId="9" xfId="0" applyFont="1" applyFill="1" applyBorder="1" applyAlignment="1">
      <alignment horizontal="center" vertical="center" textRotation="90" wrapText="1"/>
    </xf>
    <xf numFmtId="0" fontId="154" fillId="2" borderId="9" xfId="0" applyFont="1" applyFill="1" applyBorder="1" applyAlignment="1">
      <alignment horizontal="center" vertical="center" wrapText="1"/>
    </xf>
    <xf numFmtId="0" fontId="155" fillId="2" borderId="9"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156" fillId="2" borderId="9" xfId="0" applyFont="1" applyFill="1" applyBorder="1" applyAlignment="1">
      <alignment horizontal="center" vertical="center" wrapText="1"/>
    </xf>
    <xf numFmtId="0" fontId="132" fillId="2" borderId="9" xfId="0" applyFont="1" applyFill="1" applyBorder="1" applyAlignment="1">
      <alignment horizontal="center" vertical="center" wrapText="1"/>
    </xf>
    <xf numFmtId="0" fontId="132" fillId="2" borderId="9" xfId="0" applyFont="1" applyFill="1" applyBorder="1" applyAlignment="1">
      <alignment horizontal="center" vertical="center"/>
    </xf>
    <xf numFmtId="0" fontId="65" fillId="2" borderId="9" xfId="0" applyFont="1" applyFill="1" applyBorder="1" applyAlignment="1">
      <alignment horizontal="center" vertical="center" textRotation="90"/>
    </xf>
    <xf numFmtId="0" fontId="32" fillId="2" borderId="9" xfId="0" applyFont="1" applyFill="1" applyBorder="1" applyAlignment="1">
      <alignment horizontal="center" vertical="center"/>
    </xf>
    <xf numFmtId="0" fontId="156" fillId="0" borderId="9" xfId="0" applyFont="1" applyBorder="1" applyAlignment="1">
      <alignment horizontal="center" vertical="center" wrapText="1"/>
    </xf>
    <xf numFmtId="0" fontId="156" fillId="0" borderId="9" xfId="0" applyFont="1" applyBorder="1" applyAlignment="1">
      <alignment vertical="center" wrapText="1"/>
    </xf>
    <xf numFmtId="0" fontId="132" fillId="0" borderId="10" xfId="0" applyFont="1" applyBorder="1" applyAlignment="1">
      <alignment horizontal="center" vertical="center" wrapText="1"/>
    </xf>
    <xf numFmtId="0" fontId="120" fillId="47" borderId="4" xfId="0" applyFont="1" applyFill="1" applyBorder="1" applyAlignment="1">
      <alignment horizontal="center" vertical="center"/>
    </xf>
    <xf numFmtId="0" fontId="7" fillId="47" borderId="4" xfId="0" applyFont="1" applyFill="1" applyBorder="1" applyAlignment="1">
      <alignment horizontal="center" vertical="center"/>
    </xf>
    <xf numFmtId="0" fontId="120" fillId="47" borderId="25" xfId="0" applyFont="1" applyFill="1" applyBorder="1" applyAlignment="1">
      <alignment horizontal="center" vertical="center"/>
    </xf>
    <xf numFmtId="0" fontId="7" fillId="47" borderId="25" xfId="0" applyFont="1" applyFill="1" applyBorder="1" applyAlignment="1">
      <alignment horizontal="center" vertical="center"/>
    </xf>
    <xf numFmtId="0" fontId="55" fillId="4" borderId="3" xfId="0" applyFont="1" applyFill="1" applyBorder="1" applyAlignment="1">
      <alignment horizontal="center" vertical="center" wrapText="1"/>
    </xf>
    <xf numFmtId="0" fontId="120" fillId="47" borderId="3" xfId="0" applyFont="1" applyFill="1" applyBorder="1" applyAlignment="1">
      <alignment horizontal="center" vertical="center"/>
    </xf>
    <xf numFmtId="0" fontId="208" fillId="2" borderId="3" xfId="0" applyFont="1" applyFill="1" applyBorder="1" applyAlignment="1" applyProtection="1">
      <alignment horizontal="center" vertical="center" wrapText="1"/>
      <protection locked="0"/>
    </xf>
    <xf numFmtId="0" fontId="7" fillId="47" borderId="3" xfId="0" applyFont="1" applyFill="1" applyBorder="1" applyAlignment="1">
      <alignment horizontal="center" vertical="center"/>
    </xf>
    <xf numFmtId="14" fontId="210" fillId="0" borderId="3" xfId="0" applyNumberFormat="1" applyFont="1" applyBorder="1" applyAlignment="1">
      <alignment vertical="center"/>
    </xf>
    <xf numFmtId="0" fontId="205" fillId="0" borderId="3" xfId="0" applyFont="1" applyBorder="1" applyAlignment="1">
      <alignment wrapText="1"/>
    </xf>
    <xf numFmtId="0" fontId="22" fillId="2" borderId="3" xfId="0" applyFont="1" applyFill="1" applyBorder="1" applyAlignment="1">
      <alignment horizontal="justify" vertical="center" wrapText="1"/>
    </xf>
    <xf numFmtId="0" fontId="29" fillId="0" borderId="21" xfId="0" applyFont="1" applyBorder="1" applyAlignment="1">
      <alignment horizontal="center" vertical="center" wrapText="1"/>
    </xf>
    <xf numFmtId="0" fontId="105" fillId="2" borderId="0" xfId="0" applyFont="1" applyFill="1" applyAlignment="1">
      <alignment horizontal="center" vertical="center" wrapText="1"/>
    </xf>
    <xf numFmtId="0" fontId="6" fillId="2" borderId="3" xfId="0" applyFont="1" applyFill="1" applyBorder="1" applyAlignment="1">
      <alignment horizontal="center" vertical="center"/>
    </xf>
    <xf numFmtId="0" fontId="126" fillId="0" borderId="3" xfId="0" applyFont="1" applyBorder="1" applyAlignment="1">
      <alignment horizontal="center" vertical="center" wrapText="1"/>
    </xf>
    <xf numFmtId="0" fontId="198" fillId="44" borderId="3" xfId="0" applyFont="1" applyFill="1" applyBorder="1" applyAlignment="1">
      <alignment horizontal="center" vertical="center" wrapText="1"/>
    </xf>
    <xf numFmtId="0" fontId="128" fillId="2" borderId="3" xfId="0" applyFont="1" applyFill="1" applyBorder="1" applyAlignment="1">
      <alignment horizontal="center" vertical="center" wrapText="1"/>
    </xf>
    <xf numFmtId="0" fontId="128" fillId="2" borderId="5" xfId="0" applyFont="1" applyFill="1" applyBorder="1" applyAlignment="1">
      <alignment horizontal="center" vertical="center" wrapText="1"/>
    </xf>
    <xf numFmtId="0" fontId="138" fillId="0" borderId="3" xfId="0" applyFont="1" applyBorder="1" applyAlignment="1">
      <alignment horizontal="center" vertical="center" wrapText="1"/>
    </xf>
    <xf numFmtId="0" fontId="10" fillId="4" borderId="5" xfId="0" applyFont="1" applyFill="1" applyBorder="1" applyAlignment="1">
      <alignment horizontal="center" vertical="center" wrapText="1"/>
    </xf>
    <xf numFmtId="0" fontId="65" fillId="4" borderId="5" xfId="0" applyFont="1" applyFill="1" applyBorder="1" applyAlignment="1">
      <alignment horizontal="center" vertical="center" wrapText="1"/>
    </xf>
    <xf numFmtId="0" fontId="225" fillId="44" borderId="3" xfId="0" applyFont="1" applyFill="1" applyBorder="1" applyAlignment="1">
      <alignment horizontal="center" vertical="center" wrapText="1"/>
    </xf>
    <xf numFmtId="0" fontId="105" fillId="0" borderId="3" xfId="0" applyFont="1" applyBorder="1" applyAlignment="1">
      <alignment vertical="center"/>
    </xf>
    <xf numFmtId="0" fontId="225" fillId="44" borderId="5" xfId="0" applyFont="1" applyFill="1" applyBorder="1" applyAlignment="1">
      <alignment horizontal="center" vertical="center" wrapText="1"/>
    </xf>
    <xf numFmtId="0" fontId="126" fillId="0" borderId="3" xfId="0" applyFont="1" applyBorder="1" applyAlignment="1">
      <alignment horizontal="center" vertical="center"/>
    </xf>
    <xf numFmtId="0" fontId="120" fillId="0" borderId="3" xfId="0" applyFont="1" applyBorder="1" applyAlignment="1">
      <alignment vertical="center"/>
    </xf>
    <xf numFmtId="0" fontId="55" fillId="4" borderId="5" xfId="0" applyFont="1" applyFill="1" applyBorder="1" applyAlignment="1">
      <alignment wrapText="1"/>
    </xf>
    <xf numFmtId="0" fontId="225" fillId="44" borderId="5" xfId="0" applyFont="1" applyFill="1" applyBorder="1" applyAlignment="1">
      <alignment wrapText="1"/>
    </xf>
    <xf numFmtId="0" fontId="126" fillId="0" borderId="5" xfId="0" applyFont="1" applyBorder="1" applyAlignment="1">
      <alignment wrapText="1"/>
    </xf>
    <xf numFmtId="0" fontId="120" fillId="0" borderId="5" xfId="0" applyFont="1" applyBorder="1" applyAlignment="1">
      <alignment wrapText="1"/>
    </xf>
    <xf numFmtId="0" fontId="7" fillId="2" borderId="3" xfId="0" applyFont="1" applyFill="1" applyBorder="1" applyAlignment="1">
      <alignment horizontal="center" vertical="center" textRotation="90"/>
    </xf>
    <xf numFmtId="0" fontId="198" fillId="44" borderId="4" xfId="0" applyFont="1" applyFill="1" applyBorder="1" applyAlignment="1">
      <alignment horizontal="center" vertical="center" wrapText="1"/>
    </xf>
    <xf numFmtId="0" fontId="198" fillId="44" borderId="25" xfId="0" applyFont="1" applyFill="1" applyBorder="1" applyAlignment="1">
      <alignment horizontal="center" vertical="center" wrapText="1"/>
    </xf>
    <xf numFmtId="0" fontId="164" fillId="0" borderId="21" xfId="0" applyFont="1" applyBorder="1" applyAlignment="1">
      <alignment horizontal="center" vertical="center" wrapText="1"/>
    </xf>
    <xf numFmtId="0" fontId="93" fillId="0" borderId="21" xfId="0" applyFont="1" applyBorder="1" applyAlignment="1">
      <alignment horizontal="center" vertical="center" wrapText="1"/>
    </xf>
    <xf numFmtId="0" fontId="165" fillId="0" borderId="21" xfId="0" applyFont="1" applyBorder="1" applyAlignment="1">
      <alignment horizontal="center" vertical="center" wrapText="1"/>
    </xf>
    <xf numFmtId="0" fontId="33" fillId="0" borderId="21" xfId="0" applyFont="1" applyBorder="1" applyAlignment="1">
      <alignment horizontal="left" vertical="center" wrapText="1"/>
    </xf>
    <xf numFmtId="0" fontId="108" fillId="0" borderId="22" xfId="0" applyFont="1" applyBorder="1" applyAlignment="1">
      <alignment horizontal="center" vertical="center" wrapText="1"/>
    </xf>
    <xf numFmtId="0" fontId="137" fillId="2" borderId="5"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7" fillId="4" borderId="5" xfId="0" applyFont="1" applyFill="1" applyBorder="1" applyAlignment="1">
      <alignment horizontal="center" vertical="center" wrapText="1"/>
    </xf>
    <xf numFmtId="0" fontId="65" fillId="2" borderId="3" xfId="0" applyFont="1" applyFill="1" applyBorder="1" applyAlignment="1">
      <alignment horizontal="center" vertical="center"/>
    </xf>
    <xf numFmtId="0" fontId="202" fillId="2" borderId="3" xfId="0" applyFont="1" applyFill="1" applyBorder="1" applyAlignment="1" applyProtection="1">
      <alignment horizontal="center" vertical="center" wrapText="1"/>
      <protection locked="0"/>
    </xf>
    <xf numFmtId="0" fontId="115" fillId="2" borderId="3" xfId="0" applyFont="1" applyFill="1" applyBorder="1" applyAlignment="1">
      <alignment vertical="center" wrapText="1"/>
    </xf>
    <xf numFmtId="0" fontId="132" fillId="2" borderId="21" xfId="0" applyFont="1" applyFill="1" applyBorder="1" applyAlignment="1">
      <alignment horizontal="center" vertical="center"/>
    </xf>
    <xf numFmtId="0" fontId="32" fillId="2" borderId="21" xfId="0" applyFont="1" applyFill="1" applyBorder="1" applyAlignment="1">
      <alignment horizontal="center" vertical="center"/>
    </xf>
    <xf numFmtId="0" fontId="62" fillId="2" borderId="3" xfId="0" applyFont="1" applyFill="1" applyBorder="1" applyAlignment="1">
      <alignment horizontal="justify" vertical="center" wrapText="1"/>
    </xf>
    <xf numFmtId="0" fontId="132" fillId="0" borderId="3" xfId="0" applyFont="1" applyBorder="1" applyAlignment="1">
      <alignment horizontal="justify" vertical="center"/>
    </xf>
    <xf numFmtId="0" fontId="65" fillId="2" borderId="21" xfId="0" applyFont="1" applyFill="1" applyBorder="1" applyAlignment="1">
      <alignment horizontal="center" vertical="center"/>
    </xf>
    <xf numFmtId="0" fontId="229" fillId="2" borderId="0" xfId="0" applyFont="1" applyFill="1"/>
    <xf numFmtId="0" fontId="74" fillId="0" borderId="3" xfId="0" applyFont="1" applyBorder="1" applyAlignment="1">
      <alignment horizontal="center" vertical="center" wrapText="1"/>
    </xf>
    <xf numFmtId="0" fontId="82" fillId="2" borderId="3" xfId="0" applyFont="1" applyFill="1" applyBorder="1" applyAlignment="1">
      <alignment horizontal="justify" vertical="center" wrapText="1"/>
    </xf>
    <xf numFmtId="0" fontId="78" fillId="2" borderId="3" xfId="0" applyFont="1" applyFill="1" applyBorder="1" applyAlignment="1">
      <alignment horizontal="center" vertical="center"/>
    </xf>
    <xf numFmtId="0" fontId="232" fillId="2" borderId="0" xfId="0" applyFont="1" applyFill="1" applyAlignment="1">
      <alignment horizontal="center" vertical="center" wrapText="1"/>
    </xf>
    <xf numFmtId="0" fontId="32" fillId="0" borderId="21" xfId="0" applyFont="1" applyBorder="1" applyAlignment="1">
      <alignment horizontal="center" vertical="center" wrapText="1"/>
    </xf>
    <xf numFmtId="0" fontId="101" fillId="2" borderId="3" xfId="0" applyFont="1" applyFill="1" applyBorder="1" applyAlignment="1">
      <alignment horizontal="right"/>
    </xf>
    <xf numFmtId="0" fontId="156" fillId="2" borderId="21" xfId="0" applyFont="1" applyFill="1" applyBorder="1" applyAlignment="1">
      <alignment horizontal="center" vertical="center" wrapText="1"/>
    </xf>
    <xf numFmtId="0" fontId="41" fillId="0" borderId="21" xfId="0" applyFont="1" applyBorder="1" applyAlignment="1">
      <alignment horizontal="center" vertical="center" wrapText="1"/>
    </xf>
    <xf numFmtId="0" fontId="110" fillId="2" borderId="21" xfId="0" applyFont="1" applyFill="1" applyBorder="1" applyAlignment="1">
      <alignment horizontal="center" vertical="center" wrapText="1"/>
    </xf>
    <xf numFmtId="0" fontId="126" fillId="0" borderId="3" xfId="0" applyFont="1" applyBorder="1" applyAlignment="1">
      <alignment horizontal="left" vertical="center" wrapText="1"/>
    </xf>
    <xf numFmtId="0" fontId="126" fillId="0" borderId="5" xfId="0" applyFont="1" applyBorder="1" applyAlignment="1">
      <alignment horizontal="center" vertical="center"/>
    </xf>
    <xf numFmtId="0" fontId="154" fillId="12" borderId="3" xfId="0" applyFont="1" applyFill="1" applyBorder="1" applyAlignment="1">
      <alignment horizontal="center" vertical="center" textRotation="90" wrapText="1"/>
    </xf>
    <xf numFmtId="0" fontId="59" fillId="2" borderId="3" xfId="0" applyFont="1" applyFill="1" applyBorder="1" applyAlignment="1">
      <alignment horizontal="center" vertical="center" wrapText="1"/>
    </xf>
    <xf numFmtId="0" fontId="10" fillId="4" borderId="3" xfId="0" applyFont="1" applyFill="1" applyBorder="1" applyAlignment="1">
      <alignment horizontal="center" vertical="center"/>
    </xf>
    <xf numFmtId="0" fontId="149" fillId="0" borderId="3" xfId="0" applyFont="1" applyBorder="1" applyAlignment="1">
      <alignment horizontal="center" vertical="center" wrapText="1"/>
    </xf>
    <xf numFmtId="0" fontId="55" fillId="4" borderId="5"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34" fillId="0" borderId="3" xfId="0" applyFont="1" applyBorder="1" applyAlignment="1">
      <alignment horizontal="center" vertical="center" wrapText="1"/>
    </xf>
    <xf numFmtId="0" fontId="52" fillId="4" borderId="3" xfId="0" applyFont="1" applyFill="1" applyBorder="1" applyAlignment="1">
      <alignment horizontal="center" vertical="center" wrapText="1"/>
    </xf>
    <xf numFmtId="0" fontId="52" fillId="4" borderId="5" xfId="0" applyFont="1" applyFill="1" applyBorder="1" applyAlignment="1">
      <alignment horizontal="center" vertical="center" wrapText="1"/>
    </xf>
    <xf numFmtId="0" fontId="207" fillId="2" borderId="0" xfId="0" applyFont="1" applyFill="1"/>
    <xf numFmtId="0" fontId="105" fillId="2" borderId="3" xfId="0" applyFont="1" applyFill="1" applyBorder="1" applyAlignment="1" applyProtection="1">
      <alignment horizontal="center" vertical="center" wrapText="1"/>
      <protection locked="0"/>
    </xf>
    <xf numFmtId="0" fontId="100" fillId="0" borderId="9" xfId="0" applyFont="1" applyBorder="1"/>
    <xf numFmtId="0" fontId="150"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161" fillId="15" borderId="3" xfId="0" applyFont="1" applyFill="1" applyBorder="1" applyAlignment="1">
      <alignment horizontal="center" vertical="center" wrapText="1"/>
    </xf>
    <xf numFmtId="0" fontId="0" fillId="0" borderId="3" xfId="0" applyBorder="1" applyAlignment="1">
      <alignment horizontal="center"/>
    </xf>
    <xf numFmtId="0" fontId="17" fillId="12" borderId="27" xfId="0" applyFont="1" applyFill="1" applyBorder="1" applyAlignment="1">
      <alignment horizontal="center" vertical="center" textRotation="90" wrapText="1"/>
    </xf>
    <xf numFmtId="0" fontId="17" fillId="12" borderId="3" xfId="0" applyFont="1" applyFill="1" applyBorder="1" applyAlignment="1">
      <alignment horizontal="center" vertical="center" textRotation="90" wrapText="1"/>
    </xf>
    <xf numFmtId="0" fontId="46" fillId="2" borderId="3" xfId="0" applyFont="1" applyFill="1" applyBorder="1" applyAlignment="1">
      <alignment horizontal="center" vertical="center" wrapText="1"/>
    </xf>
    <xf numFmtId="0" fontId="134" fillId="0" borderId="3" xfId="0" applyFont="1" applyBorder="1" applyAlignment="1">
      <alignment horizontal="center" vertical="center" wrapText="1"/>
    </xf>
    <xf numFmtId="0" fontId="10" fillId="4" borderId="2" xfId="0" applyFont="1" applyFill="1" applyBorder="1" applyAlignment="1">
      <alignment vertical="center" wrapText="1"/>
    </xf>
    <xf numFmtId="0" fontId="232" fillId="0" borderId="0" xfId="0" applyFont="1" applyAlignment="1">
      <alignment horizontal="center" vertical="center" wrapText="1"/>
    </xf>
    <xf numFmtId="0" fontId="153" fillId="2" borderId="1" xfId="0" applyFont="1" applyFill="1" applyBorder="1" applyAlignment="1">
      <alignment horizontal="center" vertical="center" wrapText="1"/>
    </xf>
    <xf numFmtId="0" fontId="153" fillId="2" borderId="3" xfId="0" applyFont="1" applyFill="1" applyBorder="1" applyAlignment="1">
      <alignment horizontal="center"/>
    </xf>
    <xf numFmtId="0" fontId="135" fillId="10" borderId="27" xfId="0" applyFont="1" applyFill="1" applyBorder="1" applyAlignment="1">
      <alignment horizontal="center" vertical="center" wrapText="1"/>
    </xf>
    <xf numFmtId="14" fontId="135" fillId="2" borderId="3" xfId="0" applyNumberFormat="1" applyFont="1" applyFill="1" applyBorder="1" applyAlignment="1">
      <alignment horizontal="center" vertical="center" wrapText="1"/>
    </xf>
    <xf numFmtId="0" fontId="133" fillId="0" borderId="3" xfId="0" applyFont="1" applyBorder="1"/>
    <xf numFmtId="0" fontId="135" fillId="2" borderId="3" xfId="0" applyFont="1" applyFill="1" applyBorder="1" applyAlignment="1">
      <alignment horizontal="center" vertical="center" wrapText="1"/>
    </xf>
    <xf numFmtId="0" fontId="136" fillId="2" borderId="3" xfId="0" applyFont="1" applyFill="1" applyBorder="1" applyAlignment="1">
      <alignment horizontal="center" vertical="center" wrapText="1"/>
    </xf>
    <xf numFmtId="0" fontId="70" fillId="0" borderId="3" xfId="0" applyFont="1" applyBorder="1" applyAlignment="1">
      <alignment horizontal="center" vertical="center" wrapText="1"/>
    </xf>
    <xf numFmtId="0" fontId="135" fillId="0" borderId="3" xfId="0" applyFont="1" applyBorder="1" applyAlignment="1">
      <alignment horizontal="center" vertical="center" wrapText="1"/>
    </xf>
    <xf numFmtId="0" fontId="136" fillId="0" borderId="3" xfId="0" applyFont="1" applyBorder="1" applyAlignment="1">
      <alignment horizontal="center" vertical="center"/>
    </xf>
    <xf numFmtId="0" fontId="136" fillId="2" borderId="3" xfId="0" applyFont="1" applyFill="1" applyBorder="1" applyAlignment="1">
      <alignment horizontal="center" vertical="center"/>
    </xf>
    <xf numFmtId="0" fontId="67" fillId="2" borderId="3" xfId="0" applyFont="1" applyFill="1" applyBorder="1" applyAlignment="1">
      <alignment horizontal="center" vertical="center"/>
    </xf>
    <xf numFmtId="0" fontId="70" fillId="2" borderId="3" xfId="0" applyFont="1" applyFill="1" applyBorder="1" applyAlignment="1">
      <alignment horizontal="center" vertical="center"/>
    </xf>
    <xf numFmtId="0" fontId="233" fillId="2" borderId="3" xfId="0" applyFont="1" applyFill="1" applyBorder="1" applyAlignment="1">
      <alignment horizontal="center" vertical="center" wrapText="1"/>
    </xf>
    <xf numFmtId="0" fontId="70" fillId="2" borderId="3"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234" fillId="2" borderId="3" xfId="0" applyFont="1" applyFill="1" applyBorder="1" applyAlignment="1">
      <alignment horizontal="center" vertical="center" wrapText="1"/>
    </xf>
    <xf numFmtId="0" fontId="136" fillId="2" borderId="5" xfId="0" applyFont="1" applyFill="1" applyBorder="1" applyAlignment="1">
      <alignment horizontal="center" vertical="center" wrapText="1"/>
    </xf>
    <xf numFmtId="0" fontId="235" fillId="0" borderId="3" xfId="0" applyFont="1" applyBorder="1" applyAlignment="1">
      <alignment horizontal="center" vertical="center" wrapText="1"/>
    </xf>
    <xf numFmtId="0" fontId="234" fillId="0" borderId="3" xfId="0" applyFont="1" applyBorder="1" applyAlignment="1">
      <alignment horizontal="center" vertical="center" wrapText="1"/>
    </xf>
    <xf numFmtId="0" fontId="67" fillId="0" borderId="3" xfId="0" applyFont="1" applyBorder="1" applyAlignment="1">
      <alignment horizontal="center" vertical="center" wrapText="1"/>
    </xf>
    <xf numFmtId="0" fontId="135" fillId="2" borderId="3" xfId="0" applyFont="1" applyFill="1" applyBorder="1" applyAlignment="1">
      <alignment horizontal="justify" vertical="center" wrapText="1"/>
    </xf>
    <xf numFmtId="0" fontId="70" fillId="0" borderId="5" xfId="0" applyFont="1" applyBorder="1" applyAlignment="1">
      <alignment horizontal="center" vertical="center" wrapText="1"/>
    </xf>
    <xf numFmtId="0" fontId="136" fillId="2" borderId="3" xfId="0" applyFont="1" applyFill="1" applyBorder="1" applyAlignment="1">
      <alignment horizontal="left" vertical="center" wrapText="1"/>
    </xf>
    <xf numFmtId="0" fontId="70" fillId="2" borderId="3" xfId="0" applyFont="1" applyFill="1" applyBorder="1" applyAlignment="1">
      <alignment vertical="center" wrapText="1"/>
    </xf>
    <xf numFmtId="0" fontId="136" fillId="2" borderId="5" xfId="0" applyFont="1" applyFill="1" applyBorder="1" applyAlignment="1">
      <alignment horizontal="left" vertical="center" wrapText="1"/>
    </xf>
    <xf numFmtId="0" fontId="136" fillId="2" borderId="3" xfId="0" applyFont="1" applyFill="1" applyBorder="1" applyAlignment="1">
      <alignment horizontal="justify" vertical="center" wrapText="1"/>
    </xf>
    <xf numFmtId="0" fontId="136" fillId="2" borderId="5" xfId="0" applyFont="1" applyFill="1" applyBorder="1" applyAlignment="1">
      <alignment horizontal="center" vertical="center"/>
    </xf>
    <xf numFmtId="0" fontId="136" fillId="0" borderId="3" xfId="0" applyFont="1" applyBorder="1" applyAlignment="1">
      <alignment vertical="center" wrapText="1"/>
    </xf>
    <xf numFmtId="0" fontId="70" fillId="0" borderId="3" xfId="0" applyFont="1" applyBorder="1" applyAlignment="1">
      <alignment vertical="center" wrapText="1"/>
    </xf>
    <xf numFmtId="0" fontId="235" fillId="2" borderId="3" xfId="0" applyFont="1" applyFill="1" applyBorder="1" applyAlignment="1">
      <alignment horizontal="center" vertical="center" wrapText="1"/>
    </xf>
    <xf numFmtId="0" fontId="136" fillId="2" borderId="3" xfId="0" applyFont="1" applyFill="1" applyBorder="1" applyAlignment="1">
      <alignment vertical="center" wrapText="1"/>
    </xf>
    <xf numFmtId="0" fontId="136" fillId="2" borderId="5" xfId="0" applyFont="1" applyFill="1" applyBorder="1" applyAlignment="1">
      <alignment vertical="center" wrapText="1"/>
    </xf>
    <xf numFmtId="0" fontId="70" fillId="0" borderId="3" xfId="0" applyFont="1" applyBorder="1" applyAlignment="1" applyProtection="1">
      <alignment horizontal="left" vertical="center" wrapText="1"/>
      <protection locked="0"/>
    </xf>
    <xf numFmtId="0" fontId="69" fillId="0" borderId="3" xfId="0" applyFont="1" applyBorder="1" applyAlignment="1">
      <alignment horizontal="center" vertical="center" wrapText="1"/>
    </xf>
    <xf numFmtId="0" fontId="237" fillId="2" borderId="3" xfId="0" applyFont="1" applyFill="1" applyBorder="1" applyAlignment="1">
      <alignment horizontal="center" vertical="center" wrapText="1"/>
    </xf>
    <xf numFmtId="0" fontId="239" fillId="0" borderId="3" xfId="0" applyFont="1" applyBorder="1" applyAlignment="1">
      <alignment horizontal="center" vertical="center" wrapText="1"/>
    </xf>
    <xf numFmtId="0" fontId="153" fillId="0" borderId="3" xfId="0" applyFont="1" applyBorder="1" applyAlignment="1">
      <alignment vertical="center" wrapText="1"/>
    </xf>
    <xf numFmtId="0" fontId="153" fillId="0" borderId="5" xfId="0" applyFont="1" applyBorder="1" applyAlignment="1">
      <alignment horizontal="center" vertical="center" wrapText="1"/>
    </xf>
    <xf numFmtId="0" fontId="237" fillId="0" borderId="3" xfId="0" applyFont="1" applyBorder="1" applyAlignment="1">
      <alignment horizontal="center" vertical="center" wrapText="1"/>
    </xf>
    <xf numFmtId="0" fontId="153" fillId="0" borderId="5" xfId="0" applyFont="1" applyBorder="1" applyAlignment="1">
      <alignment horizontal="left" vertical="center" wrapText="1"/>
    </xf>
    <xf numFmtId="0" fontId="238" fillId="2" borderId="3" xfId="0" applyFont="1" applyFill="1" applyBorder="1" applyAlignment="1">
      <alignment horizontal="center" vertical="center" wrapText="1"/>
    </xf>
    <xf numFmtId="0" fontId="239" fillId="2" borderId="3" xfId="0" applyFont="1" applyFill="1" applyBorder="1" applyAlignment="1">
      <alignment horizontal="center" vertical="center" wrapText="1"/>
    </xf>
    <xf numFmtId="0" fontId="153" fillId="2" borderId="3" xfId="0" applyFont="1" applyFill="1" applyBorder="1" applyAlignment="1">
      <alignment horizontal="left" vertical="center" wrapText="1"/>
    </xf>
    <xf numFmtId="0" fontId="153" fillId="2" borderId="3" xfId="0" applyFont="1" applyFill="1" applyBorder="1" applyAlignment="1">
      <alignment vertical="center" wrapText="1"/>
    </xf>
    <xf numFmtId="0" fontId="69" fillId="0" borderId="3" xfId="0" applyFont="1" applyBorder="1" applyAlignment="1">
      <alignment vertical="center" wrapText="1"/>
    </xf>
    <xf numFmtId="0" fontId="153" fillId="0" borderId="5" xfId="0" applyFont="1" applyBorder="1" applyAlignment="1">
      <alignment vertical="center" wrapText="1"/>
    </xf>
    <xf numFmtId="0" fontId="67" fillId="12" borderId="27" xfId="0" applyFont="1" applyFill="1" applyBorder="1" applyAlignment="1">
      <alignment horizontal="center" vertical="center" textRotation="90" wrapText="1"/>
    </xf>
    <xf numFmtId="0" fontId="67" fillId="12" borderId="3" xfId="0" applyFont="1" applyFill="1" applyBorder="1" applyAlignment="1">
      <alignment horizontal="center" vertical="center" textRotation="90" wrapText="1"/>
    </xf>
    <xf numFmtId="0" fontId="240" fillId="44" borderId="3" xfId="0" applyFont="1" applyFill="1" applyBorder="1" applyAlignment="1">
      <alignment horizontal="center" vertical="center" wrapText="1"/>
    </xf>
    <xf numFmtId="0" fontId="241" fillId="44" borderId="3" xfId="0" applyFont="1" applyFill="1" applyBorder="1" applyAlignment="1">
      <alignment horizontal="left" vertical="center" wrapText="1"/>
    </xf>
    <xf numFmtId="0" fontId="241" fillId="44" borderId="3" xfId="0" applyFont="1" applyFill="1" applyBorder="1" applyAlignment="1">
      <alignment horizontal="center" vertical="center" wrapText="1"/>
    </xf>
    <xf numFmtId="0" fontId="241" fillId="44" borderId="3" xfId="0" applyFont="1" applyFill="1" applyBorder="1" applyAlignment="1">
      <alignment vertical="center" wrapText="1"/>
    </xf>
    <xf numFmtId="0" fontId="242" fillId="0" borderId="3" xfId="0" applyFont="1" applyBorder="1" applyAlignment="1">
      <alignment horizontal="center" vertical="center" wrapText="1"/>
    </xf>
    <xf numFmtId="0" fontId="241" fillId="0" borderId="5" xfId="0" applyFont="1" applyBorder="1" applyAlignment="1">
      <alignment horizontal="center" vertical="center" wrapText="1"/>
    </xf>
    <xf numFmtId="0" fontId="69" fillId="0" borderId="3" xfId="0" applyFont="1" applyBorder="1" applyAlignment="1">
      <alignment horizontal="center" vertical="top" wrapText="1"/>
    </xf>
    <xf numFmtId="0" fontId="242" fillId="0" borderId="5" xfId="0" applyFont="1" applyBorder="1" applyAlignment="1">
      <alignment horizontal="center" vertical="center" wrapText="1"/>
    </xf>
    <xf numFmtId="0" fontId="67" fillId="2" borderId="3" xfId="0" applyFont="1" applyFill="1" applyBorder="1" applyAlignment="1">
      <alignment horizontal="justify" vertical="center" wrapText="1"/>
    </xf>
    <xf numFmtId="0" fontId="70" fillId="0" borderId="3" xfId="0" applyFont="1" applyBorder="1" applyAlignment="1">
      <alignment horizontal="justify" vertical="center" wrapText="1"/>
    </xf>
    <xf numFmtId="0" fontId="135" fillId="0" borderId="21" xfId="0" applyFont="1" applyBorder="1" applyAlignment="1">
      <alignment horizontal="center" vertical="center" wrapText="1"/>
    </xf>
    <xf numFmtId="0" fontId="70" fillId="0" borderId="21" xfId="0" applyFont="1" applyBorder="1" applyAlignment="1">
      <alignment horizontal="center" vertical="center" wrapText="1"/>
    </xf>
    <xf numFmtId="0" fontId="136" fillId="0" borderId="21" xfId="0" applyFont="1" applyBorder="1" applyAlignment="1">
      <alignment horizontal="center" vertical="center" wrapText="1"/>
    </xf>
    <xf numFmtId="0" fontId="136" fillId="0" borderId="21" xfId="0" applyFont="1" applyBorder="1" applyAlignment="1">
      <alignment horizontal="center" vertical="center"/>
    </xf>
    <xf numFmtId="0" fontId="136"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233" fillId="2" borderId="21" xfId="0" applyFont="1" applyFill="1" applyBorder="1" applyAlignment="1">
      <alignment horizontal="center" vertical="center" wrapText="1"/>
    </xf>
    <xf numFmtId="0" fontId="70" fillId="0" borderId="21" xfId="0" applyFont="1" applyBorder="1" applyAlignment="1">
      <alignment vertical="center" wrapText="1"/>
    </xf>
    <xf numFmtId="0" fontId="136" fillId="0" borderId="22" xfId="0" applyFont="1" applyBorder="1" applyAlignment="1">
      <alignment horizontal="center" vertical="center" wrapText="1"/>
    </xf>
    <xf numFmtId="0" fontId="133" fillId="2" borderId="0" xfId="0" applyFont="1" applyFill="1" applyAlignment="1">
      <alignment horizontal="center"/>
    </xf>
    <xf numFmtId="0" fontId="82" fillId="4" borderId="3" xfId="0" applyFont="1" applyFill="1" applyBorder="1" applyAlignment="1">
      <alignment horizontal="center" vertical="center" wrapText="1"/>
    </xf>
    <xf numFmtId="0" fontId="149" fillId="4" borderId="3"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2" fillId="0" borderId="3" xfId="0" applyFont="1" applyBorder="1" applyAlignment="1">
      <alignment horizontal="center" vertical="center" wrapText="1"/>
    </xf>
    <xf numFmtId="0" fontId="82" fillId="2" borderId="3" xfId="0" applyFont="1" applyFill="1" applyBorder="1" applyAlignment="1">
      <alignment horizontal="center" vertical="center"/>
    </xf>
    <xf numFmtId="0" fontId="243" fillId="2" borderId="3" xfId="0" applyFont="1" applyFill="1" applyBorder="1" applyAlignment="1">
      <alignment horizontal="center" vertical="center" wrapText="1"/>
    </xf>
    <xf numFmtId="0" fontId="150" fillId="0" borderId="5" xfId="0" applyFont="1" applyBorder="1" applyAlignment="1">
      <alignment horizontal="center" vertical="center" wrapText="1"/>
    </xf>
    <xf numFmtId="0" fontId="150" fillId="0" borderId="5" xfId="0" applyFont="1" applyBorder="1" applyAlignment="1">
      <alignment horizontal="center" vertical="center"/>
    </xf>
    <xf numFmtId="0" fontId="74" fillId="2" borderId="3" xfId="0" applyFont="1" applyFill="1" applyBorder="1" applyAlignment="1">
      <alignment horizontal="center" vertical="center" wrapText="1"/>
    </xf>
    <xf numFmtId="0" fontId="81" fillId="0" borderId="3" xfId="0" applyFont="1" applyBorder="1" applyAlignment="1">
      <alignment horizontal="center" vertical="center" wrapText="1"/>
    </xf>
    <xf numFmtId="0" fontId="152" fillId="0" borderId="3" xfId="0" applyFont="1" applyBorder="1" applyAlignment="1">
      <alignment horizontal="left" vertical="center" wrapText="1"/>
    </xf>
    <xf numFmtId="0" fontId="152" fillId="0" borderId="3" xfId="0" applyFont="1" applyBorder="1" applyAlignment="1">
      <alignment vertical="center" wrapText="1"/>
    </xf>
    <xf numFmtId="0" fontId="152" fillId="0" borderId="5" xfId="0" applyFont="1" applyBorder="1" applyAlignment="1">
      <alignment horizontal="left" vertical="center" wrapText="1"/>
    </xf>
    <xf numFmtId="0" fontId="76" fillId="2" borderId="3" xfId="0" applyFont="1" applyFill="1" applyBorder="1" applyAlignment="1">
      <alignment horizontal="center" vertical="center" wrapText="1"/>
    </xf>
    <xf numFmtId="0" fontId="152" fillId="2" borderId="3" xfId="0" applyFont="1" applyFill="1" applyBorder="1" applyAlignment="1">
      <alignment horizontal="left" vertical="center" wrapText="1"/>
    </xf>
    <xf numFmtId="0" fontId="152" fillId="2" borderId="3" xfId="0" applyFont="1" applyFill="1" applyBorder="1" applyAlignment="1">
      <alignment vertical="center" wrapText="1"/>
    </xf>
    <xf numFmtId="0" fontId="152" fillId="0" borderId="5" xfId="0" applyFont="1" applyBorder="1" applyAlignment="1">
      <alignment vertical="center" wrapText="1"/>
    </xf>
    <xf numFmtId="0" fontId="152" fillId="0" borderId="5" xfId="0" applyFont="1" applyBorder="1" applyAlignment="1">
      <alignment horizontal="center" vertical="center" wrapText="1"/>
    </xf>
    <xf numFmtId="0" fontId="75" fillId="0" borderId="5" xfId="0" applyFont="1" applyBorder="1" applyAlignment="1">
      <alignment horizontal="center" vertical="center" wrapText="1"/>
    </xf>
    <xf numFmtId="0" fontId="150" fillId="2" borderId="5" xfId="0" applyFont="1" applyFill="1" applyBorder="1" applyAlignment="1">
      <alignment horizontal="center" vertical="center" wrapText="1"/>
    </xf>
    <xf numFmtId="0" fontId="81" fillId="2" borderId="3" xfId="0" applyFont="1" applyFill="1" applyBorder="1" applyAlignment="1">
      <alignment horizontal="center" vertical="center" wrapText="1"/>
    </xf>
    <xf numFmtId="0" fontId="244" fillId="44" borderId="3" xfId="0" applyFont="1" applyFill="1" applyBorder="1" applyAlignment="1">
      <alignment horizontal="center" vertical="center" wrapText="1"/>
    </xf>
    <xf numFmtId="0" fontId="245" fillId="44" borderId="3" xfId="0" applyFont="1" applyFill="1" applyBorder="1" applyAlignment="1">
      <alignment horizontal="left" vertical="center" wrapText="1"/>
    </xf>
    <xf numFmtId="0" fontId="245" fillId="44" borderId="3" xfId="0" applyFont="1" applyFill="1" applyBorder="1" applyAlignment="1">
      <alignment horizontal="center" vertical="center" wrapText="1"/>
    </xf>
    <xf numFmtId="0" fontId="245" fillId="44" borderId="3" xfId="0" applyFont="1" applyFill="1" applyBorder="1" applyAlignment="1">
      <alignment vertical="center" wrapText="1"/>
    </xf>
    <xf numFmtId="0" fontId="246" fillId="0" borderId="3" xfId="0" applyFont="1" applyBorder="1" applyAlignment="1">
      <alignment horizontal="center" vertical="center" wrapText="1"/>
    </xf>
    <xf numFmtId="0" fontId="75" fillId="0" borderId="3" xfId="0" applyFont="1" applyBorder="1" applyAlignment="1">
      <alignment vertical="center" wrapText="1"/>
    </xf>
    <xf numFmtId="0" fontId="245" fillId="0" borderId="5" xfId="0" applyFont="1" applyBorder="1" applyAlignment="1">
      <alignment horizontal="center" vertical="center" wrapText="1"/>
    </xf>
    <xf numFmtId="0" fontId="75" fillId="0" borderId="3" xfId="0" applyFont="1" applyBorder="1" applyAlignment="1">
      <alignment horizontal="center" vertical="top" wrapText="1"/>
    </xf>
    <xf numFmtId="0" fontId="246" fillId="0" borderId="5" xfId="0" applyFont="1" applyBorder="1" applyAlignment="1">
      <alignment horizontal="center" vertical="center" wrapText="1"/>
    </xf>
    <xf numFmtId="0" fontId="150" fillId="0" borderId="3" xfId="0" applyFont="1" applyBorder="1" applyAlignment="1">
      <alignment horizontal="justify" vertical="center" wrapText="1"/>
    </xf>
    <xf numFmtId="0" fontId="149" fillId="0" borderId="21" xfId="0" applyFont="1" applyBorder="1" applyAlignment="1">
      <alignment horizontal="center" vertical="center" wrapText="1"/>
    </xf>
    <xf numFmtId="0" fontId="151" fillId="0" borderId="21" xfId="0" applyFont="1" applyBorder="1" applyAlignment="1">
      <alignment horizontal="center" vertical="center" wrapText="1"/>
    </xf>
    <xf numFmtId="0" fontId="75" fillId="0" borderId="21" xfId="0" applyFont="1" applyBorder="1" applyAlignment="1">
      <alignment horizontal="center" vertical="center" wrapText="1"/>
    </xf>
    <xf numFmtId="0" fontId="152" fillId="0" borderId="21" xfId="0" applyFont="1" applyBorder="1" applyAlignment="1">
      <alignment horizontal="center" vertical="center" wrapText="1"/>
    </xf>
    <xf numFmtId="0" fontId="152" fillId="0" borderId="21" xfId="0" applyFont="1" applyBorder="1" applyAlignment="1">
      <alignment vertical="center" wrapText="1"/>
    </xf>
    <xf numFmtId="0" fontId="150" fillId="0" borderId="22" xfId="0" applyFont="1" applyBorder="1" applyAlignment="1">
      <alignment horizontal="center" vertical="center" wrapText="1"/>
    </xf>
    <xf numFmtId="0" fontId="97" fillId="2" borderId="3" xfId="0" applyFont="1" applyFill="1" applyBorder="1"/>
    <xf numFmtId="0" fontId="82" fillId="2" borderId="21" xfId="0" applyFont="1" applyFill="1" applyBorder="1" applyAlignment="1">
      <alignment horizontal="center" vertical="center"/>
    </xf>
    <xf numFmtId="0" fontId="243" fillId="2" borderId="21" xfId="0" applyFont="1" applyFill="1" applyBorder="1" applyAlignment="1">
      <alignment horizontal="center" vertical="center" wrapText="1"/>
    </xf>
    <xf numFmtId="0" fontId="115" fillId="2" borderId="21" xfId="0" applyFont="1" applyFill="1" applyBorder="1" applyAlignment="1">
      <alignment horizontal="center" vertical="center" wrapText="1"/>
    </xf>
    <xf numFmtId="14" fontId="127" fillId="2" borderId="27" xfId="0" applyNumberFormat="1" applyFont="1" applyFill="1" applyBorder="1" applyAlignment="1">
      <alignment horizontal="center" vertical="center" wrapText="1"/>
    </xf>
    <xf numFmtId="14" fontId="127" fillId="2" borderId="27" xfId="0" applyNumberFormat="1" applyFont="1" applyFill="1" applyBorder="1" applyAlignment="1">
      <alignment horizontal="center" vertical="center"/>
    </xf>
    <xf numFmtId="14" fontId="127" fillId="2" borderId="50" xfId="0" applyNumberFormat="1" applyFont="1" applyFill="1" applyBorder="1" applyAlignment="1">
      <alignment horizontal="center" vertical="center"/>
    </xf>
    <xf numFmtId="0" fontId="43" fillId="0" borderId="3" xfId="0" applyFont="1" applyBorder="1" applyAlignment="1">
      <alignment horizontal="center" vertical="center" wrapText="1"/>
    </xf>
    <xf numFmtId="0" fontId="247" fillId="0" borderId="3" xfId="4" applyFont="1" applyBorder="1" applyAlignment="1">
      <alignment horizontal="center" vertical="center" wrapText="1"/>
    </xf>
    <xf numFmtId="0" fontId="128" fillId="0" borderId="3" xfId="0" applyFont="1" applyBorder="1" applyAlignment="1">
      <alignment vertical="center" wrapText="1"/>
    </xf>
    <xf numFmtId="0" fontId="54" fillId="2" borderId="3" xfId="0" applyFont="1" applyFill="1" applyBorder="1" applyAlignment="1">
      <alignment horizontal="justify" vertical="center" wrapText="1"/>
    </xf>
    <xf numFmtId="0" fontId="128" fillId="2" borderId="3" xfId="0" applyFont="1" applyFill="1" applyBorder="1" applyAlignment="1">
      <alignment horizontal="justify" vertical="center" wrapText="1"/>
    </xf>
    <xf numFmtId="0" fontId="124" fillId="0" borderId="21" xfId="0" applyFont="1" applyBorder="1" applyAlignment="1">
      <alignment horizontal="center" vertical="center" wrapText="1"/>
    </xf>
    <xf numFmtId="0" fontId="33" fillId="2" borderId="3" xfId="0" applyFont="1" applyFill="1" applyBorder="1" applyAlignment="1">
      <alignment vertical="center" wrapText="1"/>
    </xf>
    <xf numFmtId="0" fontId="89" fillId="2" borderId="3" xfId="5" applyFont="1" applyFill="1" applyBorder="1" applyAlignment="1">
      <alignment vertical="center" wrapText="1"/>
    </xf>
    <xf numFmtId="0" fontId="33" fillId="2" borderId="3" xfId="5" applyFont="1" applyFill="1" applyBorder="1" applyAlignment="1">
      <alignment vertical="center" wrapText="1"/>
    </xf>
    <xf numFmtId="0" fontId="89" fillId="2" borderId="3" xfId="0" applyFont="1" applyFill="1" applyBorder="1" applyAlignment="1">
      <alignment vertical="center" wrapText="1"/>
    </xf>
    <xf numFmtId="0" fontId="90" fillId="2" borderId="3" xfId="0" applyFont="1" applyFill="1" applyBorder="1" applyAlignment="1">
      <alignment vertical="center" wrapText="1"/>
    </xf>
    <xf numFmtId="0" fontId="34" fillId="2" borderId="2" xfId="0" applyFont="1" applyFill="1" applyBorder="1" applyAlignment="1">
      <alignment vertical="center" wrapText="1"/>
    </xf>
    <xf numFmtId="0" fontId="34" fillId="2" borderId="3" xfId="0" applyFont="1" applyFill="1" applyBorder="1" applyAlignment="1">
      <alignment vertical="center" wrapText="1"/>
    </xf>
    <xf numFmtId="0" fontId="139" fillId="2" borderId="0" xfId="0" applyFont="1" applyFill="1" applyAlignment="1">
      <alignment horizontal="center"/>
    </xf>
    <xf numFmtId="0" fontId="195" fillId="2" borderId="0" xfId="0" applyFont="1" applyFill="1" applyAlignment="1">
      <alignment horizontal="center" vertical="center"/>
    </xf>
    <xf numFmtId="0" fontId="196" fillId="2" borderId="0" xfId="0" applyFont="1" applyFill="1" applyAlignment="1">
      <alignment horizontal="left" vertical="center" wrapText="1"/>
    </xf>
    <xf numFmtId="0" fontId="116" fillId="2" borderId="21" xfId="0" applyFont="1" applyFill="1" applyBorder="1" applyAlignment="1">
      <alignment horizontal="center" vertical="center" wrapText="1"/>
    </xf>
    <xf numFmtId="0" fontId="90" fillId="2" borderId="21" xfId="0" applyFont="1" applyFill="1" applyBorder="1" applyAlignment="1">
      <alignment vertical="center" wrapText="1"/>
    </xf>
    <xf numFmtId="0" fontId="108" fillId="2" borderId="21" xfId="0" applyFont="1" applyFill="1" applyBorder="1" applyAlignment="1">
      <alignment vertical="center" wrapText="1"/>
    </xf>
    <xf numFmtId="0" fontId="33" fillId="2" borderId="21" xfId="0" applyFont="1" applyFill="1" applyBorder="1" applyAlignment="1">
      <alignment vertical="center" wrapText="1"/>
    </xf>
    <xf numFmtId="0" fontId="108" fillId="0" borderId="21" xfId="0" applyFont="1" applyBorder="1" applyAlignment="1">
      <alignment vertical="center" wrapText="1"/>
    </xf>
    <xf numFmtId="0" fontId="116" fillId="2" borderId="1"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118" fillId="2" borderId="1" xfId="0" applyFont="1" applyFill="1" applyBorder="1" applyAlignment="1">
      <alignment horizontal="center" vertical="center" wrapText="1"/>
    </xf>
    <xf numFmtId="0" fontId="101" fillId="2" borderId="1" xfId="0" applyFont="1" applyFill="1" applyBorder="1" applyAlignment="1">
      <alignment horizontal="left" vertical="center" wrapText="1"/>
    </xf>
    <xf numFmtId="0" fontId="132" fillId="0" borderId="1" xfId="0" applyFont="1" applyBorder="1" applyAlignment="1">
      <alignment horizontal="center" vertical="center"/>
    </xf>
    <xf numFmtId="0" fontId="132" fillId="2" borderId="1" xfId="0" applyFont="1" applyFill="1" applyBorder="1" applyAlignment="1">
      <alignment horizontal="center" vertical="center"/>
    </xf>
    <xf numFmtId="0" fontId="65"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204" fillId="2" borderId="1" xfId="0" applyFont="1" applyFill="1" applyBorder="1" applyAlignment="1">
      <alignment horizontal="center" vertical="center" wrapText="1"/>
    </xf>
    <xf numFmtId="0" fontId="3" fillId="0" borderId="1" xfId="0" applyFont="1" applyBorder="1" applyAlignment="1">
      <alignment vertical="center" wrapText="1"/>
    </xf>
    <xf numFmtId="0" fontId="101" fillId="0" borderId="20" xfId="0" applyFont="1" applyBorder="1" applyAlignment="1">
      <alignment horizontal="center" vertical="center" wrapText="1"/>
    </xf>
    <xf numFmtId="0" fontId="43" fillId="2" borderId="21" xfId="0" applyFont="1" applyFill="1" applyBorder="1" applyAlignment="1">
      <alignment horizontal="center" vertical="center" wrapText="1"/>
    </xf>
    <xf numFmtId="0" fontId="118" fillId="2" borderId="21" xfId="0" applyFont="1" applyFill="1" applyBorder="1" applyAlignment="1">
      <alignment horizontal="center" vertical="center" wrapText="1"/>
    </xf>
    <xf numFmtId="0" fontId="101" fillId="2" borderId="21" xfId="0" applyFont="1" applyFill="1" applyBorder="1" applyAlignment="1">
      <alignment horizontal="left" vertical="center" wrapText="1"/>
    </xf>
    <xf numFmtId="0" fontId="204" fillId="2" borderId="21" xfId="0" applyFont="1" applyFill="1" applyBorder="1" applyAlignment="1">
      <alignment horizontal="center" vertical="center" wrapText="1"/>
    </xf>
    <xf numFmtId="0" fontId="115" fillId="2" borderId="17" xfId="0" applyFont="1" applyFill="1" applyBorder="1" applyAlignment="1">
      <alignment horizontal="center" vertical="center" wrapText="1"/>
    </xf>
    <xf numFmtId="0" fontId="118" fillId="2" borderId="1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7" fillId="0" borderId="21" xfId="0" applyFont="1" applyBorder="1" applyAlignment="1">
      <alignment horizontal="center" vertical="center" wrapText="1"/>
    </xf>
    <xf numFmtId="0" fontId="149" fillId="2" borderId="21" xfId="0" applyFont="1" applyFill="1" applyBorder="1" applyAlignment="1">
      <alignment horizontal="center" vertical="center" wrapText="1"/>
    </xf>
    <xf numFmtId="0" fontId="130" fillId="0" borderId="3" xfId="0" applyFont="1" applyBorder="1" applyAlignment="1">
      <alignment horizontal="center" vertical="center" wrapText="1"/>
    </xf>
    <xf numFmtId="0" fontId="130" fillId="0" borderId="21" xfId="0" applyFont="1" applyBorder="1" applyAlignment="1">
      <alignment horizontal="center" vertical="center" wrapText="1"/>
    </xf>
    <xf numFmtId="0" fontId="6" fillId="2" borderId="21" xfId="0" applyFont="1" applyFill="1" applyBorder="1" applyAlignment="1">
      <alignment horizontal="center" vertical="center"/>
    </xf>
    <xf numFmtId="0" fontId="252" fillId="53" borderId="53" xfId="16" applyFont="1" applyFill="1" applyBorder="1" applyAlignment="1" applyProtection="1">
      <alignment horizontal="center" vertical="center" wrapText="1"/>
      <protection hidden="1"/>
    </xf>
    <xf numFmtId="0" fontId="253" fillId="0" borderId="82" xfId="10" applyFont="1" applyBorder="1" applyAlignment="1">
      <alignment horizontal="center" vertical="top" wrapText="1"/>
    </xf>
    <xf numFmtId="0" fontId="253" fillId="0" borderId="82" xfId="10" applyFont="1" applyBorder="1" applyAlignment="1">
      <alignment horizontal="center" vertical="center" wrapText="1"/>
    </xf>
    <xf numFmtId="0" fontId="0" fillId="0" borderId="82" xfId="0" applyBorder="1"/>
    <xf numFmtId="0" fontId="252" fillId="54" borderId="82" xfId="16" applyFont="1" applyFill="1" applyBorder="1" applyAlignment="1" applyProtection="1">
      <alignment horizontal="center" vertical="center" wrapText="1"/>
      <protection hidden="1"/>
    </xf>
    <xf numFmtId="165" fontId="252" fillId="56" borderId="82" xfId="17" applyNumberFormat="1" applyFont="1" applyFill="1" applyBorder="1" applyAlignment="1" applyProtection="1">
      <alignment horizontal="center" vertical="center" wrapText="1"/>
      <protection hidden="1"/>
    </xf>
    <xf numFmtId="0" fontId="254" fillId="0" borderId="54" xfId="10" applyFont="1" applyBorder="1" applyAlignment="1">
      <alignment horizontal="center" vertical="center" wrapText="1"/>
    </xf>
    <xf numFmtId="0" fontId="260" fillId="14" borderId="3" xfId="10" applyFont="1" applyFill="1" applyBorder="1" applyAlignment="1">
      <alignment horizontal="center" wrapText="1"/>
    </xf>
    <xf numFmtId="0" fontId="260" fillId="0" borderId="3" xfId="10" applyFont="1" applyBorder="1" applyAlignment="1">
      <alignment horizontal="center" vertical="top" wrapText="1"/>
    </xf>
    <xf numFmtId="0" fontId="260" fillId="0" borderId="3" xfId="10" applyFont="1" applyBorder="1" applyAlignment="1">
      <alignment horizontal="center" vertical="center" wrapText="1"/>
    </xf>
    <xf numFmtId="0" fontId="260" fillId="14" borderId="3" xfId="10" applyFont="1" applyFill="1" applyBorder="1" applyAlignment="1">
      <alignment horizontal="center" vertical="center" wrapText="1"/>
    </xf>
    <xf numFmtId="0" fontId="262" fillId="14" borderId="3" xfId="10" applyFont="1" applyFill="1" applyBorder="1" applyAlignment="1">
      <alignment horizontal="center"/>
    </xf>
    <xf numFmtId="49" fontId="262" fillId="14" borderId="3" xfId="10" applyNumberFormat="1" applyFont="1" applyFill="1" applyBorder="1" applyAlignment="1">
      <alignment horizontal="center"/>
    </xf>
    <xf numFmtId="0" fontId="263" fillId="56" borderId="3" xfId="10" applyFont="1" applyFill="1" applyBorder="1" applyAlignment="1">
      <alignment horizontal="center"/>
    </xf>
    <xf numFmtId="0" fontId="263" fillId="55" borderId="3" xfId="10" applyFont="1" applyFill="1" applyBorder="1" applyAlignment="1">
      <alignment horizontal="center"/>
    </xf>
    <xf numFmtId="0" fontId="263" fillId="54" borderId="3" xfId="10" applyFont="1" applyFill="1" applyBorder="1" applyAlignment="1">
      <alignment horizontal="center"/>
    </xf>
    <xf numFmtId="0" fontId="263" fillId="56" borderId="3" xfId="10" applyFont="1" applyFill="1" applyBorder="1" applyAlignment="1">
      <alignment horizontal="center" vertical="center" wrapText="1"/>
    </xf>
    <xf numFmtId="0" fontId="263" fillId="55" borderId="3" xfId="10" applyFont="1" applyFill="1" applyBorder="1" applyAlignment="1">
      <alignment horizontal="center" vertical="center" wrapText="1"/>
    </xf>
    <xf numFmtId="0" fontId="263" fillId="54" borderId="3" xfId="10" applyFont="1" applyFill="1" applyBorder="1" applyAlignment="1">
      <alignment horizontal="center" vertical="center" wrapText="1"/>
    </xf>
    <xf numFmtId="0" fontId="260" fillId="14" borderId="3" xfId="10" applyFont="1" applyFill="1" applyBorder="1" applyAlignment="1">
      <alignment horizontal="center" vertical="center"/>
    </xf>
    <xf numFmtId="0" fontId="215" fillId="0" borderId="0" xfId="0" applyFont="1" applyAlignment="1">
      <alignment horizontal="center"/>
    </xf>
    <xf numFmtId="0" fontId="215" fillId="0" borderId="0" xfId="0" applyFont="1"/>
    <xf numFmtId="0" fontId="0" fillId="0" borderId="0" xfId="0" applyAlignment="1">
      <alignment horizontal="center" vertical="center"/>
    </xf>
    <xf numFmtId="0" fontId="266" fillId="0" borderId="0" xfId="0" applyFont="1" applyAlignment="1">
      <alignment horizontal="center"/>
    </xf>
    <xf numFmtId="0" fontId="267" fillId="0" borderId="0" xfId="0" applyFont="1"/>
    <xf numFmtId="0" fontId="268" fillId="0" borderId="0" xfId="0" applyFont="1" applyAlignment="1" applyProtection="1">
      <alignment horizontal="center" vertical="center"/>
      <protection hidden="1"/>
    </xf>
    <xf numFmtId="0" fontId="257" fillId="0" borderId="0" xfId="0" applyFont="1" applyAlignment="1" applyProtection="1">
      <alignment horizontal="center" vertical="center" wrapText="1"/>
      <protection hidden="1"/>
    </xf>
    <xf numFmtId="0" fontId="259" fillId="0" borderId="0" xfId="0" applyFont="1" applyAlignment="1" applyProtection="1">
      <alignment horizontal="center" vertical="center" wrapText="1"/>
      <protection hidden="1"/>
    </xf>
    <xf numFmtId="0" fontId="259" fillId="58" borderId="3" xfId="0" applyFont="1" applyFill="1" applyBorder="1" applyAlignment="1" applyProtection="1">
      <alignment horizontal="left" vertical="center" wrapText="1"/>
      <protection locked="0"/>
    </xf>
    <xf numFmtId="165" fontId="259" fillId="0" borderId="3" xfId="18" applyNumberFormat="1" applyFont="1" applyFill="1" applyBorder="1" applyAlignment="1" applyProtection="1">
      <alignment horizontal="center" vertical="center" wrapText="1"/>
      <protection hidden="1"/>
    </xf>
    <xf numFmtId="0" fontId="269" fillId="2" borderId="3" xfId="0" applyFont="1" applyFill="1" applyBorder="1" applyAlignment="1">
      <alignment horizontal="center" vertical="center" wrapText="1"/>
    </xf>
    <xf numFmtId="0" fontId="268" fillId="0" borderId="3" xfId="0" applyFont="1" applyBorder="1" applyAlignment="1" applyProtection="1">
      <alignment horizontal="center" vertical="center" wrapText="1"/>
      <protection hidden="1"/>
    </xf>
    <xf numFmtId="0" fontId="215" fillId="0" borderId="0" xfId="0" applyFont="1" applyAlignment="1">
      <alignment wrapText="1"/>
    </xf>
    <xf numFmtId="0" fontId="270" fillId="58" borderId="3" xfId="0" applyFont="1" applyFill="1" applyBorder="1" applyAlignment="1" applyProtection="1">
      <alignment horizontal="left" vertical="center" wrapText="1"/>
      <protection locked="0"/>
    </xf>
    <xf numFmtId="0" fontId="270" fillId="58" borderId="3" xfId="0" applyFont="1" applyFill="1" applyBorder="1" applyAlignment="1" applyProtection="1">
      <alignment horizontal="center" vertical="center" wrapText="1"/>
      <protection hidden="1"/>
    </xf>
    <xf numFmtId="0" fontId="0" fillId="0" borderId="0" xfId="0" applyAlignment="1">
      <alignment vertical="center" wrapText="1"/>
    </xf>
    <xf numFmtId="0" fontId="252" fillId="2" borderId="0" xfId="17" applyFont="1" applyFill="1" applyBorder="1" applyAlignment="1" applyProtection="1">
      <protection hidden="1"/>
    </xf>
    <xf numFmtId="0" fontId="252" fillId="2" borderId="0" xfId="0" applyFont="1" applyFill="1" applyAlignment="1" applyProtection="1">
      <alignment vertical="center" wrapText="1"/>
      <protection hidden="1"/>
    </xf>
    <xf numFmtId="0" fontId="252" fillId="2" borderId="0" xfId="0" applyFont="1" applyFill="1" applyAlignment="1" applyProtection="1">
      <alignment vertical="center"/>
      <protection hidden="1"/>
    </xf>
    <xf numFmtId="0" fontId="252" fillId="2" borderId="0" xfId="17" applyFont="1" applyFill="1" applyBorder="1" applyAlignment="1" applyProtection="1">
      <alignment horizontal="center" vertical="center" wrapText="1"/>
      <protection hidden="1"/>
    </xf>
    <xf numFmtId="165" fontId="252" fillId="2" borderId="0" xfId="17" applyNumberFormat="1" applyFont="1" applyFill="1" applyBorder="1" applyAlignment="1" applyProtection="1">
      <alignment horizontal="center" vertical="center" wrapText="1"/>
      <protection hidden="1"/>
    </xf>
    <xf numFmtId="0" fontId="252" fillId="2" borderId="0" xfId="15" applyFont="1" applyFill="1" applyBorder="1" applyAlignment="1" applyProtection="1">
      <alignment horizontal="center" vertical="center" wrapText="1"/>
      <protection hidden="1"/>
    </xf>
    <xf numFmtId="0" fontId="252" fillId="2" borderId="0" xfId="19" applyFont="1" applyFill="1" applyBorder="1" applyAlignment="1" applyProtection="1">
      <alignment horizontal="center" vertical="center" wrapText="1"/>
      <protection hidden="1"/>
    </xf>
    <xf numFmtId="0" fontId="252" fillId="2" borderId="0" xfId="0" applyFont="1" applyFill="1" applyAlignment="1" applyProtection="1">
      <alignment horizontal="center" vertical="center" wrapText="1"/>
      <protection hidden="1"/>
    </xf>
    <xf numFmtId="0" fontId="259" fillId="2" borderId="0" xfId="0" applyFont="1" applyFill="1" applyAlignment="1" applyProtection="1">
      <alignment horizontal="center" vertical="center"/>
      <protection locked="0"/>
    </xf>
    <xf numFmtId="165" fontId="259" fillId="2" borderId="0" xfId="18" applyNumberFormat="1" applyFont="1" applyFill="1" applyBorder="1" applyAlignment="1" applyProtection="1">
      <alignment horizontal="center" vertical="center" wrapText="1"/>
      <protection hidden="1"/>
    </xf>
    <xf numFmtId="0" fontId="259" fillId="2" borderId="0" xfId="0" applyFont="1" applyFill="1" applyAlignment="1" applyProtection="1">
      <alignment horizontal="center" vertical="center" wrapText="1"/>
      <protection hidden="1"/>
    </xf>
    <xf numFmtId="0" fontId="268" fillId="2" borderId="0" xfId="0" applyFont="1" applyFill="1" applyAlignment="1" applyProtection="1">
      <alignment vertical="center" wrapText="1"/>
      <protection hidden="1"/>
    </xf>
    <xf numFmtId="0" fontId="259" fillId="2" borderId="0" xfId="0" applyFont="1" applyFill="1" applyAlignment="1" applyProtection="1">
      <alignment vertical="center" wrapText="1"/>
      <protection locked="0"/>
    </xf>
    <xf numFmtId="166" fontId="259" fillId="2" borderId="0" xfId="0" applyNumberFormat="1" applyFont="1" applyFill="1" applyAlignment="1" applyProtection="1">
      <alignment vertical="center" wrapText="1"/>
      <protection locked="0"/>
    </xf>
    <xf numFmtId="167" fontId="259" fillId="2" borderId="0" xfId="14" applyNumberFormat="1" applyFont="1" applyFill="1" applyBorder="1" applyAlignment="1" applyProtection="1">
      <alignment vertical="center" wrapText="1"/>
      <protection locked="0"/>
    </xf>
    <xf numFmtId="0" fontId="259" fillId="2" borderId="0" xfId="0" applyFont="1" applyFill="1" applyAlignment="1" applyProtection="1">
      <alignment horizontal="center" vertical="center" wrapText="1"/>
      <protection locked="0"/>
    </xf>
    <xf numFmtId="0" fontId="259" fillId="2" borderId="0" xfId="0" applyFont="1" applyFill="1" applyAlignment="1" applyProtection="1">
      <alignment vertical="center"/>
      <protection locked="0"/>
    </xf>
    <xf numFmtId="0" fontId="215" fillId="2" borderId="0" xfId="0" applyFont="1" applyFill="1"/>
    <xf numFmtId="0" fontId="129" fillId="0" borderId="0" xfId="0" applyFont="1"/>
    <xf numFmtId="0" fontId="255" fillId="8" borderId="82" xfId="17" applyFont="1" applyFill="1" applyBorder="1" applyAlignment="1" applyProtection="1">
      <alignment horizontal="center" vertical="center" wrapText="1"/>
      <protection hidden="1"/>
    </xf>
    <xf numFmtId="0" fontId="255" fillId="7" borderId="54" xfId="17" applyFont="1" applyFill="1" applyBorder="1" applyAlignment="1" applyProtection="1">
      <alignment horizontal="center" vertical="center" wrapText="1"/>
      <protection hidden="1"/>
    </xf>
    <xf numFmtId="0" fontId="255" fillId="17" borderId="82" xfId="17" applyFont="1" applyFill="1" applyBorder="1" applyAlignment="1" applyProtection="1">
      <alignment horizontal="center" vertical="center" wrapText="1"/>
      <protection hidden="1"/>
    </xf>
    <xf numFmtId="0" fontId="258" fillId="58" borderId="3" xfId="0" applyFont="1" applyFill="1" applyBorder="1" applyAlignment="1" applyProtection="1">
      <alignment horizontal="center" vertical="center" wrapText="1"/>
      <protection locked="0"/>
    </xf>
    <xf numFmtId="0" fontId="257" fillId="60" borderId="3" xfId="17" applyFont="1" applyFill="1" applyBorder="1" applyAlignment="1" applyProtection="1">
      <alignment horizontal="center" vertical="center" wrapText="1"/>
      <protection hidden="1"/>
    </xf>
    <xf numFmtId="0" fontId="257" fillId="60" borderId="3" xfId="16" applyFont="1" applyFill="1" applyBorder="1" applyAlignment="1" applyProtection="1">
      <alignment horizontal="center" vertical="center" wrapText="1"/>
      <protection hidden="1"/>
    </xf>
    <xf numFmtId="0" fontId="259" fillId="2" borderId="3" xfId="0" applyFont="1" applyFill="1" applyBorder="1" applyAlignment="1" applyProtection="1">
      <alignment horizontal="center" vertical="center" wrapText="1"/>
      <protection hidden="1"/>
    </xf>
    <xf numFmtId="0" fontId="259" fillId="2" borderId="3" xfId="0" applyFont="1" applyFill="1" applyBorder="1" applyAlignment="1" applyProtection="1">
      <alignment vertical="center" wrapText="1"/>
      <protection locked="0"/>
    </xf>
    <xf numFmtId="0" fontId="259" fillId="2" borderId="3" xfId="0" applyFont="1" applyFill="1" applyBorder="1" applyAlignment="1" applyProtection="1">
      <alignment horizontal="left" vertical="center" wrapText="1"/>
      <protection locked="0"/>
    </xf>
    <xf numFmtId="0" fontId="259" fillId="2" borderId="3" xfId="0" applyFont="1" applyFill="1" applyBorder="1" applyAlignment="1" applyProtection="1">
      <alignment horizontal="center" vertical="center"/>
      <protection locked="0"/>
    </xf>
    <xf numFmtId="166" fontId="259" fillId="2" borderId="3" xfId="0" applyNumberFormat="1" applyFont="1" applyFill="1" applyBorder="1" applyAlignment="1" applyProtection="1">
      <alignment horizontal="center" vertical="center" wrapText="1"/>
      <protection locked="0"/>
    </xf>
    <xf numFmtId="167" fontId="259" fillId="2" borderId="3" xfId="14" applyNumberFormat="1" applyFont="1" applyFill="1" applyBorder="1" applyAlignment="1" applyProtection="1">
      <alignment vertical="center" wrapText="1"/>
      <protection locked="0"/>
    </xf>
    <xf numFmtId="14" fontId="259" fillId="2" borderId="3" xfId="0" applyNumberFormat="1" applyFont="1" applyFill="1" applyBorder="1" applyAlignment="1" applyProtection="1">
      <alignment horizontal="center" vertical="center" wrapText="1"/>
      <protection locked="0"/>
    </xf>
    <xf numFmtId="0" fontId="259" fillId="2" borderId="3" xfId="0" applyFont="1" applyFill="1" applyBorder="1" applyAlignment="1" applyProtection="1">
      <alignment horizontal="center" vertical="center" wrapText="1"/>
      <protection locked="0"/>
    </xf>
    <xf numFmtId="0" fontId="270" fillId="2" borderId="3" xfId="0" applyFont="1" applyFill="1" applyBorder="1" applyAlignment="1" applyProtection="1">
      <alignment horizontal="center" vertical="center" wrapText="1"/>
      <protection hidden="1"/>
    </xf>
    <xf numFmtId="0" fontId="270" fillId="2" borderId="3" xfId="0" applyFont="1" applyFill="1" applyBorder="1" applyAlignment="1" applyProtection="1">
      <alignment horizontal="center" vertical="center" wrapText="1"/>
      <protection locked="0"/>
    </xf>
    <xf numFmtId="0" fontId="270" fillId="2" borderId="3" xfId="0" applyFont="1" applyFill="1" applyBorder="1" applyAlignment="1" applyProtection="1">
      <alignment horizontal="left" vertical="center" wrapText="1"/>
      <protection locked="0"/>
    </xf>
    <xf numFmtId="0" fontId="257" fillId="20" borderId="3" xfId="16" applyFont="1" applyFill="1" applyBorder="1" applyAlignment="1" applyProtection="1">
      <alignment horizontal="center" vertical="center" wrapText="1"/>
      <protection hidden="1"/>
    </xf>
    <xf numFmtId="0" fontId="257" fillId="20" borderId="3" xfId="17" applyFont="1" applyFill="1" applyBorder="1" applyAlignment="1" applyProtection="1">
      <alignment horizontal="center" vertical="center" wrapText="1"/>
      <protection hidden="1"/>
    </xf>
    <xf numFmtId="0" fontId="257" fillId="19" borderId="3" xfId="17" applyFont="1" applyFill="1" applyBorder="1" applyAlignment="1" applyProtection="1">
      <alignment horizontal="center" vertical="center" wrapText="1"/>
      <protection hidden="1"/>
    </xf>
    <xf numFmtId="0" fontId="257" fillId="32" borderId="3" xfId="17" applyFont="1" applyFill="1" applyBorder="1" applyAlignment="1" applyProtection="1">
      <alignment horizontal="center" vertical="center" wrapText="1"/>
      <protection hidden="1"/>
    </xf>
    <xf numFmtId="0" fontId="252" fillId="23" borderId="3" xfId="0" applyFont="1" applyFill="1" applyBorder="1" applyAlignment="1" applyProtection="1">
      <alignment horizontal="center" vertical="center" wrapText="1"/>
      <protection hidden="1"/>
    </xf>
    <xf numFmtId="0" fontId="228" fillId="0" borderId="0" xfId="0" applyFont="1" applyAlignment="1">
      <alignment horizontal="center" vertical="center" wrapText="1"/>
    </xf>
    <xf numFmtId="0" fontId="228" fillId="0" borderId="34" xfId="0" applyFont="1" applyBorder="1" applyAlignment="1">
      <alignment horizontal="center" vertical="center" wrapText="1"/>
    </xf>
    <xf numFmtId="167" fontId="259" fillId="2" borderId="3" xfId="14" applyNumberFormat="1" applyFont="1" applyFill="1" applyBorder="1" applyAlignment="1" applyProtection="1">
      <alignment horizontal="center" vertical="center" wrapText="1"/>
      <protection locked="0"/>
    </xf>
    <xf numFmtId="0" fontId="270" fillId="58" borderId="3" xfId="0" applyFont="1" applyFill="1" applyBorder="1" applyAlignment="1" applyProtection="1">
      <alignment vertical="center" wrapText="1"/>
      <protection locked="0"/>
    </xf>
    <xf numFmtId="0" fontId="105" fillId="2" borderId="21" xfId="0" applyFont="1" applyFill="1" applyBorder="1" applyAlignment="1" applyProtection="1">
      <alignment horizontal="center" vertical="center" wrapText="1"/>
      <protection locked="0"/>
    </xf>
    <xf numFmtId="0" fontId="202" fillId="2" borderId="21" xfId="0" applyFont="1" applyFill="1" applyBorder="1" applyAlignment="1" applyProtection="1">
      <alignment horizontal="center" vertical="center" wrapText="1"/>
      <protection locked="0"/>
    </xf>
    <xf numFmtId="0" fontId="137" fillId="2" borderId="5" xfId="0" applyFont="1" applyFill="1" applyBorder="1" applyAlignment="1">
      <alignment vertical="center" wrapText="1"/>
    </xf>
    <xf numFmtId="0" fontId="65" fillId="2" borderId="21" xfId="0" applyFont="1" applyFill="1" applyBorder="1" applyAlignment="1">
      <alignment horizontal="center" vertical="center" wrapText="1"/>
    </xf>
    <xf numFmtId="0" fontId="82" fillId="2" borderId="0" xfId="0" applyFont="1" applyFill="1" applyAlignment="1">
      <alignment vertical="center" wrapText="1"/>
    </xf>
    <xf numFmtId="0" fontId="274" fillId="2" borderId="0" xfId="0" applyFont="1" applyFill="1"/>
    <xf numFmtId="0" fontId="276" fillId="0" borderId="3" xfId="0" applyFont="1" applyBorder="1" applyAlignment="1">
      <alignment horizontal="center" vertical="center" wrapText="1"/>
    </xf>
    <xf numFmtId="0" fontId="276" fillId="0" borderId="3" xfId="0" applyFont="1" applyBorder="1" applyAlignment="1">
      <alignment horizontal="center" vertical="center"/>
    </xf>
    <xf numFmtId="0" fontId="277" fillId="0" borderId="3" xfId="0" applyFont="1" applyBorder="1" applyAlignment="1">
      <alignment horizontal="center" vertical="center" wrapText="1"/>
    </xf>
    <xf numFmtId="0" fontId="275" fillId="0" borderId="3" xfId="0" applyFont="1" applyBorder="1" applyAlignment="1">
      <alignment vertical="center"/>
    </xf>
    <xf numFmtId="0" fontId="278" fillId="0" borderId="3" xfId="0" applyFont="1" applyBorder="1" applyAlignment="1">
      <alignment vertical="center" wrapText="1"/>
    </xf>
    <xf numFmtId="0" fontId="275" fillId="0" borderId="3" xfId="0" applyFont="1" applyBorder="1" applyAlignment="1">
      <alignment vertical="center" wrapText="1"/>
    </xf>
    <xf numFmtId="0" fontId="275" fillId="0" borderId="3" xfId="0" applyFont="1" applyBorder="1" applyAlignment="1">
      <alignment wrapText="1"/>
    </xf>
    <xf numFmtId="0" fontId="275" fillId="0" borderId="3" xfId="0" applyFont="1" applyBorder="1"/>
    <xf numFmtId="0" fontId="191" fillId="40" borderId="69" xfId="4" applyFont="1" applyFill="1" applyBorder="1" applyAlignment="1">
      <alignment horizontal="center" vertical="center" wrapText="1"/>
    </xf>
    <xf numFmtId="0" fontId="191" fillId="40" borderId="70" xfId="4" applyFont="1" applyFill="1" applyBorder="1" applyAlignment="1">
      <alignment horizontal="center" vertical="center" wrapText="1"/>
    </xf>
    <xf numFmtId="0" fontId="193" fillId="41" borderId="72" xfId="4" applyFont="1" applyFill="1" applyBorder="1" applyAlignment="1">
      <alignment horizontal="center" vertical="center" wrapText="1"/>
    </xf>
    <xf numFmtId="0" fontId="193" fillId="41" borderId="0" xfId="4" applyFont="1" applyFill="1" applyBorder="1" applyAlignment="1">
      <alignment horizontal="center" vertical="center" wrapText="1"/>
    </xf>
    <xf numFmtId="0" fontId="193" fillId="41" borderId="73" xfId="4" applyFont="1" applyFill="1" applyBorder="1" applyAlignment="1">
      <alignment horizontal="center" vertical="center" wrapText="1"/>
    </xf>
    <xf numFmtId="0" fontId="190" fillId="0" borderId="74" xfId="4" applyFont="1" applyBorder="1" applyAlignment="1">
      <alignment horizontal="center" vertical="center" wrapText="1"/>
    </xf>
    <xf numFmtId="0" fontId="190" fillId="0" borderId="75" xfId="4" applyFont="1" applyBorder="1" applyAlignment="1">
      <alignment horizontal="center" vertical="center" wrapText="1"/>
    </xf>
    <xf numFmtId="0" fontId="190" fillId="0" borderId="76" xfId="4" applyFont="1" applyBorder="1" applyAlignment="1">
      <alignment horizontal="center" vertical="center" wrapText="1"/>
    </xf>
    <xf numFmtId="0" fontId="191" fillId="40" borderId="71" xfId="4" applyFont="1" applyFill="1" applyBorder="1" applyAlignment="1">
      <alignment horizontal="center" vertical="center" wrapText="1"/>
    </xf>
    <xf numFmtId="0" fontId="0" fillId="2" borderId="56" xfId="0" applyFill="1" applyBorder="1" applyAlignment="1">
      <alignment horizontal="center"/>
    </xf>
    <xf numFmtId="0" fontId="0" fillId="2" borderId="17" xfId="0" applyFill="1" applyBorder="1" applyAlignment="1">
      <alignment horizontal="center"/>
    </xf>
    <xf numFmtId="0" fontId="0" fillId="2" borderId="19" xfId="0" applyFill="1" applyBorder="1" applyAlignment="1">
      <alignment horizontal="center"/>
    </xf>
    <xf numFmtId="0" fontId="0" fillId="2" borderId="35" xfId="0" applyFill="1" applyBorder="1" applyAlignment="1">
      <alignment horizontal="center"/>
    </xf>
    <xf numFmtId="0" fontId="0" fillId="2" borderId="0" xfId="0" applyFill="1" applyAlignment="1">
      <alignment horizontal="center"/>
    </xf>
    <xf numFmtId="0" fontId="0" fillId="2" borderId="15" xfId="0" applyFill="1" applyBorder="1" applyAlignment="1">
      <alignment horizontal="center"/>
    </xf>
    <xf numFmtId="0" fontId="0" fillId="2" borderId="23" xfId="0" applyFill="1" applyBorder="1" applyAlignment="1">
      <alignment horizontal="center"/>
    </xf>
    <xf numFmtId="0" fontId="0" fillId="2" borderId="24" xfId="0" applyFill="1" applyBorder="1" applyAlignment="1">
      <alignment horizontal="center"/>
    </xf>
    <xf numFmtId="0" fontId="0" fillId="2" borderId="51" xfId="0" applyFill="1" applyBorder="1" applyAlignment="1">
      <alignment horizontal="center"/>
    </xf>
    <xf numFmtId="0" fontId="0" fillId="0" borderId="40" xfId="0" applyBorder="1" applyAlignment="1">
      <alignment horizontal="center"/>
    </xf>
    <xf numFmtId="0" fontId="0" fillId="0" borderId="27" xfId="0" applyBorder="1" applyAlignment="1">
      <alignment horizontal="center"/>
    </xf>
    <xf numFmtId="0" fontId="111" fillId="2" borderId="11" xfId="0" applyFont="1" applyFill="1" applyBorder="1" applyAlignment="1">
      <alignment horizontal="center" vertical="center" wrapText="1"/>
    </xf>
    <xf numFmtId="0" fontId="111" fillId="2" borderId="26" xfId="0" applyFont="1" applyFill="1" applyBorder="1" applyAlignment="1">
      <alignment horizontal="center" vertical="center" wrapText="1"/>
    </xf>
    <xf numFmtId="0" fontId="111" fillId="2" borderId="3"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111" fillId="2" borderId="4" xfId="0" applyFont="1" applyFill="1" applyBorder="1" applyAlignment="1">
      <alignment horizontal="center" vertical="center" wrapText="1"/>
    </xf>
    <xf numFmtId="0" fontId="39" fillId="2" borderId="3" xfId="0" applyFont="1" applyFill="1" applyBorder="1" applyAlignment="1">
      <alignment horizontal="center" vertical="center" wrapText="1"/>
    </xf>
    <xf numFmtId="14" fontId="127" fillId="2" borderId="27" xfId="0" applyNumberFormat="1" applyFont="1" applyFill="1" applyBorder="1" applyAlignment="1">
      <alignment horizontal="center" vertical="center" wrapText="1"/>
    </xf>
    <xf numFmtId="0" fontId="100" fillId="2" borderId="23" xfId="0" applyFont="1" applyFill="1" applyBorder="1" applyAlignment="1">
      <alignment horizontal="left" vertical="center" wrapText="1"/>
    </xf>
    <xf numFmtId="0" fontId="100" fillId="2" borderId="24" xfId="0" applyFont="1" applyFill="1" applyBorder="1" applyAlignment="1">
      <alignment horizontal="left" vertical="center" wrapText="1"/>
    </xf>
    <xf numFmtId="0" fontId="100" fillId="2" borderId="25" xfId="0" applyFont="1" applyFill="1" applyBorder="1" applyAlignment="1">
      <alignment horizontal="left" vertical="center" wrapText="1"/>
    </xf>
    <xf numFmtId="0" fontId="111" fillId="2" borderId="77" xfId="0" applyFont="1" applyFill="1" applyBorder="1" applyAlignment="1">
      <alignment horizontal="center" vertical="center" wrapText="1"/>
    </xf>
    <xf numFmtId="0" fontId="111" fillId="2" borderId="78" xfId="0" applyFont="1" applyFill="1" applyBorder="1" applyAlignment="1">
      <alignment horizontal="center" vertical="center" wrapText="1"/>
    </xf>
    <xf numFmtId="0" fontId="111" fillId="2" borderId="6" xfId="0" applyFont="1" applyFill="1" applyBorder="1" applyAlignment="1">
      <alignment horizontal="center" vertical="center" wrapText="1"/>
    </xf>
    <xf numFmtId="0" fontId="111" fillId="2" borderId="13" xfId="0" applyFont="1" applyFill="1" applyBorder="1" applyAlignment="1">
      <alignment horizontal="center" vertical="center" wrapText="1"/>
    </xf>
    <xf numFmtId="0" fontId="0" fillId="2" borderId="11" xfId="0" applyFill="1" applyBorder="1" applyAlignment="1">
      <alignment horizontal="center" wrapText="1"/>
    </xf>
    <xf numFmtId="0" fontId="0" fillId="2" borderId="26" xfId="0" applyFill="1" applyBorder="1" applyAlignment="1">
      <alignment horizontal="center" wrapText="1"/>
    </xf>
    <xf numFmtId="0" fontId="0" fillId="2" borderId="39" xfId="0" applyFill="1" applyBorder="1" applyAlignment="1">
      <alignment horizontal="center" wrapText="1"/>
    </xf>
    <xf numFmtId="0" fontId="0" fillId="2" borderId="23" xfId="0" applyFill="1" applyBorder="1" applyAlignment="1">
      <alignment horizontal="center" wrapText="1"/>
    </xf>
    <xf numFmtId="0" fontId="0" fillId="2" borderId="24" xfId="0" applyFill="1" applyBorder="1" applyAlignment="1">
      <alignment horizontal="center" wrapText="1"/>
    </xf>
    <xf numFmtId="0" fontId="0" fillId="2" borderId="51" xfId="0" applyFill="1" applyBorder="1" applyAlignment="1">
      <alignment horizontal="center" wrapText="1"/>
    </xf>
    <xf numFmtId="0" fontId="100" fillId="2" borderId="11" xfId="0" applyFont="1" applyFill="1" applyBorder="1" applyAlignment="1">
      <alignment horizontal="left" vertical="center" wrapText="1"/>
    </xf>
    <xf numFmtId="0" fontId="100" fillId="2" borderId="26" xfId="0" applyFont="1" applyFill="1" applyBorder="1" applyAlignment="1">
      <alignment horizontal="left" vertical="center" wrapText="1"/>
    </xf>
    <xf numFmtId="0" fontId="100" fillId="2" borderId="4" xfId="0" applyFont="1" applyFill="1" applyBorder="1" applyAlignment="1">
      <alignment horizontal="left" vertical="center" wrapText="1"/>
    </xf>
    <xf numFmtId="0" fontId="0" fillId="2" borderId="38" xfId="0" applyFill="1" applyBorder="1" applyAlignment="1">
      <alignment horizontal="center" wrapText="1"/>
    </xf>
    <xf numFmtId="0" fontId="0" fillId="2" borderId="38" xfId="0" applyFill="1" applyBorder="1" applyAlignment="1">
      <alignment horizontal="center"/>
    </xf>
    <xf numFmtId="0" fontId="0" fillId="2" borderId="26" xfId="0" applyFill="1" applyBorder="1" applyAlignment="1">
      <alignment horizontal="center"/>
    </xf>
    <xf numFmtId="0" fontId="0" fillId="2" borderId="39" xfId="0" applyFill="1" applyBorder="1" applyAlignment="1">
      <alignment horizontal="center"/>
    </xf>
    <xf numFmtId="0" fontId="100" fillId="2" borderId="77" xfId="0" applyFont="1" applyFill="1" applyBorder="1" applyAlignment="1">
      <alignment horizontal="left" vertical="center" wrapText="1"/>
    </xf>
    <xf numFmtId="0" fontId="100" fillId="2" borderId="78" xfId="0" applyFont="1" applyFill="1" applyBorder="1" applyAlignment="1">
      <alignment horizontal="left" vertical="center" wrapText="1"/>
    </xf>
    <xf numFmtId="0" fontId="100" fillId="2" borderId="6" xfId="0" applyFont="1" applyFill="1" applyBorder="1" applyAlignment="1">
      <alignment horizontal="left" vertical="center" wrapText="1"/>
    </xf>
    <xf numFmtId="0" fontId="0" fillId="2" borderId="77" xfId="0" applyFill="1" applyBorder="1" applyAlignment="1">
      <alignment horizontal="center" vertical="center" wrapText="1"/>
    </xf>
    <xf numFmtId="0" fontId="0" fillId="2" borderId="78"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61" xfId="0" applyFill="1" applyBorder="1" applyAlignment="1">
      <alignment horizontal="center" vertical="center"/>
    </xf>
    <xf numFmtId="0" fontId="0" fillId="2" borderId="26" xfId="0" applyFill="1" applyBorder="1" applyAlignment="1">
      <alignment horizontal="center" vertical="center"/>
    </xf>
    <xf numFmtId="0" fontId="0" fillId="2" borderId="39" xfId="0" applyFill="1" applyBorder="1" applyAlignment="1">
      <alignment horizontal="center" vertical="center"/>
    </xf>
    <xf numFmtId="0" fontId="0" fillId="2" borderId="11"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39" xfId="0" applyFill="1" applyBorder="1" applyAlignment="1">
      <alignment horizontal="center" vertical="center" wrapText="1"/>
    </xf>
    <xf numFmtId="0" fontId="111" fillId="2" borderId="39" xfId="0" applyFont="1" applyFill="1" applyBorder="1" applyAlignment="1">
      <alignment horizontal="center" vertical="center" wrapText="1"/>
    </xf>
    <xf numFmtId="0" fontId="111" fillId="2" borderId="37" xfId="0" applyFont="1" applyFill="1" applyBorder="1" applyAlignment="1">
      <alignment horizontal="center" wrapText="1"/>
    </xf>
    <xf numFmtId="0" fontId="111" fillId="2" borderId="26" xfId="0" applyFont="1" applyFill="1" applyBorder="1" applyAlignment="1">
      <alignment horizontal="center" wrapText="1"/>
    </xf>
    <xf numFmtId="0" fontId="111" fillId="2" borderId="39" xfId="0" applyFont="1" applyFill="1" applyBorder="1" applyAlignment="1">
      <alignment horizontal="center" wrapText="1"/>
    </xf>
    <xf numFmtId="0" fontId="111" fillId="2" borderId="61" xfId="0" applyFont="1" applyFill="1" applyBorder="1" applyAlignment="1">
      <alignment horizontal="center" vertical="center" wrapText="1"/>
    </xf>
    <xf numFmtId="0" fontId="0" fillId="2" borderId="37" xfId="0" applyFill="1" applyBorder="1" applyAlignment="1">
      <alignment horizontal="center" vertical="center"/>
    </xf>
    <xf numFmtId="0" fontId="0" fillId="2" borderId="61" xfId="0" applyFill="1" applyBorder="1" applyAlignment="1">
      <alignment horizontal="center" vertical="center" wrapText="1"/>
    </xf>
    <xf numFmtId="0" fontId="111" fillId="2" borderId="4" xfId="0" applyFont="1" applyFill="1" applyBorder="1" applyAlignment="1">
      <alignment horizontal="center" vertical="center"/>
    </xf>
    <xf numFmtId="0" fontId="111" fillId="2" borderId="3" xfId="0" applyFont="1" applyFill="1" applyBorder="1" applyAlignment="1">
      <alignment horizontal="center" vertical="center"/>
    </xf>
    <xf numFmtId="0" fontId="111" fillId="2" borderId="5" xfId="0" applyFont="1" applyFill="1" applyBorder="1" applyAlignment="1">
      <alignment horizontal="center" vertical="center"/>
    </xf>
    <xf numFmtId="0" fontId="101" fillId="2" borderId="3"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39" fillId="2" borderId="28" xfId="0" applyFont="1" applyFill="1" applyBorder="1" applyAlignment="1">
      <alignment horizontal="center" vertical="center" wrapText="1"/>
    </xf>
    <xf numFmtId="0" fontId="39" fillId="2" borderId="23" xfId="0" applyFont="1" applyFill="1" applyBorder="1" applyAlignment="1">
      <alignment horizontal="center" vertical="center" wrapText="1"/>
    </xf>
    <xf numFmtId="0" fontId="39" fillId="2" borderId="24"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0" fillId="2" borderId="36" xfId="0" applyFill="1" applyBorder="1" applyAlignment="1">
      <alignment horizontal="center"/>
    </xf>
    <xf numFmtId="0" fontId="101" fillId="2" borderId="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36" xfId="0" applyFont="1" applyFill="1" applyBorder="1" applyAlignment="1">
      <alignment horizontal="center" vertical="center" wrapText="1"/>
    </xf>
    <xf numFmtId="0" fontId="0" fillId="0" borderId="3" xfId="0" applyBorder="1" applyAlignment="1">
      <alignment horizontal="center"/>
    </xf>
    <xf numFmtId="0" fontId="174" fillId="2" borderId="3" xfId="0" applyFont="1" applyFill="1" applyBorder="1" applyAlignment="1">
      <alignment horizontal="center"/>
    </xf>
    <xf numFmtId="0" fontId="136" fillId="2" borderId="59" xfId="0" applyFont="1" applyFill="1" applyBorder="1" applyAlignment="1">
      <alignment horizontal="center" vertical="center" wrapText="1"/>
    </xf>
    <xf numFmtId="0" fontId="136" fillId="2" borderId="62" xfId="0" applyFont="1" applyFill="1" applyBorder="1" applyAlignment="1">
      <alignment horizontal="center" vertical="center" wrapText="1"/>
    </xf>
    <xf numFmtId="0" fontId="136" fillId="2" borderId="60" xfId="0" applyFont="1" applyFill="1" applyBorder="1" applyAlignment="1">
      <alignment horizontal="center" vertical="center" wrapText="1"/>
    </xf>
    <xf numFmtId="0" fontId="138" fillId="2" borderId="59" xfId="0" applyFont="1" applyFill="1" applyBorder="1" applyAlignment="1">
      <alignment horizontal="center" vertical="center" wrapText="1"/>
    </xf>
    <xf numFmtId="0" fontId="138" fillId="2" borderId="60" xfId="0" applyFont="1" applyFill="1" applyBorder="1" applyAlignment="1">
      <alignment horizontal="center" vertical="center" wrapText="1"/>
    </xf>
    <xf numFmtId="0" fontId="138" fillId="2" borderId="59" xfId="0" applyFont="1" applyFill="1" applyBorder="1" applyAlignment="1">
      <alignment horizontal="left" vertical="center" wrapText="1" indent="2"/>
    </xf>
    <xf numFmtId="0" fontId="138" fillId="2" borderId="60" xfId="0" applyFont="1" applyFill="1" applyBorder="1" applyAlignment="1">
      <alignment horizontal="left" vertical="center" wrapText="1" indent="2"/>
    </xf>
    <xf numFmtId="0" fontId="128" fillId="2" borderId="59" xfId="0" applyFont="1" applyFill="1" applyBorder="1" applyAlignment="1">
      <alignment horizontal="justify" vertical="center" wrapText="1"/>
    </xf>
    <xf numFmtId="0" fontId="128" fillId="2" borderId="62" xfId="0" applyFont="1" applyFill="1" applyBorder="1" applyAlignment="1">
      <alignment horizontal="justify" vertical="center" wrapText="1"/>
    </xf>
    <xf numFmtId="0" fontId="128" fillId="2" borderId="60" xfId="0" applyFont="1" applyFill="1" applyBorder="1" applyAlignment="1">
      <alignment horizontal="justify" vertical="center" wrapText="1"/>
    </xf>
    <xf numFmtId="0" fontId="128" fillId="2" borderId="59" xfId="0" applyFont="1" applyFill="1" applyBorder="1" applyAlignment="1">
      <alignment horizontal="center" vertical="center" wrapText="1"/>
    </xf>
    <xf numFmtId="0" fontId="128" fillId="2" borderId="62" xfId="0" applyFont="1" applyFill="1" applyBorder="1" applyAlignment="1">
      <alignment horizontal="center" vertical="center" wrapText="1"/>
    </xf>
    <xf numFmtId="0" fontId="128" fillId="2" borderId="60"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105" fillId="2" borderId="59" xfId="0" applyFont="1" applyFill="1" applyBorder="1" applyAlignment="1">
      <alignment horizontal="center" vertical="center" wrapText="1"/>
    </xf>
    <xf numFmtId="0" fontId="105" fillId="2" borderId="60" xfId="0" applyFont="1" applyFill="1" applyBorder="1" applyAlignment="1">
      <alignment horizontal="center" vertical="center" wrapText="1"/>
    </xf>
    <xf numFmtId="0" fontId="115" fillId="2" borderId="59" xfId="0" applyFont="1" applyFill="1" applyBorder="1" applyAlignment="1">
      <alignment horizontal="center" vertical="center" wrapText="1"/>
    </xf>
    <xf numFmtId="0" fontId="115" fillId="2" borderId="60" xfId="0" applyFont="1" applyFill="1" applyBorder="1" applyAlignment="1">
      <alignment horizontal="center" vertical="center" wrapText="1"/>
    </xf>
    <xf numFmtId="0" fontId="0" fillId="2" borderId="3" xfId="0" applyFill="1" applyBorder="1" applyAlignment="1">
      <alignment horizontal="center"/>
    </xf>
    <xf numFmtId="0" fontId="115" fillId="2" borderId="59" xfId="0" applyFont="1" applyFill="1" applyBorder="1" applyAlignment="1">
      <alignment horizontal="left" vertical="center" wrapText="1" indent="2"/>
    </xf>
    <xf numFmtId="0" fontId="115" fillId="2" borderId="60" xfId="0" applyFont="1" applyFill="1" applyBorder="1" applyAlignment="1">
      <alignment horizontal="left" vertical="center" wrapText="1" indent="2"/>
    </xf>
    <xf numFmtId="0" fontId="131" fillId="0" borderId="59" xfId="0" applyFont="1" applyBorder="1" applyAlignment="1">
      <alignment horizontal="left" vertical="center" wrapText="1" indent="1"/>
    </xf>
    <xf numFmtId="0" fontId="131" fillId="0" borderId="62" xfId="0" applyFont="1" applyBorder="1" applyAlignment="1">
      <alignment horizontal="left" vertical="center" wrapText="1" indent="1"/>
    </xf>
    <xf numFmtId="0" fontId="131" fillId="0" borderId="60" xfId="0" applyFont="1" applyBorder="1" applyAlignment="1">
      <alignment horizontal="left" vertical="center" wrapText="1" indent="1"/>
    </xf>
    <xf numFmtId="0" fontId="130" fillId="0" borderId="63" xfId="0" applyFont="1" applyBorder="1" applyAlignment="1">
      <alignment horizontal="center" vertical="center" wrapText="1"/>
    </xf>
    <xf numFmtId="0" fontId="130" fillId="0" borderId="64" xfId="0" applyFont="1" applyBorder="1" applyAlignment="1">
      <alignment horizontal="center" vertical="center" wrapText="1"/>
    </xf>
    <xf numFmtId="0" fontId="130" fillId="0" borderId="65" xfId="0" applyFont="1" applyBorder="1" applyAlignment="1">
      <alignment horizontal="center" vertical="center" wrapText="1"/>
    </xf>
    <xf numFmtId="0" fontId="130" fillId="0" borderId="57" xfId="0" applyFont="1" applyBorder="1" applyAlignment="1">
      <alignment horizontal="center" vertical="center" wrapText="1"/>
    </xf>
    <xf numFmtId="0" fontId="130" fillId="0" borderId="66" xfId="0" applyFont="1" applyBorder="1" applyAlignment="1">
      <alignment horizontal="center" vertical="center" wrapText="1"/>
    </xf>
    <xf numFmtId="0" fontId="130" fillId="0" borderId="58" xfId="0" applyFont="1" applyBorder="1" applyAlignment="1">
      <alignment horizontal="center" vertical="center" wrapText="1"/>
    </xf>
    <xf numFmtId="0" fontId="130" fillId="6" borderId="63" xfId="0" applyFont="1" applyFill="1" applyBorder="1" applyAlignment="1">
      <alignment horizontal="center" vertical="center" wrapText="1"/>
    </xf>
    <xf numFmtId="0" fontId="130" fillId="6" borderId="67" xfId="0" applyFont="1" applyFill="1" applyBorder="1" applyAlignment="1">
      <alignment horizontal="center" vertical="center" wrapText="1"/>
    </xf>
    <xf numFmtId="0" fontId="130" fillId="6" borderId="64" xfId="0" applyFont="1" applyFill="1" applyBorder="1" applyAlignment="1">
      <alignment horizontal="center" vertical="center" wrapText="1"/>
    </xf>
    <xf numFmtId="0" fontId="130" fillId="6" borderId="66" xfId="0" applyFont="1" applyFill="1" applyBorder="1" applyAlignment="1">
      <alignment horizontal="center" vertical="center" wrapText="1"/>
    </xf>
    <xf numFmtId="0" fontId="130" fillId="6" borderId="68" xfId="0" applyFont="1" applyFill="1" applyBorder="1" applyAlignment="1">
      <alignment horizontal="center" vertical="center" wrapText="1"/>
    </xf>
    <xf numFmtId="0" fontId="130" fillId="6" borderId="58" xfId="0" applyFont="1" applyFill="1" applyBorder="1" applyAlignment="1">
      <alignment horizontal="center" vertical="center" wrapText="1"/>
    </xf>
    <xf numFmtId="0" fontId="48" fillId="2" borderId="33" xfId="0" applyFont="1" applyFill="1" applyBorder="1" applyAlignment="1">
      <alignment horizontal="center" vertical="center" wrapText="1"/>
    </xf>
    <xf numFmtId="0" fontId="48" fillId="2" borderId="3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48" fillId="2" borderId="23" xfId="0" applyFont="1" applyFill="1" applyBorder="1" applyAlignment="1">
      <alignment horizontal="center" vertical="center" wrapText="1"/>
    </xf>
    <xf numFmtId="0" fontId="48" fillId="2" borderId="2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7" fillId="2" borderId="33" xfId="0" applyFont="1" applyFill="1" applyBorder="1" applyAlignment="1">
      <alignment horizontal="center" vertical="center" wrapText="1"/>
    </xf>
    <xf numFmtId="0" fontId="47" fillId="2" borderId="3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47" fillId="2" borderId="23" xfId="0" applyFont="1" applyFill="1" applyBorder="1" applyAlignment="1">
      <alignment horizontal="center" vertical="center" wrapText="1"/>
    </xf>
    <xf numFmtId="0" fontId="47" fillId="2" borderId="2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136" fillId="0" borderId="59" xfId="0" applyFont="1" applyBorder="1" applyAlignment="1">
      <alignment horizontal="center" vertical="center" wrapText="1"/>
    </xf>
    <xf numFmtId="0" fontId="136" fillId="0" borderId="62" xfId="0" applyFont="1" applyBorder="1" applyAlignment="1">
      <alignment horizontal="center" vertical="center" wrapText="1"/>
    </xf>
    <xf numFmtId="0" fontId="136" fillId="0" borderId="60" xfId="0" applyFont="1" applyBorder="1" applyAlignment="1">
      <alignment horizontal="center" vertical="center" wrapText="1"/>
    </xf>
    <xf numFmtId="0" fontId="135" fillId="11" borderId="59" xfId="0" applyFont="1" applyFill="1" applyBorder="1" applyAlignment="1">
      <alignment horizontal="center" vertical="center"/>
    </xf>
    <xf numFmtId="0" fontId="135" fillId="11" borderId="62" xfId="0" applyFont="1" applyFill="1" applyBorder="1" applyAlignment="1">
      <alignment horizontal="center" vertical="center"/>
    </xf>
    <xf numFmtId="0" fontId="135" fillId="11" borderId="60" xfId="0" applyFont="1" applyFill="1" applyBorder="1" applyAlignment="1">
      <alignment horizontal="center" vertical="center"/>
    </xf>
    <xf numFmtId="0" fontId="46" fillId="2" borderId="11" xfId="0" applyFont="1" applyFill="1" applyBorder="1" applyAlignment="1">
      <alignment horizontal="center" vertical="center" wrapText="1"/>
    </xf>
    <xf numFmtId="0" fontId="46" fillId="2" borderId="26" xfId="0" applyFont="1" applyFill="1" applyBorder="1" applyAlignment="1">
      <alignment horizontal="center" vertical="center" wrapText="1"/>
    </xf>
    <xf numFmtId="0" fontId="50" fillId="2" borderId="33" xfId="0" applyFont="1" applyFill="1" applyBorder="1" applyAlignment="1">
      <alignment horizontal="center" vertical="center" wrapText="1"/>
    </xf>
    <xf numFmtId="0" fontId="50" fillId="2" borderId="3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50" fillId="2" borderId="23"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49" fillId="2" borderId="33" xfId="0" applyFont="1" applyFill="1" applyBorder="1" applyAlignment="1">
      <alignment horizontal="center" vertical="center" wrapText="1"/>
    </xf>
    <xf numFmtId="0" fontId="49" fillId="2" borderId="34" xfId="0" applyFont="1" applyFill="1" applyBorder="1" applyAlignment="1">
      <alignment horizontal="center" vertical="center" wrapText="1"/>
    </xf>
    <xf numFmtId="0" fontId="49" fillId="2" borderId="28" xfId="0" applyFont="1" applyFill="1" applyBorder="1" applyAlignment="1">
      <alignment horizontal="center" vertical="center" wrapText="1"/>
    </xf>
    <xf numFmtId="0" fontId="49" fillId="2" borderId="23" xfId="0" applyFont="1" applyFill="1" applyBorder="1" applyAlignment="1">
      <alignment horizontal="center" vertical="center" wrapText="1"/>
    </xf>
    <xf numFmtId="0" fontId="49" fillId="2" borderId="24"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134" fillId="2" borderId="3" xfId="0" applyFont="1" applyFill="1" applyBorder="1" applyAlignment="1">
      <alignment horizontal="center" vertical="center" wrapText="1"/>
    </xf>
    <xf numFmtId="0" fontId="137" fillId="2" borderId="3" xfId="0" applyFont="1" applyFill="1" applyBorder="1" applyAlignment="1">
      <alignment horizontal="center" vertical="center" wrapText="1"/>
    </xf>
    <xf numFmtId="0" fontId="137" fillId="2" borderId="5" xfId="0" applyFont="1" applyFill="1" applyBorder="1" applyAlignment="1">
      <alignment horizontal="center" vertical="center" wrapText="1"/>
    </xf>
    <xf numFmtId="0" fontId="10" fillId="10" borderId="27" xfId="0" applyFont="1" applyFill="1" applyBorder="1" applyAlignment="1">
      <alignment horizontal="left" vertical="center" wrapText="1"/>
    </xf>
    <xf numFmtId="0" fontId="10" fillId="10" borderId="3" xfId="0" applyFont="1" applyFill="1" applyBorder="1" applyAlignment="1">
      <alignment horizontal="left" vertical="center" wrapText="1"/>
    </xf>
    <xf numFmtId="0" fontId="21" fillId="12" borderId="11" xfId="0" applyFont="1" applyFill="1" applyBorder="1" applyAlignment="1">
      <alignment horizontal="center" vertical="center" wrapText="1"/>
    </xf>
    <xf numFmtId="0" fontId="21" fillId="12" borderId="26" xfId="0" applyFont="1" applyFill="1" applyBorder="1" applyAlignment="1">
      <alignment horizontal="center" vertical="center" wrapText="1"/>
    </xf>
    <xf numFmtId="0" fontId="21" fillId="12" borderId="39" xfId="0" applyFont="1" applyFill="1" applyBorder="1" applyAlignment="1">
      <alignment horizontal="center" vertical="center" wrapText="1"/>
    </xf>
    <xf numFmtId="0" fontId="174" fillId="0" borderId="40" xfId="0" applyFont="1" applyBorder="1" applyAlignment="1">
      <alignment horizontal="center"/>
    </xf>
    <xf numFmtId="0" fontId="174" fillId="0" borderId="27" xfId="0" applyFont="1" applyBorder="1" applyAlignment="1">
      <alignment horizontal="center"/>
    </xf>
    <xf numFmtId="0" fontId="174" fillId="0" borderId="41" xfId="0" applyFont="1" applyBorder="1" applyAlignment="1">
      <alignment horizontal="center"/>
    </xf>
    <xf numFmtId="0" fontId="4"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01" fillId="2" borderId="20" xfId="0" applyFont="1" applyFill="1" applyBorder="1" applyAlignment="1">
      <alignment horizontal="center" vertical="center" wrapText="1"/>
    </xf>
    <xf numFmtId="0" fontId="101" fillId="2" borderId="5" xfId="0" applyFont="1" applyFill="1" applyBorder="1" applyAlignment="1">
      <alignment horizontal="center" vertical="center" wrapText="1"/>
    </xf>
    <xf numFmtId="0" fontId="101" fillId="2" borderId="1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36" xfId="0" applyFont="1" applyFill="1" applyBorder="1" applyAlignment="1">
      <alignment horizontal="center" vertical="center" wrapText="1"/>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25"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154" fillId="19" borderId="2" xfId="0" applyFont="1" applyFill="1" applyBorder="1" applyAlignment="1">
      <alignment horizontal="center" vertical="center" textRotation="90" wrapText="1"/>
    </xf>
    <xf numFmtId="0" fontId="154" fillId="19" borderId="16" xfId="0" applyFont="1" applyFill="1" applyBorder="1" applyAlignment="1">
      <alignment horizontal="center" vertical="center" textRotation="90" wrapText="1"/>
    </xf>
    <xf numFmtId="0" fontId="115" fillId="0" borderId="3" xfId="0" applyFont="1" applyBorder="1" applyAlignment="1">
      <alignment horizontal="center" vertical="center" wrapText="1"/>
    </xf>
    <xf numFmtId="0" fontId="17" fillId="20" borderId="27" xfId="0" applyFont="1" applyFill="1" applyBorder="1" applyAlignment="1">
      <alignment horizontal="center" vertical="center" textRotation="90" wrapText="1"/>
    </xf>
    <xf numFmtId="0" fontId="154" fillId="5" borderId="3" xfId="0" applyFont="1" applyFill="1" applyBorder="1" applyAlignment="1">
      <alignment horizontal="center" vertical="center" textRotation="90" wrapText="1"/>
    </xf>
    <xf numFmtId="0" fontId="17" fillId="12" borderId="14" xfId="0" applyFont="1" applyFill="1" applyBorder="1" applyAlignment="1">
      <alignment horizontal="center" vertical="center" textRotation="90" wrapText="1"/>
    </xf>
    <xf numFmtId="0" fontId="17" fillId="12" borderId="36" xfId="0" applyFont="1" applyFill="1" applyBorder="1" applyAlignment="1">
      <alignment horizontal="center" vertical="center" textRotation="90" wrapText="1"/>
    </xf>
    <xf numFmtId="0" fontId="17" fillId="12" borderId="43" xfId="0" applyFont="1" applyFill="1" applyBorder="1" applyAlignment="1">
      <alignment horizontal="center" vertical="center" textRotation="90" wrapText="1"/>
    </xf>
    <xf numFmtId="0" fontId="17" fillId="12" borderId="25" xfId="0" applyFont="1" applyFill="1" applyBorder="1" applyAlignment="1">
      <alignment horizontal="center" vertical="center" textRotation="90" wrapText="1"/>
    </xf>
    <xf numFmtId="0" fontId="175" fillId="11" borderId="41" xfId="0" applyFont="1" applyFill="1" applyBorder="1" applyAlignment="1">
      <alignment horizontal="center" vertical="center" textRotation="90" wrapText="1"/>
    </xf>
    <xf numFmtId="0" fontId="175" fillId="11" borderId="45" xfId="0" applyFont="1" applyFill="1" applyBorder="1" applyAlignment="1">
      <alignment horizontal="center" vertical="center" textRotation="90" wrapText="1"/>
    </xf>
    <xf numFmtId="0" fontId="154" fillId="12" borderId="16" xfId="0" applyFont="1" applyFill="1" applyBorder="1" applyAlignment="1">
      <alignment horizontal="center" vertical="center" textRotation="90" wrapText="1"/>
    </xf>
    <xf numFmtId="0" fontId="17" fillId="21" borderId="27" xfId="0" applyFont="1" applyFill="1" applyBorder="1" applyAlignment="1">
      <alignment horizontal="center" vertical="center" textRotation="90" wrapText="1"/>
    </xf>
    <xf numFmtId="0" fontId="17" fillId="21" borderId="3" xfId="0" applyFont="1" applyFill="1" applyBorder="1" applyAlignment="1">
      <alignment horizontal="center" vertical="center" textRotation="90" wrapText="1"/>
    </xf>
    <xf numFmtId="0" fontId="17" fillId="21" borderId="41" xfId="0" applyFont="1" applyFill="1" applyBorder="1" applyAlignment="1">
      <alignment horizontal="center" vertical="center" textRotation="90" wrapText="1"/>
    </xf>
    <xf numFmtId="0" fontId="17" fillId="21" borderId="2" xfId="0" applyFont="1" applyFill="1" applyBorder="1" applyAlignment="1">
      <alignment horizontal="center" vertical="center" textRotation="90" wrapText="1"/>
    </xf>
    <xf numFmtId="0" fontId="112" fillId="3" borderId="46" xfId="0" applyFont="1" applyFill="1" applyBorder="1" applyAlignment="1">
      <alignment horizontal="center" vertical="center" wrapText="1"/>
    </xf>
    <xf numFmtId="0" fontId="112" fillId="3" borderId="7" xfId="0" applyFont="1" applyFill="1" applyBorder="1" applyAlignment="1">
      <alignment horizontal="center" vertical="center" wrapText="1"/>
    </xf>
    <xf numFmtId="0" fontId="112" fillId="3" borderId="47" xfId="0" applyFont="1" applyFill="1" applyBorder="1" applyAlignment="1">
      <alignment horizontal="center" vertical="center" wrapText="1"/>
    </xf>
    <xf numFmtId="0" fontId="112" fillId="3" borderId="48" xfId="0" applyFont="1" applyFill="1" applyBorder="1" applyAlignment="1">
      <alignment horizontal="center" vertical="center" wrapText="1"/>
    </xf>
    <xf numFmtId="0" fontId="112" fillId="3" borderId="26" xfId="0" applyFont="1" applyFill="1" applyBorder="1" applyAlignment="1">
      <alignment horizontal="center" vertical="center" wrapText="1"/>
    </xf>
    <xf numFmtId="0" fontId="112" fillId="3" borderId="4" xfId="0" applyFont="1" applyFill="1" applyBorder="1" applyAlignment="1">
      <alignment horizontal="center" vertical="center" wrapText="1"/>
    </xf>
    <xf numFmtId="0" fontId="112" fillId="3" borderId="11" xfId="0" applyFont="1" applyFill="1" applyBorder="1" applyAlignment="1">
      <alignment horizontal="center" vertical="center" wrapText="1"/>
    </xf>
    <xf numFmtId="0" fontId="112" fillId="3" borderId="39" xfId="0" applyFont="1" applyFill="1" applyBorder="1" applyAlignment="1">
      <alignment horizontal="center" vertical="center" wrapText="1"/>
    </xf>
    <xf numFmtId="0" fontId="123" fillId="2" borderId="11" xfId="0" applyFont="1" applyFill="1" applyBorder="1" applyAlignment="1">
      <alignment horizontal="center" vertical="center" wrapText="1"/>
    </xf>
    <xf numFmtId="0" fontId="123" fillId="2" borderId="26" xfId="0" applyFont="1" applyFill="1" applyBorder="1" applyAlignment="1">
      <alignment horizontal="center" vertical="center" wrapText="1"/>
    </xf>
    <xf numFmtId="0" fontId="123" fillId="2" borderId="4" xfId="0" applyFont="1" applyFill="1" applyBorder="1" applyAlignment="1">
      <alignment horizontal="center" vertical="center" wrapText="1"/>
    </xf>
    <xf numFmtId="0" fontId="113" fillId="17" borderId="11" xfId="0" applyFont="1" applyFill="1" applyBorder="1" applyAlignment="1">
      <alignment horizontal="center" vertical="center" wrapText="1"/>
    </xf>
    <xf numFmtId="0" fontId="113" fillId="17" borderId="26" xfId="0" applyFont="1" applyFill="1" applyBorder="1" applyAlignment="1">
      <alignment horizontal="center" vertical="center" wrapText="1"/>
    </xf>
    <xf numFmtId="0" fontId="113" fillId="17" borderId="4" xfId="0" applyFont="1" applyFill="1" applyBorder="1" applyAlignment="1">
      <alignment horizontal="center" vertical="center" wrapText="1"/>
    </xf>
    <xf numFmtId="0" fontId="113" fillId="2" borderId="11" xfId="0" applyFont="1" applyFill="1" applyBorder="1" applyAlignment="1">
      <alignment horizontal="justify" vertical="center" wrapText="1"/>
    </xf>
    <xf numFmtId="0" fontId="113" fillId="2" borderId="26" xfId="0" applyFont="1" applyFill="1" applyBorder="1" applyAlignment="1">
      <alignment horizontal="justify" vertical="center" wrapText="1"/>
    </xf>
    <xf numFmtId="0" fontId="113" fillId="2" borderId="4" xfId="0" applyFont="1" applyFill="1" applyBorder="1" applyAlignment="1">
      <alignment horizontal="justify" vertical="center" wrapText="1"/>
    </xf>
    <xf numFmtId="0" fontId="112" fillId="22" borderId="11" xfId="0" applyFont="1" applyFill="1" applyBorder="1" applyAlignment="1">
      <alignment horizontal="center" vertical="center" wrapText="1"/>
    </xf>
    <xf numFmtId="0" fontId="112" fillId="22" borderId="26" xfId="0" applyFont="1" applyFill="1" applyBorder="1" applyAlignment="1">
      <alignment horizontal="center" vertical="center" wrapText="1"/>
    </xf>
    <xf numFmtId="0" fontId="112" fillId="22" borderId="4" xfId="0" applyFont="1" applyFill="1" applyBorder="1" applyAlignment="1">
      <alignment horizontal="center" vertical="center" wrapText="1"/>
    </xf>
    <xf numFmtId="0" fontId="113" fillId="2" borderId="11" xfId="0" applyFont="1" applyFill="1" applyBorder="1" applyAlignment="1">
      <alignment horizontal="center" vertical="center" wrapText="1"/>
    </xf>
    <xf numFmtId="0" fontId="113" fillId="2" borderId="26" xfId="0" applyFont="1" applyFill="1" applyBorder="1" applyAlignment="1">
      <alignment horizontal="center" vertical="center" wrapText="1"/>
    </xf>
    <xf numFmtId="0" fontId="113" fillId="2" borderId="4" xfId="0" applyFont="1" applyFill="1" applyBorder="1" applyAlignment="1">
      <alignment horizontal="center" vertical="center" wrapText="1"/>
    </xf>
    <xf numFmtId="0" fontId="17" fillId="21" borderId="50" xfId="0" applyFont="1" applyFill="1" applyBorder="1" applyAlignment="1">
      <alignment horizontal="center" vertical="center" textRotation="90" wrapText="1"/>
    </xf>
    <xf numFmtId="0" fontId="17" fillId="21" borderId="21" xfId="0" applyFont="1" applyFill="1" applyBorder="1" applyAlignment="1">
      <alignment horizontal="center" vertical="center" textRotation="90" wrapText="1"/>
    </xf>
    <xf numFmtId="0" fontId="17" fillId="24" borderId="27" xfId="0" applyFont="1" applyFill="1" applyBorder="1" applyAlignment="1">
      <alignment horizontal="center" vertical="center" textRotation="90" wrapText="1"/>
    </xf>
    <xf numFmtId="0" fontId="154" fillId="25" borderId="3" xfId="0" applyFont="1" applyFill="1" applyBorder="1" applyAlignment="1">
      <alignment horizontal="center" vertical="center" textRotation="90" wrapText="1"/>
    </xf>
    <xf numFmtId="0" fontId="154" fillId="21" borderId="3" xfId="0" applyFont="1" applyFill="1" applyBorder="1" applyAlignment="1">
      <alignment horizontal="center" vertical="center" textRotation="90" wrapText="1"/>
    </xf>
    <xf numFmtId="0" fontId="17" fillId="12" borderId="27" xfId="0" applyFont="1" applyFill="1" applyBorder="1" applyAlignment="1">
      <alignment horizontal="center" vertical="center" textRotation="90" wrapText="1"/>
    </xf>
    <xf numFmtId="0" fontId="17" fillId="12" borderId="3" xfId="0" applyFont="1" applyFill="1" applyBorder="1" applyAlignment="1">
      <alignment horizontal="center" vertical="center" textRotation="90" wrapText="1"/>
    </xf>
    <xf numFmtId="0" fontId="154" fillId="14" borderId="3" xfId="0" applyFont="1" applyFill="1" applyBorder="1" applyAlignment="1">
      <alignment horizontal="center" vertical="center" textRotation="90" wrapText="1"/>
    </xf>
    <xf numFmtId="0" fontId="10" fillId="10" borderId="27" xfId="0" applyFont="1" applyFill="1" applyBorder="1" applyAlignment="1">
      <alignment horizontal="center" vertical="center" wrapText="1"/>
    </xf>
    <xf numFmtId="0" fontId="10" fillId="10" borderId="3" xfId="0" applyFont="1" applyFill="1" applyBorder="1" applyAlignment="1">
      <alignment horizontal="center" vertical="center" wrapText="1"/>
    </xf>
    <xf numFmtId="0" fontId="21" fillId="12" borderId="3" xfId="0" applyFont="1" applyFill="1" applyBorder="1" applyAlignment="1">
      <alignment horizontal="center" vertical="center" wrapText="1"/>
    </xf>
    <xf numFmtId="0" fontId="21" fillId="12" borderId="5" xfId="0" applyFont="1" applyFill="1" applyBorder="1" applyAlignment="1">
      <alignment horizontal="center" vertical="center" wrapText="1"/>
    </xf>
    <xf numFmtId="0" fontId="15" fillId="4" borderId="27"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75" fillId="11" borderId="27" xfId="0" applyFont="1" applyFill="1" applyBorder="1" applyAlignment="1">
      <alignment horizontal="center" vertical="center" textRotation="90" wrapText="1"/>
    </xf>
    <xf numFmtId="0" fontId="154" fillId="12" borderId="3" xfId="0" applyFont="1" applyFill="1" applyBorder="1" applyAlignment="1">
      <alignment horizontal="center" vertical="center" textRotation="90" wrapText="1"/>
    </xf>
    <xf numFmtId="0" fontId="154" fillId="19" borderId="3" xfId="0" applyFont="1" applyFill="1" applyBorder="1" applyAlignment="1">
      <alignment horizontal="center" vertical="center" textRotation="90" wrapText="1"/>
    </xf>
    <xf numFmtId="0" fontId="4" fillId="2" borderId="3" xfId="0" applyFont="1" applyFill="1" applyBorder="1" applyAlignment="1">
      <alignment horizontal="center" vertical="center" wrapText="1"/>
    </xf>
    <xf numFmtId="0" fontId="115" fillId="0" borderId="21" xfId="0" applyFont="1" applyBorder="1" applyAlignment="1">
      <alignment horizontal="center" vertical="center" wrapText="1"/>
    </xf>
    <xf numFmtId="0" fontId="52" fillId="12" borderId="3" xfId="0" applyFont="1" applyFill="1" applyBorder="1" applyAlignment="1">
      <alignment horizontal="center" vertical="center" wrapText="1"/>
    </xf>
    <xf numFmtId="0" fontId="52" fillId="12" borderId="5" xfId="0" applyFont="1" applyFill="1" applyBorder="1" applyAlignment="1">
      <alignment horizontal="center" vertical="center" wrapText="1"/>
    </xf>
    <xf numFmtId="0" fontId="154" fillId="10" borderId="3" xfId="0" applyFont="1" applyFill="1" applyBorder="1" applyAlignment="1">
      <alignment horizontal="center" vertical="center" textRotation="90" wrapText="1"/>
    </xf>
    <xf numFmtId="0" fontId="17" fillId="12" borderId="42" xfId="0" applyFont="1" applyFill="1" applyBorder="1" applyAlignment="1">
      <alignment horizontal="center" vertical="center" textRotation="90" wrapText="1"/>
    </xf>
    <xf numFmtId="0" fontId="17" fillId="12" borderId="28" xfId="0" applyFont="1" applyFill="1" applyBorder="1" applyAlignment="1">
      <alignment horizontal="center" vertical="center" textRotation="90" wrapText="1"/>
    </xf>
    <xf numFmtId="0" fontId="128" fillId="2" borderId="3" xfId="0" applyFont="1" applyFill="1" applyBorder="1" applyAlignment="1">
      <alignment horizontal="center" vertical="center" wrapText="1"/>
    </xf>
    <xf numFmtId="0" fontId="128" fillId="2" borderId="5" xfId="0" applyFont="1" applyFill="1" applyBorder="1" applyAlignment="1">
      <alignment horizontal="center" vertical="center" wrapText="1"/>
    </xf>
    <xf numFmtId="0" fontId="146" fillId="12" borderId="29" xfId="4" applyFont="1" applyFill="1" applyBorder="1" applyAlignment="1">
      <alignment horizontal="center" vertical="center" wrapText="1"/>
    </xf>
    <xf numFmtId="0" fontId="146" fillId="12" borderId="31" xfId="4"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4" fillId="2" borderId="0" xfId="0" applyFont="1" applyFill="1" applyAlignment="1">
      <alignment horizontal="center" vertical="center" wrapText="1"/>
    </xf>
    <xf numFmtId="0" fontId="64" fillId="2" borderId="15" xfId="0" applyFont="1" applyFill="1" applyBorder="1" applyAlignment="1">
      <alignment horizontal="center" vertical="center" wrapText="1"/>
    </xf>
    <xf numFmtId="0" fontId="125" fillId="0" borderId="40" xfId="0" applyFont="1" applyBorder="1" applyAlignment="1">
      <alignment horizontal="center" vertical="center" wrapText="1"/>
    </xf>
    <xf numFmtId="0" fontId="125" fillId="0" borderId="27" xfId="0" applyFont="1" applyBorder="1" applyAlignment="1">
      <alignment horizontal="center" vertical="center" wrapText="1"/>
    </xf>
    <xf numFmtId="0" fontId="46" fillId="2" borderId="1"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177" fillId="3" borderId="3" xfId="0" applyFont="1" applyFill="1" applyBorder="1" applyAlignment="1">
      <alignment horizontal="center" vertical="center" textRotation="90" wrapText="1"/>
    </xf>
    <xf numFmtId="0" fontId="66" fillId="2" borderId="29" xfId="0" applyFont="1" applyFill="1" applyBorder="1" applyAlignment="1">
      <alignment horizontal="center" vertical="center" wrapText="1"/>
    </xf>
    <xf numFmtId="0" fontId="66" fillId="2" borderId="32"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32" xfId="0" applyFont="1" applyFill="1" applyBorder="1" applyAlignment="1">
      <alignment horizontal="center" vertical="center" wrapText="1"/>
    </xf>
    <xf numFmtId="0" fontId="64" fillId="2" borderId="31" xfId="0" applyFont="1" applyFill="1" applyBorder="1" applyAlignment="1">
      <alignment horizontal="center" vertical="center" wrapText="1"/>
    </xf>
    <xf numFmtId="0" fontId="125" fillId="2" borderId="20" xfId="0" applyFont="1" applyFill="1" applyBorder="1" applyAlignment="1">
      <alignment horizontal="center" vertical="center" wrapText="1"/>
    </xf>
    <xf numFmtId="0" fontId="125" fillId="2" borderId="5"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1" fillId="12" borderId="42" xfId="0" applyFont="1" applyFill="1" applyBorder="1" applyAlignment="1">
      <alignment horizontal="center" vertical="center" textRotation="90" wrapText="1"/>
    </xf>
    <xf numFmtId="0" fontId="21" fillId="12" borderId="28" xfId="0" applyFont="1" applyFill="1" applyBorder="1" applyAlignment="1">
      <alignment horizontal="center" vertical="center" textRotation="90" wrapText="1"/>
    </xf>
    <xf numFmtId="0" fontId="21" fillId="12" borderId="14" xfId="0" applyFont="1" applyFill="1" applyBorder="1" applyAlignment="1">
      <alignment horizontal="center" vertical="center" textRotation="90" wrapText="1"/>
    </xf>
    <xf numFmtId="0" fontId="21" fillId="12" borderId="36" xfId="0" applyFont="1" applyFill="1" applyBorder="1" applyAlignment="1">
      <alignment horizontal="center" vertical="center" textRotation="90" wrapText="1"/>
    </xf>
    <xf numFmtId="0" fontId="21" fillId="12" borderId="43" xfId="0" applyFont="1" applyFill="1" applyBorder="1" applyAlignment="1">
      <alignment horizontal="center" vertical="center" textRotation="90" wrapText="1"/>
    </xf>
    <xf numFmtId="0" fontId="21" fillId="12" borderId="25" xfId="0" applyFont="1" applyFill="1" applyBorder="1" applyAlignment="1">
      <alignment horizontal="center" vertical="center" textRotation="90" wrapText="1"/>
    </xf>
    <xf numFmtId="0" fontId="138" fillId="0" borderId="3" xfId="0" applyFont="1" applyBorder="1" applyAlignment="1">
      <alignment horizontal="center" vertical="center" wrapText="1"/>
    </xf>
    <xf numFmtId="0" fontId="21" fillId="20" borderId="27" xfId="0" applyFont="1" applyFill="1" applyBorder="1" applyAlignment="1">
      <alignment horizontal="center" vertical="center" textRotation="90" wrapText="1"/>
    </xf>
    <xf numFmtId="0" fontId="21" fillId="21" borderId="27" xfId="0" applyFont="1" applyFill="1" applyBorder="1" applyAlignment="1">
      <alignment horizontal="center" vertical="center" textRotation="90" wrapText="1"/>
    </xf>
    <xf numFmtId="0" fontId="21" fillId="21" borderId="3" xfId="0" applyFont="1" applyFill="1" applyBorder="1" applyAlignment="1">
      <alignment horizontal="center" vertical="center" textRotation="90" wrapText="1"/>
    </xf>
    <xf numFmtId="0" fontId="21" fillId="21" borderId="50" xfId="0" applyFont="1" applyFill="1" applyBorder="1" applyAlignment="1">
      <alignment horizontal="center" vertical="center" textRotation="90" wrapText="1"/>
    </xf>
    <xf numFmtId="0" fontId="21" fillId="21" borderId="21" xfId="0" applyFont="1" applyFill="1" applyBorder="1" applyAlignment="1">
      <alignment horizontal="center" vertical="center" textRotation="90" wrapText="1"/>
    </xf>
    <xf numFmtId="0" fontId="55" fillId="10" borderId="27" xfId="0" applyFont="1" applyFill="1" applyBorder="1" applyAlignment="1">
      <alignment horizontal="center" vertical="center" wrapText="1"/>
    </xf>
    <xf numFmtId="0" fontId="55" fillId="10" borderId="3" xfId="0" applyFont="1" applyFill="1" applyBorder="1" applyAlignment="1">
      <alignment horizontal="center" vertical="center" wrapText="1"/>
    </xf>
    <xf numFmtId="0" fontId="146" fillId="26" borderId="29" xfId="4" applyFont="1" applyFill="1" applyBorder="1" applyAlignment="1" applyProtection="1">
      <alignment horizontal="center" vertical="center" wrapText="1"/>
    </xf>
    <xf numFmtId="0" fontId="146" fillId="26" borderId="31" xfId="4" applyFont="1" applyFill="1" applyBorder="1" applyAlignment="1" applyProtection="1">
      <alignment horizontal="center" vertical="center" wrapText="1"/>
    </xf>
    <xf numFmtId="0" fontId="178" fillId="8" borderId="29" xfId="4" applyFont="1" applyFill="1" applyBorder="1" applyAlignment="1">
      <alignment horizontal="center" vertical="center" wrapText="1"/>
    </xf>
    <xf numFmtId="0" fontId="178" fillId="8" borderId="31" xfId="4" applyFont="1" applyFill="1" applyBorder="1" applyAlignment="1">
      <alignment horizontal="center" vertical="center" wrapText="1"/>
    </xf>
    <xf numFmtId="0" fontId="148" fillId="8" borderId="29" xfId="4" applyFont="1" applyFill="1" applyBorder="1" applyAlignment="1">
      <alignment horizontal="center" vertical="center" wrapText="1"/>
    </xf>
    <xf numFmtId="0" fontId="148" fillId="8" borderId="31" xfId="4" applyFont="1" applyFill="1" applyBorder="1" applyAlignment="1">
      <alignment horizontal="center" vertical="center" wrapText="1"/>
    </xf>
    <xf numFmtId="0" fontId="177" fillId="11" borderId="27" xfId="0" applyFont="1" applyFill="1" applyBorder="1" applyAlignment="1">
      <alignment horizontal="center" vertical="center" textRotation="90" wrapText="1"/>
    </xf>
    <xf numFmtId="0" fontId="177" fillId="19" borderId="3" xfId="0" applyFont="1" applyFill="1" applyBorder="1" applyAlignment="1">
      <alignment horizontal="center" vertical="center" textRotation="90" wrapText="1"/>
    </xf>
    <xf numFmtId="0" fontId="10" fillId="4" borderId="3" xfId="0" applyFont="1" applyFill="1" applyBorder="1" applyAlignment="1">
      <alignment horizontal="center" vertical="center" wrapText="1"/>
    </xf>
    <xf numFmtId="0" fontId="177" fillId="12" borderId="3" xfId="0" applyFont="1" applyFill="1" applyBorder="1" applyAlignment="1">
      <alignment horizontal="center" vertical="center" textRotation="90" wrapText="1"/>
    </xf>
    <xf numFmtId="0" fontId="10" fillId="4" borderId="5"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48" fillId="13" borderId="29" xfId="4" applyFont="1" applyFill="1" applyBorder="1" applyAlignment="1">
      <alignment horizontal="center" vertical="center" wrapText="1"/>
    </xf>
    <xf numFmtId="0" fontId="148" fillId="13" borderId="31" xfId="4" applyFont="1" applyFill="1" applyBorder="1" applyAlignment="1">
      <alignment horizontal="center" vertical="center" wrapText="1"/>
    </xf>
    <xf numFmtId="0" fontId="46" fillId="2" borderId="29" xfId="0" applyFont="1" applyFill="1" applyBorder="1" applyAlignment="1">
      <alignment horizontal="center" vertical="center" wrapText="1"/>
    </xf>
    <xf numFmtId="0" fontId="46" fillId="2" borderId="31" xfId="0" applyFont="1" applyFill="1" applyBorder="1" applyAlignment="1">
      <alignment horizontal="center" vertical="center" wrapText="1"/>
    </xf>
    <xf numFmtId="0" fontId="148" fillId="8" borderId="32" xfId="4" applyFont="1" applyFill="1" applyBorder="1" applyAlignment="1">
      <alignment horizontal="center" vertical="center" wrapText="1"/>
    </xf>
    <xf numFmtId="0" fontId="146" fillId="27" borderId="29" xfId="4" applyFont="1" applyFill="1" applyBorder="1" applyAlignment="1">
      <alignment horizontal="center" vertical="center" wrapText="1"/>
    </xf>
    <xf numFmtId="0" fontId="146" fillId="27" borderId="31" xfId="4" applyFont="1" applyFill="1" applyBorder="1" applyAlignment="1">
      <alignment horizontal="center" vertical="center" wrapText="1"/>
    </xf>
    <xf numFmtId="0" fontId="183" fillId="2" borderId="0" xfId="0" applyFont="1" applyFill="1" applyAlignment="1">
      <alignment horizontal="center" vertical="center" wrapText="1"/>
    </xf>
    <xf numFmtId="0" fontId="179" fillId="12" borderId="29" xfId="4" applyFont="1" applyFill="1" applyBorder="1" applyAlignment="1">
      <alignment horizontal="center" vertical="center" wrapText="1"/>
    </xf>
    <xf numFmtId="0" fontId="179" fillId="12" borderId="32" xfId="4" applyFont="1" applyFill="1" applyBorder="1" applyAlignment="1">
      <alignment horizontal="center" vertical="center" wrapText="1"/>
    </xf>
    <xf numFmtId="0" fontId="179" fillId="12" borderId="31" xfId="4" applyFont="1" applyFill="1" applyBorder="1" applyAlignment="1">
      <alignment horizontal="center" vertical="center" wrapText="1"/>
    </xf>
    <xf numFmtId="0" fontId="180" fillId="26" borderId="29" xfId="4" applyFont="1" applyFill="1" applyBorder="1" applyAlignment="1">
      <alignment horizontal="center" vertical="center" wrapText="1"/>
    </xf>
    <xf numFmtId="0" fontId="180" fillId="26" borderId="32" xfId="4" applyFont="1" applyFill="1" applyBorder="1" applyAlignment="1">
      <alignment horizontal="center" vertical="center" wrapText="1"/>
    </xf>
    <xf numFmtId="0" fontId="180" fillId="26" borderId="31" xfId="4" applyFont="1" applyFill="1" applyBorder="1" applyAlignment="1">
      <alignment horizontal="center" vertical="center" wrapText="1"/>
    </xf>
    <xf numFmtId="0" fontId="172" fillId="18" borderId="29" xfId="4" applyFont="1" applyFill="1" applyBorder="1" applyAlignment="1">
      <alignment horizontal="center" vertical="center" wrapText="1"/>
    </xf>
    <xf numFmtId="0" fontId="172" fillId="18" borderId="32" xfId="4" applyFont="1" applyFill="1" applyBorder="1" applyAlignment="1">
      <alignment horizontal="center" vertical="center" wrapText="1"/>
    </xf>
    <xf numFmtId="0" fontId="172" fillId="18" borderId="31" xfId="4" applyFont="1" applyFill="1" applyBorder="1" applyAlignment="1">
      <alignment horizontal="center" vertical="center" wrapText="1"/>
    </xf>
    <xf numFmtId="0" fontId="181" fillId="14" borderId="29" xfId="4" applyFont="1" applyFill="1" applyBorder="1" applyAlignment="1">
      <alignment horizontal="center" vertical="center" wrapText="1"/>
    </xf>
    <xf numFmtId="0" fontId="181" fillId="14" borderId="32" xfId="4" applyFont="1" applyFill="1" applyBorder="1" applyAlignment="1">
      <alignment horizontal="center" vertical="center" wrapText="1"/>
    </xf>
    <xf numFmtId="0" fontId="181" fillId="14" borderId="31" xfId="4" applyFont="1" applyFill="1" applyBorder="1" applyAlignment="1">
      <alignment horizontal="center" vertical="center" wrapText="1"/>
    </xf>
    <xf numFmtId="0" fontId="58" fillId="4" borderId="3" xfId="0" applyFont="1" applyFill="1" applyBorder="1" applyAlignment="1">
      <alignment horizontal="center" vertical="center" wrapText="1"/>
    </xf>
    <xf numFmtId="0" fontId="10" fillId="4" borderId="3" xfId="0" applyFont="1" applyFill="1" applyBorder="1" applyAlignment="1">
      <alignment horizontal="center" vertical="center"/>
    </xf>
    <xf numFmtId="0" fontId="85" fillId="12" borderId="3" xfId="0" applyFont="1" applyFill="1" applyBorder="1" applyAlignment="1">
      <alignment horizontal="center" vertical="center" wrapText="1"/>
    </xf>
    <xf numFmtId="0" fontId="85" fillId="12" borderId="5" xfId="0" applyFont="1" applyFill="1" applyBorder="1" applyAlignment="1">
      <alignment horizontal="center" vertical="center" wrapText="1"/>
    </xf>
    <xf numFmtId="0" fontId="149" fillId="0" borderId="3" xfId="0" applyFont="1" applyBorder="1" applyAlignment="1">
      <alignment horizontal="center" vertical="center" wrapText="1"/>
    </xf>
    <xf numFmtId="0" fontId="182" fillId="28" borderId="3" xfId="0" applyFont="1" applyFill="1" applyBorder="1" applyAlignment="1">
      <alignment horizontal="center" vertical="center" textRotation="90" wrapText="1"/>
    </xf>
    <xf numFmtId="0" fontId="85" fillId="21" borderId="27" xfId="0" applyFont="1" applyFill="1" applyBorder="1" applyAlignment="1">
      <alignment horizontal="center" vertical="center" textRotation="90" wrapText="1"/>
    </xf>
    <xf numFmtId="0" fontId="85" fillId="21" borderId="3" xfId="0" applyFont="1" applyFill="1" applyBorder="1" applyAlignment="1">
      <alignment horizontal="center" vertical="center" textRotation="90" wrapText="1"/>
    </xf>
    <xf numFmtId="0" fontId="85" fillId="21" borderId="50" xfId="0" applyFont="1" applyFill="1" applyBorder="1" applyAlignment="1">
      <alignment horizontal="center" vertical="center" textRotation="90" wrapText="1"/>
    </xf>
    <xf numFmtId="0" fontId="85" fillId="21" borderId="21" xfId="0" applyFont="1" applyFill="1" applyBorder="1" applyAlignment="1">
      <alignment horizontal="center" vertical="center" textRotation="90" wrapText="1"/>
    </xf>
    <xf numFmtId="0" fontId="182" fillId="11" borderId="27" xfId="0" applyFont="1" applyFill="1" applyBorder="1" applyAlignment="1">
      <alignment horizontal="center" vertical="center" textRotation="90" wrapText="1"/>
    </xf>
    <xf numFmtId="0" fontId="134" fillId="0" borderId="3" xfId="0" applyFont="1" applyBorder="1" applyAlignment="1">
      <alignment horizontal="center" vertical="center" wrapText="1"/>
    </xf>
    <xf numFmtId="0" fontId="154" fillId="8" borderId="3" xfId="0" applyFont="1" applyFill="1" applyBorder="1" applyAlignment="1">
      <alignment horizontal="center" vertical="center" textRotation="90" wrapText="1"/>
    </xf>
    <xf numFmtId="0" fontId="154" fillId="27" borderId="3" xfId="0" applyFont="1" applyFill="1" applyBorder="1" applyAlignment="1">
      <alignment horizontal="center" vertical="center" textRotation="90" wrapText="1"/>
    </xf>
    <xf numFmtId="0" fontId="86" fillId="12" borderId="42" xfId="0" applyFont="1" applyFill="1" applyBorder="1" applyAlignment="1">
      <alignment horizontal="center" vertical="center" textRotation="90" wrapText="1"/>
    </xf>
    <xf numFmtId="0" fontId="86" fillId="12" borderId="28" xfId="0" applyFont="1" applyFill="1" applyBorder="1" applyAlignment="1">
      <alignment horizontal="center" vertical="center" textRotation="90" wrapText="1"/>
    </xf>
    <xf numFmtId="0" fontId="86" fillId="12" borderId="14" xfId="0" applyFont="1" applyFill="1" applyBorder="1" applyAlignment="1">
      <alignment horizontal="center" vertical="center" textRotation="90" wrapText="1"/>
    </xf>
    <xf numFmtId="0" fontId="86" fillId="12" borderId="36" xfId="0" applyFont="1" applyFill="1" applyBorder="1" applyAlignment="1">
      <alignment horizontal="center" vertical="center" textRotation="90" wrapText="1"/>
    </xf>
    <xf numFmtId="0" fontId="86" fillId="12" borderId="43" xfId="0" applyFont="1" applyFill="1" applyBorder="1" applyAlignment="1">
      <alignment horizontal="center" vertical="center" textRotation="90" wrapText="1"/>
    </xf>
    <xf numFmtId="0" fontId="86" fillId="12" borderId="25" xfId="0" applyFont="1" applyFill="1" applyBorder="1" applyAlignment="1">
      <alignment horizontal="center" vertical="center" textRotation="90" wrapText="1"/>
    </xf>
    <xf numFmtId="0" fontId="154" fillId="28" borderId="3" xfId="0" applyFont="1" applyFill="1" applyBorder="1" applyAlignment="1">
      <alignment horizontal="center" vertical="center" textRotation="90" wrapText="1"/>
    </xf>
    <xf numFmtId="0" fontId="86" fillId="12" borderId="3" xfId="0" applyFont="1" applyFill="1" applyBorder="1" applyAlignment="1">
      <alignment horizontal="center" vertical="center" wrapText="1"/>
    </xf>
    <xf numFmtId="0" fontId="86" fillId="12" borderId="5"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55" fillId="4" borderId="5"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4" fillId="4" borderId="3" xfId="0" applyFont="1" applyFill="1" applyBorder="1" applyAlignment="1">
      <alignment horizontal="center" vertical="center" wrapText="1"/>
    </xf>
    <xf numFmtId="0" fontId="55" fillId="4" borderId="3" xfId="0" applyFont="1" applyFill="1" applyBorder="1" applyAlignment="1">
      <alignment horizontal="center" vertical="center"/>
    </xf>
    <xf numFmtId="0" fontId="154" fillId="3" borderId="3" xfId="0" applyFont="1" applyFill="1" applyBorder="1" applyAlignment="1">
      <alignment horizontal="center" vertical="center" textRotation="90" wrapText="1"/>
    </xf>
    <xf numFmtId="0" fontId="159" fillId="12" borderId="29" xfId="4" applyFont="1" applyFill="1" applyBorder="1" applyAlignment="1">
      <alignment horizontal="center" vertical="center" wrapText="1"/>
    </xf>
    <xf numFmtId="0" fontId="159" fillId="12" borderId="32" xfId="4" applyFont="1" applyFill="1" applyBorder="1" applyAlignment="1">
      <alignment horizontal="center" vertical="center" wrapText="1"/>
    </xf>
    <xf numFmtId="0" fontId="159" fillId="12" borderId="31" xfId="4" applyFont="1" applyFill="1" applyBorder="1" applyAlignment="1">
      <alignment horizontal="center" vertical="center" wrapText="1"/>
    </xf>
    <xf numFmtId="0" fontId="158" fillId="23" borderId="29" xfId="4" applyFont="1" applyFill="1" applyBorder="1" applyAlignment="1">
      <alignment horizontal="center" vertical="center" wrapText="1"/>
    </xf>
    <xf numFmtId="0" fontId="158" fillId="23" borderId="32" xfId="4" applyFont="1" applyFill="1" applyBorder="1" applyAlignment="1">
      <alignment horizontal="center" vertical="center" wrapText="1"/>
    </xf>
    <xf numFmtId="0" fontId="158" fillId="23" borderId="31" xfId="4" applyFont="1" applyFill="1" applyBorder="1" applyAlignment="1">
      <alignment horizontal="center" vertical="center" wrapText="1"/>
    </xf>
    <xf numFmtId="0" fontId="47" fillId="2" borderId="1" xfId="0" applyFont="1" applyFill="1" applyBorder="1" applyAlignment="1">
      <alignment horizontal="center" vertical="center" wrapText="1"/>
    </xf>
    <xf numFmtId="0" fontId="75" fillId="2" borderId="1"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215" fillId="0" borderId="3" xfId="0" applyFont="1" applyBorder="1" applyAlignment="1">
      <alignment horizontal="center"/>
    </xf>
    <xf numFmtId="0" fontId="253" fillId="0" borderId="11" xfId="10" applyFont="1" applyBorder="1" applyAlignment="1">
      <alignment horizontal="center" wrapText="1"/>
    </xf>
    <xf numFmtId="0" fontId="253" fillId="0" borderId="26" xfId="10" applyFont="1" applyBorder="1" applyAlignment="1">
      <alignment horizontal="center" wrapText="1"/>
    </xf>
    <xf numFmtId="0" fontId="253" fillId="0" borderId="4" xfId="10" applyFont="1" applyBorder="1" applyAlignment="1">
      <alignment horizontal="center" wrapText="1"/>
    </xf>
    <xf numFmtId="0" fontId="252" fillId="57" borderId="3" xfId="0" applyFont="1" applyFill="1" applyBorder="1" applyAlignment="1" applyProtection="1">
      <alignment horizontal="left" vertical="center" wrapText="1"/>
      <protection hidden="1"/>
    </xf>
    <xf numFmtId="0" fontId="264" fillId="0" borderId="0" xfId="10" applyFont="1" applyAlignment="1">
      <alignment horizontal="center"/>
    </xf>
    <xf numFmtId="0" fontId="253" fillId="0" borderId="3" xfId="10" applyFont="1" applyBorder="1" applyAlignment="1">
      <alignment horizontal="left" vertical="center" wrapText="1"/>
    </xf>
    <xf numFmtId="165" fontId="252" fillId="56" borderId="3" xfId="17" applyNumberFormat="1" applyFont="1" applyFill="1" applyBorder="1" applyAlignment="1" applyProtection="1">
      <alignment horizontal="center" vertical="center" wrapText="1"/>
      <protection hidden="1"/>
    </xf>
    <xf numFmtId="0" fontId="260" fillId="14" borderId="3" xfId="10" applyFont="1" applyFill="1" applyBorder="1" applyAlignment="1">
      <alignment horizontal="center" vertical="center"/>
    </xf>
    <xf numFmtId="0" fontId="262" fillId="14" borderId="3" xfId="10" applyFont="1" applyFill="1" applyBorder="1" applyAlignment="1">
      <alignment horizontal="center" vertical="center"/>
    </xf>
    <xf numFmtId="0" fontId="262" fillId="14" borderId="3" xfId="10" applyFont="1" applyFill="1" applyBorder="1" applyAlignment="1">
      <alignment horizontal="center" vertical="center" wrapText="1"/>
    </xf>
    <xf numFmtId="0" fontId="260" fillId="14" borderId="3" xfId="10" applyFont="1" applyFill="1" applyBorder="1" applyAlignment="1">
      <alignment horizontal="center" vertical="center" wrapText="1"/>
    </xf>
    <xf numFmtId="0" fontId="260" fillId="14" borderId="3" xfId="10" applyFont="1" applyFill="1" applyBorder="1" applyAlignment="1">
      <alignment horizontal="center" wrapText="1"/>
    </xf>
    <xf numFmtId="0" fontId="253" fillId="0" borderId="3" xfId="10" applyFont="1" applyBorder="1" applyAlignment="1">
      <alignment horizontal="left" vertical="top" wrapText="1"/>
    </xf>
    <xf numFmtId="0" fontId="253" fillId="0" borderId="8" xfId="10" applyFont="1" applyBorder="1" applyAlignment="1">
      <alignment horizontal="left" vertical="center" wrapText="1"/>
    </xf>
    <xf numFmtId="0" fontId="253" fillId="0" borderId="9" xfId="10" applyFont="1" applyBorder="1" applyAlignment="1">
      <alignment horizontal="left" vertical="center" wrapText="1"/>
    </xf>
    <xf numFmtId="0" fontId="253" fillId="0" borderId="10" xfId="10" applyFont="1" applyBorder="1" applyAlignment="1">
      <alignment horizontal="left" vertical="center" wrapText="1"/>
    </xf>
    <xf numFmtId="0" fontId="252" fillId="55" borderId="3" xfId="17" applyFont="1" applyFill="1" applyBorder="1" applyAlignment="1" applyProtection="1">
      <alignment horizontal="center" vertical="center" wrapText="1"/>
      <protection hidden="1"/>
    </xf>
    <xf numFmtId="0" fontId="257" fillId="55" borderId="3" xfId="17" applyFont="1" applyFill="1" applyBorder="1" applyAlignment="1" applyProtection="1">
      <alignment horizontal="center" vertical="center" wrapText="1"/>
      <protection hidden="1"/>
    </xf>
    <xf numFmtId="0" fontId="253" fillId="0" borderId="14" xfId="10" applyFont="1" applyBorder="1" applyAlignment="1">
      <alignment horizontal="center" vertical="top" wrapText="1"/>
    </xf>
    <xf numFmtId="0" fontId="253" fillId="0" borderId="15" xfId="10" applyFont="1" applyBorder="1" applyAlignment="1">
      <alignment horizontal="center" vertical="top" wrapText="1"/>
    </xf>
    <xf numFmtId="0" fontId="253" fillId="0" borderId="14" xfId="10" applyFont="1" applyBorder="1" applyAlignment="1">
      <alignment horizontal="center" vertical="center" wrapText="1"/>
    </xf>
    <xf numFmtId="0" fontId="253" fillId="0" borderId="15" xfId="10" applyFont="1" applyBorder="1" applyAlignment="1">
      <alignment horizontal="center" vertical="center" wrapText="1"/>
    </xf>
    <xf numFmtId="0" fontId="254" fillId="0" borderId="8" xfId="10" applyFont="1" applyBorder="1" applyAlignment="1">
      <alignment horizontal="center" vertical="center" wrapText="1"/>
    </xf>
    <xf numFmtId="0" fontId="254" fillId="0" borderId="10" xfId="10" applyFont="1" applyBorder="1" applyAlignment="1">
      <alignment horizontal="center" vertical="center" wrapText="1"/>
    </xf>
    <xf numFmtId="0" fontId="255" fillId="54" borderId="29" xfId="16" applyFont="1" applyFill="1" applyBorder="1" applyAlignment="1" applyProtection="1">
      <alignment horizontal="left" vertical="center" wrapText="1"/>
      <protection hidden="1"/>
    </xf>
    <xf numFmtId="0" fontId="255" fillId="54" borderId="32" xfId="16" applyFont="1" applyFill="1" applyBorder="1" applyAlignment="1" applyProtection="1">
      <alignment horizontal="left" vertical="center" wrapText="1"/>
      <protection hidden="1"/>
    </xf>
    <xf numFmtId="0" fontId="255" fillId="54" borderId="31" xfId="16" applyFont="1" applyFill="1" applyBorder="1" applyAlignment="1" applyProtection="1">
      <alignment horizontal="left" vertical="center" wrapText="1"/>
      <protection hidden="1"/>
    </xf>
    <xf numFmtId="0" fontId="255" fillId="55" borderId="29" xfId="17" applyFont="1" applyFill="1" applyBorder="1" applyAlignment="1" applyProtection="1">
      <alignment horizontal="left" vertical="center" wrapText="1"/>
      <protection hidden="1"/>
    </xf>
    <xf numFmtId="0" fontId="255" fillId="55" borderId="32" xfId="17" applyFont="1" applyFill="1" applyBorder="1" applyAlignment="1" applyProtection="1">
      <alignment horizontal="left" vertical="center" wrapText="1"/>
      <protection hidden="1"/>
    </xf>
    <xf numFmtId="0" fontId="255" fillId="55" borderId="31" xfId="17" applyFont="1" applyFill="1" applyBorder="1" applyAlignment="1" applyProtection="1">
      <alignment horizontal="left" vertical="center" wrapText="1"/>
      <protection hidden="1"/>
    </xf>
    <xf numFmtId="0" fontId="257" fillId="55" borderId="18" xfId="17" applyFont="1" applyFill="1" applyBorder="1" applyAlignment="1" applyProtection="1">
      <alignment horizontal="center" vertical="center" wrapText="1"/>
      <protection hidden="1"/>
    </xf>
    <xf numFmtId="0" fontId="257" fillId="55" borderId="17" xfId="17" applyFont="1" applyFill="1" applyBorder="1" applyAlignment="1" applyProtection="1">
      <alignment horizontal="center" vertical="center" wrapText="1"/>
      <protection hidden="1"/>
    </xf>
    <xf numFmtId="0" fontId="257" fillId="55" borderId="19" xfId="17" applyFont="1" applyFill="1" applyBorder="1" applyAlignment="1" applyProtection="1">
      <alignment horizontal="center" vertical="center" wrapText="1"/>
      <protection hidden="1"/>
    </xf>
    <xf numFmtId="0" fontId="258" fillId="2" borderId="14" xfId="10" applyFont="1" applyFill="1" applyBorder="1" applyAlignment="1">
      <alignment horizontal="center"/>
    </xf>
    <xf numFmtId="0" fontId="258" fillId="2" borderId="0" xfId="10" applyFont="1" applyFill="1" applyAlignment="1">
      <alignment horizontal="center"/>
    </xf>
    <xf numFmtId="0" fontId="258" fillId="2" borderId="15" xfId="10" applyFont="1" applyFill="1" applyBorder="1" applyAlignment="1">
      <alignment horizontal="center"/>
    </xf>
    <xf numFmtId="0" fontId="259" fillId="2" borderId="14" xfId="10" applyFont="1" applyFill="1" applyBorder="1" applyAlignment="1">
      <alignment horizontal="center"/>
    </xf>
    <xf numFmtId="0" fontId="259" fillId="2" borderId="0" xfId="10" applyFont="1" applyFill="1" applyAlignment="1">
      <alignment horizontal="center"/>
    </xf>
    <xf numFmtId="0" fontId="259" fillId="2" borderId="15" xfId="10" applyFont="1" applyFill="1" applyBorder="1" applyAlignment="1">
      <alignment horizontal="center"/>
    </xf>
    <xf numFmtId="0" fontId="259" fillId="2" borderId="8" xfId="10" applyFont="1" applyFill="1" applyBorder="1" applyAlignment="1">
      <alignment horizontal="center"/>
    </xf>
    <xf numFmtId="0" fontId="259" fillId="2" borderId="9" xfId="10" applyFont="1" applyFill="1" applyBorder="1" applyAlignment="1">
      <alignment horizontal="center"/>
    </xf>
    <xf numFmtId="0" fontId="259" fillId="2" borderId="10" xfId="10" applyFont="1" applyFill="1" applyBorder="1" applyAlignment="1">
      <alignment horizontal="center"/>
    </xf>
    <xf numFmtId="0" fontId="0" fillId="0" borderId="33" xfId="0" applyBorder="1" applyAlignment="1">
      <alignment horizontal="center"/>
    </xf>
    <xf numFmtId="0" fontId="0" fillId="0" borderId="28"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3" xfId="0" applyBorder="1" applyAlignment="1">
      <alignment horizontal="center"/>
    </xf>
    <xf numFmtId="0" fontId="0" fillId="0" borderId="25" xfId="0" applyBorder="1" applyAlignment="1">
      <alignment horizontal="center"/>
    </xf>
    <xf numFmtId="0" fontId="210" fillId="0" borderId="11" xfId="0" applyFont="1" applyBorder="1" applyAlignment="1">
      <alignment horizontal="center" vertical="center"/>
    </xf>
    <xf numFmtId="0" fontId="210" fillId="0" borderId="26" xfId="0" applyFont="1" applyBorder="1" applyAlignment="1">
      <alignment horizontal="center" vertical="center"/>
    </xf>
    <xf numFmtId="0" fontId="210" fillId="0" borderId="4" xfId="0" applyFont="1" applyBorder="1" applyAlignment="1">
      <alignment horizontal="center" vertical="center"/>
    </xf>
    <xf numFmtId="0" fontId="210" fillId="0" borderId="33" xfId="0" applyFont="1" applyBorder="1" applyAlignment="1">
      <alignment horizontal="center" vertical="center" wrapText="1"/>
    </xf>
    <xf numFmtId="0" fontId="210" fillId="0" borderId="34" xfId="0" applyFont="1" applyBorder="1" applyAlignment="1">
      <alignment horizontal="center" vertical="center" wrapText="1"/>
    </xf>
    <xf numFmtId="0" fontId="210" fillId="0" borderId="28" xfId="0" applyFont="1" applyBorder="1" applyAlignment="1">
      <alignment horizontal="center" vertical="center" wrapText="1"/>
    </xf>
    <xf numFmtId="0" fontId="210" fillId="0" borderId="23" xfId="0" applyFont="1" applyBorder="1" applyAlignment="1">
      <alignment horizontal="center" vertical="center" wrapText="1"/>
    </xf>
    <xf numFmtId="0" fontId="210" fillId="0" borderId="24" xfId="0" applyFont="1" applyBorder="1" applyAlignment="1">
      <alignment horizontal="center" vertical="center" wrapText="1"/>
    </xf>
    <xf numFmtId="0" fontId="210" fillId="0" borderId="25" xfId="0" applyFont="1" applyBorder="1" applyAlignment="1">
      <alignment horizontal="center" vertical="center" wrapText="1"/>
    </xf>
    <xf numFmtId="0" fontId="210" fillId="0" borderId="0" xfId="0" applyFont="1" applyAlignment="1">
      <alignment horizontal="center" vertical="center" wrapText="1"/>
    </xf>
    <xf numFmtId="0" fontId="210" fillId="0" borderId="0" xfId="0" applyFont="1" applyAlignment="1">
      <alignment horizontal="center" vertical="center"/>
    </xf>
    <xf numFmtId="0" fontId="251" fillId="0" borderId="0" xfId="0" applyFont="1" applyAlignment="1">
      <alignment horizontal="center"/>
    </xf>
    <xf numFmtId="0" fontId="252" fillId="53" borderId="18" xfId="16" applyFont="1" applyFill="1" applyBorder="1" applyAlignment="1" applyProtection="1">
      <alignment horizontal="center" vertical="center" wrapText="1"/>
      <protection hidden="1"/>
    </xf>
    <xf numFmtId="0" fontId="252" fillId="53" borderId="19" xfId="16" applyFont="1" applyFill="1" applyBorder="1" applyAlignment="1" applyProtection="1">
      <alignment horizontal="center" vertical="center" wrapText="1"/>
      <protection hidden="1"/>
    </xf>
    <xf numFmtId="0" fontId="252" fillId="55" borderId="14" xfId="17" applyFont="1" applyFill="1" applyBorder="1" applyAlignment="1" applyProtection="1">
      <alignment horizontal="center" vertical="center" wrapText="1"/>
      <protection hidden="1"/>
    </xf>
    <xf numFmtId="0" fontId="252" fillId="55" borderId="15" xfId="17" applyFont="1" applyFill="1" applyBorder="1" applyAlignment="1" applyProtection="1">
      <alignment horizontal="center" vertical="center" wrapText="1"/>
      <protection hidden="1"/>
    </xf>
    <xf numFmtId="0" fontId="272" fillId="59" borderId="3" xfId="0" applyFont="1" applyFill="1" applyBorder="1" applyAlignment="1">
      <alignment horizontal="center"/>
    </xf>
    <xf numFmtId="0" fontId="272" fillId="21" borderId="3" xfId="0" applyFont="1" applyFill="1" applyBorder="1" applyAlignment="1">
      <alignment horizontal="center"/>
    </xf>
    <xf numFmtId="165" fontId="257" fillId="32" borderId="3" xfId="17" applyNumberFormat="1" applyFont="1" applyFill="1" applyBorder="1" applyAlignment="1" applyProtection="1">
      <alignment horizontal="center" vertical="center"/>
      <protection hidden="1"/>
    </xf>
    <xf numFmtId="0" fontId="257" fillId="32" borderId="3" xfId="15" applyFont="1" applyFill="1" applyBorder="1" applyAlignment="1" applyProtection="1">
      <alignment horizontal="center" vertical="center"/>
      <protection hidden="1"/>
    </xf>
    <xf numFmtId="0" fontId="257" fillId="32" borderId="3" xfId="19" applyFont="1" applyFill="1" applyBorder="1" applyAlignment="1" applyProtection="1">
      <alignment horizontal="center" vertical="center"/>
      <protection hidden="1"/>
    </xf>
    <xf numFmtId="0" fontId="257" fillId="60" borderId="3" xfId="0" applyFont="1" applyFill="1" applyBorder="1" applyAlignment="1" applyProtection="1">
      <alignment horizontal="center" vertical="center" wrapText="1"/>
      <protection hidden="1"/>
    </xf>
    <xf numFmtId="0" fontId="257" fillId="60" borderId="3" xfId="0" applyFont="1" applyFill="1" applyBorder="1" applyAlignment="1" applyProtection="1">
      <alignment horizontal="center" vertical="center"/>
      <protection hidden="1"/>
    </xf>
    <xf numFmtId="0" fontId="273" fillId="21" borderId="3" xfId="0" applyFont="1" applyFill="1" applyBorder="1" applyAlignment="1">
      <alignment horizontal="center" vertical="center" textRotation="90"/>
    </xf>
    <xf numFmtId="0" fontId="257" fillId="60" borderId="3" xfId="17" applyFont="1" applyFill="1" applyBorder="1" applyAlignment="1" applyProtection="1">
      <alignment horizontal="center" vertical="center"/>
      <protection hidden="1"/>
    </xf>
    <xf numFmtId="0" fontId="271" fillId="60" borderId="3" xfId="17" applyFont="1" applyFill="1" applyBorder="1" applyAlignment="1" applyProtection="1">
      <alignment horizontal="center" vertical="center"/>
      <protection hidden="1"/>
    </xf>
    <xf numFmtId="0" fontId="257" fillId="60" borderId="3" xfId="16" applyFont="1" applyFill="1" applyBorder="1" applyAlignment="1" applyProtection="1">
      <alignment horizontal="center" vertical="center" wrapText="1"/>
      <protection hidden="1"/>
    </xf>
    <xf numFmtId="0" fontId="257" fillId="60" borderId="3" xfId="17" applyFont="1" applyFill="1" applyBorder="1" applyAlignment="1" applyProtection="1">
      <alignment horizontal="center" vertical="center" wrapText="1"/>
      <protection hidden="1"/>
    </xf>
    <xf numFmtId="0" fontId="273" fillId="59" borderId="3" xfId="0" applyFont="1" applyFill="1" applyBorder="1" applyAlignment="1">
      <alignment horizontal="center" vertical="center" textRotation="90"/>
    </xf>
    <xf numFmtId="0" fontId="273" fillId="12" borderId="3" xfId="0" applyFont="1" applyFill="1" applyBorder="1" applyAlignment="1">
      <alignment horizontal="center" vertical="center" textRotation="90"/>
    </xf>
    <xf numFmtId="0" fontId="257" fillId="20" borderId="3" xfId="16" applyFont="1" applyFill="1" applyBorder="1" applyAlignment="1" applyProtection="1">
      <alignment horizontal="center" vertical="center" wrapText="1"/>
      <protection hidden="1"/>
    </xf>
    <xf numFmtId="0" fontId="257" fillId="20" borderId="3" xfId="17" applyFont="1" applyFill="1" applyBorder="1" applyAlignment="1" applyProtection="1">
      <alignment horizontal="center" vertical="center" wrapText="1"/>
      <protection hidden="1"/>
    </xf>
    <xf numFmtId="0" fontId="257" fillId="19" borderId="3" xfId="17" applyFont="1" applyFill="1" applyBorder="1" applyAlignment="1" applyProtection="1">
      <alignment horizontal="center" vertical="center" wrapText="1"/>
      <protection hidden="1"/>
    </xf>
    <xf numFmtId="0" fontId="257" fillId="19" borderId="3" xfId="17" applyFont="1" applyFill="1" applyBorder="1" applyAlignment="1" applyProtection="1">
      <alignment horizontal="center" vertical="center"/>
      <protection hidden="1"/>
    </xf>
    <xf numFmtId="0" fontId="271" fillId="32" borderId="3" xfId="17" applyFont="1" applyFill="1" applyBorder="1" applyAlignment="1" applyProtection="1">
      <alignment horizontal="center" vertical="center"/>
      <protection hidden="1"/>
    </xf>
    <xf numFmtId="0" fontId="228" fillId="0" borderId="11" xfId="0" applyFont="1" applyBorder="1" applyAlignment="1">
      <alignment horizontal="center" vertical="center" wrapText="1"/>
    </xf>
    <xf numFmtId="0" fontId="228" fillId="0" borderId="26" xfId="0" applyFont="1" applyBorder="1" applyAlignment="1">
      <alignment horizontal="center" vertical="center" wrapText="1"/>
    </xf>
    <xf numFmtId="0" fontId="228" fillId="0" borderId="4" xfId="0" applyFont="1" applyBorder="1" applyAlignment="1">
      <alignment horizontal="center" vertical="center" wrapText="1"/>
    </xf>
    <xf numFmtId="0" fontId="272" fillId="12" borderId="3" xfId="0" applyFont="1" applyFill="1" applyBorder="1" applyAlignment="1">
      <alignment horizontal="center"/>
    </xf>
    <xf numFmtId="0" fontId="154" fillId="31" borderId="3" xfId="0" applyFont="1" applyFill="1" applyBorder="1" applyAlignment="1">
      <alignment horizontal="center" vertical="center" textRotation="90" wrapText="1"/>
    </xf>
    <xf numFmtId="0" fontId="154" fillId="29" borderId="3" xfId="0" applyFont="1" applyFill="1" applyBorder="1" applyAlignment="1">
      <alignment horizontal="center" vertical="center" textRotation="90" wrapText="1"/>
    </xf>
    <xf numFmtId="0" fontId="154" fillId="30" borderId="3" xfId="0" applyFont="1" applyFill="1" applyBorder="1" applyAlignment="1">
      <alignment horizontal="center" vertical="center" textRotation="90" wrapText="1"/>
    </xf>
    <xf numFmtId="0" fontId="47" fillId="2" borderId="3" xfId="0" applyFont="1" applyFill="1" applyBorder="1" applyAlignment="1">
      <alignment horizontal="center" vertical="center" wrapText="1"/>
    </xf>
    <xf numFmtId="0" fontId="113" fillId="2" borderId="11"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4" xfId="0" applyFont="1" applyFill="1" applyBorder="1" applyAlignment="1">
      <alignment horizontal="left" vertical="center" wrapText="1"/>
    </xf>
    <xf numFmtId="0" fontId="17" fillId="20" borderId="41" xfId="0" applyFont="1" applyFill="1" applyBorder="1" applyAlignment="1">
      <alignment horizontal="center" vertical="center" textRotation="90" wrapText="1"/>
    </xf>
    <xf numFmtId="0" fontId="17" fillId="20" borderId="45" xfId="0" applyFont="1" applyFill="1" applyBorder="1" applyAlignment="1">
      <alignment horizontal="center" vertical="center" textRotation="90" wrapText="1"/>
    </xf>
    <xf numFmtId="0" fontId="17" fillId="20" borderId="49" xfId="0" applyFont="1" applyFill="1" applyBorder="1" applyAlignment="1">
      <alignment horizontal="center" vertical="center" textRotation="90" wrapText="1"/>
    </xf>
    <xf numFmtId="0" fontId="176" fillId="23" borderId="0" xfId="0" applyFont="1" applyFill="1" applyAlignment="1">
      <alignment horizontal="center" vertical="center" wrapText="1"/>
    </xf>
    <xf numFmtId="0" fontId="154" fillId="30" borderId="2" xfId="0" applyFont="1" applyFill="1" applyBorder="1" applyAlignment="1">
      <alignment horizontal="center" vertical="center" textRotation="90" wrapText="1"/>
    </xf>
    <xf numFmtId="0" fontId="154" fillId="30" borderId="16" xfId="0" applyFont="1" applyFill="1" applyBorder="1" applyAlignment="1">
      <alignment horizontal="center" vertical="center" textRotation="90" wrapText="1"/>
    </xf>
    <xf numFmtId="0" fontId="154" fillId="30" borderId="13" xfId="0" applyFont="1" applyFill="1" applyBorder="1" applyAlignment="1">
      <alignment horizontal="center" vertical="center" textRotation="90"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5" fillId="0" borderId="13" xfId="0" applyFont="1" applyBorder="1" applyAlignment="1">
      <alignment horizontal="center" vertical="center" wrapText="1"/>
    </xf>
    <xf numFmtId="0" fontId="154" fillId="11" borderId="2" xfId="0" applyFont="1" applyFill="1" applyBorder="1" applyAlignment="1">
      <alignment horizontal="center" vertical="center" textRotation="90" wrapText="1"/>
    </xf>
    <xf numFmtId="0" fontId="154" fillId="11" borderId="16" xfId="0" applyFont="1" applyFill="1" applyBorder="1" applyAlignment="1">
      <alignment horizontal="center" vertical="center" textRotation="90" wrapText="1"/>
    </xf>
    <xf numFmtId="0" fontId="154" fillId="11" borderId="13" xfId="0" applyFont="1" applyFill="1" applyBorder="1" applyAlignment="1">
      <alignment horizontal="center" vertical="center" textRotation="90" wrapText="1"/>
    </xf>
    <xf numFmtId="0" fontId="15" fillId="4" borderId="41"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2" fillId="21" borderId="29" xfId="4" applyFont="1" applyFill="1" applyBorder="1" applyAlignment="1">
      <alignment horizontal="center" vertical="center" wrapText="1"/>
    </xf>
    <xf numFmtId="0" fontId="162" fillId="21" borderId="32" xfId="4" applyFont="1" applyFill="1" applyBorder="1" applyAlignment="1">
      <alignment horizontal="center" vertical="center" wrapText="1"/>
    </xf>
    <xf numFmtId="0" fontId="162" fillId="21" borderId="31" xfId="4" applyFont="1" applyFill="1" applyBorder="1" applyAlignment="1">
      <alignment horizontal="center" vertical="center" wrapText="1"/>
    </xf>
    <xf numFmtId="0" fontId="162" fillId="12" borderId="29" xfId="4" applyFont="1" applyFill="1" applyBorder="1" applyAlignment="1">
      <alignment horizontal="center" vertical="center" wrapText="1"/>
    </xf>
    <xf numFmtId="0" fontId="162" fillId="12" borderId="32" xfId="4" applyFont="1" applyFill="1" applyBorder="1" applyAlignment="1">
      <alignment horizontal="center" vertical="center" wrapText="1"/>
    </xf>
    <xf numFmtId="0" fontId="162" fillId="12" borderId="31" xfId="4" applyFont="1" applyFill="1" applyBorder="1" applyAlignment="1">
      <alignment horizontal="center" vertical="center" wrapText="1"/>
    </xf>
    <xf numFmtId="0" fontId="172" fillId="7" borderId="18" xfId="4" applyFont="1" applyFill="1" applyBorder="1" applyAlignment="1">
      <alignment horizontal="center" vertical="center" wrapText="1"/>
    </xf>
    <xf numFmtId="0" fontId="172" fillId="7" borderId="17" xfId="4" applyFont="1" applyFill="1" applyBorder="1" applyAlignment="1">
      <alignment horizontal="center" vertical="center" wrapText="1"/>
    </xf>
    <xf numFmtId="0" fontId="172" fillId="7" borderId="19" xfId="4" applyFont="1" applyFill="1" applyBorder="1" applyAlignment="1">
      <alignment horizontal="center" vertical="center" wrapText="1"/>
    </xf>
    <xf numFmtId="0" fontId="172" fillId="7" borderId="8" xfId="4" applyFont="1" applyFill="1" applyBorder="1" applyAlignment="1">
      <alignment horizontal="center" vertical="center" wrapText="1"/>
    </xf>
    <xf numFmtId="0" fontId="172" fillId="7" borderId="9" xfId="4" applyFont="1" applyFill="1" applyBorder="1" applyAlignment="1">
      <alignment horizontal="center" vertical="center" wrapText="1"/>
    </xf>
    <xf numFmtId="0" fontId="172" fillId="7" borderId="10" xfId="4" applyFont="1" applyFill="1" applyBorder="1" applyAlignment="1">
      <alignment horizontal="center" vertical="center" wrapText="1"/>
    </xf>
    <xf numFmtId="0" fontId="162" fillId="11" borderId="18" xfId="4" applyFont="1" applyFill="1" applyBorder="1" applyAlignment="1">
      <alignment horizontal="center" vertical="center" wrapText="1"/>
    </xf>
    <xf numFmtId="0" fontId="162" fillId="11" borderId="17" xfId="4" applyFont="1" applyFill="1" applyBorder="1" applyAlignment="1">
      <alignment horizontal="center" vertical="center" wrapText="1"/>
    </xf>
    <xf numFmtId="0" fontId="162" fillId="11" borderId="19" xfId="4" applyFont="1" applyFill="1" applyBorder="1" applyAlignment="1">
      <alignment horizontal="center" vertical="center" wrapText="1"/>
    </xf>
    <xf numFmtId="0" fontId="162" fillId="11" borderId="8" xfId="4" applyFont="1" applyFill="1" applyBorder="1" applyAlignment="1">
      <alignment horizontal="center" vertical="center" wrapText="1"/>
    </xf>
    <xf numFmtId="0" fontId="162" fillId="11" borderId="9" xfId="4" applyFont="1" applyFill="1" applyBorder="1" applyAlignment="1">
      <alignment horizontal="center" vertical="center" wrapText="1"/>
    </xf>
    <xf numFmtId="0" fontId="162" fillId="11" borderId="10" xfId="4" applyFont="1" applyFill="1" applyBorder="1" applyAlignment="1">
      <alignment horizontal="center" vertical="center" wrapText="1"/>
    </xf>
    <xf numFmtId="0" fontId="162" fillId="32" borderId="53" xfId="4" applyFont="1" applyFill="1" applyBorder="1" applyAlignment="1">
      <alignment horizontal="center" vertical="center" wrapText="1"/>
    </xf>
    <xf numFmtId="0" fontId="162" fillId="32" borderId="54" xfId="4" applyFont="1" applyFill="1" applyBorder="1" applyAlignment="1">
      <alignment horizontal="center" vertical="center" wrapText="1"/>
    </xf>
    <xf numFmtId="0" fontId="172" fillId="23" borderId="18" xfId="4" applyFont="1" applyFill="1" applyBorder="1" applyAlignment="1">
      <alignment horizontal="center" vertical="center" wrapText="1"/>
    </xf>
    <xf numFmtId="0" fontId="172" fillId="23" borderId="17" xfId="4" applyFont="1" applyFill="1" applyBorder="1" applyAlignment="1">
      <alignment horizontal="center" vertical="center" wrapText="1"/>
    </xf>
    <xf numFmtId="0" fontId="172" fillId="23" borderId="19" xfId="4" applyFont="1" applyFill="1" applyBorder="1" applyAlignment="1">
      <alignment horizontal="center" vertical="center" wrapText="1"/>
    </xf>
    <xf numFmtId="0" fontId="172" fillId="23" borderId="8" xfId="4" applyFont="1" applyFill="1" applyBorder="1" applyAlignment="1">
      <alignment horizontal="center" vertical="center" wrapText="1"/>
    </xf>
    <xf numFmtId="0" fontId="172" fillId="23" borderId="9" xfId="4" applyFont="1" applyFill="1" applyBorder="1" applyAlignment="1">
      <alignment horizontal="center" vertical="center" wrapText="1"/>
    </xf>
    <xf numFmtId="0" fontId="172" fillId="23" borderId="10" xfId="4" applyFont="1" applyFill="1" applyBorder="1" applyAlignment="1">
      <alignment horizontal="center" vertical="center" wrapText="1"/>
    </xf>
    <xf numFmtId="0" fontId="162" fillId="3" borderId="18" xfId="4" applyFont="1" applyFill="1" applyBorder="1" applyAlignment="1">
      <alignment horizontal="center" vertical="center" wrapText="1"/>
    </xf>
    <xf numFmtId="0" fontId="162" fillId="3" borderId="17" xfId="4" applyFont="1" applyFill="1" applyBorder="1" applyAlignment="1">
      <alignment horizontal="center" vertical="center" wrapText="1"/>
    </xf>
    <xf numFmtId="0" fontId="162" fillId="3" borderId="19" xfId="4" applyFont="1" applyFill="1" applyBorder="1" applyAlignment="1">
      <alignment horizontal="center" vertical="center" wrapText="1"/>
    </xf>
    <xf numFmtId="0" fontId="162" fillId="3" borderId="8" xfId="4" applyFont="1" applyFill="1" applyBorder="1" applyAlignment="1">
      <alignment horizontal="center" vertical="center" wrapText="1"/>
    </xf>
    <xf numFmtId="0" fontId="162" fillId="3" borderId="9" xfId="4" applyFont="1" applyFill="1" applyBorder="1" applyAlignment="1">
      <alignment horizontal="center" vertical="center" wrapText="1"/>
    </xf>
    <xf numFmtId="0" fontId="162" fillId="3" borderId="10" xfId="4" applyFont="1" applyFill="1" applyBorder="1" applyAlignment="1">
      <alignment horizontal="center" vertical="center" wrapText="1"/>
    </xf>
    <xf numFmtId="0" fontId="154" fillId="33" borderId="3" xfId="0" applyFont="1" applyFill="1" applyBorder="1" applyAlignment="1">
      <alignment horizontal="center" vertical="center" textRotation="90" wrapText="1"/>
    </xf>
    <xf numFmtId="0" fontId="162" fillId="11" borderId="29" xfId="4" applyFont="1" applyFill="1" applyBorder="1" applyAlignment="1">
      <alignment horizontal="center" vertical="center" wrapText="1"/>
    </xf>
    <xf numFmtId="0" fontId="162" fillId="11" borderId="31" xfId="4" applyFont="1" applyFill="1" applyBorder="1" applyAlignment="1">
      <alignment horizontal="center" vertical="center" wrapText="1"/>
    </xf>
    <xf numFmtId="0" fontId="162" fillId="11" borderId="32" xfId="4" applyFont="1" applyFill="1" applyBorder="1" applyAlignment="1">
      <alignment horizontal="center" vertical="center" wrapText="1"/>
    </xf>
    <xf numFmtId="0" fontId="183" fillId="12" borderId="29" xfId="0" applyFont="1" applyFill="1" applyBorder="1" applyAlignment="1">
      <alignment horizontal="center" vertical="center" wrapText="1"/>
    </xf>
    <xf numFmtId="0" fontId="183" fillId="12" borderId="32" xfId="0" applyFont="1" applyFill="1" applyBorder="1" applyAlignment="1">
      <alignment horizontal="center" vertical="center" wrapText="1"/>
    </xf>
    <xf numFmtId="0" fontId="183" fillId="12" borderId="31"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72" fillId="16" borderId="29" xfId="4" applyFont="1" applyFill="1" applyBorder="1" applyAlignment="1">
      <alignment horizontal="center" vertical="center" wrapText="1"/>
    </xf>
    <xf numFmtId="0" fontId="172" fillId="16" borderId="32" xfId="4" applyFont="1" applyFill="1" applyBorder="1" applyAlignment="1">
      <alignment horizontal="center" vertical="center" wrapText="1"/>
    </xf>
    <xf numFmtId="0" fontId="172" fillId="16" borderId="31" xfId="4" applyFont="1" applyFill="1" applyBorder="1" applyAlignment="1">
      <alignment horizontal="center" vertical="center" wrapText="1"/>
    </xf>
    <xf numFmtId="0" fontId="180" fillId="11" borderId="29" xfId="4" applyFont="1" applyFill="1" applyBorder="1" applyAlignment="1">
      <alignment horizontal="center" vertical="center"/>
    </xf>
    <xf numFmtId="0" fontId="180" fillId="11" borderId="32" xfId="4" applyFont="1" applyFill="1" applyBorder="1" applyAlignment="1">
      <alignment horizontal="center" vertical="center"/>
    </xf>
    <xf numFmtId="0" fontId="180" fillId="11" borderId="31" xfId="4" applyFont="1" applyFill="1" applyBorder="1" applyAlignment="1">
      <alignment horizontal="center" vertical="center"/>
    </xf>
    <xf numFmtId="0" fontId="82" fillId="21" borderId="27" xfId="0" applyFont="1" applyFill="1" applyBorder="1" applyAlignment="1">
      <alignment horizontal="center" vertical="center" textRotation="90" wrapText="1"/>
    </xf>
    <xf numFmtId="0" fontId="82" fillId="21" borderId="3" xfId="0" applyFont="1" applyFill="1" applyBorder="1" applyAlignment="1">
      <alignment horizontal="center" vertical="center" textRotation="90" wrapText="1"/>
    </xf>
    <xf numFmtId="0" fontId="82" fillId="21" borderId="50" xfId="0" applyFont="1" applyFill="1" applyBorder="1" applyAlignment="1">
      <alignment horizontal="center" vertical="center" textRotation="90" wrapText="1"/>
    </xf>
    <xf numFmtId="0" fontId="82" fillId="21" borderId="21" xfId="0" applyFont="1" applyFill="1" applyBorder="1" applyAlignment="1">
      <alignment horizontal="center" vertical="center" textRotation="90" wrapText="1"/>
    </xf>
    <xf numFmtId="0" fontId="184" fillId="8" borderId="29" xfId="4" applyFont="1" applyFill="1" applyBorder="1" applyAlignment="1">
      <alignment horizontal="center" vertical="center" wrapText="1"/>
    </xf>
    <xf numFmtId="0" fontId="184" fillId="8" borderId="32" xfId="4" applyFont="1" applyFill="1" applyBorder="1" applyAlignment="1">
      <alignment horizontal="center" vertical="center" wrapText="1"/>
    </xf>
    <xf numFmtId="0" fontId="184" fillId="8" borderId="31" xfId="4" applyFont="1" applyFill="1" applyBorder="1" applyAlignment="1">
      <alignment horizontal="center" vertical="center" wrapText="1"/>
    </xf>
    <xf numFmtId="0" fontId="149" fillId="11" borderId="27" xfId="0" applyFont="1" applyFill="1" applyBorder="1" applyAlignment="1">
      <alignment horizontal="center" vertical="center" textRotation="90" wrapText="1"/>
    </xf>
    <xf numFmtId="0" fontId="149" fillId="12" borderId="3" xfId="0" applyFont="1" applyFill="1" applyBorder="1" applyAlignment="1">
      <alignment horizontal="center" vertical="center" textRotation="90" wrapText="1"/>
    </xf>
    <xf numFmtId="0" fontId="149" fillId="34" borderId="3" xfId="0" applyFont="1" applyFill="1" applyBorder="1" applyAlignment="1">
      <alignment horizontal="center" vertical="center" textRotation="90" wrapText="1"/>
    </xf>
    <xf numFmtId="0" fontId="82" fillId="20" borderId="27" xfId="0" applyFont="1" applyFill="1" applyBorder="1" applyAlignment="1">
      <alignment horizontal="center" vertical="center" textRotation="90" wrapText="1"/>
    </xf>
    <xf numFmtId="0" fontId="149" fillId="30" borderId="3" xfId="0" applyFont="1" applyFill="1" applyBorder="1" applyAlignment="1">
      <alignment horizontal="center" vertical="center" textRotation="90" wrapText="1"/>
    </xf>
    <xf numFmtId="0" fontId="156" fillId="0" borderId="40" xfId="0" applyFont="1" applyBorder="1" applyAlignment="1">
      <alignment horizontal="center"/>
    </xf>
    <xf numFmtId="0" fontId="156" fillId="0" borderId="27" xfId="0" applyFont="1" applyBorder="1" applyAlignment="1">
      <alignment horizontal="center"/>
    </xf>
    <xf numFmtId="0" fontId="71" fillId="2" borderId="1"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154" fillId="2" borderId="3" xfId="0" applyFont="1" applyFill="1" applyBorder="1" applyAlignment="1">
      <alignment horizontal="center" vertical="center" wrapText="1"/>
    </xf>
    <xf numFmtId="0" fontId="65" fillId="10" borderId="27" xfId="0" applyFont="1" applyFill="1" applyBorder="1" applyAlignment="1">
      <alignment horizontal="left" vertical="center" wrapText="1"/>
    </xf>
    <xf numFmtId="0" fontId="65" fillId="10" borderId="3" xfId="0" applyFont="1" applyFill="1" applyBorder="1" applyAlignment="1">
      <alignment horizontal="left" vertical="center" wrapText="1"/>
    </xf>
    <xf numFmtId="0" fontId="156" fillId="2" borderId="20" xfId="0" applyFont="1" applyFill="1" applyBorder="1" applyAlignment="1">
      <alignment horizontal="center" vertical="center" wrapText="1"/>
    </xf>
    <xf numFmtId="0" fontId="156" fillId="2" borderId="5" xfId="0" applyFont="1" applyFill="1" applyBorder="1" applyAlignment="1">
      <alignment horizontal="center" vertical="center" wrapText="1"/>
    </xf>
    <xf numFmtId="0" fontId="132" fillId="2" borderId="3" xfId="0" applyFont="1" applyFill="1" applyBorder="1" applyAlignment="1">
      <alignment horizontal="center" vertical="center" wrapText="1"/>
    </xf>
    <xf numFmtId="0" fontId="132" fillId="2" borderId="5"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82" fillId="12" borderId="27" xfId="0" applyFont="1" applyFill="1" applyBorder="1" applyAlignment="1">
      <alignment horizontal="center" vertical="center" textRotation="90" wrapText="1"/>
    </xf>
    <xf numFmtId="0" fontId="82" fillId="12" borderId="3" xfId="0" applyFont="1" applyFill="1" applyBorder="1" applyAlignment="1">
      <alignment horizontal="center" vertical="center" textRotation="90" wrapText="1"/>
    </xf>
    <xf numFmtId="0" fontId="85" fillId="31" borderId="29" xfId="0" applyFont="1" applyFill="1" applyBorder="1" applyAlignment="1">
      <alignment horizontal="center" vertical="center" wrapText="1"/>
    </xf>
    <xf numFmtId="0" fontId="85" fillId="31" borderId="32" xfId="0" applyFont="1" applyFill="1" applyBorder="1" applyAlignment="1">
      <alignment horizontal="center" vertical="center" wrapText="1"/>
    </xf>
    <xf numFmtId="0" fontId="85" fillId="31" borderId="31" xfId="0" applyFont="1" applyFill="1" applyBorder="1" applyAlignment="1">
      <alignment horizontal="center" vertical="center" wrapText="1"/>
    </xf>
    <xf numFmtId="0" fontId="82" fillId="4" borderId="27" xfId="0" applyFont="1" applyFill="1" applyBorder="1" applyAlignment="1">
      <alignment horizontal="center" vertical="center" wrapText="1"/>
    </xf>
    <xf numFmtId="0" fontId="82" fillId="4" borderId="3" xfId="0" applyFont="1" applyFill="1" applyBorder="1" applyAlignment="1">
      <alignment horizontal="center" vertical="center"/>
    </xf>
    <xf numFmtId="0" fontId="65" fillId="12" borderId="42" xfId="0" applyFont="1" applyFill="1" applyBorder="1" applyAlignment="1">
      <alignment horizontal="center" vertical="center" textRotation="90" wrapText="1"/>
    </xf>
    <xf numFmtId="0" fontId="65" fillId="12" borderId="28" xfId="0" applyFont="1" applyFill="1" applyBorder="1" applyAlignment="1">
      <alignment horizontal="center" vertical="center" textRotation="90" wrapText="1"/>
    </xf>
    <xf numFmtId="0" fontId="65" fillId="12" borderId="14" xfId="0" applyFont="1" applyFill="1" applyBorder="1" applyAlignment="1">
      <alignment horizontal="center" vertical="center" textRotation="90" wrapText="1"/>
    </xf>
    <xf numFmtId="0" fontId="65" fillId="12" borderId="36" xfId="0" applyFont="1" applyFill="1" applyBorder="1" applyAlignment="1">
      <alignment horizontal="center" vertical="center" textRotation="90" wrapText="1"/>
    </xf>
    <xf numFmtId="0" fontId="65" fillId="12" borderId="43" xfId="0" applyFont="1" applyFill="1" applyBorder="1" applyAlignment="1">
      <alignment horizontal="center" vertical="center" textRotation="90" wrapText="1"/>
    </xf>
    <xf numFmtId="0" fontId="65" fillId="12" borderId="25" xfId="0" applyFont="1" applyFill="1" applyBorder="1" applyAlignment="1">
      <alignment horizontal="center" vertical="center" textRotation="90" wrapText="1"/>
    </xf>
    <xf numFmtId="0" fontId="65" fillId="4" borderId="3" xfId="0" applyFont="1" applyFill="1" applyBorder="1" applyAlignment="1">
      <alignment horizontal="center" vertical="center" wrapText="1"/>
    </xf>
    <xf numFmtId="0" fontId="65" fillId="4" borderId="3" xfId="0" applyFont="1" applyFill="1" applyBorder="1" applyAlignment="1">
      <alignment horizontal="center" vertical="center"/>
    </xf>
    <xf numFmtId="0" fontId="65" fillId="4" borderId="5" xfId="0" applyFont="1" applyFill="1" applyBorder="1" applyAlignment="1">
      <alignment horizontal="center" vertical="center" wrapText="1"/>
    </xf>
    <xf numFmtId="0" fontId="67" fillId="21" borderId="27" xfId="0" applyFont="1" applyFill="1" applyBorder="1" applyAlignment="1">
      <alignment horizontal="center" vertical="center" textRotation="90" wrapText="1"/>
    </xf>
    <xf numFmtId="0" fontId="67" fillId="21" borderId="3" xfId="0" applyFont="1" applyFill="1" applyBorder="1" applyAlignment="1">
      <alignment horizontal="center" vertical="center" textRotation="90" wrapText="1"/>
    </xf>
    <xf numFmtId="0" fontId="67" fillId="21" borderId="50" xfId="0" applyFont="1" applyFill="1" applyBorder="1" applyAlignment="1">
      <alignment horizontal="center" vertical="center" textRotation="90" wrapText="1"/>
    </xf>
    <xf numFmtId="0" fontId="67" fillId="21" borderId="21" xfId="0" applyFont="1" applyFill="1" applyBorder="1" applyAlignment="1">
      <alignment horizontal="center" vertical="center" textRotation="90" wrapText="1"/>
    </xf>
    <xf numFmtId="0" fontId="65" fillId="4" borderId="27" xfId="0" applyFont="1" applyFill="1" applyBorder="1" applyAlignment="1">
      <alignment horizontal="center" vertical="center" wrapText="1"/>
    </xf>
    <xf numFmtId="0" fontId="154" fillId="11" borderId="27" xfId="0" applyFont="1" applyFill="1" applyBorder="1" applyAlignment="1">
      <alignment horizontal="center" vertical="center" textRotation="90" wrapText="1"/>
    </xf>
    <xf numFmtId="0" fontId="154" fillId="34" borderId="3" xfId="0" applyFont="1" applyFill="1" applyBorder="1" applyAlignment="1">
      <alignment horizontal="center" vertical="center" textRotation="90" wrapText="1"/>
    </xf>
    <xf numFmtId="0" fontId="65" fillId="20" borderId="27" xfId="0" applyFont="1" applyFill="1" applyBorder="1" applyAlignment="1">
      <alignment horizontal="center" vertical="center" textRotation="90" wrapText="1"/>
    </xf>
    <xf numFmtId="0" fontId="154" fillId="0" borderId="3" xfId="0" applyFont="1" applyBorder="1" applyAlignment="1">
      <alignment horizontal="center" vertical="center" wrapText="1"/>
    </xf>
    <xf numFmtId="0" fontId="154" fillId="11" borderId="41" xfId="0" applyFont="1" applyFill="1" applyBorder="1" applyAlignment="1">
      <alignment horizontal="center" vertical="center" textRotation="90" wrapText="1"/>
    </xf>
    <xf numFmtId="0" fontId="154" fillId="11" borderId="45" xfId="0" applyFont="1" applyFill="1" applyBorder="1" applyAlignment="1">
      <alignment horizontal="center" vertical="center" textRotation="90" wrapText="1"/>
    </xf>
    <xf numFmtId="0" fontId="154" fillId="11" borderId="49" xfId="0" applyFont="1" applyFill="1" applyBorder="1" applyAlignment="1">
      <alignment horizontal="center" vertical="center" textRotation="90" wrapText="1"/>
    </xf>
    <xf numFmtId="0" fontId="154" fillId="12" borderId="52" xfId="0" applyFont="1" applyFill="1" applyBorder="1" applyAlignment="1">
      <alignment horizontal="center" vertical="center" textRotation="90" wrapText="1"/>
    </xf>
    <xf numFmtId="0" fontId="154" fillId="12" borderId="13" xfId="0" applyFont="1" applyFill="1" applyBorder="1" applyAlignment="1">
      <alignment horizontal="center" vertical="center" textRotation="90" wrapText="1"/>
    </xf>
    <xf numFmtId="0" fontId="154" fillId="34" borderId="2" xfId="0" applyFont="1" applyFill="1" applyBorder="1" applyAlignment="1">
      <alignment horizontal="center" vertical="center" textRotation="90" wrapText="1"/>
    </xf>
    <xf numFmtId="0" fontId="154" fillId="34" borderId="16" xfId="0" applyFont="1" applyFill="1" applyBorder="1" applyAlignment="1">
      <alignment horizontal="center" vertical="center" textRotation="90" wrapText="1"/>
    </xf>
    <xf numFmtId="0" fontId="154" fillId="34" borderId="13" xfId="0" applyFont="1" applyFill="1" applyBorder="1" applyAlignment="1">
      <alignment horizontal="center" vertical="center" textRotation="90" wrapText="1"/>
    </xf>
    <xf numFmtId="0" fontId="154" fillId="0" borderId="2" xfId="0" applyFont="1" applyBorder="1" applyAlignment="1">
      <alignment horizontal="center" vertical="center" wrapText="1"/>
    </xf>
    <xf numFmtId="0" fontId="154" fillId="0" borderId="16" xfId="0" applyFont="1" applyBorder="1" applyAlignment="1">
      <alignment horizontal="center" vertical="center" wrapText="1"/>
    </xf>
    <xf numFmtId="0" fontId="154" fillId="0" borderId="13" xfId="0" applyFont="1" applyBorder="1" applyAlignment="1">
      <alignment horizontal="center" vertical="center" wrapText="1"/>
    </xf>
    <xf numFmtId="0" fontId="156" fillId="0" borderId="41" xfId="0" applyFont="1" applyBorder="1" applyAlignment="1">
      <alignment horizontal="center"/>
    </xf>
    <xf numFmtId="0" fontId="156" fillId="2" borderId="12" xfId="0" applyFont="1" applyFill="1" applyBorder="1" applyAlignment="1">
      <alignment horizontal="center" vertical="center" wrapText="1"/>
    </xf>
    <xf numFmtId="0" fontId="71" fillId="2" borderId="33" xfId="0" applyFont="1" applyFill="1" applyBorder="1" applyAlignment="1">
      <alignment horizontal="center" vertical="center" wrapText="1"/>
    </xf>
    <xf numFmtId="0" fontId="71" fillId="2" borderId="34"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5" xfId="0" applyFont="1" applyFill="1" applyBorder="1" applyAlignment="1">
      <alignment horizontal="center" vertical="center" wrapText="1"/>
    </xf>
    <xf numFmtId="0" fontId="71" fillId="2" borderId="0" xfId="0" applyFont="1" applyFill="1" applyAlignment="1">
      <alignment horizontal="center" vertical="center" wrapText="1"/>
    </xf>
    <xf numFmtId="0" fontId="71" fillId="2" borderId="36" xfId="0" applyFont="1" applyFill="1" applyBorder="1" applyAlignment="1">
      <alignment horizontal="center" vertical="center" wrapText="1"/>
    </xf>
    <xf numFmtId="0" fontId="65" fillId="10" borderId="48" xfId="0" applyFont="1" applyFill="1" applyBorder="1" applyAlignment="1">
      <alignment horizontal="left" vertical="center" wrapText="1"/>
    </xf>
    <xf numFmtId="0" fontId="65" fillId="10" borderId="4" xfId="0" applyFont="1" applyFill="1" applyBorder="1" applyAlignment="1">
      <alignment horizontal="left" vertical="center" wrapText="1"/>
    </xf>
    <xf numFmtId="0" fontId="86" fillId="12" borderId="11" xfId="0" applyFont="1" applyFill="1" applyBorder="1" applyAlignment="1">
      <alignment horizontal="center" vertical="center" wrapText="1"/>
    </xf>
    <xf numFmtId="0" fontId="86" fillId="12" borderId="26" xfId="0" applyFont="1" applyFill="1" applyBorder="1" applyAlignment="1">
      <alignment horizontal="center" vertical="center" wrapText="1"/>
    </xf>
    <xf numFmtId="0" fontId="86" fillId="12" borderId="39" xfId="0" applyFont="1" applyFill="1" applyBorder="1" applyAlignment="1">
      <alignment horizontal="center" vertical="center" wrapText="1"/>
    </xf>
    <xf numFmtId="0" fontId="65" fillId="4" borderId="41" xfId="0" applyFont="1" applyFill="1" applyBorder="1" applyAlignment="1">
      <alignment horizontal="center" vertical="center" wrapText="1"/>
    </xf>
    <xf numFmtId="0" fontId="65" fillId="4" borderId="49" xfId="0" applyFont="1" applyFill="1" applyBorder="1" applyAlignment="1">
      <alignment horizontal="center" vertical="center" wrapText="1"/>
    </xf>
    <xf numFmtId="0" fontId="65" fillId="4" borderId="2" xfId="0" applyFont="1" applyFill="1" applyBorder="1" applyAlignment="1">
      <alignment horizontal="center" vertical="center" wrapText="1"/>
    </xf>
    <xf numFmtId="0" fontId="65" fillId="4" borderId="44" xfId="0" applyFont="1" applyFill="1" applyBorder="1" applyAlignment="1">
      <alignment horizontal="center" vertical="center" wrapText="1"/>
    </xf>
    <xf numFmtId="0" fontId="65" fillId="4" borderId="13" xfId="0" applyFont="1" applyFill="1" applyBorder="1" applyAlignment="1">
      <alignment horizontal="center" vertical="center" wrapText="1"/>
    </xf>
    <xf numFmtId="0" fontId="65" fillId="4" borderId="11" xfId="0" applyFont="1" applyFill="1" applyBorder="1" applyAlignment="1">
      <alignment horizontal="center" vertical="center" wrapText="1"/>
    </xf>
    <xf numFmtId="0" fontId="65" fillId="4" borderId="4" xfId="0" applyFont="1" applyFill="1" applyBorder="1" applyAlignment="1">
      <alignment horizontal="center" vertical="center" wrapText="1"/>
    </xf>
    <xf numFmtId="0" fontId="65" fillId="4" borderId="26" xfId="0" applyFont="1" applyFill="1" applyBorder="1" applyAlignment="1">
      <alignment horizontal="center" vertical="center" wrapText="1"/>
    </xf>
    <xf numFmtId="0" fontId="86" fillId="21" borderId="27" xfId="0" applyFont="1" applyFill="1" applyBorder="1" applyAlignment="1">
      <alignment horizontal="center" vertical="center" textRotation="90" wrapText="1"/>
    </xf>
    <xf numFmtId="0" fontId="86" fillId="21" borderId="3" xfId="0" applyFont="1" applyFill="1" applyBorder="1" applyAlignment="1">
      <alignment horizontal="center" vertical="center" textRotation="90" wrapText="1"/>
    </xf>
    <xf numFmtId="0" fontId="86" fillId="21" borderId="50" xfId="0" applyFont="1" applyFill="1" applyBorder="1" applyAlignment="1">
      <alignment horizontal="center" vertical="center" textRotation="90" wrapText="1"/>
    </xf>
    <xf numFmtId="0" fontId="86" fillId="21" borderId="21" xfId="0" applyFont="1" applyFill="1" applyBorder="1" applyAlignment="1">
      <alignment horizontal="center" vertical="center" textRotation="90" wrapText="1"/>
    </xf>
    <xf numFmtId="0" fontId="68" fillId="2" borderId="1"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7" fillId="4" borderId="27"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70" fillId="4" borderId="3" xfId="0" applyFont="1" applyFill="1" applyBorder="1" applyAlignment="1">
      <alignment horizontal="center" vertical="center" wrapText="1"/>
    </xf>
    <xf numFmtId="0" fontId="67" fillId="4" borderId="3" xfId="0" applyFont="1" applyFill="1" applyBorder="1" applyAlignment="1">
      <alignment horizontal="center" vertical="center"/>
    </xf>
    <xf numFmtId="0" fontId="67" fillId="4" borderId="5" xfId="0" applyFont="1" applyFill="1" applyBorder="1" applyAlignment="1">
      <alignment horizontal="center" vertical="center" wrapText="1"/>
    </xf>
    <xf numFmtId="0" fontId="134" fillId="12" borderId="3" xfId="0" applyFont="1" applyFill="1" applyBorder="1" applyAlignment="1">
      <alignment horizontal="center" vertical="center" textRotation="90" wrapText="1"/>
    </xf>
    <xf numFmtId="0" fontId="154" fillId="0" borderId="3" xfId="0" applyFont="1" applyBorder="1" applyAlignment="1">
      <alignment horizontal="center" vertical="center" textRotation="90" wrapText="1"/>
    </xf>
    <xf numFmtId="0" fontId="34" fillId="2" borderId="3" xfId="0" applyFont="1" applyFill="1" applyBorder="1" applyAlignment="1">
      <alignment horizontal="center" vertical="center" wrapText="1"/>
    </xf>
    <xf numFmtId="0" fontId="115" fillId="21" borderId="2" xfId="0" applyFont="1" applyFill="1" applyBorder="1" applyAlignment="1">
      <alignment horizontal="center" vertical="center" wrapText="1"/>
    </xf>
    <xf numFmtId="0" fontId="115" fillId="21" borderId="16" xfId="0" applyFont="1" applyFill="1" applyBorder="1" applyAlignment="1">
      <alignment horizontal="center" vertical="center" wrapText="1"/>
    </xf>
    <xf numFmtId="0" fontId="115" fillId="21" borderId="13"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115" fillId="25" borderId="2" xfId="0" applyFont="1" applyFill="1" applyBorder="1" applyAlignment="1">
      <alignment horizontal="center" vertical="center" wrapText="1"/>
    </xf>
    <xf numFmtId="0" fontId="115" fillId="25" borderId="16" xfId="0" applyFont="1" applyFill="1" applyBorder="1" applyAlignment="1">
      <alignment horizontal="center" vertical="center" wrapText="1"/>
    </xf>
    <xf numFmtId="0" fontId="115" fillId="25" borderId="13" xfId="0" applyFont="1" applyFill="1" applyBorder="1" applyAlignment="1">
      <alignment horizontal="center" vertical="center" wrapText="1"/>
    </xf>
    <xf numFmtId="0" fontId="115" fillId="38" borderId="2" xfId="0" applyFont="1" applyFill="1" applyBorder="1" applyAlignment="1">
      <alignment horizontal="center" vertical="center" wrapText="1"/>
    </xf>
    <xf numFmtId="0" fontId="115" fillId="38" borderId="16" xfId="0" applyFont="1" applyFill="1" applyBorder="1" applyAlignment="1">
      <alignment horizontal="center" vertical="center" wrapText="1"/>
    </xf>
    <xf numFmtId="0" fontId="115" fillId="38" borderId="13" xfId="0" applyFont="1" applyFill="1" applyBorder="1" applyAlignment="1">
      <alignment horizontal="center" vertical="center" wrapText="1"/>
    </xf>
    <xf numFmtId="0" fontId="115" fillId="13" borderId="2" xfId="0" applyFont="1" applyFill="1" applyBorder="1" applyAlignment="1">
      <alignment horizontal="center" vertical="center" wrapText="1"/>
    </xf>
    <xf numFmtId="0" fontId="115" fillId="13" borderId="16" xfId="0" applyFont="1" applyFill="1" applyBorder="1" applyAlignment="1">
      <alignment horizontal="center" vertical="center" wrapText="1"/>
    </xf>
    <xf numFmtId="0" fontId="115" fillId="13" borderId="13" xfId="0" applyFont="1" applyFill="1" applyBorder="1" applyAlignment="1">
      <alignment horizontal="center" vertical="center" wrapText="1"/>
    </xf>
    <xf numFmtId="0" fontId="115" fillId="43" borderId="2" xfId="0" applyFont="1" applyFill="1" applyBorder="1" applyAlignment="1">
      <alignment horizontal="center" vertical="center" wrapText="1"/>
    </xf>
    <xf numFmtId="0" fontId="115" fillId="43" borderId="16" xfId="0" applyFont="1" applyFill="1" applyBorder="1" applyAlignment="1">
      <alignment horizontal="center" vertical="center" wrapText="1"/>
    </xf>
    <xf numFmtId="0" fontId="115" fillId="43" borderId="13" xfId="0" applyFont="1" applyFill="1" applyBorder="1" applyAlignment="1">
      <alignment horizontal="center" vertical="center" wrapText="1"/>
    </xf>
    <xf numFmtId="0" fontId="115" fillId="13" borderId="44" xfId="0" applyFont="1" applyFill="1" applyBorder="1" applyAlignment="1">
      <alignment horizontal="center" vertical="center" wrapText="1"/>
    </xf>
    <xf numFmtId="0" fontId="115" fillId="31" borderId="2" xfId="0" applyFont="1" applyFill="1" applyBorder="1" applyAlignment="1">
      <alignment horizontal="center" vertical="center" wrapText="1"/>
    </xf>
    <xf numFmtId="0" fontId="115" fillId="31" borderId="16" xfId="0" applyFont="1" applyFill="1" applyBorder="1" applyAlignment="1">
      <alignment horizontal="center" vertical="center" wrapText="1"/>
    </xf>
    <xf numFmtId="0" fontId="115" fillId="31" borderId="13" xfId="0" applyFont="1" applyFill="1" applyBorder="1" applyAlignment="1">
      <alignment horizontal="center" vertical="center" wrapText="1"/>
    </xf>
    <xf numFmtId="0" fontId="115" fillId="27" borderId="2" xfId="0" applyFont="1" applyFill="1" applyBorder="1" applyAlignment="1">
      <alignment horizontal="center" vertical="center" wrapText="1"/>
    </xf>
    <xf numFmtId="0" fontId="115" fillId="27" borderId="16" xfId="0" applyFont="1" applyFill="1" applyBorder="1" applyAlignment="1">
      <alignment horizontal="center" vertical="center" wrapText="1"/>
    </xf>
    <xf numFmtId="0" fontId="115" fillId="27" borderId="13" xfId="0" applyFont="1" applyFill="1" applyBorder="1" applyAlignment="1">
      <alignment horizontal="center" vertical="center" wrapText="1"/>
    </xf>
    <xf numFmtId="0" fontId="115" fillId="42" borderId="2" xfId="0" applyFont="1" applyFill="1" applyBorder="1" applyAlignment="1">
      <alignment horizontal="center" vertical="center" wrapText="1"/>
    </xf>
    <xf numFmtId="0" fontId="115" fillId="42" borderId="16" xfId="0" applyFont="1" applyFill="1" applyBorder="1" applyAlignment="1">
      <alignment horizontal="center" vertical="center" wrapText="1"/>
    </xf>
    <xf numFmtId="0" fontId="115" fillId="42" borderId="13" xfId="0" applyFont="1" applyFill="1" applyBorder="1" applyAlignment="1">
      <alignment horizontal="center" vertical="center" wrapText="1"/>
    </xf>
    <xf numFmtId="0" fontId="115" fillId="20" borderId="2" xfId="0" applyFont="1" applyFill="1" applyBorder="1" applyAlignment="1">
      <alignment horizontal="center" vertical="center" wrapText="1"/>
    </xf>
    <xf numFmtId="0" fontId="115" fillId="20" borderId="16" xfId="0" applyFont="1" applyFill="1" applyBorder="1" applyAlignment="1">
      <alignment horizontal="center" vertical="center" wrapText="1"/>
    </xf>
    <xf numFmtId="0" fontId="115" fillId="20" borderId="13" xfId="0" applyFont="1" applyFill="1" applyBorder="1" applyAlignment="1">
      <alignment horizontal="center" vertical="center" wrapText="1"/>
    </xf>
    <xf numFmtId="0" fontId="10" fillId="4" borderId="41" xfId="0" applyFont="1" applyFill="1" applyBorder="1" applyAlignment="1">
      <alignment vertical="center" wrapText="1"/>
    </xf>
    <xf numFmtId="0" fontId="10" fillId="4" borderId="45" xfId="0" applyFont="1" applyFill="1" applyBorder="1" applyAlignment="1">
      <alignment vertical="center" wrapText="1"/>
    </xf>
    <xf numFmtId="0" fontId="10" fillId="4" borderId="2" xfId="0" applyFont="1" applyFill="1" applyBorder="1" applyAlignment="1">
      <alignment vertical="center" wrapText="1"/>
    </xf>
    <xf numFmtId="0" fontId="58" fillId="4" borderId="16" xfId="0" applyFont="1" applyFill="1" applyBorder="1" applyAlignment="1">
      <alignment vertical="center" wrapText="1"/>
    </xf>
    <xf numFmtId="0" fontId="10" fillId="4" borderId="2" xfId="0" applyFont="1" applyFill="1" applyBorder="1" applyAlignment="1">
      <alignment horizontal="center" vertical="center" wrapText="1"/>
    </xf>
    <xf numFmtId="0" fontId="58" fillId="4" borderId="16" xfId="0" applyFont="1" applyFill="1" applyBorder="1" applyAlignment="1">
      <alignment horizontal="center" vertical="center" wrapText="1"/>
    </xf>
    <xf numFmtId="0" fontId="177" fillId="11" borderId="45" xfId="0" applyFont="1" applyFill="1" applyBorder="1" applyAlignment="1">
      <alignment horizontal="center" vertical="center" textRotation="90" wrapText="1"/>
    </xf>
    <xf numFmtId="0" fontId="177" fillId="11" borderId="80" xfId="0" applyFont="1" applyFill="1" applyBorder="1" applyAlignment="1">
      <alignment horizontal="center" vertical="center" textRotation="90" wrapText="1"/>
    </xf>
    <xf numFmtId="0" fontId="115" fillId="33" borderId="2" xfId="0" applyFont="1" applyFill="1" applyBorder="1" applyAlignment="1">
      <alignment horizontal="center" vertical="center" wrapText="1"/>
    </xf>
    <xf numFmtId="0" fontId="115" fillId="33" borderId="16" xfId="0" applyFont="1" applyFill="1" applyBorder="1" applyAlignment="1">
      <alignment horizontal="center" vertical="center" wrapText="1"/>
    </xf>
    <xf numFmtId="0" fontId="115" fillId="33" borderId="13"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0" fillId="4" borderId="3" xfId="0" applyFont="1" applyFill="1" applyBorder="1" applyAlignment="1">
      <alignment vertical="center" wrapText="1"/>
    </xf>
    <xf numFmtId="0" fontId="10" fillId="4" borderId="5" xfId="0" applyFont="1" applyFill="1" applyBorder="1" applyAlignment="1">
      <alignment vertical="center" wrapText="1"/>
    </xf>
    <xf numFmtId="0" fontId="115" fillId="36" borderId="2" xfId="0" applyFont="1" applyFill="1" applyBorder="1" applyAlignment="1">
      <alignment horizontal="center" vertical="center" wrapText="1"/>
    </xf>
    <xf numFmtId="0" fontId="115" fillId="36" borderId="16" xfId="0" applyFont="1" applyFill="1" applyBorder="1" applyAlignment="1">
      <alignment horizontal="center" vertical="center" wrapText="1"/>
    </xf>
    <xf numFmtId="0" fontId="115" fillId="36" borderId="13" xfId="0" applyFont="1" applyFill="1" applyBorder="1" applyAlignment="1">
      <alignment horizontal="center" vertical="center" wrapText="1"/>
    </xf>
    <xf numFmtId="0" fontId="248" fillId="17" borderId="18" xfId="0" applyFont="1" applyFill="1" applyBorder="1" applyAlignment="1">
      <alignment horizontal="center" vertical="center" wrapText="1"/>
    </xf>
    <xf numFmtId="0" fontId="248" fillId="17" borderId="17" xfId="0" applyFont="1" applyFill="1" applyBorder="1" applyAlignment="1">
      <alignment horizontal="center" vertical="center" wrapText="1"/>
    </xf>
    <xf numFmtId="0" fontId="248" fillId="17" borderId="14" xfId="0" applyFont="1" applyFill="1" applyBorder="1" applyAlignment="1">
      <alignment horizontal="center" vertical="center" wrapText="1"/>
    </xf>
    <xf numFmtId="0" fontId="248" fillId="17" borderId="0" xfId="0" applyFont="1" applyFill="1" applyAlignment="1">
      <alignment horizontal="center" vertical="center" wrapText="1"/>
    </xf>
    <xf numFmtId="0" fontId="248" fillId="17" borderId="8" xfId="0" applyFont="1" applyFill="1" applyBorder="1" applyAlignment="1">
      <alignment horizontal="center" vertical="center" wrapText="1"/>
    </xf>
    <xf numFmtId="0" fontId="248" fillId="17" borderId="9" xfId="0" applyFont="1" applyFill="1" applyBorder="1" applyAlignment="1">
      <alignment horizontal="center" vertical="center" wrapText="1"/>
    </xf>
    <xf numFmtId="0" fontId="10" fillId="4" borderId="16" xfId="0" applyFont="1" applyFill="1" applyBorder="1" applyAlignment="1">
      <alignment vertical="center" wrapText="1"/>
    </xf>
    <xf numFmtId="0" fontId="115" fillId="12" borderId="2" xfId="0" applyFont="1" applyFill="1" applyBorder="1" applyAlignment="1">
      <alignment horizontal="center" vertical="center" wrapText="1"/>
    </xf>
    <xf numFmtId="0" fontId="115" fillId="12" borderId="16" xfId="0" applyFont="1" applyFill="1" applyBorder="1" applyAlignment="1">
      <alignment horizontal="center" vertical="center" wrapText="1"/>
    </xf>
    <xf numFmtId="0" fontId="115" fillId="12" borderId="13" xfId="0" applyFont="1" applyFill="1" applyBorder="1" applyAlignment="1">
      <alignment horizontal="center" vertical="center" wrapText="1"/>
    </xf>
    <xf numFmtId="0" fontId="113" fillId="2" borderId="0" xfId="0" applyFont="1" applyFill="1" applyAlignment="1">
      <alignment horizontal="left" vertical="center" wrapText="1"/>
    </xf>
    <xf numFmtId="0" fontId="113" fillId="2" borderId="0" xfId="0" applyFont="1" applyFill="1" applyAlignment="1">
      <alignment horizontal="center" vertical="center" wrapText="1"/>
    </xf>
    <xf numFmtId="0" fontId="101" fillId="2" borderId="20" xfId="0" applyFont="1" applyFill="1" applyBorder="1" applyAlignment="1">
      <alignment wrapText="1"/>
    </xf>
    <xf numFmtId="0" fontId="101" fillId="2" borderId="5" xfId="0" applyFont="1" applyFill="1" applyBorder="1" applyAlignment="1">
      <alignment wrapText="1"/>
    </xf>
    <xf numFmtId="0" fontId="211" fillId="0" borderId="40" xfId="0" applyFont="1" applyBorder="1" applyAlignment="1">
      <alignment horizontal="center"/>
    </xf>
    <xf numFmtId="0" fontId="211" fillId="0" borderId="27" xfId="0" applyFont="1" applyBorder="1" applyAlignment="1">
      <alignment horizontal="center"/>
    </xf>
    <xf numFmtId="0" fontId="211" fillId="0" borderId="41" xfId="0" applyFont="1" applyBorder="1" applyAlignment="1">
      <alignment horizontal="center"/>
    </xf>
    <xf numFmtId="0" fontId="212" fillId="2" borderId="1" xfId="0" applyFont="1" applyFill="1" applyBorder="1" applyAlignment="1">
      <alignment horizontal="center" vertical="center" wrapText="1"/>
    </xf>
    <xf numFmtId="0" fontId="213" fillId="2" borderId="1" xfId="0" applyFont="1" applyFill="1" applyBorder="1" applyAlignment="1">
      <alignment horizontal="center" vertical="center" wrapText="1"/>
    </xf>
    <xf numFmtId="0" fontId="213" fillId="2" borderId="3" xfId="0" applyFont="1" applyFill="1" applyBorder="1" applyAlignment="1">
      <alignment horizontal="center" vertical="center" wrapText="1"/>
    </xf>
    <xf numFmtId="0" fontId="211" fillId="2" borderId="20" xfId="0" applyFont="1" applyFill="1" applyBorder="1" applyAlignment="1">
      <alignment horizontal="center" vertical="center" wrapText="1"/>
    </xf>
    <xf numFmtId="0" fontId="211" fillId="2" borderId="5" xfId="0" applyFont="1" applyFill="1" applyBorder="1" applyAlignment="1">
      <alignment horizontal="center" vertical="center" wrapText="1"/>
    </xf>
    <xf numFmtId="0" fontId="211" fillId="2" borderId="12" xfId="0" applyFont="1" applyFill="1" applyBorder="1" applyAlignment="1">
      <alignment horizontal="center" vertical="center" wrapText="1"/>
    </xf>
    <xf numFmtId="0" fontId="212" fillId="2" borderId="33" xfId="0" applyFont="1" applyFill="1" applyBorder="1" applyAlignment="1">
      <alignment horizontal="center" vertical="center" wrapText="1"/>
    </xf>
    <xf numFmtId="0" fontId="212" fillId="2" borderId="34" xfId="0" applyFont="1" applyFill="1" applyBorder="1" applyAlignment="1">
      <alignment horizontal="center" vertical="center" wrapText="1"/>
    </xf>
    <xf numFmtId="0" fontId="212" fillId="2" borderId="28" xfId="0" applyFont="1" applyFill="1" applyBorder="1" applyAlignment="1">
      <alignment horizontal="center" vertical="center" wrapText="1"/>
    </xf>
    <xf numFmtId="0" fontId="212" fillId="2" borderId="35" xfId="0" applyFont="1" applyFill="1" applyBorder="1" applyAlignment="1">
      <alignment horizontal="center" vertical="center" wrapText="1"/>
    </xf>
    <xf numFmtId="0" fontId="212" fillId="2" borderId="0" xfId="0" applyFont="1" applyFill="1" applyAlignment="1">
      <alignment horizontal="center" vertical="center" wrapText="1"/>
    </xf>
    <xf numFmtId="0" fontId="212" fillId="2" borderId="36" xfId="0" applyFont="1" applyFill="1" applyBorder="1" applyAlignment="1">
      <alignment horizontal="center" vertical="center" wrapText="1"/>
    </xf>
    <xf numFmtId="0" fontId="214" fillId="2" borderId="3"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216" fillId="10" borderId="3" xfId="0" applyFont="1" applyFill="1" applyBorder="1" applyAlignment="1">
      <alignment horizontal="left" vertical="center" wrapText="1"/>
    </xf>
    <xf numFmtId="0" fontId="216" fillId="12" borderId="11" xfId="0" applyFont="1" applyFill="1" applyBorder="1" applyAlignment="1">
      <alignment horizontal="center" vertical="center" wrapText="1"/>
    </xf>
    <xf numFmtId="0" fontId="216" fillId="12" borderId="26" xfId="0" applyFont="1" applyFill="1" applyBorder="1" applyAlignment="1">
      <alignment horizontal="center" vertical="center" wrapText="1"/>
    </xf>
    <xf numFmtId="0" fontId="216" fillId="12" borderId="4" xfId="0" applyFont="1" applyFill="1" applyBorder="1" applyAlignment="1">
      <alignment horizontal="center" vertical="center" wrapText="1"/>
    </xf>
    <xf numFmtId="0" fontId="216" fillId="4" borderId="41" xfId="0" applyFont="1" applyFill="1" applyBorder="1" applyAlignment="1">
      <alignment horizontal="center" vertical="center" wrapText="1"/>
    </xf>
    <xf numFmtId="0" fontId="216" fillId="4" borderId="49" xfId="0" applyFont="1" applyFill="1" applyBorder="1" applyAlignment="1">
      <alignment horizontal="center" vertical="center" wrapText="1"/>
    </xf>
    <xf numFmtId="0" fontId="216" fillId="4" borderId="2"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16" fillId="4" borderId="3" xfId="0" applyFont="1" applyFill="1" applyBorder="1" applyAlignment="1">
      <alignment horizontal="center" vertical="center" wrapText="1"/>
    </xf>
    <xf numFmtId="0" fontId="216" fillId="4" borderId="44" xfId="0" applyFont="1" applyFill="1" applyBorder="1" applyAlignment="1">
      <alignment horizontal="center" vertical="center" wrapText="1"/>
    </xf>
    <xf numFmtId="0" fontId="216" fillId="4" borderId="3" xfId="0" applyFont="1" applyFill="1" applyBorder="1" applyAlignment="1">
      <alignment horizontal="center" vertical="center"/>
    </xf>
    <xf numFmtId="0" fontId="216" fillId="4" borderId="5" xfId="0" applyFont="1" applyFill="1" applyBorder="1" applyAlignment="1">
      <alignment horizontal="center" vertical="center" wrapText="1"/>
    </xf>
    <xf numFmtId="0" fontId="216" fillId="12" borderId="33" xfId="0" applyFont="1" applyFill="1" applyBorder="1" applyAlignment="1">
      <alignment horizontal="center" vertical="center" textRotation="90" wrapText="1"/>
    </xf>
    <xf numFmtId="0" fontId="216" fillId="12" borderId="28" xfId="0" applyFont="1" applyFill="1" applyBorder="1" applyAlignment="1">
      <alignment horizontal="center" vertical="center" textRotation="90" wrapText="1"/>
    </xf>
    <xf numFmtId="0" fontId="216" fillId="12" borderId="35" xfId="0" applyFont="1" applyFill="1" applyBorder="1" applyAlignment="1">
      <alignment horizontal="center" vertical="center" textRotation="90" wrapText="1"/>
    </xf>
    <xf numFmtId="0" fontId="216" fillId="12" borderId="36" xfId="0" applyFont="1" applyFill="1" applyBorder="1" applyAlignment="1">
      <alignment horizontal="center" vertical="center" textRotation="90" wrapText="1"/>
    </xf>
    <xf numFmtId="0" fontId="216" fillId="21" borderId="3" xfId="0" applyFont="1" applyFill="1" applyBorder="1" applyAlignment="1">
      <alignment horizontal="center" vertical="center" textRotation="90" wrapText="1"/>
    </xf>
    <xf numFmtId="0" fontId="216" fillId="21" borderId="2" xfId="0" applyFont="1" applyFill="1" applyBorder="1" applyAlignment="1">
      <alignment horizontal="center" vertical="center" textRotation="90" wrapText="1"/>
    </xf>
    <xf numFmtId="0" fontId="214" fillId="11" borderId="45" xfId="0" applyFont="1" applyFill="1" applyBorder="1" applyAlignment="1">
      <alignment horizontal="center" vertical="center" textRotation="90" wrapText="1"/>
    </xf>
    <xf numFmtId="0" fontId="214" fillId="12" borderId="16" xfId="0" applyFont="1" applyFill="1" applyBorder="1" applyAlignment="1">
      <alignment horizontal="center" vertical="center" textRotation="90" wrapText="1"/>
    </xf>
    <xf numFmtId="0" fontId="214" fillId="0" borderId="16" xfId="0" applyFont="1" applyBorder="1" applyAlignment="1">
      <alignment horizontal="center" vertical="center" wrapText="1"/>
    </xf>
    <xf numFmtId="0" fontId="214" fillId="19" borderId="2" xfId="0" applyFont="1" applyFill="1" applyBorder="1" applyAlignment="1">
      <alignment horizontal="center" vertical="center" textRotation="90" wrapText="1"/>
    </xf>
    <xf numFmtId="0" fontId="214" fillId="19" borderId="16" xfId="0" applyFont="1" applyFill="1" applyBorder="1" applyAlignment="1">
      <alignment horizontal="center" vertical="center" textRotation="90" wrapText="1"/>
    </xf>
    <xf numFmtId="0" fontId="216" fillId="20" borderId="3" xfId="0" applyFont="1" applyFill="1" applyBorder="1" applyAlignment="1">
      <alignment horizontal="center" vertical="center" textRotation="90" wrapText="1"/>
    </xf>
    <xf numFmtId="0" fontId="214" fillId="27" borderId="3" xfId="0" applyFont="1" applyFill="1" applyBorder="1" applyAlignment="1">
      <alignment horizontal="center" vertical="center" textRotation="90" wrapText="1"/>
    </xf>
    <xf numFmtId="0" fontId="214" fillId="0" borderId="3" xfId="0" applyFont="1" applyBorder="1" applyAlignment="1">
      <alignment horizontal="center" vertical="center" wrapText="1"/>
    </xf>
    <xf numFmtId="0" fontId="153" fillId="0" borderId="40" xfId="0" applyFont="1" applyBorder="1" applyAlignment="1">
      <alignment horizontal="center"/>
    </xf>
    <xf numFmtId="0" fontId="153" fillId="0" borderId="27" xfId="0" applyFont="1" applyBorder="1" applyAlignment="1">
      <alignment horizontal="center"/>
    </xf>
    <xf numFmtId="0" fontId="135" fillId="11" borderId="27" xfId="0" applyFont="1" applyFill="1" applyBorder="1" applyAlignment="1">
      <alignment horizontal="center" vertical="center" textRotation="90" wrapText="1"/>
    </xf>
    <xf numFmtId="0" fontId="135" fillId="12" borderId="3" xfId="0" applyFont="1" applyFill="1" applyBorder="1" applyAlignment="1">
      <alignment horizontal="center" vertical="center" textRotation="90" wrapText="1"/>
    </xf>
    <xf numFmtId="0" fontId="135" fillId="0" borderId="3" xfId="0" applyFont="1" applyBorder="1" applyAlignment="1">
      <alignment horizontal="center" vertical="center" wrapText="1"/>
    </xf>
    <xf numFmtId="0" fontId="135" fillId="19" borderId="3" xfId="0" applyFont="1" applyFill="1" applyBorder="1" applyAlignment="1">
      <alignment horizontal="center" vertical="center" textRotation="90" wrapText="1"/>
    </xf>
    <xf numFmtId="0" fontId="67" fillId="20" borderId="27" xfId="0" applyFont="1" applyFill="1" applyBorder="1" applyAlignment="1">
      <alignment horizontal="center" vertical="center" textRotation="90" wrapText="1"/>
    </xf>
    <xf numFmtId="0" fontId="135" fillId="25" borderId="3" xfId="0" applyFont="1" applyFill="1" applyBorder="1" applyAlignment="1">
      <alignment horizontal="center" vertical="center" textRotation="90" wrapText="1"/>
    </xf>
    <xf numFmtId="0" fontId="135" fillId="5" borderId="3" xfId="0" applyFont="1" applyFill="1" applyBorder="1" applyAlignment="1">
      <alignment horizontal="center" vertical="center" textRotation="90" wrapText="1"/>
    </xf>
    <xf numFmtId="0" fontId="67" fillId="12" borderId="27" xfId="0" applyFont="1" applyFill="1" applyBorder="1" applyAlignment="1">
      <alignment horizontal="center" vertical="center" textRotation="90" wrapText="1"/>
    </xf>
    <xf numFmtId="0" fontId="67" fillId="12" borderId="3" xfId="0" applyFont="1" applyFill="1" applyBorder="1" applyAlignment="1">
      <alignment horizontal="center" vertical="center" textRotation="90" wrapText="1"/>
    </xf>
    <xf numFmtId="0" fontId="153" fillId="2" borderId="20" xfId="0" applyFont="1" applyFill="1" applyBorder="1" applyAlignment="1">
      <alignment horizontal="center" vertical="center" wrapText="1"/>
    </xf>
    <xf numFmtId="0" fontId="153" fillId="2" borderId="5" xfId="0" applyFont="1" applyFill="1" applyBorder="1" applyAlignment="1">
      <alignment horizontal="center" vertical="center" wrapText="1"/>
    </xf>
    <xf numFmtId="0" fontId="135" fillId="2" borderId="3" xfId="0" applyFont="1" applyFill="1" applyBorder="1" applyAlignment="1">
      <alignment horizontal="center" vertical="center" wrapText="1"/>
    </xf>
    <xf numFmtId="0" fontId="136" fillId="2" borderId="3" xfId="0" applyFont="1" applyFill="1" applyBorder="1" applyAlignment="1">
      <alignment horizontal="center" vertical="center" wrapText="1"/>
    </xf>
    <xf numFmtId="0" fontId="136" fillId="2" borderId="5" xfId="0" applyFont="1" applyFill="1" applyBorder="1" applyAlignment="1">
      <alignment horizontal="center" vertical="center" wrapText="1"/>
    </xf>
    <xf numFmtId="0" fontId="67" fillId="10" borderId="27" xfId="0" applyFont="1" applyFill="1" applyBorder="1" applyAlignment="1">
      <alignment horizontal="left" vertical="center" wrapText="1"/>
    </xf>
    <xf numFmtId="0" fontId="67" fillId="10" borderId="3" xfId="0" applyFont="1" applyFill="1" applyBorder="1" applyAlignment="1">
      <alignment horizontal="left" vertical="center" wrapText="1"/>
    </xf>
    <xf numFmtId="0" fontId="67" fillId="12" borderId="3" xfId="0" applyFont="1" applyFill="1" applyBorder="1" applyAlignment="1">
      <alignment horizontal="center" vertical="center" wrapText="1"/>
    </xf>
    <xf numFmtId="0" fontId="67" fillId="12" borderId="5" xfId="0" applyFont="1" applyFill="1" applyBorder="1" applyAlignment="1">
      <alignment horizontal="center" vertical="center" wrapText="1"/>
    </xf>
    <xf numFmtId="0" fontId="134" fillId="2" borderId="5"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151" fillId="11" borderId="27" xfId="0" applyFont="1" applyFill="1" applyBorder="1" applyAlignment="1">
      <alignment horizontal="center" vertical="center" textRotation="90" wrapText="1"/>
    </xf>
    <xf numFmtId="0" fontId="151" fillId="11" borderId="3" xfId="0" applyFont="1" applyFill="1" applyBorder="1" applyAlignment="1">
      <alignment horizontal="center" vertical="center" textRotation="90" wrapText="1"/>
    </xf>
    <xf numFmtId="0" fontId="151" fillId="35" borderId="3" xfId="0" applyFont="1" applyFill="1" applyBorder="1" applyAlignment="1">
      <alignment horizontal="center" vertical="center" textRotation="90" wrapText="1"/>
    </xf>
    <xf numFmtId="0" fontId="124" fillId="25" borderId="27" xfId="0" applyFont="1" applyFill="1" applyBorder="1" applyAlignment="1">
      <alignment horizontal="center" vertical="center" textRotation="90" wrapText="1"/>
    </xf>
    <xf numFmtId="0" fontId="151" fillId="5" borderId="3" xfId="0" applyFont="1" applyFill="1" applyBorder="1" applyAlignment="1">
      <alignment horizontal="center" vertical="center" textRotation="90" wrapText="1"/>
    </xf>
    <xf numFmtId="0" fontId="112" fillId="2" borderId="0" xfId="0" applyFont="1" applyFill="1" applyAlignment="1">
      <alignment horizontal="center" vertical="center" wrapText="1"/>
    </xf>
    <xf numFmtId="0" fontId="17" fillId="21" borderId="42" xfId="0" applyFont="1" applyFill="1" applyBorder="1" applyAlignment="1">
      <alignment horizontal="center" vertical="center" textRotation="90" wrapText="1"/>
    </xf>
    <xf numFmtId="0" fontId="17" fillId="21" borderId="28" xfId="0" applyFont="1" applyFill="1" applyBorder="1" applyAlignment="1">
      <alignment horizontal="center" vertical="center" textRotation="90" wrapText="1"/>
    </xf>
    <xf numFmtId="0" fontId="17" fillId="21" borderId="14" xfId="0" applyFont="1" applyFill="1" applyBorder="1" applyAlignment="1">
      <alignment horizontal="center" vertical="center" textRotation="90" wrapText="1"/>
    </xf>
    <xf numFmtId="0" fontId="17" fillId="21" borderId="36" xfId="0" applyFont="1" applyFill="1" applyBorder="1" applyAlignment="1">
      <alignment horizontal="center" vertical="center" textRotation="90" wrapText="1"/>
    </xf>
    <xf numFmtId="0" fontId="17" fillId="21" borderId="8" xfId="0" applyFont="1" applyFill="1" applyBorder="1" applyAlignment="1">
      <alignment horizontal="center" vertical="center" textRotation="90" wrapText="1"/>
    </xf>
    <xf numFmtId="0" fontId="17" fillId="21" borderId="55" xfId="0" applyFont="1" applyFill="1" applyBorder="1" applyAlignment="1">
      <alignment horizontal="center" vertical="center" textRotation="90" wrapText="1"/>
    </xf>
    <xf numFmtId="0" fontId="185" fillId="11" borderId="41" xfId="0" applyFont="1" applyFill="1" applyBorder="1" applyAlignment="1">
      <alignment horizontal="center" vertical="center" textRotation="90" wrapText="1"/>
    </xf>
    <xf numFmtId="0" fontId="185" fillId="11" borderId="45" xfId="0" applyFont="1" applyFill="1" applyBorder="1" applyAlignment="1">
      <alignment horizontal="center" vertical="center" textRotation="90" wrapText="1"/>
    </xf>
    <xf numFmtId="0" fontId="186" fillId="12" borderId="3" xfId="0" applyFont="1" applyFill="1" applyBorder="1" applyAlignment="1">
      <alignment horizontal="center" vertical="center" textRotation="90" wrapText="1"/>
    </xf>
    <xf numFmtId="0" fontId="169" fillId="36" borderId="2" xfId="0" applyFont="1" applyFill="1" applyBorder="1" applyAlignment="1">
      <alignment horizontal="center" vertical="center" textRotation="90" wrapText="1"/>
    </xf>
    <xf numFmtId="0" fontId="169" fillId="36" borderId="16" xfId="0" applyFont="1" applyFill="1" applyBorder="1" applyAlignment="1">
      <alignment horizontal="center" vertical="center" textRotation="90" wrapText="1"/>
    </xf>
    <xf numFmtId="0" fontId="169" fillId="26" borderId="3" xfId="0" applyFont="1" applyFill="1" applyBorder="1" applyAlignment="1">
      <alignment horizontal="center" vertical="center" textRotation="90" wrapText="1"/>
    </xf>
    <xf numFmtId="0" fontId="166" fillId="26" borderId="2" xfId="0" applyFont="1" applyFill="1" applyBorder="1" applyAlignment="1">
      <alignment horizontal="center" vertical="center" textRotation="90" wrapText="1"/>
    </xf>
    <xf numFmtId="0" fontId="166" fillId="26" borderId="16" xfId="0" applyFont="1" applyFill="1" applyBorder="1" applyAlignment="1">
      <alignment horizontal="center" vertical="center" textRotation="90" wrapText="1"/>
    </xf>
    <xf numFmtId="0" fontId="166" fillId="26" borderId="13" xfId="0" applyFont="1" applyFill="1" applyBorder="1" applyAlignment="1">
      <alignment horizontal="center" vertical="center" textRotation="90" wrapText="1"/>
    </xf>
    <xf numFmtId="0" fontId="10" fillId="4" borderId="41"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58" fillId="4" borderId="44"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34" fillId="2" borderId="11" xfId="0" applyFont="1" applyFill="1" applyBorder="1" applyAlignment="1">
      <alignment horizontal="center" vertical="center" wrapText="1"/>
    </xf>
    <xf numFmtId="0" fontId="134" fillId="2" borderId="26" xfId="0" applyFont="1" applyFill="1" applyBorder="1" applyAlignment="1">
      <alignment horizontal="center" vertical="center" wrapText="1"/>
    </xf>
    <xf numFmtId="0" fontId="134" fillId="2" borderId="39" xfId="0" applyFont="1" applyFill="1" applyBorder="1" applyAlignment="1">
      <alignment horizontal="center" vertical="center" wrapText="1"/>
    </xf>
    <xf numFmtId="0" fontId="52" fillId="4" borderId="3" xfId="0" applyFont="1" applyFill="1" applyBorder="1" applyAlignment="1">
      <alignment horizontal="center" vertical="center" wrapText="1"/>
    </xf>
    <xf numFmtId="0" fontId="82" fillId="12" borderId="42" xfId="0" applyFont="1" applyFill="1" applyBorder="1" applyAlignment="1">
      <alignment horizontal="center" vertical="center" textRotation="90" wrapText="1"/>
    </xf>
    <xf numFmtId="0" fontId="82" fillId="12" borderId="28" xfId="0" applyFont="1" applyFill="1" applyBorder="1" applyAlignment="1">
      <alignment horizontal="center" vertical="center" textRotation="90" wrapText="1"/>
    </xf>
    <xf numFmtId="0" fontId="82" fillId="12" borderId="14" xfId="0" applyFont="1" applyFill="1" applyBorder="1" applyAlignment="1">
      <alignment horizontal="center" vertical="center" textRotation="90" wrapText="1"/>
    </xf>
    <xf numFmtId="0" fontId="82" fillId="12" borderId="36" xfId="0" applyFont="1" applyFill="1" applyBorder="1" applyAlignment="1">
      <alignment horizontal="center" vertical="center" textRotation="90" wrapText="1"/>
    </xf>
    <xf numFmtId="0" fontId="82" fillId="12" borderId="43" xfId="0" applyFont="1" applyFill="1" applyBorder="1" applyAlignment="1">
      <alignment horizontal="center" vertical="center" textRotation="90" wrapText="1"/>
    </xf>
    <xf numFmtId="0" fontId="82" fillId="12" borderId="25" xfId="0" applyFont="1" applyFill="1" applyBorder="1" applyAlignment="1">
      <alignment horizontal="center" vertical="center" textRotation="90" wrapText="1"/>
    </xf>
    <xf numFmtId="0" fontId="52" fillId="4" borderId="5" xfId="0" applyFont="1" applyFill="1" applyBorder="1" applyAlignment="1">
      <alignment horizontal="center" vertical="center" wrapText="1"/>
    </xf>
    <xf numFmtId="0" fontId="149" fillId="26" borderId="3" xfId="0" applyFont="1" applyFill="1" applyBorder="1" applyAlignment="1">
      <alignment horizontal="center" vertical="center" textRotation="90" wrapText="1"/>
    </xf>
    <xf numFmtId="0" fontId="52" fillId="4" borderId="27" xfId="0" applyFont="1" applyFill="1" applyBorder="1" applyAlignment="1">
      <alignment horizontal="center" vertical="center" wrapText="1"/>
    </xf>
    <xf numFmtId="0" fontId="52" fillId="4" borderId="3" xfId="0" applyFont="1" applyFill="1" applyBorder="1" applyAlignment="1">
      <alignment horizontal="center" vertical="center"/>
    </xf>
    <xf numFmtId="0" fontId="154" fillId="32" borderId="3" xfId="0" applyFont="1" applyFill="1" applyBorder="1" applyAlignment="1">
      <alignment horizontal="center" vertical="center" textRotation="90" wrapText="1"/>
    </xf>
    <xf numFmtId="0" fontId="154" fillId="38" borderId="3" xfId="0" applyFont="1" applyFill="1" applyBorder="1" applyAlignment="1">
      <alignment horizontal="center" vertical="center" textRotation="90" wrapText="1"/>
    </xf>
    <xf numFmtId="0" fontId="154" fillId="37" borderId="3" xfId="0" applyFont="1" applyFill="1" applyBorder="1" applyAlignment="1">
      <alignment horizontal="center" vertical="center" textRotation="90" wrapText="1"/>
    </xf>
    <xf numFmtId="0" fontId="3" fillId="0" borderId="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3" xfId="0" applyFont="1" applyBorder="1" applyAlignment="1">
      <alignment horizontal="center" vertical="center" wrapText="1"/>
    </xf>
    <xf numFmtId="0" fontId="17" fillId="37" borderId="3" xfId="0" applyFont="1" applyFill="1" applyBorder="1" applyAlignment="1">
      <alignment horizontal="center" vertical="center" textRotation="90" wrapText="1"/>
    </xf>
    <xf numFmtId="0" fontId="176" fillId="61" borderId="28" xfId="0" applyFont="1" applyFill="1" applyBorder="1" applyAlignment="1">
      <alignment horizontal="center" vertical="center" textRotation="90" wrapText="1"/>
    </xf>
    <xf numFmtId="0" fontId="176" fillId="61" borderId="36" xfId="0" applyFont="1" applyFill="1" applyBorder="1" applyAlignment="1">
      <alignment horizontal="center" vertical="center" textRotation="90" wrapText="1"/>
    </xf>
    <xf numFmtId="0" fontId="176" fillId="61" borderId="25" xfId="0" applyFont="1" applyFill="1" applyBorder="1" applyAlignment="1">
      <alignment horizontal="center" vertical="center" textRotation="90" wrapText="1"/>
    </xf>
    <xf numFmtId="0" fontId="86" fillId="37" borderId="2" xfId="0" applyFont="1" applyFill="1" applyBorder="1" applyAlignment="1">
      <alignment horizontal="center" vertical="center" textRotation="90" wrapText="1"/>
    </xf>
    <xf numFmtId="0" fontId="86" fillId="37" borderId="16" xfId="0" applyFont="1" applyFill="1" applyBorder="1" applyAlignment="1">
      <alignment horizontal="center" vertical="center" textRotation="90" wrapText="1"/>
    </xf>
    <xf numFmtId="0" fontId="86" fillId="37" borderId="13" xfId="0" applyFont="1" applyFill="1" applyBorder="1" applyAlignment="1">
      <alignment horizontal="center" vertical="center" textRotation="90" wrapText="1"/>
    </xf>
    <xf numFmtId="0" fontId="68" fillId="2" borderId="33"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68" fillId="2" borderId="28" xfId="0" applyFont="1" applyFill="1" applyBorder="1" applyAlignment="1">
      <alignment horizontal="center" vertical="center" wrapText="1"/>
    </xf>
    <xf numFmtId="0" fontId="68" fillId="2" borderId="35" xfId="0" applyFont="1" applyFill="1" applyBorder="1" applyAlignment="1">
      <alignment horizontal="center" vertical="center" wrapText="1"/>
    </xf>
    <xf numFmtId="0" fontId="68" fillId="2" borderId="0" xfId="0" applyFont="1" applyFill="1" applyAlignment="1">
      <alignment horizontal="center" vertical="center" wrapText="1"/>
    </xf>
    <xf numFmtId="0" fontId="68" fillId="2" borderId="36" xfId="0" applyFont="1" applyFill="1" applyBorder="1" applyAlignment="1">
      <alignment horizontal="center" vertical="center" wrapText="1"/>
    </xf>
    <xf numFmtId="0" fontId="154" fillId="18" borderId="3" xfId="0" applyFont="1" applyFill="1" applyBorder="1" applyAlignment="1">
      <alignment horizontal="center" vertical="center" textRotation="90" wrapText="1"/>
    </xf>
    <xf numFmtId="0" fontId="175" fillId="20" borderId="27" xfId="0" applyFont="1" applyFill="1" applyBorder="1" applyAlignment="1">
      <alignment horizontal="center" vertical="center" textRotation="90" wrapText="1"/>
    </xf>
    <xf numFmtId="0" fontId="154" fillId="20" borderId="3" xfId="0" applyFont="1" applyFill="1" applyBorder="1" applyAlignment="1">
      <alignment horizontal="center" vertical="center" textRotation="90" wrapText="1"/>
    </xf>
    <xf numFmtId="0" fontId="32" fillId="35" borderId="3" xfId="0" applyFont="1" applyFill="1" applyBorder="1" applyAlignment="1">
      <alignment horizontal="center" vertical="center" textRotation="90" wrapText="1"/>
    </xf>
    <xf numFmtId="0" fontId="32" fillId="4" borderId="3" xfId="0" applyFont="1" applyFill="1" applyBorder="1" applyAlignment="1">
      <alignment horizontal="center" vertical="center" textRotation="90" wrapText="1"/>
    </xf>
    <xf numFmtId="0" fontId="134" fillId="10" borderId="3" xfId="0" applyFont="1" applyFill="1" applyBorder="1" applyAlignment="1">
      <alignment horizontal="center" vertical="center" wrapText="1"/>
    </xf>
    <xf numFmtId="0" fontId="124" fillId="11" borderId="27" xfId="0" applyFont="1" applyFill="1" applyBorder="1" applyAlignment="1">
      <alignment horizontal="center" vertical="center" textRotation="90" wrapText="1"/>
    </xf>
    <xf numFmtId="0" fontId="143" fillId="11" borderId="3" xfId="0" applyFont="1" applyFill="1" applyBorder="1" applyAlignment="1">
      <alignment horizontal="center" vertical="center" textRotation="90" wrapText="1"/>
    </xf>
    <xf numFmtId="0" fontId="143" fillId="36" borderId="3" xfId="0" applyFont="1" applyFill="1" applyBorder="1" applyAlignment="1">
      <alignment horizontal="center" vertical="center" textRotation="90" wrapText="1"/>
    </xf>
    <xf numFmtId="0" fontId="154" fillId="5" borderId="2" xfId="0" applyFont="1" applyFill="1" applyBorder="1" applyAlignment="1">
      <alignment horizontal="center" vertical="center" textRotation="90" wrapText="1"/>
    </xf>
    <xf numFmtId="0" fontId="154" fillId="5" borderId="16" xfId="0" applyFont="1" applyFill="1" applyBorder="1" applyAlignment="1">
      <alignment horizontal="center" vertical="center" textRotation="90" wrapText="1"/>
    </xf>
    <xf numFmtId="0" fontId="154" fillId="5" borderId="13" xfId="0" applyFont="1" applyFill="1" applyBorder="1" applyAlignment="1">
      <alignment horizontal="center" vertical="center" textRotation="90" wrapText="1"/>
    </xf>
  </cellXfs>
  <cellStyles count="20">
    <cellStyle name="20% - Énfasis6" xfId="18" builtinId="50"/>
    <cellStyle name="60% - Énfasis2 2" xfId="19" xr:uid="{00000000-0005-0000-0000-000001000000}"/>
    <cellStyle name="Celda de comprobación" xfId="16" builtinId="23"/>
    <cellStyle name="Énfasis2" xfId="17" builtinId="33"/>
    <cellStyle name="Euro" xfId="1" xr:uid="{00000000-0005-0000-0000-000004000000}"/>
    <cellStyle name="Excel Built-in Normal" xfId="2" xr:uid="{00000000-0005-0000-0000-000005000000}"/>
    <cellStyle name="Excel Built-in Normal 2" xfId="3" xr:uid="{00000000-0005-0000-0000-000006000000}"/>
    <cellStyle name="Hipervínculo" xfId="4" builtinId="8"/>
    <cellStyle name="Incorrecto" xfId="15" builtinId="27"/>
    <cellStyle name="Moneda" xfId="14" builtinId="4"/>
    <cellStyle name="Normal" xfId="0" builtinId="0"/>
    <cellStyle name="Normal 2" xfId="5" xr:uid="{00000000-0005-0000-0000-00000B000000}"/>
    <cellStyle name="Normal 2 10" xfId="6" xr:uid="{00000000-0005-0000-0000-00000C000000}"/>
    <cellStyle name="Normal 2 2" xfId="7" xr:uid="{00000000-0005-0000-0000-00000D000000}"/>
    <cellStyle name="Normal 2 2 2" xfId="8" xr:uid="{00000000-0005-0000-0000-00000E000000}"/>
    <cellStyle name="Normal 2 3" xfId="9" xr:uid="{00000000-0005-0000-0000-00000F000000}"/>
    <cellStyle name="Normal 3" xfId="10" xr:uid="{00000000-0005-0000-0000-000010000000}"/>
    <cellStyle name="Normal 3 2" xfId="11" xr:uid="{00000000-0005-0000-0000-000011000000}"/>
    <cellStyle name="Normal 4" xfId="12" xr:uid="{00000000-0005-0000-0000-000012000000}"/>
    <cellStyle name="Normal 5" xfId="13" xr:uid="{00000000-0005-0000-0000-000013000000}"/>
  </cellStyles>
  <dxfs count="2427">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patternType="solid">
          <fgColor rgb="FF00FF00"/>
          <bgColor rgb="FF52AE32"/>
        </patternFill>
      </fill>
    </dxf>
    <dxf>
      <font>
        <color theme="0"/>
      </font>
      <fill>
        <patternFill patternType="solid">
          <fgColor rgb="FFFFFF00"/>
          <bgColor rgb="FFF29200"/>
        </patternFill>
      </fill>
    </dxf>
    <dxf>
      <font>
        <color theme="0"/>
      </font>
      <fill>
        <patternFill patternType="solid">
          <fgColor rgb="FFFF0000"/>
          <bgColor rgb="FFC00E0E"/>
        </patternFill>
      </fill>
    </dxf>
    <dxf>
      <fill>
        <patternFill>
          <bgColor rgb="FFFF0000"/>
        </patternFill>
      </fill>
    </dxf>
    <dxf>
      <fill>
        <patternFill>
          <bgColor rgb="FFFFFF00"/>
        </patternFill>
      </fill>
    </dxf>
    <dxf>
      <fill>
        <patternFill>
          <bgColor rgb="FF00B050"/>
        </patternFill>
      </fill>
    </dxf>
    <dxf>
      <font>
        <color theme="0"/>
      </font>
      <fill>
        <patternFill>
          <bgColor rgb="FFFF0000"/>
        </patternFill>
      </fill>
    </dxf>
    <dxf>
      <font>
        <color theme="0"/>
      </font>
      <fill>
        <patternFill>
          <bgColor rgb="FFF29200"/>
        </patternFill>
      </fill>
    </dxf>
    <dxf>
      <font>
        <color theme="0"/>
      </font>
      <fill>
        <patternFill>
          <bgColor rgb="FF52AE32"/>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ont>
        <color theme="0"/>
      </font>
      <fill>
        <patternFill>
          <bgColor rgb="FFFF0000"/>
        </patternFill>
      </fill>
    </dxf>
    <dxf>
      <font>
        <color theme="0"/>
      </font>
      <fill>
        <patternFill>
          <bgColor rgb="FFF29200"/>
        </patternFill>
      </fill>
    </dxf>
    <dxf>
      <font>
        <color theme="0"/>
      </font>
      <fill>
        <patternFill>
          <bgColor rgb="FF52AE32"/>
        </patternFill>
      </fill>
    </dxf>
    <dxf>
      <font>
        <color theme="0"/>
      </font>
      <fill>
        <patternFill patternType="solid">
          <fgColor rgb="FF00FF00"/>
          <bgColor rgb="FF52AE32"/>
        </patternFill>
      </fill>
    </dxf>
    <dxf>
      <font>
        <color theme="0"/>
      </font>
      <fill>
        <patternFill patternType="solid">
          <fgColor rgb="FFFFFF00"/>
          <bgColor rgb="FFF29200"/>
        </patternFill>
      </fill>
    </dxf>
    <dxf>
      <font>
        <color theme="0"/>
      </font>
      <fill>
        <patternFill patternType="solid">
          <fgColor rgb="FFFF0000"/>
          <bgColor rgb="FFC00E0E"/>
        </patternFill>
      </fill>
    </dxf>
    <dxf>
      <font>
        <color theme="0"/>
      </font>
      <fill>
        <patternFill>
          <bgColor rgb="FFC00E0E"/>
        </patternFill>
      </fill>
    </dxf>
    <dxf>
      <font>
        <color theme="0"/>
      </font>
      <fill>
        <patternFill>
          <bgColor rgb="FFF29200"/>
        </patternFill>
      </fill>
    </dxf>
    <dxf>
      <font>
        <color theme="0"/>
      </font>
      <fill>
        <patternFill>
          <bgColor rgb="FF52AE32"/>
        </patternFill>
      </fill>
    </dxf>
    <dxf>
      <font>
        <color theme="0"/>
      </font>
      <fill>
        <patternFill patternType="solid">
          <fgColor rgb="FF00FF00"/>
          <bgColor rgb="FF52AE32"/>
        </patternFill>
      </fill>
    </dxf>
    <dxf>
      <font>
        <color theme="0"/>
      </font>
      <fill>
        <patternFill patternType="solid">
          <fgColor rgb="FFFFFF00"/>
          <bgColor rgb="FFF29200"/>
        </patternFill>
      </fill>
    </dxf>
    <dxf>
      <font>
        <color theme="0"/>
      </font>
      <fill>
        <patternFill patternType="solid">
          <fgColor rgb="FFFF0000"/>
          <bgColor rgb="FFC00E0E"/>
        </patternFill>
      </fill>
    </dxf>
    <dxf>
      <font>
        <color theme="0"/>
      </font>
      <fill>
        <patternFill>
          <bgColor rgb="FFC00E0E"/>
        </patternFill>
      </fill>
    </dxf>
    <dxf>
      <font>
        <color theme="0"/>
      </font>
      <fill>
        <patternFill>
          <bgColor rgb="FFF29200"/>
        </patternFill>
      </fill>
    </dxf>
    <dxf>
      <font>
        <color theme="0"/>
      </font>
      <fill>
        <patternFill>
          <bgColor rgb="FF52AE32"/>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r>
              <a:rPr lang="en-US" sz="3600" b="1"/>
              <a:t>ACTIVIDADES</a:t>
            </a:r>
            <a:r>
              <a:rPr lang="en-US" sz="3600"/>
              <a:t> </a:t>
            </a:r>
            <a:r>
              <a:rPr lang="en-US" sz="4000" b="1"/>
              <a:t>PLANEACIÓN</a:t>
            </a:r>
          </a:p>
        </c:rich>
      </c:tx>
      <c:overlay val="0"/>
      <c:spPr>
        <a:noFill/>
        <a:ln w="25400">
          <a:noFill/>
        </a:ln>
      </c:spPr>
    </c:title>
    <c:autoTitleDeleted val="0"/>
    <c:plotArea>
      <c:layout/>
      <c:barChart>
        <c:barDir val="col"/>
        <c:grouping val="clustered"/>
        <c:varyColors val="0"/>
        <c:ser>
          <c:idx val="2"/>
          <c:order val="0"/>
          <c:spPr>
            <a:solidFill>
              <a:srgbClr val="92D050"/>
            </a:solidFill>
            <a:ln w="25400">
              <a:solidFill>
                <a:sysClr val="windowText" lastClr="000000"/>
              </a:solidFill>
            </a:ln>
          </c:spPr>
          <c:invertIfNegative val="0"/>
          <c:dPt>
            <c:idx val="0"/>
            <c:invertIfNegative val="0"/>
            <c:bubble3D val="0"/>
            <c:extLst>
              <c:ext xmlns:c16="http://schemas.microsoft.com/office/drawing/2014/chart" uri="{C3380CC4-5D6E-409C-BE32-E72D297353CC}">
                <c16:uniqueId val="{00000000-A37A-4ACF-8719-BF488508C839}"/>
              </c:ext>
            </c:extLst>
          </c:dPt>
          <c:dPt>
            <c:idx val="1"/>
            <c:invertIfNegative val="0"/>
            <c:bubble3D val="0"/>
            <c:extLst>
              <c:ext xmlns:c16="http://schemas.microsoft.com/office/drawing/2014/chart" uri="{C3380CC4-5D6E-409C-BE32-E72D297353CC}">
                <c16:uniqueId val="{00000001-A37A-4ACF-8719-BF488508C839}"/>
              </c:ext>
            </c:extLst>
          </c:dPt>
          <c:dPt>
            <c:idx val="2"/>
            <c:invertIfNegative val="0"/>
            <c:bubble3D val="0"/>
            <c:extLst>
              <c:ext xmlns:c16="http://schemas.microsoft.com/office/drawing/2014/chart" uri="{C3380CC4-5D6E-409C-BE32-E72D297353CC}">
                <c16:uniqueId val="{00000002-A37A-4ACF-8719-BF488508C839}"/>
              </c:ext>
            </c:extLst>
          </c:dPt>
          <c:dPt>
            <c:idx val="4"/>
            <c:invertIfNegative val="0"/>
            <c:bubble3D val="0"/>
            <c:extLst>
              <c:ext xmlns:c16="http://schemas.microsoft.com/office/drawing/2014/chart" uri="{C3380CC4-5D6E-409C-BE32-E72D297353CC}">
                <c16:uniqueId val="{00000003-A37A-4ACF-8719-BF488508C839}"/>
              </c:ext>
            </c:extLst>
          </c:dPt>
          <c:dPt>
            <c:idx val="5"/>
            <c:invertIfNegative val="0"/>
            <c:bubble3D val="0"/>
            <c:extLst>
              <c:ext xmlns:c16="http://schemas.microsoft.com/office/drawing/2014/chart" uri="{C3380CC4-5D6E-409C-BE32-E72D297353CC}">
                <c16:uniqueId val="{00000004-A37A-4ACF-8719-BF488508C839}"/>
              </c:ext>
            </c:extLst>
          </c:dPt>
          <c:dPt>
            <c:idx val="6"/>
            <c:invertIfNegative val="0"/>
            <c:bubble3D val="0"/>
            <c:extLst>
              <c:ext xmlns:c16="http://schemas.microsoft.com/office/drawing/2014/chart" uri="{C3380CC4-5D6E-409C-BE32-E72D297353CC}">
                <c16:uniqueId val="{00000005-A37A-4ACF-8719-BF488508C839}"/>
              </c:ext>
            </c:extLst>
          </c:dPt>
          <c:dPt>
            <c:idx val="7"/>
            <c:invertIfNegative val="0"/>
            <c:bubble3D val="0"/>
            <c:extLst>
              <c:ext xmlns:c16="http://schemas.microsoft.com/office/drawing/2014/chart" uri="{C3380CC4-5D6E-409C-BE32-E72D297353CC}">
                <c16:uniqueId val="{00000006-A37A-4ACF-8719-BF488508C839}"/>
              </c:ext>
            </c:extLst>
          </c:dPt>
          <c:dPt>
            <c:idx val="8"/>
            <c:invertIfNegative val="0"/>
            <c:bubble3D val="0"/>
            <c:extLst>
              <c:ext xmlns:c16="http://schemas.microsoft.com/office/drawing/2014/chart" uri="{C3380CC4-5D6E-409C-BE32-E72D297353CC}">
                <c16:uniqueId val="{00000007-A37A-4ACF-8719-BF488508C839}"/>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9001'!$B$75:$B$83</c:f>
              <c:strCache>
                <c:ptCount val="9"/>
                <c:pt idx="0">
                  <c:v>Postura Prolongada (Postura sedente más del 75% de la jornada laboral en trabajo con video terminales)</c:v>
                </c:pt>
                <c:pt idx="1">
                  <c:v>Movimientos repetitivos  
(Digitación)</c:v>
                </c:pt>
                <c:pt idx="2">
                  <c:v>Locativo
Superficies de trabajo  irregulares y  desniveladas                                 (Desplazamiento en los diferentes áreas)</c:v>
                </c:pt>
                <c:pt idx="3">
                  <c:v>Radiaciones No ionizantes                                   (Exposición permanente  a pantallas del computador)</c:v>
                </c:pt>
                <c:pt idx="4">
                  <c:v>Picaduras    y mordeduras                     (Exposición con animales )</c:v>
                </c:pt>
                <c:pt idx="5">
                  <c:v>Eléctrico                                                   Baja tensión.                           </c:v>
                </c:pt>
                <c:pt idx="6">
                  <c:v>Mecánico                                         (Manejo de Equipos y elementos de Oficina)</c:v>
                </c:pt>
                <c:pt idx="7">
                  <c:v>Locativo                                                                              (Cableado eléctrico desordenado debajo de los puestos de trabajo)</c:v>
                </c:pt>
                <c:pt idx="8">
                  <c:v>Locativo
Superficies de trabajo  irregulares y  desniveladas                                 (Desplazamiento en los diferentes áreas)</c:v>
                </c:pt>
              </c:strCache>
            </c:strRef>
          </c:cat>
          <c:val>
            <c:numRef>
              <c:f>'SISTEMA DE CALIDAD ISO 9001'!$C$75:$C$83</c:f>
              <c:numCache>
                <c:formatCode>General</c:formatCode>
                <c:ptCount val="9"/>
              </c:numCache>
            </c:numRef>
          </c:val>
          <c:extLst>
            <c:ext xmlns:c16="http://schemas.microsoft.com/office/drawing/2014/chart" uri="{C3380CC4-5D6E-409C-BE32-E72D297353CC}">
              <c16:uniqueId val="{00000008-A37A-4ACF-8719-BF488508C839}"/>
            </c:ext>
          </c:extLst>
        </c:ser>
        <c:ser>
          <c:idx val="3"/>
          <c:order val="1"/>
          <c:spPr>
            <a:solidFill>
              <a:srgbClr val="8064A2"/>
            </a:solidFill>
            <a:ln w="25400">
              <a:noFill/>
            </a:ln>
          </c:spPr>
          <c:invertIfNegative val="0"/>
          <c:cat>
            <c:strRef>
              <c:f>'SISTEMA DE CALIDAD ISO 9001'!$B$75:$B$83</c:f>
              <c:strCache>
                <c:ptCount val="9"/>
                <c:pt idx="0">
                  <c:v>Postura Prolongada (Postura sedente más del 75% de la jornada laboral en trabajo con video terminales)</c:v>
                </c:pt>
                <c:pt idx="1">
                  <c:v>Movimientos repetitivos  
(Digitación)</c:v>
                </c:pt>
                <c:pt idx="2">
                  <c:v>Locativo
Superficies de trabajo  irregulares y  desniveladas                                 (Desplazamiento en los diferentes áreas)</c:v>
                </c:pt>
                <c:pt idx="3">
                  <c:v>Radiaciones No ionizantes                                   (Exposición permanente  a pantallas del computador)</c:v>
                </c:pt>
                <c:pt idx="4">
                  <c:v>Picaduras    y mordeduras                     (Exposición con animales )</c:v>
                </c:pt>
                <c:pt idx="5">
                  <c:v>Eléctrico                                                   Baja tensión.                           </c:v>
                </c:pt>
                <c:pt idx="6">
                  <c:v>Mecánico                                         (Manejo de Equipos y elementos de Oficina)</c:v>
                </c:pt>
                <c:pt idx="7">
                  <c:v>Locativo                                                                              (Cableado eléctrico desordenado debajo de los puestos de trabajo)</c:v>
                </c:pt>
                <c:pt idx="8">
                  <c:v>Locativo
Superficies de trabajo  irregulares y  desniveladas                                 (Desplazamiento en los diferentes áreas)</c:v>
                </c:pt>
              </c:strCache>
            </c:strRef>
          </c:cat>
          <c:val>
            <c:numRef>
              <c:f>'SISTEMA DE CALIDAD ISO 9001'!$D$75:$D$83</c:f>
              <c:numCache>
                <c:formatCode>General</c:formatCode>
                <c:ptCount val="9"/>
              </c:numCache>
            </c:numRef>
          </c:val>
          <c:extLst>
            <c:ext xmlns:c16="http://schemas.microsoft.com/office/drawing/2014/chart" uri="{C3380CC4-5D6E-409C-BE32-E72D297353CC}">
              <c16:uniqueId val="{00000009-A37A-4ACF-8719-BF488508C839}"/>
            </c:ext>
          </c:extLst>
        </c:ser>
        <c:ser>
          <c:idx val="0"/>
          <c:order val="2"/>
          <c:spPr>
            <a:solidFill>
              <a:srgbClr val="92D050"/>
            </a:solidFill>
          </c:spPr>
          <c:invertIfNegative val="0"/>
          <c:dPt>
            <c:idx val="0"/>
            <c:invertIfNegative val="0"/>
            <c:bubble3D val="0"/>
            <c:spPr>
              <a:solidFill>
                <a:srgbClr val="FFFF00"/>
              </a:solidFill>
            </c:spPr>
            <c:extLst>
              <c:ext xmlns:c16="http://schemas.microsoft.com/office/drawing/2014/chart" uri="{C3380CC4-5D6E-409C-BE32-E72D297353CC}">
                <c16:uniqueId val="{0000000A-A37A-4ACF-8719-BF488508C839}"/>
              </c:ext>
            </c:extLst>
          </c:dPt>
          <c:dPt>
            <c:idx val="1"/>
            <c:invertIfNegative val="0"/>
            <c:bubble3D val="0"/>
            <c:spPr>
              <a:solidFill>
                <a:srgbClr val="FFFF00"/>
              </a:solidFill>
            </c:spPr>
            <c:extLst>
              <c:ext xmlns:c16="http://schemas.microsoft.com/office/drawing/2014/chart" uri="{C3380CC4-5D6E-409C-BE32-E72D297353CC}">
                <c16:uniqueId val="{0000000B-A37A-4ACF-8719-BF488508C839}"/>
              </c:ext>
            </c:extLst>
          </c:dPt>
          <c:dLbls>
            <c:spPr>
              <a:noFill/>
              <a:ln w="25400">
                <a:noFill/>
              </a:ln>
            </c:spPr>
            <c:txPr>
              <a:bodyPr wrap="square" lIns="38100" tIns="19050" rIns="38100" bIns="19050" anchor="ctr">
                <a:spAutoFit/>
              </a:bodyPr>
              <a:lstStyle/>
              <a:p>
                <a:pPr>
                  <a:defRPr sz="4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9001'!$B$75:$B$83</c:f>
              <c:strCache>
                <c:ptCount val="9"/>
                <c:pt idx="0">
                  <c:v>Postura Prolongada (Postura sedente más del 75% de la jornada laboral en trabajo con video terminales)</c:v>
                </c:pt>
                <c:pt idx="1">
                  <c:v>Movimientos repetitivos  
(Digitación)</c:v>
                </c:pt>
                <c:pt idx="2">
                  <c:v>Locativo
Superficies de trabajo  irregulares y  desniveladas                                 (Desplazamiento en los diferentes áreas)</c:v>
                </c:pt>
                <c:pt idx="3">
                  <c:v>Radiaciones No ionizantes                                   (Exposición permanente  a pantallas del computador)</c:v>
                </c:pt>
                <c:pt idx="4">
                  <c:v>Picaduras    y mordeduras                     (Exposición con animales )</c:v>
                </c:pt>
                <c:pt idx="5">
                  <c:v>Eléctrico                                                   Baja tensión.                           </c:v>
                </c:pt>
                <c:pt idx="6">
                  <c:v>Mecánico                                         (Manejo de Equipos y elementos de Oficina)</c:v>
                </c:pt>
                <c:pt idx="7">
                  <c:v>Locativo                                                                              (Cableado eléctrico desordenado debajo de los puestos de trabajo)</c:v>
                </c:pt>
                <c:pt idx="8">
                  <c:v>Locativo
Superficies de trabajo  irregulares y  desniveladas                                 (Desplazamiento en los diferentes áreas)</c:v>
                </c:pt>
              </c:strCache>
            </c:strRef>
          </c:cat>
          <c:val>
            <c:numRef>
              <c:f>'SISTEMA DE CALIDAD ISO 9001'!$E$75:$E$83</c:f>
              <c:numCache>
                <c:formatCode>General</c:formatCode>
                <c:ptCount val="9"/>
                <c:pt idx="0">
                  <c:v>180</c:v>
                </c:pt>
                <c:pt idx="1">
                  <c:v>180</c:v>
                </c:pt>
                <c:pt idx="2">
                  <c:v>120</c:v>
                </c:pt>
                <c:pt idx="3">
                  <c:v>120</c:v>
                </c:pt>
                <c:pt idx="4">
                  <c:v>40</c:v>
                </c:pt>
                <c:pt idx="5">
                  <c:v>40</c:v>
                </c:pt>
                <c:pt idx="6">
                  <c:v>40</c:v>
                </c:pt>
                <c:pt idx="7">
                  <c:v>120</c:v>
                </c:pt>
                <c:pt idx="8">
                  <c:v>100</c:v>
                </c:pt>
              </c:numCache>
            </c:numRef>
          </c:val>
          <c:extLst>
            <c:ext xmlns:c16="http://schemas.microsoft.com/office/drawing/2014/chart" uri="{C3380CC4-5D6E-409C-BE32-E72D297353CC}">
              <c16:uniqueId val="{0000000C-A37A-4ACF-8719-BF488508C839}"/>
            </c:ext>
          </c:extLst>
        </c:ser>
        <c:dLbls>
          <c:showLegendKey val="0"/>
          <c:showVal val="0"/>
          <c:showCatName val="0"/>
          <c:showSerName val="0"/>
          <c:showPercent val="0"/>
          <c:showBubbleSize val="0"/>
        </c:dLbls>
        <c:gapWidth val="219"/>
        <c:overlap val="-27"/>
        <c:axId val="246443528"/>
        <c:axId val="246447056"/>
      </c:barChart>
      <c:catAx>
        <c:axId val="24644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7056"/>
        <c:crosses val="autoZero"/>
        <c:auto val="1"/>
        <c:lblAlgn val="ctr"/>
        <c:lblOffset val="100"/>
        <c:noMultiLvlLbl val="0"/>
      </c:catAx>
      <c:valAx>
        <c:axId val="246447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3528"/>
        <c:crosses val="autoZero"/>
        <c:crossBetween val="between"/>
      </c:valAx>
      <c:spPr>
        <a:noFill/>
        <a:ln w="25400">
          <a:noFill/>
        </a:ln>
      </c:spPr>
    </c:plotArea>
    <c:legend>
      <c:legendPos val="r"/>
      <c:layout>
        <c:manualLayout>
          <c:xMode val="edge"/>
          <c:yMode val="edge"/>
          <c:x val="0.46960903098657814"/>
          <c:y val="0.97854141336296208"/>
          <c:w val="5.7611012242585274E-2"/>
          <c:h val="1.502146906478231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0" i="0" u="none" strike="noStrike" kern="1200" spc="0" baseline="0">
                <a:solidFill>
                  <a:schemeClr val="tx1">
                    <a:lumMod val="65000"/>
                    <a:lumOff val="35000"/>
                  </a:schemeClr>
                </a:solidFill>
                <a:latin typeface="+mn-lt"/>
                <a:ea typeface="+mn-ea"/>
                <a:cs typeface="+mn-cs"/>
              </a:defRPr>
            </a:pPr>
            <a:r>
              <a:rPr lang="es-CO" sz="5000"/>
              <a:t>VISITAS A IPS</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strRef>
              <c:f>CAVAS!$B$140:$B$152</c:f>
              <c:strCache>
                <c:ptCount val="13"/>
                <c:pt idx="0">
                  <c:v>Radiaciones no ionizantes                       (Exposición a luz solar)</c:v>
                </c:pt>
                <c:pt idx="1">
                  <c:v>Temperaturas extremas 
(Cadena de frio por la conservación de las vacunas)           </c:v>
                </c:pt>
                <c:pt idx="2">
                  <c:v>Picaduras         Y Mordeduras             (Exposición con animales en las vías públicas)</c:v>
                </c:pt>
                <c:pt idx="3">
                  <c:v>Virus                                 (En jornadas de vacunación y entrega de bilógicos)</c:v>
                </c:pt>
                <c:pt idx="4">
                  <c:v>Virus </c:v>
                </c:pt>
                <c:pt idx="5">
                  <c:v>Bacterias                                (En jornadas de vacunación y entrega de bilógicos)</c:v>
                </c:pt>
                <c:pt idx="6">
                  <c:v>Postura mantenida                          (Bípeda por desplazamiento)</c:v>
                </c:pt>
                <c:pt idx="7">
                  <c:v>Locativo
Superficies de trabajo  irregulares y  desniveladas                                 (Desplazamiento en los diferentes áreas)</c:v>
                </c:pt>
                <c:pt idx="8">
                  <c:v>Público
(Robos - Atracos - Asaltos - Agresiones verbales - Actos Violentos)</c:v>
                </c:pt>
                <c:pt idx="9">
                  <c:v>Mecánico                                 (proyección de partículas o elementos )</c:v>
                </c:pt>
                <c:pt idx="10">
                  <c:v>Mecánico                                 (Manejo de elementos corto punzantes)</c:v>
                </c:pt>
                <c:pt idx="11">
                  <c:v>Accidentes de tránsito                      
(En los desplazamientos para las entrevistas)
VER MATRIZ DE RIESGO VIAL </c:v>
                </c:pt>
                <c:pt idx="12">
                  <c:v>Público
(Robos - Atracos - Asaltos - Agresiones verbales - Actos Violentos)</c:v>
                </c:pt>
              </c:strCache>
            </c:strRef>
          </c:cat>
          <c:val>
            <c:numRef>
              <c:f>CAVAS!$C$140:$C$152</c:f>
              <c:numCache>
                <c:formatCode>General</c:formatCode>
                <c:ptCount val="13"/>
              </c:numCache>
            </c:numRef>
          </c:val>
          <c:extLst>
            <c:ext xmlns:c16="http://schemas.microsoft.com/office/drawing/2014/chart" uri="{C3380CC4-5D6E-409C-BE32-E72D297353CC}">
              <c16:uniqueId val="{00000000-072B-4962-8EAB-B516DC99A88E}"/>
            </c:ext>
          </c:extLst>
        </c:ser>
        <c:ser>
          <c:idx val="1"/>
          <c:order val="1"/>
          <c:spPr>
            <a:solidFill>
              <a:srgbClr val="C0504D"/>
            </a:solidFill>
            <a:ln w="25400">
              <a:noFill/>
            </a:ln>
          </c:spPr>
          <c:invertIfNegative val="0"/>
          <c:cat>
            <c:strRef>
              <c:f>CAVAS!$B$140:$B$152</c:f>
              <c:strCache>
                <c:ptCount val="13"/>
                <c:pt idx="0">
                  <c:v>Radiaciones no ionizantes                       (Exposición a luz solar)</c:v>
                </c:pt>
                <c:pt idx="1">
                  <c:v>Temperaturas extremas 
(Cadena de frio por la conservación de las vacunas)           </c:v>
                </c:pt>
                <c:pt idx="2">
                  <c:v>Picaduras         Y Mordeduras             (Exposición con animales en las vías públicas)</c:v>
                </c:pt>
                <c:pt idx="3">
                  <c:v>Virus                                 (En jornadas de vacunación y entrega de bilógicos)</c:v>
                </c:pt>
                <c:pt idx="4">
                  <c:v>Virus </c:v>
                </c:pt>
                <c:pt idx="5">
                  <c:v>Bacterias                                (En jornadas de vacunación y entrega de bilógicos)</c:v>
                </c:pt>
                <c:pt idx="6">
                  <c:v>Postura mantenida                          (Bípeda por desplazamiento)</c:v>
                </c:pt>
                <c:pt idx="7">
                  <c:v>Locativo
Superficies de trabajo  irregulares y  desniveladas                                 (Desplazamiento en los diferentes áreas)</c:v>
                </c:pt>
                <c:pt idx="8">
                  <c:v>Público
(Robos - Atracos - Asaltos - Agresiones verbales - Actos Violentos)</c:v>
                </c:pt>
                <c:pt idx="9">
                  <c:v>Mecánico                                 (proyección de partículas o elementos )</c:v>
                </c:pt>
                <c:pt idx="10">
                  <c:v>Mecánico                                 (Manejo de elementos corto punzantes)</c:v>
                </c:pt>
                <c:pt idx="11">
                  <c:v>Accidentes de tránsito                      
(En los desplazamientos para las entrevistas)
VER MATRIZ DE RIESGO VIAL </c:v>
                </c:pt>
                <c:pt idx="12">
                  <c:v>Público
(Robos - Atracos - Asaltos - Agresiones verbales - Actos Violentos)</c:v>
                </c:pt>
              </c:strCache>
            </c:strRef>
          </c:cat>
          <c:val>
            <c:numRef>
              <c:f>CAVAS!$D$140:$D$152</c:f>
              <c:numCache>
                <c:formatCode>General</c:formatCode>
                <c:ptCount val="13"/>
              </c:numCache>
            </c:numRef>
          </c:val>
          <c:extLst>
            <c:ext xmlns:c16="http://schemas.microsoft.com/office/drawing/2014/chart" uri="{C3380CC4-5D6E-409C-BE32-E72D297353CC}">
              <c16:uniqueId val="{00000001-072B-4962-8EAB-B516DC99A88E}"/>
            </c:ext>
          </c:extLst>
        </c:ser>
        <c:ser>
          <c:idx val="2"/>
          <c:order val="2"/>
          <c:spPr>
            <a:solidFill>
              <a:srgbClr val="9BBB59"/>
            </a:solidFill>
            <a:ln w="25400">
              <a:noFill/>
            </a:ln>
          </c:spPr>
          <c:invertIfNegative val="0"/>
          <c:dPt>
            <c:idx val="4"/>
            <c:invertIfNegative val="0"/>
            <c:bubble3D val="0"/>
            <c:spPr>
              <a:solidFill>
                <a:srgbClr val="FFFF00"/>
              </a:solidFill>
              <a:ln w="25400">
                <a:noFill/>
              </a:ln>
            </c:spPr>
            <c:extLst>
              <c:ext xmlns:c16="http://schemas.microsoft.com/office/drawing/2014/chart" uri="{C3380CC4-5D6E-409C-BE32-E72D297353CC}">
                <c16:uniqueId val="{00000002-072B-4962-8EAB-B516DC99A88E}"/>
              </c:ext>
            </c:extLst>
          </c:dPt>
          <c:dPt>
            <c:idx val="8"/>
            <c:invertIfNegative val="0"/>
            <c:bubble3D val="0"/>
            <c:spPr>
              <a:solidFill>
                <a:srgbClr val="FFFF00"/>
              </a:solidFill>
              <a:ln w="25400">
                <a:noFill/>
              </a:ln>
            </c:spPr>
            <c:extLst>
              <c:ext xmlns:c16="http://schemas.microsoft.com/office/drawing/2014/chart" uri="{C3380CC4-5D6E-409C-BE32-E72D297353CC}">
                <c16:uniqueId val="{00000003-072B-4962-8EAB-B516DC99A88E}"/>
              </c:ext>
            </c:extLst>
          </c:dPt>
          <c:dPt>
            <c:idx val="11"/>
            <c:invertIfNegative val="0"/>
            <c:bubble3D val="0"/>
            <c:spPr>
              <a:solidFill>
                <a:srgbClr val="FFFF00"/>
              </a:solidFill>
              <a:ln w="25400">
                <a:noFill/>
              </a:ln>
            </c:spPr>
            <c:extLst>
              <c:ext xmlns:c16="http://schemas.microsoft.com/office/drawing/2014/chart" uri="{C3380CC4-5D6E-409C-BE32-E72D297353CC}">
                <c16:uniqueId val="{00000004-072B-4962-8EAB-B516DC99A88E}"/>
              </c:ext>
            </c:extLst>
          </c:dPt>
          <c:dPt>
            <c:idx val="12"/>
            <c:invertIfNegative val="0"/>
            <c:bubble3D val="0"/>
            <c:spPr>
              <a:solidFill>
                <a:srgbClr val="FFFF00"/>
              </a:solidFill>
              <a:ln w="25400">
                <a:noFill/>
              </a:ln>
            </c:spPr>
            <c:extLst>
              <c:ext xmlns:c16="http://schemas.microsoft.com/office/drawing/2014/chart" uri="{C3380CC4-5D6E-409C-BE32-E72D297353CC}">
                <c16:uniqueId val="{00000005-072B-4962-8EAB-B516DC99A88E}"/>
              </c:ext>
            </c:extLst>
          </c:dPt>
          <c:dLbls>
            <c:spPr>
              <a:noFill/>
              <a:ln w="25400">
                <a:noFill/>
              </a:ln>
            </c:spPr>
            <c:txPr>
              <a:bodyPr rot="0" spcFirstLastPara="1" vertOverflow="ellipsis" vert="horz" wrap="square" lIns="38100" tIns="19050" rIns="38100" bIns="19050" anchor="ctr" anchorCtr="1">
                <a:spAutoFit/>
              </a:bodyPr>
              <a:lstStyle/>
              <a:p>
                <a:pPr>
                  <a:defRPr sz="3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CAVAS!$B$140:$B$152</c:f>
              <c:strCache>
                <c:ptCount val="13"/>
                <c:pt idx="0">
                  <c:v>Radiaciones no ionizantes                       (Exposición a luz solar)</c:v>
                </c:pt>
                <c:pt idx="1">
                  <c:v>Temperaturas extremas 
(Cadena de frio por la conservación de las vacunas)           </c:v>
                </c:pt>
                <c:pt idx="2">
                  <c:v>Picaduras         Y Mordeduras             (Exposición con animales en las vías públicas)</c:v>
                </c:pt>
                <c:pt idx="3">
                  <c:v>Virus                                 (En jornadas de vacunación y entrega de bilógicos)</c:v>
                </c:pt>
                <c:pt idx="4">
                  <c:v>Virus </c:v>
                </c:pt>
                <c:pt idx="5">
                  <c:v>Bacterias                                (En jornadas de vacunación y entrega de bilógicos)</c:v>
                </c:pt>
                <c:pt idx="6">
                  <c:v>Postura mantenida                          (Bípeda por desplazamiento)</c:v>
                </c:pt>
                <c:pt idx="7">
                  <c:v>Locativo
Superficies de trabajo  irregulares y  desniveladas                                 (Desplazamiento en los diferentes áreas)</c:v>
                </c:pt>
                <c:pt idx="8">
                  <c:v>Público
(Robos - Atracos - Asaltos - Agresiones verbales - Actos Violentos)</c:v>
                </c:pt>
                <c:pt idx="9">
                  <c:v>Mecánico                                 (proyección de partículas o elementos )</c:v>
                </c:pt>
                <c:pt idx="10">
                  <c:v>Mecánico                                 (Manejo de elementos corto punzantes)</c:v>
                </c:pt>
                <c:pt idx="11">
                  <c:v>Accidentes de tránsito                      
(En los desplazamientos para las entrevistas)
VER MATRIZ DE RIESGO VIAL </c:v>
                </c:pt>
                <c:pt idx="12">
                  <c:v>Público
(Robos - Atracos - Asaltos - Agresiones verbales - Actos Violentos)</c:v>
                </c:pt>
              </c:strCache>
            </c:strRef>
          </c:cat>
          <c:val>
            <c:numRef>
              <c:f>CAVAS!$E$140:$E$152</c:f>
              <c:numCache>
                <c:formatCode>General</c:formatCode>
                <c:ptCount val="13"/>
                <c:pt idx="0">
                  <c:v>40</c:v>
                </c:pt>
                <c:pt idx="1">
                  <c:v>120</c:v>
                </c:pt>
                <c:pt idx="2">
                  <c:v>120</c:v>
                </c:pt>
                <c:pt idx="3">
                  <c:v>120</c:v>
                </c:pt>
                <c:pt idx="4">
                  <c:v>400</c:v>
                </c:pt>
                <c:pt idx="5">
                  <c:v>120</c:v>
                </c:pt>
                <c:pt idx="6">
                  <c:v>180</c:v>
                </c:pt>
                <c:pt idx="7">
                  <c:v>120</c:v>
                </c:pt>
                <c:pt idx="8">
                  <c:v>400</c:v>
                </c:pt>
                <c:pt idx="9">
                  <c:v>120</c:v>
                </c:pt>
                <c:pt idx="10">
                  <c:v>120</c:v>
                </c:pt>
                <c:pt idx="11">
                  <c:v>400</c:v>
                </c:pt>
                <c:pt idx="12">
                  <c:v>400</c:v>
                </c:pt>
              </c:numCache>
            </c:numRef>
          </c:val>
          <c:extLst>
            <c:ext xmlns:c16="http://schemas.microsoft.com/office/drawing/2014/chart" uri="{C3380CC4-5D6E-409C-BE32-E72D297353CC}">
              <c16:uniqueId val="{00000006-072B-4962-8EAB-B516DC99A88E}"/>
            </c:ext>
          </c:extLst>
        </c:ser>
        <c:dLbls>
          <c:showLegendKey val="0"/>
          <c:showVal val="0"/>
          <c:showCatName val="0"/>
          <c:showSerName val="0"/>
          <c:showPercent val="0"/>
          <c:showBubbleSize val="0"/>
        </c:dLbls>
        <c:gapWidth val="219"/>
        <c:overlap val="-27"/>
        <c:axId val="281041248"/>
        <c:axId val="281041640"/>
      </c:barChart>
      <c:catAx>
        <c:axId val="2810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41640"/>
        <c:crosses val="autoZero"/>
        <c:auto val="1"/>
        <c:lblAlgn val="ctr"/>
        <c:lblOffset val="100"/>
        <c:noMultiLvlLbl val="0"/>
      </c:catAx>
      <c:valAx>
        <c:axId val="281041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41248"/>
        <c:crosses val="autoZero"/>
        <c:crossBetween val="between"/>
      </c:valAx>
      <c:spPr>
        <a:noFill/>
        <a:ln w="25400">
          <a:noFill/>
        </a:ln>
      </c:spPr>
    </c:plotArea>
    <c:legend>
      <c:legendPos val="r"/>
      <c:layout>
        <c:manualLayout>
          <c:xMode val="edge"/>
          <c:yMode val="edge"/>
          <c:x val="0.46809118438015823"/>
          <c:y val="0.97512777876432288"/>
          <c:w val="6.1287614531456161E-2"/>
          <c:h val="1.78571470277312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0" i="0" u="none" strike="noStrike" kern="1200" spc="0" baseline="0">
                <a:solidFill>
                  <a:schemeClr val="tx1">
                    <a:lumMod val="65000"/>
                    <a:lumOff val="35000"/>
                  </a:schemeClr>
                </a:solidFill>
                <a:latin typeface="+mn-lt"/>
                <a:ea typeface="+mn-ea"/>
                <a:cs typeface="+mn-cs"/>
              </a:defRPr>
            </a:pPr>
            <a:r>
              <a:rPr lang="es-CO" sz="5000"/>
              <a:t>PELIGROS QUE APLICAN A TODAS LAS ACTIVIDADES</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strRef>
              <c:f>CAVAS!$B$156:$B$172</c:f>
              <c:strCache>
                <c:ptCount val="17"/>
                <c:pt idx="0">
                  <c:v>Sismo - Temblores                  </c:v>
                </c:pt>
                <c:pt idx="1">
                  <c:v>Erupción volcán machín           </c:v>
                </c:pt>
                <c:pt idx="2">
                  <c:v>Público
(Robos - Atracos - Asaltos)</c:v>
                </c:pt>
                <c:pt idx="3">
                  <c:v>Tecnológico
(Incendios - Explosiones)
Generados dentro de las instalaciones</c:v>
                </c:pt>
                <c:pt idx="4">
                  <c:v>
Tecnológico ( sub estación eléctrica)</c:v>
                </c:pt>
                <c:pt idx="5">
                  <c:v>Locativo (  Instalaciones en vidrio ( puertas y ventanas)                                                                            </c:v>
                </c:pt>
                <c:pt idx="6">
                  <c:v>Locativo
Superficies de trabajo  irregulares y  desniveladas, escaleras                      </c:v>
                </c:pt>
                <c:pt idx="7">
                  <c:v>Locativo
(Atrapamiento por mal funcionamiento del ascensor)
</c:v>
                </c:pt>
                <c:pt idx="8">
                  <c:v>Fugas de gas 
"Riesgo de la vecindad"
(Generado por la cercanía a restaurantes, viviendas y por daños en la tubería externa) </c:v>
                </c:pt>
                <c:pt idx="9">
                  <c:v>Tecnológico
Parqueadero 
(Incendios - Explosiones)
</c:v>
                </c:pt>
                <c:pt idx="10">
                  <c:v>Tecnológico
"Riesgo de la vecindad"
(Incendios - Explosiones)
</c:v>
                </c:pt>
                <c:pt idx="11">
                  <c:v>Virus</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strCache>
            </c:strRef>
          </c:cat>
          <c:val>
            <c:numRef>
              <c:f>CAVAS!$C$156:$C$172</c:f>
              <c:numCache>
                <c:formatCode>General</c:formatCode>
                <c:ptCount val="17"/>
              </c:numCache>
            </c:numRef>
          </c:val>
          <c:extLst>
            <c:ext xmlns:c16="http://schemas.microsoft.com/office/drawing/2014/chart" uri="{C3380CC4-5D6E-409C-BE32-E72D297353CC}">
              <c16:uniqueId val="{00000000-32EF-477C-B2B0-E39B7C7BE431}"/>
            </c:ext>
          </c:extLst>
        </c:ser>
        <c:ser>
          <c:idx val="1"/>
          <c:order val="1"/>
          <c:spPr>
            <a:solidFill>
              <a:srgbClr val="C0504D"/>
            </a:solidFill>
            <a:ln w="25400">
              <a:noFill/>
            </a:ln>
          </c:spPr>
          <c:invertIfNegative val="0"/>
          <c:cat>
            <c:strRef>
              <c:f>CAVAS!$B$156:$B$172</c:f>
              <c:strCache>
                <c:ptCount val="17"/>
                <c:pt idx="0">
                  <c:v>Sismo - Temblores                  </c:v>
                </c:pt>
                <c:pt idx="1">
                  <c:v>Erupción volcán machín           </c:v>
                </c:pt>
                <c:pt idx="2">
                  <c:v>Público
(Robos - Atracos - Asaltos)</c:v>
                </c:pt>
                <c:pt idx="3">
                  <c:v>Tecnológico
(Incendios - Explosiones)
Generados dentro de las instalaciones</c:v>
                </c:pt>
                <c:pt idx="4">
                  <c:v>
Tecnológico ( sub estación eléctrica)</c:v>
                </c:pt>
                <c:pt idx="5">
                  <c:v>Locativo (  Instalaciones en vidrio ( puertas y ventanas)                                                                            </c:v>
                </c:pt>
                <c:pt idx="6">
                  <c:v>Locativo
Superficies de trabajo  irregulares y  desniveladas, escaleras                      </c:v>
                </c:pt>
                <c:pt idx="7">
                  <c:v>Locativo
(Atrapamiento por mal funcionamiento del ascensor)
</c:v>
                </c:pt>
                <c:pt idx="8">
                  <c:v>Fugas de gas 
"Riesgo de la vecindad"
(Generado por la cercanía a restaurantes, viviendas y por daños en la tubería externa) </c:v>
                </c:pt>
                <c:pt idx="9">
                  <c:v>Tecnológico
Parqueadero 
(Incendios - Explosiones)
</c:v>
                </c:pt>
                <c:pt idx="10">
                  <c:v>Tecnológico
"Riesgo de la vecindad"
(Incendios - Explosiones)
</c:v>
                </c:pt>
                <c:pt idx="11">
                  <c:v>Virus</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strCache>
            </c:strRef>
          </c:cat>
          <c:val>
            <c:numRef>
              <c:f>CAVAS!$D$156:$D$172</c:f>
              <c:numCache>
                <c:formatCode>General</c:formatCode>
                <c:ptCount val="17"/>
              </c:numCache>
            </c:numRef>
          </c:val>
          <c:extLst>
            <c:ext xmlns:c16="http://schemas.microsoft.com/office/drawing/2014/chart" uri="{C3380CC4-5D6E-409C-BE32-E72D297353CC}">
              <c16:uniqueId val="{00000001-32EF-477C-B2B0-E39B7C7BE431}"/>
            </c:ext>
          </c:extLst>
        </c:ser>
        <c:ser>
          <c:idx val="2"/>
          <c:order val="2"/>
          <c:spPr>
            <a:solidFill>
              <a:srgbClr val="FFFF00"/>
            </a:solidFill>
            <a:ln w="25400">
              <a:noFill/>
            </a:ln>
          </c:spPr>
          <c:invertIfNegative val="0"/>
          <c:dPt>
            <c:idx val="4"/>
            <c:invertIfNegative val="0"/>
            <c:bubble3D val="0"/>
            <c:spPr>
              <a:solidFill>
                <a:srgbClr val="92D050"/>
              </a:solidFill>
              <a:ln w="25400">
                <a:noFill/>
              </a:ln>
            </c:spPr>
            <c:extLst>
              <c:ext xmlns:c16="http://schemas.microsoft.com/office/drawing/2014/chart" uri="{C3380CC4-5D6E-409C-BE32-E72D297353CC}">
                <c16:uniqueId val="{00000002-32EF-477C-B2B0-E39B7C7BE431}"/>
              </c:ext>
            </c:extLst>
          </c:dPt>
          <c:dPt>
            <c:idx val="5"/>
            <c:invertIfNegative val="0"/>
            <c:bubble3D val="0"/>
            <c:spPr>
              <a:solidFill>
                <a:srgbClr val="92D050"/>
              </a:solidFill>
              <a:ln w="25400">
                <a:noFill/>
              </a:ln>
            </c:spPr>
            <c:extLst>
              <c:ext xmlns:c16="http://schemas.microsoft.com/office/drawing/2014/chart" uri="{C3380CC4-5D6E-409C-BE32-E72D297353CC}">
                <c16:uniqueId val="{00000003-32EF-477C-B2B0-E39B7C7BE431}"/>
              </c:ext>
            </c:extLst>
          </c:dPt>
          <c:dPt>
            <c:idx val="6"/>
            <c:invertIfNegative val="0"/>
            <c:bubble3D val="0"/>
            <c:spPr>
              <a:solidFill>
                <a:srgbClr val="92D050"/>
              </a:solidFill>
              <a:ln w="25400">
                <a:noFill/>
              </a:ln>
            </c:spPr>
            <c:extLst>
              <c:ext xmlns:c16="http://schemas.microsoft.com/office/drawing/2014/chart" uri="{C3380CC4-5D6E-409C-BE32-E72D297353CC}">
                <c16:uniqueId val="{00000004-32EF-477C-B2B0-E39B7C7BE431}"/>
              </c:ext>
            </c:extLst>
          </c:dPt>
          <c:dPt>
            <c:idx val="7"/>
            <c:invertIfNegative val="0"/>
            <c:bubble3D val="0"/>
            <c:spPr>
              <a:solidFill>
                <a:srgbClr val="92D050"/>
              </a:solidFill>
              <a:ln w="25400">
                <a:noFill/>
              </a:ln>
            </c:spPr>
            <c:extLst>
              <c:ext xmlns:c16="http://schemas.microsoft.com/office/drawing/2014/chart" uri="{C3380CC4-5D6E-409C-BE32-E72D297353CC}">
                <c16:uniqueId val="{00000005-32EF-477C-B2B0-E39B7C7BE431}"/>
              </c:ext>
            </c:extLst>
          </c:dPt>
          <c:dPt>
            <c:idx val="14"/>
            <c:invertIfNegative val="0"/>
            <c:bubble3D val="0"/>
            <c:spPr>
              <a:solidFill>
                <a:srgbClr val="92D050"/>
              </a:solidFill>
              <a:ln w="25400">
                <a:noFill/>
              </a:ln>
            </c:spPr>
            <c:extLst>
              <c:ext xmlns:c16="http://schemas.microsoft.com/office/drawing/2014/chart" uri="{C3380CC4-5D6E-409C-BE32-E72D297353CC}">
                <c16:uniqueId val="{00000006-32EF-477C-B2B0-E39B7C7BE431}"/>
              </c:ext>
            </c:extLst>
          </c:dPt>
          <c:dPt>
            <c:idx val="15"/>
            <c:invertIfNegative val="0"/>
            <c:bubble3D val="0"/>
            <c:spPr>
              <a:solidFill>
                <a:srgbClr val="92D050"/>
              </a:solidFill>
              <a:ln w="25400">
                <a:noFill/>
              </a:ln>
            </c:spPr>
            <c:extLst>
              <c:ext xmlns:c16="http://schemas.microsoft.com/office/drawing/2014/chart" uri="{C3380CC4-5D6E-409C-BE32-E72D297353CC}">
                <c16:uniqueId val="{00000007-32EF-477C-B2B0-E39B7C7BE431}"/>
              </c:ext>
            </c:extLst>
          </c:dPt>
          <c:dLbls>
            <c:spPr>
              <a:noFill/>
              <a:ln w="25400">
                <a:noFill/>
              </a:ln>
            </c:spPr>
            <c:txPr>
              <a:bodyPr rot="0" spcFirstLastPara="1" vertOverflow="ellipsis" vert="horz" wrap="square" lIns="38100" tIns="19050" rIns="38100" bIns="19050" anchor="ctr" anchorCtr="1">
                <a:spAutoFit/>
              </a:bodyPr>
              <a:lstStyle/>
              <a:p>
                <a:pPr>
                  <a:defRPr sz="3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CAVAS!$B$156:$B$172</c:f>
              <c:strCache>
                <c:ptCount val="17"/>
                <c:pt idx="0">
                  <c:v>Sismo - Temblores                  </c:v>
                </c:pt>
                <c:pt idx="1">
                  <c:v>Erupción volcán machín           </c:v>
                </c:pt>
                <c:pt idx="2">
                  <c:v>Público
(Robos - Atracos - Asaltos)</c:v>
                </c:pt>
                <c:pt idx="3">
                  <c:v>Tecnológico
(Incendios - Explosiones)
Generados dentro de las instalaciones</c:v>
                </c:pt>
                <c:pt idx="4">
                  <c:v>
Tecnológico ( sub estación eléctrica)</c:v>
                </c:pt>
                <c:pt idx="5">
                  <c:v>Locativo (  Instalaciones en vidrio ( puertas y ventanas)                                                                            </c:v>
                </c:pt>
                <c:pt idx="6">
                  <c:v>Locativo
Superficies de trabajo  irregulares y  desniveladas, escaleras                      </c:v>
                </c:pt>
                <c:pt idx="7">
                  <c:v>Locativo
(Atrapamiento por mal funcionamiento del ascensor)
</c:v>
                </c:pt>
                <c:pt idx="8">
                  <c:v>Fugas de gas 
"Riesgo de la vecindad"
(Generado por la cercanía a restaurantes, viviendas y por daños en la tubería externa) </c:v>
                </c:pt>
                <c:pt idx="9">
                  <c:v>Tecnológico
Parqueadero 
(Incendios - Explosiones)
</c:v>
                </c:pt>
                <c:pt idx="10">
                  <c:v>Tecnológico
"Riesgo de la vecindad"
(Incendios - Explosiones)
</c:v>
                </c:pt>
                <c:pt idx="11">
                  <c:v>Virus</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strCache>
            </c:strRef>
          </c:cat>
          <c:val>
            <c:numRef>
              <c:f>CAVAS!$E$156:$E$172</c:f>
              <c:numCache>
                <c:formatCode>General</c:formatCode>
                <c:ptCount val="17"/>
                <c:pt idx="0">
                  <c:v>400</c:v>
                </c:pt>
                <c:pt idx="1">
                  <c:v>400</c:v>
                </c:pt>
                <c:pt idx="2">
                  <c:v>400</c:v>
                </c:pt>
                <c:pt idx="3">
                  <c:v>400</c:v>
                </c:pt>
                <c:pt idx="4">
                  <c:v>120</c:v>
                </c:pt>
                <c:pt idx="5">
                  <c:v>120</c:v>
                </c:pt>
                <c:pt idx="6">
                  <c:v>120</c:v>
                </c:pt>
                <c:pt idx="7">
                  <c:v>120</c:v>
                </c:pt>
                <c:pt idx="8">
                  <c:v>400</c:v>
                </c:pt>
                <c:pt idx="9">
                  <c:v>400</c:v>
                </c:pt>
                <c:pt idx="10">
                  <c:v>400</c:v>
                </c:pt>
                <c:pt idx="11">
                  <c:v>400</c:v>
                </c:pt>
                <c:pt idx="12">
                  <c:v>450</c:v>
                </c:pt>
                <c:pt idx="13">
                  <c:v>150</c:v>
                </c:pt>
                <c:pt idx="14">
                  <c:v>80</c:v>
                </c:pt>
                <c:pt idx="15">
                  <c:v>120</c:v>
                </c:pt>
                <c:pt idx="16">
                  <c:v>450</c:v>
                </c:pt>
              </c:numCache>
            </c:numRef>
          </c:val>
          <c:extLst>
            <c:ext xmlns:c16="http://schemas.microsoft.com/office/drawing/2014/chart" uri="{C3380CC4-5D6E-409C-BE32-E72D297353CC}">
              <c16:uniqueId val="{00000008-32EF-477C-B2B0-E39B7C7BE431}"/>
            </c:ext>
          </c:extLst>
        </c:ser>
        <c:dLbls>
          <c:showLegendKey val="0"/>
          <c:showVal val="0"/>
          <c:showCatName val="0"/>
          <c:showSerName val="0"/>
          <c:showPercent val="0"/>
          <c:showBubbleSize val="0"/>
        </c:dLbls>
        <c:gapWidth val="219"/>
        <c:overlap val="-27"/>
        <c:axId val="281035368"/>
        <c:axId val="281034584"/>
      </c:barChart>
      <c:catAx>
        <c:axId val="28103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4584"/>
        <c:crosses val="autoZero"/>
        <c:auto val="1"/>
        <c:lblAlgn val="ctr"/>
        <c:lblOffset val="100"/>
        <c:noMultiLvlLbl val="0"/>
      </c:catAx>
      <c:valAx>
        <c:axId val="281034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5368"/>
        <c:crosses val="autoZero"/>
        <c:crossBetween val="between"/>
      </c:valAx>
      <c:spPr>
        <a:noFill/>
        <a:ln w="25400">
          <a:noFill/>
        </a:ln>
      </c:spPr>
    </c:plotArea>
    <c:legend>
      <c:legendPos val="r"/>
      <c:layout>
        <c:manualLayout>
          <c:xMode val="edge"/>
          <c:yMode val="edge"/>
          <c:x val="0.46707299888982196"/>
          <c:y val="0.97644343554655033"/>
          <c:w val="6.3243424694398254E-2"/>
          <c:h val="1.648999770524934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1" i="0" u="none" strike="noStrike" kern="1200" spc="0" baseline="0">
                <a:solidFill>
                  <a:schemeClr val="tx1">
                    <a:lumMod val="65000"/>
                    <a:lumOff val="35000"/>
                  </a:schemeClr>
                </a:solidFill>
                <a:latin typeface="+mn-lt"/>
                <a:ea typeface="+mn-ea"/>
                <a:cs typeface="+mn-cs"/>
              </a:defRPr>
            </a:pPr>
            <a:r>
              <a:rPr lang="es-CO" sz="5000" b="1"/>
              <a:t>ACTIVIDADES DE PLANEACIÓN, ELABORACIÓN Y EJECUCIÓN </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multiLvlStrRef>
              <c:f>'SISTEMA GESTIÓN AMBIENTAL'!$B$74:$E$80</c:f>
              <c:multiLvlStrCache>
                <c:ptCount val="7"/>
                <c:lvl>
                  <c:pt idx="0">
                    <c:v>300</c:v>
                  </c:pt>
                  <c:pt idx="1">
                    <c:v>300</c:v>
                  </c:pt>
                  <c:pt idx="2">
                    <c:v>120</c:v>
                  </c:pt>
                  <c:pt idx="3">
                    <c:v>120</c:v>
                  </c:pt>
                  <c:pt idx="4">
                    <c:v>120</c:v>
                  </c:pt>
                  <c:pt idx="5">
                    <c:v>120</c:v>
                  </c:pt>
                  <c:pt idx="6">
                    <c:v>400</c:v>
                  </c:pt>
                </c:lvl>
                <c:lvl>
                  <c:pt idx="0">
                    <c:v>Postura Prolongada (Postura sedente más del 75% de la jornada laboral en trabajo con video terminales)</c:v>
                  </c:pt>
                  <c:pt idx="1">
                    <c:v>Movimientos repetitivos  
(Digitación)</c:v>
                  </c:pt>
                  <c:pt idx="2">
                    <c:v>Calor ambiental 
</c:v>
                  </c:pt>
                  <c:pt idx="3">
                    <c:v>Radiaciones no ionizantes                       (Exposición a luz solar que entra por el ventanal)</c:v>
                  </c:pt>
                  <c:pt idx="4">
                    <c:v>Radiaciones No ionizantes (Exposición permanente  a pantallas del computador)</c:v>
                  </c:pt>
                  <c:pt idx="5">
                    <c:v>Locativo (Cableado eléctrico desordenado debajo de los puestos de trabajo)</c:v>
                  </c:pt>
                  <c:pt idx="6">
                    <c:v>Público
(Robos - Atracos - Asaltos - Agresiones verbales - Actos Violentos)</c:v>
                  </c:pt>
                </c:lvl>
              </c:multiLvlStrCache>
            </c:multiLvlStrRef>
          </c:cat>
          <c:val>
            <c:numRef>
              <c:f>'[2]20. GES. CONTROL  DISCIPLIN (2'!$C$75:$C$81</c:f>
              <c:numCache>
                <c:formatCode>General</c:formatCode>
                <c:ptCount val="7"/>
                <c:pt idx="0">
                  <c:v>0</c:v>
                </c:pt>
                <c:pt idx="1">
                  <c:v>300</c:v>
                </c:pt>
                <c:pt idx="2">
                  <c:v>300</c:v>
                </c:pt>
                <c:pt idx="3">
                  <c:v>120</c:v>
                </c:pt>
                <c:pt idx="4">
                  <c:v>120</c:v>
                </c:pt>
                <c:pt idx="5">
                  <c:v>120</c:v>
                </c:pt>
                <c:pt idx="6">
                  <c:v>120</c:v>
                </c:pt>
              </c:numCache>
            </c:numRef>
          </c:val>
          <c:extLst>
            <c:ext xmlns:c16="http://schemas.microsoft.com/office/drawing/2014/chart" uri="{C3380CC4-5D6E-409C-BE32-E72D297353CC}">
              <c16:uniqueId val="{00000000-A930-4546-945F-E6F8DF8C698A}"/>
            </c:ext>
          </c:extLst>
        </c:ser>
        <c:ser>
          <c:idx val="1"/>
          <c:order val="1"/>
          <c:spPr>
            <a:solidFill>
              <a:srgbClr val="C0504D"/>
            </a:solidFill>
            <a:ln w="25400">
              <a:noFill/>
            </a:ln>
          </c:spPr>
          <c:invertIfNegative val="0"/>
          <c:cat>
            <c:multiLvlStrRef>
              <c:f>'SISTEMA GESTIÓN AMBIENTAL'!$B$74:$E$80</c:f>
              <c:multiLvlStrCache>
                <c:ptCount val="7"/>
                <c:lvl>
                  <c:pt idx="0">
                    <c:v>300</c:v>
                  </c:pt>
                  <c:pt idx="1">
                    <c:v>300</c:v>
                  </c:pt>
                  <c:pt idx="2">
                    <c:v>120</c:v>
                  </c:pt>
                  <c:pt idx="3">
                    <c:v>120</c:v>
                  </c:pt>
                  <c:pt idx="4">
                    <c:v>120</c:v>
                  </c:pt>
                  <c:pt idx="5">
                    <c:v>120</c:v>
                  </c:pt>
                  <c:pt idx="6">
                    <c:v>400</c:v>
                  </c:pt>
                </c:lvl>
                <c:lvl>
                  <c:pt idx="0">
                    <c:v>Postura Prolongada (Postura sedente más del 75% de la jornada laboral en trabajo con video terminales)</c:v>
                  </c:pt>
                  <c:pt idx="1">
                    <c:v>Movimientos repetitivos  
(Digitación)</c:v>
                  </c:pt>
                  <c:pt idx="2">
                    <c:v>Calor ambiental 
</c:v>
                  </c:pt>
                  <c:pt idx="3">
                    <c:v>Radiaciones no ionizantes                       (Exposición a luz solar que entra por el ventanal)</c:v>
                  </c:pt>
                  <c:pt idx="4">
                    <c:v>Radiaciones No ionizantes (Exposición permanente  a pantallas del computador)</c:v>
                  </c:pt>
                  <c:pt idx="5">
                    <c:v>Locativo (Cableado eléctrico desordenado debajo de los puestos de trabajo)</c:v>
                  </c:pt>
                  <c:pt idx="6">
                    <c:v>Público
(Robos - Atracos - Asaltos - Agresiones verbales - Actos Violentos)</c:v>
                  </c:pt>
                </c:lvl>
              </c:multiLvlStrCache>
            </c:multiLvlStrRef>
          </c:cat>
          <c:val>
            <c:numRef>
              <c:f>'[2]20. GES. CONTROL  DISCIPLIN (2'!$D$75:$D$81</c:f>
              <c:numCache>
                <c:formatCode>General</c:formatCode>
                <c:ptCount val="7"/>
                <c:pt idx="0">
                  <c:v>0</c:v>
                </c:pt>
                <c:pt idx="1">
                  <c:v>300</c:v>
                </c:pt>
                <c:pt idx="2">
                  <c:v>300</c:v>
                </c:pt>
                <c:pt idx="3">
                  <c:v>120</c:v>
                </c:pt>
                <c:pt idx="4">
                  <c:v>120</c:v>
                </c:pt>
                <c:pt idx="5">
                  <c:v>120</c:v>
                </c:pt>
                <c:pt idx="6">
                  <c:v>120</c:v>
                </c:pt>
              </c:numCache>
            </c:numRef>
          </c:val>
          <c:extLst>
            <c:ext xmlns:c16="http://schemas.microsoft.com/office/drawing/2014/chart" uri="{C3380CC4-5D6E-409C-BE32-E72D297353CC}">
              <c16:uniqueId val="{00000001-A930-4546-945F-E6F8DF8C698A}"/>
            </c:ext>
          </c:extLst>
        </c:ser>
        <c:ser>
          <c:idx val="2"/>
          <c:order val="2"/>
          <c:spPr>
            <a:solidFill>
              <a:srgbClr val="92D050"/>
            </a:solidFill>
            <a:ln w="25400">
              <a:solidFill>
                <a:sysClr val="windowText" lastClr="000000"/>
              </a:solidFill>
            </a:ln>
          </c:spPr>
          <c:invertIfNegative val="0"/>
          <c:dPt>
            <c:idx val="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2-A930-4546-945F-E6F8DF8C698A}"/>
              </c:ext>
            </c:extLst>
          </c:dPt>
          <c:dPt>
            <c:idx val="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A930-4546-945F-E6F8DF8C698A}"/>
              </c:ext>
            </c:extLst>
          </c:dPt>
          <c:dPt>
            <c:idx val="4"/>
            <c:invertIfNegative val="0"/>
            <c:bubble3D val="0"/>
            <c:extLst>
              <c:ext xmlns:c16="http://schemas.microsoft.com/office/drawing/2014/chart" uri="{C3380CC4-5D6E-409C-BE32-E72D297353CC}">
                <c16:uniqueId val="{00000004-A930-4546-945F-E6F8DF8C698A}"/>
              </c:ext>
            </c:extLst>
          </c:dPt>
          <c:dPt>
            <c:idx val="5"/>
            <c:invertIfNegative val="0"/>
            <c:bubble3D val="0"/>
            <c:extLst>
              <c:ext xmlns:c16="http://schemas.microsoft.com/office/drawing/2014/chart" uri="{C3380CC4-5D6E-409C-BE32-E72D297353CC}">
                <c16:uniqueId val="{00000005-A930-4546-945F-E6F8DF8C698A}"/>
              </c:ext>
            </c:extLst>
          </c:dPt>
          <c:dPt>
            <c:idx val="6"/>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6-A930-4546-945F-E6F8DF8C698A}"/>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AMBIENTAL'!$B$74:$E$80</c:f>
              <c:multiLvlStrCache>
                <c:ptCount val="7"/>
                <c:lvl>
                  <c:pt idx="0">
                    <c:v>300</c:v>
                  </c:pt>
                  <c:pt idx="1">
                    <c:v>300</c:v>
                  </c:pt>
                  <c:pt idx="2">
                    <c:v>120</c:v>
                  </c:pt>
                  <c:pt idx="3">
                    <c:v>120</c:v>
                  </c:pt>
                  <c:pt idx="4">
                    <c:v>120</c:v>
                  </c:pt>
                  <c:pt idx="5">
                    <c:v>120</c:v>
                  </c:pt>
                  <c:pt idx="6">
                    <c:v>400</c:v>
                  </c:pt>
                </c:lvl>
                <c:lvl>
                  <c:pt idx="0">
                    <c:v>Postura Prolongada (Postura sedente más del 75% de la jornada laboral en trabajo con video terminales)</c:v>
                  </c:pt>
                  <c:pt idx="1">
                    <c:v>Movimientos repetitivos  
(Digitación)</c:v>
                  </c:pt>
                  <c:pt idx="2">
                    <c:v>Calor ambiental 
</c:v>
                  </c:pt>
                  <c:pt idx="3">
                    <c:v>Radiaciones no ionizantes                       (Exposición a luz solar que entra por el ventanal)</c:v>
                  </c:pt>
                  <c:pt idx="4">
                    <c:v>Radiaciones No ionizantes (Exposición permanente  a pantallas del computador)</c:v>
                  </c:pt>
                  <c:pt idx="5">
                    <c:v>Locativo (Cableado eléctrico desordenado debajo de los puestos de trabajo)</c:v>
                  </c:pt>
                  <c:pt idx="6">
                    <c:v>Público
(Robos - Atracos - Asaltos - Agresiones verbales - Actos Violentos)</c:v>
                  </c:pt>
                </c:lvl>
              </c:multiLvlStrCache>
            </c:multiLvlStrRef>
          </c:cat>
          <c:val>
            <c:numRef>
              <c:f>'[2]20. GES. CONTROL  DISCIPLIN (2'!$E$75:$E$81</c:f>
              <c:numCache>
                <c:formatCode>General</c:formatCode>
                <c:ptCount val="7"/>
                <c:pt idx="0">
                  <c:v>300</c:v>
                </c:pt>
                <c:pt idx="1">
                  <c:v>300</c:v>
                </c:pt>
                <c:pt idx="2">
                  <c:v>120</c:v>
                </c:pt>
                <c:pt idx="3">
                  <c:v>120</c:v>
                </c:pt>
                <c:pt idx="4">
                  <c:v>120</c:v>
                </c:pt>
                <c:pt idx="5">
                  <c:v>120</c:v>
                </c:pt>
                <c:pt idx="6">
                  <c:v>400</c:v>
                </c:pt>
              </c:numCache>
            </c:numRef>
          </c:val>
          <c:extLst>
            <c:ext xmlns:c16="http://schemas.microsoft.com/office/drawing/2014/chart" uri="{C3380CC4-5D6E-409C-BE32-E72D297353CC}">
              <c16:uniqueId val="{00000007-A930-4546-945F-E6F8DF8C698A}"/>
            </c:ext>
          </c:extLst>
        </c:ser>
        <c:dLbls>
          <c:showLegendKey val="0"/>
          <c:showVal val="0"/>
          <c:showCatName val="0"/>
          <c:showSerName val="0"/>
          <c:showPercent val="0"/>
          <c:showBubbleSize val="0"/>
        </c:dLbls>
        <c:gapWidth val="219"/>
        <c:overlap val="-27"/>
        <c:axId val="246441960"/>
        <c:axId val="246440392"/>
      </c:barChart>
      <c:catAx>
        <c:axId val="24644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0392"/>
        <c:crosses val="autoZero"/>
        <c:auto val="1"/>
        <c:lblAlgn val="ctr"/>
        <c:lblOffset val="100"/>
        <c:noMultiLvlLbl val="0"/>
      </c:catAx>
      <c:valAx>
        <c:axId val="246440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1960"/>
        <c:crosses val="autoZero"/>
        <c:crossBetween val="between"/>
      </c:valAx>
      <c:spPr>
        <a:noFill/>
        <a:ln w="25400">
          <a:noFill/>
        </a:ln>
      </c:spPr>
    </c:plotArea>
    <c:legend>
      <c:legendPos val="r"/>
      <c:layout>
        <c:manualLayout>
          <c:xMode val="edge"/>
          <c:yMode val="edge"/>
          <c:x val="0.46930923707949407"/>
          <c:y val="0.91254315304948208"/>
          <c:w val="6.0005521221894252E-2"/>
          <c:h val="3.222094361334867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500" b="1" i="0" u="none" strike="noStrike" kern="1200" spc="0" baseline="0">
                <a:solidFill>
                  <a:schemeClr val="tx1">
                    <a:lumMod val="65000"/>
                    <a:lumOff val="35000"/>
                  </a:schemeClr>
                </a:solidFill>
                <a:latin typeface="+mn-lt"/>
                <a:ea typeface="+mn-ea"/>
                <a:cs typeface="+mn-cs"/>
              </a:defRPr>
            </a:pPr>
            <a:r>
              <a:rPr lang="es-CO" sz="3500" b="1"/>
              <a:t>TRANSFERENCIAS</a:t>
            </a:r>
            <a:r>
              <a:rPr lang="es-CO" sz="3500" b="1" baseline="0"/>
              <a:t> DOCUMENTALES</a:t>
            </a:r>
            <a:endParaRPr lang="es-CO" sz="3500" b="1"/>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AMBIENTAL'!$B$84:$B$94</c:f>
              <c:strCache>
                <c:ptCount val="11"/>
                <c:pt idx="0">
                  <c:v>Postura Prolongada (Postura sedente más del 75% de la jornada laboral en trabajo con video terminales)</c:v>
                </c:pt>
                <c:pt idx="1">
                  <c:v>Movimientos repetitivos  
(Digitación)</c:v>
                </c:pt>
                <c:pt idx="2">
                  <c:v>Calor ambiental 
</c:v>
                </c:pt>
                <c:pt idx="3">
                  <c:v>Postura anti gravitatoria para miembros inferiores
(Ausencia de reposapiés)</c:v>
                </c:pt>
                <c:pt idx="4">
                  <c:v>Radiaciones No ionizantes                                   (Exposición permanente  a pantallas del computador)</c:v>
                </c:pt>
                <c:pt idx="5">
                  <c:v>Mecánico                                         (Manejo de elementos de Oficina)</c:v>
                </c:pt>
                <c:pt idx="6">
                  <c:v>Sobre esfuerzos
(Documentos y cajas)</c:v>
                </c:pt>
                <c:pt idx="7">
                  <c:v>Movimientos repetitivos  
(Digitación)</c:v>
                </c:pt>
                <c:pt idx="8">
                  <c:v>Virus                               (Exposición con ácaros al archivar documentos)</c:v>
                </c:pt>
                <c:pt idx="9">
                  <c:v>Material particulado                (Polvo en los documentos)</c:v>
                </c:pt>
                <c:pt idx="10">
                  <c:v>Mecánico                                         (Manejo de elementos de Oficina)</c:v>
                </c:pt>
              </c:strCache>
            </c:strRef>
          </c:cat>
          <c:val>
            <c:numRef>
              <c:f>'SISTEMA GESTIÓN AMBIENTAL'!$C$84:$C$94</c:f>
              <c:numCache>
                <c:formatCode>General</c:formatCode>
                <c:ptCount val="11"/>
              </c:numCache>
            </c:numRef>
          </c:val>
          <c:extLst>
            <c:ext xmlns:c16="http://schemas.microsoft.com/office/drawing/2014/chart" uri="{C3380CC4-5D6E-409C-BE32-E72D297353CC}">
              <c16:uniqueId val="{00000000-6BDB-40BC-A971-64633829FE99}"/>
            </c:ext>
          </c:extLst>
        </c:ser>
        <c:ser>
          <c:idx val="1"/>
          <c:order val="1"/>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AMBIENTAL'!$B$84:$B$94</c:f>
              <c:strCache>
                <c:ptCount val="11"/>
                <c:pt idx="0">
                  <c:v>Postura Prolongada (Postura sedente más del 75% de la jornada laboral en trabajo con video terminales)</c:v>
                </c:pt>
                <c:pt idx="1">
                  <c:v>Movimientos repetitivos  
(Digitación)</c:v>
                </c:pt>
                <c:pt idx="2">
                  <c:v>Calor ambiental 
</c:v>
                </c:pt>
                <c:pt idx="3">
                  <c:v>Postura anti gravitatoria para miembros inferiores
(Ausencia de reposapiés)</c:v>
                </c:pt>
                <c:pt idx="4">
                  <c:v>Radiaciones No ionizantes                                   (Exposición permanente  a pantallas del computador)</c:v>
                </c:pt>
                <c:pt idx="5">
                  <c:v>Mecánico                                         (Manejo de elementos de Oficina)</c:v>
                </c:pt>
                <c:pt idx="6">
                  <c:v>Sobre esfuerzos
(Documentos y cajas)</c:v>
                </c:pt>
                <c:pt idx="7">
                  <c:v>Movimientos repetitivos  
(Digitación)</c:v>
                </c:pt>
                <c:pt idx="8">
                  <c:v>Virus                               (Exposición con ácaros al archivar documentos)</c:v>
                </c:pt>
                <c:pt idx="9">
                  <c:v>Material particulado                (Polvo en los documentos)</c:v>
                </c:pt>
                <c:pt idx="10">
                  <c:v>Mecánico                                         (Manejo de elementos de Oficina)</c:v>
                </c:pt>
              </c:strCache>
            </c:strRef>
          </c:cat>
          <c:val>
            <c:numRef>
              <c:f>'SISTEMA GESTIÓN AMBIENTAL'!$D$84:$D$94</c:f>
              <c:numCache>
                <c:formatCode>General</c:formatCode>
                <c:ptCount val="11"/>
              </c:numCache>
            </c:numRef>
          </c:val>
          <c:extLst>
            <c:ext xmlns:c16="http://schemas.microsoft.com/office/drawing/2014/chart" uri="{C3380CC4-5D6E-409C-BE32-E72D297353CC}">
              <c16:uniqueId val="{00000001-6BDB-40BC-A971-64633829FE99}"/>
            </c:ext>
          </c:extLst>
        </c:ser>
        <c:ser>
          <c:idx val="2"/>
          <c:order val="2"/>
          <c:spPr>
            <a:solidFill>
              <a:srgbClr val="FFFF00"/>
            </a:solidFill>
            <a:ln w="25400">
              <a:solidFill>
                <a:sysClr val="windowText" lastClr="000000"/>
              </a:solidFill>
            </a:ln>
          </c:spPr>
          <c:invertIfNegative val="0"/>
          <c:dPt>
            <c:idx val="0"/>
            <c:invertIfNegative val="0"/>
            <c:bubble3D val="0"/>
            <c:extLst>
              <c:ext xmlns:c16="http://schemas.microsoft.com/office/drawing/2014/chart" uri="{C3380CC4-5D6E-409C-BE32-E72D297353CC}">
                <c16:uniqueId val="{00000002-6BDB-40BC-A971-64633829FE99}"/>
              </c:ext>
            </c:extLst>
          </c:dPt>
          <c:dPt>
            <c:idx val="1"/>
            <c:invertIfNegative val="0"/>
            <c:bubble3D val="0"/>
            <c:extLst>
              <c:ext xmlns:c16="http://schemas.microsoft.com/office/drawing/2014/chart" uri="{C3380CC4-5D6E-409C-BE32-E72D297353CC}">
                <c16:uniqueId val="{00000003-6BDB-40BC-A971-64633829FE99}"/>
              </c:ext>
            </c:extLst>
          </c:dPt>
          <c:dPt>
            <c:idx val="2"/>
            <c:invertIfNegative val="0"/>
            <c:bubble3D val="0"/>
            <c:spPr>
              <a:solidFill>
                <a:srgbClr val="92D050"/>
              </a:solidFill>
              <a:ln w="25400">
                <a:solidFill>
                  <a:sysClr val="windowText" lastClr="000000"/>
                </a:solidFill>
              </a:ln>
            </c:spPr>
            <c:extLst>
              <c:ext xmlns:c16="http://schemas.microsoft.com/office/drawing/2014/chart" uri="{C3380CC4-5D6E-409C-BE32-E72D297353CC}">
                <c16:uniqueId val="{00000004-6BDB-40BC-A971-64633829FE99}"/>
              </c:ext>
            </c:extLst>
          </c:dPt>
          <c:dPt>
            <c:idx val="4"/>
            <c:invertIfNegative val="0"/>
            <c:bubble3D val="0"/>
            <c:spPr>
              <a:solidFill>
                <a:srgbClr val="92D050"/>
              </a:solidFill>
              <a:ln w="25400">
                <a:solidFill>
                  <a:sysClr val="windowText" lastClr="000000"/>
                </a:solidFill>
              </a:ln>
            </c:spPr>
            <c:extLst>
              <c:ext xmlns:c16="http://schemas.microsoft.com/office/drawing/2014/chart" uri="{C3380CC4-5D6E-409C-BE32-E72D297353CC}">
                <c16:uniqueId val="{00000005-6BDB-40BC-A971-64633829FE99}"/>
              </c:ext>
            </c:extLst>
          </c:dPt>
          <c:dPt>
            <c:idx val="7"/>
            <c:invertIfNegative val="0"/>
            <c:bubble3D val="0"/>
            <c:extLst>
              <c:ext xmlns:c16="http://schemas.microsoft.com/office/drawing/2014/chart" uri="{C3380CC4-5D6E-409C-BE32-E72D297353CC}">
                <c16:uniqueId val="{00000006-6BDB-40BC-A971-64633829FE99}"/>
              </c:ext>
            </c:extLst>
          </c:dPt>
          <c:dPt>
            <c:idx val="9"/>
            <c:invertIfNegative val="0"/>
            <c:bubble3D val="0"/>
            <c:spPr>
              <a:solidFill>
                <a:srgbClr val="92D050"/>
              </a:solidFill>
              <a:ln w="25400">
                <a:solidFill>
                  <a:sysClr val="windowText" lastClr="000000"/>
                </a:solidFill>
              </a:ln>
            </c:spPr>
            <c:extLst>
              <c:ext xmlns:c16="http://schemas.microsoft.com/office/drawing/2014/chart" uri="{C3380CC4-5D6E-409C-BE32-E72D297353CC}">
                <c16:uniqueId val="{00000007-6BDB-40BC-A971-64633829FE99}"/>
              </c:ext>
            </c:extLst>
          </c:dPt>
          <c:dPt>
            <c:idx val="10"/>
            <c:invertIfNegative val="0"/>
            <c:bubble3D val="0"/>
            <c:spPr>
              <a:solidFill>
                <a:srgbClr val="92D050"/>
              </a:solidFill>
              <a:ln w="25400">
                <a:solidFill>
                  <a:sysClr val="windowText" lastClr="000000"/>
                </a:solidFill>
              </a:ln>
            </c:spPr>
            <c:extLst>
              <c:ext xmlns:c16="http://schemas.microsoft.com/office/drawing/2014/chart" uri="{C3380CC4-5D6E-409C-BE32-E72D297353CC}">
                <c16:uniqueId val="{00000008-6BDB-40BC-A971-64633829FE99}"/>
              </c:ext>
            </c:extLst>
          </c:dPt>
          <c:dPt>
            <c:idx val="13"/>
            <c:invertIfNegative val="0"/>
            <c:bubble3D val="0"/>
            <c:extLst>
              <c:ext xmlns:c16="http://schemas.microsoft.com/office/drawing/2014/chart" uri="{C3380CC4-5D6E-409C-BE32-E72D297353CC}">
                <c16:uniqueId val="{00000009-6BDB-40BC-A971-64633829FE99}"/>
              </c:ext>
            </c:extLst>
          </c:dPt>
          <c:dPt>
            <c:idx val="14"/>
            <c:invertIfNegative val="0"/>
            <c:bubble3D val="0"/>
            <c:extLst>
              <c:ext xmlns:c16="http://schemas.microsoft.com/office/drawing/2014/chart" uri="{C3380CC4-5D6E-409C-BE32-E72D297353CC}">
                <c16:uniqueId val="{0000000A-6BDB-40BC-A971-64633829FE99}"/>
              </c:ext>
            </c:extLst>
          </c:dPt>
          <c:dPt>
            <c:idx val="15"/>
            <c:invertIfNegative val="0"/>
            <c:bubble3D val="0"/>
            <c:extLst>
              <c:ext xmlns:c16="http://schemas.microsoft.com/office/drawing/2014/chart" uri="{C3380CC4-5D6E-409C-BE32-E72D297353CC}">
                <c16:uniqueId val="{0000000B-6BDB-40BC-A971-64633829FE99}"/>
              </c:ext>
            </c:extLst>
          </c:dPt>
          <c:dPt>
            <c:idx val="16"/>
            <c:invertIfNegative val="0"/>
            <c:bubble3D val="0"/>
            <c:extLst>
              <c:ext xmlns:c16="http://schemas.microsoft.com/office/drawing/2014/chart" uri="{C3380CC4-5D6E-409C-BE32-E72D297353CC}">
                <c16:uniqueId val="{0000000C-6BDB-40BC-A971-64633829FE99}"/>
              </c:ext>
            </c:extLst>
          </c:dPt>
          <c:dPt>
            <c:idx val="19"/>
            <c:invertIfNegative val="0"/>
            <c:bubble3D val="0"/>
            <c:extLst>
              <c:ext xmlns:c16="http://schemas.microsoft.com/office/drawing/2014/chart" uri="{C3380CC4-5D6E-409C-BE32-E72D297353CC}">
                <c16:uniqueId val="{0000000D-6BDB-40BC-A971-64633829FE99}"/>
              </c:ext>
            </c:extLst>
          </c:dPt>
          <c:dPt>
            <c:idx val="20"/>
            <c:invertIfNegative val="0"/>
            <c:bubble3D val="0"/>
            <c:extLst>
              <c:ext xmlns:c16="http://schemas.microsoft.com/office/drawing/2014/chart" uri="{C3380CC4-5D6E-409C-BE32-E72D297353CC}">
                <c16:uniqueId val="{0000000E-6BDB-40BC-A971-64633829FE99}"/>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AMBIENTAL'!$B$84:$B$94</c:f>
              <c:strCache>
                <c:ptCount val="11"/>
                <c:pt idx="0">
                  <c:v>Postura Prolongada (Postura sedente más del 75% de la jornada laboral en trabajo con video terminales)</c:v>
                </c:pt>
                <c:pt idx="1">
                  <c:v>Movimientos repetitivos  
(Digitación)</c:v>
                </c:pt>
                <c:pt idx="2">
                  <c:v>Calor ambiental 
</c:v>
                </c:pt>
                <c:pt idx="3">
                  <c:v>Postura anti gravitatoria para miembros inferiores
(Ausencia de reposapiés)</c:v>
                </c:pt>
                <c:pt idx="4">
                  <c:v>Radiaciones No ionizantes                                   (Exposición permanente  a pantallas del computador)</c:v>
                </c:pt>
                <c:pt idx="5">
                  <c:v>Mecánico                                         (Manejo de elementos de Oficina)</c:v>
                </c:pt>
                <c:pt idx="6">
                  <c:v>Sobre esfuerzos
(Documentos y cajas)</c:v>
                </c:pt>
                <c:pt idx="7">
                  <c:v>Movimientos repetitivos  
(Digitación)</c:v>
                </c:pt>
                <c:pt idx="8">
                  <c:v>Virus                               (Exposición con ácaros al archivar documentos)</c:v>
                </c:pt>
                <c:pt idx="9">
                  <c:v>Material particulado                (Polvo en los documentos)</c:v>
                </c:pt>
                <c:pt idx="10">
                  <c:v>Mecánico                                         (Manejo de elementos de Oficina)</c:v>
                </c:pt>
              </c:strCache>
            </c:strRef>
          </c:cat>
          <c:val>
            <c:numRef>
              <c:f>'SISTEMA GESTIÓN AMBIENTAL'!$E$84:$E$94</c:f>
              <c:numCache>
                <c:formatCode>General</c:formatCode>
                <c:ptCount val="11"/>
                <c:pt idx="0">
                  <c:v>300</c:v>
                </c:pt>
                <c:pt idx="1">
                  <c:v>300</c:v>
                </c:pt>
                <c:pt idx="2">
                  <c:v>120</c:v>
                </c:pt>
                <c:pt idx="3">
                  <c:v>300</c:v>
                </c:pt>
                <c:pt idx="4">
                  <c:v>120</c:v>
                </c:pt>
                <c:pt idx="5">
                  <c:v>300</c:v>
                </c:pt>
                <c:pt idx="6">
                  <c:v>300</c:v>
                </c:pt>
                <c:pt idx="7">
                  <c:v>300</c:v>
                </c:pt>
                <c:pt idx="8">
                  <c:v>300</c:v>
                </c:pt>
                <c:pt idx="9">
                  <c:v>120</c:v>
                </c:pt>
                <c:pt idx="10">
                  <c:v>120</c:v>
                </c:pt>
              </c:numCache>
            </c:numRef>
          </c:val>
          <c:extLst>
            <c:ext xmlns:c16="http://schemas.microsoft.com/office/drawing/2014/chart" uri="{C3380CC4-5D6E-409C-BE32-E72D297353CC}">
              <c16:uniqueId val="{0000000F-6BDB-40BC-A971-64633829FE99}"/>
            </c:ext>
          </c:extLst>
        </c:ser>
        <c:dLbls>
          <c:showLegendKey val="0"/>
          <c:showVal val="0"/>
          <c:showCatName val="0"/>
          <c:showSerName val="0"/>
          <c:showPercent val="0"/>
          <c:showBubbleSize val="0"/>
        </c:dLbls>
        <c:gapWidth val="219"/>
        <c:overlap val="-27"/>
        <c:axId val="246444312"/>
        <c:axId val="318820632"/>
      </c:barChart>
      <c:catAx>
        <c:axId val="24644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20632"/>
        <c:crosses val="autoZero"/>
        <c:auto val="1"/>
        <c:lblAlgn val="ctr"/>
        <c:lblOffset val="100"/>
        <c:noMultiLvlLbl val="0"/>
      </c:catAx>
      <c:valAx>
        <c:axId val="318820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4312"/>
        <c:crosses val="autoZero"/>
        <c:crossBetween val="between"/>
      </c:valAx>
      <c:spPr>
        <a:noFill/>
        <a:ln w="25400">
          <a:noFill/>
        </a:ln>
      </c:spPr>
    </c:plotArea>
    <c:legend>
      <c:legendPos val="r"/>
      <c:layout>
        <c:manualLayout>
          <c:xMode val="edge"/>
          <c:yMode val="edge"/>
          <c:x val="0.47327359296228011"/>
          <c:y val="0.95877571871644052"/>
          <c:w val="5.1561041112332361E-2"/>
          <c:h val="3.298000015240827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1" i="0" u="none" strike="noStrike" kern="1200" spc="0" baseline="0">
                <a:solidFill>
                  <a:schemeClr val="tx1">
                    <a:lumMod val="65000"/>
                    <a:lumOff val="35000"/>
                  </a:schemeClr>
                </a:solidFill>
                <a:latin typeface="+mn-lt"/>
                <a:ea typeface="+mn-ea"/>
                <a:cs typeface="+mn-cs"/>
              </a:defRPr>
            </a:pPr>
            <a:r>
              <a:rPr lang="es-CO" sz="3500" b="1"/>
              <a:t>DESPLAZAMIENTOS</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AMBIENTAL'!$B$98:$E$102</c:f>
              <c:multiLvlStrCache>
                <c:ptCount val="5"/>
                <c:lvl>
                  <c:pt idx="0">
                    <c:v>400</c:v>
                  </c:pt>
                  <c:pt idx="1">
                    <c:v>120</c:v>
                  </c:pt>
                  <c:pt idx="2">
                    <c:v>120</c:v>
                  </c:pt>
                  <c:pt idx="3">
                    <c:v>120</c:v>
                  </c:pt>
                  <c:pt idx="4">
                    <c:v>400</c:v>
                  </c:pt>
                </c:lvl>
                <c:lvl>
                  <c:pt idx="0">
                    <c:v>Accidentes de tránsito                           (En los desplazamientos de la visitas a los centros de trabajo)
VER MATRIZ RIESGO VIAL</c:v>
                  </c:pt>
                  <c:pt idx="1">
                    <c:v>Locativo
Superficies de trabajo  irregulares y  desniveladas                                 (Desplazamiento en los diferentes áreas)</c:v>
                  </c:pt>
                  <c:pt idx="2">
                    <c:v>Picaduras                      (Exposición con animales en las vías públicas)</c:v>
                  </c:pt>
                  <c:pt idx="3">
                    <c:v>Mordeduras                             (Exposición con animales en las vías públicas)</c:v>
                  </c:pt>
                  <c:pt idx="4">
                    <c:v>Público
(Robos - Atracos - Asaltos - Agresiones verbales - Actos Violentos)</c:v>
                  </c:pt>
                </c:lvl>
              </c:multiLvlStrCache>
            </c:multiLvlStrRef>
          </c:cat>
          <c:val>
            <c:numRef>
              <c:f>'[2]20. GES. CONTROL  DISCIPLIN (2'!$C$99:$C$103</c:f>
              <c:numCache>
                <c:formatCode>General</c:formatCode>
                <c:ptCount val="5"/>
                <c:pt idx="0">
                  <c:v>120</c:v>
                </c:pt>
                <c:pt idx="1">
                  <c:v>400</c:v>
                </c:pt>
                <c:pt idx="2">
                  <c:v>120</c:v>
                </c:pt>
                <c:pt idx="3">
                  <c:v>120</c:v>
                </c:pt>
                <c:pt idx="4">
                  <c:v>120</c:v>
                </c:pt>
              </c:numCache>
            </c:numRef>
          </c:val>
          <c:extLst>
            <c:ext xmlns:c16="http://schemas.microsoft.com/office/drawing/2014/chart" uri="{C3380CC4-5D6E-409C-BE32-E72D297353CC}">
              <c16:uniqueId val="{00000000-64E5-4011-9E55-A36F33BEB4F4}"/>
            </c:ext>
          </c:extLst>
        </c:ser>
        <c:ser>
          <c:idx val="1"/>
          <c:order val="1"/>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AMBIENTAL'!$B$98:$E$102</c:f>
              <c:multiLvlStrCache>
                <c:ptCount val="5"/>
                <c:lvl>
                  <c:pt idx="0">
                    <c:v>400</c:v>
                  </c:pt>
                  <c:pt idx="1">
                    <c:v>120</c:v>
                  </c:pt>
                  <c:pt idx="2">
                    <c:v>120</c:v>
                  </c:pt>
                  <c:pt idx="3">
                    <c:v>120</c:v>
                  </c:pt>
                  <c:pt idx="4">
                    <c:v>400</c:v>
                  </c:pt>
                </c:lvl>
                <c:lvl>
                  <c:pt idx="0">
                    <c:v>Accidentes de tránsito                           (En los desplazamientos de la visitas a los centros de trabajo)
VER MATRIZ RIESGO VIAL</c:v>
                  </c:pt>
                  <c:pt idx="1">
                    <c:v>Locativo
Superficies de trabajo  irregulares y  desniveladas                                 (Desplazamiento en los diferentes áreas)</c:v>
                  </c:pt>
                  <c:pt idx="2">
                    <c:v>Picaduras                      (Exposición con animales en las vías públicas)</c:v>
                  </c:pt>
                  <c:pt idx="3">
                    <c:v>Mordeduras                             (Exposición con animales en las vías públicas)</c:v>
                  </c:pt>
                  <c:pt idx="4">
                    <c:v>Público
(Robos - Atracos - Asaltos - Agresiones verbales - Actos Violentos)</c:v>
                  </c:pt>
                </c:lvl>
              </c:multiLvlStrCache>
            </c:multiLvlStrRef>
          </c:cat>
          <c:val>
            <c:numRef>
              <c:f>'[2]20. GES. CONTROL  DISCIPLIN (2'!$D$99:$D$103</c:f>
              <c:numCache>
                <c:formatCode>General</c:formatCode>
                <c:ptCount val="5"/>
                <c:pt idx="0">
                  <c:v>120</c:v>
                </c:pt>
                <c:pt idx="1">
                  <c:v>400</c:v>
                </c:pt>
                <c:pt idx="2">
                  <c:v>120</c:v>
                </c:pt>
                <c:pt idx="3">
                  <c:v>120</c:v>
                </c:pt>
                <c:pt idx="4">
                  <c:v>120</c:v>
                </c:pt>
              </c:numCache>
            </c:numRef>
          </c:val>
          <c:extLst>
            <c:ext xmlns:c16="http://schemas.microsoft.com/office/drawing/2014/chart" uri="{C3380CC4-5D6E-409C-BE32-E72D297353CC}">
              <c16:uniqueId val="{00000001-64E5-4011-9E55-A36F33BEB4F4}"/>
            </c:ext>
          </c:extLst>
        </c:ser>
        <c:ser>
          <c:idx val="2"/>
          <c:order val="2"/>
          <c:spPr>
            <a:solidFill>
              <a:srgbClr val="92D050"/>
            </a:solidFill>
            <a:ln w="25400">
              <a:solidFill>
                <a:sysClr val="windowText" lastClr="000000"/>
              </a:solidFill>
            </a:ln>
          </c:spPr>
          <c:invertIfNegative val="0"/>
          <c:dPt>
            <c:idx val="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2-64E5-4011-9E55-A36F33BEB4F4}"/>
              </c:ext>
            </c:extLst>
          </c:dPt>
          <c:dPt>
            <c:idx val="4"/>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64E5-4011-9E55-A36F33BEB4F4}"/>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AMBIENTAL'!$B$98:$E$102</c:f>
              <c:multiLvlStrCache>
                <c:ptCount val="5"/>
                <c:lvl>
                  <c:pt idx="0">
                    <c:v>400</c:v>
                  </c:pt>
                  <c:pt idx="1">
                    <c:v>120</c:v>
                  </c:pt>
                  <c:pt idx="2">
                    <c:v>120</c:v>
                  </c:pt>
                  <c:pt idx="3">
                    <c:v>120</c:v>
                  </c:pt>
                  <c:pt idx="4">
                    <c:v>400</c:v>
                  </c:pt>
                </c:lvl>
                <c:lvl>
                  <c:pt idx="0">
                    <c:v>Accidentes de tránsito                           (En los desplazamientos de la visitas a los centros de trabajo)
VER MATRIZ RIESGO VIAL</c:v>
                  </c:pt>
                  <c:pt idx="1">
                    <c:v>Locativo
Superficies de trabajo  irregulares y  desniveladas                                 (Desplazamiento en los diferentes áreas)</c:v>
                  </c:pt>
                  <c:pt idx="2">
                    <c:v>Picaduras                      (Exposición con animales en las vías públicas)</c:v>
                  </c:pt>
                  <c:pt idx="3">
                    <c:v>Mordeduras                             (Exposición con animales en las vías públicas)</c:v>
                  </c:pt>
                  <c:pt idx="4">
                    <c:v>Público
(Robos - Atracos - Asaltos - Agresiones verbales - Actos Violentos)</c:v>
                  </c:pt>
                </c:lvl>
              </c:multiLvlStrCache>
            </c:multiLvlStrRef>
          </c:cat>
          <c:val>
            <c:numRef>
              <c:f>'[2]20. GES. CONTROL  DISCIPLIN (2'!$E$99:$E$103</c:f>
              <c:numCache>
                <c:formatCode>General</c:formatCode>
                <c:ptCount val="5"/>
                <c:pt idx="0">
                  <c:v>400</c:v>
                </c:pt>
                <c:pt idx="1">
                  <c:v>120</c:v>
                </c:pt>
                <c:pt idx="2">
                  <c:v>120</c:v>
                </c:pt>
                <c:pt idx="3">
                  <c:v>120</c:v>
                </c:pt>
                <c:pt idx="4">
                  <c:v>400</c:v>
                </c:pt>
              </c:numCache>
            </c:numRef>
          </c:val>
          <c:extLst>
            <c:ext xmlns:c16="http://schemas.microsoft.com/office/drawing/2014/chart" uri="{C3380CC4-5D6E-409C-BE32-E72D297353CC}">
              <c16:uniqueId val="{00000004-64E5-4011-9E55-A36F33BEB4F4}"/>
            </c:ext>
          </c:extLst>
        </c:ser>
        <c:dLbls>
          <c:showLegendKey val="0"/>
          <c:showVal val="0"/>
          <c:showCatName val="0"/>
          <c:showSerName val="0"/>
          <c:showPercent val="0"/>
          <c:showBubbleSize val="0"/>
        </c:dLbls>
        <c:gapWidth val="219"/>
        <c:overlap val="-27"/>
        <c:axId val="318825728"/>
        <c:axId val="318819064"/>
      </c:barChart>
      <c:catAx>
        <c:axId val="31882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19064"/>
        <c:crosses val="autoZero"/>
        <c:auto val="1"/>
        <c:lblAlgn val="ctr"/>
        <c:lblOffset val="100"/>
        <c:noMultiLvlLbl val="0"/>
      </c:catAx>
      <c:valAx>
        <c:axId val="318819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25728"/>
        <c:crosses val="autoZero"/>
        <c:crossBetween val="between"/>
      </c:valAx>
      <c:spPr>
        <a:noFill/>
        <a:ln w="25400">
          <a:noFill/>
        </a:ln>
      </c:spPr>
    </c:plotArea>
    <c:legend>
      <c:legendPos val="r"/>
      <c:layout>
        <c:manualLayout>
          <c:xMode val="edge"/>
          <c:yMode val="edge"/>
          <c:x val="0.46753996083043703"/>
          <c:y val="0.93697491005968503"/>
          <c:w val="6.2072905883699923E-2"/>
          <c:h val="2.941176847720984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1" i="0" u="none" strike="noStrike" kern="1200" spc="0" baseline="0">
                <a:solidFill>
                  <a:schemeClr val="tx1">
                    <a:lumMod val="65000"/>
                    <a:lumOff val="35000"/>
                  </a:schemeClr>
                </a:solidFill>
                <a:latin typeface="+mn-lt"/>
                <a:ea typeface="+mn-ea"/>
                <a:cs typeface="+mn-cs"/>
              </a:defRPr>
            </a:pPr>
            <a:r>
              <a:rPr lang="es-CO" sz="3500" b="1"/>
              <a:t>PELIGROS</a:t>
            </a:r>
            <a:r>
              <a:rPr lang="es-CO" sz="3500" b="1" baseline="0"/>
              <a:t> QUE APLICAN A TODAS LAS ACTIVIDADES</a:t>
            </a:r>
            <a:endParaRPr lang="es-CO" sz="3500" b="1"/>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AMBIENTAL'!$B$110:$B$128</c:f>
              <c:strCache>
                <c:ptCount val="19"/>
                <c:pt idx="0">
                  <c:v>Público
(Robos - Atracos - Asaltos)</c:v>
                </c:pt>
                <c:pt idx="1">
                  <c:v>Público
(Agresiones verbales - Actos Violentos)</c:v>
                </c:pt>
                <c:pt idx="2">
                  <c:v>Público
(Manifestaciones públicas)</c:v>
                </c:pt>
                <c:pt idx="3">
                  <c:v>Público
(Inseguridad por actos delictivos en los alrededores de la sede)</c:v>
                </c:pt>
                <c:pt idx="4">
                  <c:v>Ruido
(Intermitente)</c:v>
                </c:pt>
                <c:pt idx="5">
                  <c:v>Radiaciones no ionizantes                       (Exposición a luz solar que ingresa por ventanales a la mayoría de los puestos de trabajo)</c:v>
                </c:pt>
                <c:pt idx="6">
                  <c:v>Sismo - Temblores                  </c:v>
                </c:pt>
                <c:pt idx="7">
                  <c:v>Erupción volcán machín           </c:v>
                </c:pt>
                <c:pt idx="8">
                  <c:v>Tecnológico
(Incendios - Explosiones)
Generado dentro de las instalaciones del edificio por la planta eléctrica o gas</c:v>
                </c:pt>
                <c:pt idx="9">
                  <c:v>Tecnológico
"Riesgo de la vecindad"
(Incendios - Explosiones)
Generados en el restaurante de Merca centro
</c:v>
                </c:pt>
                <c:pt idx="10">
                  <c:v>Locativo
Sistema de almacenamiento
(Atrapamiento por mal funcionamiento de los ascensores)
</c:v>
                </c:pt>
                <c:pt idx="11">
                  <c:v>Público
(Robos - Atracos - Asaltos - Agresiones verbales - Actos Violentos)</c:v>
                </c:pt>
                <c:pt idx="12">
                  <c:v>Virus 
(exposición al agente biológico Virus Sars – Cov – 2,  por contacto directo con personas u objetos contaminados).  </c:v>
                </c:pt>
                <c:pt idx="13">
                  <c:v> Demandas Emocionales: Condiciones de la tarea                             
La novedad del entorno de trabajo, situación familiar:  hijos o personas mayores a cargo en el hogar en situación de riesgo, miedo al contagio, aislamiento social y confinamiento, </c:v>
                </c:pt>
                <c:pt idx="14">
                  <c:v>Características de la organización del trabajo
(Valoración promedio mientras se realiza el proceso de aplicación de baterías de riesgo psicosocial)</c:v>
                </c:pt>
                <c:pt idx="15">
                  <c:v>Características del grupo social y del trabajo.
(Está en proceso la evaluación de los factores de riesgo psicosocial)</c:v>
                </c:pt>
                <c:pt idx="16">
                  <c:v>Gestión Organizacional
(Está en proceso la evaluación de los factores de riesgo psicosocial aplicación batería de riesgo psicosocial)</c:v>
                </c:pt>
                <c:pt idx="17">
                  <c:v>Contenido de la Tarea (Carga de Trabajo)
(Está en proceso la evaluación de los factores de riesgo psicosocial aplicación batería de riesgo psicosocial)</c:v>
                </c:pt>
                <c:pt idx="18">
                  <c:v>Accidentes aéreos                           (En los desplazamientos en avión a otras ciudades)
</c:v>
                </c:pt>
              </c:strCache>
            </c:strRef>
          </c:cat>
          <c:val>
            <c:numRef>
              <c:f>'SISTEMA GESTIÓN AMBIENTAL'!$C$110:$C$128</c:f>
              <c:numCache>
                <c:formatCode>General</c:formatCode>
                <c:ptCount val="19"/>
              </c:numCache>
            </c:numRef>
          </c:val>
          <c:extLst>
            <c:ext xmlns:c16="http://schemas.microsoft.com/office/drawing/2014/chart" uri="{C3380CC4-5D6E-409C-BE32-E72D297353CC}">
              <c16:uniqueId val="{00000000-35D1-46AE-B00D-08720C00AB5E}"/>
            </c:ext>
          </c:extLst>
        </c:ser>
        <c:ser>
          <c:idx val="1"/>
          <c:order val="1"/>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AMBIENTAL'!$B$110:$B$128</c:f>
              <c:strCache>
                <c:ptCount val="19"/>
                <c:pt idx="0">
                  <c:v>Público
(Robos - Atracos - Asaltos)</c:v>
                </c:pt>
                <c:pt idx="1">
                  <c:v>Público
(Agresiones verbales - Actos Violentos)</c:v>
                </c:pt>
                <c:pt idx="2">
                  <c:v>Público
(Manifestaciones públicas)</c:v>
                </c:pt>
                <c:pt idx="3">
                  <c:v>Público
(Inseguridad por actos delictivos en los alrededores de la sede)</c:v>
                </c:pt>
                <c:pt idx="4">
                  <c:v>Ruido
(Intermitente)</c:v>
                </c:pt>
                <c:pt idx="5">
                  <c:v>Radiaciones no ionizantes                       (Exposición a luz solar que ingresa por ventanales a la mayoría de los puestos de trabajo)</c:v>
                </c:pt>
                <c:pt idx="6">
                  <c:v>Sismo - Temblores                  </c:v>
                </c:pt>
                <c:pt idx="7">
                  <c:v>Erupción volcán machín           </c:v>
                </c:pt>
                <c:pt idx="8">
                  <c:v>Tecnológico
(Incendios - Explosiones)
Generado dentro de las instalaciones del edificio por la planta eléctrica o gas</c:v>
                </c:pt>
                <c:pt idx="9">
                  <c:v>Tecnológico
"Riesgo de la vecindad"
(Incendios - Explosiones)
Generados en el restaurante de Merca centro
</c:v>
                </c:pt>
                <c:pt idx="10">
                  <c:v>Locativo
Sistema de almacenamiento
(Atrapamiento por mal funcionamiento de los ascensores)
</c:v>
                </c:pt>
                <c:pt idx="11">
                  <c:v>Público
(Robos - Atracos - Asaltos - Agresiones verbales - Actos Violentos)</c:v>
                </c:pt>
                <c:pt idx="12">
                  <c:v>Virus 
(exposición al agente biológico Virus Sars – Cov – 2,  por contacto directo con personas u objetos contaminados).  </c:v>
                </c:pt>
                <c:pt idx="13">
                  <c:v> Demandas Emocionales: Condiciones de la tarea                             
La novedad del entorno de trabajo, situación familiar:  hijos o personas mayores a cargo en el hogar en situación de riesgo, miedo al contagio, aislamiento social y confinamiento, </c:v>
                </c:pt>
                <c:pt idx="14">
                  <c:v>Características de la organización del trabajo
(Valoración promedio mientras se realiza el proceso de aplicación de baterías de riesgo psicosocial)</c:v>
                </c:pt>
                <c:pt idx="15">
                  <c:v>Características del grupo social y del trabajo.
(Está en proceso la evaluación de los factores de riesgo psicosocial)</c:v>
                </c:pt>
                <c:pt idx="16">
                  <c:v>Gestión Organizacional
(Está en proceso la evaluación de los factores de riesgo psicosocial aplicación batería de riesgo psicosocial)</c:v>
                </c:pt>
                <c:pt idx="17">
                  <c:v>Contenido de la Tarea (Carga de Trabajo)
(Está en proceso la evaluación de los factores de riesgo psicosocial aplicación batería de riesgo psicosocial)</c:v>
                </c:pt>
                <c:pt idx="18">
                  <c:v>Accidentes aéreos                           (En los desplazamientos en avión a otras ciudades)
</c:v>
                </c:pt>
              </c:strCache>
            </c:strRef>
          </c:cat>
          <c:val>
            <c:numRef>
              <c:f>'SISTEMA GESTIÓN AMBIENTAL'!$D$110:$D$128</c:f>
              <c:numCache>
                <c:formatCode>General</c:formatCode>
                <c:ptCount val="19"/>
              </c:numCache>
            </c:numRef>
          </c:val>
          <c:extLst>
            <c:ext xmlns:c16="http://schemas.microsoft.com/office/drawing/2014/chart" uri="{C3380CC4-5D6E-409C-BE32-E72D297353CC}">
              <c16:uniqueId val="{00000001-35D1-46AE-B00D-08720C00AB5E}"/>
            </c:ext>
          </c:extLst>
        </c:ser>
        <c:ser>
          <c:idx val="2"/>
          <c:order val="2"/>
          <c:spPr>
            <a:solidFill>
              <a:srgbClr val="92D050"/>
            </a:solidFill>
            <a:ln w="25400">
              <a:solidFill>
                <a:sysClr val="windowText" lastClr="000000"/>
              </a:solidFill>
            </a:ln>
          </c:spPr>
          <c:invertIfNegative val="0"/>
          <c:dPt>
            <c:idx val="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2-35D1-46AE-B00D-08720C00AB5E}"/>
              </c:ext>
            </c:extLst>
          </c:dPt>
          <c:dPt>
            <c:idx val="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35D1-46AE-B00D-08720C00AB5E}"/>
              </c:ext>
            </c:extLst>
          </c:dPt>
          <c:dPt>
            <c:idx val="2"/>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4-35D1-46AE-B00D-08720C00AB5E}"/>
              </c:ext>
            </c:extLst>
          </c:dPt>
          <c:dPt>
            <c:idx val="3"/>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5-35D1-46AE-B00D-08720C00AB5E}"/>
              </c:ext>
            </c:extLst>
          </c:dPt>
          <c:dPt>
            <c:idx val="6"/>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6-35D1-46AE-B00D-08720C00AB5E}"/>
              </c:ext>
            </c:extLst>
          </c:dPt>
          <c:dPt>
            <c:idx val="7"/>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7-35D1-46AE-B00D-08720C00AB5E}"/>
              </c:ext>
            </c:extLst>
          </c:dPt>
          <c:dPt>
            <c:idx val="8"/>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8-35D1-46AE-B00D-08720C00AB5E}"/>
              </c:ext>
            </c:extLst>
          </c:dPt>
          <c:dPt>
            <c:idx val="9"/>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9-35D1-46AE-B00D-08720C00AB5E}"/>
              </c:ext>
            </c:extLst>
          </c:dPt>
          <c:dPt>
            <c:idx val="1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A-35D1-46AE-B00D-08720C00AB5E}"/>
              </c:ext>
            </c:extLst>
          </c:dPt>
          <c:dPt>
            <c:idx val="12"/>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B-35D1-46AE-B00D-08720C00AB5E}"/>
              </c:ext>
            </c:extLst>
          </c:dPt>
          <c:dPt>
            <c:idx val="13"/>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C-35D1-46AE-B00D-08720C00AB5E}"/>
              </c:ext>
            </c:extLst>
          </c:dPt>
          <c:dPt>
            <c:idx val="14"/>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D-35D1-46AE-B00D-08720C00AB5E}"/>
              </c:ext>
            </c:extLst>
          </c:dPt>
          <c:dPt>
            <c:idx val="16"/>
            <c:invertIfNegative val="0"/>
            <c:bubble3D val="0"/>
            <c:extLst>
              <c:ext xmlns:c16="http://schemas.microsoft.com/office/drawing/2014/chart" uri="{C3380CC4-5D6E-409C-BE32-E72D297353CC}">
                <c16:uniqueId val="{0000000E-35D1-46AE-B00D-08720C00AB5E}"/>
              </c:ext>
            </c:extLst>
          </c:dPt>
          <c:dPt>
            <c:idx val="17"/>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F-35D1-46AE-B00D-08720C00AB5E}"/>
              </c:ext>
            </c:extLst>
          </c:dPt>
          <c:dPt>
            <c:idx val="18"/>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10-35D1-46AE-B00D-08720C00AB5E}"/>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GESTIÓN AMBIENTAL'!$B$110:$B$128</c:f>
              <c:strCache>
                <c:ptCount val="19"/>
                <c:pt idx="0">
                  <c:v>Público
(Robos - Atracos - Asaltos)</c:v>
                </c:pt>
                <c:pt idx="1">
                  <c:v>Público
(Agresiones verbales - Actos Violentos)</c:v>
                </c:pt>
                <c:pt idx="2">
                  <c:v>Público
(Manifestaciones públicas)</c:v>
                </c:pt>
                <c:pt idx="3">
                  <c:v>Público
(Inseguridad por actos delictivos en los alrededores de la sede)</c:v>
                </c:pt>
                <c:pt idx="4">
                  <c:v>Ruido
(Intermitente)</c:v>
                </c:pt>
                <c:pt idx="5">
                  <c:v>Radiaciones no ionizantes                       (Exposición a luz solar que ingresa por ventanales a la mayoría de los puestos de trabajo)</c:v>
                </c:pt>
                <c:pt idx="6">
                  <c:v>Sismo - Temblores                  </c:v>
                </c:pt>
                <c:pt idx="7">
                  <c:v>Erupción volcán machín           </c:v>
                </c:pt>
                <c:pt idx="8">
                  <c:v>Tecnológico
(Incendios - Explosiones)
Generado dentro de las instalaciones del edificio por la planta eléctrica o gas</c:v>
                </c:pt>
                <c:pt idx="9">
                  <c:v>Tecnológico
"Riesgo de la vecindad"
(Incendios - Explosiones)
Generados en el restaurante de Merca centro
</c:v>
                </c:pt>
                <c:pt idx="10">
                  <c:v>Locativo
Sistema de almacenamiento
(Atrapamiento por mal funcionamiento de los ascensores)
</c:v>
                </c:pt>
                <c:pt idx="11">
                  <c:v>Público
(Robos - Atracos - Asaltos - Agresiones verbales - Actos Violentos)</c:v>
                </c:pt>
                <c:pt idx="12">
                  <c:v>Virus 
(exposición al agente biológico Virus Sars – Cov – 2,  por contacto directo con personas u objetos contaminados).  </c:v>
                </c:pt>
                <c:pt idx="13">
                  <c:v> Demandas Emocionales: Condiciones de la tarea                             
La novedad del entorno de trabajo, situación familiar:  hijos o personas mayores a cargo en el hogar en situación de riesgo, miedo al contagio, aislamiento social y confinamiento, </c:v>
                </c:pt>
                <c:pt idx="14">
                  <c:v>Características de la organización del trabajo
(Valoración promedio mientras se realiza el proceso de aplicación de baterías de riesgo psicosocial)</c:v>
                </c:pt>
                <c:pt idx="15">
                  <c:v>Características del grupo social y del trabajo.
(Está en proceso la evaluación de los factores de riesgo psicosocial)</c:v>
                </c:pt>
                <c:pt idx="16">
                  <c:v>Gestión Organizacional
(Está en proceso la evaluación de los factores de riesgo psicosocial aplicación batería de riesgo psicosocial)</c:v>
                </c:pt>
                <c:pt idx="17">
                  <c:v>Contenido de la Tarea (Carga de Trabajo)
(Está en proceso la evaluación de los factores de riesgo psicosocial aplicación batería de riesgo psicosocial)</c:v>
                </c:pt>
                <c:pt idx="18">
                  <c:v>Accidentes aéreos                           (En los desplazamientos en avión a otras ciudades)
</c:v>
                </c:pt>
              </c:strCache>
            </c:strRef>
          </c:cat>
          <c:val>
            <c:numRef>
              <c:f>'SISTEMA GESTIÓN AMBIENTAL'!$E$110:$E$128</c:f>
              <c:numCache>
                <c:formatCode>General</c:formatCode>
                <c:ptCount val="19"/>
                <c:pt idx="0">
                  <c:v>400</c:v>
                </c:pt>
                <c:pt idx="1">
                  <c:v>400</c:v>
                </c:pt>
                <c:pt idx="2">
                  <c:v>400</c:v>
                </c:pt>
                <c:pt idx="3">
                  <c:v>400</c:v>
                </c:pt>
                <c:pt idx="4">
                  <c:v>120</c:v>
                </c:pt>
                <c:pt idx="5">
                  <c:v>120</c:v>
                </c:pt>
                <c:pt idx="6">
                  <c:v>400</c:v>
                </c:pt>
                <c:pt idx="7">
                  <c:v>400</c:v>
                </c:pt>
                <c:pt idx="8">
                  <c:v>400</c:v>
                </c:pt>
                <c:pt idx="9">
                  <c:v>400</c:v>
                </c:pt>
                <c:pt idx="10">
                  <c:v>120</c:v>
                </c:pt>
                <c:pt idx="11">
                  <c:v>400</c:v>
                </c:pt>
                <c:pt idx="12">
                  <c:v>400</c:v>
                </c:pt>
                <c:pt idx="13">
                  <c:v>300</c:v>
                </c:pt>
                <c:pt idx="14">
                  <c:v>150</c:v>
                </c:pt>
                <c:pt idx="15">
                  <c:v>80</c:v>
                </c:pt>
                <c:pt idx="16">
                  <c:v>120</c:v>
                </c:pt>
                <c:pt idx="17">
                  <c:v>300</c:v>
                </c:pt>
                <c:pt idx="18">
                  <c:v>400</c:v>
                </c:pt>
              </c:numCache>
            </c:numRef>
          </c:val>
          <c:extLst>
            <c:ext xmlns:c16="http://schemas.microsoft.com/office/drawing/2014/chart" uri="{C3380CC4-5D6E-409C-BE32-E72D297353CC}">
              <c16:uniqueId val="{00000011-35D1-46AE-B00D-08720C00AB5E}"/>
            </c:ext>
          </c:extLst>
        </c:ser>
        <c:dLbls>
          <c:showLegendKey val="0"/>
          <c:showVal val="0"/>
          <c:showCatName val="0"/>
          <c:showSerName val="0"/>
          <c:showPercent val="0"/>
          <c:showBubbleSize val="0"/>
        </c:dLbls>
        <c:gapWidth val="219"/>
        <c:overlap val="-27"/>
        <c:axId val="318819456"/>
        <c:axId val="318823768"/>
      </c:barChart>
      <c:catAx>
        <c:axId val="31881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23768"/>
        <c:crosses val="autoZero"/>
        <c:auto val="1"/>
        <c:lblAlgn val="ctr"/>
        <c:lblOffset val="100"/>
        <c:noMultiLvlLbl val="0"/>
      </c:catAx>
      <c:valAx>
        <c:axId val="318823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19456"/>
        <c:crosses val="autoZero"/>
        <c:crossBetween val="between"/>
      </c:valAx>
      <c:spPr>
        <a:noFill/>
        <a:ln w="25400">
          <a:noFill/>
        </a:ln>
      </c:spPr>
    </c:plotArea>
    <c:legend>
      <c:legendPos val="r"/>
      <c:layout>
        <c:manualLayout>
          <c:xMode val="edge"/>
          <c:yMode val="edge"/>
          <c:x val="0.46638665714039312"/>
          <c:y val="0.96976639987717295"/>
          <c:w val="6.5426184849810623E-2"/>
          <c:h val="2.1164036786095748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500" b="1" i="0" u="none" strike="noStrike" kern="1200" spc="0" baseline="0">
                <a:solidFill>
                  <a:schemeClr val="tx1">
                    <a:lumMod val="65000"/>
                    <a:lumOff val="35000"/>
                  </a:schemeClr>
                </a:solidFill>
                <a:latin typeface="+mn-lt"/>
                <a:ea typeface="+mn-ea"/>
                <a:cs typeface="+mn-cs"/>
              </a:defRPr>
            </a:pPr>
            <a:r>
              <a:rPr lang="es-CO" sz="4500" b="1"/>
              <a:t>PELIGRO</a:t>
            </a:r>
            <a:r>
              <a:rPr lang="es-CO" sz="4500" b="1" baseline="0"/>
              <a:t>S QUE APLICAN A TRABAJO EN CASA</a:t>
            </a:r>
            <a:endParaRPr lang="es-CO" sz="4500" b="1"/>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AMBIENTAL'!$B$133:$E$150</c:f>
              <c:multiLvlStrCache>
                <c:ptCount val="18"/>
                <c:lvl>
                  <c:pt idx="0">
                    <c:v>300</c:v>
                  </c:pt>
                  <c:pt idx="1">
                    <c:v>300</c:v>
                  </c:pt>
                  <c:pt idx="2">
                    <c:v>120</c:v>
                  </c:pt>
                  <c:pt idx="3">
                    <c:v>120</c:v>
                  </c:pt>
                  <c:pt idx="4">
                    <c:v>120</c:v>
                  </c:pt>
                  <c:pt idx="5">
                    <c:v>120</c:v>
                  </c:pt>
                  <c:pt idx="6">
                    <c:v>120</c:v>
                  </c:pt>
                  <c:pt idx="7">
                    <c:v>120</c:v>
                  </c:pt>
                  <c:pt idx="8">
                    <c:v>120</c:v>
                  </c:pt>
                  <c:pt idx="9">
                    <c:v>120</c:v>
                  </c:pt>
                  <c:pt idx="10">
                    <c:v>300</c:v>
                  </c:pt>
                  <c:pt idx="11">
                    <c:v>120</c:v>
                  </c:pt>
                  <c:pt idx="12">
                    <c:v>120</c:v>
                  </c:pt>
                  <c:pt idx="13">
                    <c:v>400</c:v>
                  </c:pt>
                  <c:pt idx="14">
                    <c:v>120</c:v>
                  </c:pt>
                  <c:pt idx="15">
                    <c:v>400</c:v>
                  </c:pt>
                  <c:pt idx="16">
                    <c:v>120</c:v>
                  </c:pt>
                  <c:pt idx="17">
                    <c:v>120</c:v>
                  </c:pt>
                </c:lvl>
                <c:lvl>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lvl>
              </c:multiLvlStrCache>
            </c:multiLvlStrRef>
          </c:cat>
          <c:val>
            <c:numRef>
              <c:f>'[2]20. GES. CONTROL  DISCIPLIN (2'!$C$134:$C$151</c:f>
              <c:numCache>
                <c:formatCode>General</c:formatCode>
                <c:ptCount val="18"/>
                <c:pt idx="0">
                  <c:v>400</c:v>
                </c:pt>
                <c:pt idx="1">
                  <c:v>300</c:v>
                </c:pt>
                <c:pt idx="2">
                  <c:v>300</c:v>
                </c:pt>
                <c:pt idx="3">
                  <c:v>120</c:v>
                </c:pt>
                <c:pt idx="4">
                  <c:v>120</c:v>
                </c:pt>
                <c:pt idx="5">
                  <c:v>120</c:v>
                </c:pt>
                <c:pt idx="6">
                  <c:v>120</c:v>
                </c:pt>
                <c:pt idx="7">
                  <c:v>120</c:v>
                </c:pt>
                <c:pt idx="8">
                  <c:v>120</c:v>
                </c:pt>
                <c:pt idx="9">
                  <c:v>120</c:v>
                </c:pt>
                <c:pt idx="10">
                  <c:v>120</c:v>
                </c:pt>
                <c:pt idx="11">
                  <c:v>300</c:v>
                </c:pt>
                <c:pt idx="12">
                  <c:v>120</c:v>
                </c:pt>
                <c:pt idx="13">
                  <c:v>120</c:v>
                </c:pt>
                <c:pt idx="14">
                  <c:v>400</c:v>
                </c:pt>
                <c:pt idx="15">
                  <c:v>120</c:v>
                </c:pt>
                <c:pt idx="16">
                  <c:v>400</c:v>
                </c:pt>
                <c:pt idx="17">
                  <c:v>120</c:v>
                </c:pt>
              </c:numCache>
            </c:numRef>
          </c:val>
          <c:extLst>
            <c:ext xmlns:c16="http://schemas.microsoft.com/office/drawing/2014/chart" uri="{C3380CC4-5D6E-409C-BE32-E72D297353CC}">
              <c16:uniqueId val="{00000000-8983-4758-82CF-CFE011EC8290}"/>
            </c:ext>
          </c:extLst>
        </c:ser>
        <c:ser>
          <c:idx val="1"/>
          <c:order val="1"/>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AMBIENTAL'!$B$133:$E$150</c:f>
              <c:multiLvlStrCache>
                <c:ptCount val="18"/>
                <c:lvl>
                  <c:pt idx="0">
                    <c:v>300</c:v>
                  </c:pt>
                  <c:pt idx="1">
                    <c:v>300</c:v>
                  </c:pt>
                  <c:pt idx="2">
                    <c:v>120</c:v>
                  </c:pt>
                  <c:pt idx="3">
                    <c:v>120</c:v>
                  </c:pt>
                  <c:pt idx="4">
                    <c:v>120</c:v>
                  </c:pt>
                  <c:pt idx="5">
                    <c:v>120</c:v>
                  </c:pt>
                  <c:pt idx="6">
                    <c:v>120</c:v>
                  </c:pt>
                  <c:pt idx="7">
                    <c:v>120</c:v>
                  </c:pt>
                  <c:pt idx="8">
                    <c:v>120</c:v>
                  </c:pt>
                  <c:pt idx="9">
                    <c:v>120</c:v>
                  </c:pt>
                  <c:pt idx="10">
                    <c:v>300</c:v>
                  </c:pt>
                  <c:pt idx="11">
                    <c:v>120</c:v>
                  </c:pt>
                  <c:pt idx="12">
                    <c:v>120</c:v>
                  </c:pt>
                  <c:pt idx="13">
                    <c:v>400</c:v>
                  </c:pt>
                  <c:pt idx="14">
                    <c:v>120</c:v>
                  </c:pt>
                  <c:pt idx="15">
                    <c:v>400</c:v>
                  </c:pt>
                  <c:pt idx="16">
                    <c:v>120</c:v>
                  </c:pt>
                  <c:pt idx="17">
                    <c:v>120</c:v>
                  </c:pt>
                </c:lvl>
                <c:lvl>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lvl>
              </c:multiLvlStrCache>
            </c:multiLvlStrRef>
          </c:cat>
          <c:val>
            <c:numRef>
              <c:f>'[2]20. GES. CONTROL  DISCIPLIN (2'!$D$134:$D$151</c:f>
              <c:numCache>
                <c:formatCode>General</c:formatCode>
                <c:ptCount val="18"/>
                <c:pt idx="0">
                  <c:v>400</c:v>
                </c:pt>
                <c:pt idx="1">
                  <c:v>300</c:v>
                </c:pt>
                <c:pt idx="2">
                  <c:v>300</c:v>
                </c:pt>
                <c:pt idx="3">
                  <c:v>120</c:v>
                </c:pt>
                <c:pt idx="4">
                  <c:v>120</c:v>
                </c:pt>
                <c:pt idx="5">
                  <c:v>120</c:v>
                </c:pt>
                <c:pt idx="6">
                  <c:v>120</c:v>
                </c:pt>
                <c:pt idx="7">
                  <c:v>120</c:v>
                </c:pt>
                <c:pt idx="8">
                  <c:v>120</c:v>
                </c:pt>
                <c:pt idx="9">
                  <c:v>120</c:v>
                </c:pt>
                <c:pt idx="10">
                  <c:v>120</c:v>
                </c:pt>
                <c:pt idx="11">
                  <c:v>300</c:v>
                </c:pt>
                <c:pt idx="12">
                  <c:v>120</c:v>
                </c:pt>
                <c:pt idx="13">
                  <c:v>120</c:v>
                </c:pt>
                <c:pt idx="14">
                  <c:v>400</c:v>
                </c:pt>
                <c:pt idx="15">
                  <c:v>120</c:v>
                </c:pt>
                <c:pt idx="16">
                  <c:v>400</c:v>
                </c:pt>
                <c:pt idx="17">
                  <c:v>120</c:v>
                </c:pt>
              </c:numCache>
            </c:numRef>
          </c:val>
          <c:extLst>
            <c:ext xmlns:c16="http://schemas.microsoft.com/office/drawing/2014/chart" uri="{C3380CC4-5D6E-409C-BE32-E72D297353CC}">
              <c16:uniqueId val="{00000001-8983-4758-82CF-CFE011EC8290}"/>
            </c:ext>
          </c:extLst>
        </c:ser>
        <c:ser>
          <c:idx val="2"/>
          <c:order val="2"/>
          <c:spPr>
            <a:solidFill>
              <a:srgbClr val="92D050"/>
            </a:solidFill>
            <a:ln w="25400">
              <a:solidFill>
                <a:sysClr val="windowText" lastClr="000000"/>
              </a:solidFill>
            </a:ln>
          </c:spPr>
          <c:invertIfNegative val="0"/>
          <c:dPt>
            <c:idx val="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2-8983-4758-82CF-CFE011EC8290}"/>
              </c:ext>
            </c:extLst>
          </c:dPt>
          <c:dPt>
            <c:idx val="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8983-4758-82CF-CFE011EC8290}"/>
              </c:ext>
            </c:extLst>
          </c:dPt>
          <c:dPt>
            <c:idx val="1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4-8983-4758-82CF-CFE011EC8290}"/>
              </c:ext>
            </c:extLst>
          </c:dPt>
          <c:dPt>
            <c:idx val="13"/>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5-8983-4758-82CF-CFE011EC8290}"/>
              </c:ext>
            </c:extLst>
          </c:dPt>
          <c:dPt>
            <c:idx val="14"/>
            <c:invertIfNegative val="0"/>
            <c:bubble3D val="0"/>
            <c:extLst>
              <c:ext xmlns:c16="http://schemas.microsoft.com/office/drawing/2014/chart" uri="{C3380CC4-5D6E-409C-BE32-E72D297353CC}">
                <c16:uniqueId val="{00000006-8983-4758-82CF-CFE011EC8290}"/>
              </c:ext>
            </c:extLst>
          </c:dPt>
          <c:dPt>
            <c:idx val="15"/>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7-8983-4758-82CF-CFE011EC8290}"/>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'SISTEMA GESTIÓN AMBIENTAL'!$B$133:$E$150</c:f>
              <c:multiLvlStrCache>
                <c:ptCount val="18"/>
                <c:lvl>
                  <c:pt idx="0">
                    <c:v>300</c:v>
                  </c:pt>
                  <c:pt idx="1">
                    <c:v>300</c:v>
                  </c:pt>
                  <c:pt idx="2">
                    <c:v>120</c:v>
                  </c:pt>
                  <c:pt idx="3">
                    <c:v>120</c:v>
                  </c:pt>
                  <c:pt idx="4">
                    <c:v>120</c:v>
                  </c:pt>
                  <c:pt idx="5">
                    <c:v>120</c:v>
                  </c:pt>
                  <c:pt idx="6">
                    <c:v>120</c:v>
                  </c:pt>
                  <c:pt idx="7">
                    <c:v>120</c:v>
                  </c:pt>
                  <c:pt idx="8">
                    <c:v>120</c:v>
                  </c:pt>
                  <c:pt idx="9">
                    <c:v>120</c:v>
                  </c:pt>
                  <c:pt idx="10">
                    <c:v>300</c:v>
                  </c:pt>
                  <c:pt idx="11">
                    <c:v>120</c:v>
                  </c:pt>
                  <c:pt idx="12">
                    <c:v>120</c:v>
                  </c:pt>
                  <c:pt idx="13">
                    <c:v>400</c:v>
                  </c:pt>
                  <c:pt idx="14">
                    <c:v>120</c:v>
                  </c:pt>
                  <c:pt idx="15">
                    <c:v>400</c:v>
                  </c:pt>
                  <c:pt idx="16">
                    <c:v>120</c:v>
                  </c:pt>
                  <c:pt idx="17">
                    <c:v>120</c:v>
                  </c:pt>
                </c:lvl>
                <c:lvl>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lvl>
              </c:multiLvlStrCache>
            </c:multiLvlStrRef>
          </c:cat>
          <c:val>
            <c:numRef>
              <c:f>'[2]20. GES. CONTROL  DISCIPLIN (2'!$E$134:$E$151</c:f>
              <c:numCache>
                <c:formatCode>General</c:formatCode>
                <c:ptCount val="18"/>
                <c:pt idx="0">
                  <c:v>300</c:v>
                </c:pt>
                <c:pt idx="1">
                  <c:v>300</c:v>
                </c:pt>
                <c:pt idx="2">
                  <c:v>120</c:v>
                </c:pt>
                <c:pt idx="3">
                  <c:v>120</c:v>
                </c:pt>
                <c:pt idx="4">
                  <c:v>120</c:v>
                </c:pt>
                <c:pt idx="5">
                  <c:v>120</c:v>
                </c:pt>
                <c:pt idx="6">
                  <c:v>120</c:v>
                </c:pt>
                <c:pt idx="7">
                  <c:v>120</c:v>
                </c:pt>
                <c:pt idx="8">
                  <c:v>120</c:v>
                </c:pt>
                <c:pt idx="9">
                  <c:v>120</c:v>
                </c:pt>
                <c:pt idx="10">
                  <c:v>300</c:v>
                </c:pt>
                <c:pt idx="11">
                  <c:v>120</c:v>
                </c:pt>
                <c:pt idx="12">
                  <c:v>120</c:v>
                </c:pt>
                <c:pt idx="13">
                  <c:v>400</c:v>
                </c:pt>
                <c:pt idx="14">
                  <c:v>120</c:v>
                </c:pt>
                <c:pt idx="15">
                  <c:v>400</c:v>
                </c:pt>
                <c:pt idx="16">
                  <c:v>120</c:v>
                </c:pt>
                <c:pt idx="17">
                  <c:v>120</c:v>
                </c:pt>
              </c:numCache>
            </c:numRef>
          </c:val>
          <c:extLst>
            <c:ext xmlns:c16="http://schemas.microsoft.com/office/drawing/2014/chart" uri="{C3380CC4-5D6E-409C-BE32-E72D297353CC}">
              <c16:uniqueId val="{00000008-8983-4758-82CF-CFE011EC8290}"/>
            </c:ext>
          </c:extLst>
        </c:ser>
        <c:dLbls>
          <c:showLegendKey val="0"/>
          <c:showVal val="0"/>
          <c:showCatName val="0"/>
          <c:showSerName val="0"/>
          <c:showPercent val="0"/>
          <c:showBubbleSize val="0"/>
        </c:dLbls>
        <c:gapWidth val="219"/>
        <c:overlap val="-27"/>
        <c:axId val="318821808"/>
        <c:axId val="318819848"/>
      </c:barChart>
      <c:catAx>
        <c:axId val="3188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19848"/>
        <c:crosses val="autoZero"/>
        <c:auto val="1"/>
        <c:lblAlgn val="ctr"/>
        <c:lblOffset val="100"/>
        <c:noMultiLvlLbl val="0"/>
      </c:catAx>
      <c:valAx>
        <c:axId val="318819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821808"/>
        <c:crosses val="autoZero"/>
        <c:crossBetween val="between"/>
      </c:valAx>
      <c:spPr>
        <a:noFill/>
        <a:ln w="25400">
          <a:noFill/>
        </a:ln>
      </c:spPr>
    </c:plotArea>
    <c:legend>
      <c:legendPos val="r"/>
      <c:layout>
        <c:manualLayout>
          <c:xMode val="edge"/>
          <c:yMode val="edge"/>
          <c:x val="0.47164400284007041"/>
          <c:y val="0.94695796848319447"/>
          <c:w val="5.2165597472925089E-2"/>
          <c:h val="2.1840875714604153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r>
              <a:rPr lang="en-US" sz="4000" b="1"/>
              <a:t>TRANSFERENCIAS DOCUMENTALES</a:t>
            </a:r>
          </a:p>
        </c:rich>
      </c:tx>
      <c:overlay val="0"/>
      <c:spPr>
        <a:noFill/>
        <a:ln w="25400">
          <a:noFill/>
        </a:ln>
      </c:spPr>
    </c:title>
    <c:autoTitleDeleted val="0"/>
    <c:plotArea>
      <c:layout/>
      <c:barChart>
        <c:barDir val="col"/>
        <c:grouping val="clustered"/>
        <c:varyColors val="0"/>
        <c:ser>
          <c:idx val="2"/>
          <c:order val="0"/>
          <c:spPr>
            <a:solidFill>
              <a:srgbClr val="92D050"/>
            </a:solidFill>
            <a:ln w="25400">
              <a:solidFill>
                <a:sysClr val="windowText" lastClr="000000"/>
              </a:solidFill>
            </a:ln>
          </c:spPr>
          <c:invertIfNegative val="0"/>
          <c:dPt>
            <c:idx val="0"/>
            <c:invertIfNegative val="0"/>
            <c:bubble3D val="0"/>
            <c:extLst>
              <c:ext xmlns:c16="http://schemas.microsoft.com/office/drawing/2014/chart" uri="{C3380CC4-5D6E-409C-BE32-E72D297353CC}">
                <c16:uniqueId val="{00000000-21F6-43E0-BD7D-7605CC2B6D97}"/>
              </c:ext>
            </c:extLst>
          </c:dPt>
          <c:dPt>
            <c:idx val="1"/>
            <c:invertIfNegative val="0"/>
            <c:bubble3D val="0"/>
            <c:extLst>
              <c:ext xmlns:c16="http://schemas.microsoft.com/office/drawing/2014/chart" uri="{C3380CC4-5D6E-409C-BE32-E72D297353CC}">
                <c16:uniqueId val="{00000001-21F6-43E0-BD7D-7605CC2B6D97}"/>
              </c:ext>
            </c:extLst>
          </c:dPt>
          <c:dPt>
            <c:idx val="3"/>
            <c:invertIfNegative val="0"/>
            <c:bubble3D val="0"/>
            <c:extLst>
              <c:ext xmlns:c16="http://schemas.microsoft.com/office/drawing/2014/chart" uri="{C3380CC4-5D6E-409C-BE32-E72D297353CC}">
                <c16:uniqueId val="{00000002-21F6-43E0-BD7D-7605CC2B6D97}"/>
              </c:ext>
            </c:extLst>
          </c:dPt>
          <c:dPt>
            <c:idx val="4"/>
            <c:invertIfNegative val="0"/>
            <c:bubble3D val="0"/>
            <c:extLst>
              <c:ext xmlns:c16="http://schemas.microsoft.com/office/drawing/2014/chart" uri="{C3380CC4-5D6E-409C-BE32-E72D297353CC}">
                <c16:uniqueId val="{00000003-21F6-43E0-BD7D-7605CC2B6D97}"/>
              </c:ext>
            </c:extLst>
          </c:dPt>
          <c:dPt>
            <c:idx val="7"/>
            <c:invertIfNegative val="0"/>
            <c:bubble3D val="0"/>
            <c:extLst>
              <c:ext xmlns:c16="http://schemas.microsoft.com/office/drawing/2014/chart" uri="{C3380CC4-5D6E-409C-BE32-E72D297353CC}">
                <c16:uniqueId val="{00000004-21F6-43E0-BD7D-7605CC2B6D97}"/>
              </c:ext>
            </c:extLst>
          </c:dPt>
          <c:dPt>
            <c:idx val="8"/>
            <c:invertIfNegative val="0"/>
            <c:bubble3D val="0"/>
            <c:extLst>
              <c:ext xmlns:c16="http://schemas.microsoft.com/office/drawing/2014/chart" uri="{C3380CC4-5D6E-409C-BE32-E72D297353CC}">
                <c16:uniqueId val="{00000005-21F6-43E0-BD7D-7605CC2B6D97}"/>
              </c:ext>
            </c:extLst>
          </c:dPt>
          <c:dPt>
            <c:idx val="9"/>
            <c:invertIfNegative val="0"/>
            <c:bubble3D val="0"/>
            <c:extLst>
              <c:ext xmlns:c16="http://schemas.microsoft.com/office/drawing/2014/chart" uri="{C3380CC4-5D6E-409C-BE32-E72D297353CC}">
                <c16:uniqueId val="{00000006-21F6-43E0-BD7D-7605CC2B6D97}"/>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9001'!$B$87:$B$97</c:f>
              <c:strCache>
                <c:ptCount val="11"/>
                <c:pt idx="0">
                  <c:v>Postura Mantenida: Postura sedente  durante la jornada de trabajo</c:v>
                </c:pt>
                <c:pt idx="1">
                  <c:v>Virus                               (Exposición con ácaros al archivar documentos)</c:v>
                </c:pt>
                <c:pt idx="2">
                  <c:v>Material Particulado Acumulación de material particulado (polvo) en la documentación del área de archivo. </c:v>
                </c:pt>
                <c:pt idx="3">
                  <c:v>Esfuerzos: Carga dinámica , movilización de varios segmentos corporales para el desarrollo de la tarea</c:v>
                </c:pt>
                <c:pt idx="4">
                  <c:v>Movimientos repetitivos: Ingreso de datos a video terminales</c:v>
                </c:pt>
                <c:pt idx="5">
                  <c:v>Manipulación de cargas (elevar):  Disposición de archivo en estantería</c:v>
                </c:pt>
                <c:pt idx="6">
                  <c:v>Manipulación de cargas (bajar desde alturas):Ubicación y manipulación de archivo  ubicado en cartelera</c:v>
                </c:pt>
                <c:pt idx="7">
                  <c:v>Radiaciones No ionizantes                                   (Exposición a pantallas del computador)</c:v>
                </c:pt>
                <c:pt idx="8">
                  <c:v>Locativo: Inexistencia de baños para el área (Actualmente el área de baños fue utilizado para almacenamiento</c:v>
                </c:pt>
                <c:pt idx="9">
                  <c:v>Locativo: Sistemas y medios de almacenamiento sin anclar</c:v>
                </c:pt>
                <c:pt idx="10">
                  <c:v>Mecánico: Manipulación de archivo antiguo con gancho metálico</c:v>
                </c:pt>
              </c:strCache>
            </c:strRef>
          </c:cat>
          <c:val>
            <c:numRef>
              <c:f>'SISTEMA DE CALIDAD ISO 9001'!$C$87:$C$97</c:f>
              <c:numCache>
                <c:formatCode>General</c:formatCode>
                <c:ptCount val="11"/>
              </c:numCache>
            </c:numRef>
          </c:val>
          <c:extLst>
            <c:ext xmlns:c16="http://schemas.microsoft.com/office/drawing/2014/chart" uri="{C3380CC4-5D6E-409C-BE32-E72D297353CC}">
              <c16:uniqueId val="{00000007-21F6-43E0-BD7D-7605CC2B6D97}"/>
            </c:ext>
          </c:extLst>
        </c:ser>
        <c:ser>
          <c:idx val="3"/>
          <c:order val="1"/>
          <c:spPr>
            <a:solidFill>
              <a:srgbClr val="8064A2"/>
            </a:solidFill>
            <a:ln w="25400">
              <a:noFill/>
            </a:ln>
          </c:spPr>
          <c:invertIfNegative val="0"/>
          <c:cat>
            <c:strRef>
              <c:f>'SISTEMA DE CALIDAD ISO 9001'!$B$87:$B$97</c:f>
              <c:strCache>
                <c:ptCount val="11"/>
                <c:pt idx="0">
                  <c:v>Postura Mantenida: Postura sedente  durante la jornada de trabajo</c:v>
                </c:pt>
                <c:pt idx="1">
                  <c:v>Virus                               (Exposición con ácaros al archivar documentos)</c:v>
                </c:pt>
                <c:pt idx="2">
                  <c:v>Material Particulado Acumulación de material particulado (polvo) en la documentación del área de archivo. </c:v>
                </c:pt>
                <c:pt idx="3">
                  <c:v>Esfuerzos: Carga dinámica , movilización de varios segmentos corporales para el desarrollo de la tarea</c:v>
                </c:pt>
                <c:pt idx="4">
                  <c:v>Movimientos repetitivos: Ingreso de datos a video terminales</c:v>
                </c:pt>
                <c:pt idx="5">
                  <c:v>Manipulación de cargas (elevar):  Disposición de archivo en estantería</c:v>
                </c:pt>
                <c:pt idx="6">
                  <c:v>Manipulación de cargas (bajar desde alturas):Ubicación y manipulación de archivo  ubicado en cartelera</c:v>
                </c:pt>
                <c:pt idx="7">
                  <c:v>Radiaciones No ionizantes                                   (Exposición a pantallas del computador)</c:v>
                </c:pt>
                <c:pt idx="8">
                  <c:v>Locativo: Inexistencia de baños para el área (Actualmente el área de baños fue utilizado para almacenamiento</c:v>
                </c:pt>
                <c:pt idx="9">
                  <c:v>Locativo: Sistemas y medios de almacenamiento sin anclar</c:v>
                </c:pt>
                <c:pt idx="10">
                  <c:v>Mecánico: Manipulación de archivo antiguo con gancho metálico</c:v>
                </c:pt>
              </c:strCache>
            </c:strRef>
          </c:cat>
          <c:val>
            <c:numRef>
              <c:f>'SISTEMA DE CALIDAD ISO 9001'!$D$87:$D$97</c:f>
              <c:numCache>
                <c:formatCode>General</c:formatCode>
                <c:ptCount val="11"/>
              </c:numCache>
            </c:numRef>
          </c:val>
          <c:extLst>
            <c:ext xmlns:c16="http://schemas.microsoft.com/office/drawing/2014/chart" uri="{C3380CC4-5D6E-409C-BE32-E72D297353CC}">
              <c16:uniqueId val="{00000008-21F6-43E0-BD7D-7605CC2B6D97}"/>
            </c:ext>
          </c:extLst>
        </c:ser>
        <c:ser>
          <c:idx val="0"/>
          <c:order val="2"/>
          <c:spPr>
            <a:solidFill>
              <a:srgbClr val="92D050"/>
            </a:solidFill>
            <a:ln>
              <a:solidFill>
                <a:sysClr val="windowText" lastClr="000000"/>
              </a:solidFill>
            </a:ln>
          </c:spPr>
          <c:invertIfNegative val="0"/>
          <c:dPt>
            <c:idx val="0"/>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9-21F6-43E0-BD7D-7605CC2B6D97}"/>
              </c:ext>
            </c:extLst>
          </c:dPt>
          <c:dPt>
            <c:idx val="1"/>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A-21F6-43E0-BD7D-7605CC2B6D97}"/>
              </c:ext>
            </c:extLst>
          </c:dPt>
          <c:dPt>
            <c:idx val="3"/>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21F6-43E0-BD7D-7605CC2B6D97}"/>
              </c:ext>
            </c:extLst>
          </c:dPt>
          <c:dPt>
            <c:idx val="4"/>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C-21F6-43E0-BD7D-7605CC2B6D97}"/>
              </c:ext>
            </c:extLst>
          </c:dPt>
          <c:dPt>
            <c:idx val="5"/>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21F6-43E0-BD7D-7605CC2B6D97}"/>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E-21F6-43E0-BD7D-7605CC2B6D97}"/>
              </c:ext>
            </c:extLst>
          </c:dPt>
          <c:dPt>
            <c:idx val="10"/>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F-21F6-43E0-BD7D-7605CC2B6D97}"/>
              </c:ext>
            </c:extLst>
          </c:dPt>
          <c:dPt>
            <c:idx val="11"/>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0-21F6-43E0-BD7D-7605CC2B6D97}"/>
              </c:ext>
            </c:extLst>
          </c:dPt>
          <c:dLbls>
            <c:spPr>
              <a:noFill/>
              <a:ln w="25400">
                <a:noFill/>
              </a:ln>
            </c:spPr>
            <c:txPr>
              <a:bodyPr wrap="square" lIns="38100" tIns="19050" rIns="38100" bIns="19050" anchor="ctr">
                <a:spAutoFit/>
              </a:bodyPr>
              <a:lstStyle/>
              <a:p>
                <a:pPr>
                  <a:defRPr sz="4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9001'!$B$87:$B$97</c:f>
              <c:strCache>
                <c:ptCount val="11"/>
                <c:pt idx="0">
                  <c:v>Postura Mantenida: Postura sedente  durante la jornada de trabajo</c:v>
                </c:pt>
                <c:pt idx="1">
                  <c:v>Virus                               (Exposición con ácaros al archivar documentos)</c:v>
                </c:pt>
                <c:pt idx="2">
                  <c:v>Material Particulado Acumulación de material particulado (polvo) en la documentación del área de archivo. </c:v>
                </c:pt>
                <c:pt idx="3">
                  <c:v>Esfuerzos: Carga dinámica , movilización de varios segmentos corporales para el desarrollo de la tarea</c:v>
                </c:pt>
                <c:pt idx="4">
                  <c:v>Movimientos repetitivos: Ingreso de datos a video terminales</c:v>
                </c:pt>
                <c:pt idx="5">
                  <c:v>Manipulación de cargas (elevar):  Disposición de archivo en estantería</c:v>
                </c:pt>
                <c:pt idx="6">
                  <c:v>Manipulación de cargas (bajar desde alturas):Ubicación y manipulación de archivo  ubicado en cartelera</c:v>
                </c:pt>
                <c:pt idx="7">
                  <c:v>Radiaciones No ionizantes                                   (Exposición a pantallas del computador)</c:v>
                </c:pt>
                <c:pt idx="8">
                  <c:v>Locativo: Inexistencia de baños para el área (Actualmente el área de baños fue utilizado para almacenamiento</c:v>
                </c:pt>
                <c:pt idx="9">
                  <c:v>Locativo: Sistemas y medios de almacenamiento sin anclar</c:v>
                </c:pt>
                <c:pt idx="10">
                  <c:v>Mecánico: Manipulación de archivo antiguo con gancho metálico</c:v>
                </c:pt>
              </c:strCache>
            </c:strRef>
          </c:cat>
          <c:val>
            <c:numRef>
              <c:f>'SISTEMA DE CALIDAD ISO 9001'!$E$87:$E$97</c:f>
              <c:numCache>
                <c:formatCode>General</c:formatCode>
                <c:ptCount val="11"/>
                <c:pt idx="0">
                  <c:v>300</c:v>
                </c:pt>
                <c:pt idx="1">
                  <c:v>300</c:v>
                </c:pt>
                <c:pt idx="2">
                  <c:v>120</c:v>
                </c:pt>
                <c:pt idx="3">
                  <c:v>180</c:v>
                </c:pt>
                <c:pt idx="4">
                  <c:v>180</c:v>
                </c:pt>
                <c:pt idx="5">
                  <c:v>180</c:v>
                </c:pt>
                <c:pt idx="6">
                  <c:v>180</c:v>
                </c:pt>
                <c:pt idx="7">
                  <c:v>120</c:v>
                </c:pt>
                <c:pt idx="8">
                  <c:v>120</c:v>
                </c:pt>
                <c:pt idx="9">
                  <c:v>120</c:v>
                </c:pt>
                <c:pt idx="10">
                  <c:v>300</c:v>
                </c:pt>
              </c:numCache>
            </c:numRef>
          </c:val>
          <c:extLst>
            <c:ext xmlns:c16="http://schemas.microsoft.com/office/drawing/2014/chart" uri="{C3380CC4-5D6E-409C-BE32-E72D297353CC}">
              <c16:uniqueId val="{00000011-21F6-43E0-BD7D-7605CC2B6D97}"/>
            </c:ext>
          </c:extLst>
        </c:ser>
        <c:dLbls>
          <c:showLegendKey val="0"/>
          <c:showVal val="0"/>
          <c:showCatName val="0"/>
          <c:showSerName val="0"/>
          <c:showPercent val="0"/>
          <c:showBubbleSize val="0"/>
        </c:dLbls>
        <c:gapWidth val="219"/>
        <c:overlap val="-27"/>
        <c:axId val="246447448"/>
        <c:axId val="246446272"/>
      </c:barChart>
      <c:catAx>
        <c:axId val="246447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6272"/>
        <c:crosses val="autoZero"/>
        <c:auto val="1"/>
        <c:lblAlgn val="ctr"/>
        <c:lblOffset val="100"/>
        <c:noMultiLvlLbl val="0"/>
      </c:catAx>
      <c:valAx>
        <c:axId val="246446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7448"/>
        <c:crosses val="autoZero"/>
        <c:crossBetween val="between"/>
      </c:valAx>
      <c:spPr>
        <a:noFill/>
        <a:ln w="25400">
          <a:noFill/>
        </a:ln>
      </c:spPr>
    </c:plotArea>
    <c:legend>
      <c:legendPos val="r"/>
      <c:layout>
        <c:manualLayout>
          <c:xMode val="edge"/>
          <c:yMode val="edge"/>
          <c:x val="0.47036853090291031"/>
          <c:y val="0.97063238130644591"/>
          <c:w val="5.819542550331127E-2"/>
          <c:h val="2.055802320467510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chemeClr val="tx1">
                    <a:lumMod val="65000"/>
                    <a:lumOff val="35000"/>
                  </a:schemeClr>
                </a:solidFill>
                <a:latin typeface="+mn-lt"/>
                <a:ea typeface="+mn-ea"/>
                <a:cs typeface="+mn-cs"/>
              </a:defRPr>
            </a:pPr>
            <a:r>
              <a:rPr lang="en-US" sz="4000" b="1"/>
              <a:t>ACTIVIDADES DESPLAZAMIENTO</a:t>
            </a:r>
          </a:p>
        </c:rich>
      </c:tx>
      <c:overlay val="0"/>
      <c:spPr>
        <a:noFill/>
        <a:ln w="25400">
          <a:noFill/>
        </a:ln>
      </c:spPr>
    </c:title>
    <c:autoTitleDeleted val="0"/>
    <c:plotArea>
      <c:layout/>
      <c:barChart>
        <c:barDir val="col"/>
        <c:grouping val="stacked"/>
        <c:varyColors val="0"/>
        <c:ser>
          <c:idx val="2"/>
          <c:order val="0"/>
          <c:spPr>
            <a:solidFill>
              <a:srgbClr val="9BBB59"/>
            </a:solidFill>
            <a:ln w="25400">
              <a:noFill/>
            </a:ln>
          </c:spPr>
          <c:invertIfNegative val="0"/>
          <c:dPt>
            <c:idx val="1"/>
            <c:invertIfNegative val="0"/>
            <c:bubble3D val="0"/>
            <c:spPr>
              <a:solidFill>
                <a:srgbClr val="FF0000"/>
              </a:solidFill>
              <a:ln w="25400">
                <a:noFill/>
              </a:ln>
            </c:spPr>
            <c:extLst>
              <c:ext xmlns:c16="http://schemas.microsoft.com/office/drawing/2014/chart" uri="{C3380CC4-5D6E-409C-BE32-E72D297353CC}">
                <c16:uniqueId val="{00000000-A063-4919-8323-FBEF8C37873A}"/>
              </c:ext>
            </c:extLst>
          </c:dPt>
          <c:dPt>
            <c:idx val="5"/>
            <c:invertIfNegative val="0"/>
            <c:bubble3D val="0"/>
            <c:spPr>
              <a:solidFill>
                <a:srgbClr val="FF0000"/>
              </a:solidFill>
              <a:ln w="25400">
                <a:noFill/>
              </a:ln>
            </c:spPr>
            <c:extLst>
              <c:ext xmlns:c16="http://schemas.microsoft.com/office/drawing/2014/chart" uri="{C3380CC4-5D6E-409C-BE32-E72D297353CC}">
                <c16:uniqueId val="{00000001-A063-4919-8323-FBEF8C37873A}"/>
              </c:ext>
            </c:extLst>
          </c:dPt>
          <c:dPt>
            <c:idx val="6"/>
            <c:invertIfNegative val="0"/>
            <c:bubble3D val="0"/>
            <c:spPr>
              <a:solidFill>
                <a:srgbClr val="FF0000"/>
              </a:solidFill>
              <a:ln w="25400">
                <a:noFill/>
              </a:ln>
            </c:spPr>
            <c:extLst>
              <c:ext xmlns:c16="http://schemas.microsoft.com/office/drawing/2014/chart" uri="{C3380CC4-5D6E-409C-BE32-E72D297353CC}">
                <c16:uniqueId val="{00000002-A063-4919-8323-FBEF8C37873A}"/>
              </c:ext>
            </c:extLst>
          </c:dPt>
          <c:dPt>
            <c:idx val="8"/>
            <c:invertIfNegative val="0"/>
            <c:bubble3D val="0"/>
            <c:spPr>
              <a:solidFill>
                <a:srgbClr val="FF0000"/>
              </a:solidFill>
              <a:ln w="25400">
                <a:noFill/>
              </a:ln>
            </c:spPr>
            <c:extLst>
              <c:ext xmlns:c16="http://schemas.microsoft.com/office/drawing/2014/chart" uri="{C3380CC4-5D6E-409C-BE32-E72D297353CC}">
                <c16:uniqueId val="{00000003-A063-4919-8323-FBEF8C37873A}"/>
              </c:ext>
            </c:extLst>
          </c:dPt>
          <c:dPt>
            <c:idx val="9"/>
            <c:invertIfNegative val="0"/>
            <c:bubble3D val="0"/>
            <c:spPr>
              <a:solidFill>
                <a:srgbClr val="FF0000"/>
              </a:solidFill>
              <a:ln w="25400">
                <a:noFill/>
              </a:ln>
            </c:spPr>
            <c:extLst>
              <c:ext xmlns:c16="http://schemas.microsoft.com/office/drawing/2014/chart" uri="{C3380CC4-5D6E-409C-BE32-E72D297353CC}">
                <c16:uniqueId val="{00000004-A063-4919-8323-FBEF8C37873A}"/>
              </c:ext>
            </c:extLst>
          </c:dPt>
          <c:dLbls>
            <c:dLbl>
              <c:idx val="7"/>
              <c:spPr>
                <a:solidFill>
                  <a:srgbClr val="FFFF00"/>
                </a:solid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45E3-464D-ACE9-A6B46EB3EFD9}"/>
                </c:ext>
              </c:extLst>
            </c:dLbl>
            <c:dLbl>
              <c:idx val="10"/>
              <c:spPr>
                <a:solidFill>
                  <a:srgbClr val="FFFF00"/>
                </a:solid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B-45E3-464D-ACE9-A6B46EB3EFD9}"/>
                </c:ext>
              </c:extLst>
            </c:dLbl>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9001'!$B$102:$B$107</c:f>
              <c:strCache>
                <c:ptCount val="6"/>
                <c:pt idx="0">
                  <c:v>Accidentes de tránsito                      
(En los desplazamientos en las vías)
VER MATRIZ DE RIESGO VIAL </c:v>
                </c:pt>
                <c:pt idx="1">
                  <c:v>Locativo
Superficies de trabajo  irregulares y  desniveladas                                 (Desplazamiento en los diferentes áreas)</c:v>
                </c:pt>
                <c:pt idx="2">
                  <c:v>Picaduras            y Mordeduras          (Exposición con animales en las vías públicas)</c:v>
                </c:pt>
                <c:pt idx="3">
                  <c:v>Radiaciones no ionizantes                                                 Exposición a luz solar en actividades externas </c:v>
                </c:pt>
                <c:pt idx="4">
                  <c:v>Público
(Robos - Atracos - Asaltos)</c:v>
                </c:pt>
                <c:pt idx="5">
                  <c:v>Locativo
Superficies de trabajo  irregulares en las vías, terrenos inestables y escarpados</c:v>
                </c:pt>
              </c:strCache>
            </c:strRef>
          </c:cat>
          <c:val>
            <c:numRef>
              <c:f>'SISTEMA DE CALIDAD ISO 9001'!$C$102:$C$107</c:f>
              <c:numCache>
                <c:formatCode>General</c:formatCode>
                <c:ptCount val="6"/>
              </c:numCache>
            </c:numRef>
          </c:val>
          <c:extLst>
            <c:ext xmlns:c16="http://schemas.microsoft.com/office/drawing/2014/chart" uri="{C3380CC4-5D6E-409C-BE32-E72D297353CC}">
              <c16:uniqueId val="{00000007-A063-4919-8323-FBEF8C37873A}"/>
            </c:ext>
          </c:extLst>
        </c:ser>
        <c:ser>
          <c:idx val="3"/>
          <c:order val="1"/>
          <c:spPr>
            <a:solidFill>
              <a:srgbClr val="8064A2"/>
            </a:solidFill>
            <a:ln w="25400">
              <a:noFill/>
            </a:ln>
          </c:spPr>
          <c:invertIfNegative val="0"/>
          <c:cat>
            <c:strRef>
              <c:f>'SISTEMA DE CALIDAD ISO 9001'!$B$102:$B$107</c:f>
              <c:strCache>
                <c:ptCount val="6"/>
                <c:pt idx="0">
                  <c:v>Accidentes de tránsito                      
(En los desplazamientos en las vías)
VER MATRIZ DE RIESGO VIAL </c:v>
                </c:pt>
                <c:pt idx="1">
                  <c:v>Locativo
Superficies de trabajo  irregulares y  desniveladas                                 (Desplazamiento en los diferentes áreas)</c:v>
                </c:pt>
                <c:pt idx="2">
                  <c:v>Picaduras            y Mordeduras          (Exposición con animales en las vías públicas)</c:v>
                </c:pt>
                <c:pt idx="3">
                  <c:v>Radiaciones no ionizantes                                                 Exposición a luz solar en actividades externas </c:v>
                </c:pt>
                <c:pt idx="4">
                  <c:v>Público
(Robos - Atracos - Asaltos)</c:v>
                </c:pt>
                <c:pt idx="5">
                  <c:v>Locativo
Superficies de trabajo  irregulares en las vías, terrenos inestables y escarpados</c:v>
                </c:pt>
              </c:strCache>
            </c:strRef>
          </c:cat>
          <c:val>
            <c:numRef>
              <c:f>'SISTEMA DE CALIDAD ISO 9001'!$D$102:$D$107</c:f>
              <c:numCache>
                <c:formatCode>General</c:formatCode>
                <c:ptCount val="6"/>
              </c:numCache>
            </c:numRef>
          </c:val>
          <c:extLst>
            <c:ext xmlns:c16="http://schemas.microsoft.com/office/drawing/2014/chart" uri="{C3380CC4-5D6E-409C-BE32-E72D297353CC}">
              <c16:uniqueId val="{00000008-A063-4919-8323-FBEF8C37873A}"/>
            </c:ext>
          </c:extLst>
        </c:ser>
        <c:ser>
          <c:idx val="0"/>
          <c:order val="2"/>
          <c:spPr>
            <a:solidFill>
              <a:srgbClr val="92D050"/>
            </a:solidFill>
            <a:ln>
              <a:solidFill>
                <a:sysClr val="windowText" lastClr="000000"/>
              </a:solidFill>
            </a:ln>
          </c:spPr>
          <c:invertIfNegative val="0"/>
          <c:dPt>
            <c:idx val="0"/>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9-A063-4919-8323-FBEF8C37873A}"/>
              </c:ext>
            </c:extLst>
          </c:dPt>
          <c:dPt>
            <c:idx val="4"/>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A-A063-4919-8323-FBEF8C37873A}"/>
              </c:ext>
            </c:extLst>
          </c:dPt>
          <c:dLbls>
            <c:spPr>
              <a:noFill/>
              <a:ln w="25400">
                <a:noFill/>
              </a:ln>
            </c:spPr>
            <c:txPr>
              <a:bodyPr wrap="square" lIns="38100" tIns="19050" rIns="38100" bIns="19050" anchor="ctr">
                <a:spAutoFit/>
              </a:bodyPr>
              <a:lstStyle/>
              <a:p>
                <a:pPr>
                  <a:defRPr sz="4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9001'!$B$102:$B$107</c:f>
              <c:strCache>
                <c:ptCount val="6"/>
                <c:pt idx="0">
                  <c:v>Accidentes de tránsito                      
(En los desplazamientos en las vías)
VER MATRIZ DE RIESGO VIAL </c:v>
                </c:pt>
                <c:pt idx="1">
                  <c:v>Locativo
Superficies de trabajo  irregulares y  desniveladas                                 (Desplazamiento en los diferentes áreas)</c:v>
                </c:pt>
                <c:pt idx="2">
                  <c:v>Picaduras            y Mordeduras          (Exposición con animales en las vías públicas)</c:v>
                </c:pt>
                <c:pt idx="3">
                  <c:v>Radiaciones no ionizantes                                                 Exposición a luz solar en actividades externas </c:v>
                </c:pt>
                <c:pt idx="4">
                  <c:v>Público
(Robos - Atracos - Asaltos)</c:v>
                </c:pt>
                <c:pt idx="5">
                  <c:v>Locativo
Superficies de trabajo  irregulares en las vías, terrenos inestables y escarpados</c:v>
                </c:pt>
              </c:strCache>
            </c:strRef>
          </c:cat>
          <c:val>
            <c:numRef>
              <c:f>'SISTEMA DE CALIDAD ISO 9001'!$E$102:$E$107</c:f>
              <c:numCache>
                <c:formatCode>General</c:formatCode>
                <c:ptCount val="6"/>
                <c:pt idx="0">
                  <c:v>400</c:v>
                </c:pt>
                <c:pt idx="1">
                  <c:v>120</c:v>
                </c:pt>
                <c:pt idx="2">
                  <c:v>120</c:v>
                </c:pt>
                <c:pt idx="3">
                  <c:v>120</c:v>
                </c:pt>
                <c:pt idx="4">
                  <c:v>400</c:v>
                </c:pt>
                <c:pt idx="5">
                  <c:v>100</c:v>
                </c:pt>
              </c:numCache>
            </c:numRef>
          </c:val>
          <c:extLst>
            <c:ext xmlns:c16="http://schemas.microsoft.com/office/drawing/2014/chart" uri="{C3380CC4-5D6E-409C-BE32-E72D297353CC}">
              <c16:uniqueId val="{0000000B-A063-4919-8323-FBEF8C37873A}"/>
            </c:ext>
          </c:extLst>
        </c:ser>
        <c:dLbls>
          <c:showLegendKey val="0"/>
          <c:showVal val="0"/>
          <c:showCatName val="0"/>
          <c:showSerName val="0"/>
          <c:showPercent val="0"/>
          <c:showBubbleSize val="0"/>
        </c:dLbls>
        <c:gapWidth val="150"/>
        <c:overlap val="100"/>
        <c:axId val="246445488"/>
        <c:axId val="246446664"/>
      </c:barChart>
      <c:catAx>
        <c:axId val="24644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6664"/>
        <c:crosses val="autoZero"/>
        <c:auto val="1"/>
        <c:lblAlgn val="ctr"/>
        <c:lblOffset val="100"/>
        <c:noMultiLvlLbl val="0"/>
      </c:catAx>
      <c:valAx>
        <c:axId val="2464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445488"/>
        <c:crosses val="autoZero"/>
        <c:crossBetween val="between"/>
      </c:valAx>
      <c:spPr>
        <a:noFill/>
        <a:ln w="25400">
          <a:noFill/>
        </a:ln>
      </c:spPr>
    </c:plotArea>
    <c:legend>
      <c:legendPos val="b"/>
      <c:layout>
        <c:manualLayout>
          <c:xMode val="edge"/>
          <c:yMode val="edge"/>
          <c:x val="0.4701613211788922"/>
          <c:y val="0.9417776777205964"/>
          <c:w val="5.8602154383646937E-2"/>
          <c:h val="4.075699378079861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840" b="1" i="0" u="none" strike="noStrike" kern="1200" spc="0" baseline="0">
                <a:solidFill>
                  <a:schemeClr val="tx1">
                    <a:lumMod val="65000"/>
                    <a:lumOff val="35000"/>
                  </a:schemeClr>
                </a:solidFill>
                <a:latin typeface="+mn-lt"/>
                <a:ea typeface="+mn-ea"/>
                <a:cs typeface="+mn-cs"/>
              </a:defRPr>
            </a:pPr>
            <a:r>
              <a:rPr lang="en-US" b="1"/>
              <a:t>PELIGROS QUE APLICAN A TODAS LAS ACTIVIDADES</a:t>
            </a:r>
          </a:p>
        </c:rich>
      </c:tx>
      <c:overlay val="0"/>
      <c:spPr>
        <a:noFill/>
        <a:ln w="25400">
          <a:noFill/>
        </a:ln>
      </c:spPr>
    </c:title>
    <c:autoTitleDeleted val="0"/>
    <c:plotArea>
      <c:layout/>
      <c:barChart>
        <c:barDir val="col"/>
        <c:grouping val="clustered"/>
        <c:varyColors val="0"/>
        <c:ser>
          <c:idx val="2"/>
          <c:order val="0"/>
          <c:spPr>
            <a:solidFill>
              <a:srgbClr val="9BBB59"/>
            </a:solidFill>
            <a:ln w="25400">
              <a:noFill/>
            </a:ln>
          </c:spPr>
          <c:invertIfNegative val="0"/>
          <c:dPt>
            <c:idx val="9"/>
            <c:invertIfNegative val="0"/>
            <c:bubble3D val="0"/>
            <c:spPr>
              <a:solidFill>
                <a:srgbClr val="FF0000"/>
              </a:solidFill>
              <a:ln w="25400">
                <a:noFill/>
              </a:ln>
            </c:spPr>
            <c:extLst>
              <c:ext xmlns:c16="http://schemas.microsoft.com/office/drawing/2014/chart" uri="{C3380CC4-5D6E-409C-BE32-E72D297353CC}">
                <c16:uniqueId val="{00000000-4F19-43E3-9B3A-FB1AA36B15F1}"/>
              </c:ext>
            </c:extLst>
          </c:dPt>
          <c:dPt>
            <c:idx val="10"/>
            <c:invertIfNegative val="0"/>
            <c:bubble3D val="0"/>
            <c:spPr>
              <a:solidFill>
                <a:srgbClr val="FF0000"/>
              </a:solidFill>
              <a:ln w="25400">
                <a:noFill/>
              </a:ln>
            </c:spPr>
            <c:extLst>
              <c:ext xmlns:c16="http://schemas.microsoft.com/office/drawing/2014/chart" uri="{C3380CC4-5D6E-409C-BE32-E72D297353CC}">
                <c16:uniqueId val="{00000001-4F19-43E3-9B3A-FB1AA36B15F1}"/>
              </c:ext>
            </c:extLst>
          </c:dPt>
          <c:dPt>
            <c:idx val="14"/>
            <c:invertIfNegative val="0"/>
            <c:bubble3D val="0"/>
            <c:spPr>
              <a:solidFill>
                <a:srgbClr val="FF0000"/>
              </a:solidFill>
              <a:ln w="25400">
                <a:noFill/>
              </a:ln>
            </c:spPr>
            <c:extLst>
              <c:ext xmlns:c16="http://schemas.microsoft.com/office/drawing/2014/chart" uri="{C3380CC4-5D6E-409C-BE32-E72D297353CC}">
                <c16:uniqueId val="{00000002-4F19-43E3-9B3A-FB1AA36B15F1}"/>
              </c:ext>
            </c:extLst>
          </c:dPt>
          <c:dPt>
            <c:idx val="19"/>
            <c:invertIfNegative val="0"/>
            <c:bubble3D val="0"/>
            <c:spPr>
              <a:solidFill>
                <a:srgbClr val="FF0000"/>
              </a:solidFill>
              <a:ln w="25400">
                <a:noFill/>
              </a:ln>
            </c:spPr>
            <c:extLst>
              <c:ext xmlns:c16="http://schemas.microsoft.com/office/drawing/2014/chart" uri="{C3380CC4-5D6E-409C-BE32-E72D297353CC}">
                <c16:uniqueId val="{00000003-4F19-43E3-9B3A-FB1AA36B15F1}"/>
              </c:ext>
            </c:extLst>
          </c:dPt>
          <c:dPt>
            <c:idx val="20"/>
            <c:invertIfNegative val="0"/>
            <c:bubble3D val="0"/>
            <c:spPr>
              <a:solidFill>
                <a:srgbClr val="FF0000"/>
              </a:solidFill>
              <a:ln w="25400">
                <a:noFill/>
              </a:ln>
            </c:spPr>
            <c:extLst>
              <c:ext xmlns:c16="http://schemas.microsoft.com/office/drawing/2014/chart" uri="{C3380CC4-5D6E-409C-BE32-E72D297353CC}">
                <c16:uniqueId val="{00000004-4F19-43E3-9B3A-FB1AA36B15F1}"/>
              </c:ext>
            </c:extLst>
          </c:dPt>
          <c:dLbls>
            <c:spPr>
              <a:noFill/>
              <a:ln w="25400">
                <a:noFill/>
              </a:ln>
            </c:spPr>
            <c:txPr>
              <a:bodyPr rot="0" spcFirstLastPara="1" vertOverflow="ellipsis" vert="horz" wrap="square" anchor="ctr" anchorCtr="1"/>
              <a:lstStyle/>
              <a:p>
                <a:pPr>
                  <a:defRPr sz="3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9001'!$B$115:$B$133</c:f>
              <c:strCache>
                <c:ptCount val="19"/>
                <c:pt idx="0">
                  <c:v>Infraestructura - Locativo     
Instalaciones  (superficies irregulares).</c:v>
                </c:pt>
                <c:pt idx="1">
                  <c:v>Público
(Robos - Atracos - Asaltos)</c:v>
                </c:pt>
                <c:pt idx="2">
                  <c:v>Público
(Agresiones verbales - Actos Violentos)</c:v>
                </c:pt>
                <c:pt idx="3">
                  <c:v>Público
(Manifestaciones públicas)</c:v>
                </c:pt>
                <c:pt idx="4">
                  <c:v>Público
(Inseguridad por actos delictivos en los alrededores de la sede)</c:v>
                </c:pt>
                <c:pt idx="5">
                  <c:v>Sismo - Temblores                  </c:v>
                </c:pt>
                <c:pt idx="6">
                  <c:v>Erupción volcán machín           </c:v>
                </c:pt>
                <c:pt idx="7">
                  <c:v>Tecnológico
(Incendios - Explosiones)
Generado dentro de las instalaciones del edificio</c:v>
                </c:pt>
                <c:pt idx="8">
                  <c:v>Tecnológico
"Riesgo de la vecindad"
(Incendios - Explosiones)
</c:v>
                </c:pt>
                <c:pt idx="9">
                  <c:v>Fugas de gas 
"Riesgos de la vecindad"
(Generado por la presencia de restaurante en Mercacentro y por tuberías externas a la entidad) </c:v>
                </c:pt>
                <c:pt idx="10">
                  <c:v>Locativo
Sistema de almacenamiento
(Atrapamiento por mal funcionamiento de los ascensores)
</c:v>
                </c:pt>
                <c:pt idx="11">
                  <c:v>Virus 
(exposición al agente biológico Virus Sars – Cov – 2,  por contacto directo con personas u objetos contaminados).  </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pt idx="17">
                  <c:v>Público
(Robos - Atracos - Asaltos - Agresiones verbales - Actos Violentos)</c:v>
                </c:pt>
                <c:pt idx="18">
                  <c:v>Accidentes aéreos                           (En los desplazamientos en avión a otras ciudades)
</c:v>
                </c:pt>
              </c:strCache>
            </c:strRef>
          </c:cat>
          <c:val>
            <c:numRef>
              <c:f>'SISTEMA DE CALIDAD ISO 9001'!$C$115:$C$133</c:f>
              <c:numCache>
                <c:formatCode>General</c:formatCode>
                <c:ptCount val="19"/>
              </c:numCache>
            </c:numRef>
          </c:val>
          <c:extLst>
            <c:ext xmlns:c16="http://schemas.microsoft.com/office/drawing/2014/chart" uri="{C3380CC4-5D6E-409C-BE32-E72D297353CC}">
              <c16:uniqueId val="{00000005-4F19-43E3-9B3A-FB1AA36B15F1}"/>
            </c:ext>
          </c:extLst>
        </c:ser>
        <c:ser>
          <c:idx val="3"/>
          <c:order val="1"/>
          <c:spPr>
            <a:solidFill>
              <a:srgbClr val="8064A2"/>
            </a:solidFill>
            <a:ln w="25400">
              <a:noFill/>
            </a:ln>
          </c:spPr>
          <c:invertIfNegative val="0"/>
          <c:cat>
            <c:strRef>
              <c:f>'SISTEMA DE CALIDAD ISO 9001'!$B$115:$B$133</c:f>
              <c:strCache>
                <c:ptCount val="19"/>
                <c:pt idx="0">
                  <c:v>Infraestructura - Locativo     
Instalaciones  (superficies irregulares).</c:v>
                </c:pt>
                <c:pt idx="1">
                  <c:v>Público
(Robos - Atracos - Asaltos)</c:v>
                </c:pt>
                <c:pt idx="2">
                  <c:v>Público
(Agresiones verbales - Actos Violentos)</c:v>
                </c:pt>
                <c:pt idx="3">
                  <c:v>Público
(Manifestaciones públicas)</c:v>
                </c:pt>
                <c:pt idx="4">
                  <c:v>Público
(Inseguridad por actos delictivos en los alrededores de la sede)</c:v>
                </c:pt>
                <c:pt idx="5">
                  <c:v>Sismo - Temblores                  </c:v>
                </c:pt>
                <c:pt idx="6">
                  <c:v>Erupción volcán machín           </c:v>
                </c:pt>
                <c:pt idx="7">
                  <c:v>Tecnológico
(Incendios - Explosiones)
Generado dentro de las instalaciones del edificio</c:v>
                </c:pt>
                <c:pt idx="8">
                  <c:v>Tecnológico
"Riesgo de la vecindad"
(Incendios - Explosiones)
</c:v>
                </c:pt>
                <c:pt idx="9">
                  <c:v>Fugas de gas 
"Riesgos de la vecindad"
(Generado por la presencia de restaurante en Mercacentro y por tuberías externas a la entidad) </c:v>
                </c:pt>
                <c:pt idx="10">
                  <c:v>Locativo
Sistema de almacenamiento
(Atrapamiento por mal funcionamiento de los ascensores)
</c:v>
                </c:pt>
                <c:pt idx="11">
                  <c:v>Virus 
(exposición al agente biológico Virus Sars – Cov – 2,  por contacto directo con personas u objetos contaminados).  </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pt idx="17">
                  <c:v>Público
(Robos - Atracos - Asaltos - Agresiones verbales - Actos Violentos)</c:v>
                </c:pt>
                <c:pt idx="18">
                  <c:v>Accidentes aéreos                           (En los desplazamientos en avión a otras ciudades)
</c:v>
                </c:pt>
              </c:strCache>
            </c:strRef>
          </c:cat>
          <c:val>
            <c:numRef>
              <c:f>'SISTEMA DE CALIDAD ISO 9001'!$D$115:$D$133</c:f>
              <c:numCache>
                <c:formatCode>General</c:formatCode>
                <c:ptCount val="19"/>
              </c:numCache>
            </c:numRef>
          </c:val>
          <c:extLst>
            <c:ext xmlns:c16="http://schemas.microsoft.com/office/drawing/2014/chart" uri="{C3380CC4-5D6E-409C-BE32-E72D297353CC}">
              <c16:uniqueId val="{00000006-4F19-43E3-9B3A-FB1AA36B15F1}"/>
            </c:ext>
          </c:extLst>
        </c:ser>
        <c:ser>
          <c:idx val="0"/>
          <c:order val="2"/>
          <c:spPr>
            <a:solidFill>
              <a:srgbClr val="92D050"/>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7-4F19-43E3-9B3A-FB1AA36B15F1}"/>
              </c:ext>
            </c:extLst>
          </c:dPt>
          <c:dPt>
            <c:idx val="2"/>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8-4F19-43E3-9B3A-FB1AA36B15F1}"/>
              </c:ext>
            </c:extLst>
          </c:dPt>
          <c:dPt>
            <c:idx val="3"/>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9-4F19-43E3-9B3A-FB1AA36B15F1}"/>
              </c:ext>
            </c:extLst>
          </c:dPt>
          <c:dPt>
            <c:idx val="4"/>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A-4F19-43E3-9B3A-FB1AA36B15F1}"/>
              </c:ext>
            </c:extLst>
          </c:dPt>
          <c:dPt>
            <c:idx val="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B-4F19-43E3-9B3A-FB1AA36B15F1}"/>
              </c:ext>
            </c:extLst>
          </c:dPt>
          <c:dPt>
            <c:idx val="7"/>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C-4F19-43E3-9B3A-FB1AA36B15F1}"/>
              </c:ext>
            </c:extLst>
          </c:dPt>
          <c:dPt>
            <c:idx val="8"/>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D-4F19-43E3-9B3A-FB1AA36B15F1}"/>
              </c:ext>
            </c:extLst>
          </c:dPt>
          <c:dPt>
            <c:idx val="9"/>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E-4F19-43E3-9B3A-FB1AA36B15F1}"/>
              </c:ext>
            </c:extLst>
          </c:dPt>
          <c:dPt>
            <c:idx val="11"/>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F-4F19-43E3-9B3A-FB1AA36B15F1}"/>
              </c:ext>
            </c:extLst>
          </c:dPt>
          <c:dPt>
            <c:idx val="12"/>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0-4F19-43E3-9B3A-FB1AA36B15F1}"/>
              </c:ext>
            </c:extLst>
          </c:dPt>
          <c:dPt>
            <c:idx val="13"/>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1-4F19-43E3-9B3A-FB1AA36B15F1}"/>
              </c:ext>
            </c:extLst>
          </c:dPt>
          <c:dPt>
            <c:idx val="16"/>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2-4F19-43E3-9B3A-FB1AA36B15F1}"/>
              </c:ext>
            </c:extLst>
          </c:dPt>
          <c:dPt>
            <c:idx val="17"/>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3-4F19-43E3-9B3A-FB1AA36B15F1}"/>
              </c:ext>
            </c:extLst>
          </c:dPt>
          <c:dPt>
            <c:idx val="18"/>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14-4F19-43E3-9B3A-FB1AA36B15F1}"/>
              </c:ext>
            </c:extLst>
          </c:dPt>
          <c:dLbls>
            <c:spPr>
              <a:noFill/>
              <a:ln w="25400">
                <a:noFill/>
              </a:ln>
            </c:spPr>
            <c:txPr>
              <a:bodyPr wrap="square" lIns="38100" tIns="19050" rIns="38100" bIns="19050" anchor="ctr">
                <a:spAutoFit/>
              </a:bodyPr>
              <a:lstStyle/>
              <a:p>
                <a:pPr>
                  <a:defRPr sz="4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9001'!$B$115:$B$133</c:f>
              <c:strCache>
                <c:ptCount val="19"/>
                <c:pt idx="0">
                  <c:v>Infraestructura - Locativo     
Instalaciones  (superficies irregulares).</c:v>
                </c:pt>
                <c:pt idx="1">
                  <c:v>Público
(Robos - Atracos - Asaltos)</c:v>
                </c:pt>
                <c:pt idx="2">
                  <c:v>Público
(Agresiones verbales - Actos Violentos)</c:v>
                </c:pt>
                <c:pt idx="3">
                  <c:v>Público
(Manifestaciones públicas)</c:v>
                </c:pt>
                <c:pt idx="4">
                  <c:v>Público
(Inseguridad por actos delictivos en los alrededores de la sede)</c:v>
                </c:pt>
                <c:pt idx="5">
                  <c:v>Sismo - Temblores                  </c:v>
                </c:pt>
                <c:pt idx="6">
                  <c:v>Erupción volcán machín           </c:v>
                </c:pt>
                <c:pt idx="7">
                  <c:v>Tecnológico
(Incendios - Explosiones)
Generado dentro de las instalaciones del edificio</c:v>
                </c:pt>
                <c:pt idx="8">
                  <c:v>Tecnológico
"Riesgo de la vecindad"
(Incendios - Explosiones)
</c:v>
                </c:pt>
                <c:pt idx="9">
                  <c:v>Fugas de gas 
"Riesgos de la vecindad"
(Generado por la presencia de restaurante en Mercacentro y por tuberías externas a la entidad) </c:v>
                </c:pt>
                <c:pt idx="10">
                  <c:v>Locativo
Sistema de almacenamiento
(Atrapamiento por mal funcionamiento de los ascensores)
</c:v>
                </c:pt>
                <c:pt idx="11">
                  <c:v>Virus 
(exposición al agente biológico Virus Sars – Cov – 2,  por contacto directo con personas u objetos contaminados).  </c:v>
                </c:pt>
                <c:pt idx="12">
                  <c:v> Demandas Emocionales: Condiciones de la tarea                             
La novedad del entorno de trabajo, situación familiar:  hijos o personas mayores a cargo en el hogar en situación de riesgo, miedo al contagio, aislamiento social y confinamiento, </c:v>
                </c:pt>
                <c:pt idx="13">
                  <c:v>Características de la organización del trabajo
(Valoración promedio mientras se realiza el proceso de aplicación de baterías de riesgo psicosocial)</c:v>
                </c:pt>
                <c:pt idx="14">
                  <c:v>Características del grupo social y del trabajo.
(Está en proceso la evaluación de los factores de riesgo psicosocial)</c:v>
                </c:pt>
                <c:pt idx="15">
                  <c:v>Gestión Organizacional
(Está en proceso la evaluación de los factores de riesgo psicosocial aplicación batería de riesgo psicosocial)</c:v>
                </c:pt>
                <c:pt idx="16">
                  <c:v>Contenido de la Tarea (Carga de Trabajo)
(Está en proceso la evaluación de los factores de riesgo psicosocial aplicación batería de riesgo psicosocial)</c:v>
                </c:pt>
                <c:pt idx="17">
                  <c:v>Público
(Robos - Atracos - Asaltos - Agresiones verbales - Actos Violentos)</c:v>
                </c:pt>
                <c:pt idx="18">
                  <c:v>Accidentes aéreos                           (En los desplazamientos en avión a otras ciudades)
</c:v>
                </c:pt>
              </c:strCache>
            </c:strRef>
          </c:cat>
          <c:val>
            <c:numRef>
              <c:f>'SISTEMA DE CALIDAD ISO 9001'!$E$115:$E$133</c:f>
              <c:numCache>
                <c:formatCode>General</c:formatCode>
                <c:ptCount val="19"/>
                <c:pt idx="0">
                  <c:v>120</c:v>
                </c:pt>
                <c:pt idx="1">
                  <c:v>180</c:v>
                </c:pt>
                <c:pt idx="2">
                  <c:v>400</c:v>
                </c:pt>
                <c:pt idx="3">
                  <c:v>400</c:v>
                </c:pt>
                <c:pt idx="4">
                  <c:v>400</c:v>
                </c:pt>
                <c:pt idx="5">
                  <c:v>120</c:v>
                </c:pt>
                <c:pt idx="6">
                  <c:v>400</c:v>
                </c:pt>
                <c:pt idx="7">
                  <c:v>400</c:v>
                </c:pt>
                <c:pt idx="8">
                  <c:v>400</c:v>
                </c:pt>
                <c:pt idx="9">
                  <c:v>400</c:v>
                </c:pt>
                <c:pt idx="10">
                  <c:v>120</c:v>
                </c:pt>
                <c:pt idx="11">
                  <c:v>400</c:v>
                </c:pt>
                <c:pt idx="12">
                  <c:v>450</c:v>
                </c:pt>
                <c:pt idx="13">
                  <c:v>150</c:v>
                </c:pt>
                <c:pt idx="14">
                  <c:v>80</c:v>
                </c:pt>
                <c:pt idx="15">
                  <c:v>120</c:v>
                </c:pt>
                <c:pt idx="16">
                  <c:v>450</c:v>
                </c:pt>
                <c:pt idx="17">
                  <c:v>400</c:v>
                </c:pt>
                <c:pt idx="18">
                  <c:v>400</c:v>
                </c:pt>
              </c:numCache>
            </c:numRef>
          </c:val>
          <c:extLst>
            <c:ext xmlns:c16="http://schemas.microsoft.com/office/drawing/2014/chart" uri="{C3380CC4-5D6E-409C-BE32-E72D297353CC}">
              <c16:uniqueId val="{00000015-4F19-43E3-9B3A-FB1AA36B15F1}"/>
            </c:ext>
          </c:extLst>
        </c:ser>
        <c:dLbls>
          <c:showLegendKey val="0"/>
          <c:showVal val="0"/>
          <c:showCatName val="0"/>
          <c:showSerName val="0"/>
          <c:showPercent val="0"/>
          <c:showBubbleSize val="0"/>
        </c:dLbls>
        <c:gapWidth val="219"/>
        <c:overlap val="-27"/>
        <c:axId val="246440784"/>
        <c:axId val="246443136"/>
      </c:barChart>
      <c:catAx>
        <c:axId val="24644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246443136"/>
        <c:crosses val="autoZero"/>
        <c:auto val="1"/>
        <c:lblAlgn val="ctr"/>
        <c:lblOffset val="100"/>
        <c:noMultiLvlLbl val="0"/>
      </c:catAx>
      <c:valAx>
        <c:axId val="24644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3200" b="0" i="0" u="none" strike="noStrike" kern="1200" baseline="0">
                <a:solidFill>
                  <a:schemeClr val="tx1">
                    <a:lumMod val="65000"/>
                    <a:lumOff val="35000"/>
                  </a:schemeClr>
                </a:solidFill>
                <a:latin typeface="+mn-lt"/>
                <a:ea typeface="+mn-ea"/>
                <a:cs typeface="+mn-cs"/>
              </a:defRPr>
            </a:pPr>
            <a:endParaRPr lang="es-CO"/>
          </a:p>
        </c:txPr>
        <c:crossAx val="246440784"/>
        <c:crosses val="autoZero"/>
        <c:crossBetween val="between"/>
      </c:valAx>
      <c:spPr>
        <a:noFill/>
        <a:ln w="25400">
          <a:noFill/>
        </a:ln>
      </c:spPr>
    </c:plotArea>
    <c:legend>
      <c:legendPos val="r"/>
      <c:layout>
        <c:manualLayout>
          <c:xMode val="edge"/>
          <c:yMode val="edge"/>
          <c:x val="0.39350089792699766"/>
          <c:y val="0.94710684112120003"/>
          <c:w val="0.21108688001219233"/>
          <c:h val="4.6048558635327731E-2"/>
        </c:manualLayout>
      </c:layout>
      <c:overlay val="0"/>
      <c:spPr>
        <a:noFill/>
        <a:ln w="25400">
          <a:noFill/>
        </a:ln>
      </c:spPr>
      <c:txPr>
        <a:bodyPr rot="0" spcFirstLastPara="1" vertOverflow="ellipsis" vert="horz" wrap="square" anchor="ctr" anchorCtr="1"/>
        <a:lstStyle/>
        <a:p>
          <a:pPr>
            <a:defRPr sz="3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200"/>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600" b="0" i="0" u="none" strike="noStrike" kern="1200" spc="0" baseline="0">
                <a:solidFill>
                  <a:schemeClr val="tx1">
                    <a:lumMod val="65000"/>
                    <a:lumOff val="35000"/>
                  </a:schemeClr>
                </a:solidFill>
                <a:latin typeface="+mn-lt"/>
                <a:ea typeface="+mn-ea"/>
                <a:cs typeface="+mn-cs"/>
              </a:defRPr>
            </a:pPr>
            <a:r>
              <a:rPr lang="en-US" sz="3600" b="1"/>
              <a:t>PELIGROS TRABAJO EN CASA</a:t>
            </a:r>
          </a:p>
        </c:rich>
      </c:tx>
      <c:overlay val="0"/>
      <c:spPr>
        <a:noFill/>
        <a:ln w="25400">
          <a:noFill/>
        </a:ln>
      </c:spPr>
    </c:title>
    <c:autoTitleDeleted val="0"/>
    <c:plotArea>
      <c:layout/>
      <c:barChart>
        <c:barDir val="col"/>
        <c:grouping val="clustered"/>
        <c:varyColors val="0"/>
        <c:ser>
          <c:idx val="2"/>
          <c:order val="0"/>
          <c:spPr>
            <a:solidFill>
              <a:srgbClr val="9BBB59"/>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9001'!$B$138:$B$155</c:f>
              <c:strCache>
                <c:ptCount val="18"/>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strCache>
            </c:strRef>
          </c:cat>
          <c:val>
            <c:numRef>
              <c:f>'SISTEMA DE CALIDAD ISO 9001'!$C$138:$C$155</c:f>
              <c:numCache>
                <c:formatCode>General</c:formatCode>
                <c:ptCount val="18"/>
              </c:numCache>
            </c:numRef>
          </c:val>
          <c:extLst>
            <c:ext xmlns:c16="http://schemas.microsoft.com/office/drawing/2014/chart" uri="{C3380CC4-5D6E-409C-BE32-E72D297353CC}">
              <c16:uniqueId val="{00000000-1434-4163-9A6A-2EEF3F9F31E4}"/>
            </c:ext>
          </c:extLst>
        </c:ser>
        <c:ser>
          <c:idx val="3"/>
          <c:order val="1"/>
          <c:spPr>
            <a:solidFill>
              <a:srgbClr val="8064A2"/>
            </a:solidFill>
            <a:ln w="25400">
              <a:noFill/>
            </a:ln>
          </c:spPr>
          <c:invertIfNegative val="0"/>
          <c:cat>
            <c:strRef>
              <c:f>'SISTEMA DE CALIDAD ISO 9001'!$B$138:$B$155</c:f>
              <c:strCache>
                <c:ptCount val="18"/>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strCache>
            </c:strRef>
          </c:cat>
          <c:val>
            <c:numRef>
              <c:f>'SISTEMA DE CALIDAD ISO 9001'!$D$138:$D$155</c:f>
              <c:numCache>
                <c:formatCode>General</c:formatCode>
                <c:ptCount val="18"/>
              </c:numCache>
            </c:numRef>
          </c:val>
          <c:extLst>
            <c:ext xmlns:c16="http://schemas.microsoft.com/office/drawing/2014/chart" uri="{C3380CC4-5D6E-409C-BE32-E72D297353CC}">
              <c16:uniqueId val="{00000001-1434-4163-9A6A-2EEF3F9F31E4}"/>
            </c:ext>
          </c:extLst>
        </c:ser>
        <c:ser>
          <c:idx val="0"/>
          <c:order val="2"/>
          <c:spPr>
            <a:solidFill>
              <a:srgbClr val="92D050"/>
            </a:solidFill>
            <a:ln>
              <a:solidFill>
                <a:sysClr val="windowText" lastClr="000000"/>
              </a:solidFill>
            </a:ln>
          </c:spPr>
          <c:invertIfNegative val="0"/>
          <c:dPt>
            <c:idx val="0"/>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2-1434-4163-9A6A-2EEF3F9F31E4}"/>
              </c:ext>
            </c:extLst>
          </c:dPt>
          <c:dPt>
            <c:idx val="1"/>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3-1434-4163-9A6A-2EEF3F9F31E4}"/>
              </c:ext>
            </c:extLst>
          </c:dPt>
          <c:dPt>
            <c:idx val="10"/>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4-1434-4163-9A6A-2EEF3F9F31E4}"/>
              </c:ext>
            </c:extLst>
          </c:dPt>
          <c:dPt>
            <c:idx val="13"/>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5-1434-4163-9A6A-2EEF3F9F31E4}"/>
              </c:ext>
            </c:extLst>
          </c:dPt>
          <c:dPt>
            <c:idx val="15"/>
            <c:invertIfNegative val="0"/>
            <c:bubble3D val="0"/>
            <c:spPr>
              <a:solidFill>
                <a:srgbClr val="FFFF00"/>
              </a:solidFill>
              <a:ln>
                <a:solidFill>
                  <a:sysClr val="windowText" lastClr="000000"/>
                </a:solidFill>
              </a:ln>
            </c:spPr>
            <c:extLst>
              <c:ext xmlns:c16="http://schemas.microsoft.com/office/drawing/2014/chart" uri="{C3380CC4-5D6E-409C-BE32-E72D297353CC}">
                <c16:uniqueId val="{00000006-1434-4163-9A6A-2EEF3F9F31E4}"/>
              </c:ext>
            </c:extLst>
          </c:dPt>
          <c:dLbls>
            <c:spPr>
              <a:noFill/>
              <a:ln w="25400">
                <a:noFill/>
              </a:ln>
            </c:spPr>
            <c:txPr>
              <a:bodyPr wrap="square" lIns="38100" tIns="19050" rIns="38100" bIns="19050" anchor="ctr">
                <a:spAutoFit/>
              </a:bodyPr>
              <a:lstStyle/>
              <a:p>
                <a:pPr>
                  <a:defRPr sz="4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'SISTEMA DE CALIDAD ISO 9001'!$B$138:$B$155</c:f>
              <c:strCache>
                <c:ptCount val="18"/>
                <c:pt idx="0">
                  <c:v>Postura Prolongada 
(Postura sedente más del 75% de la jornada laboral en trabajo con video terminales)</c:v>
                </c:pt>
                <c:pt idx="1">
                  <c:v>Movimientos repetitivos  
(Digitación - Escanear)</c:v>
                </c:pt>
                <c:pt idx="2">
                  <c:v>Radiaciones No ionizantes                                   (Exposición permanente a pantallas del computador)</c:v>
                </c:pt>
                <c:pt idx="3">
                  <c:v>Locativo                                                                              (Cableado eléctrico desordenado en la zona adecuada para puesto de trabajo)</c:v>
                </c:pt>
                <c:pt idx="4">
                  <c:v>Picaduras - Mordeduras                             (Presencia de vectores e insectos dentro de la vivienda o zona destinada para laborar).</c:v>
                </c:pt>
                <c:pt idx="5">
                  <c:v>Virus y Bacterias
 (Exposición a virus y bacterias debido al uso de superficies húmedas como baños, lavamanos y lavaplatos alberca)</c:v>
                </c:pt>
                <c:pt idx="6">
                  <c:v>Material particulado 
(Polvo en los documentos)</c:v>
                </c:pt>
                <c:pt idx="7">
                  <c:v>Uso de elementos de desinfección
(alcohol, gel antibacterial)</c:v>
                </c:pt>
                <c:pt idx="8">
                  <c:v>Mecánico                                         (Manejo de Equipos y elementos de Oficina)</c:v>
                </c:pt>
                <c:pt idx="9">
                  <c:v>Deficiente ventilación (Las ventanas y persianas deben permanecer cerradas para evitar el ingreso de rayos solares)</c:v>
                </c:pt>
                <c:pt idx="10">
                  <c:v>Manipulación y desplazamiento de cargas
(Documentos y cajas)</c:v>
                </c:pt>
                <c:pt idx="11">
                  <c:v>Iluminación
(Deficiente de iluminación natural o artificial en el sitio adecuado para laboral dentro de la vivienda)                                             </c:v>
                </c:pt>
                <c:pt idx="12">
                  <c:v>Locativo
Superficies de trabajo  irregulares y  desniveladas, escaleras                                 (Desplazamiento en la vivienda)</c:v>
                </c:pt>
                <c:pt idx="13">
                  <c:v>Virus (exposición al agente biológico Virus Sars – Cov – 2,  por contacto directo con personas u objetos contaminados).  </c:v>
                </c:pt>
                <c:pt idx="14">
                  <c:v>Trabajo en Casa por Aislamiento por COVID 19
Sobrecarga laboral por la realización de trabajo en casa, atender requerimientos familiares, combinado con actividades caseras
Miedo al contagio, aislamiento social y confinamiento, miedos e incertidumbres labor</c:v>
                </c:pt>
                <c:pt idx="15">
                  <c:v>Público
(Robos - Atracos - Asaltos - Agresiones verbales - Actos Violentos)</c:v>
                </c:pt>
                <c:pt idx="16">
                  <c:v>Erupción volcán Machín</c:v>
                </c:pt>
                <c:pt idx="17">
                  <c:v>Sismo - Terremoto</c:v>
                </c:pt>
              </c:strCache>
            </c:strRef>
          </c:cat>
          <c:val>
            <c:numRef>
              <c:f>'SISTEMA DE CALIDAD ISO 9001'!$E$138:$E$155</c:f>
              <c:numCache>
                <c:formatCode>General</c:formatCode>
                <c:ptCount val="18"/>
                <c:pt idx="0">
                  <c:v>180</c:v>
                </c:pt>
                <c:pt idx="1">
                  <c:v>180</c:v>
                </c:pt>
                <c:pt idx="2">
                  <c:v>120</c:v>
                </c:pt>
                <c:pt idx="3">
                  <c:v>120</c:v>
                </c:pt>
                <c:pt idx="4">
                  <c:v>120</c:v>
                </c:pt>
                <c:pt idx="5">
                  <c:v>120</c:v>
                </c:pt>
                <c:pt idx="6">
                  <c:v>120</c:v>
                </c:pt>
                <c:pt idx="7">
                  <c:v>120</c:v>
                </c:pt>
                <c:pt idx="8">
                  <c:v>120</c:v>
                </c:pt>
                <c:pt idx="9">
                  <c:v>120</c:v>
                </c:pt>
                <c:pt idx="10">
                  <c:v>180</c:v>
                </c:pt>
                <c:pt idx="11">
                  <c:v>120</c:v>
                </c:pt>
                <c:pt idx="12">
                  <c:v>120</c:v>
                </c:pt>
                <c:pt idx="13">
                  <c:v>400</c:v>
                </c:pt>
                <c:pt idx="14">
                  <c:v>120</c:v>
                </c:pt>
                <c:pt idx="15">
                  <c:v>400</c:v>
                </c:pt>
                <c:pt idx="16">
                  <c:v>120</c:v>
                </c:pt>
                <c:pt idx="17">
                  <c:v>120</c:v>
                </c:pt>
              </c:numCache>
            </c:numRef>
          </c:val>
          <c:extLst>
            <c:ext xmlns:c16="http://schemas.microsoft.com/office/drawing/2014/chart" uri="{C3380CC4-5D6E-409C-BE32-E72D297353CC}">
              <c16:uniqueId val="{00000007-1434-4163-9A6A-2EEF3F9F31E4}"/>
            </c:ext>
          </c:extLst>
        </c:ser>
        <c:dLbls>
          <c:showLegendKey val="0"/>
          <c:showVal val="0"/>
          <c:showCatName val="0"/>
          <c:showSerName val="0"/>
          <c:showPercent val="0"/>
          <c:showBubbleSize val="0"/>
        </c:dLbls>
        <c:gapWidth val="219"/>
        <c:overlap val="-27"/>
        <c:axId val="281035760"/>
        <c:axId val="281036936"/>
      </c:barChart>
      <c:catAx>
        <c:axId val="28103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6936"/>
        <c:crosses val="autoZero"/>
        <c:auto val="1"/>
        <c:lblAlgn val="ctr"/>
        <c:lblOffset val="100"/>
        <c:noMultiLvlLbl val="0"/>
      </c:catAx>
      <c:valAx>
        <c:axId val="281036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5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chemeClr val="tx1">
                    <a:lumMod val="65000"/>
                    <a:lumOff val="35000"/>
                  </a:schemeClr>
                </a:solidFill>
                <a:latin typeface="+mn-lt"/>
                <a:ea typeface="+mn-ea"/>
                <a:cs typeface="+mn-cs"/>
              </a:defRPr>
            </a:pPr>
            <a:r>
              <a:rPr lang="es-CO" sz="4000"/>
              <a:t>TRANSFERENCIAS</a:t>
            </a:r>
            <a:r>
              <a:rPr lang="es-CO" sz="4000" baseline="0"/>
              <a:t> DOCUMENTALES</a:t>
            </a:r>
            <a:endParaRPr lang="es-CO" sz="4000"/>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multiLvlStrRef>
              <c:f>CAVAS!$B$98:$E$107</c:f>
              <c:multiLvlStrCache>
                <c:ptCount val="10"/>
                <c:lvl>
                  <c:pt idx="0">
                    <c:v>300</c:v>
                  </c:pt>
                  <c:pt idx="1">
                    <c:v>300</c:v>
                  </c:pt>
                  <c:pt idx="2">
                    <c:v>40</c:v>
                  </c:pt>
                  <c:pt idx="3">
                    <c:v>180</c:v>
                  </c:pt>
                  <c:pt idx="4">
                    <c:v>180</c:v>
                  </c:pt>
                  <c:pt idx="5">
                    <c:v>180</c:v>
                  </c:pt>
                  <c:pt idx="6">
                    <c:v>180</c:v>
                  </c:pt>
                  <c:pt idx="7">
                    <c:v>120</c:v>
                  </c:pt>
                  <c:pt idx="8">
                    <c:v>120</c:v>
                  </c:pt>
                  <c:pt idx="9">
                    <c:v>100</c:v>
                  </c:pt>
                </c:lvl>
                <c:lvl>
                  <c:pt idx="0">
                    <c:v>Virus                               (Exposición con ácaros al archivar documentos)</c:v>
                  </c:pt>
                  <c:pt idx="1">
                    <c:v>Material Particulado Acumulación de material particulado (polvo) en la documentación del área de archivo. </c:v>
                  </c:pt>
                  <c:pt idx="2">
                    <c:v>Radiaciones No ionizantes                                   (Exposición a pantallas del computador)</c:v>
                  </c:pt>
                  <c:pt idx="3">
                    <c:v>Postura Mantenida: Postura sedente  durante la jornada de trabajo</c:v>
                  </c:pt>
                  <c:pt idx="4">
                    <c:v>Esfuerzos: Carga dinámica , movilización de varios segmentos corporales para el desarrollo de la tarea</c:v>
                  </c:pt>
                  <c:pt idx="5">
                    <c:v>Movimientos repetitivos: Ingreso de datos a video terminales</c:v>
                  </c:pt>
                  <c:pt idx="6">
                    <c:v>Manipulación de cargas (elevar bajar):  Disposición de archivo en estantería</c:v>
                  </c:pt>
                  <c:pt idx="7">
                    <c:v>Locativo: Sistemas y medios de almacenamiento sin anclar</c:v>
                  </c:pt>
                  <c:pt idx="8">
                    <c:v>Mecánico                                         (Manejo de Equipos y elementos de Oficina)</c:v>
                  </c:pt>
                  <c:pt idx="9">
                    <c:v>Mecánico: Manipulación de archivo antiguo con gancho metálico</c:v>
                  </c:pt>
                </c:lvl>
              </c:multiLvlStrCache>
            </c:multiLvlStrRef>
          </c:cat>
          <c:val>
            <c:numRef>
              <c:f>'[1]CABAS CAM 60'!$C$128:$C$137</c:f>
              <c:numCache>
                <c:formatCode>General</c:formatCode>
                <c:ptCount val="10"/>
                <c:pt idx="0">
                  <c:v>0</c:v>
                </c:pt>
                <c:pt idx="1">
                  <c:v>300</c:v>
                </c:pt>
                <c:pt idx="2">
                  <c:v>300</c:v>
                </c:pt>
                <c:pt idx="3">
                  <c:v>40</c:v>
                </c:pt>
                <c:pt idx="4">
                  <c:v>180</c:v>
                </c:pt>
                <c:pt idx="5">
                  <c:v>180</c:v>
                </c:pt>
                <c:pt idx="6">
                  <c:v>180</c:v>
                </c:pt>
                <c:pt idx="7">
                  <c:v>180</c:v>
                </c:pt>
                <c:pt idx="8">
                  <c:v>120</c:v>
                </c:pt>
                <c:pt idx="9">
                  <c:v>120</c:v>
                </c:pt>
              </c:numCache>
            </c:numRef>
          </c:val>
          <c:extLst>
            <c:ext xmlns:c16="http://schemas.microsoft.com/office/drawing/2014/chart" uri="{C3380CC4-5D6E-409C-BE32-E72D297353CC}">
              <c16:uniqueId val="{00000000-E48E-4BEC-9326-020F021473AF}"/>
            </c:ext>
          </c:extLst>
        </c:ser>
        <c:ser>
          <c:idx val="1"/>
          <c:order val="1"/>
          <c:spPr>
            <a:solidFill>
              <a:srgbClr val="C0504D"/>
            </a:solidFill>
            <a:ln w="25400">
              <a:noFill/>
            </a:ln>
          </c:spPr>
          <c:invertIfNegative val="0"/>
          <c:cat>
            <c:multiLvlStrRef>
              <c:f>CAVAS!$B$98:$E$107</c:f>
              <c:multiLvlStrCache>
                <c:ptCount val="10"/>
                <c:lvl>
                  <c:pt idx="0">
                    <c:v>300</c:v>
                  </c:pt>
                  <c:pt idx="1">
                    <c:v>300</c:v>
                  </c:pt>
                  <c:pt idx="2">
                    <c:v>40</c:v>
                  </c:pt>
                  <c:pt idx="3">
                    <c:v>180</c:v>
                  </c:pt>
                  <c:pt idx="4">
                    <c:v>180</c:v>
                  </c:pt>
                  <c:pt idx="5">
                    <c:v>180</c:v>
                  </c:pt>
                  <c:pt idx="6">
                    <c:v>180</c:v>
                  </c:pt>
                  <c:pt idx="7">
                    <c:v>120</c:v>
                  </c:pt>
                  <c:pt idx="8">
                    <c:v>120</c:v>
                  </c:pt>
                  <c:pt idx="9">
                    <c:v>100</c:v>
                  </c:pt>
                </c:lvl>
                <c:lvl>
                  <c:pt idx="0">
                    <c:v>Virus                               (Exposición con ácaros al archivar documentos)</c:v>
                  </c:pt>
                  <c:pt idx="1">
                    <c:v>Material Particulado Acumulación de material particulado (polvo) en la documentación del área de archivo. </c:v>
                  </c:pt>
                  <c:pt idx="2">
                    <c:v>Radiaciones No ionizantes                                   (Exposición a pantallas del computador)</c:v>
                  </c:pt>
                  <c:pt idx="3">
                    <c:v>Postura Mantenida: Postura sedente  durante la jornada de trabajo</c:v>
                  </c:pt>
                  <c:pt idx="4">
                    <c:v>Esfuerzos: Carga dinámica , movilización de varios segmentos corporales para el desarrollo de la tarea</c:v>
                  </c:pt>
                  <c:pt idx="5">
                    <c:v>Movimientos repetitivos: Ingreso de datos a video terminales</c:v>
                  </c:pt>
                  <c:pt idx="6">
                    <c:v>Manipulación de cargas (elevar bajar):  Disposición de archivo en estantería</c:v>
                  </c:pt>
                  <c:pt idx="7">
                    <c:v>Locativo: Sistemas y medios de almacenamiento sin anclar</c:v>
                  </c:pt>
                  <c:pt idx="8">
                    <c:v>Mecánico                                         (Manejo de Equipos y elementos de Oficina)</c:v>
                  </c:pt>
                  <c:pt idx="9">
                    <c:v>Mecánico: Manipulación de archivo antiguo con gancho metálico</c:v>
                  </c:pt>
                </c:lvl>
              </c:multiLvlStrCache>
            </c:multiLvlStrRef>
          </c:cat>
          <c:val>
            <c:numRef>
              <c:f>'[1]CABAS CAM 60'!$D$128:$D$137</c:f>
              <c:numCache>
                <c:formatCode>General</c:formatCode>
                <c:ptCount val="10"/>
                <c:pt idx="0">
                  <c:v>0</c:v>
                </c:pt>
                <c:pt idx="1">
                  <c:v>300</c:v>
                </c:pt>
                <c:pt idx="2">
                  <c:v>300</c:v>
                </c:pt>
                <c:pt idx="3">
                  <c:v>40</c:v>
                </c:pt>
                <c:pt idx="4">
                  <c:v>180</c:v>
                </c:pt>
                <c:pt idx="5">
                  <c:v>180</c:v>
                </c:pt>
                <c:pt idx="6">
                  <c:v>180</c:v>
                </c:pt>
                <c:pt idx="7">
                  <c:v>180</c:v>
                </c:pt>
                <c:pt idx="8">
                  <c:v>120</c:v>
                </c:pt>
                <c:pt idx="9">
                  <c:v>120</c:v>
                </c:pt>
              </c:numCache>
            </c:numRef>
          </c:val>
          <c:extLst>
            <c:ext xmlns:c16="http://schemas.microsoft.com/office/drawing/2014/chart" uri="{C3380CC4-5D6E-409C-BE32-E72D297353CC}">
              <c16:uniqueId val="{00000001-E48E-4BEC-9326-020F021473AF}"/>
            </c:ext>
          </c:extLst>
        </c:ser>
        <c:ser>
          <c:idx val="2"/>
          <c:order val="2"/>
          <c:spPr>
            <a:solidFill>
              <a:srgbClr val="92D050"/>
            </a:solidFill>
            <a:ln w="25400">
              <a:solidFill>
                <a:sysClr val="windowText" lastClr="000000"/>
              </a:solidFill>
            </a:ln>
          </c:spPr>
          <c:invertIfNegative val="0"/>
          <c:dPt>
            <c:idx val="0"/>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2-E48E-4BEC-9326-020F021473AF}"/>
              </c:ext>
            </c:extLst>
          </c:dPt>
          <c:dPt>
            <c:idx val="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E48E-4BEC-9326-020F021473AF}"/>
              </c:ext>
            </c:extLst>
          </c:dPt>
          <c:dPt>
            <c:idx val="3"/>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4-E48E-4BEC-9326-020F021473AF}"/>
              </c:ext>
            </c:extLst>
          </c:dPt>
          <c:dPt>
            <c:idx val="4"/>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5-E48E-4BEC-9326-020F021473AF}"/>
              </c:ext>
            </c:extLst>
          </c:dPt>
          <c:dPt>
            <c:idx val="5"/>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6-E48E-4BEC-9326-020F021473AF}"/>
              </c:ext>
            </c:extLst>
          </c:dPt>
          <c:dPt>
            <c:idx val="6"/>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7-E48E-4BEC-9326-020F021473AF}"/>
              </c:ext>
            </c:extLst>
          </c:dPt>
          <c:dPt>
            <c:idx val="7"/>
            <c:invertIfNegative val="0"/>
            <c:bubble3D val="0"/>
            <c:extLst>
              <c:ext xmlns:c16="http://schemas.microsoft.com/office/drawing/2014/chart" uri="{C3380CC4-5D6E-409C-BE32-E72D297353CC}">
                <c16:uniqueId val="{00000008-E48E-4BEC-9326-020F021473AF}"/>
              </c:ext>
            </c:extLst>
          </c:dPt>
          <c:dPt>
            <c:idx val="8"/>
            <c:invertIfNegative val="0"/>
            <c:bubble3D val="0"/>
            <c:extLst>
              <c:ext xmlns:c16="http://schemas.microsoft.com/office/drawing/2014/chart" uri="{C3380CC4-5D6E-409C-BE32-E72D297353CC}">
                <c16:uniqueId val="{00000009-E48E-4BEC-9326-020F021473AF}"/>
              </c:ext>
            </c:extLst>
          </c:dPt>
          <c:dPt>
            <c:idx val="11"/>
            <c:invertIfNegative val="0"/>
            <c:bubble3D val="0"/>
            <c:extLst>
              <c:ext xmlns:c16="http://schemas.microsoft.com/office/drawing/2014/chart" uri="{C3380CC4-5D6E-409C-BE32-E72D297353CC}">
                <c16:uniqueId val="{0000000A-E48E-4BEC-9326-020F021473AF}"/>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CAVAS!$B$98:$E$107</c:f>
              <c:multiLvlStrCache>
                <c:ptCount val="10"/>
                <c:lvl>
                  <c:pt idx="0">
                    <c:v>300</c:v>
                  </c:pt>
                  <c:pt idx="1">
                    <c:v>300</c:v>
                  </c:pt>
                  <c:pt idx="2">
                    <c:v>40</c:v>
                  </c:pt>
                  <c:pt idx="3">
                    <c:v>180</c:v>
                  </c:pt>
                  <c:pt idx="4">
                    <c:v>180</c:v>
                  </c:pt>
                  <c:pt idx="5">
                    <c:v>180</c:v>
                  </c:pt>
                  <c:pt idx="6">
                    <c:v>180</c:v>
                  </c:pt>
                  <c:pt idx="7">
                    <c:v>120</c:v>
                  </c:pt>
                  <c:pt idx="8">
                    <c:v>120</c:v>
                  </c:pt>
                  <c:pt idx="9">
                    <c:v>100</c:v>
                  </c:pt>
                </c:lvl>
                <c:lvl>
                  <c:pt idx="0">
                    <c:v>Virus                               (Exposición con ácaros al archivar documentos)</c:v>
                  </c:pt>
                  <c:pt idx="1">
                    <c:v>Material Particulado Acumulación de material particulado (polvo) en la documentación del área de archivo. </c:v>
                  </c:pt>
                  <c:pt idx="2">
                    <c:v>Radiaciones No ionizantes                                   (Exposición a pantallas del computador)</c:v>
                  </c:pt>
                  <c:pt idx="3">
                    <c:v>Postura Mantenida: Postura sedente  durante la jornada de trabajo</c:v>
                  </c:pt>
                  <c:pt idx="4">
                    <c:v>Esfuerzos: Carga dinámica , movilización de varios segmentos corporales para el desarrollo de la tarea</c:v>
                  </c:pt>
                  <c:pt idx="5">
                    <c:v>Movimientos repetitivos: Ingreso de datos a video terminales</c:v>
                  </c:pt>
                  <c:pt idx="6">
                    <c:v>Manipulación de cargas (elevar bajar):  Disposición de archivo en estantería</c:v>
                  </c:pt>
                  <c:pt idx="7">
                    <c:v>Locativo: Sistemas y medios de almacenamiento sin anclar</c:v>
                  </c:pt>
                  <c:pt idx="8">
                    <c:v>Mecánico                                         (Manejo de Equipos y elementos de Oficina)</c:v>
                  </c:pt>
                  <c:pt idx="9">
                    <c:v>Mecánico: Manipulación de archivo antiguo con gancho metálico</c:v>
                  </c:pt>
                </c:lvl>
              </c:multiLvlStrCache>
            </c:multiLvlStrRef>
          </c:cat>
          <c:val>
            <c:numRef>
              <c:f>'[1]CABAS CAM 60'!$E$128:$E$137</c:f>
              <c:numCache>
                <c:formatCode>General</c:formatCode>
                <c:ptCount val="10"/>
                <c:pt idx="0">
                  <c:v>300</c:v>
                </c:pt>
                <c:pt idx="1">
                  <c:v>300</c:v>
                </c:pt>
                <c:pt idx="2">
                  <c:v>40</c:v>
                </c:pt>
                <c:pt idx="3">
                  <c:v>180</c:v>
                </c:pt>
                <c:pt idx="4">
                  <c:v>180</c:v>
                </c:pt>
                <c:pt idx="5">
                  <c:v>180</c:v>
                </c:pt>
                <c:pt idx="6">
                  <c:v>180</c:v>
                </c:pt>
                <c:pt idx="7">
                  <c:v>120</c:v>
                </c:pt>
                <c:pt idx="8">
                  <c:v>120</c:v>
                </c:pt>
                <c:pt idx="9">
                  <c:v>100</c:v>
                </c:pt>
              </c:numCache>
            </c:numRef>
          </c:val>
          <c:extLst>
            <c:ext xmlns:c16="http://schemas.microsoft.com/office/drawing/2014/chart" uri="{C3380CC4-5D6E-409C-BE32-E72D297353CC}">
              <c16:uniqueId val="{0000000B-E48E-4BEC-9326-020F021473AF}"/>
            </c:ext>
          </c:extLst>
        </c:ser>
        <c:dLbls>
          <c:showLegendKey val="0"/>
          <c:showVal val="0"/>
          <c:showCatName val="0"/>
          <c:showSerName val="0"/>
          <c:showPercent val="0"/>
          <c:showBubbleSize val="0"/>
        </c:dLbls>
        <c:gapWidth val="219"/>
        <c:overlap val="-27"/>
        <c:axId val="281036152"/>
        <c:axId val="281037328"/>
      </c:barChart>
      <c:catAx>
        <c:axId val="2810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7328"/>
        <c:crosses val="autoZero"/>
        <c:auto val="1"/>
        <c:lblAlgn val="ctr"/>
        <c:lblOffset val="100"/>
        <c:noMultiLvlLbl val="0"/>
      </c:catAx>
      <c:valAx>
        <c:axId val="281037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6152"/>
        <c:crosses val="autoZero"/>
        <c:crossBetween val="between"/>
      </c:valAx>
      <c:spPr>
        <a:noFill/>
        <a:ln w="25400">
          <a:noFill/>
        </a:ln>
      </c:spPr>
    </c:plotArea>
    <c:legend>
      <c:legendPos val="r"/>
      <c:layout>
        <c:manualLayout>
          <c:xMode val="edge"/>
          <c:yMode val="edge"/>
          <c:x val="0.46785635784741014"/>
          <c:y val="0.93362564857266039"/>
          <c:w val="6.1738914050081972E-2"/>
          <c:h val="2.445417975681430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chemeClr val="tx1">
                    <a:lumMod val="65000"/>
                    <a:lumOff val="35000"/>
                  </a:schemeClr>
                </a:solidFill>
                <a:latin typeface="+mn-lt"/>
                <a:ea typeface="+mn-ea"/>
                <a:cs typeface="+mn-cs"/>
              </a:defRPr>
            </a:pPr>
            <a:r>
              <a:rPr lang="es-CO" sz="4000"/>
              <a:t>RECIBIR Y ENTREGAR SUSTANCIAS QUÍMICAS</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CAVAS!$B$125:$E$131</c:f>
              <c:multiLvlStrCache>
                <c:ptCount val="7"/>
                <c:lvl>
                  <c:pt idx="0">
                    <c:v>100</c:v>
                  </c:pt>
                  <c:pt idx="1">
                    <c:v>450</c:v>
                  </c:pt>
                  <c:pt idx="2">
                    <c:v>300</c:v>
                  </c:pt>
                  <c:pt idx="3">
                    <c:v>300</c:v>
                  </c:pt>
                  <c:pt idx="4">
                    <c:v>120</c:v>
                  </c:pt>
                  <c:pt idx="5">
                    <c:v>400</c:v>
                  </c:pt>
                  <c:pt idx="6">
                    <c:v>400</c:v>
                  </c:pt>
                </c:lvl>
                <c:lvl>
                  <c:pt idx="0">
                    <c:v>Picaduras            y Mordeduras          (Exposición con animales en las vías públicas)</c:v>
                  </c:pt>
                  <c:pt idx="1">
                    <c:v>Sustancias químicas  - gases y vapores ( manipulación de sustancias)</c:v>
                  </c:pt>
                  <c:pt idx="2">
                    <c:v>Esfuerzos: Carga dinámica , movilización de varios segmentos corporales para el desarrollo de la tarea</c:v>
                  </c:pt>
                  <c:pt idx="3">
                    <c:v>Manejo De cargas, en la entrega de los productos </c:v>
                  </c:pt>
                  <c:pt idx="4">
                    <c:v>Locativo
Superficies de trabajo  irregulares y  desniveladas                                </c:v>
                  </c:pt>
                  <c:pt idx="5">
                    <c:v>Público
(Robos - Atracos - Asaltos - Agresiones verbales - Actos Violentos)</c:v>
                  </c:pt>
                  <c:pt idx="6">
                    <c:v>Accidentes de tránsito                      
(En los desplazamientos para las entrevistas)
VER MATRIZ DE RIESGO VIAL </c:v>
                  </c:pt>
                </c:lvl>
              </c:multiLvlStrCache>
            </c:multiLvlStrRef>
          </c:cat>
          <c:val>
            <c:numRef>
              <c:f>'[1]CABAS CAM 60'!$C$177:$C$183</c:f>
              <c:numCache>
                <c:formatCode>General</c:formatCode>
                <c:ptCount val="7"/>
                <c:pt idx="0">
                  <c:v>100</c:v>
                </c:pt>
                <c:pt idx="1">
                  <c:v>100</c:v>
                </c:pt>
                <c:pt idx="2">
                  <c:v>450</c:v>
                </c:pt>
                <c:pt idx="3">
                  <c:v>300</c:v>
                </c:pt>
                <c:pt idx="4">
                  <c:v>300</c:v>
                </c:pt>
                <c:pt idx="5">
                  <c:v>120</c:v>
                </c:pt>
                <c:pt idx="6">
                  <c:v>400</c:v>
                </c:pt>
              </c:numCache>
            </c:numRef>
          </c:val>
          <c:extLst>
            <c:ext xmlns:c16="http://schemas.microsoft.com/office/drawing/2014/chart" uri="{C3380CC4-5D6E-409C-BE32-E72D297353CC}">
              <c16:uniqueId val="{00000000-43AD-4C8A-974E-9D0A4280665A}"/>
            </c:ext>
          </c:extLst>
        </c:ser>
        <c:ser>
          <c:idx val="1"/>
          <c:order val="1"/>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CAVAS!$B$125:$E$131</c:f>
              <c:multiLvlStrCache>
                <c:ptCount val="7"/>
                <c:lvl>
                  <c:pt idx="0">
                    <c:v>100</c:v>
                  </c:pt>
                  <c:pt idx="1">
                    <c:v>450</c:v>
                  </c:pt>
                  <c:pt idx="2">
                    <c:v>300</c:v>
                  </c:pt>
                  <c:pt idx="3">
                    <c:v>300</c:v>
                  </c:pt>
                  <c:pt idx="4">
                    <c:v>120</c:v>
                  </c:pt>
                  <c:pt idx="5">
                    <c:v>400</c:v>
                  </c:pt>
                  <c:pt idx="6">
                    <c:v>400</c:v>
                  </c:pt>
                </c:lvl>
                <c:lvl>
                  <c:pt idx="0">
                    <c:v>Picaduras            y Mordeduras          (Exposición con animales en las vías públicas)</c:v>
                  </c:pt>
                  <c:pt idx="1">
                    <c:v>Sustancias químicas  - gases y vapores ( manipulación de sustancias)</c:v>
                  </c:pt>
                  <c:pt idx="2">
                    <c:v>Esfuerzos: Carga dinámica , movilización de varios segmentos corporales para el desarrollo de la tarea</c:v>
                  </c:pt>
                  <c:pt idx="3">
                    <c:v>Manejo De cargas, en la entrega de los productos </c:v>
                  </c:pt>
                  <c:pt idx="4">
                    <c:v>Locativo
Superficies de trabajo  irregulares y  desniveladas                                </c:v>
                  </c:pt>
                  <c:pt idx="5">
                    <c:v>Público
(Robos - Atracos - Asaltos - Agresiones verbales - Actos Violentos)</c:v>
                  </c:pt>
                  <c:pt idx="6">
                    <c:v>Accidentes de tránsito                      
(En los desplazamientos para las entrevistas)
VER MATRIZ DE RIESGO VIAL </c:v>
                  </c:pt>
                </c:lvl>
              </c:multiLvlStrCache>
            </c:multiLvlStrRef>
          </c:cat>
          <c:val>
            <c:numRef>
              <c:f>'[1]CABAS CAM 60'!$D$177:$D$183</c:f>
              <c:numCache>
                <c:formatCode>General</c:formatCode>
                <c:ptCount val="7"/>
                <c:pt idx="0">
                  <c:v>100</c:v>
                </c:pt>
                <c:pt idx="1">
                  <c:v>100</c:v>
                </c:pt>
                <c:pt idx="2">
                  <c:v>450</c:v>
                </c:pt>
                <c:pt idx="3">
                  <c:v>300</c:v>
                </c:pt>
                <c:pt idx="4">
                  <c:v>300</c:v>
                </c:pt>
                <c:pt idx="5">
                  <c:v>120</c:v>
                </c:pt>
                <c:pt idx="6">
                  <c:v>400</c:v>
                </c:pt>
              </c:numCache>
            </c:numRef>
          </c:val>
          <c:extLst>
            <c:ext xmlns:c16="http://schemas.microsoft.com/office/drawing/2014/chart" uri="{C3380CC4-5D6E-409C-BE32-E72D297353CC}">
              <c16:uniqueId val="{00000001-43AD-4C8A-974E-9D0A4280665A}"/>
            </c:ext>
          </c:extLst>
        </c:ser>
        <c:ser>
          <c:idx val="2"/>
          <c:order val="2"/>
          <c:spPr>
            <a:solidFill>
              <a:srgbClr val="92D050"/>
            </a:solidFill>
            <a:ln w="25400">
              <a:solidFill>
                <a:sysClr val="windowText" lastClr="000000"/>
              </a:solidFill>
            </a:ln>
          </c:spPr>
          <c:invertIfNegative val="0"/>
          <c:dPt>
            <c:idx val="0"/>
            <c:invertIfNegative val="0"/>
            <c:bubble3D val="0"/>
            <c:extLst>
              <c:ext xmlns:c16="http://schemas.microsoft.com/office/drawing/2014/chart" uri="{C3380CC4-5D6E-409C-BE32-E72D297353CC}">
                <c16:uniqueId val="{00000002-43AD-4C8A-974E-9D0A4280665A}"/>
              </c:ext>
            </c:extLst>
          </c:dPt>
          <c:dPt>
            <c:idx val="1"/>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3-43AD-4C8A-974E-9D0A4280665A}"/>
              </c:ext>
            </c:extLst>
          </c:dPt>
          <c:dPt>
            <c:idx val="2"/>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4-43AD-4C8A-974E-9D0A4280665A}"/>
              </c:ext>
            </c:extLst>
          </c:dPt>
          <c:dPt>
            <c:idx val="3"/>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5-43AD-4C8A-974E-9D0A4280665A}"/>
              </c:ext>
            </c:extLst>
          </c:dPt>
          <c:dPt>
            <c:idx val="5"/>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6-43AD-4C8A-974E-9D0A4280665A}"/>
              </c:ext>
            </c:extLst>
          </c:dPt>
          <c:dPt>
            <c:idx val="6"/>
            <c:invertIfNegative val="0"/>
            <c:bubble3D val="0"/>
            <c:spPr>
              <a:solidFill>
                <a:srgbClr val="FFFF00"/>
              </a:solidFill>
              <a:ln w="25400">
                <a:solidFill>
                  <a:sysClr val="windowText" lastClr="000000"/>
                </a:solidFill>
              </a:ln>
            </c:spPr>
            <c:extLst>
              <c:ext xmlns:c16="http://schemas.microsoft.com/office/drawing/2014/chart" uri="{C3380CC4-5D6E-409C-BE32-E72D297353CC}">
                <c16:uniqueId val="{00000007-43AD-4C8A-974E-9D0A4280665A}"/>
              </c:ext>
            </c:extLst>
          </c:dPt>
          <c:dPt>
            <c:idx val="7"/>
            <c:invertIfNegative val="0"/>
            <c:bubble3D val="0"/>
            <c:extLst>
              <c:ext xmlns:c16="http://schemas.microsoft.com/office/drawing/2014/chart" uri="{C3380CC4-5D6E-409C-BE32-E72D297353CC}">
                <c16:uniqueId val="{00000008-43AD-4C8A-974E-9D0A4280665A}"/>
              </c:ext>
            </c:extLst>
          </c:dPt>
          <c:dLbls>
            <c:spPr>
              <a:noFill/>
              <a:ln w="25400">
                <a:noFill/>
              </a:ln>
            </c:spPr>
            <c:txPr>
              <a:bodyPr rot="0" spcFirstLastPara="1" vertOverflow="ellipsis" vert="horz" wrap="square" lIns="38100" tIns="19050" rIns="38100" bIns="19050" anchor="ctr" anchorCtr="1">
                <a:spAutoFit/>
              </a:bodyPr>
              <a:lstStyle/>
              <a:p>
                <a:pPr>
                  <a:defRPr sz="40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CAVAS!$B$125:$E$131</c:f>
              <c:multiLvlStrCache>
                <c:ptCount val="7"/>
                <c:lvl>
                  <c:pt idx="0">
                    <c:v>100</c:v>
                  </c:pt>
                  <c:pt idx="1">
                    <c:v>450</c:v>
                  </c:pt>
                  <c:pt idx="2">
                    <c:v>300</c:v>
                  </c:pt>
                  <c:pt idx="3">
                    <c:v>300</c:v>
                  </c:pt>
                  <c:pt idx="4">
                    <c:v>120</c:v>
                  </c:pt>
                  <c:pt idx="5">
                    <c:v>400</c:v>
                  </c:pt>
                  <c:pt idx="6">
                    <c:v>400</c:v>
                  </c:pt>
                </c:lvl>
                <c:lvl>
                  <c:pt idx="0">
                    <c:v>Picaduras            y Mordeduras          (Exposición con animales en las vías públicas)</c:v>
                  </c:pt>
                  <c:pt idx="1">
                    <c:v>Sustancias químicas  - gases y vapores ( manipulación de sustancias)</c:v>
                  </c:pt>
                  <c:pt idx="2">
                    <c:v>Esfuerzos: Carga dinámica , movilización de varios segmentos corporales para el desarrollo de la tarea</c:v>
                  </c:pt>
                  <c:pt idx="3">
                    <c:v>Manejo De cargas, en la entrega de los productos </c:v>
                  </c:pt>
                  <c:pt idx="4">
                    <c:v>Locativo
Superficies de trabajo  irregulares y  desniveladas                                </c:v>
                  </c:pt>
                  <c:pt idx="5">
                    <c:v>Público
(Robos - Atracos - Asaltos - Agresiones verbales - Actos Violentos)</c:v>
                  </c:pt>
                  <c:pt idx="6">
                    <c:v>Accidentes de tránsito                      
(En los desplazamientos para las entrevistas)
VER MATRIZ DE RIESGO VIAL </c:v>
                  </c:pt>
                </c:lvl>
              </c:multiLvlStrCache>
            </c:multiLvlStrRef>
          </c:cat>
          <c:val>
            <c:numRef>
              <c:f>'[1]CABAS CAM 60'!$E$177:$E$183</c:f>
              <c:numCache>
                <c:formatCode>General</c:formatCode>
                <c:ptCount val="7"/>
                <c:pt idx="0">
                  <c:v>100</c:v>
                </c:pt>
                <c:pt idx="1">
                  <c:v>450</c:v>
                </c:pt>
                <c:pt idx="2">
                  <c:v>300</c:v>
                </c:pt>
                <c:pt idx="3">
                  <c:v>300</c:v>
                </c:pt>
                <c:pt idx="4">
                  <c:v>120</c:v>
                </c:pt>
                <c:pt idx="5">
                  <c:v>400</c:v>
                </c:pt>
                <c:pt idx="6">
                  <c:v>300</c:v>
                </c:pt>
              </c:numCache>
            </c:numRef>
          </c:val>
          <c:extLst>
            <c:ext xmlns:c16="http://schemas.microsoft.com/office/drawing/2014/chart" uri="{C3380CC4-5D6E-409C-BE32-E72D297353CC}">
              <c16:uniqueId val="{00000009-43AD-4C8A-974E-9D0A4280665A}"/>
            </c:ext>
          </c:extLst>
        </c:ser>
        <c:dLbls>
          <c:showLegendKey val="0"/>
          <c:showVal val="0"/>
          <c:showCatName val="0"/>
          <c:showSerName val="0"/>
          <c:showPercent val="0"/>
          <c:showBubbleSize val="0"/>
        </c:dLbls>
        <c:gapWidth val="219"/>
        <c:overlap val="-27"/>
        <c:axId val="281040464"/>
        <c:axId val="281039288"/>
      </c:barChart>
      <c:catAx>
        <c:axId val="28104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9288"/>
        <c:crosses val="autoZero"/>
        <c:auto val="1"/>
        <c:lblAlgn val="ctr"/>
        <c:lblOffset val="100"/>
        <c:noMultiLvlLbl val="0"/>
      </c:catAx>
      <c:valAx>
        <c:axId val="281039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40464"/>
        <c:crosses val="autoZero"/>
        <c:crossBetween val="between"/>
      </c:valAx>
      <c:spPr>
        <a:noFill/>
        <a:ln w="25400">
          <a:noFill/>
        </a:ln>
      </c:spPr>
    </c:plotArea>
    <c:legend>
      <c:legendPos val="r"/>
      <c:layout>
        <c:manualLayout>
          <c:xMode val="edge"/>
          <c:yMode val="edge"/>
          <c:x val="0.46808520236165779"/>
          <c:y val="0.93737836257966545"/>
          <c:w val="6.1030247676340549E-2"/>
          <c:h val="2.739727990838270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0" i="0" u="none" strike="noStrike" kern="1200" spc="0" baseline="0">
                <a:solidFill>
                  <a:schemeClr val="tx1">
                    <a:lumMod val="65000"/>
                    <a:lumOff val="35000"/>
                  </a:schemeClr>
                </a:solidFill>
                <a:latin typeface="+mn-lt"/>
                <a:ea typeface="+mn-ea"/>
                <a:cs typeface="+mn-cs"/>
              </a:defRPr>
            </a:pPr>
            <a:r>
              <a:rPr lang="es-CO" sz="5000"/>
              <a:t>ACTIVIDAD</a:t>
            </a:r>
            <a:r>
              <a:rPr lang="es-CO" sz="5000" baseline="0"/>
              <a:t> PLANEACION ELABORACION Y EJECUCION</a:t>
            </a:r>
            <a:endParaRPr lang="es-CO" sz="5000"/>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strRef>
              <c:f>CAVAS!$B$82:$B$92</c:f>
              <c:strCache>
                <c:ptCount val="11"/>
                <c:pt idx="0">
                  <c:v>Virus,
Atención y contacto de usuarios  </c:v>
                </c:pt>
                <c:pt idx="1">
                  <c:v>Bacterias
Atención y contacto de usuarios  </c:v>
                </c:pt>
                <c:pt idx="2">
                  <c:v>Radiaciones No ionizantes                                   (Exposición permanente a pantallas del computador)</c:v>
                </c:pt>
                <c:pt idx="3">
                  <c:v>Iluminación (Sobreexposición) </c:v>
                </c:pt>
                <c:pt idx="4">
                  <c:v>Disconfort térmico </c:v>
                </c:pt>
                <c:pt idx="5">
                  <c:v>Postura Prolongada (Postura sedente más del 75% de la jornada laboral en trabajo con video terminales)</c:v>
                </c:pt>
                <c:pt idx="6">
                  <c:v>Movimientos repetitivos  
(Digitación)</c:v>
                </c:pt>
                <c:pt idx="7">
                  <c:v>Postura anti gravitatoria para miembros inferiores
(Ausencia de reposapiés)</c:v>
                </c:pt>
                <c:pt idx="8">
                  <c:v>Mecánico                                         (Manejo de Equipos y elementos de Oficina)</c:v>
                </c:pt>
                <c:pt idx="9">
                  <c:v>Locativo                                                                              (Cableado eléctrico desordenado debajo de los puestos de trabajo)</c:v>
                </c:pt>
                <c:pt idx="10">
                  <c:v>Locativo
Superficies de trabajo  irregulares y  desniveladas                                 (Desplazamiento en los diferentes áreas)</c:v>
                </c:pt>
              </c:strCache>
            </c:strRef>
          </c:cat>
          <c:val>
            <c:numRef>
              <c:f>CAVAS!$C$82:$C$92</c:f>
              <c:numCache>
                <c:formatCode>General</c:formatCode>
                <c:ptCount val="11"/>
              </c:numCache>
            </c:numRef>
          </c:val>
          <c:extLst>
            <c:ext xmlns:c16="http://schemas.microsoft.com/office/drawing/2014/chart" uri="{C3380CC4-5D6E-409C-BE32-E72D297353CC}">
              <c16:uniqueId val="{00000000-C8FE-4FC4-89AD-B52162CD2472}"/>
            </c:ext>
          </c:extLst>
        </c:ser>
        <c:ser>
          <c:idx val="1"/>
          <c:order val="1"/>
          <c:spPr>
            <a:solidFill>
              <a:srgbClr val="C0504D"/>
            </a:solidFill>
            <a:ln w="25400">
              <a:noFill/>
            </a:ln>
          </c:spPr>
          <c:invertIfNegative val="0"/>
          <c:cat>
            <c:strRef>
              <c:f>CAVAS!$B$82:$B$92</c:f>
              <c:strCache>
                <c:ptCount val="11"/>
                <c:pt idx="0">
                  <c:v>Virus,
Atención y contacto de usuarios  </c:v>
                </c:pt>
                <c:pt idx="1">
                  <c:v>Bacterias
Atención y contacto de usuarios  </c:v>
                </c:pt>
                <c:pt idx="2">
                  <c:v>Radiaciones No ionizantes                                   (Exposición permanente a pantallas del computador)</c:v>
                </c:pt>
                <c:pt idx="3">
                  <c:v>Iluminación (Sobreexposición) </c:v>
                </c:pt>
                <c:pt idx="4">
                  <c:v>Disconfort térmico </c:v>
                </c:pt>
                <c:pt idx="5">
                  <c:v>Postura Prolongada (Postura sedente más del 75% de la jornada laboral en trabajo con video terminales)</c:v>
                </c:pt>
                <c:pt idx="6">
                  <c:v>Movimientos repetitivos  
(Digitación)</c:v>
                </c:pt>
                <c:pt idx="7">
                  <c:v>Postura anti gravitatoria para miembros inferiores
(Ausencia de reposapiés)</c:v>
                </c:pt>
                <c:pt idx="8">
                  <c:v>Mecánico                                         (Manejo de Equipos y elementos de Oficina)</c:v>
                </c:pt>
                <c:pt idx="9">
                  <c:v>Locativo                                                                              (Cableado eléctrico desordenado debajo de los puestos de trabajo)</c:v>
                </c:pt>
                <c:pt idx="10">
                  <c:v>Locativo
Superficies de trabajo  irregulares y  desniveladas                                 (Desplazamiento en los diferentes áreas)</c:v>
                </c:pt>
              </c:strCache>
            </c:strRef>
          </c:cat>
          <c:val>
            <c:numRef>
              <c:f>CAVAS!$D$82:$D$92</c:f>
              <c:numCache>
                <c:formatCode>General</c:formatCode>
                <c:ptCount val="11"/>
              </c:numCache>
            </c:numRef>
          </c:val>
          <c:extLst>
            <c:ext xmlns:c16="http://schemas.microsoft.com/office/drawing/2014/chart" uri="{C3380CC4-5D6E-409C-BE32-E72D297353CC}">
              <c16:uniqueId val="{00000001-C8FE-4FC4-89AD-B52162CD2472}"/>
            </c:ext>
          </c:extLst>
        </c:ser>
        <c:ser>
          <c:idx val="2"/>
          <c:order val="2"/>
          <c:spPr>
            <a:solidFill>
              <a:srgbClr val="9BBB59"/>
            </a:solidFill>
            <a:ln w="25400">
              <a:noFill/>
            </a:ln>
          </c:spPr>
          <c:invertIfNegative val="0"/>
          <c:dPt>
            <c:idx val="0"/>
            <c:invertIfNegative val="0"/>
            <c:bubble3D val="0"/>
            <c:spPr>
              <a:solidFill>
                <a:srgbClr val="FFFF00"/>
              </a:solidFill>
              <a:ln w="25400">
                <a:noFill/>
              </a:ln>
            </c:spPr>
            <c:extLst>
              <c:ext xmlns:c16="http://schemas.microsoft.com/office/drawing/2014/chart" uri="{C3380CC4-5D6E-409C-BE32-E72D297353CC}">
                <c16:uniqueId val="{00000002-C8FE-4FC4-89AD-B52162CD2472}"/>
              </c:ext>
            </c:extLst>
          </c:dPt>
          <c:dPt>
            <c:idx val="5"/>
            <c:invertIfNegative val="0"/>
            <c:bubble3D val="0"/>
            <c:spPr>
              <a:solidFill>
                <a:srgbClr val="FFFF00"/>
              </a:solidFill>
              <a:ln w="25400">
                <a:noFill/>
              </a:ln>
            </c:spPr>
            <c:extLst>
              <c:ext xmlns:c16="http://schemas.microsoft.com/office/drawing/2014/chart" uri="{C3380CC4-5D6E-409C-BE32-E72D297353CC}">
                <c16:uniqueId val="{00000003-C8FE-4FC4-89AD-B52162CD2472}"/>
              </c:ext>
            </c:extLst>
          </c:dPt>
          <c:dPt>
            <c:idx val="6"/>
            <c:invertIfNegative val="0"/>
            <c:bubble3D val="0"/>
            <c:spPr>
              <a:solidFill>
                <a:srgbClr val="FFFF00"/>
              </a:solidFill>
              <a:ln w="25400">
                <a:noFill/>
              </a:ln>
            </c:spPr>
            <c:extLst>
              <c:ext xmlns:c16="http://schemas.microsoft.com/office/drawing/2014/chart" uri="{C3380CC4-5D6E-409C-BE32-E72D297353CC}">
                <c16:uniqueId val="{00000004-C8FE-4FC4-89AD-B52162CD2472}"/>
              </c:ext>
            </c:extLst>
          </c:dPt>
          <c:dLbls>
            <c:spPr>
              <a:noFill/>
              <a:ln w="25400">
                <a:noFill/>
              </a:ln>
            </c:spPr>
            <c:txPr>
              <a:bodyPr rot="0" spcFirstLastPara="1" vertOverflow="ellipsis" vert="horz" wrap="square" lIns="38100" tIns="19050" rIns="38100" bIns="19050" anchor="ctr" anchorCtr="1">
                <a:spAutoFit/>
              </a:bodyPr>
              <a:lstStyle/>
              <a:p>
                <a:pPr>
                  <a:defRPr sz="35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CAVAS!$B$82:$B$92</c:f>
              <c:strCache>
                <c:ptCount val="11"/>
                <c:pt idx="0">
                  <c:v>Virus,
Atención y contacto de usuarios  </c:v>
                </c:pt>
                <c:pt idx="1">
                  <c:v>Bacterias
Atención y contacto de usuarios  </c:v>
                </c:pt>
                <c:pt idx="2">
                  <c:v>Radiaciones No ionizantes                                   (Exposición permanente a pantallas del computador)</c:v>
                </c:pt>
                <c:pt idx="3">
                  <c:v>Iluminación (Sobreexposición) </c:v>
                </c:pt>
                <c:pt idx="4">
                  <c:v>Disconfort térmico </c:v>
                </c:pt>
                <c:pt idx="5">
                  <c:v>Postura Prolongada (Postura sedente más del 75% de la jornada laboral en trabajo con video terminales)</c:v>
                </c:pt>
                <c:pt idx="6">
                  <c:v>Movimientos repetitivos  
(Digitación)</c:v>
                </c:pt>
                <c:pt idx="7">
                  <c:v>Postura anti gravitatoria para miembros inferiores
(Ausencia de reposapiés)</c:v>
                </c:pt>
                <c:pt idx="8">
                  <c:v>Mecánico                                         (Manejo de Equipos y elementos de Oficina)</c:v>
                </c:pt>
                <c:pt idx="9">
                  <c:v>Locativo                                                                              (Cableado eléctrico desordenado debajo de los puestos de trabajo)</c:v>
                </c:pt>
                <c:pt idx="10">
                  <c:v>Locativo
Superficies de trabajo  irregulares y  desniveladas                                 (Desplazamiento en los diferentes áreas)</c:v>
                </c:pt>
              </c:strCache>
            </c:strRef>
          </c:cat>
          <c:val>
            <c:numRef>
              <c:f>CAVAS!$E$82:$E$92</c:f>
              <c:numCache>
                <c:formatCode>General</c:formatCode>
                <c:ptCount val="11"/>
                <c:pt idx="0">
                  <c:v>150</c:v>
                </c:pt>
                <c:pt idx="1">
                  <c:v>120</c:v>
                </c:pt>
                <c:pt idx="2">
                  <c:v>120</c:v>
                </c:pt>
                <c:pt idx="3">
                  <c:v>120</c:v>
                </c:pt>
                <c:pt idx="4">
                  <c:v>120</c:v>
                </c:pt>
                <c:pt idx="5">
                  <c:v>300</c:v>
                </c:pt>
                <c:pt idx="6">
                  <c:v>180</c:v>
                </c:pt>
                <c:pt idx="7">
                  <c:v>120</c:v>
                </c:pt>
                <c:pt idx="8">
                  <c:v>120</c:v>
                </c:pt>
                <c:pt idx="9">
                  <c:v>120</c:v>
                </c:pt>
                <c:pt idx="10">
                  <c:v>40</c:v>
                </c:pt>
              </c:numCache>
            </c:numRef>
          </c:val>
          <c:extLst>
            <c:ext xmlns:c16="http://schemas.microsoft.com/office/drawing/2014/chart" uri="{C3380CC4-5D6E-409C-BE32-E72D297353CC}">
              <c16:uniqueId val="{00000005-C8FE-4FC4-89AD-B52162CD2472}"/>
            </c:ext>
          </c:extLst>
        </c:ser>
        <c:dLbls>
          <c:showLegendKey val="0"/>
          <c:showVal val="0"/>
          <c:showCatName val="0"/>
          <c:showSerName val="0"/>
          <c:showPercent val="0"/>
          <c:showBubbleSize val="0"/>
        </c:dLbls>
        <c:gapWidth val="219"/>
        <c:overlap val="-27"/>
        <c:axId val="281034976"/>
        <c:axId val="281038896"/>
      </c:barChart>
      <c:catAx>
        <c:axId val="28103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8896"/>
        <c:crosses val="autoZero"/>
        <c:auto val="1"/>
        <c:lblAlgn val="ctr"/>
        <c:lblOffset val="100"/>
        <c:noMultiLvlLbl val="0"/>
      </c:catAx>
      <c:valAx>
        <c:axId val="281038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4976"/>
        <c:crosses val="autoZero"/>
        <c:crossBetween val="between"/>
      </c:valAx>
      <c:spPr>
        <a:noFill/>
        <a:ln w="25400">
          <a:noFill/>
        </a:ln>
      </c:spPr>
    </c:plotArea>
    <c:legend>
      <c:legendPos val="r"/>
      <c:layout>
        <c:manualLayout>
          <c:xMode val="edge"/>
          <c:yMode val="edge"/>
          <c:x val="0.46565830018658116"/>
          <c:y val="0.98051999866832307"/>
          <c:w val="6.5960694893225924E-2"/>
          <c:h val="1.5151523158230158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0" i="0" u="none" strike="noStrike" kern="1200" spc="0" baseline="0">
                <a:solidFill>
                  <a:schemeClr val="tx1">
                    <a:lumMod val="65000"/>
                    <a:lumOff val="35000"/>
                  </a:schemeClr>
                </a:solidFill>
                <a:latin typeface="+mn-lt"/>
                <a:ea typeface="+mn-ea"/>
                <a:cs typeface="+mn-cs"/>
              </a:defRPr>
            </a:pPr>
            <a:r>
              <a:rPr lang="es-CO" sz="5000"/>
              <a:t>ACTIVIDAD DE DESPLAZAMIENTO</a:t>
            </a:r>
          </a:p>
        </c:rich>
      </c:tx>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cat>
            <c:strRef>
              <c:f>CAVAS!$B$112:$B$120</c:f>
              <c:strCache>
                <c:ptCount val="9"/>
                <c:pt idx="0">
                  <c:v>Radiaciones no ionizantes                                                 Exposición a luz solar en actividades externas </c:v>
                </c:pt>
                <c:pt idx="1">
                  <c:v>Picaduras         y Mordeduras             (Exposición con animales en las vías públicas)</c:v>
                </c:pt>
                <c:pt idx="2">
                  <c:v>Postura mantenida                          (Bípeda por desplazamiento)</c:v>
                </c:pt>
                <c:pt idx="3">
                  <c:v>Locativo
Superficies de trabajo  irregulares y  desniveladas, terrenos inestables y escarpados                                 (Desplazamiento en las áreas del evento)</c:v>
                </c:pt>
                <c:pt idx="4">
                  <c:v>ELÉCTRICO Baja tensión ( cercas eléctricas) </c:v>
                </c:pt>
                <c:pt idx="5">
                  <c:v>Accidentes causados por semovientes </c:v>
                </c:pt>
                <c:pt idx="6">
                  <c:v>Accidentes de tránsito                      
(En los desplazamientos en las vías)
VER MATRIZ DE RIESGO VIAL </c:v>
                </c:pt>
                <c:pt idx="7">
                  <c:v>Público
(Robos - Atracos - Asaltos)</c:v>
                </c:pt>
                <c:pt idx="8">
                  <c:v>Público
(Agresiones verbales - Actos Violentos)</c:v>
                </c:pt>
              </c:strCache>
            </c:strRef>
          </c:cat>
          <c:val>
            <c:numRef>
              <c:f>CAVAS!$C$112:$C$120</c:f>
              <c:numCache>
                <c:formatCode>General</c:formatCode>
                <c:ptCount val="9"/>
              </c:numCache>
            </c:numRef>
          </c:val>
          <c:extLst>
            <c:ext xmlns:c16="http://schemas.microsoft.com/office/drawing/2014/chart" uri="{C3380CC4-5D6E-409C-BE32-E72D297353CC}">
              <c16:uniqueId val="{00000000-E1C2-4F92-A950-52CB8DAF1A53}"/>
            </c:ext>
          </c:extLst>
        </c:ser>
        <c:ser>
          <c:idx val="1"/>
          <c:order val="1"/>
          <c:spPr>
            <a:solidFill>
              <a:srgbClr val="C0504D"/>
            </a:solidFill>
            <a:ln w="25400">
              <a:noFill/>
            </a:ln>
          </c:spPr>
          <c:invertIfNegative val="0"/>
          <c:cat>
            <c:strRef>
              <c:f>CAVAS!$B$112:$B$120</c:f>
              <c:strCache>
                <c:ptCount val="9"/>
                <c:pt idx="0">
                  <c:v>Radiaciones no ionizantes                                                 Exposición a luz solar en actividades externas </c:v>
                </c:pt>
                <c:pt idx="1">
                  <c:v>Picaduras         y Mordeduras             (Exposición con animales en las vías públicas)</c:v>
                </c:pt>
                <c:pt idx="2">
                  <c:v>Postura mantenida                          (Bípeda por desplazamiento)</c:v>
                </c:pt>
                <c:pt idx="3">
                  <c:v>Locativo
Superficies de trabajo  irregulares y  desniveladas, terrenos inestables y escarpados                                 (Desplazamiento en las áreas del evento)</c:v>
                </c:pt>
                <c:pt idx="4">
                  <c:v>ELÉCTRICO Baja tensión ( cercas eléctricas) </c:v>
                </c:pt>
                <c:pt idx="5">
                  <c:v>Accidentes causados por semovientes </c:v>
                </c:pt>
                <c:pt idx="6">
                  <c:v>Accidentes de tránsito                      
(En los desplazamientos en las vías)
VER MATRIZ DE RIESGO VIAL </c:v>
                </c:pt>
                <c:pt idx="7">
                  <c:v>Público
(Robos - Atracos - Asaltos)</c:v>
                </c:pt>
                <c:pt idx="8">
                  <c:v>Público
(Agresiones verbales - Actos Violentos)</c:v>
                </c:pt>
              </c:strCache>
            </c:strRef>
          </c:cat>
          <c:val>
            <c:numRef>
              <c:f>CAVAS!$D$112:$D$120</c:f>
              <c:numCache>
                <c:formatCode>General</c:formatCode>
                <c:ptCount val="9"/>
              </c:numCache>
            </c:numRef>
          </c:val>
          <c:extLst>
            <c:ext xmlns:c16="http://schemas.microsoft.com/office/drawing/2014/chart" uri="{C3380CC4-5D6E-409C-BE32-E72D297353CC}">
              <c16:uniqueId val="{00000001-E1C2-4F92-A950-52CB8DAF1A53}"/>
            </c:ext>
          </c:extLst>
        </c:ser>
        <c:ser>
          <c:idx val="2"/>
          <c:order val="2"/>
          <c:spPr>
            <a:solidFill>
              <a:srgbClr val="FFFF00"/>
            </a:solidFill>
            <a:ln w="25400">
              <a:noFill/>
            </a:ln>
          </c:spPr>
          <c:invertIfNegative val="0"/>
          <c:dPt>
            <c:idx val="4"/>
            <c:invertIfNegative val="0"/>
            <c:bubble3D val="0"/>
            <c:spPr>
              <a:solidFill>
                <a:srgbClr val="00B050"/>
              </a:solidFill>
              <a:ln w="25400">
                <a:noFill/>
              </a:ln>
            </c:spPr>
            <c:extLst>
              <c:ext xmlns:c16="http://schemas.microsoft.com/office/drawing/2014/chart" uri="{C3380CC4-5D6E-409C-BE32-E72D297353CC}">
                <c16:uniqueId val="{00000002-E1C2-4F92-A950-52CB8DAF1A53}"/>
              </c:ext>
            </c:extLst>
          </c:dPt>
          <c:dPt>
            <c:idx val="5"/>
            <c:invertIfNegative val="0"/>
            <c:bubble3D val="0"/>
            <c:spPr>
              <a:solidFill>
                <a:srgbClr val="00B050"/>
              </a:solidFill>
              <a:ln w="25400">
                <a:noFill/>
              </a:ln>
            </c:spPr>
            <c:extLst>
              <c:ext xmlns:c16="http://schemas.microsoft.com/office/drawing/2014/chart" uri="{C3380CC4-5D6E-409C-BE32-E72D297353CC}">
                <c16:uniqueId val="{00000003-E1C2-4F92-A950-52CB8DAF1A53}"/>
              </c:ext>
            </c:extLst>
          </c:dPt>
          <c:dLbls>
            <c:spPr>
              <a:noFill/>
              <a:ln w="25400">
                <a:noFill/>
              </a:ln>
            </c:spPr>
            <c:txPr>
              <a:bodyPr rot="0" spcFirstLastPara="1" vertOverflow="ellipsis" vert="horz" wrap="square" lIns="38100" tIns="19050" rIns="38100" bIns="19050" anchor="ctr" anchorCtr="1">
                <a:spAutoFit/>
              </a:bodyPr>
              <a:lstStyle/>
              <a:p>
                <a:pPr>
                  <a:defRPr sz="35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CAVAS!$B$112:$B$120</c:f>
              <c:strCache>
                <c:ptCount val="9"/>
                <c:pt idx="0">
                  <c:v>Radiaciones no ionizantes                                                 Exposición a luz solar en actividades externas </c:v>
                </c:pt>
                <c:pt idx="1">
                  <c:v>Picaduras         y Mordeduras             (Exposición con animales en las vías públicas)</c:v>
                </c:pt>
                <c:pt idx="2">
                  <c:v>Postura mantenida                          (Bípeda por desplazamiento)</c:v>
                </c:pt>
                <c:pt idx="3">
                  <c:v>Locativo
Superficies de trabajo  irregulares y  desniveladas, terrenos inestables y escarpados                                 (Desplazamiento en las áreas del evento)</c:v>
                </c:pt>
                <c:pt idx="4">
                  <c:v>ELÉCTRICO Baja tensión ( cercas eléctricas) </c:v>
                </c:pt>
                <c:pt idx="5">
                  <c:v>Accidentes causados por semovientes </c:v>
                </c:pt>
                <c:pt idx="6">
                  <c:v>Accidentes de tránsito                      
(En los desplazamientos en las vías)
VER MATRIZ DE RIESGO VIAL </c:v>
                </c:pt>
                <c:pt idx="7">
                  <c:v>Público
(Robos - Atracos - Asaltos)</c:v>
                </c:pt>
                <c:pt idx="8">
                  <c:v>Público
(Agresiones verbales - Actos Violentos)</c:v>
                </c:pt>
              </c:strCache>
            </c:strRef>
          </c:cat>
          <c:val>
            <c:numRef>
              <c:f>CAVAS!$E$112:$E$120</c:f>
              <c:numCache>
                <c:formatCode>General</c:formatCode>
                <c:ptCount val="9"/>
                <c:pt idx="0">
                  <c:v>300</c:v>
                </c:pt>
                <c:pt idx="1">
                  <c:v>180</c:v>
                </c:pt>
                <c:pt idx="2">
                  <c:v>180</c:v>
                </c:pt>
                <c:pt idx="3">
                  <c:v>180</c:v>
                </c:pt>
                <c:pt idx="4">
                  <c:v>120</c:v>
                </c:pt>
                <c:pt idx="5">
                  <c:v>120</c:v>
                </c:pt>
                <c:pt idx="6">
                  <c:v>200</c:v>
                </c:pt>
                <c:pt idx="7">
                  <c:v>400</c:v>
                </c:pt>
                <c:pt idx="8">
                  <c:v>400</c:v>
                </c:pt>
              </c:numCache>
            </c:numRef>
          </c:val>
          <c:extLst>
            <c:ext xmlns:c16="http://schemas.microsoft.com/office/drawing/2014/chart" uri="{C3380CC4-5D6E-409C-BE32-E72D297353CC}">
              <c16:uniqueId val="{00000004-E1C2-4F92-A950-52CB8DAF1A53}"/>
            </c:ext>
          </c:extLst>
        </c:ser>
        <c:dLbls>
          <c:showLegendKey val="0"/>
          <c:showVal val="0"/>
          <c:showCatName val="0"/>
          <c:showSerName val="0"/>
          <c:showPercent val="0"/>
          <c:showBubbleSize val="0"/>
        </c:dLbls>
        <c:gapWidth val="219"/>
        <c:overlap val="-27"/>
        <c:axId val="281038112"/>
        <c:axId val="281038504"/>
      </c:barChart>
      <c:catAx>
        <c:axId val="28103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8504"/>
        <c:crosses val="autoZero"/>
        <c:auto val="1"/>
        <c:lblAlgn val="ctr"/>
        <c:lblOffset val="100"/>
        <c:noMultiLvlLbl val="0"/>
      </c:catAx>
      <c:valAx>
        <c:axId val="281038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38112"/>
        <c:crosses val="autoZero"/>
        <c:crossBetween val="between"/>
      </c:valAx>
      <c:spPr>
        <a:noFill/>
        <a:ln w="25400">
          <a:noFill/>
        </a:ln>
      </c:spPr>
    </c:plotArea>
    <c:legend>
      <c:legendPos val="r"/>
      <c:layout>
        <c:manualLayout>
          <c:xMode val="edge"/>
          <c:yMode val="edge"/>
          <c:x val="0.46680436706993211"/>
          <c:y val="0.96183351750680812"/>
          <c:w val="6.4325759811153738E-2"/>
          <c:h val="2.671759770852244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MAPA DE PROCESOS'!N27"/><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MAPA DE PROCESOS'!L39"/><Relationship Id="rId1" Type="http://schemas.openxmlformats.org/officeDocument/2006/relationships/image" Target="../media/image11.jpeg"/></Relationships>
</file>

<file path=xl/drawings/_rels/drawing10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10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7.xml.rels><?xml version="1.0" encoding="UTF-8" standalone="yes"?>
<Relationships xmlns="http://schemas.openxmlformats.org/package/2006/relationships"><Relationship Id="rId2" Type="http://schemas.openxmlformats.org/officeDocument/2006/relationships/hyperlink" Target="#'9. GESTI&#211;N DE LA GOBERNABILIDAD'!H98"/><Relationship Id="rId1" Type="http://schemas.openxmlformats.org/officeDocument/2006/relationships/image" Target="../media/image11.jpeg"/></Relationships>
</file>

<file path=xl/drawings/_rels/drawing10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8"/></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MAPA DE PROCESOS'!L40"/><Relationship Id="rId1" Type="http://schemas.openxmlformats.org/officeDocument/2006/relationships/image" Target="../media/image13.jpeg"/></Relationships>
</file>

<file path=xl/drawings/_rels/drawing1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111.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hyperlink" Target="#'MAPA DE PROCESOS'!A1"/><Relationship Id="rId1" Type="http://schemas.openxmlformats.org/officeDocument/2006/relationships/image" Target="../media/image11.jpe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2"/></Relationships>
</file>

<file path=xl/drawings/_rels/drawing1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2"/></Relationships>
</file>

<file path=xl/drawings/_rels/drawing1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1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6"/></Relationships>
</file>

<file path=xl/drawings/_rels/drawing1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6"/></Relationships>
</file>

<file path=xl/drawings/_rels/drawing1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10"/></Relationships>
</file>

<file path=xl/drawings/_rels/drawing1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10"/></Relationships>
</file>

<file path=xl/drawings/_rels/drawing11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14"/></Relationships>
</file>

<file path=xl/drawings/_rels/drawing1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15.jpeg"/><Relationship Id="rId1" Type="http://schemas.openxmlformats.org/officeDocument/2006/relationships/hyperlink" Target="#'MAPA DE PROCESOS'!A1"/><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14"/></Relationships>
</file>

<file path=xl/drawings/_rels/drawing1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18"/></Relationships>
</file>

<file path=xl/drawings/_rels/drawing1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22"/></Relationships>
</file>

<file path=xl/drawings/_rels/drawing12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R18"/></Relationships>
</file>

<file path=xl/drawings/_rels/drawing1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M22"/></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6"/></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4"/></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26"/></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26"/></Relationships>
</file>

<file path=xl/drawings/_rels/drawing1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26"/></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ROL DE CAMBIOS'!L28"/><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26"/></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26"/></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2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3" Type="http://schemas.openxmlformats.org/officeDocument/2006/relationships/hyperlink" Target="#'MAPA DE PROCESOS'!A1"/><Relationship Id="rId2" Type="http://schemas.openxmlformats.org/officeDocument/2006/relationships/image" Target="../media/image16.png"/><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6"/></Relationships>
</file>

<file path=xl/drawings/_rels/drawing27.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hyperlink" Target="#'MAPA DE PROCESOS'!A1"/><Relationship Id="rId7" Type="http://schemas.openxmlformats.org/officeDocument/2006/relationships/chart" Target="../charts/chart10.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2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0"/></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ROL DE CAMBIOS'!L29"/><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3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22"/></Relationships>
</file>

<file path=xl/drawings/_rels/drawing3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3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3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xml.rels><?xml version="1.0" encoding="UTF-8" standalone="yes"?>
<Relationships xmlns="http://schemas.openxmlformats.org/package/2006/relationships"><Relationship Id="rId2" Type="http://schemas.openxmlformats.org/officeDocument/2006/relationships/hyperlink" Target="#'MAPA DE PROCESOS'!N27"/><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4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xml.rels><?xml version="1.0" encoding="UTF-8" standalone="yes"?>
<Relationships xmlns="http://schemas.openxmlformats.org/package/2006/relationships"><Relationship Id="rId2" Type="http://schemas.openxmlformats.org/officeDocument/2006/relationships/hyperlink" Target="#'MAPA DE PROCESOS'!L34"/><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G10"/></Relationships>
</file>

<file path=xl/drawings/_rels/drawing5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0"/></Relationships>
</file>

<file path=xl/drawings/_rels/drawing5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0"/></Relationships>
</file>

<file path=xl/drawings/_rels/drawing5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0"/></Relationships>
</file>

<file path=xl/drawings/_rels/drawing6.xml.rels><?xml version="1.0" encoding="UTF-8" standalone="yes"?>
<Relationships xmlns="http://schemas.openxmlformats.org/package/2006/relationships"><Relationship Id="rId2" Type="http://schemas.openxmlformats.org/officeDocument/2006/relationships/hyperlink" Target="#'MAPA DE PROCESOS'!L35"/><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0"/></Relationships>
</file>

<file path=xl/drawings/_rels/drawing6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6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6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A1"/></Relationships>
</file>

<file path=xl/drawings/_rels/drawing6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6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6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6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6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6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7.xml.rels><?xml version="1.0" encoding="UTF-8" standalone="yes"?>
<Relationships xmlns="http://schemas.openxmlformats.org/package/2006/relationships"><Relationship Id="rId2" Type="http://schemas.openxmlformats.org/officeDocument/2006/relationships/hyperlink" Target="#'MAPA DE PROCESOS'!L36"/><Relationship Id="rId1" Type="http://schemas.openxmlformats.org/officeDocument/2006/relationships/image" Target="../media/image8.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4"/></Relationships>
</file>

<file path=xl/drawings/_rels/drawing7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7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7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7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xml.rels><?xml version="1.0" encoding="UTF-8" standalone="yes"?>
<Relationships xmlns="http://schemas.openxmlformats.org/package/2006/relationships"><Relationship Id="rId2" Type="http://schemas.openxmlformats.org/officeDocument/2006/relationships/hyperlink" Target="#'MAPA DE PROCESOS'!L37"/><Relationship Id="rId1" Type="http://schemas.openxmlformats.org/officeDocument/2006/relationships/image" Target="../media/image8.jpeg"/></Relationships>
</file>

<file path=xl/drawings/_rels/drawing8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8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MAPA DE PROCESOS'!L38"/><Relationship Id="rId1" Type="http://schemas.openxmlformats.org/officeDocument/2006/relationships/image" Target="../media/image9.jpeg"/></Relationships>
</file>

<file path=xl/drawings/_rels/drawing9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drawing9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MAPA DE PROCESOS'!B18"/></Relationships>
</file>

<file path=xl/drawings/_rels/vmlDrawing2.v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xdr:from>
      <xdr:col>22</xdr:col>
      <xdr:colOff>310515</xdr:colOff>
      <xdr:row>2</xdr:row>
      <xdr:rowOff>127635</xdr:rowOff>
    </xdr:from>
    <xdr:to>
      <xdr:col>23</xdr:col>
      <xdr:colOff>579120</xdr:colOff>
      <xdr:row>4</xdr:row>
      <xdr:rowOff>691515</xdr:rowOff>
    </xdr:to>
    <xdr:pic>
      <xdr:nvPicPr>
        <xdr:cNvPr id="2" name="Imagen 4" descr="logocapitalmusica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36465" y="851535"/>
          <a:ext cx="1030605"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203201</xdr:colOff>
      <xdr:row>2</xdr:row>
      <xdr:rowOff>218052</xdr:rowOff>
    </xdr:from>
    <xdr:to>
      <xdr:col>2</xdr:col>
      <xdr:colOff>947435</xdr:colOff>
      <xdr:row>4</xdr:row>
      <xdr:rowOff>513870</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995681" y="583812"/>
          <a:ext cx="744234" cy="768258"/>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228600</xdr:colOff>
      <xdr:row>1</xdr:row>
      <xdr:rowOff>198120</xdr:rowOff>
    </xdr:from>
    <xdr:to>
      <xdr:col>5</xdr:col>
      <xdr:colOff>1325880</xdr:colOff>
      <xdr:row>3</xdr:row>
      <xdr:rowOff>754380</xdr:rowOff>
    </xdr:to>
    <xdr:pic>
      <xdr:nvPicPr>
        <xdr:cNvPr id="15179346" name="Imagen 1" descr="logocapitalmusical">
          <a:extLst>
            <a:ext uri="{FF2B5EF4-FFF2-40B4-BE49-F238E27FC236}">
              <a16:creationId xmlns:a16="http://schemas.microsoft.com/office/drawing/2014/main" id="{00000000-0008-0000-0A00-0000529EE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24320" y="381000"/>
          <a:ext cx="10972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1390650</xdr:colOff>
      <xdr:row>1</xdr:row>
      <xdr:rowOff>149540</xdr:rowOff>
    </xdr:from>
    <xdr:to>
      <xdr:col>1</xdr:col>
      <xdr:colOff>2822478</xdr:colOff>
      <xdr:row>3</xdr:row>
      <xdr:rowOff>698501</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114550" y="347660"/>
          <a:ext cx="1385887" cy="111283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6</xdr:row>
      <xdr:rowOff>30480</xdr:rowOff>
    </xdr:from>
    <xdr:to>
      <xdr:col>10</xdr:col>
      <xdr:colOff>449580</xdr:colOff>
      <xdr:row>15</xdr:row>
      <xdr:rowOff>91440</xdr:rowOff>
    </xdr:to>
    <xdr:pic>
      <xdr:nvPicPr>
        <xdr:cNvPr id="15179348" name="Imagen 5">
          <a:extLst>
            <a:ext uri="{FF2B5EF4-FFF2-40B4-BE49-F238E27FC236}">
              <a16:creationId xmlns:a16="http://schemas.microsoft.com/office/drawing/2014/main" id="{00000000-0008-0000-0A00-0000549EE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651760"/>
          <a:ext cx="25344120" cy="9273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2</xdr:col>
      <xdr:colOff>533400</xdr:colOff>
      <xdr:row>0</xdr:row>
      <xdr:rowOff>76200</xdr:rowOff>
    </xdr:from>
    <xdr:to>
      <xdr:col>2</xdr:col>
      <xdr:colOff>2222441</xdr:colOff>
      <xdr:row>3</xdr:row>
      <xdr:rowOff>182154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AE30C70E-FDE5-4CC6-AE3C-F8475DCDB761}"/>
            </a:ext>
          </a:extLst>
        </xdr:cNvPr>
        <xdr:cNvSpPr/>
      </xdr:nvSpPr>
      <xdr:spPr>
        <a:xfrm>
          <a:off x="2103120" y="76200"/>
          <a:ext cx="1689041" cy="11346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714375</xdr:colOff>
      <xdr:row>0</xdr:row>
      <xdr:rowOff>0</xdr:rowOff>
    </xdr:from>
    <xdr:to>
      <xdr:col>23</xdr:col>
      <xdr:colOff>2476500</xdr:colOff>
      <xdr:row>3</xdr:row>
      <xdr:rowOff>318944</xdr:rowOff>
    </xdr:to>
    <xdr:pic>
      <xdr:nvPicPr>
        <xdr:cNvPr id="5" name="0 Imagen">
          <a:extLst>
            <a:ext uri="{FF2B5EF4-FFF2-40B4-BE49-F238E27FC236}">
              <a16:creationId xmlns:a16="http://schemas.microsoft.com/office/drawing/2014/main" id="{DD76D4BB-D28D-4F63-A80C-C544E9B58E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61615"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6300-000002000000}"/>
            </a:ext>
          </a:extLst>
        </xdr:cNvPr>
        <xdr:cNvSpPr/>
      </xdr:nvSpPr>
      <xdr:spPr>
        <a:xfrm>
          <a:off x="0" y="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857250</xdr:colOff>
      <xdr:row>0</xdr:row>
      <xdr:rowOff>71437</xdr:rowOff>
    </xdr:from>
    <xdr:to>
      <xdr:col>23</xdr:col>
      <xdr:colOff>2619375</xdr:colOff>
      <xdr:row>4</xdr:row>
      <xdr:rowOff>33194</xdr:rowOff>
    </xdr:to>
    <xdr:pic>
      <xdr:nvPicPr>
        <xdr:cNvPr id="4" name="0 Imagen">
          <a:extLst>
            <a:ext uri="{FF2B5EF4-FFF2-40B4-BE49-F238E27FC236}">
              <a16:creationId xmlns:a16="http://schemas.microsoft.com/office/drawing/2014/main" id="{00000000-0008-0000-6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44875" y="71437"/>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2</xdr:row>
      <xdr:rowOff>423454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00000000-0008-0000-6400-000003000000}"/>
            </a:ext>
          </a:extLst>
        </xdr:cNvPr>
        <xdr:cNvSpPr/>
      </xdr:nvSpPr>
      <xdr:spPr>
        <a:xfrm>
          <a:off x="0" y="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222250</xdr:colOff>
      <xdr:row>0</xdr:row>
      <xdr:rowOff>285750</xdr:rowOff>
    </xdr:from>
    <xdr:to>
      <xdr:col>23</xdr:col>
      <xdr:colOff>1984375</xdr:colOff>
      <xdr:row>3</xdr:row>
      <xdr:rowOff>438007</xdr:rowOff>
    </xdr:to>
    <xdr:pic>
      <xdr:nvPicPr>
        <xdr:cNvPr id="4" name="0 Imagen">
          <a:extLst>
            <a:ext uri="{FF2B5EF4-FFF2-40B4-BE49-F238E27FC236}">
              <a16:creationId xmlns:a16="http://schemas.microsoft.com/office/drawing/2014/main" id="{00000000-0008-0000-6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70000" y="28575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914400</xdr:colOff>
      <xdr:row>1</xdr:row>
      <xdr:rowOff>76200</xdr:rowOff>
    </xdr:from>
    <xdr:to>
      <xdr:col>2</xdr:col>
      <xdr:colOff>2603441</xdr:colOff>
      <xdr:row>4</xdr:row>
      <xdr:rowOff>182154</xdr:rowOff>
    </xdr:to>
    <xdr:sp macro="" textlink="">
      <xdr:nvSpPr>
        <xdr:cNvPr id="28" name="Flecha izquierda 22">
          <a:hlinkClick xmlns:r="http://schemas.openxmlformats.org/officeDocument/2006/relationships" r:id="rId1"/>
          <a:extLst>
            <a:ext uri="{FF2B5EF4-FFF2-40B4-BE49-F238E27FC236}">
              <a16:creationId xmlns:a16="http://schemas.microsoft.com/office/drawing/2014/main" id="{00000000-0008-0000-6600-00001C000000}"/>
            </a:ext>
          </a:extLst>
        </xdr:cNvPr>
        <xdr:cNvSpPr/>
      </xdr:nvSpPr>
      <xdr:spPr>
        <a:xfrm>
          <a:off x="2971800" y="3048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127000</xdr:colOff>
      <xdr:row>1</xdr:row>
      <xdr:rowOff>101600</xdr:rowOff>
    </xdr:from>
    <xdr:to>
      <xdr:col>23</xdr:col>
      <xdr:colOff>1701800</xdr:colOff>
      <xdr:row>4</xdr:row>
      <xdr:rowOff>296537</xdr:rowOff>
    </xdr:to>
    <xdr:pic>
      <xdr:nvPicPr>
        <xdr:cNvPr id="29" name="0 Imagen">
          <a:extLst>
            <a:ext uri="{FF2B5EF4-FFF2-40B4-BE49-F238E27FC236}">
              <a16:creationId xmlns:a16="http://schemas.microsoft.com/office/drawing/2014/main" id="{00000000-0008-0000-66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01000" y="330200"/>
          <a:ext cx="1574800" cy="1261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476250</xdr:colOff>
      <xdr:row>0</xdr:row>
      <xdr:rowOff>190500</xdr:rowOff>
    </xdr:from>
    <xdr:to>
      <xdr:col>2</xdr:col>
      <xdr:colOff>2165291</xdr:colOff>
      <xdr:row>3</xdr:row>
      <xdr:rowOff>232954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6700-000002000000}"/>
            </a:ext>
          </a:extLst>
        </xdr:cNvPr>
        <xdr:cNvSpPr/>
      </xdr:nvSpPr>
      <xdr:spPr>
        <a:xfrm>
          <a:off x="2000250" y="19050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1095375</xdr:colOff>
      <xdr:row>0</xdr:row>
      <xdr:rowOff>0</xdr:rowOff>
    </xdr:from>
    <xdr:to>
      <xdr:col>23</xdr:col>
      <xdr:colOff>2857500</xdr:colOff>
      <xdr:row>3</xdr:row>
      <xdr:rowOff>318944</xdr:rowOff>
    </xdr:to>
    <xdr:pic>
      <xdr:nvPicPr>
        <xdr:cNvPr id="3" name="0 Imagen">
          <a:extLst>
            <a:ext uri="{FF2B5EF4-FFF2-40B4-BE49-F238E27FC236}">
              <a16:creationId xmlns:a16="http://schemas.microsoft.com/office/drawing/2014/main" id="{00000000-0008-0000-6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007625"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2</xdr:col>
      <xdr:colOff>647700</xdr:colOff>
      <xdr:row>0</xdr:row>
      <xdr:rowOff>0</xdr:rowOff>
    </xdr:from>
    <xdr:to>
      <xdr:col>2</xdr:col>
      <xdr:colOff>2336741</xdr:colOff>
      <xdr:row>3</xdr:row>
      <xdr:rowOff>144054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6800-000008000000}"/>
            </a:ext>
          </a:extLst>
        </xdr:cNvPr>
        <xdr:cNvSpPr/>
      </xdr:nvSpPr>
      <xdr:spPr>
        <a:xfrm>
          <a:off x="220980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920750</xdr:colOff>
      <xdr:row>0</xdr:row>
      <xdr:rowOff>0</xdr:rowOff>
    </xdr:from>
    <xdr:to>
      <xdr:col>23</xdr:col>
      <xdr:colOff>2682875</xdr:colOff>
      <xdr:row>3</xdr:row>
      <xdr:rowOff>342757</xdr:rowOff>
    </xdr:to>
    <xdr:pic>
      <xdr:nvPicPr>
        <xdr:cNvPr id="3" name="0 Imagen">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2937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2</xdr:col>
      <xdr:colOff>404813</xdr:colOff>
      <xdr:row>0</xdr:row>
      <xdr:rowOff>71438</xdr:rowOff>
    </xdr:from>
    <xdr:to>
      <xdr:col>2</xdr:col>
      <xdr:colOff>2093854</xdr:colOff>
      <xdr:row>3</xdr:row>
      <xdr:rowOff>185329</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00000000-0008-0000-6900-000003000000}"/>
            </a:ext>
          </a:extLst>
        </xdr:cNvPr>
        <xdr:cNvSpPr/>
      </xdr:nvSpPr>
      <xdr:spPr>
        <a:xfrm>
          <a:off x="1928813" y="71438"/>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0</xdr:rowOff>
    </xdr:from>
    <xdr:to>
      <xdr:col>23</xdr:col>
      <xdr:colOff>2238375</xdr:colOff>
      <xdr:row>3</xdr:row>
      <xdr:rowOff>342757</xdr:rowOff>
    </xdr:to>
    <xdr:pic>
      <xdr:nvPicPr>
        <xdr:cNvPr id="5" name="0 Imagen">
          <a:extLst>
            <a:ext uri="{FF2B5EF4-FFF2-40B4-BE49-F238E27FC236}">
              <a16:creationId xmlns:a16="http://schemas.microsoft.com/office/drawing/2014/main" id="{00000000-0008-0000-6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612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106680</xdr:colOff>
      <xdr:row>0</xdr:row>
      <xdr:rowOff>83820</xdr:rowOff>
    </xdr:from>
    <xdr:to>
      <xdr:col>1</xdr:col>
      <xdr:colOff>0</xdr:colOff>
      <xdr:row>3</xdr:row>
      <xdr:rowOff>266700</xdr:rowOff>
    </xdr:to>
    <xdr:sp macro="" textlink="">
      <xdr:nvSpPr>
        <xdr:cNvPr id="2" name="Object 1" hidden="1">
          <a:extLst>
            <a:ext uri="{FF2B5EF4-FFF2-40B4-BE49-F238E27FC236}">
              <a16:creationId xmlns:a16="http://schemas.microsoft.com/office/drawing/2014/main" id="{00000000-0008-0000-6A00-000002000000}"/>
            </a:ext>
          </a:extLst>
        </xdr:cNvPr>
        <xdr:cNvSpPr>
          <a:spLocks noChangeArrowheads="1"/>
        </xdr:cNvSpPr>
      </xdr:nvSpPr>
      <xdr:spPr bwMode="auto">
        <a:xfrm>
          <a:off x="106680" y="83820"/>
          <a:ext cx="30175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3" name="Text Box 9">
          <a:extLst>
            <a:ext uri="{FF2B5EF4-FFF2-40B4-BE49-F238E27FC236}">
              <a16:creationId xmlns:a16="http://schemas.microsoft.com/office/drawing/2014/main" id="{00000000-0008-0000-6A00-000003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4" name="Text Box 9">
          <a:extLst>
            <a:ext uri="{FF2B5EF4-FFF2-40B4-BE49-F238E27FC236}">
              <a16:creationId xmlns:a16="http://schemas.microsoft.com/office/drawing/2014/main" id="{00000000-0008-0000-6A00-000004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5" name="Text Box 9">
          <a:extLst>
            <a:ext uri="{FF2B5EF4-FFF2-40B4-BE49-F238E27FC236}">
              <a16:creationId xmlns:a16="http://schemas.microsoft.com/office/drawing/2014/main" id="{00000000-0008-0000-6A00-000005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6" name="Text Box 9">
          <a:extLst>
            <a:ext uri="{FF2B5EF4-FFF2-40B4-BE49-F238E27FC236}">
              <a16:creationId xmlns:a16="http://schemas.microsoft.com/office/drawing/2014/main" id="{00000000-0008-0000-6A00-000006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7" name="Text Box 9">
          <a:extLst>
            <a:ext uri="{FF2B5EF4-FFF2-40B4-BE49-F238E27FC236}">
              <a16:creationId xmlns:a16="http://schemas.microsoft.com/office/drawing/2014/main" id="{00000000-0008-0000-6A00-000007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8" name="Text Box 9">
          <a:extLst>
            <a:ext uri="{FF2B5EF4-FFF2-40B4-BE49-F238E27FC236}">
              <a16:creationId xmlns:a16="http://schemas.microsoft.com/office/drawing/2014/main" id="{00000000-0008-0000-6A00-000008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9" name="Text Box 9">
          <a:extLst>
            <a:ext uri="{FF2B5EF4-FFF2-40B4-BE49-F238E27FC236}">
              <a16:creationId xmlns:a16="http://schemas.microsoft.com/office/drawing/2014/main" id="{00000000-0008-0000-6A00-000009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1" name="Text Box 9">
          <a:extLst>
            <a:ext uri="{FF2B5EF4-FFF2-40B4-BE49-F238E27FC236}">
              <a16:creationId xmlns:a16="http://schemas.microsoft.com/office/drawing/2014/main" id="{00000000-0008-0000-6A00-00000B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2" name="Text Box 9">
          <a:extLst>
            <a:ext uri="{FF2B5EF4-FFF2-40B4-BE49-F238E27FC236}">
              <a16:creationId xmlns:a16="http://schemas.microsoft.com/office/drawing/2014/main" id="{00000000-0008-0000-6A00-00000C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3" name="Text Box 9">
          <a:extLst>
            <a:ext uri="{FF2B5EF4-FFF2-40B4-BE49-F238E27FC236}">
              <a16:creationId xmlns:a16="http://schemas.microsoft.com/office/drawing/2014/main" id="{00000000-0008-0000-6A00-00000D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4" name="Text Box 9">
          <a:extLst>
            <a:ext uri="{FF2B5EF4-FFF2-40B4-BE49-F238E27FC236}">
              <a16:creationId xmlns:a16="http://schemas.microsoft.com/office/drawing/2014/main" id="{00000000-0008-0000-6A00-00000E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17</xdr:row>
      <xdr:rowOff>0</xdr:rowOff>
    </xdr:from>
    <xdr:to>
      <xdr:col>3</xdr:col>
      <xdr:colOff>129540</xdr:colOff>
      <xdr:row>17</xdr:row>
      <xdr:rowOff>53340</xdr:rowOff>
    </xdr:to>
    <xdr:sp macro="" textlink="">
      <xdr:nvSpPr>
        <xdr:cNvPr id="15" name="Text Box 9">
          <a:extLst>
            <a:ext uri="{FF2B5EF4-FFF2-40B4-BE49-F238E27FC236}">
              <a16:creationId xmlns:a16="http://schemas.microsoft.com/office/drawing/2014/main" id="{00000000-0008-0000-6A00-00000F000000}"/>
            </a:ext>
          </a:extLst>
        </xdr:cNvPr>
        <xdr:cNvSpPr txBox="1">
          <a:spLocks noChangeArrowheads="1"/>
        </xdr:cNvSpPr>
      </xdr:nvSpPr>
      <xdr:spPr bwMode="auto">
        <a:xfrm>
          <a:off x="7178040" y="248412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53340</xdr:rowOff>
    </xdr:to>
    <xdr:sp macro="" textlink="">
      <xdr:nvSpPr>
        <xdr:cNvPr id="16" name="Text Box 9">
          <a:extLst>
            <a:ext uri="{FF2B5EF4-FFF2-40B4-BE49-F238E27FC236}">
              <a16:creationId xmlns:a16="http://schemas.microsoft.com/office/drawing/2014/main" id="{00000000-0008-0000-6A00-000010000000}"/>
            </a:ext>
          </a:extLst>
        </xdr:cNvPr>
        <xdr:cNvSpPr txBox="1">
          <a:spLocks noChangeArrowheads="1"/>
        </xdr:cNvSpPr>
      </xdr:nvSpPr>
      <xdr:spPr bwMode="auto">
        <a:xfrm>
          <a:off x="7178040" y="39484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114300</xdr:rowOff>
    </xdr:to>
    <xdr:sp macro="" textlink="">
      <xdr:nvSpPr>
        <xdr:cNvPr id="17" name="Text Box 9">
          <a:extLst>
            <a:ext uri="{FF2B5EF4-FFF2-40B4-BE49-F238E27FC236}">
              <a16:creationId xmlns:a16="http://schemas.microsoft.com/office/drawing/2014/main" id="{00000000-0008-0000-6A00-000011000000}"/>
            </a:ext>
          </a:extLst>
        </xdr:cNvPr>
        <xdr:cNvSpPr txBox="1">
          <a:spLocks noChangeArrowheads="1"/>
        </xdr:cNvSpPr>
      </xdr:nvSpPr>
      <xdr:spPr bwMode="auto">
        <a:xfrm>
          <a:off x="7178040" y="416179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91440</xdr:rowOff>
    </xdr:to>
    <xdr:sp macro="" textlink="">
      <xdr:nvSpPr>
        <xdr:cNvPr id="18" name="Text Box 9">
          <a:extLst>
            <a:ext uri="{FF2B5EF4-FFF2-40B4-BE49-F238E27FC236}">
              <a16:creationId xmlns:a16="http://schemas.microsoft.com/office/drawing/2014/main" id="{00000000-0008-0000-6A00-000012000000}"/>
            </a:ext>
          </a:extLst>
        </xdr:cNvPr>
        <xdr:cNvSpPr txBox="1">
          <a:spLocks noChangeArrowheads="1"/>
        </xdr:cNvSpPr>
      </xdr:nvSpPr>
      <xdr:spPr bwMode="auto">
        <a:xfrm>
          <a:off x="7178040" y="440563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68580</xdr:rowOff>
    </xdr:to>
    <xdr:sp macro="" textlink="">
      <xdr:nvSpPr>
        <xdr:cNvPr id="19" name="Text Box 9">
          <a:extLst>
            <a:ext uri="{FF2B5EF4-FFF2-40B4-BE49-F238E27FC236}">
              <a16:creationId xmlns:a16="http://schemas.microsoft.com/office/drawing/2014/main" id="{00000000-0008-0000-6A00-000013000000}"/>
            </a:ext>
          </a:extLst>
        </xdr:cNvPr>
        <xdr:cNvSpPr txBox="1">
          <a:spLocks noChangeArrowheads="1"/>
        </xdr:cNvSpPr>
      </xdr:nvSpPr>
      <xdr:spPr bwMode="auto">
        <a:xfrm>
          <a:off x="7178040" y="37045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38</xdr:row>
      <xdr:rowOff>0</xdr:rowOff>
    </xdr:from>
    <xdr:to>
      <xdr:col>3</xdr:col>
      <xdr:colOff>129540</xdr:colOff>
      <xdr:row>45</xdr:row>
      <xdr:rowOff>3807460</xdr:rowOff>
    </xdr:to>
    <xdr:sp macro="" textlink="">
      <xdr:nvSpPr>
        <xdr:cNvPr id="20" name="Text Box 9">
          <a:extLst>
            <a:ext uri="{FF2B5EF4-FFF2-40B4-BE49-F238E27FC236}">
              <a16:creationId xmlns:a16="http://schemas.microsoft.com/office/drawing/2014/main" id="{00000000-0008-0000-6A00-000014000000}"/>
            </a:ext>
          </a:extLst>
        </xdr:cNvPr>
        <xdr:cNvSpPr txBox="1">
          <a:spLocks noChangeArrowheads="1"/>
        </xdr:cNvSpPr>
      </xdr:nvSpPr>
      <xdr:spPr bwMode="auto">
        <a:xfrm>
          <a:off x="7178040" y="70599300"/>
          <a:ext cx="762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68580</xdr:rowOff>
    </xdr:to>
    <xdr:sp macro="" textlink="">
      <xdr:nvSpPr>
        <xdr:cNvPr id="21" name="Text Box 9">
          <a:extLst>
            <a:ext uri="{FF2B5EF4-FFF2-40B4-BE49-F238E27FC236}">
              <a16:creationId xmlns:a16="http://schemas.microsoft.com/office/drawing/2014/main" id="{00000000-0008-0000-6A00-000015000000}"/>
            </a:ext>
          </a:extLst>
        </xdr:cNvPr>
        <xdr:cNvSpPr txBox="1">
          <a:spLocks noChangeArrowheads="1"/>
        </xdr:cNvSpPr>
      </xdr:nvSpPr>
      <xdr:spPr bwMode="auto">
        <a:xfrm>
          <a:off x="13589000" y="3733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2" name="Text Box 9">
          <a:extLst>
            <a:ext uri="{FF2B5EF4-FFF2-40B4-BE49-F238E27FC236}">
              <a16:creationId xmlns:a16="http://schemas.microsoft.com/office/drawing/2014/main" id="{00000000-0008-0000-6A00-000016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3" name="Text Box 9">
          <a:extLst>
            <a:ext uri="{FF2B5EF4-FFF2-40B4-BE49-F238E27FC236}">
              <a16:creationId xmlns:a16="http://schemas.microsoft.com/office/drawing/2014/main" id="{00000000-0008-0000-6A00-000017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4" name="Text Box 9">
          <a:extLst>
            <a:ext uri="{FF2B5EF4-FFF2-40B4-BE49-F238E27FC236}">
              <a16:creationId xmlns:a16="http://schemas.microsoft.com/office/drawing/2014/main" id="{00000000-0008-0000-6A00-000018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5" name="Text Box 9">
          <a:extLst>
            <a:ext uri="{FF2B5EF4-FFF2-40B4-BE49-F238E27FC236}">
              <a16:creationId xmlns:a16="http://schemas.microsoft.com/office/drawing/2014/main" id="{00000000-0008-0000-6A00-000019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6" name="Text Box 9">
          <a:extLst>
            <a:ext uri="{FF2B5EF4-FFF2-40B4-BE49-F238E27FC236}">
              <a16:creationId xmlns:a16="http://schemas.microsoft.com/office/drawing/2014/main" id="{00000000-0008-0000-6A00-00001A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7" name="Text Box 9">
          <a:extLst>
            <a:ext uri="{FF2B5EF4-FFF2-40B4-BE49-F238E27FC236}">
              <a16:creationId xmlns:a16="http://schemas.microsoft.com/office/drawing/2014/main" id="{00000000-0008-0000-6A00-00001B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8" name="Text Box 9">
          <a:extLst>
            <a:ext uri="{FF2B5EF4-FFF2-40B4-BE49-F238E27FC236}">
              <a16:creationId xmlns:a16="http://schemas.microsoft.com/office/drawing/2014/main" id="{00000000-0008-0000-6A00-00001C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29" name="Text Box 9">
          <a:extLst>
            <a:ext uri="{FF2B5EF4-FFF2-40B4-BE49-F238E27FC236}">
              <a16:creationId xmlns:a16="http://schemas.microsoft.com/office/drawing/2014/main" id="{00000000-0008-0000-6A00-00001D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30" name="Text Box 9">
          <a:extLst>
            <a:ext uri="{FF2B5EF4-FFF2-40B4-BE49-F238E27FC236}">
              <a16:creationId xmlns:a16="http://schemas.microsoft.com/office/drawing/2014/main" id="{00000000-0008-0000-6A00-00001E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31" name="Text Box 9">
          <a:extLst>
            <a:ext uri="{FF2B5EF4-FFF2-40B4-BE49-F238E27FC236}">
              <a16:creationId xmlns:a16="http://schemas.microsoft.com/office/drawing/2014/main" id="{00000000-0008-0000-6A00-00001F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32" name="Text Box 9">
          <a:extLst>
            <a:ext uri="{FF2B5EF4-FFF2-40B4-BE49-F238E27FC236}">
              <a16:creationId xmlns:a16="http://schemas.microsoft.com/office/drawing/2014/main" id="{00000000-0008-0000-6A00-000020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33" name="Text Box 9">
          <a:extLst>
            <a:ext uri="{FF2B5EF4-FFF2-40B4-BE49-F238E27FC236}">
              <a16:creationId xmlns:a16="http://schemas.microsoft.com/office/drawing/2014/main" id="{00000000-0008-0000-6A00-000021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91440</xdr:rowOff>
    </xdr:to>
    <xdr:sp macro="" textlink="">
      <xdr:nvSpPr>
        <xdr:cNvPr id="34" name="Text Box 9">
          <a:extLst>
            <a:ext uri="{FF2B5EF4-FFF2-40B4-BE49-F238E27FC236}">
              <a16:creationId xmlns:a16="http://schemas.microsoft.com/office/drawing/2014/main" id="{00000000-0008-0000-6A00-000022000000}"/>
            </a:ext>
          </a:extLst>
        </xdr:cNvPr>
        <xdr:cNvSpPr txBox="1">
          <a:spLocks noChangeArrowheads="1"/>
        </xdr:cNvSpPr>
      </xdr:nvSpPr>
      <xdr:spPr bwMode="auto">
        <a:xfrm>
          <a:off x="7178040" y="33693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624840</xdr:rowOff>
    </xdr:from>
    <xdr:to>
      <xdr:col>11</xdr:col>
      <xdr:colOff>800100</xdr:colOff>
      <xdr:row>10</xdr:row>
      <xdr:rowOff>477520</xdr:rowOff>
    </xdr:to>
    <xdr:sp macro="" textlink="">
      <xdr:nvSpPr>
        <xdr:cNvPr id="35" name="Text Box 9">
          <a:extLst>
            <a:ext uri="{FF2B5EF4-FFF2-40B4-BE49-F238E27FC236}">
              <a16:creationId xmlns:a16="http://schemas.microsoft.com/office/drawing/2014/main" id="{00000000-0008-0000-6A00-000023000000}"/>
            </a:ext>
          </a:extLst>
        </xdr:cNvPr>
        <xdr:cNvSpPr txBox="1">
          <a:spLocks noChangeArrowheads="1"/>
        </xdr:cNvSpPr>
      </xdr:nvSpPr>
      <xdr:spPr bwMode="auto">
        <a:xfrm>
          <a:off x="26187400" y="43586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9</xdr:row>
      <xdr:rowOff>0</xdr:rowOff>
    </xdr:from>
    <xdr:to>
      <xdr:col>4</xdr:col>
      <xdr:colOff>73660</xdr:colOff>
      <xdr:row>9</xdr:row>
      <xdr:rowOff>60960</xdr:rowOff>
    </xdr:to>
    <xdr:sp macro="" textlink="">
      <xdr:nvSpPr>
        <xdr:cNvPr id="36" name="Text Box 9">
          <a:extLst>
            <a:ext uri="{FF2B5EF4-FFF2-40B4-BE49-F238E27FC236}">
              <a16:creationId xmlns:a16="http://schemas.microsoft.com/office/drawing/2014/main" id="{00000000-0008-0000-6A00-000024000000}"/>
            </a:ext>
          </a:extLst>
        </xdr:cNvPr>
        <xdr:cNvSpPr txBox="1">
          <a:spLocks noChangeArrowheads="1"/>
        </xdr:cNvSpPr>
      </xdr:nvSpPr>
      <xdr:spPr bwMode="auto">
        <a:xfrm>
          <a:off x="9281160" y="55626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198120</xdr:colOff>
      <xdr:row>19</xdr:row>
      <xdr:rowOff>510540</xdr:rowOff>
    </xdr:from>
    <xdr:to>
      <xdr:col>7</xdr:col>
      <xdr:colOff>274320</xdr:colOff>
      <xdr:row>33</xdr:row>
      <xdr:rowOff>220980</xdr:rowOff>
    </xdr:to>
    <xdr:sp macro="" textlink="">
      <xdr:nvSpPr>
        <xdr:cNvPr id="37" name="Text Box 9">
          <a:extLst>
            <a:ext uri="{FF2B5EF4-FFF2-40B4-BE49-F238E27FC236}">
              <a16:creationId xmlns:a16="http://schemas.microsoft.com/office/drawing/2014/main" id="{00000000-0008-0000-6A00-000025000000}"/>
            </a:ext>
          </a:extLst>
        </xdr:cNvPr>
        <xdr:cNvSpPr txBox="1">
          <a:spLocks noChangeArrowheads="1"/>
        </xdr:cNvSpPr>
      </xdr:nvSpPr>
      <xdr:spPr bwMode="auto">
        <a:xfrm>
          <a:off x="17089120" y="30533340"/>
          <a:ext cx="76200" cy="1539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121920</xdr:rowOff>
    </xdr:to>
    <xdr:sp macro="" textlink="">
      <xdr:nvSpPr>
        <xdr:cNvPr id="38" name="Text Box 9">
          <a:extLst>
            <a:ext uri="{FF2B5EF4-FFF2-40B4-BE49-F238E27FC236}">
              <a16:creationId xmlns:a16="http://schemas.microsoft.com/office/drawing/2014/main" id="{00000000-0008-0000-6A00-000026000000}"/>
            </a:ext>
          </a:extLst>
        </xdr:cNvPr>
        <xdr:cNvSpPr txBox="1">
          <a:spLocks noChangeArrowheads="1"/>
        </xdr:cNvSpPr>
      </xdr:nvSpPr>
      <xdr:spPr bwMode="auto">
        <a:xfrm>
          <a:off x="7124700" y="528955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46</xdr:row>
      <xdr:rowOff>2565400</xdr:rowOff>
    </xdr:to>
    <xdr:sp macro="" textlink="">
      <xdr:nvSpPr>
        <xdr:cNvPr id="39" name="Text Box 9">
          <a:extLst>
            <a:ext uri="{FF2B5EF4-FFF2-40B4-BE49-F238E27FC236}">
              <a16:creationId xmlns:a16="http://schemas.microsoft.com/office/drawing/2014/main" id="{00000000-0008-0000-6A00-000027000000}"/>
            </a:ext>
          </a:extLst>
        </xdr:cNvPr>
        <xdr:cNvSpPr txBox="1">
          <a:spLocks noChangeArrowheads="1"/>
        </xdr:cNvSpPr>
      </xdr:nvSpPr>
      <xdr:spPr bwMode="auto">
        <a:xfrm>
          <a:off x="7124700" y="20383500"/>
          <a:ext cx="76200"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46</xdr:row>
      <xdr:rowOff>2565400</xdr:rowOff>
    </xdr:to>
    <xdr:sp macro="" textlink="">
      <xdr:nvSpPr>
        <xdr:cNvPr id="40" name="Text Box 9">
          <a:extLst>
            <a:ext uri="{FF2B5EF4-FFF2-40B4-BE49-F238E27FC236}">
              <a16:creationId xmlns:a16="http://schemas.microsoft.com/office/drawing/2014/main" id="{00000000-0008-0000-6A00-000028000000}"/>
            </a:ext>
          </a:extLst>
        </xdr:cNvPr>
        <xdr:cNvSpPr txBox="1">
          <a:spLocks noChangeArrowheads="1"/>
        </xdr:cNvSpPr>
      </xdr:nvSpPr>
      <xdr:spPr bwMode="auto">
        <a:xfrm>
          <a:off x="7124700" y="20383500"/>
          <a:ext cx="76200"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46</xdr:row>
      <xdr:rowOff>2565400</xdr:rowOff>
    </xdr:to>
    <xdr:sp macro="" textlink="">
      <xdr:nvSpPr>
        <xdr:cNvPr id="41" name="Text Box 9">
          <a:extLst>
            <a:ext uri="{FF2B5EF4-FFF2-40B4-BE49-F238E27FC236}">
              <a16:creationId xmlns:a16="http://schemas.microsoft.com/office/drawing/2014/main" id="{00000000-0008-0000-6A00-000029000000}"/>
            </a:ext>
          </a:extLst>
        </xdr:cNvPr>
        <xdr:cNvSpPr txBox="1">
          <a:spLocks noChangeArrowheads="1"/>
        </xdr:cNvSpPr>
      </xdr:nvSpPr>
      <xdr:spPr bwMode="auto">
        <a:xfrm>
          <a:off x="7124700" y="20383500"/>
          <a:ext cx="76200"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2" name="Text Box 9">
          <a:extLst>
            <a:ext uri="{FF2B5EF4-FFF2-40B4-BE49-F238E27FC236}">
              <a16:creationId xmlns:a16="http://schemas.microsoft.com/office/drawing/2014/main" id="{00000000-0008-0000-6A00-00002A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3" name="Text Box 9">
          <a:extLst>
            <a:ext uri="{FF2B5EF4-FFF2-40B4-BE49-F238E27FC236}">
              <a16:creationId xmlns:a16="http://schemas.microsoft.com/office/drawing/2014/main" id="{00000000-0008-0000-6A00-00002B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4" name="Text Box 9">
          <a:extLst>
            <a:ext uri="{FF2B5EF4-FFF2-40B4-BE49-F238E27FC236}">
              <a16:creationId xmlns:a16="http://schemas.microsoft.com/office/drawing/2014/main" id="{00000000-0008-0000-6A00-00002C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5" name="Text Box 9">
          <a:extLst>
            <a:ext uri="{FF2B5EF4-FFF2-40B4-BE49-F238E27FC236}">
              <a16:creationId xmlns:a16="http://schemas.microsoft.com/office/drawing/2014/main" id="{00000000-0008-0000-6A00-00002D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6" name="Text Box 9">
          <a:extLst>
            <a:ext uri="{FF2B5EF4-FFF2-40B4-BE49-F238E27FC236}">
              <a16:creationId xmlns:a16="http://schemas.microsoft.com/office/drawing/2014/main" id="{00000000-0008-0000-6A00-00002E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7" name="Text Box 9">
          <a:extLst>
            <a:ext uri="{FF2B5EF4-FFF2-40B4-BE49-F238E27FC236}">
              <a16:creationId xmlns:a16="http://schemas.microsoft.com/office/drawing/2014/main" id="{00000000-0008-0000-6A00-00002F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8" name="Text Box 9">
          <a:extLst>
            <a:ext uri="{FF2B5EF4-FFF2-40B4-BE49-F238E27FC236}">
              <a16:creationId xmlns:a16="http://schemas.microsoft.com/office/drawing/2014/main" id="{00000000-0008-0000-6A00-000030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49" name="Text Box 9">
          <a:extLst>
            <a:ext uri="{FF2B5EF4-FFF2-40B4-BE49-F238E27FC236}">
              <a16:creationId xmlns:a16="http://schemas.microsoft.com/office/drawing/2014/main" id="{00000000-0008-0000-6A00-000031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0" name="Text Box 9">
          <a:extLst>
            <a:ext uri="{FF2B5EF4-FFF2-40B4-BE49-F238E27FC236}">
              <a16:creationId xmlns:a16="http://schemas.microsoft.com/office/drawing/2014/main" id="{00000000-0008-0000-6A00-000032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1" name="Text Box 9">
          <a:extLst>
            <a:ext uri="{FF2B5EF4-FFF2-40B4-BE49-F238E27FC236}">
              <a16:creationId xmlns:a16="http://schemas.microsoft.com/office/drawing/2014/main" id="{00000000-0008-0000-6A00-000033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2" name="Text Box 9">
          <a:extLst>
            <a:ext uri="{FF2B5EF4-FFF2-40B4-BE49-F238E27FC236}">
              <a16:creationId xmlns:a16="http://schemas.microsoft.com/office/drawing/2014/main" id="{00000000-0008-0000-6A00-000034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3" name="Text Box 9">
          <a:extLst>
            <a:ext uri="{FF2B5EF4-FFF2-40B4-BE49-F238E27FC236}">
              <a16:creationId xmlns:a16="http://schemas.microsoft.com/office/drawing/2014/main" id="{00000000-0008-0000-6A00-000035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4" name="Text Box 9">
          <a:extLst>
            <a:ext uri="{FF2B5EF4-FFF2-40B4-BE49-F238E27FC236}">
              <a16:creationId xmlns:a16="http://schemas.microsoft.com/office/drawing/2014/main" id="{00000000-0008-0000-6A00-000036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5" name="Text Box 9">
          <a:extLst>
            <a:ext uri="{FF2B5EF4-FFF2-40B4-BE49-F238E27FC236}">
              <a16:creationId xmlns:a16="http://schemas.microsoft.com/office/drawing/2014/main" id="{00000000-0008-0000-6A00-000037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6" name="Text Box 9">
          <a:extLst>
            <a:ext uri="{FF2B5EF4-FFF2-40B4-BE49-F238E27FC236}">
              <a16:creationId xmlns:a16="http://schemas.microsoft.com/office/drawing/2014/main" id="{00000000-0008-0000-6A00-000038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7" name="Text Box 9">
          <a:extLst>
            <a:ext uri="{FF2B5EF4-FFF2-40B4-BE49-F238E27FC236}">
              <a16:creationId xmlns:a16="http://schemas.microsoft.com/office/drawing/2014/main" id="{00000000-0008-0000-6A00-000039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8" name="Text Box 9">
          <a:extLst>
            <a:ext uri="{FF2B5EF4-FFF2-40B4-BE49-F238E27FC236}">
              <a16:creationId xmlns:a16="http://schemas.microsoft.com/office/drawing/2014/main" id="{00000000-0008-0000-6A00-00003A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42</xdr:row>
      <xdr:rowOff>0</xdr:rowOff>
    </xdr:from>
    <xdr:to>
      <xdr:col>4</xdr:col>
      <xdr:colOff>76200</xdr:colOff>
      <xdr:row>70</xdr:row>
      <xdr:rowOff>1536700</xdr:rowOff>
    </xdr:to>
    <xdr:sp macro="" textlink="">
      <xdr:nvSpPr>
        <xdr:cNvPr id="59" name="Text Box 9">
          <a:extLst>
            <a:ext uri="{FF2B5EF4-FFF2-40B4-BE49-F238E27FC236}">
              <a16:creationId xmlns:a16="http://schemas.microsoft.com/office/drawing/2014/main" id="{00000000-0008-0000-6A00-00003B000000}"/>
            </a:ext>
          </a:extLst>
        </xdr:cNvPr>
        <xdr:cNvSpPr txBox="1">
          <a:spLocks noChangeArrowheads="1"/>
        </xdr:cNvSpPr>
      </xdr:nvSpPr>
      <xdr:spPr bwMode="auto">
        <a:xfrm>
          <a:off x="102870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0" name="Text Box 9">
          <a:extLst>
            <a:ext uri="{FF2B5EF4-FFF2-40B4-BE49-F238E27FC236}">
              <a16:creationId xmlns:a16="http://schemas.microsoft.com/office/drawing/2014/main" id="{00000000-0008-0000-6A00-00003C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1" name="Text Box 9">
          <a:extLst>
            <a:ext uri="{FF2B5EF4-FFF2-40B4-BE49-F238E27FC236}">
              <a16:creationId xmlns:a16="http://schemas.microsoft.com/office/drawing/2014/main" id="{00000000-0008-0000-6A00-00003D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2" name="Text Box 9">
          <a:extLst>
            <a:ext uri="{FF2B5EF4-FFF2-40B4-BE49-F238E27FC236}">
              <a16:creationId xmlns:a16="http://schemas.microsoft.com/office/drawing/2014/main" id="{00000000-0008-0000-6A00-00003E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3" name="Text Box 9">
          <a:extLst>
            <a:ext uri="{FF2B5EF4-FFF2-40B4-BE49-F238E27FC236}">
              <a16:creationId xmlns:a16="http://schemas.microsoft.com/office/drawing/2014/main" id="{00000000-0008-0000-6A00-00003F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4" name="Text Box 9">
          <a:extLst>
            <a:ext uri="{FF2B5EF4-FFF2-40B4-BE49-F238E27FC236}">
              <a16:creationId xmlns:a16="http://schemas.microsoft.com/office/drawing/2014/main" id="{00000000-0008-0000-6A00-000040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5" name="Text Box 9">
          <a:extLst>
            <a:ext uri="{FF2B5EF4-FFF2-40B4-BE49-F238E27FC236}">
              <a16:creationId xmlns:a16="http://schemas.microsoft.com/office/drawing/2014/main" id="{00000000-0008-0000-6A00-000041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6" name="Text Box 9">
          <a:extLst>
            <a:ext uri="{FF2B5EF4-FFF2-40B4-BE49-F238E27FC236}">
              <a16:creationId xmlns:a16="http://schemas.microsoft.com/office/drawing/2014/main" id="{00000000-0008-0000-6A00-000042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7" name="Text Box 9">
          <a:extLst>
            <a:ext uri="{FF2B5EF4-FFF2-40B4-BE49-F238E27FC236}">
              <a16:creationId xmlns:a16="http://schemas.microsoft.com/office/drawing/2014/main" id="{00000000-0008-0000-6A00-000043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8" name="Text Box 9">
          <a:extLst>
            <a:ext uri="{FF2B5EF4-FFF2-40B4-BE49-F238E27FC236}">
              <a16:creationId xmlns:a16="http://schemas.microsoft.com/office/drawing/2014/main" id="{00000000-0008-0000-6A00-000044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69" name="Text Box 9">
          <a:extLst>
            <a:ext uri="{FF2B5EF4-FFF2-40B4-BE49-F238E27FC236}">
              <a16:creationId xmlns:a16="http://schemas.microsoft.com/office/drawing/2014/main" id="{00000000-0008-0000-6A00-000045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0" name="Text Box 9">
          <a:extLst>
            <a:ext uri="{FF2B5EF4-FFF2-40B4-BE49-F238E27FC236}">
              <a16:creationId xmlns:a16="http://schemas.microsoft.com/office/drawing/2014/main" id="{00000000-0008-0000-6A00-000046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1" name="Text Box 9">
          <a:extLst>
            <a:ext uri="{FF2B5EF4-FFF2-40B4-BE49-F238E27FC236}">
              <a16:creationId xmlns:a16="http://schemas.microsoft.com/office/drawing/2014/main" id="{00000000-0008-0000-6A00-000047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2" name="Text Box 9">
          <a:extLst>
            <a:ext uri="{FF2B5EF4-FFF2-40B4-BE49-F238E27FC236}">
              <a16:creationId xmlns:a16="http://schemas.microsoft.com/office/drawing/2014/main" id="{00000000-0008-0000-6A00-000048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3" name="Text Box 9">
          <a:extLst>
            <a:ext uri="{FF2B5EF4-FFF2-40B4-BE49-F238E27FC236}">
              <a16:creationId xmlns:a16="http://schemas.microsoft.com/office/drawing/2014/main" id="{00000000-0008-0000-6A00-000049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4" name="Text Box 9">
          <a:extLst>
            <a:ext uri="{FF2B5EF4-FFF2-40B4-BE49-F238E27FC236}">
              <a16:creationId xmlns:a16="http://schemas.microsoft.com/office/drawing/2014/main" id="{00000000-0008-0000-6A00-00004A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5" name="Text Box 9">
          <a:extLst>
            <a:ext uri="{FF2B5EF4-FFF2-40B4-BE49-F238E27FC236}">
              <a16:creationId xmlns:a16="http://schemas.microsoft.com/office/drawing/2014/main" id="{00000000-0008-0000-6A00-00004B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6" name="Text Box 9">
          <a:extLst>
            <a:ext uri="{FF2B5EF4-FFF2-40B4-BE49-F238E27FC236}">
              <a16:creationId xmlns:a16="http://schemas.microsoft.com/office/drawing/2014/main" id="{00000000-0008-0000-6A00-00004C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77" name="Text Box 9">
          <a:extLst>
            <a:ext uri="{FF2B5EF4-FFF2-40B4-BE49-F238E27FC236}">
              <a16:creationId xmlns:a16="http://schemas.microsoft.com/office/drawing/2014/main" id="{00000000-0008-0000-6A00-00004D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76200</xdr:colOff>
      <xdr:row>9</xdr:row>
      <xdr:rowOff>60960</xdr:rowOff>
    </xdr:to>
    <xdr:sp macro="" textlink="">
      <xdr:nvSpPr>
        <xdr:cNvPr id="78" name="Text Box 9">
          <a:extLst>
            <a:ext uri="{FF2B5EF4-FFF2-40B4-BE49-F238E27FC236}">
              <a16:creationId xmlns:a16="http://schemas.microsoft.com/office/drawing/2014/main" id="{00000000-0008-0000-6A00-00004E000000}"/>
            </a:ext>
          </a:extLst>
        </xdr:cNvPr>
        <xdr:cNvSpPr txBox="1">
          <a:spLocks noChangeArrowheads="1"/>
        </xdr:cNvSpPr>
      </xdr:nvSpPr>
      <xdr:spPr bwMode="auto">
        <a:xfrm>
          <a:off x="7124700" y="55626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79" name="Text Box 9">
          <a:extLst>
            <a:ext uri="{FF2B5EF4-FFF2-40B4-BE49-F238E27FC236}">
              <a16:creationId xmlns:a16="http://schemas.microsoft.com/office/drawing/2014/main" id="{00000000-0008-0000-6A00-00004F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0" name="Text Box 9">
          <a:extLst>
            <a:ext uri="{FF2B5EF4-FFF2-40B4-BE49-F238E27FC236}">
              <a16:creationId xmlns:a16="http://schemas.microsoft.com/office/drawing/2014/main" id="{00000000-0008-0000-6A00-000050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1" name="Text Box 9">
          <a:extLst>
            <a:ext uri="{FF2B5EF4-FFF2-40B4-BE49-F238E27FC236}">
              <a16:creationId xmlns:a16="http://schemas.microsoft.com/office/drawing/2014/main" id="{00000000-0008-0000-6A00-000051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2" name="Text Box 9">
          <a:extLst>
            <a:ext uri="{FF2B5EF4-FFF2-40B4-BE49-F238E27FC236}">
              <a16:creationId xmlns:a16="http://schemas.microsoft.com/office/drawing/2014/main" id="{00000000-0008-0000-6A00-000052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3" name="Text Box 9">
          <a:extLst>
            <a:ext uri="{FF2B5EF4-FFF2-40B4-BE49-F238E27FC236}">
              <a16:creationId xmlns:a16="http://schemas.microsoft.com/office/drawing/2014/main" id="{00000000-0008-0000-6A00-000053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4" name="Text Box 9">
          <a:extLst>
            <a:ext uri="{FF2B5EF4-FFF2-40B4-BE49-F238E27FC236}">
              <a16:creationId xmlns:a16="http://schemas.microsoft.com/office/drawing/2014/main" id="{00000000-0008-0000-6A00-000054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5" name="Text Box 9">
          <a:extLst>
            <a:ext uri="{FF2B5EF4-FFF2-40B4-BE49-F238E27FC236}">
              <a16:creationId xmlns:a16="http://schemas.microsoft.com/office/drawing/2014/main" id="{00000000-0008-0000-6A00-000055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6" name="Text Box 9">
          <a:extLst>
            <a:ext uri="{FF2B5EF4-FFF2-40B4-BE49-F238E27FC236}">
              <a16:creationId xmlns:a16="http://schemas.microsoft.com/office/drawing/2014/main" id="{00000000-0008-0000-6A00-000056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24</xdr:row>
      <xdr:rowOff>1793240</xdr:rowOff>
    </xdr:to>
    <xdr:sp macro="" textlink="">
      <xdr:nvSpPr>
        <xdr:cNvPr id="87" name="Text Box 9">
          <a:extLst>
            <a:ext uri="{FF2B5EF4-FFF2-40B4-BE49-F238E27FC236}">
              <a16:creationId xmlns:a16="http://schemas.microsoft.com/office/drawing/2014/main" id="{00000000-0008-0000-6A00-000057000000}"/>
            </a:ext>
          </a:extLst>
        </xdr:cNvPr>
        <xdr:cNvSpPr txBox="1">
          <a:spLocks noChangeArrowheads="1"/>
        </xdr:cNvSpPr>
      </xdr:nvSpPr>
      <xdr:spPr bwMode="auto">
        <a:xfrm>
          <a:off x="71247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24</xdr:row>
      <xdr:rowOff>1793240</xdr:rowOff>
    </xdr:to>
    <xdr:sp macro="" textlink="">
      <xdr:nvSpPr>
        <xdr:cNvPr id="88" name="Text Box 9">
          <a:extLst>
            <a:ext uri="{FF2B5EF4-FFF2-40B4-BE49-F238E27FC236}">
              <a16:creationId xmlns:a16="http://schemas.microsoft.com/office/drawing/2014/main" id="{00000000-0008-0000-6A00-000058000000}"/>
            </a:ext>
          </a:extLst>
        </xdr:cNvPr>
        <xdr:cNvSpPr txBox="1">
          <a:spLocks noChangeArrowheads="1"/>
        </xdr:cNvSpPr>
      </xdr:nvSpPr>
      <xdr:spPr bwMode="auto">
        <a:xfrm>
          <a:off x="102870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24</xdr:row>
      <xdr:rowOff>1793240</xdr:rowOff>
    </xdr:to>
    <xdr:sp macro="" textlink="">
      <xdr:nvSpPr>
        <xdr:cNvPr id="89" name="Text Box 9">
          <a:extLst>
            <a:ext uri="{FF2B5EF4-FFF2-40B4-BE49-F238E27FC236}">
              <a16:creationId xmlns:a16="http://schemas.microsoft.com/office/drawing/2014/main" id="{00000000-0008-0000-6A00-000059000000}"/>
            </a:ext>
          </a:extLst>
        </xdr:cNvPr>
        <xdr:cNvSpPr txBox="1">
          <a:spLocks noChangeArrowheads="1"/>
        </xdr:cNvSpPr>
      </xdr:nvSpPr>
      <xdr:spPr bwMode="auto">
        <a:xfrm>
          <a:off x="10287000" y="18859500"/>
          <a:ext cx="76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0" name="Text Box 9">
          <a:extLst>
            <a:ext uri="{FF2B5EF4-FFF2-40B4-BE49-F238E27FC236}">
              <a16:creationId xmlns:a16="http://schemas.microsoft.com/office/drawing/2014/main" id="{00000000-0008-0000-6A00-00005A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1" name="Text Box 9">
          <a:extLst>
            <a:ext uri="{FF2B5EF4-FFF2-40B4-BE49-F238E27FC236}">
              <a16:creationId xmlns:a16="http://schemas.microsoft.com/office/drawing/2014/main" id="{00000000-0008-0000-6A00-00005B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2" name="Text Box 9">
          <a:extLst>
            <a:ext uri="{FF2B5EF4-FFF2-40B4-BE49-F238E27FC236}">
              <a16:creationId xmlns:a16="http://schemas.microsoft.com/office/drawing/2014/main" id="{00000000-0008-0000-6A00-00005C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3" name="Text Box 9">
          <a:extLst>
            <a:ext uri="{FF2B5EF4-FFF2-40B4-BE49-F238E27FC236}">
              <a16:creationId xmlns:a16="http://schemas.microsoft.com/office/drawing/2014/main" id="{00000000-0008-0000-6A00-00005D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4" name="Text Box 9">
          <a:extLst>
            <a:ext uri="{FF2B5EF4-FFF2-40B4-BE49-F238E27FC236}">
              <a16:creationId xmlns:a16="http://schemas.microsoft.com/office/drawing/2014/main" id="{00000000-0008-0000-6A00-00005E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5" name="Text Box 9">
          <a:extLst>
            <a:ext uri="{FF2B5EF4-FFF2-40B4-BE49-F238E27FC236}">
              <a16:creationId xmlns:a16="http://schemas.microsoft.com/office/drawing/2014/main" id="{00000000-0008-0000-6A00-00005F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6" name="Text Box 9">
          <a:extLst>
            <a:ext uri="{FF2B5EF4-FFF2-40B4-BE49-F238E27FC236}">
              <a16:creationId xmlns:a16="http://schemas.microsoft.com/office/drawing/2014/main" id="{00000000-0008-0000-6A00-000060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7" name="Text Box 9">
          <a:extLst>
            <a:ext uri="{FF2B5EF4-FFF2-40B4-BE49-F238E27FC236}">
              <a16:creationId xmlns:a16="http://schemas.microsoft.com/office/drawing/2014/main" id="{00000000-0008-0000-6A00-000061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20</xdr:row>
      <xdr:rowOff>2021840</xdr:rowOff>
    </xdr:to>
    <xdr:sp macro="" textlink="">
      <xdr:nvSpPr>
        <xdr:cNvPr id="98" name="Text Box 9">
          <a:extLst>
            <a:ext uri="{FF2B5EF4-FFF2-40B4-BE49-F238E27FC236}">
              <a16:creationId xmlns:a16="http://schemas.microsoft.com/office/drawing/2014/main" id="{00000000-0008-0000-6A00-000062000000}"/>
            </a:ext>
          </a:extLst>
        </xdr:cNvPr>
        <xdr:cNvSpPr txBox="1">
          <a:spLocks noChangeArrowheads="1"/>
        </xdr:cNvSpPr>
      </xdr:nvSpPr>
      <xdr:spPr bwMode="auto">
        <a:xfrm>
          <a:off x="71247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20</xdr:row>
      <xdr:rowOff>2021840</xdr:rowOff>
    </xdr:to>
    <xdr:sp macro="" textlink="">
      <xdr:nvSpPr>
        <xdr:cNvPr id="99" name="Text Box 9">
          <a:extLst>
            <a:ext uri="{FF2B5EF4-FFF2-40B4-BE49-F238E27FC236}">
              <a16:creationId xmlns:a16="http://schemas.microsoft.com/office/drawing/2014/main" id="{00000000-0008-0000-6A00-000063000000}"/>
            </a:ext>
          </a:extLst>
        </xdr:cNvPr>
        <xdr:cNvSpPr txBox="1">
          <a:spLocks noChangeArrowheads="1"/>
        </xdr:cNvSpPr>
      </xdr:nvSpPr>
      <xdr:spPr bwMode="auto">
        <a:xfrm>
          <a:off x="102870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20</xdr:row>
      <xdr:rowOff>2021840</xdr:rowOff>
    </xdr:to>
    <xdr:sp macro="" textlink="">
      <xdr:nvSpPr>
        <xdr:cNvPr id="100" name="Text Box 9">
          <a:extLst>
            <a:ext uri="{FF2B5EF4-FFF2-40B4-BE49-F238E27FC236}">
              <a16:creationId xmlns:a16="http://schemas.microsoft.com/office/drawing/2014/main" id="{00000000-0008-0000-6A00-000064000000}"/>
            </a:ext>
          </a:extLst>
        </xdr:cNvPr>
        <xdr:cNvSpPr txBox="1">
          <a:spLocks noChangeArrowheads="1"/>
        </xdr:cNvSpPr>
      </xdr:nvSpPr>
      <xdr:spPr bwMode="auto">
        <a:xfrm>
          <a:off x="10287000" y="188595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1" name="Text Box 9">
          <a:extLst>
            <a:ext uri="{FF2B5EF4-FFF2-40B4-BE49-F238E27FC236}">
              <a16:creationId xmlns:a16="http://schemas.microsoft.com/office/drawing/2014/main" id="{00000000-0008-0000-6A00-000065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2" name="Text Box 9">
          <a:extLst>
            <a:ext uri="{FF2B5EF4-FFF2-40B4-BE49-F238E27FC236}">
              <a16:creationId xmlns:a16="http://schemas.microsoft.com/office/drawing/2014/main" id="{00000000-0008-0000-6A00-000066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3" name="Text Box 9">
          <a:extLst>
            <a:ext uri="{FF2B5EF4-FFF2-40B4-BE49-F238E27FC236}">
              <a16:creationId xmlns:a16="http://schemas.microsoft.com/office/drawing/2014/main" id="{00000000-0008-0000-6A00-000067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4" name="Text Box 9">
          <a:extLst>
            <a:ext uri="{FF2B5EF4-FFF2-40B4-BE49-F238E27FC236}">
              <a16:creationId xmlns:a16="http://schemas.microsoft.com/office/drawing/2014/main" id="{00000000-0008-0000-6A00-000068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5" name="Text Box 9">
          <a:extLst>
            <a:ext uri="{FF2B5EF4-FFF2-40B4-BE49-F238E27FC236}">
              <a16:creationId xmlns:a16="http://schemas.microsoft.com/office/drawing/2014/main" id="{00000000-0008-0000-6A00-000069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6" name="Text Box 9">
          <a:extLst>
            <a:ext uri="{FF2B5EF4-FFF2-40B4-BE49-F238E27FC236}">
              <a16:creationId xmlns:a16="http://schemas.microsoft.com/office/drawing/2014/main" id="{00000000-0008-0000-6A00-00006A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7" name="Text Box 9">
          <a:extLst>
            <a:ext uri="{FF2B5EF4-FFF2-40B4-BE49-F238E27FC236}">
              <a16:creationId xmlns:a16="http://schemas.microsoft.com/office/drawing/2014/main" id="{00000000-0008-0000-6A00-00006B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8" name="Text Box 9">
          <a:extLst>
            <a:ext uri="{FF2B5EF4-FFF2-40B4-BE49-F238E27FC236}">
              <a16:creationId xmlns:a16="http://schemas.microsoft.com/office/drawing/2014/main" id="{00000000-0008-0000-6A00-00006C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42</xdr:row>
      <xdr:rowOff>0</xdr:rowOff>
    </xdr:from>
    <xdr:to>
      <xdr:col>3</xdr:col>
      <xdr:colOff>76200</xdr:colOff>
      <xdr:row>70</xdr:row>
      <xdr:rowOff>1536700</xdr:rowOff>
    </xdr:to>
    <xdr:sp macro="" textlink="">
      <xdr:nvSpPr>
        <xdr:cNvPr id="109" name="Text Box 9">
          <a:extLst>
            <a:ext uri="{FF2B5EF4-FFF2-40B4-BE49-F238E27FC236}">
              <a16:creationId xmlns:a16="http://schemas.microsoft.com/office/drawing/2014/main" id="{00000000-0008-0000-6A00-00006D000000}"/>
            </a:ext>
          </a:extLst>
        </xdr:cNvPr>
        <xdr:cNvSpPr txBox="1">
          <a:spLocks noChangeArrowheads="1"/>
        </xdr:cNvSpPr>
      </xdr:nvSpPr>
      <xdr:spPr bwMode="auto">
        <a:xfrm>
          <a:off x="7124700" y="7852410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464820</xdr:rowOff>
    </xdr:from>
    <xdr:to>
      <xdr:col>11</xdr:col>
      <xdr:colOff>800100</xdr:colOff>
      <xdr:row>10</xdr:row>
      <xdr:rowOff>2402840</xdr:rowOff>
    </xdr:to>
    <xdr:sp macro="" textlink="">
      <xdr:nvSpPr>
        <xdr:cNvPr id="110" name="Text Box 9">
          <a:extLst>
            <a:ext uri="{FF2B5EF4-FFF2-40B4-BE49-F238E27FC236}">
              <a16:creationId xmlns:a16="http://schemas.microsoft.com/office/drawing/2014/main" id="{00000000-0008-0000-6A00-00006E000000}"/>
            </a:ext>
          </a:extLst>
        </xdr:cNvPr>
        <xdr:cNvSpPr txBox="1">
          <a:spLocks noChangeArrowheads="1"/>
        </xdr:cNvSpPr>
      </xdr:nvSpPr>
      <xdr:spPr bwMode="auto">
        <a:xfrm>
          <a:off x="26187400" y="60274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982980</xdr:rowOff>
    </xdr:from>
    <xdr:to>
      <xdr:col>11</xdr:col>
      <xdr:colOff>800100</xdr:colOff>
      <xdr:row>11</xdr:row>
      <xdr:rowOff>104140</xdr:rowOff>
    </xdr:to>
    <xdr:sp macro="" textlink="">
      <xdr:nvSpPr>
        <xdr:cNvPr id="111" name="Text Box 9">
          <a:extLst>
            <a:ext uri="{FF2B5EF4-FFF2-40B4-BE49-F238E27FC236}">
              <a16:creationId xmlns:a16="http://schemas.microsoft.com/office/drawing/2014/main" id="{00000000-0008-0000-6A00-00006F000000}"/>
            </a:ext>
          </a:extLst>
        </xdr:cNvPr>
        <xdr:cNvSpPr txBox="1">
          <a:spLocks noChangeArrowheads="1"/>
        </xdr:cNvSpPr>
      </xdr:nvSpPr>
      <xdr:spPr bwMode="auto">
        <a:xfrm>
          <a:off x="26187400" y="80695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525780</xdr:rowOff>
    </xdr:from>
    <xdr:to>
      <xdr:col>11</xdr:col>
      <xdr:colOff>800100</xdr:colOff>
      <xdr:row>12</xdr:row>
      <xdr:rowOff>1049020</xdr:rowOff>
    </xdr:to>
    <xdr:sp macro="" textlink="">
      <xdr:nvSpPr>
        <xdr:cNvPr id="112" name="Text Box 9">
          <a:extLst>
            <a:ext uri="{FF2B5EF4-FFF2-40B4-BE49-F238E27FC236}">
              <a16:creationId xmlns:a16="http://schemas.microsoft.com/office/drawing/2014/main" id="{00000000-0008-0000-6A00-000070000000}"/>
            </a:ext>
          </a:extLst>
        </xdr:cNvPr>
        <xdr:cNvSpPr txBox="1">
          <a:spLocks noChangeArrowheads="1"/>
        </xdr:cNvSpPr>
      </xdr:nvSpPr>
      <xdr:spPr bwMode="auto">
        <a:xfrm>
          <a:off x="26187400" y="12184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419100</xdr:rowOff>
    </xdr:from>
    <xdr:to>
      <xdr:col>11</xdr:col>
      <xdr:colOff>800100</xdr:colOff>
      <xdr:row>14</xdr:row>
      <xdr:rowOff>452120</xdr:rowOff>
    </xdr:to>
    <xdr:sp macro="" textlink="">
      <xdr:nvSpPr>
        <xdr:cNvPr id="113" name="Text Box 9">
          <a:extLst>
            <a:ext uri="{FF2B5EF4-FFF2-40B4-BE49-F238E27FC236}">
              <a16:creationId xmlns:a16="http://schemas.microsoft.com/office/drawing/2014/main" id="{00000000-0008-0000-6A00-000071000000}"/>
            </a:ext>
          </a:extLst>
        </xdr:cNvPr>
        <xdr:cNvSpPr txBox="1">
          <a:spLocks noChangeArrowheads="1"/>
        </xdr:cNvSpPr>
      </xdr:nvSpPr>
      <xdr:spPr bwMode="auto">
        <a:xfrm>
          <a:off x="26187400" y="145161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1082040</xdr:rowOff>
    </xdr:from>
    <xdr:to>
      <xdr:col>11</xdr:col>
      <xdr:colOff>800100</xdr:colOff>
      <xdr:row>14</xdr:row>
      <xdr:rowOff>2479040</xdr:rowOff>
    </xdr:to>
    <xdr:sp macro="" textlink="">
      <xdr:nvSpPr>
        <xdr:cNvPr id="114" name="Text Box 9">
          <a:extLst>
            <a:ext uri="{FF2B5EF4-FFF2-40B4-BE49-F238E27FC236}">
              <a16:creationId xmlns:a16="http://schemas.microsoft.com/office/drawing/2014/main" id="{00000000-0008-0000-6A00-000072000000}"/>
            </a:ext>
          </a:extLst>
        </xdr:cNvPr>
        <xdr:cNvSpPr txBox="1">
          <a:spLocks noChangeArrowheads="1"/>
        </xdr:cNvSpPr>
      </xdr:nvSpPr>
      <xdr:spPr bwMode="auto">
        <a:xfrm>
          <a:off x="26187400" y="16398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0</xdr:rowOff>
    </xdr:from>
    <xdr:to>
      <xdr:col>11</xdr:col>
      <xdr:colOff>800100</xdr:colOff>
      <xdr:row>14</xdr:row>
      <xdr:rowOff>45720</xdr:rowOff>
    </xdr:to>
    <xdr:sp macro="" textlink="">
      <xdr:nvSpPr>
        <xdr:cNvPr id="115" name="Text Box 9">
          <a:extLst>
            <a:ext uri="{FF2B5EF4-FFF2-40B4-BE49-F238E27FC236}">
              <a16:creationId xmlns:a16="http://schemas.microsoft.com/office/drawing/2014/main" id="{00000000-0008-0000-6A00-000073000000}"/>
            </a:ext>
          </a:extLst>
        </xdr:cNvPr>
        <xdr:cNvSpPr txBox="1">
          <a:spLocks noChangeArrowheads="1"/>
        </xdr:cNvSpPr>
      </xdr:nvSpPr>
      <xdr:spPr bwMode="auto">
        <a:xfrm>
          <a:off x="26187400" y="18859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0</xdr:rowOff>
    </xdr:from>
    <xdr:to>
      <xdr:col>11</xdr:col>
      <xdr:colOff>800100</xdr:colOff>
      <xdr:row>14</xdr:row>
      <xdr:rowOff>45720</xdr:rowOff>
    </xdr:to>
    <xdr:sp macro="" textlink="">
      <xdr:nvSpPr>
        <xdr:cNvPr id="116" name="Text Box 9">
          <a:extLst>
            <a:ext uri="{FF2B5EF4-FFF2-40B4-BE49-F238E27FC236}">
              <a16:creationId xmlns:a16="http://schemas.microsoft.com/office/drawing/2014/main" id="{00000000-0008-0000-6A00-000074000000}"/>
            </a:ext>
          </a:extLst>
        </xdr:cNvPr>
        <xdr:cNvSpPr txBox="1">
          <a:spLocks noChangeArrowheads="1"/>
        </xdr:cNvSpPr>
      </xdr:nvSpPr>
      <xdr:spPr bwMode="auto">
        <a:xfrm>
          <a:off x="26187400" y="18859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457200</xdr:rowOff>
    </xdr:from>
    <xdr:to>
      <xdr:col>11</xdr:col>
      <xdr:colOff>800100</xdr:colOff>
      <xdr:row>16</xdr:row>
      <xdr:rowOff>629920</xdr:rowOff>
    </xdr:to>
    <xdr:sp macro="" textlink="">
      <xdr:nvSpPr>
        <xdr:cNvPr id="117" name="Text Box 9">
          <a:extLst>
            <a:ext uri="{FF2B5EF4-FFF2-40B4-BE49-F238E27FC236}">
              <a16:creationId xmlns:a16="http://schemas.microsoft.com/office/drawing/2014/main" id="{00000000-0008-0000-6A00-000075000000}"/>
            </a:ext>
          </a:extLst>
        </xdr:cNvPr>
        <xdr:cNvSpPr txBox="1">
          <a:spLocks noChangeArrowheads="1"/>
        </xdr:cNvSpPr>
      </xdr:nvSpPr>
      <xdr:spPr bwMode="auto">
        <a:xfrm>
          <a:off x="26187400" y="193167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1173480</xdr:rowOff>
    </xdr:from>
    <xdr:to>
      <xdr:col>11</xdr:col>
      <xdr:colOff>800100</xdr:colOff>
      <xdr:row>17</xdr:row>
      <xdr:rowOff>1955800</xdr:rowOff>
    </xdr:to>
    <xdr:sp macro="" textlink="">
      <xdr:nvSpPr>
        <xdr:cNvPr id="118" name="Text Box 9">
          <a:extLst>
            <a:ext uri="{FF2B5EF4-FFF2-40B4-BE49-F238E27FC236}">
              <a16:creationId xmlns:a16="http://schemas.microsoft.com/office/drawing/2014/main" id="{00000000-0008-0000-6A00-000076000000}"/>
            </a:ext>
          </a:extLst>
        </xdr:cNvPr>
        <xdr:cNvSpPr txBox="1">
          <a:spLocks noChangeArrowheads="1"/>
        </xdr:cNvSpPr>
      </xdr:nvSpPr>
      <xdr:spPr bwMode="auto">
        <a:xfrm>
          <a:off x="26187400" y="215569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403860</xdr:rowOff>
    </xdr:from>
    <xdr:to>
      <xdr:col>11</xdr:col>
      <xdr:colOff>800100</xdr:colOff>
      <xdr:row>18</xdr:row>
      <xdr:rowOff>805180</xdr:rowOff>
    </xdr:to>
    <xdr:sp macro="" textlink="">
      <xdr:nvSpPr>
        <xdr:cNvPr id="119" name="Text Box 9">
          <a:extLst>
            <a:ext uri="{FF2B5EF4-FFF2-40B4-BE49-F238E27FC236}">
              <a16:creationId xmlns:a16="http://schemas.microsoft.com/office/drawing/2014/main" id="{00000000-0008-0000-6A00-000077000000}"/>
            </a:ext>
          </a:extLst>
        </xdr:cNvPr>
        <xdr:cNvSpPr txBox="1">
          <a:spLocks noChangeArrowheads="1"/>
        </xdr:cNvSpPr>
      </xdr:nvSpPr>
      <xdr:spPr bwMode="auto">
        <a:xfrm>
          <a:off x="26187400" y="243306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457200</xdr:rowOff>
    </xdr:from>
    <xdr:to>
      <xdr:col>11</xdr:col>
      <xdr:colOff>800100</xdr:colOff>
      <xdr:row>19</xdr:row>
      <xdr:rowOff>281940</xdr:rowOff>
    </xdr:to>
    <xdr:sp macro="" textlink="">
      <xdr:nvSpPr>
        <xdr:cNvPr id="120" name="Text Box 9">
          <a:extLst>
            <a:ext uri="{FF2B5EF4-FFF2-40B4-BE49-F238E27FC236}">
              <a16:creationId xmlns:a16="http://schemas.microsoft.com/office/drawing/2014/main" id="{00000000-0008-0000-6A00-000078000000}"/>
            </a:ext>
          </a:extLst>
        </xdr:cNvPr>
        <xdr:cNvSpPr txBox="1">
          <a:spLocks noChangeArrowheads="1"/>
        </xdr:cNvSpPr>
      </xdr:nvSpPr>
      <xdr:spPr bwMode="auto">
        <a:xfrm>
          <a:off x="26187400" y="25298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1150620</xdr:rowOff>
    </xdr:from>
    <xdr:to>
      <xdr:col>11</xdr:col>
      <xdr:colOff>800100</xdr:colOff>
      <xdr:row>20</xdr:row>
      <xdr:rowOff>701040</xdr:rowOff>
    </xdr:to>
    <xdr:sp macro="" textlink="">
      <xdr:nvSpPr>
        <xdr:cNvPr id="121" name="Text Box 9">
          <a:extLst>
            <a:ext uri="{FF2B5EF4-FFF2-40B4-BE49-F238E27FC236}">
              <a16:creationId xmlns:a16="http://schemas.microsoft.com/office/drawing/2014/main" id="{00000000-0008-0000-6A00-000079000000}"/>
            </a:ext>
          </a:extLst>
        </xdr:cNvPr>
        <xdr:cNvSpPr txBox="1">
          <a:spLocks noChangeArrowheads="1"/>
        </xdr:cNvSpPr>
      </xdr:nvSpPr>
      <xdr:spPr bwMode="auto">
        <a:xfrm>
          <a:off x="26187400" y="281254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358140</xdr:rowOff>
    </xdr:from>
    <xdr:to>
      <xdr:col>11</xdr:col>
      <xdr:colOff>800100</xdr:colOff>
      <xdr:row>20</xdr:row>
      <xdr:rowOff>2936240</xdr:rowOff>
    </xdr:to>
    <xdr:sp macro="" textlink="">
      <xdr:nvSpPr>
        <xdr:cNvPr id="122" name="Text Box 9">
          <a:extLst>
            <a:ext uri="{FF2B5EF4-FFF2-40B4-BE49-F238E27FC236}">
              <a16:creationId xmlns:a16="http://schemas.microsoft.com/office/drawing/2014/main" id="{00000000-0008-0000-6A00-00007A000000}"/>
            </a:ext>
          </a:extLst>
        </xdr:cNvPr>
        <xdr:cNvSpPr txBox="1">
          <a:spLocks noChangeArrowheads="1"/>
        </xdr:cNvSpPr>
      </xdr:nvSpPr>
      <xdr:spPr bwMode="auto">
        <a:xfrm>
          <a:off x="26187400" y="303809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655320</xdr:rowOff>
    </xdr:from>
    <xdr:to>
      <xdr:col>11</xdr:col>
      <xdr:colOff>800100</xdr:colOff>
      <xdr:row>21</xdr:row>
      <xdr:rowOff>393700</xdr:rowOff>
    </xdr:to>
    <xdr:sp macro="" textlink="">
      <xdr:nvSpPr>
        <xdr:cNvPr id="123" name="Text Box 9">
          <a:extLst>
            <a:ext uri="{FF2B5EF4-FFF2-40B4-BE49-F238E27FC236}">
              <a16:creationId xmlns:a16="http://schemas.microsoft.com/office/drawing/2014/main" id="{00000000-0008-0000-6A00-00007B000000}"/>
            </a:ext>
          </a:extLst>
        </xdr:cNvPr>
        <xdr:cNvSpPr txBox="1">
          <a:spLocks noChangeArrowheads="1"/>
        </xdr:cNvSpPr>
      </xdr:nvSpPr>
      <xdr:spPr bwMode="auto">
        <a:xfrm>
          <a:off x="26187400" y="318973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586740</xdr:rowOff>
    </xdr:from>
    <xdr:to>
      <xdr:col>11</xdr:col>
      <xdr:colOff>800100</xdr:colOff>
      <xdr:row>22</xdr:row>
      <xdr:rowOff>723900</xdr:rowOff>
    </xdr:to>
    <xdr:sp macro="" textlink="">
      <xdr:nvSpPr>
        <xdr:cNvPr id="124" name="Text Box 9">
          <a:extLst>
            <a:ext uri="{FF2B5EF4-FFF2-40B4-BE49-F238E27FC236}">
              <a16:creationId xmlns:a16="http://schemas.microsoft.com/office/drawing/2014/main" id="{00000000-0008-0000-6A00-00007C000000}"/>
            </a:ext>
          </a:extLst>
        </xdr:cNvPr>
        <xdr:cNvSpPr txBox="1">
          <a:spLocks noChangeArrowheads="1"/>
        </xdr:cNvSpPr>
      </xdr:nvSpPr>
      <xdr:spPr bwMode="auto">
        <a:xfrm>
          <a:off x="26187400" y="342798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419100</xdr:rowOff>
    </xdr:from>
    <xdr:to>
      <xdr:col>11</xdr:col>
      <xdr:colOff>800100</xdr:colOff>
      <xdr:row>23</xdr:row>
      <xdr:rowOff>3296920</xdr:rowOff>
    </xdr:to>
    <xdr:sp macro="" textlink="">
      <xdr:nvSpPr>
        <xdr:cNvPr id="125" name="Text Box 9">
          <a:extLst>
            <a:ext uri="{FF2B5EF4-FFF2-40B4-BE49-F238E27FC236}">
              <a16:creationId xmlns:a16="http://schemas.microsoft.com/office/drawing/2014/main" id="{00000000-0008-0000-6A00-00007D000000}"/>
            </a:ext>
          </a:extLst>
        </xdr:cNvPr>
        <xdr:cNvSpPr txBox="1">
          <a:spLocks noChangeArrowheads="1"/>
        </xdr:cNvSpPr>
      </xdr:nvSpPr>
      <xdr:spPr bwMode="auto">
        <a:xfrm>
          <a:off x="26187400" y="365506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23</xdr:row>
      <xdr:rowOff>586740</xdr:rowOff>
    </xdr:from>
    <xdr:to>
      <xdr:col>11</xdr:col>
      <xdr:colOff>800100</xdr:colOff>
      <xdr:row>24</xdr:row>
      <xdr:rowOff>896620</xdr:rowOff>
    </xdr:to>
    <xdr:sp macro="" textlink="">
      <xdr:nvSpPr>
        <xdr:cNvPr id="126" name="Text Box 9">
          <a:extLst>
            <a:ext uri="{FF2B5EF4-FFF2-40B4-BE49-F238E27FC236}">
              <a16:creationId xmlns:a16="http://schemas.microsoft.com/office/drawing/2014/main" id="{00000000-0008-0000-6A00-00007E000000}"/>
            </a:ext>
          </a:extLst>
        </xdr:cNvPr>
        <xdr:cNvSpPr txBox="1">
          <a:spLocks noChangeArrowheads="1"/>
        </xdr:cNvSpPr>
      </xdr:nvSpPr>
      <xdr:spPr bwMode="auto">
        <a:xfrm>
          <a:off x="26187400" y="376326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24</xdr:row>
      <xdr:rowOff>457200</xdr:rowOff>
    </xdr:from>
    <xdr:to>
      <xdr:col>11</xdr:col>
      <xdr:colOff>800100</xdr:colOff>
      <xdr:row>25</xdr:row>
      <xdr:rowOff>1209040</xdr:rowOff>
    </xdr:to>
    <xdr:sp macro="" textlink="">
      <xdr:nvSpPr>
        <xdr:cNvPr id="127" name="Text Box 9">
          <a:extLst>
            <a:ext uri="{FF2B5EF4-FFF2-40B4-BE49-F238E27FC236}">
              <a16:creationId xmlns:a16="http://schemas.microsoft.com/office/drawing/2014/main" id="{00000000-0008-0000-6A00-00007F000000}"/>
            </a:ext>
          </a:extLst>
        </xdr:cNvPr>
        <xdr:cNvSpPr txBox="1">
          <a:spLocks noChangeArrowheads="1"/>
        </xdr:cNvSpPr>
      </xdr:nvSpPr>
      <xdr:spPr bwMode="auto">
        <a:xfrm>
          <a:off x="26187400" y="39941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25</xdr:row>
      <xdr:rowOff>746760</xdr:rowOff>
    </xdr:from>
    <xdr:to>
      <xdr:col>11</xdr:col>
      <xdr:colOff>800100</xdr:colOff>
      <xdr:row>27</xdr:row>
      <xdr:rowOff>665480</xdr:rowOff>
    </xdr:to>
    <xdr:sp macro="" textlink="">
      <xdr:nvSpPr>
        <xdr:cNvPr id="128" name="Text Box 9">
          <a:extLst>
            <a:ext uri="{FF2B5EF4-FFF2-40B4-BE49-F238E27FC236}">
              <a16:creationId xmlns:a16="http://schemas.microsoft.com/office/drawing/2014/main" id="{00000000-0008-0000-6A00-000080000000}"/>
            </a:ext>
          </a:extLst>
        </xdr:cNvPr>
        <xdr:cNvSpPr txBox="1">
          <a:spLocks noChangeArrowheads="1"/>
        </xdr:cNvSpPr>
      </xdr:nvSpPr>
      <xdr:spPr bwMode="auto">
        <a:xfrm>
          <a:off x="26187400" y="4236466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655320</xdr:rowOff>
    </xdr:from>
    <xdr:to>
      <xdr:col>11</xdr:col>
      <xdr:colOff>800100</xdr:colOff>
      <xdr:row>27</xdr:row>
      <xdr:rowOff>2959100</xdr:rowOff>
    </xdr:to>
    <xdr:sp macro="" textlink="">
      <xdr:nvSpPr>
        <xdr:cNvPr id="129" name="Text Box 9">
          <a:extLst>
            <a:ext uri="{FF2B5EF4-FFF2-40B4-BE49-F238E27FC236}">
              <a16:creationId xmlns:a16="http://schemas.microsoft.com/office/drawing/2014/main" id="{00000000-0008-0000-6A00-000081000000}"/>
            </a:ext>
          </a:extLst>
        </xdr:cNvPr>
        <xdr:cNvSpPr txBox="1">
          <a:spLocks noChangeArrowheads="1"/>
        </xdr:cNvSpPr>
      </xdr:nvSpPr>
      <xdr:spPr bwMode="auto">
        <a:xfrm>
          <a:off x="26187400" y="447116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518160</xdr:rowOff>
    </xdr:from>
    <xdr:to>
      <xdr:col>11</xdr:col>
      <xdr:colOff>800100</xdr:colOff>
      <xdr:row>28</xdr:row>
      <xdr:rowOff>2065020</xdr:rowOff>
    </xdr:to>
    <xdr:sp macro="" textlink="">
      <xdr:nvSpPr>
        <xdr:cNvPr id="130" name="Text Box 9">
          <a:extLst>
            <a:ext uri="{FF2B5EF4-FFF2-40B4-BE49-F238E27FC236}">
              <a16:creationId xmlns:a16="http://schemas.microsoft.com/office/drawing/2014/main" id="{00000000-0008-0000-6A00-000082000000}"/>
            </a:ext>
          </a:extLst>
        </xdr:cNvPr>
        <xdr:cNvSpPr txBox="1">
          <a:spLocks noChangeArrowheads="1"/>
        </xdr:cNvSpPr>
      </xdr:nvSpPr>
      <xdr:spPr bwMode="auto">
        <a:xfrm>
          <a:off x="26187400" y="47012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457200</xdr:rowOff>
    </xdr:from>
    <xdr:to>
      <xdr:col>11</xdr:col>
      <xdr:colOff>800100</xdr:colOff>
      <xdr:row>29</xdr:row>
      <xdr:rowOff>2059940</xdr:rowOff>
    </xdr:to>
    <xdr:sp macro="" textlink="">
      <xdr:nvSpPr>
        <xdr:cNvPr id="131" name="Text Box 9">
          <a:extLst>
            <a:ext uri="{FF2B5EF4-FFF2-40B4-BE49-F238E27FC236}">
              <a16:creationId xmlns:a16="http://schemas.microsoft.com/office/drawing/2014/main" id="{00000000-0008-0000-6A00-000083000000}"/>
            </a:ext>
          </a:extLst>
        </xdr:cNvPr>
        <xdr:cNvSpPr txBox="1">
          <a:spLocks noChangeArrowheads="1"/>
        </xdr:cNvSpPr>
      </xdr:nvSpPr>
      <xdr:spPr bwMode="auto">
        <a:xfrm>
          <a:off x="26187400" y="49390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342900</xdr:rowOff>
    </xdr:from>
    <xdr:to>
      <xdr:col>11</xdr:col>
      <xdr:colOff>800100</xdr:colOff>
      <xdr:row>30</xdr:row>
      <xdr:rowOff>2214880</xdr:rowOff>
    </xdr:to>
    <xdr:sp macro="" textlink="">
      <xdr:nvSpPr>
        <xdr:cNvPr id="132" name="Text Box 9">
          <a:extLst>
            <a:ext uri="{FF2B5EF4-FFF2-40B4-BE49-F238E27FC236}">
              <a16:creationId xmlns:a16="http://schemas.microsoft.com/office/drawing/2014/main" id="{00000000-0008-0000-6A00-000084000000}"/>
            </a:ext>
          </a:extLst>
        </xdr:cNvPr>
        <xdr:cNvSpPr txBox="1">
          <a:spLocks noChangeArrowheads="1"/>
        </xdr:cNvSpPr>
      </xdr:nvSpPr>
      <xdr:spPr bwMode="auto">
        <a:xfrm>
          <a:off x="26187400" y="517144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1097280</xdr:rowOff>
    </xdr:from>
    <xdr:to>
      <xdr:col>11</xdr:col>
      <xdr:colOff>800100</xdr:colOff>
      <xdr:row>31</xdr:row>
      <xdr:rowOff>127000</xdr:rowOff>
    </xdr:to>
    <xdr:sp macro="" textlink="">
      <xdr:nvSpPr>
        <xdr:cNvPr id="133" name="Text Box 9">
          <a:extLst>
            <a:ext uri="{FF2B5EF4-FFF2-40B4-BE49-F238E27FC236}">
              <a16:creationId xmlns:a16="http://schemas.microsoft.com/office/drawing/2014/main" id="{00000000-0008-0000-6A00-000085000000}"/>
            </a:ext>
          </a:extLst>
        </xdr:cNvPr>
        <xdr:cNvSpPr txBox="1">
          <a:spLocks noChangeArrowheads="1"/>
        </xdr:cNvSpPr>
      </xdr:nvSpPr>
      <xdr:spPr bwMode="auto">
        <a:xfrm>
          <a:off x="26187400" y="539927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396240</xdr:rowOff>
    </xdr:from>
    <xdr:to>
      <xdr:col>11</xdr:col>
      <xdr:colOff>800100</xdr:colOff>
      <xdr:row>32</xdr:row>
      <xdr:rowOff>1031240</xdr:rowOff>
    </xdr:to>
    <xdr:sp macro="" textlink="">
      <xdr:nvSpPr>
        <xdr:cNvPr id="134" name="Text Box 9">
          <a:extLst>
            <a:ext uri="{FF2B5EF4-FFF2-40B4-BE49-F238E27FC236}">
              <a16:creationId xmlns:a16="http://schemas.microsoft.com/office/drawing/2014/main" id="{00000000-0008-0000-6A00-000086000000}"/>
            </a:ext>
          </a:extLst>
        </xdr:cNvPr>
        <xdr:cNvSpPr txBox="1">
          <a:spLocks noChangeArrowheads="1"/>
        </xdr:cNvSpPr>
      </xdr:nvSpPr>
      <xdr:spPr bwMode="auto">
        <a:xfrm>
          <a:off x="26187400" y="584987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716280</xdr:rowOff>
    </xdr:from>
    <xdr:to>
      <xdr:col>11</xdr:col>
      <xdr:colOff>800100</xdr:colOff>
      <xdr:row>34</xdr:row>
      <xdr:rowOff>5080</xdr:rowOff>
    </xdr:to>
    <xdr:sp macro="" textlink="">
      <xdr:nvSpPr>
        <xdr:cNvPr id="135" name="Text Box 9">
          <a:extLst>
            <a:ext uri="{FF2B5EF4-FFF2-40B4-BE49-F238E27FC236}">
              <a16:creationId xmlns:a16="http://schemas.microsoft.com/office/drawing/2014/main" id="{00000000-0008-0000-6A00-000087000000}"/>
            </a:ext>
          </a:extLst>
        </xdr:cNvPr>
        <xdr:cNvSpPr txBox="1">
          <a:spLocks noChangeArrowheads="1"/>
        </xdr:cNvSpPr>
      </xdr:nvSpPr>
      <xdr:spPr bwMode="auto">
        <a:xfrm>
          <a:off x="26187400" y="6095238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624840</xdr:rowOff>
    </xdr:from>
    <xdr:to>
      <xdr:col>11</xdr:col>
      <xdr:colOff>800100</xdr:colOff>
      <xdr:row>34</xdr:row>
      <xdr:rowOff>1384300</xdr:rowOff>
    </xdr:to>
    <xdr:sp macro="" textlink="">
      <xdr:nvSpPr>
        <xdr:cNvPr id="136" name="Text Box 9">
          <a:extLst>
            <a:ext uri="{FF2B5EF4-FFF2-40B4-BE49-F238E27FC236}">
              <a16:creationId xmlns:a16="http://schemas.microsoft.com/office/drawing/2014/main" id="{00000000-0008-0000-6A00-000088000000}"/>
            </a:ext>
          </a:extLst>
        </xdr:cNvPr>
        <xdr:cNvSpPr txBox="1">
          <a:spLocks noChangeArrowheads="1"/>
        </xdr:cNvSpPr>
      </xdr:nvSpPr>
      <xdr:spPr bwMode="auto">
        <a:xfrm>
          <a:off x="26187400" y="626897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403860</xdr:rowOff>
    </xdr:from>
    <xdr:to>
      <xdr:col>11</xdr:col>
      <xdr:colOff>800100</xdr:colOff>
      <xdr:row>35</xdr:row>
      <xdr:rowOff>2931160</xdr:rowOff>
    </xdr:to>
    <xdr:sp macro="" textlink="">
      <xdr:nvSpPr>
        <xdr:cNvPr id="137" name="Text Box 9">
          <a:extLst>
            <a:ext uri="{FF2B5EF4-FFF2-40B4-BE49-F238E27FC236}">
              <a16:creationId xmlns:a16="http://schemas.microsoft.com/office/drawing/2014/main" id="{00000000-0008-0000-6A00-000089000000}"/>
            </a:ext>
          </a:extLst>
        </xdr:cNvPr>
        <xdr:cNvSpPr txBox="1">
          <a:spLocks noChangeArrowheads="1"/>
        </xdr:cNvSpPr>
      </xdr:nvSpPr>
      <xdr:spPr bwMode="auto">
        <a:xfrm>
          <a:off x="26187400" y="649071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35</xdr:row>
      <xdr:rowOff>464820</xdr:rowOff>
    </xdr:from>
    <xdr:to>
      <xdr:col>11</xdr:col>
      <xdr:colOff>800100</xdr:colOff>
      <xdr:row>37</xdr:row>
      <xdr:rowOff>632460</xdr:rowOff>
    </xdr:to>
    <xdr:sp macro="" textlink="">
      <xdr:nvSpPr>
        <xdr:cNvPr id="138" name="Text Box 9">
          <a:extLst>
            <a:ext uri="{FF2B5EF4-FFF2-40B4-BE49-F238E27FC236}">
              <a16:creationId xmlns:a16="http://schemas.microsoft.com/office/drawing/2014/main" id="{00000000-0008-0000-6A00-00008A000000}"/>
            </a:ext>
          </a:extLst>
        </xdr:cNvPr>
        <xdr:cNvSpPr txBox="1">
          <a:spLocks noChangeArrowheads="1"/>
        </xdr:cNvSpPr>
      </xdr:nvSpPr>
      <xdr:spPr bwMode="auto">
        <a:xfrm>
          <a:off x="26187400" y="664921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579120</xdr:rowOff>
    </xdr:from>
    <xdr:to>
      <xdr:col>11</xdr:col>
      <xdr:colOff>800100</xdr:colOff>
      <xdr:row>38</xdr:row>
      <xdr:rowOff>589280</xdr:rowOff>
    </xdr:to>
    <xdr:sp macro="" textlink="">
      <xdr:nvSpPr>
        <xdr:cNvPr id="139" name="Text Box 9">
          <a:extLst>
            <a:ext uri="{FF2B5EF4-FFF2-40B4-BE49-F238E27FC236}">
              <a16:creationId xmlns:a16="http://schemas.microsoft.com/office/drawing/2014/main" id="{00000000-0008-0000-6A00-00008B000000}"/>
            </a:ext>
          </a:extLst>
        </xdr:cNvPr>
        <xdr:cNvSpPr txBox="1">
          <a:spLocks noChangeArrowheads="1"/>
        </xdr:cNvSpPr>
      </xdr:nvSpPr>
      <xdr:spPr bwMode="auto">
        <a:xfrm>
          <a:off x="26187400" y="6874002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411480</xdr:rowOff>
    </xdr:from>
    <xdr:to>
      <xdr:col>11</xdr:col>
      <xdr:colOff>800100</xdr:colOff>
      <xdr:row>38</xdr:row>
      <xdr:rowOff>2590800</xdr:rowOff>
    </xdr:to>
    <xdr:sp macro="" textlink="">
      <xdr:nvSpPr>
        <xdr:cNvPr id="140" name="Text Box 9">
          <a:extLst>
            <a:ext uri="{FF2B5EF4-FFF2-40B4-BE49-F238E27FC236}">
              <a16:creationId xmlns:a16="http://schemas.microsoft.com/office/drawing/2014/main" id="{00000000-0008-0000-6A00-00008C000000}"/>
            </a:ext>
          </a:extLst>
        </xdr:cNvPr>
        <xdr:cNvSpPr txBox="1">
          <a:spLocks noChangeArrowheads="1"/>
        </xdr:cNvSpPr>
      </xdr:nvSpPr>
      <xdr:spPr bwMode="auto">
        <a:xfrm>
          <a:off x="26187400" y="694867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396240</xdr:rowOff>
    </xdr:from>
    <xdr:to>
      <xdr:col>11</xdr:col>
      <xdr:colOff>800100</xdr:colOff>
      <xdr:row>39</xdr:row>
      <xdr:rowOff>543560</xdr:rowOff>
    </xdr:to>
    <xdr:sp macro="" textlink="">
      <xdr:nvSpPr>
        <xdr:cNvPr id="141" name="Text Box 9">
          <a:extLst>
            <a:ext uri="{FF2B5EF4-FFF2-40B4-BE49-F238E27FC236}">
              <a16:creationId xmlns:a16="http://schemas.microsoft.com/office/drawing/2014/main" id="{00000000-0008-0000-6A00-00008D000000}"/>
            </a:ext>
          </a:extLst>
        </xdr:cNvPr>
        <xdr:cNvSpPr txBox="1">
          <a:spLocks noChangeArrowheads="1"/>
        </xdr:cNvSpPr>
      </xdr:nvSpPr>
      <xdr:spPr bwMode="auto">
        <a:xfrm>
          <a:off x="26187400" y="709955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342900</xdr:rowOff>
    </xdr:from>
    <xdr:to>
      <xdr:col>11</xdr:col>
      <xdr:colOff>800100</xdr:colOff>
      <xdr:row>41</xdr:row>
      <xdr:rowOff>266700</xdr:rowOff>
    </xdr:to>
    <xdr:sp macro="" textlink="">
      <xdr:nvSpPr>
        <xdr:cNvPr id="142" name="Text Box 9">
          <a:extLst>
            <a:ext uri="{FF2B5EF4-FFF2-40B4-BE49-F238E27FC236}">
              <a16:creationId xmlns:a16="http://schemas.microsoft.com/office/drawing/2014/main" id="{00000000-0008-0000-6A00-00008E000000}"/>
            </a:ext>
          </a:extLst>
        </xdr:cNvPr>
        <xdr:cNvSpPr txBox="1">
          <a:spLocks noChangeArrowheads="1"/>
        </xdr:cNvSpPr>
      </xdr:nvSpPr>
      <xdr:spPr bwMode="auto">
        <a:xfrm>
          <a:off x="26187400" y="736854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0</xdr:rowOff>
    </xdr:from>
    <xdr:to>
      <xdr:col>11</xdr:col>
      <xdr:colOff>800100</xdr:colOff>
      <xdr:row>40</xdr:row>
      <xdr:rowOff>38100</xdr:rowOff>
    </xdr:to>
    <xdr:sp macro="" textlink="">
      <xdr:nvSpPr>
        <xdr:cNvPr id="143" name="Text Box 9">
          <a:extLst>
            <a:ext uri="{FF2B5EF4-FFF2-40B4-BE49-F238E27FC236}">
              <a16:creationId xmlns:a16="http://schemas.microsoft.com/office/drawing/2014/main" id="{00000000-0008-0000-6A00-00008F000000}"/>
            </a:ext>
          </a:extLst>
        </xdr:cNvPr>
        <xdr:cNvSpPr txBox="1">
          <a:spLocks noChangeArrowheads="1"/>
        </xdr:cNvSpPr>
      </xdr:nvSpPr>
      <xdr:spPr bwMode="auto">
        <a:xfrm>
          <a:off x="26187400" y="751713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373380</xdr:rowOff>
    </xdr:from>
    <xdr:to>
      <xdr:col>11</xdr:col>
      <xdr:colOff>800100</xdr:colOff>
      <xdr:row>41</xdr:row>
      <xdr:rowOff>3472180</xdr:rowOff>
    </xdr:to>
    <xdr:sp macro="" textlink="">
      <xdr:nvSpPr>
        <xdr:cNvPr id="144" name="Text Box 9">
          <a:extLst>
            <a:ext uri="{FF2B5EF4-FFF2-40B4-BE49-F238E27FC236}">
              <a16:creationId xmlns:a16="http://schemas.microsoft.com/office/drawing/2014/main" id="{00000000-0008-0000-6A00-000090000000}"/>
            </a:ext>
          </a:extLst>
        </xdr:cNvPr>
        <xdr:cNvSpPr txBox="1">
          <a:spLocks noChangeArrowheads="1"/>
        </xdr:cNvSpPr>
      </xdr:nvSpPr>
      <xdr:spPr bwMode="auto">
        <a:xfrm>
          <a:off x="26187400" y="75544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373380</xdr:rowOff>
    </xdr:from>
    <xdr:to>
      <xdr:col>11</xdr:col>
      <xdr:colOff>800100</xdr:colOff>
      <xdr:row>42</xdr:row>
      <xdr:rowOff>1041400</xdr:rowOff>
    </xdr:to>
    <xdr:sp macro="" textlink="">
      <xdr:nvSpPr>
        <xdr:cNvPr id="145" name="Text Box 9">
          <a:extLst>
            <a:ext uri="{FF2B5EF4-FFF2-40B4-BE49-F238E27FC236}">
              <a16:creationId xmlns:a16="http://schemas.microsoft.com/office/drawing/2014/main" id="{00000000-0008-0000-6A00-000091000000}"/>
            </a:ext>
          </a:extLst>
        </xdr:cNvPr>
        <xdr:cNvSpPr txBox="1">
          <a:spLocks noChangeArrowheads="1"/>
        </xdr:cNvSpPr>
      </xdr:nvSpPr>
      <xdr:spPr bwMode="auto">
        <a:xfrm>
          <a:off x="26187400" y="764590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807720</xdr:rowOff>
    </xdr:from>
    <xdr:to>
      <xdr:col>11</xdr:col>
      <xdr:colOff>800100</xdr:colOff>
      <xdr:row>44</xdr:row>
      <xdr:rowOff>1374140</xdr:rowOff>
    </xdr:to>
    <xdr:sp macro="" textlink="">
      <xdr:nvSpPr>
        <xdr:cNvPr id="146" name="Text Box 9">
          <a:extLst>
            <a:ext uri="{FF2B5EF4-FFF2-40B4-BE49-F238E27FC236}">
              <a16:creationId xmlns:a16="http://schemas.microsoft.com/office/drawing/2014/main" id="{00000000-0008-0000-6A00-000092000000}"/>
            </a:ext>
          </a:extLst>
        </xdr:cNvPr>
        <xdr:cNvSpPr txBox="1">
          <a:spLocks noChangeArrowheads="1"/>
        </xdr:cNvSpPr>
      </xdr:nvSpPr>
      <xdr:spPr bwMode="auto">
        <a:xfrm>
          <a:off x="26187400" y="7933182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807720</xdr:rowOff>
    </xdr:from>
    <xdr:to>
      <xdr:col>11</xdr:col>
      <xdr:colOff>800100</xdr:colOff>
      <xdr:row>44</xdr:row>
      <xdr:rowOff>3329940</xdr:rowOff>
    </xdr:to>
    <xdr:sp macro="" textlink="">
      <xdr:nvSpPr>
        <xdr:cNvPr id="147" name="Text Box 9">
          <a:extLst>
            <a:ext uri="{FF2B5EF4-FFF2-40B4-BE49-F238E27FC236}">
              <a16:creationId xmlns:a16="http://schemas.microsoft.com/office/drawing/2014/main" id="{00000000-0008-0000-6A00-000093000000}"/>
            </a:ext>
          </a:extLst>
        </xdr:cNvPr>
        <xdr:cNvSpPr txBox="1">
          <a:spLocks noChangeArrowheads="1"/>
        </xdr:cNvSpPr>
      </xdr:nvSpPr>
      <xdr:spPr bwMode="auto">
        <a:xfrm>
          <a:off x="26187400" y="8116062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701040</xdr:rowOff>
    </xdr:from>
    <xdr:to>
      <xdr:col>11</xdr:col>
      <xdr:colOff>800100</xdr:colOff>
      <xdr:row>45</xdr:row>
      <xdr:rowOff>731520</xdr:rowOff>
    </xdr:to>
    <xdr:sp macro="" textlink="">
      <xdr:nvSpPr>
        <xdr:cNvPr id="148" name="Text Box 9">
          <a:extLst>
            <a:ext uri="{FF2B5EF4-FFF2-40B4-BE49-F238E27FC236}">
              <a16:creationId xmlns:a16="http://schemas.microsoft.com/office/drawing/2014/main" id="{00000000-0008-0000-6A00-000094000000}"/>
            </a:ext>
          </a:extLst>
        </xdr:cNvPr>
        <xdr:cNvSpPr txBox="1">
          <a:spLocks noChangeArrowheads="1"/>
        </xdr:cNvSpPr>
      </xdr:nvSpPr>
      <xdr:spPr bwMode="auto">
        <a:xfrm>
          <a:off x="26187400" y="828827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769620</xdr:rowOff>
    </xdr:from>
    <xdr:to>
      <xdr:col>11</xdr:col>
      <xdr:colOff>800100</xdr:colOff>
      <xdr:row>46</xdr:row>
      <xdr:rowOff>71120</xdr:rowOff>
    </xdr:to>
    <xdr:sp macro="" textlink="">
      <xdr:nvSpPr>
        <xdr:cNvPr id="149" name="Text Box 9">
          <a:extLst>
            <a:ext uri="{FF2B5EF4-FFF2-40B4-BE49-F238E27FC236}">
              <a16:creationId xmlns:a16="http://schemas.microsoft.com/office/drawing/2014/main" id="{00000000-0008-0000-6A00-000095000000}"/>
            </a:ext>
          </a:extLst>
        </xdr:cNvPr>
        <xdr:cNvSpPr txBox="1">
          <a:spLocks noChangeArrowheads="1"/>
        </xdr:cNvSpPr>
      </xdr:nvSpPr>
      <xdr:spPr bwMode="auto">
        <a:xfrm>
          <a:off x="26187400" y="856945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685800</xdr:rowOff>
    </xdr:from>
    <xdr:to>
      <xdr:col>11</xdr:col>
      <xdr:colOff>800100</xdr:colOff>
      <xdr:row>48</xdr:row>
      <xdr:rowOff>652780</xdr:rowOff>
    </xdr:to>
    <xdr:sp macro="" textlink="">
      <xdr:nvSpPr>
        <xdr:cNvPr id="150" name="Text Box 9">
          <a:extLst>
            <a:ext uri="{FF2B5EF4-FFF2-40B4-BE49-F238E27FC236}">
              <a16:creationId xmlns:a16="http://schemas.microsoft.com/office/drawing/2014/main" id="{00000000-0008-0000-6A00-000096000000}"/>
            </a:ext>
          </a:extLst>
        </xdr:cNvPr>
        <xdr:cNvSpPr txBox="1">
          <a:spLocks noChangeArrowheads="1"/>
        </xdr:cNvSpPr>
      </xdr:nvSpPr>
      <xdr:spPr bwMode="auto">
        <a:xfrm>
          <a:off x="26187400" y="89877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525780</xdr:rowOff>
    </xdr:from>
    <xdr:to>
      <xdr:col>11</xdr:col>
      <xdr:colOff>800100</xdr:colOff>
      <xdr:row>49</xdr:row>
      <xdr:rowOff>2072640</xdr:rowOff>
    </xdr:to>
    <xdr:sp macro="" textlink="">
      <xdr:nvSpPr>
        <xdr:cNvPr id="151" name="Text Box 9">
          <a:extLst>
            <a:ext uri="{FF2B5EF4-FFF2-40B4-BE49-F238E27FC236}">
              <a16:creationId xmlns:a16="http://schemas.microsoft.com/office/drawing/2014/main" id="{00000000-0008-0000-6A00-000097000000}"/>
            </a:ext>
          </a:extLst>
        </xdr:cNvPr>
        <xdr:cNvSpPr txBox="1">
          <a:spLocks noChangeArrowheads="1"/>
        </xdr:cNvSpPr>
      </xdr:nvSpPr>
      <xdr:spPr bwMode="auto">
        <a:xfrm>
          <a:off x="26187400" y="9246108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731520</xdr:rowOff>
    </xdr:from>
    <xdr:to>
      <xdr:col>11</xdr:col>
      <xdr:colOff>800100</xdr:colOff>
      <xdr:row>49</xdr:row>
      <xdr:rowOff>3878580</xdr:rowOff>
    </xdr:to>
    <xdr:sp macro="" textlink="">
      <xdr:nvSpPr>
        <xdr:cNvPr id="152" name="Text Box 9">
          <a:extLst>
            <a:ext uri="{FF2B5EF4-FFF2-40B4-BE49-F238E27FC236}">
              <a16:creationId xmlns:a16="http://schemas.microsoft.com/office/drawing/2014/main" id="{00000000-0008-0000-6A00-000098000000}"/>
            </a:ext>
          </a:extLst>
        </xdr:cNvPr>
        <xdr:cNvSpPr txBox="1">
          <a:spLocks noChangeArrowheads="1"/>
        </xdr:cNvSpPr>
      </xdr:nvSpPr>
      <xdr:spPr bwMode="auto">
        <a:xfrm>
          <a:off x="26187400" y="9419082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975360</xdr:rowOff>
    </xdr:from>
    <xdr:to>
      <xdr:col>11</xdr:col>
      <xdr:colOff>800100</xdr:colOff>
      <xdr:row>50</xdr:row>
      <xdr:rowOff>96520</xdr:rowOff>
    </xdr:to>
    <xdr:sp macro="" textlink="">
      <xdr:nvSpPr>
        <xdr:cNvPr id="153" name="Text Box 9">
          <a:extLst>
            <a:ext uri="{FF2B5EF4-FFF2-40B4-BE49-F238E27FC236}">
              <a16:creationId xmlns:a16="http://schemas.microsoft.com/office/drawing/2014/main" id="{00000000-0008-0000-6A00-000099000000}"/>
            </a:ext>
          </a:extLst>
        </xdr:cNvPr>
        <xdr:cNvSpPr txBox="1">
          <a:spLocks noChangeArrowheads="1"/>
        </xdr:cNvSpPr>
      </xdr:nvSpPr>
      <xdr:spPr bwMode="auto">
        <a:xfrm>
          <a:off x="26187400" y="9595866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876300</xdr:rowOff>
    </xdr:from>
    <xdr:to>
      <xdr:col>11</xdr:col>
      <xdr:colOff>800100</xdr:colOff>
      <xdr:row>51</xdr:row>
      <xdr:rowOff>99060</xdr:rowOff>
    </xdr:to>
    <xdr:sp macro="" textlink="">
      <xdr:nvSpPr>
        <xdr:cNvPr id="154" name="Text Box 9">
          <a:extLst>
            <a:ext uri="{FF2B5EF4-FFF2-40B4-BE49-F238E27FC236}">
              <a16:creationId xmlns:a16="http://schemas.microsoft.com/office/drawing/2014/main" id="{00000000-0008-0000-6A00-00009A000000}"/>
            </a:ext>
          </a:extLst>
        </xdr:cNvPr>
        <xdr:cNvSpPr txBox="1">
          <a:spLocks noChangeArrowheads="1"/>
        </xdr:cNvSpPr>
      </xdr:nvSpPr>
      <xdr:spPr bwMode="auto">
        <a:xfrm>
          <a:off x="26187400" y="10106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754380</xdr:rowOff>
    </xdr:from>
    <xdr:to>
      <xdr:col>11</xdr:col>
      <xdr:colOff>800100</xdr:colOff>
      <xdr:row>53</xdr:row>
      <xdr:rowOff>495300</xdr:rowOff>
    </xdr:to>
    <xdr:sp macro="" textlink="">
      <xdr:nvSpPr>
        <xdr:cNvPr id="155" name="Text Box 9">
          <a:extLst>
            <a:ext uri="{FF2B5EF4-FFF2-40B4-BE49-F238E27FC236}">
              <a16:creationId xmlns:a16="http://schemas.microsoft.com/office/drawing/2014/main" id="{00000000-0008-0000-6A00-00009B000000}"/>
            </a:ext>
          </a:extLst>
        </xdr:cNvPr>
        <xdr:cNvSpPr txBox="1">
          <a:spLocks noChangeArrowheads="1"/>
        </xdr:cNvSpPr>
      </xdr:nvSpPr>
      <xdr:spPr bwMode="auto">
        <a:xfrm>
          <a:off x="26187400" y="106151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426720</xdr:rowOff>
    </xdr:from>
    <xdr:to>
      <xdr:col>11</xdr:col>
      <xdr:colOff>800100</xdr:colOff>
      <xdr:row>54</xdr:row>
      <xdr:rowOff>795020</xdr:rowOff>
    </xdr:to>
    <xdr:sp macro="" textlink="">
      <xdr:nvSpPr>
        <xdr:cNvPr id="156" name="Text Box 9">
          <a:extLst>
            <a:ext uri="{FF2B5EF4-FFF2-40B4-BE49-F238E27FC236}">
              <a16:creationId xmlns:a16="http://schemas.microsoft.com/office/drawing/2014/main" id="{00000000-0008-0000-6A00-00009C000000}"/>
            </a:ext>
          </a:extLst>
        </xdr:cNvPr>
        <xdr:cNvSpPr txBox="1">
          <a:spLocks noChangeArrowheads="1"/>
        </xdr:cNvSpPr>
      </xdr:nvSpPr>
      <xdr:spPr bwMode="auto">
        <a:xfrm>
          <a:off x="26187400" y="1085672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868680</xdr:rowOff>
    </xdr:from>
    <xdr:to>
      <xdr:col>11</xdr:col>
      <xdr:colOff>800100</xdr:colOff>
      <xdr:row>56</xdr:row>
      <xdr:rowOff>1028700</xdr:rowOff>
    </xdr:to>
    <xdr:sp macro="" textlink="">
      <xdr:nvSpPr>
        <xdr:cNvPr id="157" name="Text Box 9">
          <a:extLst>
            <a:ext uri="{FF2B5EF4-FFF2-40B4-BE49-F238E27FC236}">
              <a16:creationId xmlns:a16="http://schemas.microsoft.com/office/drawing/2014/main" id="{00000000-0008-0000-6A00-00009D000000}"/>
            </a:ext>
          </a:extLst>
        </xdr:cNvPr>
        <xdr:cNvSpPr txBox="1">
          <a:spLocks noChangeArrowheads="1"/>
        </xdr:cNvSpPr>
      </xdr:nvSpPr>
      <xdr:spPr bwMode="auto">
        <a:xfrm>
          <a:off x="26187400" y="1108379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1021080</xdr:rowOff>
    </xdr:from>
    <xdr:to>
      <xdr:col>11</xdr:col>
      <xdr:colOff>800100</xdr:colOff>
      <xdr:row>56</xdr:row>
      <xdr:rowOff>2473960</xdr:rowOff>
    </xdr:to>
    <xdr:sp macro="" textlink="">
      <xdr:nvSpPr>
        <xdr:cNvPr id="158" name="Text Box 9">
          <a:extLst>
            <a:ext uri="{FF2B5EF4-FFF2-40B4-BE49-F238E27FC236}">
              <a16:creationId xmlns:a16="http://schemas.microsoft.com/office/drawing/2014/main" id="{00000000-0008-0000-6A00-00009E000000}"/>
            </a:ext>
          </a:extLst>
        </xdr:cNvPr>
        <xdr:cNvSpPr txBox="1">
          <a:spLocks noChangeArrowheads="1"/>
        </xdr:cNvSpPr>
      </xdr:nvSpPr>
      <xdr:spPr bwMode="auto">
        <a:xfrm>
          <a:off x="26187400" y="1131239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55</xdr:row>
      <xdr:rowOff>632460</xdr:rowOff>
    </xdr:from>
    <xdr:to>
      <xdr:col>11</xdr:col>
      <xdr:colOff>800100</xdr:colOff>
      <xdr:row>56</xdr:row>
      <xdr:rowOff>3081020</xdr:rowOff>
    </xdr:to>
    <xdr:sp macro="" textlink="">
      <xdr:nvSpPr>
        <xdr:cNvPr id="159" name="Text Box 9">
          <a:extLst>
            <a:ext uri="{FF2B5EF4-FFF2-40B4-BE49-F238E27FC236}">
              <a16:creationId xmlns:a16="http://schemas.microsoft.com/office/drawing/2014/main" id="{00000000-0008-0000-6A00-00009F000000}"/>
            </a:ext>
          </a:extLst>
        </xdr:cNvPr>
        <xdr:cNvSpPr txBox="1">
          <a:spLocks noChangeArrowheads="1"/>
        </xdr:cNvSpPr>
      </xdr:nvSpPr>
      <xdr:spPr bwMode="auto">
        <a:xfrm>
          <a:off x="26187400" y="1151737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922020</xdr:rowOff>
    </xdr:from>
    <xdr:to>
      <xdr:col>11</xdr:col>
      <xdr:colOff>800100</xdr:colOff>
      <xdr:row>57</xdr:row>
      <xdr:rowOff>86360</xdr:rowOff>
    </xdr:to>
    <xdr:sp macro="" textlink="">
      <xdr:nvSpPr>
        <xdr:cNvPr id="160" name="Text Box 9">
          <a:extLst>
            <a:ext uri="{FF2B5EF4-FFF2-40B4-BE49-F238E27FC236}">
              <a16:creationId xmlns:a16="http://schemas.microsoft.com/office/drawing/2014/main" id="{00000000-0008-0000-6A00-0000A0000000}"/>
            </a:ext>
          </a:extLst>
        </xdr:cNvPr>
        <xdr:cNvSpPr txBox="1">
          <a:spLocks noChangeArrowheads="1"/>
        </xdr:cNvSpPr>
      </xdr:nvSpPr>
      <xdr:spPr bwMode="auto">
        <a:xfrm>
          <a:off x="26187400" y="11668252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586740</xdr:rowOff>
    </xdr:from>
    <xdr:to>
      <xdr:col>11</xdr:col>
      <xdr:colOff>800100</xdr:colOff>
      <xdr:row>59</xdr:row>
      <xdr:rowOff>1351280</xdr:rowOff>
    </xdr:to>
    <xdr:sp macro="" textlink="">
      <xdr:nvSpPr>
        <xdr:cNvPr id="161" name="Text Box 9">
          <a:extLst>
            <a:ext uri="{FF2B5EF4-FFF2-40B4-BE49-F238E27FC236}">
              <a16:creationId xmlns:a16="http://schemas.microsoft.com/office/drawing/2014/main" id="{00000000-0008-0000-6A00-0000A1000000}"/>
            </a:ext>
          </a:extLst>
        </xdr:cNvPr>
        <xdr:cNvSpPr txBox="1">
          <a:spLocks noChangeArrowheads="1"/>
        </xdr:cNvSpPr>
      </xdr:nvSpPr>
      <xdr:spPr bwMode="auto">
        <a:xfrm>
          <a:off x="26187400" y="1200048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58</xdr:row>
      <xdr:rowOff>320040</xdr:rowOff>
    </xdr:from>
    <xdr:to>
      <xdr:col>11</xdr:col>
      <xdr:colOff>800100</xdr:colOff>
      <xdr:row>60</xdr:row>
      <xdr:rowOff>972820</xdr:rowOff>
    </xdr:to>
    <xdr:sp macro="" textlink="">
      <xdr:nvSpPr>
        <xdr:cNvPr id="162" name="Text Box 9">
          <a:extLst>
            <a:ext uri="{FF2B5EF4-FFF2-40B4-BE49-F238E27FC236}">
              <a16:creationId xmlns:a16="http://schemas.microsoft.com/office/drawing/2014/main" id="{00000000-0008-0000-6A00-0000A2000000}"/>
            </a:ext>
          </a:extLst>
        </xdr:cNvPr>
        <xdr:cNvSpPr txBox="1">
          <a:spLocks noChangeArrowheads="1"/>
        </xdr:cNvSpPr>
      </xdr:nvSpPr>
      <xdr:spPr bwMode="auto">
        <a:xfrm>
          <a:off x="26187400" y="121566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59</xdr:row>
      <xdr:rowOff>777240</xdr:rowOff>
    </xdr:from>
    <xdr:to>
      <xdr:col>11</xdr:col>
      <xdr:colOff>800100</xdr:colOff>
      <xdr:row>61</xdr:row>
      <xdr:rowOff>137160</xdr:rowOff>
    </xdr:to>
    <xdr:sp macro="" textlink="">
      <xdr:nvSpPr>
        <xdr:cNvPr id="163" name="Text Box 9">
          <a:extLst>
            <a:ext uri="{FF2B5EF4-FFF2-40B4-BE49-F238E27FC236}">
              <a16:creationId xmlns:a16="http://schemas.microsoft.com/office/drawing/2014/main" id="{00000000-0008-0000-6A00-0000A3000000}"/>
            </a:ext>
          </a:extLst>
        </xdr:cNvPr>
        <xdr:cNvSpPr txBox="1">
          <a:spLocks noChangeArrowheads="1"/>
        </xdr:cNvSpPr>
      </xdr:nvSpPr>
      <xdr:spPr bwMode="auto">
        <a:xfrm>
          <a:off x="26187400" y="1229385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60</xdr:row>
      <xdr:rowOff>403860</xdr:rowOff>
    </xdr:from>
    <xdr:to>
      <xdr:col>11</xdr:col>
      <xdr:colOff>800100</xdr:colOff>
      <xdr:row>62</xdr:row>
      <xdr:rowOff>805180</xdr:rowOff>
    </xdr:to>
    <xdr:sp macro="" textlink="">
      <xdr:nvSpPr>
        <xdr:cNvPr id="164" name="Text Box 9">
          <a:extLst>
            <a:ext uri="{FF2B5EF4-FFF2-40B4-BE49-F238E27FC236}">
              <a16:creationId xmlns:a16="http://schemas.microsoft.com/office/drawing/2014/main" id="{00000000-0008-0000-6A00-0000A4000000}"/>
            </a:ext>
          </a:extLst>
        </xdr:cNvPr>
        <xdr:cNvSpPr txBox="1">
          <a:spLocks noChangeArrowheads="1"/>
        </xdr:cNvSpPr>
      </xdr:nvSpPr>
      <xdr:spPr bwMode="auto">
        <a:xfrm>
          <a:off x="26187400" y="1256131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61</xdr:row>
      <xdr:rowOff>868680</xdr:rowOff>
    </xdr:from>
    <xdr:to>
      <xdr:col>11</xdr:col>
      <xdr:colOff>800100</xdr:colOff>
      <xdr:row>63</xdr:row>
      <xdr:rowOff>1229360</xdr:rowOff>
    </xdr:to>
    <xdr:sp macro="" textlink="">
      <xdr:nvSpPr>
        <xdr:cNvPr id="165" name="Text Box 9">
          <a:extLst>
            <a:ext uri="{FF2B5EF4-FFF2-40B4-BE49-F238E27FC236}">
              <a16:creationId xmlns:a16="http://schemas.microsoft.com/office/drawing/2014/main" id="{00000000-0008-0000-6A00-0000A5000000}"/>
            </a:ext>
          </a:extLst>
        </xdr:cNvPr>
        <xdr:cNvSpPr txBox="1">
          <a:spLocks noChangeArrowheads="1"/>
        </xdr:cNvSpPr>
      </xdr:nvSpPr>
      <xdr:spPr bwMode="auto">
        <a:xfrm>
          <a:off x="26187400" y="1276019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62</xdr:row>
      <xdr:rowOff>312420</xdr:rowOff>
    </xdr:from>
    <xdr:to>
      <xdr:col>11</xdr:col>
      <xdr:colOff>800100</xdr:colOff>
      <xdr:row>64</xdr:row>
      <xdr:rowOff>254000</xdr:rowOff>
    </xdr:to>
    <xdr:sp macro="" textlink="">
      <xdr:nvSpPr>
        <xdr:cNvPr id="166" name="Text Box 9">
          <a:extLst>
            <a:ext uri="{FF2B5EF4-FFF2-40B4-BE49-F238E27FC236}">
              <a16:creationId xmlns:a16="http://schemas.microsoft.com/office/drawing/2014/main" id="{00000000-0008-0000-6A00-0000A6000000}"/>
            </a:ext>
          </a:extLst>
        </xdr:cNvPr>
        <xdr:cNvSpPr txBox="1">
          <a:spLocks noChangeArrowheads="1"/>
        </xdr:cNvSpPr>
      </xdr:nvSpPr>
      <xdr:spPr bwMode="auto">
        <a:xfrm>
          <a:off x="26187400" y="1291793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63</xdr:row>
      <xdr:rowOff>175260</xdr:rowOff>
    </xdr:from>
    <xdr:to>
      <xdr:col>11</xdr:col>
      <xdr:colOff>800100</xdr:colOff>
      <xdr:row>65</xdr:row>
      <xdr:rowOff>406400</xdr:rowOff>
    </xdr:to>
    <xdr:sp macro="" textlink="">
      <xdr:nvSpPr>
        <xdr:cNvPr id="167" name="Text Box 9">
          <a:extLst>
            <a:ext uri="{FF2B5EF4-FFF2-40B4-BE49-F238E27FC236}">
              <a16:creationId xmlns:a16="http://schemas.microsoft.com/office/drawing/2014/main" id="{00000000-0008-0000-6A00-0000A7000000}"/>
            </a:ext>
          </a:extLst>
        </xdr:cNvPr>
        <xdr:cNvSpPr txBox="1">
          <a:spLocks noChangeArrowheads="1"/>
        </xdr:cNvSpPr>
      </xdr:nvSpPr>
      <xdr:spPr bwMode="auto">
        <a:xfrm>
          <a:off x="26187400" y="1302613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64</xdr:row>
      <xdr:rowOff>335280</xdr:rowOff>
    </xdr:from>
    <xdr:to>
      <xdr:col>11</xdr:col>
      <xdr:colOff>800100</xdr:colOff>
      <xdr:row>66</xdr:row>
      <xdr:rowOff>975360</xdr:rowOff>
    </xdr:to>
    <xdr:sp macro="" textlink="">
      <xdr:nvSpPr>
        <xdr:cNvPr id="168" name="Text Box 9">
          <a:extLst>
            <a:ext uri="{FF2B5EF4-FFF2-40B4-BE49-F238E27FC236}">
              <a16:creationId xmlns:a16="http://schemas.microsoft.com/office/drawing/2014/main" id="{00000000-0008-0000-6A00-0000A8000000}"/>
            </a:ext>
          </a:extLst>
        </xdr:cNvPr>
        <xdr:cNvSpPr txBox="1">
          <a:spLocks noChangeArrowheads="1"/>
        </xdr:cNvSpPr>
      </xdr:nvSpPr>
      <xdr:spPr bwMode="auto">
        <a:xfrm>
          <a:off x="26187400" y="1316405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65</xdr:row>
      <xdr:rowOff>518160</xdr:rowOff>
    </xdr:from>
    <xdr:to>
      <xdr:col>11</xdr:col>
      <xdr:colOff>800100</xdr:colOff>
      <xdr:row>67</xdr:row>
      <xdr:rowOff>1168400</xdr:rowOff>
    </xdr:to>
    <xdr:sp macro="" textlink="">
      <xdr:nvSpPr>
        <xdr:cNvPr id="169" name="Text Box 9">
          <a:extLst>
            <a:ext uri="{FF2B5EF4-FFF2-40B4-BE49-F238E27FC236}">
              <a16:creationId xmlns:a16="http://schemas.microsoft.com/office/drawing/2014/main" id="{00000000-0008-0000-6A00-0000A9000000}"/>
            </a:ext>
          </a:extLst>
        </xdr:cNvPr>
        <xdr:cNvSpPr txBox="1">
          <a:spLocks noChangeArrowheads="1"/>
        </xdr:cNvSpPr>
      </xdr:nvSpPr>
      <xdr:spPr bwMode="auto">
        <a:xfrm>
          <a:off x="26187400" y="13334746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66</xdr:row>
      <xdr:rowOff>480060</xdr:rowOff>
    </xdr:from>
    <xdr:to>
      <xdr:col>11</xdr:col>
      <xdr:colOff>800100</xdr:colOff>
      <xdr:row>68</xdr:row>
      <xdr:rowOff>1168400</xdr:rowOff>
    </xdr:to>
    <xdr:sp macro="" textlink="">
      <xdr:nvSpPr>
        <xdr:cNvPr id="170" name="Text Box 9">
          <a:extLst>
            <a:ext uri="{FF2B5EF4-FFF2-40B4-BE49-F238E27FC236}">
              <a16:creationId xmlns:a16="http://schemas.microsoft.com/office/drawing/2014/main" id="{00000000-0008-0000-6A00-0000AA000000}"/>
            </a:ext>
          </a:extLst>
        </xdr:cNvPr>
        <xdr:cNvSpPr txBox="1">
          <a:spLocks noChangeArrowheads="1"/>
        </xdr:cNvSpPr>
      </xdr:nvSpPr>
      <xdr:spPr bwMode="auto">
        <a:xfrm>
          <a:off x="26187400" y="13483336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67</xdr:row>
      <xdr:rowOff>975360</xdr:rowOff>
    </xdr:from>
    <xdr:to>
      <xdr:col>11</xdr:col>
      <xdr:colOff>800100</xdr:colOff>
      <xdr:row>69</xdr:row>
      <xdr:rowOff>1229360</xdr:rowOff>
    </xdr:to>
    <xdr:sp macro="" textlink="">
      <xdr:nvSpPr>
        <xdr:cNvPr id="171" name="Text Box 9">
          <a:extLst>
            <a:ext uri="{FF2B5EF4-FFF2-40B4-BE49-F238E27FC236}">
              <a16:creationId xmlns:a16="http://schemas.microsoft.com/office/drawing/2014/main" id="{00000000-0008-0000-6A00-0000AB000000}"/>
            </a:ext>
          </a:extLst>
        </xdr:cNvPr>
        <xdr:cNvSpPr txBox="1">
          <a:spLocks noChangeArrowheads="1"/>
        </xdr:cNvSpPr>
      </xdr:nvSpPr>
      <xdr:spPr bwMode="auto">
        <a:xfrm>
          <a:off x="26187400" y="1365478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68</xdr:row>
      <xdr:rowOff>541020</xdr:rowOff>
    </xdr:from>
    <xdr:to>
      <xdr:col>11</xdr:col>
      <xdr:colOff>800100</xdr:colOff>
      <xdr:row>69</xdr:row>
      <xdr:rowOff>3136900</xdr:rowOff>
    </xdr:to>
    <xdr:sp macro="" textlink="">
      <xdr:nvSpPr>
        <xdr:cNvPr id="172" name="Text Box 9">
          <a:extLst>
            <a:ext uri="{FF2B5EF4-FFF2-40B4-BE49-F238E27FC236}">
              <a16:creationId xmlns:a16="http://schemas.microsoft.com/office/drawing/2014/main" id="{00000000-0008-0000-6A00-0000AC000000}"/>
            </a:ext>
          </a:extLst>
        </xdr:cNvPr>
        <xdr:cNvSpPr txBox="1">
          <a:spLocks noChangeArrowheads="1"/>
        </xdr:cNvSpPr>
      </xdr:nvSpPr>
      <xdr:spPr bwMode="auto">
        <a:xfrm>
          <a:off x="26187400" y="1388567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69</xdr:row>
      <xdr:rowOff>1181100</xdr:rowOff>
    </xdr:from>
    <xdr:to>
      <xdr:col>11</xdr:col>
      <xdr:colOff>800100</xdr:colOff>
      <xdr:row>70</xdr:row>
      <xdr:rowOff>121920</xdr:rowOff>
    </xdr:to>
    <xdr:sp macro="" textlink="">
      <xdr:nvSpPr>
        <xdr:cNvPr id="173" name="Text Box 9">
          <a:extLst>
            <a:ext uri="{FF2B5EF4-FFF2-40B4-BE49-F238E27FC236}">
              <a16:creationId xmlns:a16="http://schemas.microsoft.com/office/drawing/2014/main" id="{00000000-0008-0000-6A00-0000AD000000}"/>
            </a:ext>
          </a:extLst>
        </xdr:cNvPr>
        <xdr:cNvSpPr txBox="1">
          <a:spLocks noChangeArrowheads="1"/>
        </xdr:cNvSpPr>
      </xdr:nvSpPr>
      <xdr:spPr bwMode="auto">
        <a:xfrm>
          <a:off x="26187400" y="1413256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0</xdr:rowOff>
    </xdr:from>
    <xdr:to>
      <xdr:col>11</xdr:col>
      <xdr:colOff>800100</xdr:colOff>
      <xdr:row>70</xdr:row>
      <xdr:rowOff>121920</xdr:rowOff>
    </xdr:to>
    <xdr:sp macro="" textlink="">
      <xdr:nvSpPr>
        <xdr:cNvPr id="174" name="Text Box 9">
          <a:extLst>
            <a:ext uri="{FF2B5EF4-FFF2-40B4-BE49-F238E27FC236}">
              <a16:creationId xmlns:a16="http://schemas.microsoft.com/office/drawing/2014/main" id="{00000000-0008-0000-6A00-0000AE000000}"/>
            </a:ext>
          </a:extLst>
        </xdr:cNvPr>
        <xdr:cNvSpPr txBox="1">
          <a:spLocks noChangeArrowheads="1"/>
        </xdr:cNvSpPr>
      </xdr:nvSpPr>
      <xdr:spPr bwMode="auto">
        <a:xfrm>
          <a:off x="26187400" y="1438021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601980</xdr:rowOff>
    </xdr:from>
    <xdr:to>
      <xdr:col>11</xdr:col>
      <xdr:colOff>800100</xdr:colOff>
      <xdr:row>72</xdr:row>
      <xdr:rowOff>822960</xdr:rowOff>
    </xdr:to>
    <xdr:sp macro="" textlink="">
      <xdr:nvSpPr>
        <xdr:cNvPr id="175" name="Text Box 9">
          <a:extLst>
            <a:ext uri="{FF2B5EF4-FFF2-40B4-BE49-F238E27FC236}">
              <a16:creationId xmlns:a16="http://schemas.microsoft.com/office/drawing/2014/main" id="{00000000-0008-0000-6A00-0000AF000000}"/>
            </a:ext>
          </a:extLst>
        </xdr:cNvPr>
        <xdr:cNvSpPr txBox="1">
          <a:spLocks noChangeArrowheads="1"/>
        </xdr:cNvSpPr>
      </xdr:nvSpPr>
      <xdr:spPr bwMode="auto">
        <a:xfrm>
          <a:off x="26187400" y="1444040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71</xdr:row>
      <xdr:rowOff>411480</xdr:rowOff>
    </xdr:from>
    <xdr:to>
      <xdr:col>11</xdr:col>
      <xdr:colOff>800100</xdr:colOff>
      <xdr:row>74</xdr:row>
      <xdr:rowOff>73660</xdr:rowOff>
    </xdr:to>
    <xdr:sp macro="" textlink="">
      <xdr:nvSpPr>
        <xdr:cNvPr id="176" name="Text Box 9">
          <a:extLst>
            <a:ext uri="{FF2B5EF4-FFF2-40B4-BE49-F238E27FC236}">
              <a16:creationId xmlns:a16="http://schemas.microsoft.com/office/drawing/2014/main" id="{00000000-0008-0000-6A00-0000B0000000}"/>
            </a:ext>
          </a:extLst>
        </xdr:cNvPr>
        <xdr:cNvSpPr txBox="1">
          <a:spLocks noChangeArrowheads="1"/>
        </xdr:cNvSpPr>
      </xdr:nvSpPr>
      <xdr:spPr bwMode="auto">
        <a:xfrm>
          <a:off x="26187400" y="1460550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72</xdr:row>
      <xdr:rowOff>297180</xdr:rowOff>
    </xdr:from>
    <xdr:to>
      <xdr:col>11</xdr:col>
      <xdr:colOff>800100</xdr:colOff>
      <xdr:row>87</xdr:row>
      <xdr:rowOff>86360</xdr:rowOff>
    </xdr:to>
    <xdr:sp macro="" textlink="">
      <xdr:nvSpPr>
        <xdr:cNvPr id="177" name="Text Box 9">
          <a:extLst>
            <a:ext uri="{FF2B5EF4-FFF2-40B4-BE49-F238E27FC236}">
              <a16:creationId xmlns:a16="http://schemas.microsoft.com/office/drawing/2014/main" id="{00000000-0008-0000-6A00-0000B1000000}"/>
            </a:ext>
          </a:extLst>
        </xdr:cNvPr>
        <xdr:cNvSpPr txBox="1">
          <a:spLocks noChangeArrowheads="1"/>
        </xdr:cNvSpPr>
      </xdr:nvSpPr>
      <xdr:spPr bwMode="auto">
        <a:xfrm>
          <a:off x="26187400" y="1474774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106680</xdr:colOff>
      <xdr:row>0</xdr:row>
      <xdr:rowOff>83820</xdr:rowOff>
    </xdr:from>
    <xdr:to>
      <xdr:col>1</xdr:col>
      <xdr:colOff>0</xdr:colOff>
      <xdr:row>3</xdr:row>
      <xdr:rowOff>266700</xdr:rowOff>
    </xdr:to>
    <xdr:sp macro="" textlink="">
      <xdr:nvSpPr>
        <xdr:cNvPr id="178" name="Object 1" hidden="1">
          <a:extLst>
            <a:ext uri="{FF2B5EF4-FFF2-40B4-BE49-F238E27FC236}">
              <a16:creationId xmlns:a16="http://schemas.microsoft.com/office/drawing/2014/main" id="{00000000-0008-0000-6A00-0000B2000000}"/>
            </a:ext>
          </a:extLst>
        </xdr:cNvPr>
        <xdr:cNvSpPr>
          <a:spLocks noChangeArrowheads="1"/>
        </xdr:cNvSpPr>
      </xdr:nvSpPr>
      <xdr:spPr bwMode="auto">
        <a:xfrm>
          <a:off x="106680" y="83820"/>
          <a:ext cx="30175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79" name="Text Box 9">
          <a:extLst>
            <a:ext uri="{FF2B5EF4-FFF2-40B4-BE49-F238E27FC236}">
              <a16:creationId xmlns:a16="http://schemas.microsoft.com/office/drawing/2014/main" id="{00000000-0008-0000-6A00-0000B3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0" name="Text Box 9">
          <a:extLst>
            <a:ext uri="{FF2B5EF4-FFF2-40B4-BE49-F238E27FC236}">
              <a16:creationId xmlns:a16="http://schemas.microsoft.com/office/drawing/2014/main" id="{00000000-0008-0000-6A00-0000B4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1" name="Text Box 9">
          <a:extLst>
            <a:ext uri="{FF2B5EF4-FFF2-40B4-BE49-F238E27FC236}">
              <a16:creationId xmlns:a16="http://schemas.microsoft.com/office/drawing/2014/main" id="{00000000-0008-0000-6A00-0000B5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2" name="Text Box 9">
          <a:extLst>
            <a:ext uri="{FF2B5EF4-FFF2-40B4-BE49-F238E27FC236}">
              <a16:creationId xmlns:a16="http://schemas.microsoft.com/office/drawing/2014/main" id="{00000000-0008-0000-6A00-0000B6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3" name="Text Box 9">
          <a:extLst>
            <a:ext uri="{FF2B5EF4-FFF2-40B4-BE49-F238E27FC236}">
              <a16:creationId xmlns:a16="http://schemas.microsoft.com/office/drawing/2014/main" id="{00000000-0008-0000-6A00-0000B7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4" name="Text Box 9">
          <a:extLst>
            <a:ext uri="{FF2B5EF4-FFF2-40B4-BE49-F238E27FC236}">
              <a16:creationId xmlns:a16="http://schemas.microsoft.com/office/drawing/2014/main" id="{00000000-0008-0000-6A00-0000B8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5" name="Text Box 9">
          <a:extLst>
            <a:ext uri="{FF2B5EF4-FFF2-40B4-BE49-F238E27FC236}">
              <a16:creationId xmlns:a16="http://schemas.microsoft.com/office/drawing/2014/main" id="{00000000-0008-0000-6A00-0000B9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6" name="Text Box 9">
          <a:extLst>
            <a:ext uri="{FF2B5EF4-FFF2-40B4-BE49-F238E27FC236}">
              <a16:creationId xmlns:a16="http://schemas.microsoft.com/office/drawing/2014/main" id="{00000000-0008-0000-6A00-0000BA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7" name="Text Box 9">
          <a:extLst>
            <a:ext uri="{FF2B5EF4-FFF2-40B4-BE49-F238E27FC236}">
              <a16:creationId xmlns:a16="http://schemas.microsoft.com/office/drawing/2014/main" id="{00000000-0008-0000-6A00-0000BB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8" name="Text Box 9">
          <a:extLst>
            <a:ext uri="{FF2B5EF4-FFF2-40B4-BE49-F238E27FC236}">
              <a16:creationId xmlns:a16="http://schemas.microsoft.com/office/drawing/2014/main" id="{00000000-0008-0000-6A00-0000BC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89" name="Text Box 9">
          <a:extLst>
            <a:ext uri="{FF2B5EF4-FFF2-40B4-BE49-F238E27FC236}">
              <a16:creationId xmlns:a16="http://schemas.microsoft.com/office/drawing/2014/main" id="{00000000-0008-0000-6A00-0000BD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90" name="Text Box 9">
          <a:extLst>
            <a:ext uri="{FF2B5EF4-FFF2-40B4-BE49-F238E27FC236}">
              <a16:creationId xmlns:a16="http://schemas.microsoft.com/office/drawing/2014/main" id="{00000000-0008-0000-6A00-0000BE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45720</xdr:rowOff>
    </xdr:to>
    <xdr:sp macro="" textlink="">
      <xdr:nvSpPr>
        <xdr:cNvPr id="191" name="Text Box 9">
          <a:extLst>
            <a:ext uri="{FF2B5EF4-FFF2-40B4-BE49-F238E27FC236}">
              <a16:creationId xmlns:a16="http://schemas.microsoft.com/office/drawing/2014/main" id="{00000000-0008-0000-6A00-0000BF000000}"/>
            </a:ext>
          </a:extLst>
        </xdr:cNvPr>
        <xdr:cNvSpPr txBox="1">
          <a:spLocks noChangeArrowheads="1"/>
        </xdr:cNvSpPr>
      </xdr:nvSpPr>
      <xdr:spPr bwMode="auto">
        <a:xfrm>
          <a:off x="7178040" y="239268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68580</xdr:rowOff>
    </xdr:to>
    <xdr:sp macro="" textlink="">
      <xdr:nvSpPr>
        <xdr:cNvPr id="192" name="Text Box 9">
          <a:extLst>
            <a:ext uri="{FF2B5EF4-FFF2-40B4-BE49-F238E27FC236}">
              <a16:creationId xmlns:a16="http://schemas.microsoft.com/office/drawing/2014/main" id="{00000000-0008-0000-6A00-0000C0000000}"/>
            </a:ext>
          </a:extLst>
        </xdr:cNvPr>
        <xdr:cNvSpPr txBox="1">
          <a:spLocks noChangeArrowheads="1"/>
        </xdr:cNvSpPr>
      </xdr:nvSpPr>
      <xdr:spPr bwMode="auto">
        <a:xfrm>
          <a:off x="7178040" y="37045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193" name="Text Box 9">
          <a:extLst>
            <a:ext uri="{FF2B5EF4-FFF2-40B4-BE49-F238E27FC236}">
              <a16:creationId xmlns:a16="http://schemas.microsoft.com/office/drawing/2014/main" id="{00000000-0008-0000-6A00-0000C100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114300</xdr:rowOff>
    </xdr:to>
    <xdr:sp macro="" textlink="">
      <xdr:nvSpPr>
        <xdr:cNvPr id="194" name="Text Box 9">
          <a:extLst>
            <a:ext uri="{FF2B5EF4-FFF2-40B4-BE49-F238E27FC236}">
              <a16:creationId xmlns:a16="http://schemas.microsoft.com/office/drawing/2014/main" id="{00000000-0008-0000-6A00-0000C2000000}"/>
            </a:ext>
          </a:extLst>
        </xdr:cNvPr>
        <xdr:cNvSpPr txBox="1">
          <a:spLocks noChangeArrowheads="1"/>
        </xdr:cNvSpPr>
      </xdr:nvSpPr>
      <xdr:spPr bwMode="auto">
        <a:xfrm>
          <a:off x="7178040" y="416179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22</xdr:row>
      <xdr:rowOff>0</xdr:rowOff>
    </xdr:from>
    <xdr:to>
      <xdr:col>3</xdr:col>
      <xdr:colOff>129540</xdr:colOff>
      <xdr:row>22</xdr:row>
      <xdr:rowOff>45720</xdr:rowOff>
    </xdr:to>
    <xdr:sp macro="" textlink="">
      <xdr:nvSpPr>
        <xdr:cNvPr id="195" name="Text Box 9">
          <a:extLst>
            <a:ext uri="{FF2B5EF4-FFF2-40B4-BE49-F238E27FC236}">
              <a16:creationId xmlns:a16="http://schemas.microsoft.com/office/drawing/2014/main" id="{00000000-0008-0000-6A00-0000C3000000}"/>
            </a:ext>
          </a:extLst>
        </xdr:cNvPr>
        <xdr:cNvSpPr txBox="1">
          <a:spLocks noChangeArrowheads="1"/>
        </xdr:cNvSpPr>
      </xdr:nvSpPr>
      <xdr:spPr bwMode="auto">
        <a:xfrm>
          <a:off x="7178040" y="36131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37</xdr:row>
      <xdr:rowOff>0</xdr:rowOff>
    </xdr:from>
    <xdr:to>
      <xdr:col>3</xdr:col>
      <xdr:colOff>129540</xdr:colOff>
      <xdr:row>553</xdr:row>
      <xdr:rowOff>67310</xdr:rowOff>
    </xdr:to>
    <xdr:sp macro="" textlink="">
      <xdr:nvSpPr>
        <xdr:cNvPr id="196" name="Text Box 9">
          <a:extLst>
            <a:ext uri="{FF2B5EF4-FFF2-40B4-BE49-F238E27FC236}">
              <a16:creationId xmlns:a16="http://schemas.microsoft.com/office/drawing/2014/main" id="{00000000-0008-0000-6A00-0000C4000000}"/>
            </a:ext>
          </a:extLst>
        </xdr:cNvPr>
        <xdr:cNvSpPr txBox="1">
          <a:spLocks noChangeArrowheads="1"/>
        </xdr:cNvSpPr>
      </xdr:nvSpPr>
      <xdr:spPr bwMode="auto">
        <a:xfrm>
          <a:off x="7178040" y="69075300"/>
          <a:ext cx="76200" cy="11103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197" name="Text Box 9">
          <a:extLst>
            <a:ext uri="{FF2B5EF4-FFF2-40B4-BE49-F238E27FC236}">
              <a16:creationId xmlns:a16="http://schemas.microsoft.com/office/drawing/2014/main" id="{00000000-0008-0000-6A00-0000C5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198" name="Text Box 9">
          <a:extLst>
            <a:ext uri="{FF2B5EF4-FFF2-40B4-BE49-F238E27FC236}">
              <a16:creationId xmlns:a16="http://schemas.microsoft.com/office/drawing/2014/main" id="{00000000-0008-0000-6A00-0000C6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199" name="Text Box 9">
          <a:extLst>
            <a:ext uri="{FF2B5EF4-FFF2-40B4-BE49-F238E27FC236}">
              <a16:creationId xmlns:a16="http://schemas.microsoft.com/office/drawing/2014/main" id="{00000000-0008-0000-6A00-0000C7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0" name="Text Box 9">
          <a:extLst>
            <a:ext uri="{FF2B5EF4-FFF2-40B4-BE49-F238E27FC236}">
              <a16:creationId xmlns:a16="http://schemas.microsoft.com/office/drawing/2014/main" id="{00000000-0008-0000-6A00-0000C8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1" name="Text Box 9">
          <a:extLst>
            <a:ext uri="{FF2B5EF4-FFF2-40B4-BE49-F238E27FC236}">
              <a16:creationId xmlns:a16="http://schemas.microsoft.com/office/drawing/2014/main" id="{00000000-0008-0000-6A00-0000C9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2" name="Text Box 9">
          <a:extLst>
            <a:ext uri="{FF2B5EF4-FFF2-40B4-BE49-F238E27FC236}">
              <a16:creationId xmlns:a16="http://schemas.microsoft.com/office/drawing/2014/main" id="{00000000-0008-0000-6A00-0000CA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3" name="Text Box 9">
          <a:extLst>
            <a:ext uri="{FF2B5EF4-FFF2-40B4-BE49-F238E27FC236}">
              <a16:creationId xmlns:a16="http://schemas.microsoft.com/office/drawing/2014/main" id="{00000000-0008-0000-6A00-0000CB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4" name="Text Box 9">
          <a:extLst>
            <a:ext uri="{FF2B5EF4-FFF2-40B4-BE49-F238E27FC236}">
              <a16:creationId xmlns:a16="http://schemas.microsoft.com/office/drawing/2014/main" id="{00000000-0008-0000-6A00-0000CC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139</xdr:row>
      <xdr:rowOff>154940</xdr:rowOff>
    </xdr:to>
    <xdr:sp macro="" textlink="">
      <xdr:nvSpPr>
        <xdr:cNvPr id="205" name="Text Box 9">
          <a:extLst>
            <a:ext uri="{FF2B5EF4-FFF2-40B4-BE49-F238E27FC236}">
              <a16:creationId xmlns:a16="http://schemas.microsoft.com/office/drawing/2014/main" id="{00000000-0008-0000-6A00-0000CD000000}"/>
            </a:ext>
          </a:extLst>
        </xdr:cNvPr>
        <xdr:cNvSpPr txBox="1">
          <a:spLocks noChangeArrowheads="1"/>
        </xdr:cNvSpPr>
      </xdr:nvSpPr>
      <xdr:spPr bwMode="auto">
        <a:xfrm>
          <a:off x="7124700" y="143802100"/>
          <a:ext cx="76200" cy="461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68580</xdr:rowOff>
    </xdr:to>
    <xdr:sp macro="" textlink="">
      <xdr:nvSpPr>
        <xdr:cNvPr id="206" name="Text Box 9">
          <a:extLst>
            <a:ext uri="{FF2B5EF4-FFF2-40B4-BE49-F238E27FC236}">
              <a16:creationId xmlns:a16="http://schemas.microsoft.com/office/drawing/2014/main" id="{00000000-0008-0000-6A00-0000CE000000}"/>
            </a:ext>
          </a:extLst>
        </xdr:cNvPr>
        <xdr:cNvSpPr txBox="1">
          <a:spLocks noChangeArrowheads="1"/>
        </xdr:cNvSpPr>
      </xdr:nvSpPr>
      <xdr:spPr bwMode="auto">
        <a:xfrm>
          <a:off x="13589000" y="3733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07" name="Text Box 9">
          <a:extLst>
            <a:ext uri="{FF2B5EF4-FFF2-40B4-BE49-F238E27FC236}">
              <a16:creationId xmlns:a16="http://schemas.microsoft.com/office/drawing/2014/main" id="{00000000-0008-0000-6A00-0000CF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08" name="Text Box 9">
          <a:extLst>
            <a:ext uri="{FF2B5EF4-FFF2-40B4-BE49-F238E27FC236}">
              <a16:creationId xmlns:a16="http://schemas.microsoft.com/office/drawing/2014/main" id="{00000000-0008-0000-6A00-0000D0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09" name="Text Box 9">
          <a:extLst>
            <a:ext uri="{FF2B5EF4-FFF2-40B4-BE49-F238E27FC236}">
              <a16:creationId xmlns:a16="http://schemas.microsoft.com/office/drawing/2014/main" id="{00000000-0008-0000-6A00-0000D1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0" name="Text Box 9">
          <a:extLst>
            <a:ext uri="{FF2B5EF4-FFF2-40B4-BE49-F238E27FC236}">
              <a16:creationId xmlns:a16="http://schemas.microsoft.com/office/drawing/2014/main" id="{00000000-0008-0000-6A00-0000D2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1" name="Text Box 9">
          <a:extLst>
            <a:ext uri="{FF2B5EF4-FFF2-40B4-BE49-F238E27FC236}">
              <a16:creationId xmlns:a16="http://schemas.microsoft.com/office/drawing/2014/main" id="{00000000-0008-0000-6A00-0000D3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2" name="Text Box 9">
          <a:extLst>
            <a:ext uri="{FF2B5EF4-FFF2-40B4-BE49-F238E27FC236}">
              <a16:creationId xmlns:a16="http://schemas.microsoft.com/office/drawing/2014/main" id="{00000000-0008-0000-6A00-0000D4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3" name="Text Box 9">
          <a:extLst>
            <a:ext uri="{FF2B5EF4-FFF2-40B4-BE49-F238E27FC236}">
              <a16:creationId xmlns:a16="http://schemas.microsoft.com/office/drawing/2014/main" id="{00000000-0008-0000-6A00-0000D5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4" name="Text Box 9">
          <a:extLst>
            <a:ext uri="{FF2B5EF4-FFF2-40B4-BE49-F238E27FC236}">
              <a16:creationId xmlns:a16="http://schemas.microsoft.com/office/drawing/2014/main" id="{00000000-0008-0000-6A00-0000D6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5" name="Text Box 9">
          <a:extLst>
            <a:ext uri="{FF2B5EF4-FFF2-40B4-BE49-F238E27FC236}">
              <a16:creationId xmlns:a16="http://schemas.microsoft.com/office/drawing/2014/main" id="{00000000-0008-0000-6A00-0000D7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6" name="Text Box 9">
          <a:extLst>
            <a:ext uri="{FF2B5EF4-FFF2-40B4-BE49-F238E27FC236}">
              <a16:creationId xmlns:a16="http://schemas.microsoft.com/office/drawing/2014/main" id="{00000000-0008-0000-6A00-0000D8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7" name="Text Box 9">
          <a:extLst>
            <a:ext uri="{FF2B5EF4-FFF2-40B4-BE49-F238E27FC236}">
              <a16:creationId xmlns:a16="http://schemas.microsoft.com/office/drawing/2014/main" id="{00000000-0008-0000-6A00-0000D9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8" name="Text Box 9">
          <a:extLst>
            <a:ext uri="{FF2B5EF4-FFF2-40B4-BE49-F238E27FC236}">
              <a16:creationId xmlns:a16="http://schemas.microsoft.com/office/drawing/2014/main" id="{00000000-0008-0000-6A00-0000DA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219" name="Text Box 9">
          <a:extLst>
            <a:ext uri="{FF2B5EF4-FFF2-40B4-BE49-F238E27FC236}">
              <a16:creationId xmlns:a16="http://schemas.microsoft.com/office/drawing/2014/main" id="{00000000-0008-0000-6A00-0000DB00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624840</xdr:rowOff>
    </xdr:from>
    <xdr:to>
      <xdr:col>11</xdr:col>
      <xdr:colOff>800100</xdr:colOff>
      <xdr:row>20</xdr:row>
      <xdr:rowOff>3843020</xdr:rowOff>
    </xdr:to>
    <xdr:sp macro="" textlink="">
      <xdr:nvSpPr>
        <xdr:cNvPr id="220" name="Text Box 9">
          <a:extLst>
            <a:ext uri="{FF2B5EF4-FFF2-40B4-BE49-F238E27FC236}">
              <a16:creationId xmlns:a16="http://schemas.microsoft.com/office/drawing/2014/main" id="{00000000-0008-0000-6A00-0000DC000000}"/>
            </a:ext>
          </a:extLst>
        </xdr:cNvPr>
        <xdr:cNvSpPr txBox="1">
          <a:spLocks noChangeArrowheads="1"/>
        </xdr:cNvSpPr>
      </xdr:nvSpPr>
      <xdr:spPr bwMode="auto">
        <a:xfrm>
          <a:off x="26187400" y="435864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9</xdr:row>
      <xdr:rowOff>0</xdr:rowOff>
    </xdr:from>
    <xdr:to>
      <xdr:col>4</xdr:col>
      <xdr:colOff>73660</xdr:colOff>
      <xdr:row>9</xdr:row>
      <xdr:rowOff>60960</xdr:rowOff>
    </xdr:to>
    <xdr:sp macro="" textlink="">
      <xdr:nvSpPr>
        <xdr:cNvPr id="221" name="Text Box 9">
          <a:extLst>
            <a:ext uri="{FF2B5EF4-FFF2-40B4-BE49-F238E27FC236}">
              <a16:creationId xmlns:a16="http://schemas.microsoft.com/office/drawing/2014/main" id="{00000000-0008-0000-6A00-0000DD000000}"/>
            </a:ext>
          </a:extLst>
        </xdr:cNvPr>
        <xdr:cNvSpPr txBox="1">
          <a:spLocks noChangeArrowheads="1"/>
        </xdr:cNvSpPr>
      </xdr:nvSpPr>
      <xdr:spPr bwMode="auto">
        <a:xfrm>
          <a:off x="9281160" y="55626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198120</xdr:colOff>
      <xdr:row>18</xdr:row>
      <xdr:rowOff>1668780</xdr:rowOff>
    </xdr:from>
    <xdr:to>
      <xdr:col>7</xdr:col>
      <xdr:colOff>274320</xdr:colOff>
      <xdr:row>798</xdr:row>
      <xdr:rowOff>144780</xdr:rowOff>
    </xdr:to>
    <xdr:sp macro="" textlink="">
      <xdr:nvSpPr>
        <xdr:cNvPr id="222" name="Text Box 9">
          <a:extLst>
            <a:ext uri="{FF2B5EF4-FFF2-40B4-BE49-F238E27FC236}">
              <a16:creationId xmlns:a16="http://schemas.microsoft.com/office/drawing/2014/main" id="{00000000-0008-0000-6A00-0000DE000000}"/>
            </a:ext>
          </a:extLst>
        </xdr:cNvPr>
        <xdr:cNvSpPr txBox="1">
          <a:spLocks noChangeArrowheads="1"/>
        </xdr:cNvSpPr>
      </xdr:nvSpPr>
      <xdr:spPr bwMode="auto">
        <a:xfrm>
          <a:off x="17089120" y="28643580"/>
          <a:ext cx="76200" cy="2340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30480</xdr:rowOff>
    </xdr:to>
    <xdr:sp macro="" textlink="">
      <xdr:nvSpPr>
        <xdr:cNvPr id="223" name="Text Box 9">
          <a:extLst>
            <a:ext uri="{FF2B5EF4-FFF2-40B4-BE49-F238E27FC236}">
              <a16:creationId xmlns:a16="http://schemas.microsoft.com/office/drawing/2014/main" id="{00000000-0008-0000-6A00-0000DF000000}"/>
            </a:ext>
          </a:extLst>
        </xdr:cNvPr>
        <xdr:cNvSpPr txBox="1">
          <a:spLocks noChangeArrowheads="1"/>
        </xdr:cNvSpPr>
      </xdr:nvSpPr>
      <xdr:spPr bwMode="auto">
        <a:xfrm>
          <a:off x="712470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69</xdr:row>
      <xdr:rowOff>4257040</xdr:rowOff>
    </xdr:to>
    <xdr:sp macro="" textlink="">
      <xdr:nvSpPr>
        <xdr:cNvPr id="224" name="Text Box 9">
          <a:extLst>
            <a:ext uri="{FF2B5EF4-FFF2-40B4-BE49-F238E27FC236}">
              <a16:creationId xmlns:a16="http://schemas.microsoft.com/office/drawing/2014/main" id="{00000000-0008-0000-6A00-0000E0000000}"/>
            </a:ext>
          </a:extLst>
        </xdr:cNvPr>
        <xdr:cNvSpPr txBox="1">
          <a:spLocks noChangeArrowheads="1"/>
        </xdr:cNvSpPr>
      </xdr:nvSpPr>
      <xdr:spPr bwMode="auto">
        <a:xfrm>
          <a:off x="7124700" y="18859500"/>
          <a:ext cx="76200" cy="5984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69</xdr:row>
      <xdr:rowOff>4257040</xdr:rowOff>
    </xdr:to>
    <xdr:sp macro="" textlink="">
      <xdr:nvSpPr>
        <xdr:cNvPr id="225" name="Text Box 9">
          <a:extLst>
            <a:ext uri="{FF2B5EF4-FFF2-40B4-BE49-F238E27FC236}">
              <a16:creationId xmlns:a16="http://schemas.microsoft.com/office/drawing/2014/main" id="{00000000-0008-0000-6A00-0000E1000000}"/>
            </a:ext>
          </a:extLst>
        </xdr:cNvPr>
        <xdr:cNvSpPr txBox="1">
          <a:spLocks noChangeArrowheads="1"/>
        </xdr:cNvSpPr>
      </xdr:nvSpPr>
      <xdr:spPr bwMode="auto">
        <a:xfrm>
          <a:off x="7124700" y="18859500"/>
          <a:ext cx="76200" cy="5984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69</xdr:row>
      <xdr:rowOff>4257040</xdr:rowOff>
    </xdr:to>
    <xdr:sp macro="" textlink="">
      <xdr:nvSpPr>
        <xdr:cNvPr id="226" name="Text Box 9">
          <a:extLst>
            <a:ext uri="{FF2B5EF4-FFF2-40B4-BE49-F238E27FC236}">
              <a16:creationId xmlns:a16="http://schemas.microsoft.com/office/drawing/2014/main" id="{00000000-0008-0000-6A00-0000E2000000}"/>
            </a:ext>
          </a:extLst>
        </xdr:cNvPr>
        <xdr:cNvSpPr txBox="1">
          <a:spLocks noChangeArrowheads="1"/>
        </xdr:cNvSpPr>
      </xdr:nvSpPr>
      <xdr:spPr bwMode="auto">
        <a:xfrm>
          <a:off x="7124700" y="18859500"/>
          <a:ext cx="76200" cy="5984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27" name="Text Box 9">
          <a:extLst>
            <a:ext uri="{FF2B5EF4-FFF2-40B4-BE49-F238E27FC236}">
              <a16:creationId xmlns:a16="http://schemas.microsoft.com/office/drawing/2014/main" id="{00000000-0008-0000-6A00-0000E3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28" name="Text Box 9">
          <a:extLst>
            <a:ext uri="{FF2B5EF4-FFF2-40B4-BE49-F238E27FC236}">
              <a16:creationId xmlns:a16="http://schemas.microsoft.com/office/drawing/2014/main" id="{00000000-0008-0000-6A00-0000E4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29" name="Text Box 9">
          <a:extLst>
            <a:ext uri="{FF2B5EF4-FFF2-40B4-BE49-F238E27FC236}">
              <a16:creationId xmlns:a16="http://schemas.microsoft.com/office/drawing/2014/main" id="{00000000-0008-0000-6A00-0000E5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0" name="Text Box 9">
          <a:extLst>
            <a:ext uri="{FF2B5EF4-FFF2-40B4-BE49-F238E27FC236}">
              <a16:creationId xmlns:a16="http://schemas.microsoft.com/office/drawing/2014/main" id="{00000000-0008-0000-6A00-0000E6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1" name="Text Box 9">
          <a:extLst>
            <a:ext uri="{FF2B5EF4-FFF2-40B4-BE49-F238E27FC236}">
              <a16:creationId xmlns:a16="http://schemas.microsoft.com/office/drawing/2014/main" id="{00000000-0008-0000-6A00-0000E7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2" name="Text Box 9">
          <a:extLst>
            <a:ext uri="{FF2B5EF4-FFF2-40B4-BE49-F238E27FC236}">
              <a16:creationId xmlns:a16="http://schemas.microsoft.com/office/drawing/2014/main" id="{00000000-0008-0000-6A00-0000E8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3" name="Text Box 9">
          <a:extLst>
            <a:ext uri="{FF2B5EF4-FFF2-40B4-BE49-F238E27FC236}">
              <a16:creationId xmlns:a16="http://schemas.microsoft.com/office/drawing/2014/main" id="{00000000-0008-0000-6A00-0000E9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4" name="Text Box 9">
          <a:extLst>
            <a:ext uri="{FF2B5EF4-FFF2-40B4-BE49-F238E27FC236}">
              <a16:creationId xmlns:a16="http://schemas.microsoft.com/office/drawing/2014/main" id="{00000000-0008-0000-6A00-0000EA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5" name="Text Box 9">
          <a:extLst>
            <a:ext uri="{FF2B5EF4-FFF2-40B4-BE49-F238E27FC236}">
              <a16:creationId xmlns:a16="http://schemas.microsoft.com/office/drawing/2014/main" id="{00000000-0008-0000-6A00-0000EB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6" name="Text Box 9">
          <a:extLst>
            <a:ext uri="{FF2B5EF4-FFF2-40B4-BE49-F238E27FC236}">
              <a16:creationId xmlns:a16="http://schemas.microsoft.com/office/drawing/2014/main" id="{00000000-0008-0000-6A00-0000EC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7" name="Text Box 9">
          <a:extLst>
            <a:ext uri="{FF2B5EF4-FFF2-40B4-BE49-F238E27FC236}">
              <a16:creationId xmlns:a16="http://schemas.microsoft.com/office/drawing/2014/main" id="{00000000-0008-0000-6A00-0000ED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8" name="Text Box 9">
          <a:extLst>
            <a:ext uri="{FF2B5EF4-FFF2-40B4-BE49-F238E27FC236}">
              <a16:creationId xmlns:a16="http://schemas.microsoft.com/office/drawing/2014/main" id="{00000000-0008-0000-6A00-0000EE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39" name="Text Box 9">
          <a:extLst>
            <a:ext uri="{FF2B5EF4-FFF2-40B4-BE49-F238E27FC236}">
              <a16:creationId xmlns:a16="http://schemas.microsoft.com/office/drawing/2014/main" id="{00000000-0008-0000-6A00-0000EF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40" name="Text Box 9">
          <a:extLst>
            <a:ext uri="{FF2B5EF4-FFF2-40B4-BE49-F238E27FC236}">
              <a16:creationId xmlns:a16="http://schemas.microsoft.com/office/drawing/2014/main" id="{00000000-0008-0000-6A00-0000F0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41" name="Text Box 9">
          <a:extLst>
            <a:ext uri="{FF2B5EF4-FFF2-40B4-BE49-F238E27FC236}">
              <a16:creationId xmlns:a16="http://schemas.microsoft.com/office/drawing/2014/main" id="{00000000-0008-0000-6A00-0000F1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42" name="Text Box 9">
          <a:extLst>
            <a:ext uri="{FF2B5EF4-FFF2-40B4-BE49-F238E27FC236}">
              <a16:creationId xmlns:a16="http://schemas.microsoft.com/office/drawing/2014/main" id="{00000000-0008-0000-6A00-0000F2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43" name="Text Box 9">
          <a:extLst>
            <a:ext uri="{FF2B5EF4-FFF2-40B4-BE49-F238E27FC236}">
              <a16:creationId xmlns:a16="http://schemas.microsoft.com/office/drawing/2014/main" id="{00000000-0008-0000-6A00-0000F3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39</xdr:row>
      <xdr:rowOff>0</xdr:rowOff>
    </xdr:from>
    <xdr:to>
      <xdr:col>4</xdr:col>
      <xdr:colOff>76200</xdr:colOff>
      <xdr:row>641</xdr:row>
      <xdr:rowOff>189230</xdr:rowOff>
    </xdr:to>
    <xdr:sp macro="" textlink="">
      <xdr:nvSpPr>
        <xdr:cNvPr id="244" name="Text Box 9">
          <a:extLst>
            <a:ext uri="{FF2B5EF4-FFF2-40B4-BE49-F238E27FC236}">
              <a16:creationId xmlns:a16="http://schemas.microsoft.com/office/drawing/2014/main" id="{00000000-0008-0000-6A00-0000F4000000}"/>
            </a:ext>
          </a:extLst>
        </xdr:cNvPr>
        <xdr:cNvSpPr txBox="1">
          <a:spLocks noChangeArrowheads="1"/>
        </xdr:cNvSpPr>
      </xdr:nvSpPr>
      <xdr:spPr bwMode="auto">
        <a:xfrm>
          <a:off x="102870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45" name="Text Box 9">
          <a:extLst>
            <a:ext uri="{FF2B5EF4-FFF2-40B4-BE49-F238E27FC236}">
              <a16:creationId xmlns:a16="http://schemas.microsoft.com/office/drawing/2014/main" id="{00000000-0008-0000-6A00-0000F5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46" name="Text Box 9">
          <a:extLst>
            <a:ext uri="{FF2B5EF4-FFF2-40B4-BE49-F238E27FC236}">
              <a16:creationId xmlns:a16="http://schemas.microsoft.com/office/drawing/2014/main" id="{00000000-0008-0000-6A00-0000F6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47" name="Text Box 9">
          <a:extLst>
            <a:ext uri="{FF2B5EF4-FFF2-40B4-BE49-F238E27FC236}">
              <a16:creationId xmlns:a16="http://schemas.microsoft.com/office/drawing/2014/main" id="{00000000-0008-0000-6A00-0000F7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48" name="Text Box 9">
          <a:extLst>
            <a:ext uri="{FF2B5EF4-FFF2-40B4-BE49-F238E27FC236}">
              <a16:creationId xmlns:a16="http://schemas.microsoft.com/office/drawing/2014/main" id="{00000000-0008-0000-6A00-0000F8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49" name="Text Box 9">
          <a:extLst>
            <a:ext uri="{FF2B5EF4-FFF2-40B4-BE49-F238E27FC236}">
              <a16:creationId xmlns:a16="http://schemas.microsoft.com/office/drawing/2014/main" id="{00000000-0008-0000-6A00-0000F9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0" name="Text Box 9">
          <a:extLst>
            <a:ext uri="{FF2B5EF4-FFF2-40B4-BE49-F238E27FC236}">
              <a16:creationId xmlns:a16="http://schemas.microsoft.com/office/drawing/2014/main" id="{00000000-0008-0000-6A00-0000FA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1" name="Text Box 9">
          <a:extLst>
            <a:ext uri="{FF2B5EF4-FFF2-40B4-BE49-F238E27FC236}">
              <a16:creationId xmlns:a16="http://schemas.microsoft.com/office/drawing/2014/main" id="{00000000-0008-0000-6A00-0000FB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2" name="Text Box 9">
          <a:extLst>
            <a:ext uri="{FF2B5EF4-FFF2-40B4-BE49-F238E27FC236}">
              <a16:creationId xmlns:a16="http://schemas.microsoft.com/office/drawing/2014/main" id="{00000000-0008-0000-6A00-0000FC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3" name="Text Box 9">
          <a:extLst>
            <a:ext uri="{FF2B5EF4-FFF2-40B4-BE49-F238E27FC236}">
              <a16:creationId xmlns:a16="http://schemas.microsoft.com/office/drawing/2014/main" id="{00000000-0008-0000-6A00-0000FD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4" name="Text Box 9">
          <a:extLst>
            <a:ext uri="{FF2B5EF4-FFF2-40B4-BE49-F238E27FC236}">
              <a16:creationId xmlns:a16="http://schemas.microsoft.com/office/drawing/2014/main" id="{00000000-0008-0000-6A00-0000FE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5" name="Text Box 9">
          <a:extLst>
            <a:ext uri="{FF2B5EF4-FFF2-40B4-BE49-F238E27FC236}">
              <a16:creationId xmlns:a16="http://schemas.microsoft.com/office/drawing/2014/main" id="{00000000-0008-0000-6A00-0000FF00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6" name="Text Box 9">
          <a:extLst>
            <a:ext uri="{FF2B5EF4-FFF2-40B4-BE49-F238E27FC236}">
              <a16:creationId xmlns:a16="http://schemas.microsoft.com/office/drawing/2014/main" id="{00000000-0008-0000-6A00-000000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7" name="Text Box 9">
          <a:extLst>
            <a:ext uri="{FF2B5EF4-FFF2-40B4-BE49-F238E27FC236}">
              <a16:creationId xmlns:a16="http://schemas.microsoft.com/office/drawing/2014/main" id="{00000000-0008-0000-6A00-000001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8" name="Text Box 9">
          <a:extLst>
            <a:ext uri="{FF2B5EF4-FFF2-40B4-BE49-F238E27FC236}">
              <a16:creationId xmlns:a16="http://schemas.microsoft.com/office/drawing/2014/main" id="{00000000-0008-0000-6A00-000002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59" name="Text Box 9">
          <a:extLst>
            <a:ext uri="{FF2B5EF4-FFF2-40B4-BE49-F238E27FC236}">
              <a16:creationId xmlns:a16="http://schemas.microsoft.com/office/drawing/2014/main" id="{00000000-0008-0000-6A00-000003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60" name="Text Box 9">
          <a:extLst>
            <a:ext uri="{FF2B5EF4-FFF2-40B4-BE49-F238E27FC236}">
              <a16:creationId xmlns:a16="http://schemas.microsoft.com/office/drawing/2014/main" id="{00000000-0008-0000-6A00-000004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61" name="Text Box 9">
          <a:extLst>
            <a:ext uri="{FF2B5EF4-FFF2-40B4-BE49-F238E27FC236}">
              <a16:creationId xmlns:a16="http://schemas.microsoft.com/office/drawing/2014/main" id="{00000000-0008-0000-6A00-000005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62" name="Text Box 9">
          <a:extLst>
            <a:ext uri="{FF2B5EF4-FFF2-40B4-BE49-F238E27FC236}">
              <a16:creationId xmlns:a16="http://schemas.microsoft.com/office/drawing/2014/main" id="{00000000-0008-0000-6A00-000006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76200</xdr:colOff>
      <xdr:row>9</xdr:row>
      <xdr:rowOff>60960</xdr:rowOff>
    </xdr:to>
    <xdr:sp macro="" textlink="">
      <xdr:nvSpPr>
        <xdr:cNvPr id="263" name="Text Box 9">
          <a:extLst>
            <a:ext uri="{FF2B5EF4-FFF2-40B4-BE49-F238E27FC236}">
              <a16:creationId xmlns:a16="http://schemas.microsoft.com/office/drawing/2014/main" id="{00000000-0008-0000-6A00-000007010000}"/>
            </a:ext>
          </a:extLst>
        </xdr:cNvPr>
        <xdr:cNvSpPr txBox="1">
          <a:spLocks noChangeArrowheads="1"/>
        </xdr:cNvSpPr>
      </xdr:nvSpPr>
      <xdr:spPr bwMode="auto">
        <a:xfrm>
          <a:off x="7124700" y="55626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4" name="Text Box 9">
          <a:extLst>
            <a:ext uri="{FF2B5EF4-FFF2-40B4-BE49-F238E27FC236}">
              <a16:creationId xmlns:a16="http://schemas.microsoft.com/office/drawing/2014/main" id="{00000000-0008-0000-6A00-000008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5" name="Text Box 9">
          <a:extLst>
            <a:ext uri="{FF2B5EF4-FFF2-40B4-BE49-F238E27FC236}">
              <a16:creationId xmlns:a16="http://schemas.microsoft.com/office/drawing/2014/main" id="{00000000-0008-0000-6A00-000009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6" name="Text Box 9">
          <a:extLst>
            <a:ext uri="{FF2B5EF4-FFF2-40B4-BE49-F238E27FC236}">
              <a16:creationId xmlns:a16="http://schemas.microsoft.com/office/drawing/2014/main" id="{00000000-0008-0000-6A00-00000A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7" name="Text Box 9">
          <a:extLst>
            <a:ext uri="{FF2B5EF4-FFF2-40B4-BE49-F238E27FC236}">
              <a16:creationId xmlns:a16="http://schemas.microsoft.com/office/drawing/2014/main" id="{00000000-0008-0000-6A00-00000B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8" name="Text Box 9">
          <a:extLst>
            <a:ext uri="{FF2B5EF4-FFF2-40B4-BE49-F238E27FC236}">
              <a16:creationId xmlns:a16="http://schemas.microsoft.com/office/drawing/2014/main" id="{00000000-0008-0000-6A00-00000C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69" name="Text Box 9">
          <a:extLst>
            <a:ext uri="{FF2B5EF4-FFF2-40B4-BE49-F238E27FC236}">
              <a16:creationId xmlns:a16="http://schemas.microsoft.com/office/drawing/2014/main" id="{00000000-0008-0000-6A00-00000D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70" name="Text Box 9">
          <a:extLst>
            <a:ext uri="{FF2B5EF4-FFF2-40B4-BE49-F238E27FC236}">
              <a16:creationId xmlns:a16="http://schemas.microsoft.com/office/drawing/2014/main" id="{00000000-0008-0000-6A00-00000E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71" name="Text Box 9">
          <a:extLst>
            <a:ext uri="{FF2B5EF4-FFF2-40B4-BE49-F238E27FC236}">
              <a16:creationId xmlns:a16="http://schemas.microsoft.com/office/drawing/2014/main" id="{00000000-0008-0000-6A00-00000F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68</xdr:row>
      <xdr:rowOff>1203960</xdr:rowOff>
    </xdr:to>
    <xdr:sp macro="" textlink="">
      <xdr:nvSpPr>
        <xdr:cNvPr id="272" name="Text Box 9">
          <a:extLst>
            <a:ext uri="{FF2B5EF4-FFF2-40B4-BE49-F238E27FC236}">
              <a16:creationId xmlns:a16="http://schemas.microsoft.com/office/drawing/2014/main" id="{00000000-0008-0000-6A00-000010010000}"/>
            </a:ext>
          </a:extLst>
        </xdr:cNvPr>
        <xdr:cNvSpPr txBox="1">
          <a:spLocks noChangeArrowheads="1"/>
        </xdr:cNvSpPr>
      </xdr:nvSpPr>
      <xdr:spPr bwMode="auto">
        <a:xfrm>
          <a:off x="71247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68</xdr:row>
      <xdr:rowOff>1203960</xdr:rowOff>
    </xdr:to>
    <xdr:sp macro="" textlink="">
      <xdr:nvSpPr>
        <xdr:cNvPr id="273" name="Text Box 9">
          <a:extLst>
            <a:ext uri="{FF2B5EF4-FFF2-40B4-BE49-F238E27FC236}">
              <a16:creationId xmlns:a16="http://schemas.microsoft.com/office/drawing/2014/main" id="{00000000-0008-0000-6A00-000011010000}"/>
            </a:ext>
          </a:extLst>
        </xdr:cNvPr>
        <xdr:cNvSpPr txBox="1">
          <a:spLocks noChangeArrowheads="1"/>
        </xdr:cNvSpPr>
      </xdr:nvSpPr>
      <xdr:spPr bwMode="auto">
        <a:xfrm>
          <a:off x="102870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68</xdr:row>
      <xdr:rowOff>1203960</xdr:rowOff>
    </xdr:to>
    <xdr:sp macro="" textlink="">
      <xdr:nvSpPr>
        <xdr:cNvPr id="274" name="Text Box 9">
          <a:extLst>
            <a:ext uri="{FF2B5EF4-FFF2-40B4-BE49-F238E27FC236}">
              <a16:creationId xmlns:a16="http://schemas.microsoft.com/office/drawing/2014/main" id="{00000000-0008-0000-6A00-000012010000}"/>
            </a:ext>
          </a:extLst>
        </xdr:cNvPr>
        <xdr:cNvSpPr txBox="1">
          <a:spLocks noChangeArrowheads="1"/>
        </xdr:cNvSpPr>
      </xdr:nvSpPr>
      <xdr:spPr bwMode="auto">
        <a:xfrm>
          <a:off x="10287000" y="18859500"/>
          <a:ext cx="76200" cy="581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75" name="Text Box 9">
          <a:extLst>
            <a:ext uri="{FF2B5EF4-FFF2-40B4-BE49-F238E27FC236}">
              <a16:creationId xmlns:a16="http://schemas.microsoft.com/office/drawing/2014/main" id="{00000000-0008-0000-6A00-000013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76" name="Text Box 9">
          <a:extLst>
            <a:ext uri="{FF2B5EF4-FFF2-40B4-BE49-F238E27FC236}">
              <a16:creationId xmlns:a16="http://schemas.microsoft.com/office/drawing/2014/main" id="{00000000-0008-0000-6A00-000014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77" name="Text Box 9">
          <a:extLst>
            <a:ext uri="{FF2B5EF4-FFF2-40B4-BE49-F238E27FC236}">
              <a16:creationId xmlns:a16="http://schemas.microsoft.com/office/drawing/2014/main" id="{00000000-0008-0000-6A00-000015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78" name="Text Box 9">
          <a:extLst>
            <a:ext uri="{FF2B5EF4-FFF2-40B4-BE49-F238E27FC236}">
              <a16:creationId xmlns:a16="http://schemas.microsoft.com/office/drawing/2014/main" id="{00000000-0008-0000-6A00-000016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79" name="Text Box 9">
          <a:extLst>
            <a:ext uri="{FF2B5EF4-FFF2-40B4-BE49-F238E27FC236}">
              <a16:creationId xmlns:a16="http://schemas.microsoft.com/office/drawing/2014/main" id="{00000000-0008-0000-6A00-000017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80" name="Text Box 9">
          <a:extLst>
            <a:ext uri="{FF2B5EF4-FFF2-40B4-BE49-F238E27FC236}">
              <a16:creationId xmlns:a16="http://schemas.microsoft.com/office/drawing/2014/main" id="{00000000-0008-0000-6A00-000018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81" name="Text Box 9">
          <a:extLst>
            <a:ext uri="{FF2B5EF4-FFF2-40B4-BE49-F238E27FC236}">
              <a16:creationId xmlns:a16="http://schemas.microsoft.com/office/drawing/2014/main" id="{00000000-0008-0000-6A00-000019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82" name="Text Box 9">
          <a:extLst>
            <a:ext uri="{FF2B5EF4-FFF2-40B4-BE49-F238E27FC236}">
              <a16:creationId xmlns:a16="http://schemas.microsoft.com/office/drawing/2014/main" id="{00000000-0008-0000-6A00-00001A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63</xdr:row>
      <xdr:rowOff>1597660</xdr:rowOff>
    </xdr:to>
    <xdr:sp macro="" textlink="">
      <xdr:nvSpPr>
        <xdr:cNvPr id="283" name="Text Box 9">
          <a:extLst>
            <a:ext uri="{FF2B5EF4-FFF2-40B4-BE49-F238E27FC236}">
              <a16:creationId xmlns:a16="http://schemas.microsoft.com/office/drawing/2014/main" id="{00000000-0008-0000-6A00-00001B010000}"/>
            </a:ext>
          </a:extLst>
        </xdr:cNvPr>
        <xdr:cNvSpPr txBox="1">
          <a:spLocks noChangeArrowheads="1"/>
        </xdr:cNvSpPr>
      </xdr:nvSpPr>
      <xdr:spPr bwMode="auto">
        <a:xfrm>
          <a:off x="71247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63</xdr:row>
      <xdr:rowOff>1597660</xdr:rowOff>
    </xdr:to>
    <xdr:sp macro="" textlink="">
      <xdr:nvSpPr>
        <xdr:cNvPr id="284" name="Text Box 9">
          <a:extLst>
            <a:ext uri="{FF2B5EF4-FFF2-40B4-BE49-F238E27FC236}">
              <a16:creationId xmlns:a16="http://schemas.microsoft.com/office/drawing/2014/main" id="{00000000-0008-0000-6A00-00001C010000}"/>
            </a:ext>
          </a:extLst>
        </xdr:cNvPr>
        <xdr:cNvSpPr txBox="1">
          <a:spLocks noChangeArrowheads="1"/>
        </xdr:cNvSpPr>
      </xdr:nvSpPr>
      <xdr:spPr bwMode="auto">
        <a:xfrm>
          <a:off x="102870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63</xdr:row>
      <xdr:rowOff>1597660</xdr:rowOff>
    </xdr:to>
    <xdr:sp macro="" textlink="">
      <xdr:nvSpPr>
        <xdr:cNvPr id="285" name="Text Box 9">
          <a:extLst>
            <a:ext uri="{FF2B5EF4-FFF2-40B4-BE49-F238E27FC236}">
              <a16:creationId xmlns:a16="http://schemas.microsoft.com/office/drawing/2014/main" id="{00000000-0008-0000-6A00-00001D010000}"/>
            </a:ext>
          </a:extLst>
        </xdr:cNvPr>
        <xdr:cNvSpPr txBox="1">
          <a:spLocks noChangeArrowheads="1"/>
        </xdr:cNvSpPr>
      </xdr:nvSpPr>
      <xdr:spPr bwMode="auto">
        <a:xfrm>
          <a:off x="10287000" y="18859500"/>
          <a:ext cx="76200" cy="5394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86" name="Text Box 9">
          <a:extLst>
            <a:ext uri="{FF2B5EF4-FFF2-40B4-BE49-F238E27FC236}">
              <a16:creationId xmlns:a16="http://schemas.microsoft.com/office/drawing/2014/main" id="{00000000-0008-0000-6A00-00001E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87" name="Text Box 9">
          <a:extLst>
            <a:ext uri="{FF2B5EF4-FFF2-40B4-BE49-F238E27FC236}">
              <a16:creationId xmlns:a16="http://schemas.microsoft.com/office/drawing/2014/main" id="{00000000-0008-0000-6A00-00001F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88" name="Text Box 9">
          <a:extLst>
            <a:ext uri="{FF2B5EF4-FFF2-40B4-BE49-F238E27FC236}">
              <a16:creationId xmlns:a16="http://schemas.microsoft.com/office/drawing/2014/main" id="{00000000-0008-0000-6A00-000020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89" name="Text Box 9">
          <a:extLst>
            <a:ext uri="{FF2B5EF4-FFF2-40B4-BE49-F238E27FC236}">
              <a16:creationId xmlns:a16="http://schemas.microsoft.com/office/drawing/2014/main" id="{00000000-0008-0000-6A00-000021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90" name="Text Box 9">
          <a:extLst>
            <a:ext uri="{FF2B5EF4-FFF2-40B4-BE49-F238E27FC236}">
              <a16:creationId xmlns:a16="http://schemas.microsoft.com/office/drawing/2014/main" id="{00000000-0008-0000-6A00-000022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91" name="Text Box 9">
          <a:extLst>
            <a:ext uri="{FF2B5EF4-FFF2-40B4-BE49-F238E27FC236}">
              <a16:creationId xmlns:a16="http://schemas.microsoft.com/office/drawing/2014/main" id="{00000000-0008-0000-6A00-000023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92" name="Text Box 9">
          <a:extLst>
            <a:ext uri="{FF2B5EF4-FFF2-40B4-BE49-F238E27FC236}">
              <a16:creationId xmlns:a16="http://schemas.microsoft.com/office/drawing/2014/main" id="{00000000-0008-0000-6A00-000024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93" name="Text Box 9">
          <a:extLst>
            <a:ext uri="{FF2B5EF4-FFF2-40B4-BE49-F238E27FC236}">
              <a16:creationId xmlns:a16="http://schemas.microsoft.com/office/drawing/2014/main" id="{00000000-0008-0000-6A00-000025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641</xdr:row>
      <xdr:rowOff>189230</xdr:rowOff>
    </xdr:to>
    <xdr:sp macro="" textlink="">
      <xdr:nvSpPr>
        <xdr:cNvPr id="294" name="Text Box 9">
          <a:extLst>
            <a:ext uri="{FF2B5EF4-FFF2-40B4-BE49-F238E27FC236}">
              <a16:creationId xmlns:a16="http://schemas.microsoft.com/office/drawing/2014/main" id="{00000000-0008-0000-6A00-000026010000}"/>
            </a:ext>
          </a:extLst>
        </xdr:cNvPr>
        <xdr:cNvSpPr txBox="1">
          <a:spLocks noChangeArrowheads="1"/>
        </xdr:cNvSpPr>
      </xdr:nvSpPr>
      <xdr:spPr bwMode="auto">
        <a:xfrm>
          <a:off x="7124700" y="73342500"/>
          <a:ext cx="76200" cy="3064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464820</xdr:rowOff>
    </xdr:from>
    <xdr:to>
      <xdr:col>11</xdr:col>
      <xdr:colOff>800100</xdr:colOff>
      <xdr:row>25</xdr:row>
      <xdr:rowOff>1572260</xdr:rowOff>
    </xdr:to>
    <xdr:sp macro="" textlink="">
      <xdr:nvSpPr>
        <xdr:cNvPr id="295" name="Text Box 9">
          <a:extLst>
            <a:ext uri="{FF2B5EF4-FFF2-40B4-BE49-F238E27FC236}">
              <a16:creationId xmlns:a16="http://schemas.microsoft.com/office/drawing/2014/main" id="{00000000-0008-0000-6A00-000027010000}"/>
            </a:ext>
          </a:extLst>
        </xdr:cNvPr>
        <xdr:cNvSpPr txBox="1">
          <a:spLocks noChangeArrowheads="1"/>
        </xdr:cNvSpPr>
      </xdr:nvSpPr>
      <xdr:spPr bwMode="auto">
        <a:xfrm>
          <a:off x="26187400" y="6027420"/>
          <a:ext cx="762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982980</xdr:rowOff>
    </xdr:from>
    <xdr:to>
      <xdr:col>11</xdr:col>
      <xdr:colOff>800100</xdr:colOff>
      <xdr:row>12</xdr:row>
      <xdr:rowOff>1178560</xdr:rowOff>
    </xdr:to>
    <xdr:sp macro="" textlink="">
      <xdr:nvSpPr>
        <xdr:cNvPr id="296" name="Text Box 9">
          <a:extLst>
            <a:ext uri="{FF2B5EF4-FFF2-40B4-BE49-F238E27FC236}">
              <a16:creationId xmlns:a16="http://schemas.microsoft.com/office/drawing/2014/main" id="{00000000-0008-0000-6A00-000028010000}"/>
            </a:ext>
          </a:extLst>
        </xdr:cNvPr>
        <xdr:cNvSpPr txBox="1">
          <a:spLocks noChangeArrowheads="1"/>
        </xdr:cNvSpPr>
      </xdr:nvSpPr>
      <xdr:spPr bwMode="auto">
        <a:xfrm>
          <a:off x="26187400" y="8069580"/>
          <a:ext cx="762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525780</xdr:rowOff>
    </xdr:from>
    <xdr:to>
      <xdr:col>11</xdr:col>
      <xdr:colOff>800100</xdr:colOff>
      <xdr:row>30</xdr:row>
      <xdr:rowOff>769620</xdr:rowOff>
    </xdr:to>
    <xdr:sp macro="" textlink="">
      <xdr:nvSpPr>
        <xdr:cNvPr id="297" name="Text Box 9">
          <a:extLst>
            <a:ext uri="{FF2B5EF4-FFF2-40B4-BE49-F238E27FC236}">
              <a16:creationId xmlns:a16="http://schemas.microsoft.com/office/drawing/2014/main" id="{00000000-0008-0000-6A00-000029010000}"/>
            </a:ext>
          </a:extLst>
        </xdr:cNvPr>
        <xdr:cNvSpPr txBox="1">
          <a:spLocks noChangeArrowheads="1"/>
        </xdr:cNvSpPr>
      </xdr:nvSpPr>
      <xdr:spPr bwMode="auto">
        <a:xfrm>
          <a:off x="26187400" y="12184380"/>
          <a:ext cx="76200" cy="195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419100</xdr:rowOff>
    </xdr:from>
    <xdr:to>
      <xdr:col>11</xdr:col>
      <xdr:colOff>800100</xdr:colOff>
      <xdr:row>21</xdr:row>
      <xdr:rowOff>2814320</xdr:rowOff>
    </xdr:to>
    <xdr:sp macro="" textlink="">
      <xdr:nvSpPr>
        <xdr:cNvPr id="298" name="Text Box 9">
          <a:extLst>
            <a:ext uri="{FF2B5EF4-FFF2-40B4-BE49-F238E27FC236}">
              <a16:creationId xmlns:a16="http://schemas.microsoft.com/office/drawing/2014/main" id="{00000000-0008-0000-6A00-00002A010000}"/>
            </a:ext>
          </a:extLst>
        </xdr:cNvPr>
        <xdr:cNvSpPr txBox="1">
          <a:spLocks noChangeArrowheads="1"/>
        </xdr:cNvSpPr>
      </xdr:nvSpPr>
      <xdr:spPr bwMode="auto">
        <a:xfrm>
          <a:off x="26187400" y="14516100"/>
          <a:ext cx="7620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1082040</xdr:rowOff>
    </xdr:from>
    <xdr:to>
      <xdr:col>11</xdr:col>
      <xdr:colOff>800100</xdr:colOff>
      <xdr:row>14</xdr:row>
      <xdr:rowOff>2479040</xdr:rowOff>
    </xdr:to>
    <xdr:sp macro="" textlink="">
      <xdr:nvSpPr>
        <xdr:cNvPr id="299" name="Text Box 9">
          <a:extLst>
            <a:ext uri="{FF2B5EF4-FFF2-40B4-BE49-F238E27FC236}">
              <a16:creationId xmlns:a16="http://schemas.microsoft.com/office/drawing/2014/main" id="{00000000-0008-0000-6A00-00002B010000}"/>
            </a:ext>
          </a:extLst>
        </xdr:cNvPr>
        <xdr:cNvSpPr txBox="1">
          <a:spLocks noChangeArrowheads="1"/>
        </xdr:cNvSpPr>
      </xdr:nvSpPr>
      <xdr:spPr bwMode="auto">
        <a:xfrm>
          <a:off x="26187400" y="16398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0</xdr:rowOff>
    </xdr:from>
    <xdr:to>
      <xdr:col>11</xdr:col>
      <xdr:colOff>800100</xdr:colOff>
      <xdr:row>14</xdr:row>
      <xdr:rowOff>45720</xdr:rowOff>
    </xdr:to>
    <xdr:sp macro="" textlink="">
      <xdr:nvSpPr>
        <xdr:cNvPr id="300" name="Text Box 9">
          <a:extLst>
            <a:ext uri="{FF2B5EF4-FFF2-40B4-BE49-F238E27FC236}">
              <a16:creationId xmlns:a16="http://schemas.microsoft.com/office/drawing/2014/main" id="{00000000-0008-0000-6A00-00002C010000}"/>
            </a:ext>
          </a:extLst>
        </xdr:cNvPr>
        <xdr:cNvSpPr txBox="1">
          <a:spLocks noChangeArrowheads="1"/>
        </xdr:cNvSpPr>
      </xdr:nvSpPr>
      <xdr:spPr bwMode="auto">
        <a:xfrm>
          <a:off x="26187400" y="18859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0</xdr:rowOff>
    </xdr:from>
    <xdr:to>
      <xdr:col>11</xdr:col>
      <xdr:colOff>800100</xdr:colOff>
      <xdr:row>14</xdr:row>
      <xdr:rowOff>45720</xdr:rowOff>
    </xdr:to>
    <xdr:sp macro="" textlink="">
      <xdr:nvSpPr>
        <xdr:cNvPr id="301" name="Text Box 9">
          <a:extLst>
            <a:ext uri="{FF2B5EF4-FFF2-40B4-BE49-F238E27FC236}">
              <a16:creationId xmlns:a16="http://schemas.microsoft.com/office/drawing/2014/main" id="{00000000-0008-0000-6A00-00002D010000}"/>
            </a:ext>
          </a:extLst>
        </xdr:cNvPr>
        <xdr:cNvSpPr txBox="1">
          <a:spLocks noChangeArrowheads="1"/>
        </xdr:cNvSpPr>
      </xdr:nvSpPr>
      <xdr:spPr bwMode="auto">
        <a:xfrm>
          <a:off x="26187400" y="18859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0</xdr:rowOff>
    </xdr:from>
    <xdr:to>
      <xdr:col>11</xdr:col>
      <xdr:colOff>800100</xdr:colOff>
      <xdr:row>14</xdr:row>
      <xdr:rowOff>45720</xdr:rowOff>
    </xdr:to>
    <xdr:sp macro="" textlink="">
      <xdr:nvSpPr>
        <xdr:cNvPr id="302" name="Text Box 9">
          <a:extLst>
            <a:ext uri="{FF2B5EF4-FFF2-40B4-BE49-F238E27FC236}">
              <a16:creationId xmlns:a16="http://schemas.microsoft.com/office/drawing/2014/main" id="{00000000-0008-0000-6A00-00002E010000}"/>
            </a:ext>
          </a:extLst>
        </xdr:cNvPr>
        <xdr:cNvSpPr txBox="1">
          <a:spLocks noChangeArrowheads="1"/>
        </xdr:cNvSpPr>
      </xdr:nvSpPr>
      <xdr:spPr bwMode="auto">
        <a:xfrm>
          <a:off x="26187400" y="18859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457200</xdr:rowOff>
    </xdr:from>
    <xdr:to>
      <xdr:col>11</xdr:col>
      <xdr:colOff>800100</xdr:colOff>
      <xdr:row>26</xdr:row>
      <xdr:rowOff>680720</xdr:rowOff>
    </xdr:to>
    <xdr:sp macro="" textlink="">
      <xdr:nvSpPr>
        <xdr:cNvPr id="303" name="Text Box 9">
          <a:extLst>
            <a:ext uri="{FF2B5EF4-FFF2-40B4-BE49-F238E27FC236}">
              <a16:creationId xmlns:a16="http://schemas.microsoft.com/office/drawing/2014/main" id="{00000000-0008-0000-6A00-00002F010000}"/>
            </a:ext>
          </a:extLst>
        </xdr:cNvPr>
        <xdr:cNvSpPr txBox="1">
          <a:spLocks noChangeArrowheads="1"/>
        </xdr:cNvSpPr>
      </xdr:nvSpPr>
      <xdr:spPr bwMode="auto">
        <a:xfrm>
          <a:off x="26187400" y="19316700"/>
          <a:ext cx="762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1173480</xdr:rowOff>
    </xdr:from>
    <xdr:to>
      <xdr:col>11</xdr:col>
      <xdr:colOff>800100</xdr:colOff>
      <xdr:row>37</xdr:row>
      <xdr:rowOff>1988820</xdr:rowOff>
    </xdr:to>
    <xdr:sp macro="" textlink="">
      <xdr:nvSpPr>
        <xdr:cNvPr id="304" name="Text Box 9">
          <a:extLst>
            <a:ext uri="{FF2B5EF4-FFF2-40B4-BE49-F238E27FC236}">
              <a16:creationId xmlns:a16="http://schemas.microsoft.com/office/drawing/2014/main" id="{00000000-0008-0000-6A00-000030010000}"/>
            </a:ext>
          </a:extLst>
        </xdr:cNvPr>
        <xdr:cNvSpPr txBox="1">
          <a:spLocks noChangeArrowheads="1"/>
        </xdr:cNvSpPr>
      </xdr:nvSpPr>
      <xdr:spPr bwMode="auto">
        <a:xfrm>
          <a:off x="26187400" y="2155698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304800</xdr:rowOff>
    </xdr:from>
    <xdr:to>
      <xdr:col>11</xdr:col>
      <xdr:colOff>800100</xdr:colOff>
      <xdr:row>18</xdr:row>
      <xdr:rowOff>807720</xdr:rowOff>
    </xdr:to>
    <xdr:sp macro="" textlink="">
      <xdr:nvSpPr>
        <xdr:cNvPr id="305" name="Text Box 9">
          <a:extLst>
            <a:ext uri="{FF2B5EF4-FFF2-40B4-BE49-F238E27FC236}">
              <a16:creationId xmlns:a16="http://schemas.microsoft.com/office/drawing/2014/main" id="{00000000-0008-0000-6A00-000031010000}"/>
            </a:ext>
          </a:extLst>
        </xdr:cNvPr>
        <xdr:cNvSpPr txBox="1">
          <a:spLocks noChangeArrowheads="1"/>
        </xdr:cNvSpPr>
      </xdr:nvSpPr>
      <xdr:spPr bwMode="auto">
        <a:xfrm>
          <a:off x="26187400" y="242316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541020</xdr:rowOff>
    </xdr:from>
    <xdr:to>
      <xdr:col>11</xdr:col>
      <xdr:colOff>800100</xdr:colOff>
      <xdr:row>38</xdr:row>
      <xdr:rowOff>2735580</xdr:rowOff>
    </xdr:to>
    <xdr:sp macro="" textlink="">
      <xdr:nvSpPr>
        <xdr:cNvPr id="306" name="Text Box 9">
          <a:extLst>
            <a:ext uri="{FF2B5EF4-FFF2-40B4-BE49-F238E27FC236}">
              <a16:creationId xmlns:a16="http://schemas.microsoft.com/office/drawing/2014/main" id="{00000000-0008-0000-6A00-000032010000}"/>
            </a:ext>
          </a:extLst>
        </xdr:cNvPr>
        <xdr:cNvSpPr txBox="1">
          <a:spLocks noChangeArrowheads="1"/>
        </xdr:cNvSpPr>
      </xdr:nvSpPr>
      <xdr:spPr bwMode="auto">
        <a:xfrm>
          <a:off x="26187400" y="25382220"/>
          <a:ext cx="76200" cy="2461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1150620</xdr:rowOff>
    </xdr:from>
    <xdr:to>
      <xdr:col>11</xdr:col>
      <xdr:colOff>800100</xdr:colOff>
      <xdr:row>39</xdr:row>
      <xdr:rowOff>652780</xdr:rowOff>
    </xdr:to>
    <xdr:sp macro="" textlink="">
      <xdr:nvSpPr>
        <xdr:cNvPr id="307" name="Text Box 9">
          <a:extLst>
            <a:ext uri="{FF2B5EF4-FFF2-40B4-BE49-F238E27FC236}">
              <a16:creationId xmlns:a16="http://schemas.microsoft.com/office/drawing/2014/main" id="{00000000-0008-0000-6A00-000033010000}"/>
            </a:ext>
          </a:extLst>
        </xdr:cNvPr>
        <xdr:cNvSpPr txBox="1">
          <a:spLocks noChangeArrowheads="1"/>
        </xdr:cNvSpPr>
      </xdr:nvSpPr>
      <xdr:spPr bwMode="auto">
        <a:xfrm>
          <a:off x="26187400" y="28125420"/>
          <a:ext cx="76200"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350520</xdr:rowOff>
    </xdr:from>
    <xdr:to>
      <xdr:col>11</xdr:col>
      <xdr:colOff>800100</xdr:colOff>
      <xdr:row>24</xdr:row>
      <xdr:rowOff>2834640</xdr:rowOff>
    </xdr:to>
    <xdr:sp macro="" textlink="">
      <xdr:nvSpPr>
        <xdr:cNvPr id="308" name="Text Box 9">
          <a:extLst>
            <a:ext uri="{FF2B5EF4-FFF2-40B4-BE49-F238E27FC236}">
              <a16:creationId xmlns:a16="http://schemas.microsoft.com/office/drawing/2014/main" id="{00000000-0008-0000-6A00-000034010000}"/>
            </a:ext>
          </a:extLst>
        </xdr:cNvPr>
        <xdr:cNvSpPr txBox="1">
          <a:spLocks noChangeArrowheads="1"/>
        </xdr:cNvSpPr>
      </xdr:nvSpPr>
      <xdr:spPr bwMode="auto">
        <a:xfrm>
          <a:off x="26187400" y="30373320"/>
          <a:ext cx="762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655320</xdr:rowOff>
    </xdr:from>
    <xdr:to>
      <xdr:col>11</xdr:col>
      <xdr:colOff>800100</xdr:colOff>
      <xdr:row>35</xdr:row>
      <xdr:rowOff>1661160</xdr:rowOff>
    </xdr:to>
    <xdr:sp macro="" textlink="">
      <xdr:nvSpPr>
        <xdr:cNvPr id="309" name="Text Box 9">
          <a:extLst>
            <a:ext uri="{FF2B5EF4-FFF2-40B4-BE49-F238E27FC236}">
              <a16:creationId xmlns:a16="http://schemas.microsoft.com/office/drawing/2014/main" id="{00000000-0008-0000-6A00-000035010000}"/>
            </a:ext>
          </a:extLst>
        </xdr:cNvPr>
        <xdr:cNvSpPr txBox="1">
          <a:spLocks noChangeArrowheads="1"/>
        </xdr:cNvSpPr>
      </xdr:nvSpPr>
      <xdr:spPr bwMode="auto">
        <a:xfrm>
          <a:off x="26187400" y="31897320"/>
          <a:ext cx="76200" cy="185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586740</xdr:rowOff>
    </xdr:from>
    <xdr:to>
      <xdr:col>11</xdr:col>
      <xdr:colOff>800100</xdr:colOff>
      <xdr:row>37</xdr:row>
      <xdr:rowOff>1963420</xdr:rowOff>
    </xdr:to>
    <xdr:sp macro="" textlink="">
      <xdr:nvSpPr>
        <xdr:cNvPr id="310" name="Text Box 9">
          <a:extLst>
            <a:ext uri="{FF2B5EF4-FFF2-40B4-BE49-F238E27FC236}">
              <a16:creationId xmlns:a16="http://schemas.microsoft.com/office/drawing/2014/main" id="{00000000-0008-0000-6A00-000036010000}"/>
            </a:ext>
          </a:extLst>
        </xdr:cNvPr>
        <xdr:cNvSpPr txBox="1">
          <a:spLocks noChangeArrowheads="1"/>
        </xdr:cNvSpPr>
      </xdr:nvSpPr>
      <xdr:spPr bwMode="auto">
        <a:xfrm>
          <a:off x="26187400" y="34279840"/>
          <a:ext cx="7620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419100</xdr:rowOff>
    </xdr:from>
    <xdr:to>
      <xdr:col>11</xdr:col>
      <xdr:colOff>800100</xdr:colOff>
      <xdr:row>31</xdr:row>
      <xdr:rowOff>1653540</xdr:rowOff>
    </xdr:to>
    <xdr:sp macro="" textlink="">
      <xdr:nvSpPr>
        <xdr:cNvPr id="311" name="Text Box 9">
          <a:extLst>
            <a:ext uri="{FF2B5EF4-FFF2-40B4-BE49-F238E27FC236}">
              <a16:creationId xmlns:a16="http://schemas.microsoft.com/office/drawing/2014/main" id="{00000000-0008-0000-6A00-000037010000}"/>
            </a:ext>
          </a:extLst>
        </xdr:cNvPr>
        <xdr:cNvSpPr txBox="1">
          <a:spLocks noChangeArrowheads="1"/>
        </xdr:cNvSpPr>
      </xdr:nvSpPr>
      <xdr:spPr bwMode="auto">
        <a:xfrm>
          <a:off x="26187400" y="36550600"/>
          <a:ext cx="7620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23</xdr:row>
      <xdr:rowOff>586740</xdr:rowOff>
    </xdr:from>
    <xdr:to>
      <xdr:col>11</xdr:col>
      <xdr:colOff>800100</xdr:colOff>
      <xdr:row>38</xdr:row>
      <xdr:rowOff>431800</xdr:rowOff>
    </xdr:to>
    <xdr:sp macro="" textlink="">
      <xdr:nvSpPr>
        <xdr:cNvPr id="312" name="Text Box 9">
          <a:extLst>
            <a:ext uri="{FF2B5EF4-FFF2-40B4-BE49-F238E27FC236}">
              <a16:creationId xmlns:a16="http://schemas.microsoft.com/office/drawing/2014/main" id="{00000000-0008-0000-6A00-000038010000}"/>
            </a:ext>
          </a:extLst>
        </xdr:cNvPr>
        <xdr:cNvSpPr txBox="1">
          <a:spLocks noChangeArrowheads="1"/>
        </xdr:cNvSpPr>
      </xdr:nvSpPr>
      <xdr:spPr bwMode="auto">
        <a:xfrm>
          <a:off x="26187400" y="37632640"/>
          <a:ext cx="7620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24</xdr:row>
      <xdr:rowOff>457200</xdr:rowOff>
    </xdr:from>
    <xdr:to>
      <xdr:col>11</xdr:col>
      <xdr:colOff>800100</xdr:colOff>
      <xdr:row>41</xdr:row>
      <xdr:rowOff>20320</xdr:rowOff>
    </xdr:to>
    <xdr:sp macro="" textlink="">
      <xdr:nvSpPr>
        <xdr:cNvPr id="313" name="Text Box 9">
          <a:extLst>
            <a:ext uri="{FF2B5EF4-FFF2-40B4-BE49-F238E27FC236}">
              <a16:creationId xmlns:a16="http://schemas.microsoft.com/office/drawing/2014/main" id="{00000000-0008-0000-6A00-000039010000}"/>
            </a:ext>
          </a:extLst>
        </xdr:cNvPr>
        <xdr:cNvSpPr txBox="1">
          <a:spLocks noChangeArrowheads="1"/>
        </xdr:cNvSpPr>
      </xdr:nvSpPr>
      <xdr:spPr bwMode="auto">
        <a:xfrm>
          <a:off x="26187400" y="39941500"/>
          <a:ext cx="7620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25</xdr:row>
      <xdr:rowOff>746760</xdr:rowOff>
    </xdr:from>
    <xdr:to>
      <xdr:col>11</xdr:col>
      <xdr:colOff>800100</xdr:colOff>
      <xdr:row>46</xdr:row>
      <xdr:rowOff>982980</xdr:rowOff>
    </xdr:to>
    <xdr:sp macro="" textlink="">
      <xdr:nvSpPr>
        <xdr:cNvPr id="314" name="Text Box 9">
          <a:extLst>
            <a:ext uri="{FF2B5EF4-FFF2-40B4-BE49-F238E27FC236}">
              <a16:creationId xmlns:a16="http://schemas.microsoft.com/office/drawing/2014/main" id="{00000000-0008-0000-6A00-00003A010000}"/>
            </a:ext>
          </a:extLst>
        </xdr:cNvPr>
        <xdr:cNvSpPr txBox="1">
          <a:spLocks noChangeArrowheads="1"/>
        </xdr:cNvSpPr>
      </xdr:nvSpPr>
      <xdr:spPr bwMode="auto">
        <a:xfrm>
          <a:off x="26187400" y="42364660"/>
          <a:ext cx="76200" cy="244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548640</xdr:rowOff>
    </xdr:from>
    <xdr:to>
      <xdr:col>11</xdr:col>
      <xdr:colOff>800100</xdr:colOff>
      <xdr:row>45</xdr:row>
      <xdr:rowOff>3154680</xdr:rowOff>
    </xdr:to>
    <xdr:sp macro="" textlink="">
      <xdr:nvSpPr>
        <xdr:cNvPr id="315" name="Text Box 9">
          <a:extLst>
            <a:ext uri="{FF2B5EF4-FFF2-40B4-BE49-F238E27FC236}">
              <a16:creationId xmlns:a16="http://schemas.microsoft.com/office/drawing/2014/main" id="{00000000-0008-0000-6A00-00003B010000}"/>
            </a:ext>
          </a:extLst>
        </xdr:cNvPr>
        <xdr:cNvSpPr txBox="1">
          <a:spLocks noChangeArrowheads="1"/>
        </xdr:cNvSpPr>
      </xdr:nvSpPr>
      <xdr:spPr bwMode="auto">
        <a:xfrm>
          <a:off x="26187400" y="44604940"/>
          <a:ext cx="7620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457200</xdr:rowOff>
    </xdr:from>
    <xdr:to>
      <xdr:col>11</xdr:col>
      <xdr:colOff>800100</xdr:colOff>
      <xdr:row>45</xdr:row>
      <xdr:rowOff>370840</xdr:rowOff>
    </xdr:to>
    <xdr:sp macro="" textlink="">
      <xdr:nvSpPr>
        <xdr:cNvPr id="316" name="Text Box 9">
          <a:extLst>
            <a:ext uri="{FF2B5EF4-FFF2-40B4-BE49-F238E27FC236}">
              <a16:creationId xmlns:a16="http://schemas.microsoft.com/office/drawing/2014/main" id="{00000000-0008-0000-6A00-00003C010000}"/>
            </a:ext>
          </a:extLst>
        </xdr:cNvPr>
        <xdr:cNvSpPr txBox="1">
          <a:spLocks noChangeArrowheads="1"/>
        </xdr:cNvSpPr>
      </xdr:nvSpPr>
      <xdr:spPr bwMode="auto">
        <a:xfrm>
          <a:off x="26187400" y="46951900"/>
          <a:ext cx="7620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586740</xdr:rowOff>
    </xdr:from>
    <xdr:to>
      <xdr:col>11</xdr:col>
      <xdr:colOff>800100</xdr:colOff>
      <xdr:row>44</xdr:row>
      <xdr:rowOff>2951480</xdr:rowOff>
    </xdr:to>
    <xdr:sp macro="" textlink="">
      <xdr:nvSpPr>
        <xdr:cNvPr id="317" name="Text Box 9">
          <a:extLst>
            <a:ext uri="{FF2B5EF4-FFF2-40B4-BE49-F238E27FC236}">
              <a16:creationId xmlns:a16="http://schemas.microsoft.com/office/drawing/2014/main" id="{00000000-0008-0000-6A00-00003D010000}"/>
            </a:ext>
          </a:extLst>
        </xdr:cNvPr>
        <xdr:cNvSpPr txBox="1">
          <a:spLocks noChangeArrowheads="1"/>
        </xdr:cNvSpPr>
      </xdr:nvSpPr>
      <xdr:spPr bwMode="auto">
        <a:xfrm>
          <a:off x="26187400" y="49519840"/>
          <a:ext cx="7620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320040</xdr:rowOff>
    </xdr:from>
    <xdr:to>
      <xdr:col>11</xdr:col>
      <xdr:colOff>800100</xdr:colOff>
      <xdr:row>33</xdr:row>
      <xdr:rowOff>2209800</xdr:rowOff>
    </xdr:to>
    <xdr:sp macro="" textlink="">
      <xdr:nvSpPr>
        <xdr:cNvPr id="318" name="Text Box 9">
          <a:extLst>
            <a:ext uri="{FF2B5EF4-FFF2-40B4-BE49-F238E27FC236}">
              <a16:creationId xmlns:a16="http://schemas.microsoft.com/office/drawing/2014/main" id="{00000000-0008-0000-6A00-00003E010000}"/>
            </a:ext>
          </a:extLst>
        </xdr:cNvPr>
        <xdr:cNvSpPr txBox="1">
          <a:spLocks noChangeArrowheads="1"/>
        </xdr:cNvSpPr>
      </xdr:nvSpPr>
      <xdr:spPr bwMode="auto">
        <a:xfrm>
          <a:off x="26187400" y="51691540"/>
          <a:ext cx="762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121920</xdr:rowOff>
    </xdr:to>
    <xdr:sp macro="" textlink="">
      <xdr:nvSpPr>
        <xdr:cNvPr id="319" name="Text Box 9">
          <a:extLst>
            <a:ext uri="{FF2B5EF4-FFF2-40B4-BE49-F238E27FC236}">
              <a16:creationId xmlns:a16="http://schemas.microsoft.com/office/drawing/2014/main" id="{00000000-0008-0000-6A00-00003F010000}"/>
            </a:ext>
          </a:extLst>
        </xdr:cNvPr>
        <xdr:cNvSpPr txBox="1">
          <a:spLocks noChangeArrowheads="1"/>
        </xdr:cNvSpPr>
      </xdr:nvSpPr>
      <xdr:spPr bwMode="auto">
        <a:xfrm>
          <a:off x="26187400" y="528955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121920</xdr:rowOff>
    </xdr:to>
    <xdr:sp macro="" textlink="">
      <xdr:nvSpPr>
        <xdr:cNvPr id="320" name="Text Box 9">
          <a:extLst>
            <a:ext uri="{FF2B5EF4-FFF2-40B4-BE49-F238E27FC236}">
              <a16:creationId xmlns:a16="http://schemas.microsoft.com/office/drawing/2014/main" id="{00000000-0008-0000-6A00-000040010000}"/>
            </a:ext>
          </a:extLst>
        </xdr:cNvPr>
        <xdr:cNvSpPr txBox="1">
          <a:spLocks noChangeArrowheads="1"/>
        </xdr:cNvSpPr>
      </xdr:nvSpPr>
      <xdr:spPr bwMode="auto">
        <a:xfrm>
          <a:off x="26187400" y="528955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1181100</xdr:rowOff>
    </xdr:from>
    <xdr:to>
      <xdr:col>11</xdr:col>
      <xdr:colOff>800100</xdr:colOff>
      <xdr:row>69</xdr:row>
      <xdr:rowOff>4927600</xdr:rowOff>
    </xdr:to>
    <xdr:sp macro="" textlink="">
      <xdr:nvSpPr>
        <xdr:cNvPr id="321" name="Text Box 9">
          <a:extLst>
            <a:ext uri="{FF2B5EF4-FFF2-40B4-BE49-F238E27FC236}">
              <a16:creationId xmlns:a16="http://schemas.microsoft.com/office/drawing/2014/main" id="{00000000-0008-0000-6A00-000041010000}"/>
            </a:ext>
          </a:extLst>
        </xdr:cNvPr>
        <xdr:cNvSpPr txBox="1">
          <a:spLocks noChangeArrowheads="1"/>
        </xdr:cNvSpPr>
      </xdr:nvSpPr>
      <xdr:spPr bwMode="auto">
        <a:xfrm>
          <a:off x="26187400" y="54076600"/>
          <a:ext cx="76200" cy="40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358140</xdr:rowOff>
    </xdr:from>
    <xdr:to>
      <xdr:col>11</xdr:col>
      <xdr:colOff>800100</xdr:colOff>
      <xdr:row>43</xdr:row>
      <xdr:rowOff>731520</xdr:rowOff>
    </xdr:to>
    <xdr:sp macro="" textlink="">
      <xdr:nvSpPr>
        <xdr:cNvPr id="322" name="Text Box 9">
          <a:extLst>
            <a:ext uri="{FF2B5EF4-FFF2-40B4-BE49-F238E27FC236}">
              <a16:creationId xmlns:a16="http://schemas.microsoft.com/office/drawing/2014/main" id="{00000000-0008-0000-6A00-000042010000}"/>
            </a:ext>
          </a:extLst>
        </xdr:cNvPr>
        <xdr:cNvSpPr txBox="1">
          <a:spLocks noChangeArrowheads="1"/>
        </xdr:cNvSpPr>
      </xdr:nvSpPr>
      <xdr:spPr bwMode="auto">
        <a:xfrm>
          <a:off x="26187400" y="58460640"/>
          <a:ext cx="7620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678180</xdr:rowOff>
    </xdr:from>
    <xdr:to>
      <xdr:col>11</xdr:col>
      <xdr:colOff>800100</xdr:colOff>
      <xdr:row>55</xdr:row>
      <xdr:rowOff>25400</xdr:rowOff>
    </xdr:to>
    <xdr:sp macro="" textlink="">
      <xdr:nvSpPr>
        <xdr:cNvPr id="323" name="Text Box 9">
          <a:extLst>
            <a:ext uri="{FF2B5EF4-FFF2-40B4-BE49-F238E27FC236}">
              <a16:creationId xmlns:a16="http://schemas.microsoft.com/office/drawing/2014/main" id="{00000000-0008-0000-6A00-000043010000}"/>
            </a:ext>
          </a:extLst>
        </xdr:cNvPr>
        <xdr:cNvSpPr txBox="1">
          <a:spLocks noChangeArrowheads="1"/>
        </xdr:cNvSpPr>
      </xdr:nvSpPr>
      <xdr:spPr bwMode="auto">
        <a:xfrm>
          <a:off x="26187400" y="60914280"/>
          <a:ext cx="76200" cy="229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624840</xdr:rowOff>
    </xdr:from>
    <xdr:to>
      <xdr:col>11</xdr:col>
      <xdr:colOff>800100</xdr:colOff>
      <xdr:row>39</xdr:row>
      <xdr:rowOff>1691640</xdr:rowOff>
    </xdr:to>
    <xdr:sp macro="" textlink="">
      <xdr:nvSpPr>
        <xdr:cNvPr id="324" name="Text Box 9">
          <a:extLst>
            <a:ext uri="{FF2B5EF4-FFF2-40B4-BE49-F238E27FC236}">
              <a16:creationId xmlns:a16="http://schemas.microsoft.com/office/drawing/2014/main" id="{00000000-0008-0000-6A00-000044010000}"/>
            </a:ext>
          </a:extLst>
        </xdr:cNvPr>
        <xdr:cNvSpPr txBox="1">
          <a:spLocks noChangeArrowheads="1"/>
        </xdr:cNvSpPr>
      </xdr:nvSpPr>
      <xdr:spPr bwMode="auto">
        <a:xfrm>
          <a:off x="26187400" y="62689740"/>
          <a:ext cx="76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434340</xdr:rowOff>
    </xdr:from>
    <xdr:to>
      <xdr:col>11</xdr:col>
      <xdr:colOff>800100</xdr:colOff>
      <xdr:row>39</xdr:row>
      <xdr:rowOff>469900</xdr:rowOff>
    </xdr:to>
    <xdr:sp macro="" textlink="">
      <xdr:nvSpPr>
        <xdr:cNvPr id="325" name="Text Box 9">
          <a:extLst>
            <a:ext uri="{FF2B5EF4-FFF2-40B4-BE49-F238E27FC236}">
              <a16:creationId xmlns:a16="http://schemas.microsoft.com/office/drawing/2014/main" id="{00000000-0008-0000-6A00-000045010000}"/>
            </a:ext>
          </a:extLst>
        </xdr:cNvPr>
        <xdr:cNvSpPr txBox="1">
          <a:spLocks noChangeArrowheads="1"/>
        </xdr:cNvSpPr>
      </xdr:nvSpPr>
      <xdr:spPr bwMode="auto">
        <a:xfrm>
          <a:off x="26187400" y="64937640"/>
          <a:ext cx="762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0</xdr:rowOff>
    </xdr:from>
    <xdr:to>
      <xdr:col>11</xdr:col>
      <xdr:colOff>800100</xdr:colOff>
      <xdr:row>37</xdr:row>
      <xdr:rowOff>30480</xdr:rowOff>
    </xdr:to>
    <xdr:sp macro="" textlink="">
      <xdr:nvSpPr>
        <xdr:cNvPr id="326" name="Text Box 9">
          <a:extLst>
            <a:ext uri="{FF2B5EF4-FFF2-40B4-BE49-F238E27FC236}">
              <a16:creationId xmlns:a16="http://schemas.microsoft.com/office/drawing/2014/main" id="{00000000-0008-0000-6A00-000046010000}"/>
            </a:ext>
          </a:extLst>
        </xdr:cNvPr>
        <xdr:cNvSpPr txBox="1">
          <a:spLocks noChangeArrowheads="1"/>
        </xdr:cNvSpPr>
      </xdr:nvSpPr>
      <xdr:spPr bwMode="auto">
        <a:xfrm>
          <a:off x="26187400" y="69075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0</xdr:rowOff>
    </xdr:from>
    <xdr:to>
      <xdr:col>11</xdr:col>
      <xdr:colOff>800100</xdr:colOff>
      <xdr:row>37</xdr:row>
      <xdr:rowOff>30480</xdr:rowOff>
    </xdr:to>
    <xdr:sp macro="" textlink="">
      <xdr:nvSpPr>
        <xdr:cNvPr id="327" name="Text Box 9">
          <a:extLst>
            <a:ext uri="{FF2B5EF4-FFF2-40B4-BE49-F238E27FC236}">
              <a16:creationId xmlns:a16="http://schemas.microsoft.com/office/drawing/2014/main" id="{00000000-0008-0000-6A00-000047010000}"/>
            </a:ext>
          </a:extLst>
        </xdr:cNvPr>
        <xdr:cNvSpPr txBox="1">
          <a:spLocks noChangeArrowheads="1"/>
        </xdr:cNvSpPr>
      </xdr:nvSpPr>
      <xdr:spPr bwMode="auto">
        <a:xfrm>
          <a:off x="26187400" y="69075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0</xdr:rowOff>
    </xdr:from>
    <xdr:to>
      <xdr:col>11</xdr:col>
      <xdr:colOff>800100</xdr:colOff>
      <xdr:row>37</xdr:row>
      <xdr:rowOff>45720</xdr:rowOff>
    </xdr:to>
    <xdr:sp macro="" textlink="">
      <xdr:nvSpPr>
        <xdr:cNvPr id="328" name="Text Box 9">
          <a:extLst>
            <a:ext uri="{FF2B5EF4-FFF2-40B4-BE49-F238E27FC236}">
              <a16:creationId xmlns:a16="http://schemas.microsoft.com/office/drawing/2014/main" id="{00000000-0008-0000-6A00-000048010000}"/>
            </a:ext>
          </a:extLst>
        </xdr:cNvPr>
        <xdr:cNvSpPr txBox="1">
          <a:spLocks noChangeArrowheads="1"/>
        </xdr:cNvSpPr>
      </xdr:nvSpPr>
      <xdr:spPr bwMode="auto">
        <a:xfrm>
          <a:off x="26187400" y="69075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411480</xdr:rowOff>
    </xdr:from>
    <xdr:to>
      <xdr:col>11</xdr:col>
      <xdr:colOff>800100</xdr:colOff>
      <xdr:row>53</xdr:row>
      <xdr:rowOff>629920</xdr:rowOff>
    </xdr:to>
    <xdr:sp macro="" textlink="">
      <xdr:nvSpPr>
        <xdr:cNvPr id="329" name="Text Box 9">
          <a:extLst>
            <a:ext uri="{FF2B5EF4-FFF2-40B4-BE49-F238E27FC236}">
              <a16:creationId xmlns:a16="http://schemas.microsoft.com/office/drawing/2014/main" id="{00000000-0008-0000-6A00-000049010000}"/>
            </a:ext>
          </a:extLst>
        </xdr:cNvPr>
        <xdr:cNvSpPr txBox="1">
          <a:spLocks noChangeArrowheads="1"/>
        </xdr:cNvSpPr>
      </xdr:nvSpPr>
      <xdr:spPr bwMode="auto">
        <a:xfrm>
          <a:off x="26187400" y="69486780"/>
          <a:ext cx="7620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365760</xdr:rowOff>
    </xdr:from>
    <xdr:to>
      <xdr:col>11</xdr:col>
      <xdr:colOff>800100</xdr:colOff>
      <xdr:row>52</xdr:row>
      <xdr:rowOff>1165860</xdr:rowOff>
    </xdr:to>
    <xdr:sp macro="" textlink="">
      <xdr:nvSpPr>
        <xdr:cNvPr id="330" name="Text Box 9">
          <a:extLst>
            <a:ext uri="{FF2B5EF4-FFF2-40B4-BE49-F238E27FC236}">
              <a16:creationId xmlns:a16="http://schemas.microsoft.com/office/drawing/2014/main" id="{00000000-0008-0000-6A00-00004A010000}"/>
            </a:ext>
          </a:extLst>
        </xdr:cNvPr>
        <xdr:cNvSpPr txBox="1">
          <a:spLocks noChangeArrowheads="1"/>
        </xdr:cNvSpPr>
      </xdr:nvSpPr>
      <xdr:spPr bwMode="auto">
        <a:xfrm>
          <a:off x="26187400" y="70965060"/>
          <a:ext cx="76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381000</xdr:rowOff>
    </xdr:from>
    <xdr:to>
      <xdr:col>11</xdr:col>
      <xdr:colOff>800100</xdr:colOff>
      <xdr:row>52</xdr:row>
      <xdr:rowOff>703580</xdr:rowOff>
    </xdr:to>
    <xdr:sp macro="" textlink="">
      <xdr:nvSpPr>
        <xdr:cNvPr id="331" name="Text Box 9">
          <a:extLst>
            <a:ext uri="{FF2B5EF4-FFF2-40B4-BE49-F238E27FC236}">
              <a16:creationId xmlns:a16="http://schemas.microsoft.com/office/drawing/2014/main" id="{00000000-0008-0000-6A00-00004B010000}"/>
            </a:ext>
          </a:extLst>
        </xdr:cNvPr>
        <xdr:cNvSpPr txBox="1">
          <a:spLocks noChangeArrowheads="1"/>
        </xdr:cNvSpPr>
      </xdr:nvSpPr>
      <xdr:spPr bwMode="auto">
        <a:xfrm>
          <a:off x="26187400" y="73723500"/>
          <a:ext cx="7620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251460</xdr:rowOff>
    </xdr:from>
    <xdr:to>
      <xdr:col>11</xdr:col>
      <xdr:colOff>800100</xdr:colOff>
      <xdr:row>50</xdr:row>
      <xdr:rowOff>335280</xdr:rowOff>
    </xdr:to>
    <xdr:sp macro="" textlink="">
      <xdr:nvSpPr>
        <xdr:cNvPr id="332" name="Text Box 9">
          <a:extLst>
            <a:ext uri="{FF2B5EF4-FFF2-40B4-BE49-F238E27FC236}">
              <a16:creationId xmlns:a16="http://schemas.microsoft.com/office/drawing/2014/main" id="{00000000-0008-0000-6A00-00004C010000}"/>
            </a:ext>
          </a:extLst>
        </xdr:cNvPr>
        <xdr:cNvSpPr txBox="1">
          <a:spLocks noChangeArrowheads="1"/>
        </xdr:cNvSpPr>
      </xdr:nvSpPr>
      <xdr:spPr bwMode="auto">
        <a:xfrm>
          <a:off x="26187400" y="75422760"/>
          <a:ext cx="762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373380</xdr:rowOff>
    </xdr:from>
    <xdr:to>
      <xdr:col>11</xdr:col>
      <xdr:colOff>800100</xdr:colOff>
      <xdr:row>52</xdr:row>
      <xdr:rowOff>373380</xdr:rowOff>
    </xdr:to>
    <xdr:sp macro="" textlink="">
      <xdr:nvSpPr>
        <xdr:cNvPr id="333" name="Text Box 9">
          <a:extLst>
            <a:ext uri="{FF2B5EF4-FFF2-40B4-BE49-F238E27FC236}">
              <a16:creationId xmlns:a16="http://schemas.microsoft.com/office/drawing/2014/main" id="{00000000-0008-0000-6A00-00004D010000}"/>
            </a:ext>
          </a:extLst>
        </xdr:cNvPr>
        <xdr:cNvSpPr txBox="1">
          <a:spLocks noChangeArrowheads="1"/>
        </xdr:cNvSpPr>
      </xdr:nvSpPr>
      <xdr:spPr bwMode="auto">
        <a:xfrm>
          <a:off x="26187400" y="76459080"/>
          <a:ext cx="76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525780</xdr:rowOff>
    </xdr:from>
    <xdr:to>
      <xdr:col>11</xdr:col>
      <xdr:colOff>800100</xdr:colOff>
      <xdr:row>69</xdr:row>
      <xdr:rowOff>1465580</xdr:rowOff>
    </xdr:to>
    <xdr:sp macro="" textlink="">
      <xdr:nvSpPr>
        <xdr:cNvPr id="334" name="Text Box 9">
          <a:extLst>
            <a:ext uri="{FF2B5EF4-FFF2-40B4-BE49-F238E27FC236}">
              <a16:creationId xmlns:a16="http://schemas.microsoft.com/office/drawing/2014/main" id="{00000000-0008-0000-6A00-00004E010000}"/>
            </a:ext>
          </a:extLst>
        </xdr:cNvPr>
        <xdr:cNvSpPr txBox="1">
          <a:spLocks noChangeArrowheads="1"/>
        </xdr:cNvSpPr>
      </xdr:nvSpPr>
      <xdr:spPr bwMode="auto">
        <a:xfrm>
          <a:off x="26187400" y="7904988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784860</xdr:rowOff>
    </xdr:from>
    <xdr:to>
      <xdr:col>11</xdr:col>
      <xdr:colOff>800100</xdr:colOff>
      <xdr:row>66</xdr:row>
      <xdr:rowOff>147320</xdr:rowOff>
    </xdr:to>
    <xdr:sp macro="" textlink="">
      <xdr:nvSpPr>
        <xdr:cNvPr id="335" name="Text Box 9">
          <a:extLst>
            <a:ext uri="{FF2B5EF4-FFF2-40B4-BE49-F238E27FC236}">
              <a16:creationId xmlns:a16="http://schemas.microsoft.com/office/drawing/2014/main" id="{00000000-0008-0000-6A00-00004F010000}"/>
            </a:ext>
          </a:extLst>
        </xdr:cNvPr>
        <xdr:cNvSpPr txBox="1">
          <a:spLocks noChangeArrowheads="1"/>
        </xdr:cNvSpPr>
      </xdr:nvSpPr>
      <xdr:spPr bwMode="auto">
        <a:xfrm>
          <a:off x="26187400" y="81137760"/>
          <a:ext cx="76200" cy="211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518160</xdr:rowOff>
    </xdr:from>
    <xdr:to>
      <xdr:col>11</xdr:col>
      <xdr:colOff>800100</xdr:colOff>
      <xdr:row>69</xdr:row>
      <xdr:rowOff>154940</xdr:rowOff>
    </xdr:to>
    <xdr:sp macro="" textlink="">
      <xdr:nvSpPr>
        <xdr:cNvPr id="336" name="Text Box 9">
          <a:extLst>
            <a:ext uri="{FF2B5EF4-FFF2-40B4-BE49-F238E27FC236}">
              <a16:creationId xmlns:a16="http://schemas.microsoft.com/office/drawing/2014/main" id="{00000000-0008-0000-6A00-000050010000}"/>
            </a:ext>
          </a:extLst>
        </xdr:cNvPr>
        <xdr:cNvSpPr txBox="1">
          <a:spLocks noChangeArrowheads="1"/>
        </xdr:cNvSpPr>
      </xdr:nvSpPr>
      <xdr:spPr bwMode="auto">
        <a:xfrm>
          <a:off x="26187400" y="82699860"/>
          <a:ext cx="762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655320</xdr:rowOff>
    </xdr:from>
    <xdr:to>
      <xdr:col>11</xdr:col>
      <xdr:colOff>800100</xdr:colOff>
      <xdr:row>69</xdr:row>
      <xdr:rowOff>4744720</xdr:rowOff>
    </xdr:to>
    <xdr:sp macro="" textlink="">
      <xdr:nvSpPr>
        <xdr:cNvPr id="337" name="Text Box 9">
          <a:extLst>
            <a:ext uri="{FF2B5EF4-FFF2-40B4-BE49-F238E27FC236}">
              <a16:creationId xmlns:a16="http://schemas.microsoft.com/office/drawing/2014/main" id="{00000000-0008-0000-6A00-000051010000}"/>
            </a:ext>
          </a:extLst>
        </xdr:cNvPr>
        <xdr:cNvSpPr txBox="1">
          <a:spLocks noChangeArrowheads="1"/>
        </xdr:cNvSpPr>
      </xdr:nvSpPr>
      <xdr:spPr bwMode="auto">
        <a:xfrm>
          <a:off x="26187400" y="85580220"/>
          <a:ext cx="762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701040</xdr:rowOff>
    </xdr:from>
    <xdr:to>
      <xdr:col>11</xdr:col>
      <xdr:colOff>800100</xdr:colOff>
      <xdr:row>56</xdr:row>
      <xdr:rowOff>594360</xdr:rowOff>
    </xdr:to>
    <xdr:sp macro="" textlink="">
      <xdr:nvSpPr>
        <xdr:cNvPr id="338" name="Text Box 9">
          <a:extLst>
            <a:ext uri="{FF2B5EF4-FFF2-40B4-BE49-F238E27FC236}">
              <a16:creationId xmlns:a16="http://schemas.microsoft.com/office/drawing/2014/main" id="{00000000-0008-0000-6A00-000052010000}"/>
            </a:ext>
          </a:extLst>
        </xdr:cNvPr>
        <xdr:cNvSpPr txBox="1">
          <a:spLocks noChangeArrowheads="1"/>
        </xdr:cNvSpPr>
      </xdr:nvSpPr>
      <xdr:spPr bwMode="auto">
        <a:xfrm>
          <a:off x="26187400" y="89893140"/>
          <a:ext cx="7620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472440</xdr:rowOff>
    </xdr:from>
    <xdr:to>
      <xdr:col>11</xdr:col>
      <xdr:colOff>800100</xdr:colOff>
      <xdr:row>103</xdr:row>
      <xdr:rowOff>114300</xdr:rowOff>
    </xdr:to>
    <xdr:sp macro="" textlink="">
      <xdr:nvSpPr>
        <xdr:cNvPr id="339" name="Text Box 9">
          <a:extLst>
            <a:ext uri="{FF2B5EF4-FFF2-40B4-BE49-F238E27FC236}">
              <a16:creationId xmlns:a16="http://schemas.microsoft.com/office/drawing/2014/main" id="{00000000-0008-0000-6A00-000053010000}"/>
            </a:ext>
          </a:extLst>
        </xdr:cNvPr>
        <xdr:cNvSpPr txBox="1">
          <a:spLocks noChangeArrowheads="1"/>
        </xdr:cNvSpPr>
      </xdr:nvSpPr>
      <xdr:spPr bwMode="auto">
        <a:xfrm>
          <a:off x="26187400" y="92407740"/>
          <a:ext cx="76200" cy="2537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762000</xdr:rowOff>
    </xdr:from>
    <xdr:to>
      <xdr:col>11</xdr:col>
      <xdr:colOff>800100</xdr:colOff>
      <xdr:row>250</xdr:row>
      <xdr:rowOff>20320</xdr:rowOff>
    </xdr:to>
    <xdr:sp macro="" textlink="">
      <xdr:nvSpPr>
        <xdr:cNvPr id="340" name="Text Box 9">
          <a:extLst>
            <a:ext uri="{FF2B5EF4-FFF2-40B4-BE49-F238E27FC236}">
              <a16:creationId xmlns:a16="http://schemas.microsoft.com/office/drawing/2014/main" id="{00000000-0008-0000-6A00-000054010000}"/>
            </a:ext>
          </a:extLst>
        </xdr:cNvPr>
        <xdr:cNvSpPr txBox="1">
          <a:spLocks noChangeArrowheads="1"/>
        </xdr:cNvSpPr>
      </xdr:nvSpPr>
      <xdr:spPr bwMode="auto">
        <a:xfrm>
          <a:off x="26187400" y="94221300"/>
          <a:ext cx="76200" cy="358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609600</xdr:rowOff>
    </xdr:from>
    <xdr:to>
      <xdr:col>11</xdr:col>
      <xdr:colOff>800100</xdr:colOff>
      <xdr:row>93</xdr:row>
      <xdr:rowOff>78740</xdr:rowOff>
    </xdr:to>
    <xdr:sp macro="" textlink="">
      <xdr:nvSpPr>
        <xdr:cNvPr id="341" name="Text Box 9">
          <a:extLst>
            <a:ext uri="{FF2B5EF4-FFF2-40B4-BE49-F238E27FC236}">
              <a16:creationId xmlns:a16="http://schemas.microsoft.com/office/drawing/2014/main" id="{00000000-0008-0000-6A00-000055010000}"/>
            </a:ext>
          </a:extLst>
        </xdr:cNvPr>
        <xdr:cNvSpPr txBox="1">
          <a:spLocks noChangeArrowheads="1"/>
        </xdr:cNvSpPr>
      </xdr:nvSpPr>
      <xdr:spPr bwMode="auto">
        <a:xfrm>
          <a:off x="26187400" y="9559290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1181100</xdr:rowOff>
    </xdr:from>
    <xdr:to>
      <xdr:col>11</xdr:col>
      <xdr:colOff>800100</xdr:colOff>
      <xdr:row>366</xdr:row>
      <xdr:rowOff>147320</xdr:rowOff>
    </xdr:to>
    <xdr:sp macro="" textlink="">
      <xdr:nvSpPr>
        <xdr:cNvPr id="342" name="Text Box 9">
          <a:extLst>
            <a:ext uri="{FF2B5EF4-FFF2-40B4-BE49-F238E27FC236}">
              <a16:creationId xmlns:a16="http://schemas.microsoft.com/office/drawing/2014/main" id="{00000000-0008-0000-6A00-000056010000}"/>
            </a:ext>
          </a:extLst>
        </xdr:cNvPr>
        <xdr:cNvSpPr txBox="1">
          <a:spLocks noChangeArrowheads="1"/>
        </xdr:cNvSpPr>
      </xdr:nvSpPr>
      <xdr:spPr bwMode="auto">
        <a:xfrm>
          <a:off x="26187400" y="101371400"/>
          <a:ext cx="76200" cy="4109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662940</xdr:rowOff>
    </xdr:from>
    <xdr:to>
      <xdr:col>11</xdr:col>
      <xdr:colOff>800100</xdr:colOff>
      <xdr:row>69</xdr:row>
      <xdr:rowOff>398780</xdr:rowOff>
    </xdr:to>
    <xdr:sp macro="" textlink="">
      <xdr:nvSpPr>
        <xdr:cNvPr id="343" name="Text Box 9">
          <a:extLst>
            <a:ext uri="{FF2B5EF4-FFF2-40B4-BE49-F238E27FC236}">
              <a16:creationId xmlns:a16="http://schemas.microsoft.com/office/drawing/2014/main" id="{00000000-0008-0000-6A00-000057010000}"/>
            </a:ext>
          </a:extLst>
        </xdr:cNvPr>
        <xdr:cNvSpPr txBox="1">
          <a:spLocks noChangeArrowheads="1"/>
        </xdr:cNvSpPr>
      </xdr:nvSpPr>
      <xdr:spPr bwMode="auto">
        <a:xfrm>
          <a:off x="26187400" y="10606024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373380</xdr:rowOff>
    </xdr:from>
    <xdr:to>
      <xdr:col>11</xdr:col>
      <xdr:colOff>800100</xdr:colOff>
      <xdr:row>62</xdr:row>
      <xdr:rowOff>2087880</xdr:rowOff>
    </xdr:to>
    <xdr:sp macro="" textlink="">
      <xdr:nvSpPr>
        <xdr:cNvPr id="344" name="Text Box 9">
          <a:extLst>
            <a:ext uri="{FF2B5EF4-FFF2-40B4-BE49-F238E27FC236}">
              <a16:creationId xmlns:a16="http://schemas.microsoft.com/office/drawing/2014/main" id="{00000000-0008-0000-6A00-000058010000}"/>
            </a:ext>
          </a:extLst>
        </xdr:cNvPr>
        <xdr:cNvSpPr txBox="1">
          <a:spLocks noChangeArrowheads="1"/>
        </xdr:cNvSpPr>
      </xdr:nvSpPr>
      <xdr:spPr bwMode="auto">
        <a:xfrm>
          <a:off x="26187400" y="108513880"/>
          <a:ext cx="76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746760</xdr:rowOff>
    </xdr:from>
    <xdr:to>
      <xdr:col>11</xdr:col>
      <xdr:colOff>800100</xdr:colOff>
      <xdr:row>64</xdr:row>
      <xdr:rowOff>86360</xdr:rowOff>
    </xdr:to>
    <xdr:sp macro="" textlink="">
      <xdr:nvSpPr>
        <xdr:cNvPr id="345" name="Text Box 9">
          <a:extLst>
            <a:ext uri="{FF2B5EF4-FFF2-40B4-BE49-F238E27FC236}">
              <a16:creationId xmlns:a16="http://schemas.microsoft.com/office/drawing/2014/main" id="{00000000-0008-0000-6A00-000059010000}"/>
            </a:ext>
          </a:extLst>
        </xdr:cNvPr>
        <xdr:cNvSpPr txBox="1">
          <a:spLocks noChangeArrowheads="1"/>
        </xdr:cNvSpPr>
      </xdr:nvSpPr>
      <xdr:spPr bwMode="auto">
        <a:xfrm>
          <a:off x="26187400" y="110716060"/>
          <a:ext cx="76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30480</xdr:rowOff>
    </xdr:to>
    <xdr:sp macro="" textlink="">
      <xdr:nvSpPr>
        <xdr:cNvPr id="346" name="Text Box 9">
          <a:extLst>
            <a:ext uri="{FF2B5EF4-FFF2-40B4-BE49-F238E27FC236}">
              <a16:creationId xmlns:a16="http://schemas.microsoft.com/office/drawing/2014/main" id="{00000000-0008-0000-6A00-00005A010000}"/>
            </a:ext>
          </a:extLst>
        </xdr:cNvPr>
        <xdr:cNvSpPr txBox="1">
          <a:spLocks noChangeArrowheads="1"/>
        </xdr:cNvSpPr>
      </xdr:nvSpPr>
      <xdr:spPr bwMode="auto">
        <a:xfrm>
          <a:off x="26187400" y="1121029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53340</xdr:rowOff>
    </xdr:to>
    <xdr:sp macro="" textlink="">
      <xdr:nvSpPr>
        <xdr:cNvPr id="347" name="Text Box 9">
          <a:extLst>
            <a:ext uri="{FF2B5EF4-FFF2-40B4-BE49-F238E27FC236}">
              <a16:creationId xmlns:a16="http://schemas.microsoft.com/office/drawing/2014/main" id="{00000000-0008-0000-6A00-00005B010000}"/>
            </a:ext>
          </a:extLst>
        </xdr:cNvPr>
        <xdr:cNvSpPr txBox="1">
          <a:spLocks noChangeArrowheads="1"/>
        </xdr:cNvSpPr>
      </xdr:nvSpPr>
      <xdr:spPr bwMode="auto">
        <a:xfrm>
          <a:off x="26187400" y="112102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53340</xdr:rowOff>
    </xdr:to>
    <xdr:sp macro="" textlink="">
      <xdr:nvSpPr>
        <xdr:cNvPr id="348" name="Text Box 9">
          <a:extLst>
            <a:ext uri="{FF2B5EF4-FFF2-40B4-BE49-F238E27FC236}">
              <a16:creationId xmlns:a16="http://schemas.microsoft.com/office/drawing/2014/main" id="{00000000-0008-0000-6A00-00005C010000}"/>
            </a:ext>
          </a:extLst>
        </xdr:cNvPr>
        <xdr:cNvSpPr txBox="1">
          <a:spLocks noChangeArrowheads="1"/>
        </xdr:cNvSpPr>
      </xdr:nvSpPr>
      <xdr:spPr bwMode="auto">
        <a:xfrm>
          <a:off x="26187400" y="112102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83820</xdr:rowOff>
    </xdr:to>
    <xdr:sp macro="" textlink="">
      <xdr:nvSpPr>
        <xdr:cNvPr id="349" name="Text Box 9">
          <a:extLst>
            <a:ext uri="{FF2B5EF4-FFF2-40B4-BE49-F238E27FC236}">
              <a16:creationId xmlns:a16="http://schemas.microsoft.com/office/drawing/2014/main" id="{00000000-0008-0000-6A00-00005D010000}"/>
            </a:ext>
          </a:extLst>
        </xdr:cNvPr>
        <xdr:cNvSpPr txBox="1">
          <a:spLocks noChangeArrowheads="1"/>
        </xdr:cNvSpPr>
      </xdr:nvSpPr>
      <xdr:spPr bwMode="auto">
        <a:xfrm>
          <a:off x="26187400" y="1121029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83820</xdr:rowOff>
    </xdr:to>
    <xdr:sp macro="" textlink="">
      <xdr:nvSpPr>
        <xdr:cNvPr id="350" name="Text Box 9">
          <a:extLst>
            <a:ext uri="{FF2B5EF4-FFF2-40B4-BE49-F238E27FC236}">
              <a16:creationId xmlns:a16="http://schemas.microsoft.com/office/drawing/2014/main" id="{00000000-0008-0000-6A00-00005E010000}"/>
            </a:ext>
          </a:extLst>
        </xdr:cNvPr>
        <xdr:cNvSpPr txBox="1">
          <a:spLocks noChangeArrowheads="1"/>
        </xdr:cNvSpPr>
      </xdr:nvSpPr>
      <xdr:spPr bwMode="auto">
        <a:xfrm>
          <a:off x="26187400" y="1121029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76200</xdr:rowOff>
    </xdr:to>
    <xdr:sp macro="" textlink="">
      <xdr:nvSpPr>
        <xdr:cNvPr id="351" name="Text Box 9">
          <a:extLst>
            <a:ext uri="{FF2B5EF4-FFF2-40B4-BE49-F238E27FC236}">
              <a16:creationId xmlns:a16="http://schemas.microsoft.com/office/drawing/2014/main" id="{00000000-0008-0000-6A00-00005F010000}"/>
            </a:ext>
          </a:extLst>
        </xdr:cNvPr>
        <xdr:cNvSpPr txBox="1">
          <a:spLocks noChangeArrowheads="1"/>
        </xdr:cNvSpPr>
      </xdr:nvSpPr>
      <xdr:spPr bwMode="auto">
        <a:xfrm>
          <a:off x="26187400" y="1121029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30480</xdr:rowOff>
    </xdr:to>
    <xdr:sp macro="" textlink="">
      <xdr:nvSpPr>
        <xdr:cNvPr id="352" name="Text Box 9">
          <a:extLst>
            <a:ext uri="{FF2B5EF4-FFF2-40B4-BE49-F238E27FC236}">
              <a16:creationId xmlns:a16="http://schemas.microsoft.com/office/drawing/2014/main" id="{00000000-0008-0000-6A00-000060010000}"/>
            </a:ext>
          </a:extLst>
        </xdr:cNvPr>
        <xdr:cNvSpPr txBox="1">
          <a:spLocks noChangeArrowheads="1"/>
        </xdr:cNvSpPr>
      </xdr:nvSpPr>
      <xdr:spPr bwMode="auto">
        <a:xfrm>
          <a:off x="26187400" y="1121029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1021080</xdr:rowOff>
    </xdr:from>
    <xdr:to>
      <xdr:col>11</xdr:col>
      <xdr:colOff>800100</xdr:colOff>
      <xdr:row>235</xdr:row>
      <xdr:rowOff>0</xdr:rowOff>
    </xdr:to>
    <xdr:sp macro="" textlink="">
      <xdr:nvSpPr>
        <xdr:cNvPr id="353" name="Text Box 9">
          <a:extLst>
            <a:ext uri="{FF2B5EF4-FFF2-40B4-BE49-F238E27FC236}">
              <a16:creationId xmlns:a16="http://schemas.microsoft.com/office/drawing/2014/main" id="{00000000-0008-0000-6A00-000061010000}"/>
            </a:ext>
          </a:extLst>
        </xdr:cNvPr>
        <xdr:cNvSpPr txBox="1">
          <a:spLocks noChangeArrowheads="1"/>
        </xdr:cNvSpPr>
      </xdr:nvSpPr>
      <xdr:spPr bwMode="auto">
        <a:xfrm>
          <a:off x="26187400" y="113123980"/>
          <a:ext cx="76200" cy="271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55</xdr:row>
      <xdr:rowOff>655320</xdr:rowOff>
    </xdr:from>
    <xdr:to>
      <xdr:col>11</xdr:col>
      <xdr:colOff>800100</xdr:colOff>
      <xdr:row>79</xdr:row>
      <xdr:rowOff>73660</xdr:rowOff>
    </xdr:to>
    <xdr:sp macro="" textlink="">
      <xdr:nvSpPr>
        <xdr:cNvPr id="354" name="Text Box 9">
          <a:extLst>
            <a:ext uri="{FF2B5EF4-FFF2-40B4-BE49-F238E27FC236}">
              <a16:creationId xmlns:a16="http://schemas.microsoft.com/office/drawing/2014/main" id="{00000000-0008-0000-6A00-000062010000}"/>
            </a:ext>
          </a:extLst>
        </xdr:cNvPr>
        <xdr:cNvSpPr txBox="1">
          <a:spLocks noChangeArrowheads="1"/>
        </xdr:cNvSpPr>
      </xdr:nvSpPr>
      <xdr:spPr bwMode="auto">
        <a:xfrm>
          <a:off x="26187400" y="11519662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922020</xdr:rowOff>
    </xdr:from>
    <xdr:to>
      <xdr:col>11</xdr:col>
      <xdr:colOff>800100</xdr:colOff>
      <xdr:row>91</xdr:row>
      <xdr:rowOff>86360</xdr:rowOff>
    </xdr:to>
    <xdr:sp macro="" textlink="">
      <xdr:nvSpPr>
        <xdr:cNvPr id="355" name="Text Box 9">
          <a:extLst>
            <a:ext uri="{FF2B5EF4-FFF2-40B4-BE49-F238E27FC236}">
              <a16:creationId xmlns:a16="http://schemas.microsoft.com/office/drawing/2014/main" id="{00000000-0008-0000-6A00-000063010000}"/>
            </a:ext>
          </a:extLst>
        </xdr:cNvPr>
        <xdr:cNvSpPr txBox="1">
          <a:spLocks noChangeArrowheads="1"/>
        </xdr:cNvSpPr>
      </xdr:nvSpPr>
      <xdr:spPr bwMode="auto">
        <a:xfrm>
          <a:off x="26187400" y="116682520"/>
          <a:ext cx="76200" cy="169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632460</xdr:rowOff>
    </xdr:from>
    <xdr:to>
      <xdr:col>11</xdr:col>
      <xdr:colOff>800100</xdr:colOff>
      <xdr:row>90</xdr:row>
      <xdr:rowOff>127000</xdr:rowOff>
    </xdr:to>
    <xdr:sp macro="" textlink="">
      <xdr:nvSpPr>
        <xdr:cNvPr id="356" name="Text Box 9">
          <a:extLst>
            <a:ext uri="{FF2B5EF4-FFF2-40B4-BE49-F238E27FC236}">
              <a16:creationId xmlns:a16="http://schemas.microsoft.com/office/drawing/2014/main" id="{00000000-0008-0000-6A00-000064010000}"/>
            </a:ext>
          </a:extLst>
        </xdr:cNvPr>
        <xdr:cNvSpPr txBox="1">
          <a:spLocks noChangeArrowheads="1"/>
        </xdr:cNvSpPr>
      </xdr:nvSpPr>
      <xdr:spPr bwMode="auto">
        <a:xfrm>
          <a:off x="26187400" y="120050560"/>
          <a:ext cx="76200"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58</xdr:row>
      <xdr:rowOff>335280</xdr:rowOff>
    </xdr:from>
    <xdr:to>
      <xdr:col>11</xdr:col>
      <xdr:colOff>800100</xdr:colOff>
      <xdr:row>156</xdr:row>
      <xdr:rowOff>83820</xdr:rowOff>
    </xdr:to>
    <xdr:sp macro="" textlink="">
      <xdr:nvSpPr>
        <xdr:cNvPr id="357" name="Text Box 9">
          <a:extLst>
            <a:ext uri="{FF2B5EF4-FFF2-40B4-BE49-F238E27FC236}">
              <a16:creationId xmlns:a16="http://schemas.microsoft.com/office/drawing/2014/main" id="{00000000-0008-0000-6A00-000065010000}"/>
            </a:ext>
          </a:extLst>
        </xdr:cNvPr>
        <xdr:cNvSpPr txBox="1">
          <a:spLocks noChangeArrowheads="1"/>
        </xdr:cNvSpPr>
      </xdr:nvSpPr>
      <xdr:spPr bwMode="auto">
        <a:xfrm>
          <a:off x="26187400" y="121582180"/>
          <a:ext cx="7620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59</xdr:row>
      <xdr:rowOff>1150620</xdr:rowOff>
    </xdr:from>
    <xdr:to>
      <xdr:col>11</xdr:col>
      <xdr:colOff>800100</xdr:colOff>
      <xdr:row>84</xdr:row>
      <xdr:rowOff>86360</xdr:rowOff>
    </xdr:to>
    <xdr:sp macro="" textlink="">
      <xdr:nvSpPr>
        <xdr:cNvPr id="358" name="Text Box 9">
          <a:extLst>
            <a:ext uri="{FF2B5EF4-FFF2-40B4-BE49-F238E27FC236}">
              <a16:creationId xmlns:a16="http://schemas.microsoft.com/office/drawing/2014/main" id="{00000000-0008-0000-6A00-000066010000}"/>
            </a:ext>
          </a:extLst>
        </xdr:cNvPr>
        <xdr:cNvSpPr txBox="1">
          <a:spLocks noChangeArrowheads="1"/>
        </xdr:cNvSpPr>
      </xdr:nvSpPr>
      <xdr:spPr bwMode="auto">
        <a:xfrm>
          <a:off x="26187400" y="123311920"/>
          <a:ext cx="762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60</xdr:row>
      <xdr:rowOff>342900</xdr:rowOff>
    </xdr:from>
    <xdr:to>
      <xdr:col>11</xdr:col>
      <xdr:colOff>800100</xdr:colOff>
      <xdr:row>72</xdr:row>
      <xdr:rowOff>1811020</xdr:rowOff>
    </xdr:to>
    <xdr:sp macro="" textlink="">
      <xdr:nvSpPr>
        <xdr:cNvPr id="359" name="Text Box 9">
          <a:extLst>
            <a:ext uri="{FF2B5EF4-FFF2-40B4-BE49-F238E27FC236}">
              <a16:creationId xmlns:a16="http://schemas.microsoft.com/office/drawing/2014/main" id="{00000000-0008-0000-6A00-000067010000}"/>
            </a:ext>
          </a:extLst>
        </xdr:cNvPr>
        <xdr:cNvSpPr txBox="1">
          <a:spLocks noChangeArrowheads="1"/>
        </xdr:cNvSpPr>
      </xdr:nvSpPr>
      <xdr:spPr bwMode="auto">
        <a:xfrm>
          <a:off x="26187400" y="125552200"/>
          <a:ext cx="762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61</xdr:row>
      <xdr:rowOff>746760</xdr:rowOff>
    </xdr:from>
    <xdr:to>
      <xdr:col>11</xdr:col>
      <xdr:colOff>800100</xdr:colOff>
      <xdr:row>193</xdr:row>
      <xdr:rowOff>114300</xdr:rowOff>
    </xdr:to>
    <xdr:sp macro="" textlink="">
      <xdr:nvSpPr>
        <xdr:cNvPr id="360" name="Text Box 9">
          <a:extLst>
            <a:ext uri="{FF2B5EF4-FFF2-40B4-BE49-F238E27FC236}">
              <a16:creationId xmlns:a16="http://schemas.microsoft.com/office/drawing/2014/main" id="{00000000-0008-0000-6A00-000068010000}"/>
            </a:ext>
          </a:extLst>
        </xdr:cNvPr>
        <xdr:cNvSpPr txBox="1">
          <a:spLocks noChangeArrowheads="1"/>
        </xdr:cNvSpPr>
      </xdr:nvSpPr>
      <xdr:spPr bwMode="auto">
        <a:xfrm>
          <a:off x="26187400" y="127480060"/>
          <a:ext cx="7620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62</xdr:row>
      <xdr:rowOff>411480</xdr:rowOff>
    </xdr:from>
    <xdr:to>
      <xdr:col>11</xdr:col>
      <xdr:colOff>800100</xdr:colOff>
      <xdr:row>72</xdr:row>
      <xdr:rowOff>942340</xdr:rowOff>
    </xdr:to>
    <xdr:sp macro="" textlink="">
      <xdr:nvSpPr>
        <xdr:cNvPr id="361" name="Text Box 9">
          <a:extLst>
            <a:ext uri="{FF2B5EF4-FFF2-40B4-BE49-F238E27FC236}">
              <a16:creationId xmlns:a16="http://schemas.microsoft.com/office/drawing/2014/main" id="{00000000-0008-0000-6A00-000069010000}"/>
            </a:ext>
          </a:extLst>
        </xdr:cNvPr>
        <xdr:cNvSpPr txBox="1">
          <a:spLocks noChangeArrowheads="1"/>
        </xdr:cNvSpPr>
      </xdr:nvSpPr>
      <xdr:spPr bwMode="auto">
        <a:xfrm>
          <a:off x="26187400" y="129278380"/>
          <a:ext cx="76200" cy="81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63</xdr:row>
      <xdr:rowOff>175260</xdr:rowOff>
    </xdr:from>
    <xdr:to>
      <xdr:col>11</xdr:col>
      <xdr:colOff>800100</xdr:colOff>
      <xdr:row>69</xdr:row>
      <xdr:rowOff>2763520</xdr:rowOff>
    </xdr:to>
    <xdr:sp macro="" textlink="">
      <xdr:nvSpPr>
        <xdr:cNvPr id="362" name="Text Box 9">
          <a:extLst>
            <a:ext uri="{FF2B5EF4-FFF2-40B4-BE49-F238E27FC236}">
              <a16:creationId xmlns:a16="http://schemas.microsoft.com/office/drawing/2014/main" id="{00000000-0008-0000-6A00-00006A010000}"/>
            </a:ext>
          </a:extLst>
        </xdr:cNvPr>
        <xdr:cNvSpPr txBox="1">
          <a:spLocks noChangeArrowheads="1"/>
        </xdr:cNvSpPr>
      </xdr:nvSpPr>
      <xdr:spPr bwMode="auto">
        <a:xfrm>
          <a:off x="26187400" y="130261360"/>
          <a:ext cx="762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64</xdr:row>
      <xdr:rowOff>220980</xdr:rowOff>
    </xdr:from>
    <xdr:to>
      <xdr:col>11</xdr:col>
      <xdr:colOff>800100</xdr:colOff>
      <xdr:row>91</xdr:row>
      <xdr:rowOff>15240</xdr:rowOff>
    </xdr:to>
    <xdr:sp macro="" textlink="">
      <xdr:nvSpPr>
        <xdr:cNvPr id="363" name="Text Box 9">
          <a:extLst>
            <a:ext uri="{FF2B5EF4-FFF2-40B4-BE49-F238E27FC236}">
              <a16:creationId xmlns:a16="http://schemas.microsoft.com/office/drawing/2014/main" id="{00000000-0008-0000-6A00-00006B010000}"/>
            </a:ext>
          </a:extLst>
        </xdr:cNvPr>
        <xdr:cNvSpPr txBox="1">
          <a:spLocks noChangeArrowheads="1"/>
        </xdr:cNvSpPr>
      </xdr:nvSpPr>
      <xdr:spPr bwMode="auto">
        <a:xfrm>
          <a:off x="26187400" y="131526280"/>
          <a:ext cx="7620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65</xdr:row>
      <xdr:rowOff>426720</xdr:rowOff>
    </xdr:from>
    <xdr:to>
      <xdr:col>11</xdr:col>
      <xdr:colOff>800100</xdr:colOff>
      <xdr:row>131</xdr:row>
      <xdr:rowOff>45720</xdr:rowOff>
    </xdr:to>
    <xdr:sp macro="" textlink="">
      <xdr:nvSpPr>
        <xdr:cNvPr id="364" name="Text Box 9">
          <a:extLst>
            <a:ext uri="{FF2B5EF4-FFF2-40B4-BE49-F238E27FC236}">
              <a16:creationId xmlns:a16="http://schemas.microsoft.com/office/drawing/2014/main" id="{00000000-0008-0000-6A00-00006C010000}"/>
            </a:ext>
          </a:extLst>
        </xdr:cNvPr>
        <xdr:cNvSpPr txBox="1">
          <a:spLocks noChangeArrowheads="1"/>
        </xdr:cNvSpPr>
      </xdr:nvSpPr>
      <xdr:spPr bwMode="auto">
        <a:xfrm>
          <a:off x="26187400" y="133256020"/>
          <a:ext cx="762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66</xdr:row>
      <xdr:rowOff>358140</xdr:rowOff>
    </xdr:from>
    <xdr:to>
      <xdr:col>11</xdr:col>
      <xdr:colOff>800100</xdr:colOff>
      <xdr:row>140</xdr:row>
      <xdr:rowOff>116840</xdr:rowOff>
    </xdr:to>
    <xdr:sp macro="" textlink="">
      <xdr:nvSpPr>
        <xdr:cNvPr id="365" name="Text Box 9">
          <a:extLst>
            <a:ext uri="{FF2B5EF4-FFF2-40B4-BE49-F238E27FC236}">
              <a16:creationId xmlns:a16="http://schemas.microsoft.com/office/drawing/2014/main" id="{00000000-0008-0000-6A00-00006D010000}"/>
            </a:ext>
          </a:extLst>
        </xdr:cNvPr>
        <xdr:cNvSpPr txBox="1">
          <a:spLocks noChangeArrowheads="1"/>
        </xdr:cNvSpPr>
      </xdr:nvSpPr>
      <xdr:spPr bwMode="auto">
        <a:xfrm>
          <a:off x="26187400" y="134711440"/>
          <a:ext cx="76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67</xdr:row>
      <xdr:rowOff>1051560</xdr:rowOff>
    </xdr:from>
    <xdr:to>
      <xdr:col>11</xdr:col>
      <xdr:colOff>800100</xdr:colOff>
      <xdr:row>161</xdr:row>
      <xdr:rowOff>104140</xdr:rowOff>
    </xdr:to>
    <xdr:sp macro="" textlink="">
      <xdr:nvSpPr>
        <xdr:cNvPr id="366" name="Text Box 9">
          <a:extLst>
            <a:ext uri="{FF2B5EF4-FFF2-40B4-BE49-F238E27FC236}">
              <a16:creationId xmlns:a16="http://schemas.microsoft.com/office/drawing/2014/main" id="{00000000-0008-0000-6A00-00006E010000}"/>
            </a:ext>
          </a:extLst>
        </xdr:cNvPr>
        <xdr:cNvSpPr txBox="1">
          <a:spLocks noChangeArrowheads="1"/>
        </xdr:cNvSpPr>
      </xdr:nvSpPr>
      <xdr:spPr bwMode="auto">
        <a:xfrm>
          <a:off x="26187400" y="136624060"/>
          <a:ext cx="76200" cy="2811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68</xdr:row>
      <xdr:rowOff>640080</xdr:rowOff>
    </xdr:from>
    <xdr:to>
      <xdr:col>11</xdr:col>
      <xdr:colOff>800100</xdr:colOff>
      <xdr:row>148</xdr:row>
      <xdr:rowOff>0</xdr:rowOff>
    </xdr:to>
    <xdr:sp macro="" textlink="">
      <xdr:nvSpPr>
        <xdr:cNvPr id="367" name="Text Box 9">
          <a:extLst>
            <a:ext uri="{FF2B5EF4-FFF2-40B4-BE49-F238E27FC236}">
              <a16:creationId xmlns:a16="http://schemas.microsoft.com/office/drawing/2014/main" id="{00000000-0008-0000-6A00-00006F010000}"/>
            </a:ext>
          </a:extLst>
        </xdr:cNvPr>
        <xdr:cNvSpPr txBox="1">
          <a:spLocks noChangeArrowheads="1"/>
        </xdr:cNvSpPr>
      </xdr:nvSpPr>
      <xdr:spPr bwMode="auto">
        <a:xfrm>
          <a:off x="26187400" y="138955780"/>
          <a:ext cx="76200" cy="3284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69</xdr:row>
      <xdr:rowOff>1181100</xdr:rowOff>
    </xdr:from>
    <xdr:to>
      <xdr:col>11</xdr:col>
      <xdr:colOff>800100</xdr:colOff>
      <xdr:row>127</xdr:row>
      <xdr:rowOff>45720</xdr:rowOff>
    </xdr:to>
    <xdr:sp macro="" textlink="">
      <xdr:nvSpPr>
        <xdr:cNvPr id="368" name="Text Box 9">
          <a:extLst>
            <a:ext uri="{FF2B5EF4-FFF2-40B4-BE49-F238E27FC236}">
              <a16:creationId xmlns:a16="http://schemas.microsoft.com/office/drawing/2014/main" id="{00000000-0008-0000-6A00-000070010000}"/>
            </a:ext>
          </a:extLst>
        </xdr:cNvPr>
        <xdr:cNvSpPr txBox="1">
          <a:spLocks noChangeArrowheads="1"/>
        </xdr:cNvSpPr>
      </xdr:nvSpPr>
      <xdr:spPr bwMode="auto">
        <a:xfrm>
          <a:off x="26187400" y="141325600"/>
          <a:ext cx="76200" cy="221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0</xdr:rowOff>
    </xdr:from>
    <xdr:to>
      <xdr:col>11</xdr:col>
      <xdr:colOff>800100</xdr:colOff>
      <xdr:row>133</xdr:row>
      <xdr:rowOff>59055</xdr:rowOff>
    </xdr:to>
    <xdr:sp macro="" textlink="">
      <xdr:nvSpPr>
        <xdr:cNvPr id="369" name="Text Box 9">
          <a:extLst>
            <a:ext uri="{FF2B5EF4-FFF2-40B4-BE49-F238E27FC236}">
              <a16:creationId xmlns:a16="http://schemas.microsoft.com/office/drawing/2014/main" id="{00000000-0008-0000-6A00-000071010000}"/>
            </a:ext>
          </a:extLst>
        </xdr:cNvPr>
        <xdr:cNvSpPr txBox="1">
          <a:spLocks noChangeArrowheads="1"/>
        </xdr:cNvSpPr>
      </xdr:nvSpPr>
      <xdr:spPr bwMode="auto">
        <a:xfrm>
          <a:off x="26187400" y="143802100"/>
          <a:ext cx="76200" cy="3373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624840</xdr:rowOff>
    </xdr:from>
    <xdr:to>
      <xdr:col>11</xdr:col>
      <xdr:colOff>800100</xdr:colOff>
      <xdr:row>126</xdr:row>
      <xdr:rowOff>53340</xdr:rowOff>
    </xdr:to>
    <xdr:sp macro="" textlink="">
      <xdr:nvSpPr>
        <xdr:cNvPr id="370" name="Text Box 9">
          <a:extLst>
            <a:ext uri="{FF2B5EF4-FFF2-40B4-BE49-F238E27FC236}">
              <a16:creationId xmlns:a16="http://schemas.microsoft.com/office/drawing/2014/main" id="{00000000-0008-0000-6A00-000072010000}"/>
            </a:ext>
          </a:extLst>
        </xdr:cNvPr>
        <xdr:cNvSpPr txBox="1">
          <a:spLocks noChangeArrowheads="1"/>
        </xdr:cNvSpPr>
      </xdr:nvSpPr>
      <xdr:spPr bwMode="auto">
        <a:xfrm>
          <a:off x="26187400" y="144426940"/>
          <a:ext cx="7620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68580</xdr:rowOff>
    </xdr:to>
    <xdr:sp macro="" textlink="">
      <xdr:nvSpPr>
        <xdr:cNvPr id="371" name="Text Box 9">
          <a:extLst>
            <a:ext uri="{FF2B5EF4-FFF2-40B4-BE49-F238E27FC236}">
              <a16:creationId xmlns:a16="http://schemas.microsoft.com/office/drawing/2014/main" id="{00000000-0008-0000-6A00-000073010000}"/>
            </a:ext>
          </a:extLst>
        </xdr:cNvPr>
        <xdr:cNvSpPr txBox="1">
          <a:spLocks noChangeArrowheads="1"/>
        </xdr:cNvSpPr>
      </xdr:nvSpPr>
      <xdr:spPr bwMode="auto">
        <a:xfrm>
          <a:off x="13589000" y="3733800"/>
          <a:ext cx="914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579120</xdr:rowOff>
    </xdr:from>
    <xdr:to>
      <xdr:col>11</xdr:col>
      <xdr:colOff>800100</xdr:colOff>
      <xdr:row>882</xdr:row>
      <xdr:rowOff>73660</xdr:rowOff>
    </xdr:to>
    <xdr:sp macro="" textlink="">
      <xdr:nvSpPr>
        <xdr:cNvPr id="372" name="Text Box 9">
          <a:extLst>
            <a:ext uri="{FF2B5EF4-FFF2-40B4-BE49-F238E27FC236}">
              <a16:creationId xmlns:a16="http://schemas.microsoft.com/office/drawing/2014/main" id="{00000000-0008-0000-6A00-000074010000}"/>
            </a:ext>
          </a:extLst>
        </xdr:cNvPr>
        <xdr:cNvSpPr txBox="1">
          <a:spLocks noChangeArrowheads="1"/>
        </xdr:cNvSpPr>
      </xdr:nvSpPr>
      <xdr:spPr bwMode="auto">
        <a:xfrm>
          <a:off x="26187400" y="4312920"/>
          <a:ext cx="76200" cy="1727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68580</xdr:rowOff>
    </xdr:to>
    <xdr:sp macro="" textlink="">
      <xdr:nvSpPr>
        <xdr:cNvPr id="373" name="Text Box 9">
          <a:extLst>
            <a:ext uri="{FF2B5EF4-FFF2-40B4-BE49-F238E27FC236}">
              <a16:creationId xmlns:a16="http://schemas.microsoft.com/office/drawing/2014/main" id="{00000000-0008-0000-6A00-000075010000}"/>
            </a:ext>
          </a:extLst>
        </xdr:cNvPr>
        <xdr:cNvSpPr txBox="1">
          <a:spLocks noChangeArrowheads="1"/>
        </xdr:cNvSpPr>
      </xdr:nvSpPr>
      <xdr:spPr bwMode="auto">
        <a:xfrm>
          <a:off x="13589000" y="3733800"/>
          <a:ext cx="914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53340</xdr:rowOff>
    </xdr:to>
    <xdr:sp macro="" textlink="">
      <xdr:nvSpPr>
        <xdr:cNvPr id="374" name="Text Box 9">
          <a:extLst>
            <a:ext uri="{FF2B5EF4-FFF2-40B4-BE49-F238E27FC236}">
              <a16:creationId xmlns:a16="http://schemas.microsoft.com/office/drawing/2014/main" id="{00000000-0008-0000-6A00-000076010000}"/>
            </a:ext>
          </a:extLst>
        </xdr:cNvPr>
        <xdr:cNvSpPr txBox="1">
          <a:spLocks noChangeArrowheads="1"/>
        </xdr:cNvSpPr>
      </xdr:nvSpPr>
      <xdr:spPr bwMode="auto">
        <a:xfrm>
          <a:off x="13589000" y="3733800"/>
          <a:ext cx="9144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579120</xdr:rowOff>
    </xdr:from>
    <xdr:to>
      <xdr:col>11</xdr:col>
      <xdr:colOff>800100</xdr:colOff>
      <xdr:row>894</xdr:row>
      <xdr:rowOff>88900</xdr:rowOff>
    </xdr:to>
    <xdr:sp macro="" textlink="">
      <xdr:nvSpPr>
        <xdr:cNvPr id="375" name="Text Box 9">
          <a:extLst>
            <a:ext uri="{FF2B5EF4-FFF2-40B4-BE49-F238E27FC236}">
              <a16:creationId xmlns:a16="http://schemas.microsoft.com/office/drawing/2014/main" id="{00000000-0008-0000-6A00-000077010000}"/>
            </a:ext>
          </a:extLst>
        </xdr:cNvPr>
        <xdr:cNvSpPr txBox="1">
          <a:spLocks noChangeArrowheads="1"/>
        </xdr:cNvSpPr>
      </xdr:nvSpPr>
      <xdr:spPr bwMode="auto">
        <a:xfrm>
          <a:off x="26187400" y="4312920"/>
          <a:ext cx="76200" cy="1957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9</xdr:row>
      <xdr:rowOff>0</xdr:rowOff>
    </xdr:from>
    <xdr:to>
      <xdr:col>4</xdr:col>
      <xdr:colOff>88900</xdr:colOff>
      <xdr:row>9</xdr:row>
      <xdr:rowOff>15240</xdr:rowOff>
    </xdr:to>
    <xdr:sp macro="" textlink="">
      <xdr:nvSpPr>
        <xdr:cNvPr id="376" name="Text Box 9">
          <a:extLst>
            <a:ext uri="{FF2B5EF4-FFF2-40B4-BE49-F238E27FC236}">
              <a16:creationId xmlns:a16="http://schemas.microsoft.com/office/drawing/2014/main" id="{00000000-0008-0000-6A00-000078010000}"/>
            </a:ext>
          </a:extLst>
        </xdr:cNvPr>
        <xdr:cNvSpPr txBox="1">
          <a:spLocks noChangeArrowheads="1"/>
        </xdr:cNvSpPr>
      </xdr:nvSpPr>
      <xdr:spPr bwMode="auto">
        <a:xfrm>
          <a:off x="9281160" y="5562600"/>
          <a:ext cx="9144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0</xdr:rowOff>
    </xdr:from>
    <xdr:to>
      <xdr:col>11</xdr:col>
      <xdr:colOff>800100</xdr:colOff>
      <xdr:row>871</xdr:row>
      <xdr:rowOff>43180</xdr:rowOff>
    </xdr:to>
    <xdr:sp macro="" textlink="">
      <xdr:nvSpPr>
        <xdr:cNvPr id="377" name="Text Box 9">
          <a:extLst>
            <a:ext uri="{FF2B5EF4-FFF2-40B4-BE49-F238E27FC236}">
              <a16:creationId xmlns:a16="http://schemas.microsoft.com/office/drawing/2014/main" id="{00000000-0008-0000-6A00-000079010000}"/>
            </a:ext>
          </a:extLst>
        </xdr:cNvPr>
        <xdr:cNvSpPr txBox="1">
          <a:spLocks noChangeArrowheads="1"/>
        </xdr:cNvSpPr>
      </xdr:nvSpPr>
      <xdr:spPr bwMode="auto">
        <a:xfrm>
          <a:off x="26187400" y="5562600"/>
          <a:ext cx="76200" cy="18394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0</xdr:rowOff>
    </xdr:from>
    <xdr:to>
      <xdr:col>11</xdr:col>
      <xdr:colOff>800100</xdr:colOff>
      <xdr:row>9</xdr:row>
      <xdr:rowOff>30480</xdr:rowOff>
    </xdr:to>
    <xdr:sp macro="" textlink="">
      <xdr:nvSpPr>
        <xdr:cNvPr id="378" name="Text Box 9">
          <a:extLst>
            <a:ext uri="{FF2B5EF4-FFF2-40B4-BE49-F238E27FC236}">
              <a16:creationId xmlns:a16="http://schemas.microsoft.com/office/drawing/2014/main" id="{00000000-0008-0000-6A00-00007A010000}"/>
            </a:ext>
          </a:extLst>
        </xdr:cNvPr>
        <xdr:cNvSpPr txBox="1">
          <a:spLocks noChangeArrowheads="1"/>
        </xdr:cNvSpPr>
      </xdr:nvSpPr>
      <xdr:spPr bwMode="auto">
        <a:xfrm>
          <a:off x="26187400" y="55626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487680</xdr:rowOff>
    </xdr:from>
    <xdr:to>
      <xdr:col>11</xdr:col>
      <xdr:colOff>800100</xdr:colOff>
      <xdr:row>866</xdr:row>
      <xdr:rowOff>93980</xdr:rowOff>
    </xdr:to>
    <xdr:sp macro="" textlink="">
      <xdr:nvSpPr>
        <xdr:cNvPr id="379" name="Text Box 9">
          <a:extLst>
            <a:ext uri="{FF2B5EF4-FFF2-40B4-BE49-F238E27FC236}">
              <a16:creationId xmlns:a16="http://schemas.microsoft.com/office/drawing/2014/main" id="{00000000-0008-0000-6A00-00007B010000}"/>
            </a:ext>
          </a:extLst>
        </xdr:cNvPr>
        <xdr:cNvSpPr txBox="1">
          <a:spLocks noChangeArrowheads="1"/>
        </xdr:cNvSpPr>
      </xdr:nvSpPr>
      <xdr:spPr bwMode="auto">
        <a:xfrm>
          <a:off x="26187400" y="6050280"/>
          <a:ext cx="76200" cy="1729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9</xdr:row>
      <xdr:rowOff>0</xdr:rowOff>
    </xdr:from>
    <xdr:to>
      <xdr:col>4</xdr:col>
      <xdr:colOff>73660</xdr:colOff>
      <xdr:row>9</xdr:row>
      <xdr:rowOff>30480</xdr:rowOff>
    </xdr:to>
    <xdr:sp macro="" textlink="">
      <xdr:nvSpPr>
        <xdr:cNvPr id="380" name="Text Box 9">
          <a:extLst>
            <a:ext uri="{FF2B5EF4-FFF2-40B4-BE49-F238E27FC236}">
              <a16:creationId xmlns:a16="http://schemas.microsoft.com/office/drawing/2014/main" id="{00000000-0008-0000-6A00-00007C010000}"/>
            </a:ext>
          </a:extLst>
        </xdr:cNvPr>
        <xdr:cNvSpPr txBox="1">
          <a:spLocks noChangeArrowheads="1"/>
        </xdr:cNvSpPr>
      </xdr:nvSpPr>
      <xdr:spPr bwMode="auto">
        <a:xfrm>
          <a:off x="9281160" y="55626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9</xdr:row>
      <xdr:rowOff>0</xdr:rowOff>
    </xdr:from>
    <xdr:to>
      <xdr:col>4</xdr:col>
      <xdr:colOff>66040</xdr:colOff>
      <xdr:row>9</xdr:row>
      <xdr:rowOff>45720</xdr:rowOff>
    </xdr:to>
    <xdr:sp macro="" textlink="">
      <xdr:nvSpPr>
        <xdr:cNvPr id="381" name="Text Box 9">
          <a:extLst>
            <a:ext uri="{FF2B5EF4-FFF2-40B4-BE49-F238E27FC236}">
              <a16:creationId xmlns:a16="http://schemas.microsoft.com/office/drawing/2014/main" id="{00000000-0008-0000-6A00-00007D010000}"/>
            </a:ext>
          </a:extLst>
        </xdr:cNvPr>
        <xdr:cNvSpPr txBox="1">
          <a:spLocks noChangeArrowheads="1"/>
        </xdr:cNvSpPr>
      </xdr:nvSpPr>
      <xdr:spPr bwMode="auto">
        <a:xfrm>
          <a:off x="9281160" y="5562600"/>
          <a:ext cx="6858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0</xdr:rowOff>
    </xdr:from>
    <xdr:to>
      <xdr:col>11</xdr:col>
      <xdr:colOff>800100</xdr:colOff>
      <xdr:row>9</xdr:row>
      <xdr:rowOff>45720</xdr:rowOff>
    </xdr:to>
    <xdr:sp macro="" textlink="">
      <xdr:nvSpPr>
        <xdr:cNvPr id="382" name="Text Box 9">
          <a:extLst>
            <a:ext uri="{FF2B5EF4-FFF2-40B4-BE49-F238E27FC236}">
              <a16:creationId xmlns:a16="http://schemas.microsoft.com/office/drawing/2014/main" id="{00000000-0008-0000-6A00-00007E010000}"/>
            </a:ext>
          </a:extLst>
        </xdr:cNvPr>
        <xdr:cNvSpPr txBox="1">
          <a:spLocks noChangeArrowheads="1"/>
        </xdr:cNvSpPr>
      </xdr:nvSpPr>
      <xdr:spPr bwMode="auto">
        <a:xfrm>
          <a:off x="26187400" y="55626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0</xdr:rowOff>
    </xdr:from>
    <xdr:to>
      <xdr:col>11</xdr:col>
      <xdr:colOff>800100</xdr:colOff>
      <xdr:row>9</xdr:row>
      <xdr:rowOff>53340</xdr:rowOff>
    </xdr:to>
    <xdr:sp macro="" textlink="">
      <xdr:nvSpPr>
        <xdr:cNvPr id="383" name="Text Box 9">
          <a:extLst>
            <a:ext uri="{FF2B5EF4-FFF2-40B4-BE49-F238E27FC236}">
              <a16:creationId xmlns:a16="http://schemas.microsoft.com/office/drawing/2014/main" id="{00000000-0008-0000-6A00-00007F010000}"/>
            </a:ext>
          </a:extLst>
        </xdr:cNvPr>
        <xdr:cNvSpPr txBox="1">
          <a:spLocks noChangeArrowheads="1"/>
        </xdr:cNvSpPr>
      </xdr:nvSpPr>
      <xdr:spPr bwMode="auto">
        <a:xfrm>
          <a:off x="26187400" y="55626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0</xdr:rowOff>
    </xdr:from>
    <xdr:to>
      <xdr:col>11</xdr:col>
      <xdr:colOff>800100</xdr:colOff>
      <xdr:row>9</xdr:row>
      <xdr:rowOff>53340</xdr:rowOff>
    </xdr:to>
    <xdr:sp macro="" textlink="">
      <xdr:nvSpPr>
        <xdr:cNvPr id="384" name="Text Box 9">
          <a:extLst>
            <a:ext uri="{FF2B5EF4-FFF2-40B4-BE49-F238E27FC236}">
              <a16:creationId xmlns:a16="http://schemas.microsoft.com/office/drawing/2014/main" id="{00000000-0008-0000-6A00-000080010000}"/>
            </a:ext>
          </a:extLst>
        </xdr:cNvPr>
        <xdr:cNvSpPr txBox="1">
          <a:spLocks noChangeArrowheads="1"/>
        </xdr:cNvSpPr>
      </xdr:nvSpPr>
      <xdr:spPr bwMode="auto">
        <a:xfrm>
          <a:off x="26187400" y="55626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1036320</xdr:rowOff>
    </xdr:from>
    <xdr:to>
      <xdr:col>11</xdr:col>
      <xdr:colOff>800100</xdr:colOff>
      <xdr:row>951</xdr:row>
      <xdr:rowOff>187960</xdr:rowOff>
    </xdr:to>
    <xdr:sp macro="" textlink="">
      <xdr:nvSpPr>
        <xdr:cNvPr id="385" name="Text Box 9">
          <a:extLst>
            <a:ext uri="{FF2B5EF4-FFF2-40B4-BE49-F238E27FC236}">
              <a16:creationId xmlns:a16="http://schemas.microsoft.com/office/drawing/2014/main" id="{00000000-0008-0000-6A00-000081010000}"/>
            </a:ext>
          </a:extLst>
        </xdr:cNvPr>
        <xdr:cNvSpPr txBox="1">
          <a:spLocks noChangeArrowheads="1"/>
        </xdr:cNvSpPr>
      </xdr:nvSpPr>
      <xdr:spPr bwMode="auto">
        <a:xfrm>
          <a:off x="26187400" y="8122920"/>
          <a:ext cx="76200" cy="357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449580</xdr:rowOff>
    </xdr:from>
    <xdr:to>
      <xdr:col>11</xdr:col>
      <xdr:colOff>800100</xdr:colOff>
      <xdr:row>849</xdr:row>
      <xdr:rowOff>17780</xdr:rowOff>
    </xdr:to>
    <xdr:sp macro="" textlink="">
      <xdr:nvSpPr>
        <xdr:cNvPr id="386" name="Text Box 9">
          <a:extLst>
            <a:ext uri="{FF2B5EF4-FFF2-40B4-BE49-F238E27FC236}">
              <a16:creationId xmlns:a16="http://schemas.microsoft.com/office/drawing/2014/main" id="{00000000-0008-0000-6A00-000082010000}"/>
            </a:ext>
          </a:extLst>
        </xdr:cNvPr>
        <xdr:cNvSpPr txBox="1">
          <a:spLocks noChangeArrowheads="1"/>
        </xdr:cNvSpPr>
      </xdr:nvSpPr>
      <xdr:spPr bwMode="auto">
        <a:xfrm>
          <a:off x="26187400" y="12108180"/>
          <a:ext cx="76200" cy="1596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441960</xdr:rowOff>
    </xdr:from>
    <xdr:to>
      <xdr:col>11</xdr:col>
      <xdr:colOff>800100</xdr:colOff>
      <xdr:row>39</xdr:row>
      <xdr:rowOff>2339340</xdr:rowOff>
    </xdr:to>
    <xdr:sp macro="" textlink="">
      <xdr:nvSpPr>
        <xdr:cNvPr id="387" name="Text Box 9">
          <a:extLst>
            <a:ext uri="{FF2B5EF4-FFF2-40B4-BE49-F238E27FC236}">
              <a16:creationId xmlns:a16="http://schemas.microsoft.com/office/drawing/2014/main" id="{00000000-0008-0000-6A00-000083010000}"/>
            </a:ext>
          </a:extLst>
        </xdr:cNvPr>
        <xdr:cNvSpPr txBox="1">
          <a:spLocks noChangeArrowheads="1"/>
        </xdr:cNvSpPr>
      </xdr:nvSpPr>
      <xdr:spPr bwMode="auto">
        <a:xfrm>
          <a:off x="26187400" y="14538960"/>
          <a:ext cx="7620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441960</xdr:rowOff>
    </xdr:from>
    <xdr:to>
      <xdr:col>11</xdr:col>
      <xdr:colOff>800100</xdr:colOff>
      <xdr:row>21</xdr:row>
      <xdr:rowOff>2804160</xdr:rowOff>
    </xdr:to>
    <xdr:sp macro="" textlink="">
      <xdr:nvSpPr>
        <xdr:cNvPr id="388" name="Text Box 9">
          <a:extLst>
            <a:ext uri="{FF2B5EF4-FFF2-40B4-BE49-F238E27FC236}">
              <a16:creationId xmlns:a16="http://schemas.microsoft.com/office/drawing/2014/main" id="{00000000-0008-0000-6A00-000084010000}"/>
            </a:ext>
          </a:extLst>
        </xdr:cNvPr>
        <xdr:cNvSpPr txBox="1">
          <a:spLocks noChangeArrowheads="1"/>
        </xdr:cNvSpPr>
      </xdr:nvSpPr>
      <xdr:spPr bwMode="auto">
        <a:xfrm>
          <a:off x="26187400" y="14538960"/>
          <a:ext cx="76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1135380</xdr:rowOff>
    </xdr:from>
    <xdr:to>
      <xdr:col>11</xdr:col>
      <xdr:colOff>800100</xdr:colOff>
      <xdr:row>28</xdr:row>
      <xdr:rowOff>2819400</xdr:rowOff>
    </xdr:to>
    <xdr:sp macro="" textlink="">
      <xdr:nvSpPr>
        <xdr:cNvPr id="389" name="Text Box 9">
          <a:extLst>
            <a:ext uri="{FF2B5EF4-FFF2-40B4-BE49-F238E27FC236}">
              <a16:creationId xmlns:a16="http://schemas.microsoft.com/office/drawing/2014/main" id="{00000000-0008-0000-6A00-000085010000}"/>
            </a:ext>
          </a:extLst>
        </xdr:cNvPr>
        <xdr:cNvSpPr txBox="1">
          <a:spLocks noChangeArrowheads="1"/>
        </xdr:cNvSpPr>
      </xdr:nvSpPr>
      <xdr:spPr bwMode="auto">
        <a:xfrm>
          <a:off x="26187400" y="16451580"/>
          <a:ext cx="76200" cy="164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1234440</xdr:rowOff>
    </xdr:from>
    <xdr:to>
      <xdr:col>11</xdr:col>
      <xdr:colOff>800100</xdr:colOff>
      <xdr:row>14</xdr:row>
      <xdr:rowOff>2501900</xdr:rowOff>
    </xdr:to>
    <xdr:sp macro="" textlink="">
      <xdr:nvSpPr>
        <xdr:cNvPr id="390" name="Text Box 9">
          <a:extLst>
            <a:ext uri="{FF2B5EF4-FFF2-40B4-BE49-F238E27FC236}">
              <a16:creationId xmlns:a16="http://schemas.microsoft.com/office/drawing/2014/main" id="{00000000-0008-0000-6A00-000086010000}"/>
            </a:ext>
          </a:extLst>
        </xdr:cNvPr>
        <xdr:cNvSpPr txBox="1">
          <a:spLocks noChangeArrowheads="1"/>
        </xdr:cNvSpPr>
      </xdr:nvSpPr>
      <xdr:spPr bwMode="auto">
        <a:xfrm>
          <a:off x="26187400" y="165506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487680</xdr:rowOff>
    </xdr:from>
    <xdr:to>
      <xdr:col>11</xdr:col>
      <xdr:colOff>800100</xdr:colOff>
      <xdr:row>69</xdr:row>
      <xdr:rowOff>4229100</xdr:rowOff>
    </xdr:to>
    <xdr:sp macro="" textlink="">
      <xdr:nvSpPr>
        <xdr:cNvPr id="391" name="Text Box 9">
          <a:extLst>
            <a:ext uri="{FF2B5EF4-FFF2-40B4-BE49-F238E27FC236}">
              <a16:creationId xmlns:a16="http://schemas.microsoft.com/office/drawing/2014/main" id="{00000000-0008-0000-6A00-000087010000}"/>
            </a:ext>
          </a:extLst>
        </xdr:cNvPr>
        <xdr:cNvSpPr txBox="1">
          <a:spLocks noChangeArrowheads="1"/>
        </xdr:cNvSpPr>
      </xdr:nvSpPr>
      <xdr:spPr bwMode="auto">
        <a:xfrm>
          <a:off x="26187400" y="19347180"/>
          <a:ext cx="7620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1135380</xdr:rowOff>
    </xdr:from>
    <xdr:to>
      <xdr:col>11</xdr:col>
      <xdr:colOff>800100</xdr:colOff>
      <xdr:row>38</xdr:row>
      <xdr:rowOff>4582160</xdr:rowOff>
    </xdr:to>
    <xdr:sp macro="" textlink="">
      <xdr:nvSpPr>
        <xdr:cNvPr id="392" name="Text Box 9">
          <a:extLst>
            <a:ext uri="{FF2B5EF4-FFF2-40B4-BE49-F238E27FC236}">
              <a16:creationId xmlns:a16="http://schemas.microsoft.com/office/drawing/2014/main" id="{00000000-0008-0000-6A00-000088010000}"/>
            </a:ext>
          </a:extLst>
        </xdr:cNvPr>
        <xdr:cNvSpPr txBox="1">
          <a:spLocks noChangeArrowheads="1"/>
        </xdr:cNvSpPr>
      </xdr:nvSpPr>
      <xdr:spPr bwMode="auto">
        <a:xfrm>
          <a:off x="26187400" y="21518880"/>
          <a:ext cx="7620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0</xdr:rowOff>
    </xdr:from>
    <xdr:to>
      <xdr:col>11</xdr:col>
      <xdr:colOff>800100</xdr:colOff>
      <xdr:row>15</xdr:row>
      <xdr:rowOff>121920</xdr:rowOff>
    </xdr:to>
    <xdr:sp macro="" textlink="">
      <xdr:nvSpPr>
        <xdr:cNvPr id="393" name="Text Box 9">
          <a:extLst>
            <a:ext uri="{FF2B5EF4-FFF2-40B4-BE49-F238E27FC236}">
              <a16:creationId xmlns:a16="http://schemas.microsoft.com/office/drawing/2014/main" id="{00000000-0008-0000-6A00-000089010000}"/>
            </a:ext>
          </a:extLst>
        </xdr:cNvPr>
        <xdr:cNvSpPr txBox="1">
          <a:spLocks noChangeArrowheads="1"/>
        </xdr:cNvSpPr>
      </xdr:nvSpPr>
      <xdr:spPr bwMode="auto">
        <a:xfrm>
          <a:off x="26187400" y="203835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4" name="Text Box 9">
          <a:extLst>
            <a:ext uri="{FF2B5EF4-FFF2-40B4-BE49-F238E27FC236}">
              <a16:creationId xmlns:a16="http://schemas.microsoft.com/office/drawing/2014/main" id="{00000000-0008-0000-6A00-00008A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5" name="Text Box 9">
          <a:extLst>
            <a:ext uri="{FF2B5EF4-FFF2-40B4-BE49-F238E27FC236}">
              <a16:creationId xmlns:a16="http://schemas.microsoft.com/office/drawing/2014/main" id="{00000000-0008-0000-6A00-00008B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6" name="Text Box 9">
          <a:extLst>
            <a:ext uri="{FF2B5EF4-FFF2-40B4-BE49-F238E27FC236}">
              <a16:creationId xmlns:a16="http://schemas.microsoft.com/office/drawing/2014/main" id="{00000000-0008-0000-6A00-00008C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7" name="Text Box 9">
          <a:extLst>
            <a:ext uri="{FF2B5EF4-FFF2-40B4-BE49-F238E27FC236}">
              <a16:creationId xmlns:a16="http://schemas.microsoft.com/office/drawing/2014/main" id="{00000000-0008-0000-6A00-00008D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8" name="Text Box 9">
          <a:extLst>
            <a:ext uri="{FF2B5EF4-FFF2-40B4-BE49-F238E27FC236}">
              <a16:creationId xmlns:a16="http://schemas.microsoft.com/office/drawing/2014/main" id="{00000000-0008-0000-6A00-00008E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399" name="Text Box 9">
          <a:extLst>
            <a:ext uri="{FF2B5EF4-FFF2-40B4-BE49-F238E27FC236}">
              <a16:creationId xmlns:a16="http://schemas.microsoft.com/office/drawing/2014/main" id="{00000000-0008-0000-6A00-00008F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0" name="Text Box 9">
          <a:extLst>
            <a:ext uri="{FF2B5EF4-FFF2-40B4-BE49-F238E27FC236}">
              <a16:creationId xmlns:a16="http://schemas.microsoft.com/office/drawing/2014/main" id="{00000000-0008-0000-6A00-000090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1" name="Text Box 9">
          <a:extLst>
            <a:ext uri="{FF2B5EF4-FFF2-40B4-BE49-F238E27FC236}">
              <a16:creationId xmlns:a16="http://schemas.microsoft.com/office/drawing/2014/main" id="{00000000-0008-0000-6A00-000091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2" name="Text Box 9">
          <a:extLst>
            <a:ext uri="{FF2B5EF4-FFF2-40B4-BE49-F238E27FC236}">
              <a16:creationId xmlns:a16="http://schemas.microsoft.com/office/drawing/2014/main" id="{00000000-0008-0000-6A00-000092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3" name="Text Box 9">
          <a:extLst>
            <a:ext uri="{FF2B5EF4-FFF2-40B4-BE49-F238E27FC236}">
              <a16:creationId xmlns:a16="http://schemas.microsoft.com/office/drawing/2014/main" id="{00000000-0008-0000-6A00-000093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4" name="Text Box 9">
          <a:extLst>
            <a:ext uri="{FF2B5EF4-FFF2-40B4-BE49-F238E27FC236}">
              <a16:creationId xmlns:a16="http://schemas.microsoft.com/office/drawing/2014/main" id="{00000000-0008-0000-6A00-000094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5" name="Text Box 9">
          <a:extLst>
            <a:ext uri="{FF2B5EF4-FFF2-40B4-BE49-F238E27FC236}">
              <a16:creationId xmlns:a16="http://schemas.microsoft.com/office/drawing/2014/main" id="{00000000-0008-0000-6A00-000095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06" name="Text Box 9">
          <a:extLst>
            <a:ext uri="{FF2B5EF4-FFF2-40B4-BE49-F238E27FC236}">
              <a16:creationId xmlns:a16="http://schemas.microsoft.com/office/drawing/2014/main" id="{00000000-0008-0000-6A00-000096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68580</xdr:rowOff>
    </xdr:to>
    <xdr:sp macro="" textlink="">
      <xdr:nvSpPr>
        <xdr:cNvPr id="407" name="Text Box 9">
          <a:extLst>
            <a:ext uri="{FF2B5EF4-FFF2-40B4-BE49-F238E27FC236}">
              <a16:creationId xmlns:a16="http://schemas.microsoft.com/office/drawing/2014/main" id="{00000000-0008-0000-6A00-000097010000}"/>
            </a:ext>
          </a:extLst>
        </xdr:cNvPr>
        <xdr:cNvSpPr txBox="1">
          <a:spLocks noChangeArrowheads="1"/>
        </xdr:cNvSpPr>
      </xdr:nvSpPr>
      <xdr:spPr bwMode="auto">
        <a:xfrm>
          <a:off x="7178040" y="37045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408" name="Text Box 9">
          <a:extLst>
            <a:ext uri="{FF2B5EF4-FFF2-40B4-BE49-F238E27FC236}">
              <a16:creationId xmlns:a16="http://schemas.microsoft.com/office/drawing/2014/main" id="{00000000-0008-0000-6A00-00009801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83820</xdr:rowOff>
    </xdr:to>
    <xdr:sp macro="" textlink="">
      <xdr:nvSpPr>
        <xdr:cNvPr id="409" name="Text Box 9">
          <a:extLst>
            <a:ext uri="{FF2B5EF4-FFF2-40B4-BE49-F238E27FC236}">
              <a16:creationId xmlns:a16="http://schemas.microsoft.com/office/drawing/2014/main" id="{00000000-0008-0000-6A00-000099010000}"/>
            </a:ext>
          </a:extLst>
        </xdr:cNvPr>
        <xdr:cNvSpPr txBox="1">
          <a:spLocks noChangeArrowheads="1"/>
        </xdr:cNvSpPr>
      </xdr:nvSpPr>
      <xdr:spPr bwMode="auto">
        <a:xfrm>
          <a:off x="7178040" y="416179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22</xdr:row>
      <xdr:rowOff>0</xdr:rowOff>
    </xdr:from>
    <xdr:to>
      <xdr:col>3</xdr:col>
      <xdr:colOff>129540</xdr:colOff>
      <xdr:row>22</xdr:row>
      <xdr:rowOff>45720</xdr:rowOff>
    </xdr:to>
    <xdr:sp macro="" textlink="">
      <xdr:nvSpPr>
        <xdr:cNvPr id="410" name="Text Box 9">
          <a:extLst>
            <a:ext uri="{FF2B5EF4-FFF2-40B4-BE49-F238E27FC236}">
              <a16:creationId xmlns:a16="http://schemas.microsoft.com/office/drawing/2014/main" id="{00000000-0008-0000-6A00-00009A010000}"/>
            </a:ext>
          </a:extLst>
        </xdr:cNvPr>
        <xdr:cNvSpPr txBox="1">
          <a:spLocks noChangeArrowheads="1"/>
        </xdr:cNvSpPr>
      </xdr:nvSpPr>
      <xdr:spPr bwMode="auto">
        <a:xfrm>
          <a:off x="7178040" y="36131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1" name="Text Box 9">
          <a:extLst>
            <a:ext uri="{FF2B5EF4-FFF2-40B4-BE49-F238E27FC236}">
              <a16:creationId xmlns:a16="http://schemas.microsoft.com/office/drawing/2014/main" id="{00000000-0008-0000-6A00-00009B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2" name="Text Box 9">
          <a:extLst>
            <a:ext uri="{FF2B5EF4-FFF2-40B4-BE49-F238E27FC236}">
              <a16:creationId xmlns:a16="http://schemas.microsoft.com/office/drawing/2014/main" id="{00000000-0008-0000-6A00-00009C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3" name="Text Box 9">
          <a:extLst>
            <a:ext uri="{FF2B5EF4-FFF2-40B4-BE49-F238E27FC236}">
              <a16:creationId xmlns:a16="http://schemas.microsoft.com/office/drawing/2014/main" id="{00000000-0008-0000-6A00-00009D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4" name="Text Box 9">
          <a:extLst>
            <a:ext uri="{FF2B5EF4-FFF2-40B4-BE49-F238E27FC236}">
              <a16:creationId xmlns:a16="http://schemas.microsoft.com/office/drawing/2014/main" id="{00000000-0008-0000-6A00-00009E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5" name="Text Box 9">
          <a:extLst>
            <a:ext uri="{FF2B5EF4-FFF2-40B4-BE49-F238E27FC236}">
              <a16:creationId xmlns:a16="http://schemas.microsoft.com/office/drawing/2014/main" id="{00000000-0008-0000-6A00-00009F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6" name="Text Box 9">
          <a:extLst>
            <a:ext uri="{FF2B5EF4-FFF2-40B4-BE49-F238E27FC236}">
              <a16:creationId xmlns:a16="http://schemas.microsoft.com/office/drawing/2014/main" id="{00000000-0008-0000-6A00-0000A0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7" name="Text Box 9">
          <a:extLst>
            <a:ext uri="{FF2B5EF4-FFF2-40B4-BE49-F238E27FC236}">
              <a16:creationId xmlns:a16="http://schemas.microsoft.com/office/drawing/2014/main" id="{00000000-0008-0000-6A00-0000A1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8" name="Text Box 9">
          <a:extLst>
            <a:ext uri="{FF2B5EF4-FFF2-40B4-BE49-F238E27FC236}">
              <a16:creationId xmlns:a16="http://schemas.microsoft.com/office/drawing/2014/main" id="{00000000-0008-0000-6A00-0000A2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19" name="Text Box 9">
          <a:extLst>
            <a:ext uri="{FF2B5EF4-FFF2-40B4-BE49-F238E27FC236}">
              <a16:creationId xmlns:a16="http://schemas.microsoft.com/office/drawing/2014/main" id="{00000000-0008-0000-6A00-0000A3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20" name="Text Box 9">
          <a:extLst>
            <a:ext uri="{FF2B5EF4-FFF2-40B4-BE49-F238E27FC236}">
              <a16:creationId xmlns:a16="http://schemas.microsoft.com/office/drawing/2014/main" id="{00000000-0008-0000-6A00-0000A4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21" name="Text Box 9">
          <a:extLst>
            <a:ext uri="{FF2B5EF4-FFF2-40B4-BE49-F238E27FC236}">
              <a16:creationId xmlns:a16="http://schemas.microsoft.com/office/drawing/2014/main" id="{00000000-0008-0000-6A00-0000A5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22" name="Text Box 9">
          <a:extLst>
            <a:ext uri="{FF2B5EF4-FFF2-40B4-BE49-F238E27FC236}">
              <a16:creationId xmlns:a16="http://schemas.microsoft.com/office/drawing/2014/main" id="{00000000-0008-0000-6A00-0000A6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23" name="Text Box 9">
          <a:extLst>
            <a:ext uri="{FF2B5EF4-FFF2-40B4-BE49-F238E27FC236}">
              <a16:creationId xmlns:a16="http://schemas.microsoft.com/office/drawing/2014/main" id="{00000000-0008-0000-6A00-0000A7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30480</xdr:rowOff>
    </xdr:to>
    <xdr:sp macro="" textlink="">
      <xdr:nvSpPr>
        <xdr:cNvPr id="424" name="Text Box 9">
          <a:extLst>
            <a:ext uri="{FF2B5EF4-FFF2-40B4-BE49-F238E27FC236}">
              <a16:creationId xmlns:a16="http://schemas.microsoft.com/office/drawing/2014/main" id="{00000000-0008-0000-6A00-0000A8010000}"/>
            </a:ext>
          </a:extLst>
        </xdr:cNvPr>
        <xdr:cNvSpPr txBox="1">
          <a:spLocks noChangeArrowheads="1"/>
        </xdr:cNvSpPr>
      </xdr:nvSpPr>
      <xdr:spPr bwMode="auto">
        <a:xfrm>
          <a:off x="712470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1135380</xdr:rowOff>
    </xdr:from>
    <xdr:to>
      <xdr:col>11</xdr:col>
      <xdr:colOff>800100</xdr:colOff>
      <xdr:row>38</xdr:row>
      <xdr:rowOff>4582160</xdr:rowOff>
    </xdr:to>
    <xdr:sp macro="" textlink="">
      <xdr:nvSpPr>
        <xdr:cNvPr id="425" name="Text Box 9">
          <a:extLst>
            <a:ext uri="{FF2B5EF4-FFF2-40B4-BE49-F238E27FC236}">
              <a16:creationId xmlns:a16="http://schemas.microsoft.com/office/drawing/2014/main" id="{00000000-0008-0000-6A00-0000A9010000}"/>
            </a:ext>
          </a:extLst>
        </xdr:cNvPr>
        <xdr:cNvSpPr txBox="1">
          <a:spLocks noChangeArrowheads="1"/>
        </xdr:cNvSpPr>
      </xdr:nvSpPr>
      <xdr:spPr bwMode="auto">
        <a:xfrm>
          <a:off x="26187400" y="21518880"/>
          <a:ext cx="7620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381000</xdr:rowOff>
    </xdr:from>
    <xdr:to>
      <xdr:col>11</xdr:col>
      <xdr:colOff>800100</xdr:colOff>
      <xdr:row>885</xdr:row>
      <xdr:rowOff>22860</xdr:rowOff>
    </xdr:to>
    <xdr:sp macro="" textlink="">
      <xdr:nvSpPr>
        <xdr:cNvPr id="426" name="Text Box 9">
          <a:extLst>
            <a:ext uri="{FF2B5EF4-FFF2-40B4-BE49-F238E27FC236}">
              <a16:creationId xmlns:a16="http://schemas.microsoft.com/office/drawing/2014/main" id="{00000000-0008-0000-6A00-0000AA010000}"/>
            </a:ext>
          </a:extLst>
        </xdr:cNvPr>
        <xdr:cNvSpPr txBox="1">
          <a:spLocks noChangeArrowheads="1"/>
        </xdr:cNvSpPr>
      </xdr:nvSpPr>
      <xdr:spPr bwMode="auto">
        <a:xfrm>
          <a:off x="26187400" y="24307800"/>
          <a:ext cx="76200" cy="3427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373380</xdr:rowOff>
    </xdr:from>
    <xdr:to>
      <xdr:col>11</xdr:col>
      <xdr:colOff>800100</xdr:colOff>
      <xdr:row>888</xdr:row>
      <xdr:rowOff>139700</xdr:rowOff>
    </xdr:to>
    <xdr:sp macro="" textlink="">
      <xdr:nvSpPr>
        <xdr:cNvPr id="427" name="Text Box 9">
          <a:extLst>
            <a:ext uri="{FF2B5EF4-FFF2-40B4-BE49-F238E27FC236}">
              <a16:creationId xmlns:a16="http://schemas.microsoft.com/office/drawing/2014/main" id="{00000000-0008-0000-6A00-0000AB010000}"/>
            </a:ext>
          </a:extLst>
        </xdr:cNvPr>
        <xdr:cNvSpPr txBox="1">
          <a:spLocks noChangeArrowheads="1"/>
        </xdr:cNvSpPr>
      </xdr:nvSpPr>
      <xdr:spPr bwMode="auto">
        <a:xfrm>
          <a:off x="26187400" y="30396180"/>
          <a:ext cx="76200" cy="4325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480060</xdr:rowOff>
    </xdr:from>
    <xdr:to>
      <xdr:col>11</xdr:col>
      <xdr:colOff>800100</xdr:colOff>
      <xdr:row>1066</xdr:row>
      <xdr:rowOff>36830</xdr:rowOff>
    </xdr:to>
    <xdr:sp macro="" textlink="">
      <xdr:nvSpPr>
        <xdr:cNvPr id="428" name="Text Box 9">
          <a:extLst>
            <a:ext uri="{FF2B5EF4-FFF2-40B4-BE49-F238E27FC236}">
              <a16:creationId xmlns:a16="http://schemas.microsoft.com/office/drawing/2014/main" id="{00000000-0008-0000-6A00-0000AC010000}"/>
            </a:ext>
          </a:extLst>
        </xdr:cNvPr>
        <xdr:cNvSpPr txBox="1">
          <a:spLocks noChangeArrowheads="1"/>
        </xdr:cNvSpPr>
      </xdr:nvSpPr>
      <xdr:spPr bwMode="auto">
        <a:xfrm>
          <a:off x="26187400" y="44536360"/>
          <a:ext cx="76200" cy="8774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0</xdr:rowOff>
    </xdr:from>
    <xdr:to>
      <xdr:col>11</xdr:col>
      <xdr:colOff>800100</xdr:colOff>
      <xdr:row>27</xdr:row>
      <xdr:rowOff>53340</xdr:rowOff>
    </xdr:to>
    <xdr:sp macro="" textlink="">
      <xdr:nvSpPr>
        <xdr:cNvPr id="429" name="Text Box 9">
          <a:extLst>
            <a:ext uri="{FF2B5EF4-FFF2-40B4-BE49-F238E27FC236}">
              <a16:creationId xmlns:a16="http://schemas.microsoft.com/office/drawing/2014/main" id="{00000000-0008-0000-6A00-0000AD010000}"/>
            </a:ext>
          </a:extLst>
        </xdr:cNvPr>
        <xdr:cNvSpPr txBox="1">
          <a:spLocks noChangeArrowheads="1"/>
        </xdr:cNvSpPr>
      </xdr:nvSpPr>
      <xdr:spPr bwMode="auto">
        <a:xfrm>
          <a:off x="26187400" y="464947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617220</xdr:rowOff>
    </xdr:from>
    <xdr:to>
      <xdr:col>11</xdr:col>
      <xdr:colOff>800100</xdr:colOff>
      <xdr:row>1080</xdr:row>
      <xdr:rowOff>26670</xdr:rowOff>
    </xdr:to>
    <xdr:sp macro="" textlink="">
      <xdr:nvSpPr>
        <xdr:cNvPr id="430" name="Text Box 9">
          <a:extLst>
            <a:ext uri="{FF2B5EF4-FFF2-40B4-BE49-F238E27FC236}">
              <a16:creationId xmlns:a16="http://schemas.microsoft.com/office/drawing/2014/main" id="{00000000-0008-0000-6A00-0000AE010000}"/>
            </a:ext>
          </a:extLst>
        </xdr:cNvPr>
        <xdr:cNvSpPr txBox="1">
          <a:spLocks noChangeArrowheads="1"/>
        </xdr:cNvSpPr>
      </xdr:nvSpPr>
      <xdr:spPr bwMode="auto">
        <a:xfrm>
          <a:off x="26187400" y="47111920"/>
          <a:ext cx="76200" cy="9311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518160</xdr:rowOff>
    </xdr:from>
    <xdr:to>
      <xdr:col>11</xdr:col>
      <xdr:colOff>800100</xdr:colOff>
      <xdr:row>854</xdr:row>
      <xdr:rowOff>153670</xdr:rowOff>
    </xdr:to>
    <xdr:sp macro="" textlink="">
      <xdr:nvSpPr>
        <xdr:cNvPr id="431" name="Text Box 9">
          <a:extLst>
            <a:ext uri="{FF2B5EF4-FFF2-40B4-BE49-F238E27FC236}">
              <a16:creationId xmlns:a16="http://schemas.microsoft.com/office/drawing/2014/main" id="{00000000-0008-0000-6A00-0000AF010000}"/>
            </a:ext>
          </a:extLst>
        </xdr:cNvPr>
        <xdr:cNvSpPr txBox="1">
          <a:spLocks noChangeArrowheads="1"/>
        </xdr:cNvSpPr>
      </xdr:nvSpPr>
      <xdr:spPr bwMode="auto">
        <a:xfrm>
          <a:off x="26187400" y="49451260"/>
          <a:ext cx="76200" cy="51997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358140</xdr:rowOff>
    </xdr:from>
    <xdr:to>
      <xdr:col>11</xdr:col>
      <xdr:colOff>800100</xdr:colOff>
      <xdr:row>644</xdr:row>
      <xdr:rowOff>38100</xdr:rowOff>
    </xdr:to>
    <xdr:sp macro="" textlink="">
      <xdr:nvSpPr>
        <xdr:cNvPr id="432" name="Text Box 9">
          <a:extLst>
            <a:ext uri="{FF2B5EF4-FFF2-40B4-BE49-F238E27FC236}">
              <a16:creationId xmlns:a16="http://schemas.microsoft.com/office/drawing/2014/main" id="{00000000-0008-0000-6A00-0000B0010000}"/>
            </a:ext>
          </a:extLst>
        </xdr:cNvPr>
        <xdr:cNvSpPr txBox="1">
          <a:spLocks noChangeArrowheads="1"/>
        </xdr:cNvSpPr>
      </xdr:nvSpPr>
      <xdr:spPr bwMode="auto">
        <a:xfrm>
          <a:off x="26187400" y="51729640"/>
          <a:ext cx="76200" cy="1368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3" name="Text Box 9">
          <a:extLst>
            <a:ext uri="{FF2B5EF4-FFF2-40B4-BE49-F238E27FC236}">
              <a16:creationId xmlns:a16="http://schemas.microsoft.com/office/drawing/2014/main" id="{00000000-0008-0000-6A00-0000B1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4" name="Text Box 9">
          <a:extLst>
            <a:ext uri="{FF2B5EF4-FFF2-40B4-BE49-F238E27FC236}">
              <a16:creationId xmlns:a16="http://schemas.microsoft.com/office/drawing/2014/main" id="{00000000-0008-0000-6A00-0000B2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5" name="Text Box 9">
          <a:extLst>
            <a:ext uri="{FF2B5EF4-FFF2-40B4-BE49-F238E27FC236}">
              <a16:creationId xmlns:a16="http://schemas.microsoft.com/office/drawing/2014/main" id="{00000000-0008-0000-6A00-0000B3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6" name="Text Box 9">
          <a:extLst>
            <a:ext uri="{FF2B5EF4-FFF2-40B4-BE49-F238E27FC236}">
              <a16:creationId xmlns:a16="http://schemas.microsoft.com/office/drawing/2014/main" id="{00000000-0008-0000-6A00-0000B4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7" name="Text Box 9">
          <a:extLst>
            <a:ext uri="{FF2B5EF4-FFF2-40B4-BE49-F238E27FC236}">
              <a16:creationId xmlns:a16="http://schemas.microsoft.com/office/drawing/2014/main" id="{00000000-0008-0000-6A00-0000B5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8" name="Text Box 9">
          <a:extLst>
            <a:ext uri="{FF2B5EF4-FFF2-40B4-BE49-F238E27FC236}">
              <a16:creationId xmlns:a16="http://schemas.microsoft.com/office/drawing/2014/main" id="{00000000-0008-0000-6A00-0000B6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39" name="Text Box 9">
          <a:extLst>
            <a:ext uri="{FF2B5EF4-FFF2-40B4-BE49-F238E27FC236}">
              <a16:creationId xmlns:a16="http://schemas.microsoft.com/office/drawing/2014/main" id="{00000000-0008-0000-6A00-0000B7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0" name="Text Box 9">
          <a:extLst>
            <a:ext uri="{FF2B5EF4-FFF2-40B4-BE49-F238E27FC236}">
              <a16:creationId xmlns:a16="http://schemas.microsoft.com/office/drawing/2014/main" id="{00000000-0008-0000-6A00-0000B8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1" name="Text Box 9">
          <a:extLst>
            <a:ext uri="{FF2B5EF4-FFF2-40B4-BE49-F238E27FC236}">
              <a16:creationId xmlns:a16="http://schemas.microsoft.com/office/drawing/2014/main" id="{00000000-0008-0000-6A00-0000B9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2" name="Text Box 9">
          <a:extLst>
            <a:ext uri="{FF2B5EF4-FFF2-40B4-BE49-F238E27FC236}">
              <a16:creationId xmlns:a16="http://schemas.microsoft.com/office/drawing/2014/main" id="{00000000-0008-0000-6A00-0000BA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3" name="Text Box 9">
          <a:extLst>
            <a:ext uri="{FF2B5EF4-FFF2-40B4-BE49-F238E27FC236}">
              <a16:creationId xmlns:a16="http://schemas.microsoft.com/office/drawing/2014/main" id="{00000000-0008-0000-6A00-0000BB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4" name="Text Box 9">
          <a:extLst>
            <a:ext uri="{FF2B5EF4-FFF2-40B4-BE49-F238E27FC236}">
              <a16:creationId xmlns:a16="http://schemas.microsoft.com/office/drawing/2014/main" id="{00000000-0008-0000-6A00-0000BC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30480</xdr:rowOff>
    </xdr:to>
    <xdr:sp macro="" textlink="">
      <xdr:nvSpPr>
        <xdr:cNvPr id="445" name="Text Box 9">
          <a:extLst>
            <a:ext uri="{FF2B5EF4-FFF2-40B4-BE49-F238E27FC236}">
              <a16:creationId xmlns:a16="http://schemas.microsoft.com/office/drawing/2014/main" id="{00000000-0008-0000-6A00-0000BD010000}"/>
            </a:ext>
          </a:extLst>
        </xdr:cNvPr>
        <xdr:cNvSpPr txBox="1">
          <a:spLocks noChangeArrowheads="1"/>
        </xdr:cNvSpPr>
      </xdr:nvSpPr>
      <xdr:spPr bwMode="auto">
        <a:xfrm>
          <a:off x="7178040" y="23926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68580</xdr:rowOff>
    </xdr:to>
    <xdr:sp macro="" textlink="">
      <xdr:nvSpPr>
        <xdr:cNvPr id="446" name="Text Box 9">
          <a:extLst>
            <a:ext uri="{FF2B5EF4-FFF2-40B4-BE49-F238E27FC236}">
              <a16:creationId xmlns:a16="http://schemas.microsoft.com/office/drawing/2014/main" id="{00000000-0008-0000-6A00-0000BE010000}"/>
            </a:ext>
          </a:extLst>
        </xdr:cNvPr>
        <xdr:cNvSpPr txBox="1">
          <a:spLocks noChangeArrowheads="1"/>
        </xdr:cNvSpPr>
      </xdr:nvSpPr>
      <xdr:spPr bwMode="auto">
        <a:xfrm>
          <a:off x="7178040" y="37045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447" name="Text Box 9">
          <a:extLst>
            <a:ext uri="{FF2B5EF4-FFF2-40B4-BE49-F238E27FC236}">
              <a16:creationId xmlns:a16="http://schemas.microsoft.com/office/drawing/2014/main" id="{00000000-0008-0000-6A00-0000BF01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83820</xdr:rowOff>
    </xdr:to>
    <xdr:sp macro="" textlink="">
      <xdr:nvSpPr>
        <xdr:cNvPr id="448" name="Text Box 9">
          <a:extLst>
            <a:ext uri="{FF2B5EF4-FFF2-40B4-BE49-F238E27FC236}">
              <a16:creationId xmlns:a16="http://schemas.microsoft.com/office/drawing/2014/main" id="{00000000-0008-0000-6A00-0000C0010000}"/>
            </a:ext>
          </a:extLst>
        </xdr:cNvPr>
        <xdr:cNvSpPr txBox="1">
          <a:spLocks noChangeArrowheads="1"/>
        </xdr:cNvSpPr>
      </xdr:nvSpPr>
      <xdr:spPr bwMode="auto">
        <a:xfrm>
          <a:off x="7178040" y="416179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22</xdr:row>
      <xdr:rowOff>0</xdr:rowOff>
    </xdr:from>
    <xdr:to>
      <xdr:col>3</xdr:col>
      <xdr:colOff>129540</xdr:colOff>
      <xdr:row>22</xdr:row>
      <xdr:rowOff>45720</xdr:rowOff>
    </xdr:to>
    <xdr:sp macro="" textlink="">
      <xdr:nvSpPr>
        <xdr:cNvPr id="449" name="Text Box 9">
          <a:extLst>
            <a:ext uri="{FF2B5EF4-FFF2-40B4-BE49-F238E27FC236}">
              <a16:creationId xmlns:a16="http://schemas.microsoft.com/office/drawing/2014/main" id="{00000000-0008-0000-6A00-0000C1010000}"/>
            </a:ext>
          </a:extLst>
        </xdr:cNvPr>
        <xdr:cNvSpPr txBox="1">
          <a:spLocks noChangeArrowheads="1"/>
        </xdr:cNvSpPr>
      </xdr:nvSpPr>
      <xdr:spPr bwMode="auto">
        <a:xfrm>
          <a:off x="7178040" y="36131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0" name="Text Box 9">
          <a:extLst>
            <a:ext uri="{FF2B5EF4-FFF2-40B4-BE49-F238E27FC236}">
              <a16:creationId xmlns:a16="http://schemas.microsoft.com/office/drawing/2014/main" id="{00000000-0008-0000-6A00-0000C2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1" name="Text Box 9">
          <a:extLst>
            <a:ext uri="{FF2B5EF4-FFF2-40B4-BE49-F238E27FC236}">
              <a16:creationId xmlns:a16="http://schemas.microsoft.com/office/drawing/2014/main" id="{00000000-0008-0000-6A00-0000C3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2" name="Text Box 9">
          <a:extLst>
            <a:ext uri="{FF2B5EF4-FFF2-40B4-BE49-F238E27FC236}">
              <a16:creationId xmlns:a16="http://schemas.microsoft.com/office/drawing/2014/main" id="{00000000-0008-0000-6A00-0000C4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3" name="Text Box 9">
          <a:extLst>
            <a:ext uri="{FF2B5EF4-FFF2-40B4-BE49-F238E27FC236}">
              <a16:creationId xmlns:a16="http://schemas.microsoft.com/office/drawing/2014/main" id="{00000000-0008-0000-6A00-0000C5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4" name="Text Box 9">
          <a:extLst>
            <a:ext uri="{FF2B5EF4-FFF2-40B4-BE49-F238E27FC236}">
              <a16:creationId xmlns:a16="http://schemas.microsoft.com/office/drawing/2014/main" id="{00000000-0008-0000-6A00-0000C6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5" name="Text Box 9">
          <a:extLst>
            <a:ext uri="{FF2B5EF4-FFF2-40B4-BE49-F238E27FC236}">
              <a16:creationId xmlns:a16="http://schemas.microsoft.com/office/drawing/2014/main" id="{00000000-0008-0000-6A00-0000C7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6" name="Text Box 9">
          <a:extLst>
            <a:ext uri="{FF2B5EF4-FFF2-40B4-BE49-F238E27FC236}">
              <a16:creationId xmlns:a16="http://schemas.microsoft.com/office/drawing/2014/main" id="{00000000-0008-0000-6A00-0000C8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7" name="Text Box 9">
          <a:extLst>
            <a:ext uri="{FF2B5EF4-FFF2-40B4-BE49-F238E27FC236}">
              <a16:creationId xmlns:a16="http://schemas.microsoft.com/office/drawing/2014/main" id="{00000000-0008-0000-6A00-0000C9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8" name="Text Box 9">
          <a:extLst>
            <a:ext uri="{FF2B5EF4-FFF2-40B4-BE49-F238E27FC236}">
              <a16:creationId xmlns:a16="http://schemas.microsoft.com/office/drawing/2014/main" id="{00000000-0008-0000-6A00-0000CA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59" name="Text Box 9">
          <a:extLst>
            <a:ext uri="{FF2B5EF4-FFF2-40B4-BE49-F238E27FC236}">
              <a16:creationId xmlns:a16="http://schemas.microsoft.com/office/drawing/2014/main" id="{00000000-0008-0000-6A00-0000CB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60" name="Text Box 9">
          <a:extLst>
            <a:ext uri="{FF2B5EF4-FFF2-40B4-BE49-F238E27FC236}">
              <a16:creationId xmlns:a16="http://schemas.microsoft.com/office/drawing/2014/main" id="{00000000-0008-0000-6A00-0000CC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61" name="Text Box 9">
          <a:extLst>
            <a:ext uri="{FF2B5EF4-FFF2-40B4-BE49-F238E27FC236}">
              <a16:creationId xmlns:a16="http://schemas.microsoft.com/office/drawing/2014/main" id="{00000000-0008-0000-6A00-0000CD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462" name="Text Box 9">
          <a:extLst>
            <a:ext uri="{FF2B5EF4-FFF2-40B4-BE49-F238E27FC236}">
              <a16:creationId xmlns:a16="http://schemas.microsoft.com/office/drawing/2014/main" id="{00000000-0008-0000-6A00-0000CE01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30480</xdr:rowOff>
    </xdr:to>
    <xdr:sp macro="" textlink="">
      <xdr:nvSpPr>
        <xdr:cNvPr id="463" name="Text Box 9">
          <a:extLst>
            <a:ext uri="{FF2B5EF4-FFF2-40B4-BE49-F238E27FC236}">
              <a16:creationId xmlns:a16="http://schemas.microsoft.com/office/drawing/2014/main" id="{00000000-0008-0000-6A00-0000CF010000}"/>
            </a:ext>
          </a:extLst>
        </xdr:cNvPr>
        <xdr:cNvSpPr txBox="1">
          <a:spLocks noChangeArrowheads="1"/>
        </xdr:cNvSpPr>
      </xdr:nvSpPr>
      <xdr:spPr bwMode="auto">
        <a:xfrm>
          <a:off x="712470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4" name="Text Box 9">
          <a:extLst>
            <a:ext uri="{FF2B5EF4-FFF2-40B4-BE49-F238E27FC236}">
              <a16:creationId xmlns:a16="http://schemas.microsoft.com/office/drawing/2014/main" id="{00000000-0008-0000-6A00-0000D0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5" name="Text Box 9">
          <a:extLst>
            <a:ext uri="{FF2B5EF4-FFF2-40B4-BE49-F238E27FC236}">
              <a16:creationId xmlns:a16="http://schemas.microsoft.com/office/drawing/2014/main" id="{00000000-0008-0000-6A00-0000D1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6" name="Text Box 9">
          <a:extLst>
            <a:ext uri="{FF2B5EF4-FFF2-40B4-BE49-F238E27FC236}">
              <a16:creationId xmlns:a16="http://schemas.microsoft.com/office/drawing/2014/main" id="{00000000-0008-0000-6A00-0000D2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7" name="Text Box 9">
          <a:extLst>
            <a:ext uri="{FF2B5EF4-FFF2-40B4-BE49-F238E27FC236}">
              <a16:creationId xmlns:a16="http://schemas.microsoft.com/office/drawing/2014/main" id="{00000000-0008-0000-6A00-0000D3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8" name="Text Box 9">
          <a:extLst>
            <a:ext uri="{FF2B5EF4-FFF2-40B4-BE49-F238E27FC236}">
              <a16:creationId xmlns:a16="http://schemas.microsoft.com/office/drawing/2014/main" id="{00000000-0008-0000-6A00-0000D4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69" name="Text Box 9">
          <a:extLst>
            <a:ext uri="{FF2B5EF4-FFF2-40B4-BE49-F238E27FC236}">
              <a16:creationId xmlns:a16="http://schemas.microsoft.com/office/drawing/2014/main" id="{00000000-0008-0000-6A00-0000D5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0" name="Text Box 9">
          <a:extLst>
            <a:ext uri="{FF2B5EF4-FFF2-40B4-BE49-F238E27FC236}">
              <a16:creationId xmlns:a16="http://schemas.microsoft.com/office/drawing/2014/main" id="{00000000-0008-0000-6A00-0000D6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1" name="Text Box 9">
          <a:extLst>
            <a:ext uri="{FF2B5EF4-FFF2-40B4-BE49-F238E27FC236}">
              <a16:creationId xmlns:a16="http://schemas.microsoft.com/office/drawing/2014/main" id="{00000000-0008-0000-6A00-0000D7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2" name="Text Box 9">
          <a:extLst>
            <a:ext uri="{FF2B5EF4-FFF2-40B4-BE49-F238E27FC236}">
              <a16:creationId xmlns:a16="http://schemas.microsoft.com/office/drawing/2014/main" id="{00000000-0008-0000-6A00-0000D8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3" name="Text Box 9">
          <a:extLst>
            <a:ext uri="{FF2B5EF4-FFF2-40B4-BE49-F238E27FC236}">
              <a16:creationId xmlns:a16="http://schemas.microsoft.com/office/drawing/2014/main" id="{00000000-0008-0000-6A00-0000D9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4" name="Text Box 9">
          <a:extLst>
            <a:ext uri="{FF2B5EF4-FFF2-40B4-BE49-F238E27FC236}">
              <a16:creationId xmlns:a16="http://schemas.microsoft.com/office/drawing/2014/main" id="{00000000-0008-0000-6A00-0000DA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5" name="Text Box 9">
          <a:extLst>
            <a:ext uri="{FF2B5EF4-FFF2-40B4-BE49-F238E27FC236}">
              <a16:creationId xmlns:a16="http://schemas.microsoft.com/office/drawing/2014/main" id="{00000000-0008-0000-6A00-0000DB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16</xdr:row>
      <xdr:rowOff>0</xdr:rowOff>
    </xdr:from>
    <xdr:to>
      <xdr:col>3</xdr:col>
      <xdr:colOff>129540</xdr:colOff>
      <xdr:row>16</xdr:row>
      <xdr:rowOff>15240</xdr:rowOff>
    </xdr:to>
    <xdr:sp macro="" textlink="">
      <xdr:nvSpPr>
        <xdr:cNvPr id="476" name="Text Box 9">
          <a:extLst>
            <a:ext uri="{FF2B5EF4-FFF2-40B4-BE49-F238E27FC236}">
              <a16:creationId xmlns:a16="http://schemas.microsoft.com/office/drawing/2014/main" id="{00000000-0008-0000-6A00-0000DC010000}"/>
            </a:ext>
          </a:extLst>
        </xdr:cNvPr>
        <xdr:cNvSpPr txBox="1">
          <a:spLocks noChangeArrowheads="1"/>
        </xdr:cNvSpPr>
      </xdr:nvSpPr>
      <xdr:spPr bwMode="auto">
        <a:xfrm>
          <a:off x="7178040" y="23926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68580</xdr:rowOff>
    </xdr:to>
    <xdr:sp macro="" textlink="">
      <xdr:nvSpPr>
        <xdr:cNvPr id="477" name="Text Box 9">
          <a:extLst>
            <a:ext uri="{FF2B5EF4-FFF2-40B4-BE49-F238E27FC236}">
              <a16:creationId xmlns:a16="http://schemas.microsoft.com/office/drawing/2014/main" id="{00000000-0008-0000-6A00-0000DD010000}"/>
            </a:ext>
          </a:extLst>
        </xdr:cNvPr>
        <xdr:cNvSpPr txBox="1">
          <a:spLocks noChangeArrowheads="1"/>
        </xdr:cNvSpPr>
      </xdr:nvSpPr>
      <xdr:spPr bwMode="auto">
        <a:xfrm>
          <a:off x="7178040" y="370459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53340</xdr:rowOff>
    </xdr:to>
    <xdr:sp macro="" textlink="">
      <xdr:nvSpPr>
        <xdr:cNvPr id="478" name="Text Box 9">
          <a:extLst>
            <a:ext uri="{FF2B5EF4-FFF2-40B4-BE49-F238E27FC236}">
              <a16:creationId xmlns:a16="http://schemas.microsoft.com/office/drawing/2014/main" id="{00000000-0008-0000-6A00-0000DE010000}"/>
            </a:ext>
          </a:extLst>
        </xdr:cNvPr>
        <xdr:cNvSpPr txBox="1">
          <a:spLocks noChangeArrowheads="1"/>
        </xdr:cNvSpPr>
      </xdr:nvSpPr>
      <xdr:spPr bwMode="auto">
        <a:xfrm>
          <a:off x="7178040" y="39484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479" name="Text Box 9">
          <a:extLst>
            <a:ext uri="{FF2B5EF4-FFF2-40B4-BE49-F238E27FC236}">
              <a16:creationId xmlns:a16="http://schemas.microsoft.com/office/drawing/2014/main" id="{00000000-0008-0000-6A00-0000DF01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22</xdr:row>
      <xdr:rowOff>0</xdr:rowOff>
    </xdr:from>
    <xdr:to>
      <xdr:col>3</xdr:col>
      <xdr:colOff>129540</xdr:colOff>
      <xdr:row>22</xdr:row>
      <xdr:rowOff>45720</xdr:rowOff>
    </xdr:to>
    <xdr:sp macro="" textlink="">
      <xdr:nvSpPr>
        <xdr:cNvPr id="480" name="Text Box 9">
          <a:extLst>
            <a:ext uri="{FF2B5EF4-FFF2-40B4-BE49-F238E27FC236}">
              <a16:creationId xmlns:a16="http://schemas.microsoft.com/office/drawing/2014/main" id="{00000000-0008-0000-6A00-0000E0010000}"/>
            </a:ext>
          </a:extLst>
        </xdr:cNvPr>
        <xdr:cNvSpPr txBox="1">
          <a:spLocks noChangeArrowheads="1"/>
        </xdr:cNvSpPr>
      </xdr:nvSpPr>
      <xdr:spPr bwMode="auto">
        <a:xfrm>
          <a:off x="7178040" y="36131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1" name="Text Box 9">
          <a:extLst>
            <a:ext uri="{FF2B5EF4-FFF2-40B4-BE49-F238E27FC236}">
              <a16:creationId xmlns:a16="http://schemas.microsoft.com/office/drawing/2014/main" id="{00000000-0008-0000-6A00-0000E1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2" name="Text Box 9">
          <a:extLst>
            <a:ext uri="{FF2B5EF4-FFF2-40B4-BE49-F238E27FC236}">
              <a16:creationId xmlns:a16="http://schemas.microsoft.com/office/drawing/2014/main" id="{00000000-0008-0000-6A00-0000E2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3" name="Text Box 9">
          <a:extLst>
            <a:ext uri="{FF2B5EF4-FFF2-40B4-BE49-F238E27FC236}">
              <a16:creationId xmlns:a16="http://schemas.microsoft.com/office/drawing/2014/main" id="{00000000-0008-0000-6A00-0000E3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4" name="Text Box 9">
          <a:extLst>
            <a:ext uri="{FF2B5EF4-FFF2-40B4-BE49-F238E27FC236}">
              <a16:creationId xmlns:a16="http://schemas.microsoft.com/office/drawing/2014/main" id="{00000000-0008-0000-6A00-0000E4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5" name="Text Box 9">
          <a:extLst>
            <a:ext uri="{FF2B5EF4-FFF2-40B4-BE49-F238E27FC236}">
              <a16:creationId xmlns:a16="http://schemas.microsoft.com/office/drawing/2014/main" id="{00000000-0008-0000-6A00-0000E5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6" name="Text Box 9">
          <a:extLst>
            <a:ext uri="{FF2B5EF4-FFF2-40B4-BE49-F238E27FC236}">
              <a16:creationId xmlns:a16="http://schemas.microsoft.com/office/drawing/2014/main" id="{00000000-0008-0000-6A00-0000E6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7" name="Text Box 9">
          <a:extLst>
            <a:ext uri="{FF2B5EF4-FFF2-40B4-BE49-F238E27FC236}">
              <a16:creationId xmlns:a16="http://schemas.microsoft.com/office/drawing/2014/main" id="{00000000-0008-0000-6A00-0000E7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8" name="Text Box 9">
          <a:extLst>
            <a:ext uri="{FF2B5EF4-FFF2-40B4-BE49-F238E27FC236}">
              <a16:creationId xmlns:a16="http://schemas.microsoft.com/office/drawing/2014/main" id="{00000000-0008-0000-6A00-0000E8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89" name="Text Box 9">
          <a:extLst>
            <a:ext uri="{FF2B5EF4-FFF2-40B4-BE49-F238E27FC236}">
              <a16:creationId xmlns:a16="http://schemas.microsoft.com/office/drawing/2014/main" id="{00000000-0008-0000-6A00-0000E9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90" name="Text Box 9">
          <a:extLst>
            <a:ext uri="{FF2B5EF4-FFF2-40B4-BE49-F238E27FC236}">
              <a16:creationId xmlns:a16="http://schemas.microsoft.com/office/drawing/2014/main" id="{00000000-0008-0000-6A00-0000EA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91" name="Text Box 9">
          <a:extLst>
            <a:ext uri="{FF2B5EF4-FFF2-40B4-BE49-F238E27FC236}">
              <a16:creationId xmlns:a16="http://schemas.microsoft.com/office/drawing/2014/main" id="{00000000-0008-0000-6A00-0000EB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92" name="Text Box 9">
          <a:extLst>
            <a:ext uri="{FF2B5EF4-FFF2-40B4-BE49-F238E27FC236}">
              <a16:creationId xmlns:a16="http://schemas.microsoft.com/office/drawing/2014/main" id="{00000000-0008-0000-6A00-0000EC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99060</xdr:rowOff>
    </xdr:to>
    <xdr:sp macro="" textlink="">
      <xdr:nvSpPr>
        <xdr:cNvPr id="493" name="Text Box 9">
          <a:extLst>
            <a:ext uri="{FF2B5EF4-FFF2-40B4-BE49-F238E27FC236}">
              <a16:creationId xmlns:a16="http://schemas.microsoft.com/office/drawing/2014/main" id="{00000000-0008-0000-6A00-0000ED010000}"/>
            </a:ext>
          </a:extLst>
        </xdr:cNvPr>
        <xdr:cNvSpPr txBox="1">
          <a:spLocks noChangeArrowheads="1"/>
        </xdr:cNvSpPr>
      </xdr:nvSpPr>
      <xdr:spPr bwMode="auto">
        <a:xfrm>
          <a:off x="7178040" y="312420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0</xdr:rowOff>
    </xdr:from>
    <xdr:to>
      <xdr:col>11</xdr:col>
      <xdr:colOff>800100</xdr:colOff>
      <xdr:row>18</xdr:row>
      <xdr:rowOff>137160</xdr:rowOff>
    </xdr:to>
    <xdr:sp macro="" textlink="">
      <xdr:nvSpPr>
        <xdr:cNvPr id="494" name="Text Box 9">
          <a:extLst>
            <a:ext uri="{FF2B5EF4-FFF2-40B4-BE49-F238E27FC236}">
              <a16:creationId xmlns:a16="http://schemas.microsoft.com/office/drawing/2014/main" id="{00000000-0008-0000-6A00-0000EE010000}"/>
            </a:ext>
          </a:extLst>
        </xdr:cNvPr>
        <xdr:cNvSpPr txBox="1">
          <a:spLocks noChangeArrowheads="1"/>
        </xdr:cNvSpPr>
      </xdr:nvSpPr>
      <xdr:spPr bwMode="auto">
        <a:xfrm>
          <a:off x="26187400" y="269748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0</xdr:rowOff>
    </xdr:from>
    <xdr:to>
      <xdr:col>11</xdr:col>
      <xdr:colOff>800100</xdr:colOff>
      <xdr:row>27</xdr:row>
      <xdr:rowOff>68580</xdr:rowOff>
    </xdr:to>
    <xdr:sp macro="" textlink="">
      <xdr:nvSpPr>
        <xdr:cNvPr id="495" name="Text Box 9">
          <a:extLst>
            <a:ext uri="{FF2B5EF4-FFF2-40B4-BE49-F238E27FC236}">
              <a16:creationId xmlns:a16="http://schemas.microsoft.com/office/drawing/2014/main" id="{00000000-0008-0000-6A00-0000EF010000}"/>
            </a:ext>
          </a:extLst>
        </xdr:cNvPr>
        <xdr:cNvSpPr txBox="1">
          <a:spLocks noChangeArrowheads="1"/>
        </xdr:cNvSpPr>
      </xdr:nvSpPr>
      <xdr:spPr bwMode="auto">
        <a:xfrm>
          <a:off x="26187400" y="46494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0</xdr:rowOff>
    </xdr:from>
    <xdr:to>
      <xdr:col>11</xdr:col>
      <xdr:colOff>800100</xdr:colOff>
      <xdr:row>28</xdr:row>
      <xdr:rowOff>83820</xdr:rowOff>
    </xdr:to>
    <xdr:sp macro="" textlink="">
      <xdr:nvSpPr>
        <xdr:cNvPr id="496" name="Text Box 9">
          <a:extLst>
            <a:ext uri="{FF2B5EF4-FFF2-40B4-BE49-F238E27FC236}">
              <a16:creationId xmlns:a16="http://schemas.microsoft.com/office/drawing/2014/main" id="{00000000-0008-0000-6A00-0000F0010000}"/>
            </a:ext>
          </a:extLst>
        </xdr:cNvPr>
        <xdr:cNvSpPr txBox="1">
          <a:spLocks noChangeArrowheads="1"/>
        </xdr:cNvSpPr>
      </xdr:nvSpPr>
      <xdr:spPr bwMode="auto">
        <a:xfrm>
          <a:off x="26187400" y="489331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358140</xdr:rowOff>
    </xdr:from>
    <xdr:to>
      <xdr:col>11</xdr:col>
      <xdr:colOff>800100</xdr:colOff>
      <xdr:row>451</xdr:row>
      <xdr:rowOff>187960</xdr:rowOff>
    </xdr:to>
    <xdr:sp macro="" textlink="">
      <xdr:nvSpPr>
        <xdr:cNvPr id="497" name="Text Box 9">
          <a:extLst>
            <a:ext uri="{FF2B5EF4-FFF2-40B4-BE49-F238E27FC236}">
              <a16:creationId xmlns:a16="http://schemas.microsoft.com/office/drawing/2014/main" id="{00000000-0008-0000-6A00-0000F1010000}"/>
            </a:ext>
          </a:extLst>
        </xdr:cNvPr>
        <xdr:cNvSpPr txBox="1">
          <a:spLocks noChangeArrowheads="1"/>
        </xdr:cNvSpPr>
      </xdr:nvSpPr>
      <xdr:spPr bwMode="auto">
        <a:xfrm>
          <a:off x="26187400" y="51729640"/>
          <a:ext cx="76200" cy="719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121920</xdr:rowOff>
    </xdr:to>
    <xdr:sp macro="" textlink="">
      <xdr:nvSpPr>
        <xdr:cNvPr id="498" name="Text Box 9">
          <a:extLst>
            <a:ext uri="{FF2B5EF4-FFF2-40B4-BE49-F238E27FC236}">
              <a16:creationId xmlns:a16="http://schemas.microsoft.com/office/drawing/2014/main" id="{00000000-0008-0000-6A00-0000F2010000}"/>
            </a:ext>
          </a:extLst>
        </xdr:cNvPr>
        <xdr:cNvSpPr txBox="1">
          <a:spLocks noChangeArrowheads="1"/>
        </xdr:cNvSpPr>
      </xdr:nvSpPr>
      <xdr:spPr bwMode="auto">
        <a:xfrm>
          <a:off x="26187400" y="528955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144780</xdr:rowOff>
    </xdr:to>
    <xdr:sp macro="" textlink="">
      <xdr:nvSpPr>
        <xdr:cNvPr id="499" name="Text Box 9">
          <a:extLst>
            <a:ext uri="{FF2B5EF4-FFF2-40B4-BE49-F238E27FC236}">
              <a16:creationId xmlns:a16="http://schemas.microsoft.com/office/drawing/2014/main" id="{00000000-0008-0000-6A00-0000F3010000}"/>
            </a:ext>
          </a:extLst>
        </xdr:cNvPr>
        <xdr:cNvSpPr txBox="1">
          <a:spLocks noChangeArrowheads="1"/>
        </xdr:cNvSpPr>
      </xdr:nvSpPr>
      <xdr:spPr bwMode="auto">
        <a:xfrm>
          <a:off x="26187400" y="52895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914400</xdr:rowOff>
    </xdr:from>
    <xdr:to>
      <xdr:col>11</xdr:col>
      <xdr:colOff>800100</xdr:colOff>
      <xdr:row>924</xdr:row>
      <xdr:rowOff>74930</xdr:rowOff>
    </xdr:to>
    <xdr:sp macro="" textlink="">
      <xdr:nvSpPr>
        <xdr:cNvPr id="500" name="Text Box 9">
          <a:extLst>
            <a:ext uri="{FF2B5EF4-FFF2-40B4-BE49-F238E27FC236}">
              <a16:creationId xmlns:a16="http://schemas.microsoft.com/office/drawing/2014/main" id="{00000000-0008-0000-6A00-0000F4010000}"/>
            </a:ext>
          </a:extLst>
        </xdr:cNvPr>
        <xdr:cNvSpPr txBox="1">
          <a:spLocks noChangeArrowheads="1"/>
        </xdr:cNvSpPr>
      </xdr:nvSpPr>
      <xdr:spPr bwMode="auto">
        <a:xfrm>
          <a:off x="26187400" y="53809900"/>
          <a:ext cx="76200" cy="69061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411480</xdr:rowOff>
    </xdr:from>
    <xdr:to>
      <xdr:col>11</xdr:col>
      <xdr:colOff>800100</xdr:colOff>
      <xdr:row>684</xdr:row>
      <xdr:rowOff>11430</xdr:rowOff>
    </xdr:to>
    <xdr:sp macro="" textlink="">
      <xdr:nvSpPr>
        <xdr:cNvPr id="501" name="Text Box 9">
          <a:extLst>
            <a:ext uri="{FF2B5EF4-FFF2-40B4-BE49-F238E27FC236}">
              <a16:creationId xmlns:a16="http://schemas.microsoft.com/office/drawing/2014/main" id="{00000000-0008-0000-6A00-0000F5010000}"/>
            </a:ext>
          </a:extLst>
        </xdr:cNvPr>
        <xdr:cNvSpPr txBox="1">
          <a:spLocks noChangeArrowheads="1"/>
        </xdr:cNvSpPr>
      </xdr:nvSpPr>
      <xdr:spPr bwMode="auto">
        <a:xfrm>
          <a:off x="26187400" y="58513980"/>
          <a:ext cx="76200" cy="2308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518160</xdr:rowOff>
    </xdr:from>
    <xdr:to>
      <xdr:col>11</xdr:col>
      <xdr:colOff>800100</xdr:colOff>
      <xdr:row>107</xdr:row>
      <xdr:rowOff>40640</xdr:rowOff>
    </xdr:to>
    <xdr:sp macro="" textlink="">
      <xdr:nvSpPr>
        <xdr:cNvPr id="502" name="Text Box 9">
          <a:extLst>
            <a:ext uri="{FF2B5EF4-FFF2-40B4-BE49-F238E27FC236}">
              <a16:creationId xmlns:a16="http://schemas.microsoft.com/office/drawing/2014/main" id="{00000000-0008-0000-6A00-0000F6010000}"/>
            </a:ext>
          </a:extLst>
        </xdr:cNvPr>
        <xdr:cNvSpPr txBox="1">
          <a:spLocks noChangeArrowheads="1"/>
        </xdr:cNvSpPr>
      </xdr:nvSpPr>
      <xdr:spPr bwMode="auto">
        <a:xfrm>
          <a:off x="26187400" y="65021460"/>
          <a:ext cx="76200" cy="405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36</xdr:row>
      <xdr:rowOff>0</xdr:rowOff>
    </xdr:from>
    <xdr:to>
      <xdr:col>3</xdr:col>
      <xdr:colOff>129540</xdr:colOff>
      <xdr:row>839</xdr:row>
      <xdr:rowOff>186690</xdr:rowOff>
    </xdr:to>
    <xdr:sp macro="" textlink="">
      <xdr:nvSpPr>
        <xdr:cNvPr id="503" name="Text Box 9">
          <a:extLst>
            <a:ext uri="{FF2B5EF4-FFF2-40B4-BE49-F238E27FC236}">
              <a16:creationId xmlns:a16="http://schemas.microsoft.com/office/drawing/2014/main" id="{00000000-0008-0000-6A00-0000F7010000}"/>
            </a:ext>
          </a:extLst>
        </xdr:cNvPr>
        <xdr:cNvSpPr txBox="1">
          <a:spLocks noChangeArrowheads="1"/>
        </xdr:cNvSpPr>
      </xdr:nvSpPr>
      <xdr:spPr bwMode="auto">
        <a:xfrm>
          <a:off x="7178040" y="68160900"/>
          <a:ext cx="76200" cy="62696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0</xdr:rowOff>
    </xdr:from>
    <xdr:to>
      <xdr:col>11</xdr:col>
      <xdr:colOff>800100</xdr:colOff>
      <xdr:row>36</xdr:row>
      <xdr:rowOff>53340</xdr:rowOff>
    </xdr:to>
    <xdr:sp macro="" textlink="">
      <xdr:nvSpPr>
        <xdr:cNvPr id="504" name="Text Box 9">
          <a:extLst>
            <a:ext uri="{FF2B5EF4-FFF2-40B4-BE49-F238E27FC236}">
              <a16:creationId xmlns:a16="http://schemas.microsoft.com/office/drawing/2014/main" id="{00000000-0008-0000-6A00-0000F8010000}"/>
            </a:ext>
          </a:extLst>
        </xdr:cNvPr>
        <xdr:cNvSpPr txBox="1">
          <a:spLocks noChangeArrowheads="1"/>
        </xdr:cNvSpPr>
      </xdr:nvSpPr>
      <xdr:spPr bwMode="auto">
        <a:xfrm>
          <a:off x="26187400" y="68160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0</xdr:rowOff>
    </xdr:from>
    <xdr:to>
      <xdr:col>11</xdr:col>
      <xdr:colOff>800100</xdr:colOff>
      <xdr:row>36</xdr:row>
      <xdr:rowOff>60960</xdr:rowOff>
    </xdr:to>
    <xdr:sp macro="" textlink="">
      <xdr:nvSpPr>
        <xdr:cNvPr id="505" name="Text Box 9">
          <a:extLst>
            <a:ext uri="{FF2B5EF4-FFF2-40B4-BE49-F238E27FC236}">
              <a16:creationId xmlns:a16="http://schemas.microsoft.com/office/drawing/2014/main" id="{00000000-0008-0000-6A00-0000F9010000}"/>
            </a:ext>
          </a:extLst>
        </xdr:cNvPr>
        <xdr:cNvSpPr txBox="1">
          <a:spLocks noChangeArrowheads="1"/>
        </xdr:cNvSpPr>
      </xdr:nvSpPr>
      <xdr:spPr bwMode="auto">
        <a:xfrm>
          <a:off x="26187400" y="68160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678180</xdr:rowOff>
    </xdr:from>
    <xdr:to>
      <xdr:col>11</xdr:col>
      <xdr:colOff>800100</xdr:colOff>
      <xdr:row>791</xdr:row>
      <xdr:rowOff>31750</xdr:rowOff>
    </xdr:to>
    <xdr:sp macro="" textlink="">
      <xdr:nvSpPr>
        <xdr:cNvPr id="506" name="Text Box 9">
          <a:extLst>
            <a:ext uri="{FF2B5EF4-FFF2-40B4-BE49-F238E27FC236}">
              <a16:creationId xmlns:a16="http://schemas.microsoft.com/office/drawing/2014/main" id="{00000000-0008-0000-6A00-0000FA010000}"/>
            </a:ext>
          </a:extLst>
        </xdr:cNvPr>
        <xdr:cNvSpPr txBox="1">
          <a:spLocks noChangeArrowheads="1"/>
        </xdr:cNvSpPr>
      </xdr:nvSpPr>
      <xdr:spPr bwMode="auto">
        <a:xfrm>
          <a:off x="26187400" y="68839080"/>
          <a:ext cx="76200" cy="5320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563880</xdr:rowOff>
    </xdr:from>
    <xdr:to>
      <xdr:col>11</xdr:col>
      <xdr:colOff>800100</xdr:colOff>
      <xdr:row>435</xdr:row>
      <xdr:rowOff>119380</xdr:rowOff>
    </xdr:to>
    <xdr:sp macro="" textlink="">
      <xdr:nvSpPr>
        <xdr:cNvPr id="507" name="Text Box 9">
          <a:extLst>
            <a:ext uri="{FF2B5EF4-FFF2-40B4-BE49-F238E27FC236}">
              <a16:creationId xmlns:a16="http://schemas.microsoft.com/office/drawing/2014/main" id="{00000000-0008-0000-6A00-0000FB010000}"/>
            </a:ext>
          </a:extLst>
        </xdr:cNvPr>
        <xdr:cNvSpPr txBox="1">
          <a:spLocks noChangeArrowheads="1"/>
        </xdr:cNvSpPr>
      </xdr:nvSpPr>
      <xdr:spPr bwMode="auto">
        <a:xfrm>
          <a:off x="26187400" y="71163180"/>
          <a:ext cx="76200" cy="590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53340</xdr:rowOff>
    </xdr:to>
    <xdr:sp macro="" textlink="">
      <xdr:nvSpPr>
        <xdr:cNvPr id="508" name="Text Box 9">
          <a:extLst>
            <a:ext uri="{FF2B5EF4-FFF2-40B4-BE49-F238E27FC236}">
              <a16:creationId xmlns:a16="http://schemas.microsoft.com/office/drawing/2014/main" id="{00000000-0008-0000-6A00-0000FC010000}"/>
            </a:ext>
          </a:extLst>
        </xdr:cNvPr>
        <xdr:cNvSpPr txBox="1">
          <a:spLocks noChangeArrowheads="1"/>
        </xdr:cNvSpPr>
      </xdr:nvSpPr>
      <xdr:spPr bwMode="auto">
        <a:xfrm>
          <a:off x="26187400" y="7334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53340</xdr:rowOff>
    </xdr:to>
    <xdr:sp macro="" textlink="">
      <xdr:nvSpPr>
        <xdr:cNvPr id="509" name="Text Box 9">
          <a:extLst>
            <a:ext uri="{FF2B5EF4-FFF2-40B4-BE49-F238E27FC236}">
              <a16:creationId xmlns:a16="http://schemas.microsoft.com/office/drawing/2014/main" id="{00000000-0008-0000-6A00-0000FD010000}"/>
            </a:ext>
          </a:extLst>
        </xdr:cNvPr>
        <xdr:cNvSpPr txBox="1">
          <a:spLocks noChangeArrowheads="1"/>
        </xdr:cNvSpPr>
      </xdr:nvSpPr>
      <xdr:spPr bwMode="auto">
        <a:xfrm>
          <a:off x="26187400" y="7334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53340</xdr:rowOff>
    </xdr:to>
    <xdr:sp macro="" textlink="">
      <xdr:nvSpPr>
        <xdr:cNvPr id="510" name="Text Box 9">
          <a:extLst>
            <a:ext uri="{FF2B5EF4-FFF2-40B4-BE49-F238E27FC236}">
              <a16:creationId xmlns:a16="http://schemas.microsoft.com/office/drawing/2014/main" id="{00000000-0008-0000-6A00-0000FE010000}"/>
            </a:ext>
          </a:extLst>
        </xdr:cNvPr>
        <xdr:cNvSpPr txBox="1">
          <a:spLocks noChangeArrowheads="1"/>
        </xdr:cNvSpPr>
      </xdr:nvSpPr>
      <xdr:spPr bwMode="auto">
        <a:xfrm>
          <a:off x="26187400" y="7334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45720</xdr:rowOff>
    </xdr:to>
    <xdr:sp macro="" textlink="">
      <xdr:nvSpPr>
        <xdr:cNvPr id="511" name="Text Box 9">
          <a:extLst>
            <a:ext uri="{FF2B5EF4-FFF2-40B4-BE49-F238E27FC236}">
              <a16:creationId xmlns:a16="http://schemas.microsoft.com/office/drawing/2014/main" id="{00000000-0008-0000-6A00-0000FF010000}"/>
            </a:ext>
          </a:extLst>
        </xdr:cNvPr>
        <xdr:cNvSpPr txBox="1">
          <a:spLocks noChangeArrowheads="1"/>
        </xdr:cNvSpPr>
      </xdr:nvSpPr>
      <xdr:spPr bwMode="auto">
        <a:xfrm>
          <a:off x="26187400" y="760857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45720</xdr:rowOff>
    </xdr:to>
    <xdr:sp macro="" textlink="">
      <xdr:nvSpPr>
        <xdr:cNvPr id="512" name="Text Box 9">
          <a:extLst>
            <a:ext uri="{FF2B5EF4-FFF2-40B4-BE49-F238E27FC236}">
              <a16:creationId xmlns:a16="http://schemas.microsoft.com/office/drawing/2014/main" id="{00000000-0008-0000-6A00-000000020000}"/>
            </a:ext>
          </a:extLst>
        </xdr:cNvPr>
        <xdr:cNvSpPr txBox="1">
          <a:spLocks noChangeArrowheads="1"/>
        </xdr:cNvSpPr>
      </xdr:nvSpPr>
      <xdr:spPr bwMode="auto">
        <a:xfrm>
          <a:off x="26187400" y="760857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0</xdr:rowOff>
    </xdr:from>
    <xdr:to>
      <xdr:col>11</xdr:col>
      <xdr:colOff>800100</xdr:colOff>
      <xdr:row>40</xdr:row>
      <xdr:rowOff>30480</xdr:rowOff>
    </xdr:to>
    <xdr:sp macro="" textlink="">
      <xdr:nvSpPr>
        <xdr:cNvPr id="513" name="Text Box 9">
          <a:extLst>
            <a:ext uri="{FF2B5EF4-FFF2-40B4-BE49-F238E27FC236}">
              <a16:creationId xmlns:a16="http://schemas.microsoft.com/office/drawing/2014/main" id="{00000000-0008-0000-6A00-000001020000}"/>
            </a:ext>
          </a:extLst>
        </xdr:cNvPr>
        <xdr:cNvSpPr txBox="1">
          <a:spLocks noChangeArrowheads="1"/>
        </xdr:cNvSpPr>
      </xdr:nvSpPr>
      <xdr:spPr bwMode="auto">
        <a:xfrm>
          <a:off x="26187400" y="75171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0</xdr:rowOff>
    </xdr:from>
    <xdr:to>
      <xdr:col>11</xdr:col>
      <xdr:colOff>800100</xdr:colOff>
      <xdr:row>47</xdr:row>
      <xdr:rowOff>83820</xdr:rowOff>
    </xdr:to>
    <xdr:sp macro="" textlink="">
      <xdr:nvSpPr>
        <xdr:cNvPr id="514" name="Text Box 9">
          <a:extLst>
            <a:ext uri="{FF2B5EF4-FFF2-40B4-BE49-F238E27FC236}">
              <a16:creationId xmlns:a16="http://schemas.microsoft.com/office/drawing/2014/main" id="{00000000-0008-0000-6A00-000002020000}"/>
            </a:ext>
          </a:extLst>
        </xdr:cNvPr>
        <xdr:cNvSpPr txBox="1">
          <a:spLocks noChangeArrowheads="1"/>
        </xdr:cNvSpPr>
      </xdr:nvSpPr>
      <xdr:spPr bwMode="auto">
        <a:xfrm>
          <a:off x="26187400" y="919353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0</xdr:rowOff>
    </xdr:from>
    <xdr:to>
      <xdr:col>11</xdr:col>
      <xdr:colOff>800100</xdr:colOff>
      <xdr:row>48</xdr:row>
      <xdr:rowOff>106680</xdr:rowOff>
    </xdr:to>
    <xdr:sp macro="" textlink="">
      <xdr:nvSpPr>
        <xdr:cNvPr id="515" name="Text Box 9">
          <a:extLst>
            <a:ext uri="{FF2B5EF4-FFF2-40B4-BE49-F238E27FC236}">
              <a16:creationId xmlns:a16="http://schemas.microsoft.com/office/drawing/2014/main" id="{00000000-0008-0000-6A00-000003020000}"/>
            </a:ext>
          </a:extLst>
        </xdr:cNvPr>
        <xdr:cNvSpPr txBox="1">
          <a:spLocks noChangeArrowheads="1"/>
        </xdr:cNvSpPr>
      </xdr:nvSpPr>
      <xdr:spPr bwMode="auto">
        <a:xfrm>
          <a:off x="26187400" y="9345930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548640</xdr:rowOff>
    </xdr:from>
    <xdr:to>
      <xdr:col>11</xdr:col>
      <xdr:colOff>800100</xdr:colOff>
      <xdr:row>499</xdr:row>
      <xdr:rowOff>88900</xdr:rowOff>
    </xdr:to>
    <xdr:sp macro="" textlink="">
      <xdr:nvSpPr>
        <xdr:cNvPr id="516" name="Text Box 9">
          <a:extLst>
            <a:ext uri="{FF2B5EF4-FFF2-40B4-BE49-F238E27FC236}">
              <a16:creationId xmlns:a16="http://schemas.microsoft.com/office/drawing/2014/main" id="{00000000-0008-0000-6A00-000004020000}"/>
            </a:ext>
          </a:extLst>
        </xdr:cNvPr>
        <xdr:cNvSpPr txBox="1">
          <a:spLocks noChangeArrowheads="1"/>
        </xdr:cNvSpPr>
      </xdr:nvSpPr>
      <xdr:spPr bwMode="auto">
        <a:xfrm>
          <a:off x="26187400" y="108689140"/>
          <a:ext cx="76200" cy="2741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868680</xdr:rowOff>
    </xdr:from>
    <xdr:to>
      <xdr:col>11</xdr:col>
      <xdr:colOff>800100</xdr:colOff>
      <xdr:row>455</xdr:row>
      <xdr:rowOff>10160</xdr:rowOff>
    </xdr:to>
    <xdr:sp macro="" textlink="">
      <xdr:nvSpPr>
        <xdr:cNvPr id="517" name="Text Box 9">
          <a:extLst>
            <a:ext uri="{FF2B5EF4-FFF2-40B4-BE49-F238E27FC236}">
              <a16:creationId xmlns:a16="http://schemas.microsoft.com/office/drawing/2014/main" id="{00000000-0008-0000-6A00-000005020000}"/>
            </a:ext>
          </a:extLst>
        </xdr:cNvPr>
        <xdr:cNvSpPr txBox="1">
          <a:spLocks noChangeArrowheads="1"/>
        </xdr:cNvSpPr>
      </xdr:nvSpPr>
      <xdr:spPr bwMode="auto">
        <a:xfrm>
          <a:off x="26187400" y="110837980"/>
          <a:ext cx="76200" cy="2094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106680</xdr:colOff>
      <xdr:row>0</xdr:row>
      <xdr:rowOff>83820</xdr:rowOff>
    </xdr:from>
    <xdr:to>
      <xdr:col>1</xdr:col>
      <xdr:colOff>0</xdr:colOff>
      <xdr:row>3</xdr:row>
      <xdr:rowOff>266700</xdr:rowOff>
    </xdr:to>
    <xdr:sp macro="" textlink="">
      <xdr:nvSpPr>
        <xdr:cNvPr id="518" name="Object 1" hidden="1">
          <a:extLst>
            <a:ext uri="{FF2B5EF4-FFF2-40B4-BE49-F238E27FC236}">
              <a16:creationId xmlns:a16="http://schemas.microsoft.com/office/drawing/2014/main" id="{00000000-0008-0000-6A00-000006020000}"/>
            </a:ext>
          </a:extLst>
        </xdr:cNvPr>
        <xdr:cNvSpPr>
          <a:spLocks noChangeArrowheads="1"/>
        </xdr:cNvSpPr>
      </xdr:nvSpPr>
      <xdr:spPr bwMode="auto">
        <a:xfrm>
          <a:off x="106680" y="83820"/>
          <a:ext cx="30175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19" name="Text Box 9">
          <a:extLst>
            <a:ext uri="{FF2B5EF4-FFF2-40B4-BE49-F238E27FC236}">
              <a16:creationId xmlns:a16="http://schemas.microsoft.com/office/drawing/2014/main" id="{00000000-0008-0000-6A00-000007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0" name="Text Box 9">
          <a:extLst>
            <a:ext uri="{FF2B5EF4-FFF2-40B4-BE49-F238E27FC236}">
              <a16:creationId xmlns:a16="http://schemas.microsoft.com/office/drawing/2014/main" id="{00000000-0008-0000-6A00-000008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1" name="Text Box 9">
          <a:extLst>
            <a:ext uri="{FF2B5EF4-FFF2-40B4-BE49-F238E27FC236}">
              <a16:creationId xmlns:a16="http://schemas.microsoft.com/office/drawing/2014/main" id="{00000000-0008-0000-6A00-000009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2" name="Text Box 9">
          <a:extLst>
            <a:ext uri="{FF2B5EF4-FFF2-40B4-BE49-F238E27FC236}">
              <a16:creationId xmlns:a16="http://schemas.microsoft.com/office/drawing/2014/main" id="{00000000-0008-0000-6A00-00000A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3" name="Text Box 9">
          <a:extLst>
            <a:ext uri="{FF2B5EF4-FFF2-40B4-BE49-F238E27FC236}">
              <a16:creationId xmlns:a16="http://schemas.microsoft.com/office/drawing/2014/main" id="{00000000-0008-0000-6A00-00000B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4" name="Text Box 9">
          <a:extLst>
            <a:ext uri="{FF2B5EF4-FFF2-40B4-BE49-F238E27FC236}">
              <a16:creationId xmlns:a16="http://schemas.microsoft.com/office/drawing/2014/main" id="{00000000-0008-0000-6A00-00000C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5" name="Text Box 9">
          <a:extLst>
            <a:ext uri="{FF2B5EF4-FFF2-40B4-BE49-F238E27FC236}">
              <a16:creationId xmlns:a16="http://schemas.microsoft.com/office/drawing/2014/main" id="{00000000-0008-0000-6A00-00000D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6" name="Text Box 9">
          <a:extLst>
            <a:ext uri="{FF2B5EF4-FFF2-40B4-BE49-F238E27FC236}">
              <a16:creationId xmlns:a16="http://schemas.microsoft.com/office/drawing/2014/main" id="{00000000-0008-0000-6A00-00000E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7" name="Text Box 9">
          <a:extLst>
            <a:ext uri="{FF2B5EF4-FFF2-40B4-BE49-F238E27FC236}">
              <a16:creationId xmlns:a16="http://schemas.microsoft.com/office/drawing/2014/main" id="{00000000-0008-0000-6A00-00000F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8" name="Text Box 9">
          <a:extLst>
            <a:ext uri="{FF2B5EF4-FFF2-40B4-BE49-F238E27FC236}">
              <a16:creationId xmlns:a16="http://schemas.microsoft.com/office/drawing/2014/main" id="{00000000-0008-0000-6A00-000010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29" name="Text Box 9">
          <a:extLst>
            <a:ext uri="{FF2B5EF4-FFF2-40B4-BE49-F238E27FC236}">
              <a16:creationId xmlns:a16="http://schemas.microsoft.com/office/drawing/2014/main" id="{00000000-0008-0000-6A00-000011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30" name="Text Box 9">
          <a:extLst>
            <a:ext uri="{FF2B5EF4-FFF2-40B4-BE49-F238E27FC236}">
              <a16:creationId xmlns:a16="http://schemas.microsoft.com/office/drawing/2014/main" id="{00000000-0008-0000-6A00-000012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38100</xdr:rowOff>
    </xdr:to>
    <xdr:sp macro="" textlink="">
      <xdr:nvSpPr>
        <xdr:cNvPr id="531" name="Text Box 9">
          <a:extLst>
            <a:ext uri="{FF2B5EF4-FFF2-40B4-BE49-F238E27FC236}">
              <a16:creationId xmlns:a16="http://schemas.microsoft.com/office/drawing/2014/main" id="{00000000-0008-0000-6A00-000013020000}"/>
            </a:ext>
          </a:extLst>
        </xdr:cNvPr>
        <xdr:cNvSpPr txBox="1">
          <a:spLocks noChangeArrowheads="1"/>
        </xdr:cNvSpPr>
      </xdr:nvSpPr>
      <xdr:spPr bwMode="auto">
        <a:xfrm>
          <a:off x="7178040" y="3704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83820</xdr:rowOff>
    </xdr:to>
    <xdr:sp macro="" textlink="">
      <xdr:nvSpPr>
        <xdr:cNvPr id="532" name="Text Box 9">
          <a:extLst>
            <a:ext uri="{FF2B5EF4-FFF2-40B4-BE49-F238E27FC236}">
              <a16:creationId xmlns:a16="http://schemas.microsoft.com/office/drawing/2014/main" id="{00000000-0008-0000-6A00-000014020000}"/>
            </a:ext>
          </a:extLst>
        </xdr:cNvPr>
        <xdr:cNvSpPr txBox="1">
          <a:spLocks noChangeArrowheads="1"/>
        </xdr:cNvSpPr>
      </xdr:nvSpPr>
      <xdr:spPr bwMode="auto">
        <a:xfrm>
          <a:off x="7178040" y="528955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53340</xdr:rowOff>
    </xdr:to>
    <xdr:sp macro="" textlink="">
      <xdr:nvSpPr>
        <xdr:cNvPr id="533" name="Text Box 9">
          <a:extLst>
            <a:ext uri="{FF2B5EF4-FFF2-40B4-BE49-F238E27FC236}">
              <a16:creationId xmlns:a16="http://schemas.microsoft.com/office/drawing/2014/main" id="{00000000-0008-0000-6A00-000015020000}"/>
            </a:ext>
          </a:extLst>
        </xdr:cNvPr>
        <xdr:cNvSpPr txBox="1">
          <a:spLocks noChangeArrowheads="1"/>
        </xdr:cNvSpPr>
      </xdr:nvSpPr>
      <xdr:spPr bwMode="auto">
        <a:xfrm>
          <a:off x="7178040" y="5810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32</xdr:row>
      <xdr:rowOff>0</xdr:rowOff>
    </xdr:from>
    <xdr:to>
      <xdr:col>3</xdr:col>
      <xdr:colOff>129540</xdr:colOff>
      <xdr:row>32</xdr:row>
      <xdr:rowOff>91440</xdr:rowOff>
    </xdr:to>
    <xdr:sp macro="" textlink="">
      <xdr:nvSpPr>
        <xdr:cNvPr id="534" name="Text Box 9">
          <a:extLst>
            <a:ext uri="{FF2B5EF4-FFF2-40B4-BE49-F238E27FC236}">
              <a16:creationId xmlns:a16="http://schemas.microsoft.com/office/drawing/2014/main" id="{00000000-0008-0000-6A00-000016020000}"/>
            </a:ext>
          </a:extLst>
        </xdr:cNvPr>
        <xdr:cNvSpPr txBox="1">
          <a:spLocks noChangeArrowheads="1"/>
        </xdr:cNvSpPr>
      </xdr:nvSpPr>
      <xdr:spPr bwMode="auto">
        <a:xfrm>
          <a:off x="7178040" y="60236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30480</xdr:rowOff>
    </xdr:to>
    <xdr:sp macro="" textlink="">
      <xdr:nvSpPr>
        <xdr:cNvPr id="535" name="Text Box 9">
          <a:extLst>
            <a:ext uri="{FF2B5EF4-FFF2-40B4-BE49-F238E27FC236}">
              <a16:creationId xmlns:a16="http://schemas.microsoft.com/office/drawing/2014/main" id="{00000000-0008-0000-6A00-000017020000}"/>
            </a:ext>
          </a:extLst>
        </xdr:cNvPr>
        <xdr:cNvSpPr txBox="1">
          <a:spLocks noChangeArrowheads="1"/>
        </xdr:cNvSpPr>
      </xdr:nvSpPr>
      <xdr:spPr bwMode="auto">
        <a:xfrm>
          <a:off x="717804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44</xdr:row>
      <xdr:rowOff>0</xdr:rowOff>
    </xdr:from>
    <xdr:to>
      <xdr:col>3</xdr:col>
      <xdr:colOff>129540</xdr:colOff>
      <xdr:row>540</xdr:row>
      <xdr:rowOff>86360</xdr:rowOff>
    </xdr:to>
    <xdr:sp macro="" textlink="">
      <xdr:nvSpPr>
        <xdr:cNvPr id="536" name="Text Box 9">
          <a:extLst>
            <a:ext uri="{FF2B5EF4-FFF2-40B4-BE49-F238E27FC236}">
              <a16:creationId xmlns:a16="http://schemas.microsoft.com/office/drawing/2014/main" id="{00000000-0008-0000-6A00-000018020000}"/>
            </a:ext>
          </a:extLst>
        </xdr:cNvPr>
        <xdr:cNvSpPr txBox="1">
          <a:spLocks noChangeArrowheads="1"/>
        </xdr:cNvSpPr>
      </xdr:nvSpPr>
      <xdr:spPr bwMode="auto">
        <a:xfrm>
          <a:off x="7178040" y="82181700"/>
          <a:ext cx="76200" cy="2327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38100</xdr:rowOff>
    </xdr:to>
    <xdr:sp macro="" textlink="">
      <xdr:nvSpPr>
        <xdr:cNvPr id="537" name="Text Box 9">
          <a:extLst>
            <a:ext uri="{FF2B5EF4-FFF2-40B4-BE49-F238E27FC236}">
              <a16:creationId xmlns:a16="http://schemas.microsoft.com/office/drawing/2014/main" id="{00000000-0008-0000-6A00-000019020000}"/>
            </a:ext>
          </a:extLst>
        </xdr:cNvPr>
        <xdr:cNvSpPr txBox="1">
          <a:spLocks noChangeArrowheads="1"/>
        </xdr:cNvSpPr>
      </xdr:nvSpPr>
      <xdr:spPr bwMode="auto">
        <a:xfrm>
          <a:off x="13589000" y="37338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38" name="Text Box 9">
          <a:extLst>
            <a:ext uri="{FF2B5EF4-FFF2-40B4-BE49-F238E27FC236}">
              <a16:creationId xmlns:a16="http://schemas.microsoft.com/office/drawing/2014/main" id="{00000000-0008-0000-6A00-00001A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39" name="Text Box 9">
          <a:extLst>
            <a:ext uri="{FF2B5EF4-FFF2-40B4-BE49-F238E27FC236}">
              <a16:creationId xmlns:a16="http://schemas.microsoft.com/office/drawing/2014/main" id="{00000000-0008-0000-6A00-00001B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0" name="Text Box 9">
          <a:extLst>
            <a:ext uri="{FF2B5EF4-FFF2-40B4-BE49-F238E27FC236}">
              <a16:creationId xmlns:a16="http://schemas.microsoft.com/office/drawing/2014/main" id="{00000000-0008-0000-6A00-00001C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1" name="Text Box 9">
          <a:extLst>
            <a:ext uri="{FF2B5EF4-FFF2-40B4-BE49-F238E27FC236}">
              <a16:creationId xmlns:a16="http://schemas.microsoft.com/office/drawing/2014/main" id="{00000000-0008-0000-6A00-00001D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2" name="Text Box 9">
          <a:extLst>
            <a:ext uri="{FF2B5EF4-FFF2-40B4-BE49-F238E27FC236}">
              <a16:creationId xmlns:a16="http://schemas.microsoft.com/office/drawing/2014/main" id="{00000000-0008-0000-6A00-00001E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3" name="Text Box 9">
          <a:extLst>
            <a:ext uri="{FF2B5EF4-FFF2-40B4-BE49-F238E27FC236}">
              <a16:creationId xmlns:a16="http://schemas.microsoft.com/office/drawing/2014/main" id="{00000000-0008-0000-6A00-00001F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4" name="Text Box 9">
          <a:extLst>
            <a:ext uri="{FF2B5EF4-FFF2-40B4-BE49-F238E27FC236}">
              <a16:creationId xmlns:a16="http://schemas.microsoft.com/office/drawing/2014/main" id="{00000000-0008-0000-6A00-000020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5" name="Text Box 9">
          <a:extLst>
            <a:ext uri="{FF2B5EF4-FFF2-40B4-BE49-F238E27FC236}">
              <a16:creationId xmlns:a16="http://schemas.microsoft.com/office/drawing/2014/main" id="{00000000-0008-0000-6A00-000021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6" name="Text Box 9">
          <a:extLst>
            <a:ext uri="{FF2B5EF4-FFF2-40B4-BE49-F238E27FC236}">
              <a16:creationId xmlns:a16="http://schemas.microsoft.com/office/drawing/2014/main" id="{00000000-0008-0000-6A00-000022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7" name="Text Box 9">
          <a:extLst>
            <a:ext uri="{FF2B5EF4-FFF2-40B4-BE49-F238E27FC236}">
              <a16:creationId xmlns:a16="http://schemas.microsoft.com/office/drawing/2014/main" id="{00000000-0008-0000-6A00-000023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8" name="Text Box 9">
          <a:extLst>
            <a:ext uri="{FF2B5EF4-FFF2-40B4-BE49-F238E27FC236}">
              <a16:creationId xmlns:a16="http://schemas.microsoft.com/office/drawing/2014/main" id="{00000000-0008-0000-6A00-000024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49" name="Text Box 9">
          <a:extLst>
            <a:ext uri="{FF2B5EF4-FFF2-40B4-BE49-F238E27FC236}">
              <a16:creationId xmlns:a16="http://schemas.microsoft.com/office/drawing/2014/main" id="{00000000-0008-0000-6A00-000025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83820</xdr:rowOff>
    </xdr:to>
    <xdr:sp macro="" textlink="">
      <xdr:nvSpPr>
        <xdr:cNvPr id="550" name="Text Box 9">
          <a:extLst>
            <a:ext uri="{FF2B5EF4-FFF2-40B4-BE49-F238E27FC236}">
              <a16:creationId xmlns:a16="http://schemas.microsoft.com/office/drawing/2014/main" id="{00000000-0008-0000-6A00-000026020000}"/>
            </a:ext>
          </a:extLst>
        </xdr:cNvPr>
        <xdr:cNvSpPr txBox="1">
          <a:spLocks noChangeArrowheads="1"/>
        </xdr:cNvSpPr>
      </xdr:nvSpPr>
      <xdr:spPr bwMode="auto">
        <a:xfrm>
          <a:off x="7178040" y="464947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342900</xdr:rowOff>
    </xdr:from>
    <xdr:to>
      <xdr:col>11</xdr:col>
      <xdr:colOff>800100</xdr:colOff>
      <xdr:row>21</xdr:row>
      <xdr:rowOff>4234180</xdr:rowOff>
    </xdr:to>
    <xdr:sp macro="" textlink="">
      <xdr:nvSpPr>
        <xdr:cNvPr id="551" name="Text Box 9">
          <a:extLst>
            <a:ext uri="{FF2B5EF4-FFF2-40B4-BE49-F238E27FC236}">
              <a16:creationId xmlns:a16="http://schemas.microsoft.com/office/drawing/2014/main" id="{00000000-0008-0000-6A00-000027020000}"/>
            </a:ext>
          </a:extLst>
        </xdr:cNvPr>
        <xdr:cNvSpPr txBox="1">
          <a:spLocks noChangeArrowheads="1"/>
        </xdr:cNvSpPr>
      </xdr:nvSpPr>
      <xdr:spPr bwMode="auto">
        <a:xfrm>
          <a:off x="26187400" y="4076700"/>
          <a:ext cx="76200"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66040</xdr:colOff>
      <xdr:row>10</xdr:row>
      <xdr:rowOff>99060</xdr:rowOff>
    </xdr:to>
    <xdr:sp macro="" textlink="">
      <xdr:nvSpPr>
        <xdr:cNvPr id="552" name="Text Box 9">
          <a:extLst>
            <a:ext uri="{FF2B5EF4-FFF2-40B4-BE49-F238E27FC236}">
              <a16:creationId xmlns:a16="http://schemas.microsoft.com/office/drawing/2014/main" id="{00000000-0008-0000-6A00-000028020000}"/>
            </a:ext>
          </a:extLst>
        </xdr:cNvPr>
        <xdr:cNvSpPr txBox="1">
          <a:spLocks noChangeArrowheads="1"/>
        </xdr:cNvSpPr>
      </xdr:nvSpPr>
      <xdr:spPr bwMode="auto">
        <a:xfrm>
          <a:off x="9281160" y="7086600"/>
          <a:ext cx="6858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198120</xdr:colOff>
      <xdr:row>25</xdr:row>
      <xdr:rowOff>1082040</xdr:rowOff>
    </xdr:from>
    <xdr:to>
      <xdr:col>7</xdr:col>
      <xdr:colOff>274320</xdr:colOff>
      <xdr:row>753</xdr:row>
      <xdr:rowOff>157480</xdr:rowOff>
    </xdr:to>
    <xdr:sp macro="" textlink="">
      <xdr:nvSpPr>
        <xdr:cNvPr id="553" name="Text Box 9">
          <a:extLst>
            <a:ext uri="{FF2B5EF4-FFF2-40B4-BE49-F238E27FC236}">
              <a16:creationId xmlns:a16="http://schemas.microsoft.com/office/drawing/2014/main" id="{00000000-0008-0000-6A00-000029020000}"/>
            </a:ext>
          </a:extLst>
        </xdr:cNvPr>
        <xdr:cNvSpPr txBox="1">
          <a:spLocks noChangeArrowheads="1"/>
        </xdr:cNvSpPr>
      </xdr:nvSpPr>
      <xdr:spPr bwMode="auto">
        <a:xfrm>
          <a:off x="17089120" y="42699940"/>
          <a:ext cx="76200" cy="2552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30480</xdr:rowOff>
    </xdr:to>
    <xdr:sp macro="" textlink="">
      <xdr:nvSpPr>
        <xdr:cNvPr id="554" name="Text Box 9">
          <a:extLst>
            <a:ext uri="{FF2B5EF4-FFF2-40B4-BE49-F238E27FC236}">
              <a16:creationId xmlns:a16="http://schemas.microsoft.com/office/drawing/2014/main" id="{00000000-0008-0000-6A00-00002A020000}"/>
            </a:ext>
          </a:extLst>
        </xdr:cNvPr>
        <xdr:cNvSpPr txBox="1">
          <a:spLocks noChangeArrowheads="1"/>
        </xdr:cNvSpPr>
      </xdr:nvSpPr>
      <xdr:spPr bwMode="auto">
        <a:xfrm>
          <a:off x="7124700" y="69075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727</xdr:row>
      <xdr:rowOff>25400</xdr:rowOff>
    </xdr:to>
    <xdr:sp macro="" textlink="">
      <xdr:nvSpPr>
        <xdr:cNvPr id="555" name="Text Box 9">
          <a:extLst>
            <a:ext uri="{FF2B5EF4-FFF2-40B4-BE49-F238E27FC236}">
              <a16:creationId xmlns:a16="http://schemas.microsoft.com/office/drawing/2014/main" id="{00000000-0008-0000-6A00-00002B020000}"/>
            </a:ext>
          </a:extLst>
        </xdr:cNvPr>
        <xdr:cNvSpPr txBox="1">
          <a:spLocks noChangeArrowheads="1"/>
        </xdr:cNvSpPr>
      </xdr:nvSpPr>
      <xdr:spPr bwMode="auto">
        <a:xfrm>
          <a:off x="7124700" y="31242000"/>
          <a:ext cx="76200" cy="153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727</xdr:row>
      <xdr:rowOff>25400</xdr:rowOff>
    </xdr:to>
    <xdr:sp macro="" textlink="">
      <xdr:nvSpPr>
        <xdr:cNvPr id="556" name="Text Box 9">
          <a:extLst>
            <a:ext uri="{FF2B5EF4-FFF2-40B4-BE49-F238E27FC236}">
              <a16:creationId xmlns:a16="http://schemas.microsoft.com/office/drawing/2014/main" id="{00000000-0008-0000-6A00-00002C020000}"/>
            </a:ext>
          </a:extLst>
        </xdr:cNvPr>
        <xdr:cNvSpPr txBox="1">
          <a:spLocks noChangeArrowheads="1"/>
        </xdr:cNvSpPr>
      </xdr:nvSpPr>
      <xdr:spPr bwMode="auto">
        <a:xfrm>
          <a:off x="7124700" y="31242000"/>
          <a:ext cx="76200" cy="153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727</xdr:row>
      <xdr:rowOff>25400</xdr:rowOff>
    </xdr:to>
    <xdr:sp macro="" textlink="">
      <xdr:nvSpPr>
        <xdr:cNvPr id="557" name="Text Box 9">
          <a:extLst>
            <a:ext uri="{FF2B5EF4-FFF2-40B4-BE49-F238E27FC236}">
              <a16:creationId xmlns:a16="http://schemas.microsoft.com/office/drawing/2014/main" id="{00000000-0008-0000-6A00-00002D020000}"/>
            </a:ext>
          </a:extLst>
        </xdr:cNvPr>
        <xdr:cNvSpPr txBox="1">
          <a:spLocks noChangeArrowheads="1"/>
        </xdr:cNvSpPr>
      </xdr:nvSpPr>
      <xdr:spPr bwMode="auto">
        <a:xfrm>
          <a:off x="7124700" y="31242000"/>
          <a:ext cx="76200" cy="153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58" name="Text Box 9">
          <a:extLst>
            <a:ext uri="{FF2B5EF4-FFF2-40B4-BE49-F238E27FC236}">
              <a16:creationId xmlns:a16="http://schemas.microsoft.com/office/drawing/2014/main" id="{00000000-0008-0000-6A00-00002E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59" name="Text Box 9">
          <a:extLst>
            <a:ext uri="{FF2B5EF4-FFF2-40B4-BE49-F238E27FC236}">
              <a16:creationId xmlns:a16="http://schemas.microsoft.com/office/drawing/2014/main" id="{00000000-0008-0000-6A00-00002F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0" name="Text Box 9">
          <a:extLst>
            <a:ext uri="{FF2B5EF4-FFF2-40B4-BE49-F238E27FC236}">
              <a16:creationId xmlns:a16="http://schemas.microsoft.com/office/drawing/2014/main" id="{00000000-0008-0000-6A00-000030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1" name="Text Box 9">
          <a:extLst>
            <a:ext uri="{FF2B5EF4-FFF2-40B4-BE49-F238E27FC236}">
              <a16:creationId xmlns:a16="http://schemas.microsoft.com/office/drawing/2014/main" id="{00000000-0008-0000-6A00-000031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2" name="Text Box 9">
          <a:extLst>
            <a:ext uri="{FF2B5EF4-FFF2-40B4-BE49-F238E27FC236}">
              <a16:creationId xmlns:a16="http://schemas.microsoft.com/office/drawing/2014/main" id="{00000000-0008-0000-6A00-000032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3" name="Text Box 9">
          <a:extLst>
            <a:ext uri="{FF2B5EF4-FFF2-40B4-BE49-F238E27FC236}">
              <a16:creationId xmlns:a16="http://schemas.microsoft.com/office/drawing/2014/main" id="{00000000-0008-0000-6A00-000033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4" name="Text Box 9">
          <a:extLst>
            <a:ext uri="{FF2B5EF4-FFF2-40B4-BE49-F238E27FC236}">
              <a16:creationId xmlns:a16="http://schemas.microsoft.com/office/drawing/2014/main" id="{00000000-0008-0000-6A00-000034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5" name="Text Box 9">
          <a:extLst>
            <a:ext uri="{FF2B5EF4-FFF2-40B4-BE49-F238E27FC236}">
              <a16:creationId xmlns:a16="http://schemas.microsoft.com/office/drawing/2014/main" id="{00000000-0008-0000-6A00-000035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6" name="Text Box 9">
          <a:extLst>
            <a:ext uri="{FF2B5EF4-FFF2-40B4-BE49-F238E27FC236}">
              <a16:creationId xmlns:a16="http://schemas.microsoft.com/office/drawing/2014/main" id="{00000000-0008-0000-6A00-000036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7" name="Text Box 9">
          <a:extLst>
            <a:ext uri="{FF2B5EF4-FFF2-40B4-BE49-F238E27FC236}">
              <a16:creationId xmlns:a16="http://schemas.microsoft.com/office/drawing/2014/main" id="{00000000-0008-0000-6A00-000037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8" name="Text Box 9">
          <a:extLst>
            <a:ext uri="{FF2B5EF4-FFF2-40B4-BE49-F238E27FC236}">
              <a16:creationId xmlns:a16="http://schemas.microsoft.com/office/drawing/2014/main" id="{00000000-0008-0000-6A00-000038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69" name="Text Box 9">
          <a:extLst>
            <a:ext uri="{FF2B5EF4-FFF2-40B4-BE49-F238E27FC236}">
              <a16:creationId xmlns:a16="http://schemas.microsoft.com/office/drawing/2014/main" id="{00000000-0008-0000-6A00-000039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0" name="Text Box 9">
          <a:extLst>
            <a:ext uri="{FF2B5EF4-FFF2-40B4-BE49-F238E27FC236}">
              <a16:creationId xmlns:a16="http://schemas.microsoft.com/office/drawing/2014/main" id="{00000000-0008-0000-6A00-00003A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1" name="Text Box 9">
          <a:extLst>
            <a:ext uri="{FF2B5EF4-FFF2-40B4-BE49-F238E27FC236}">
              <a16:creationId xmlns:a16="http://schemas.microsoft.com/office/drawing/2014/main" id="{00000000-0008-0000-6A00-00003B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2" name="Text Box 9">
          <a:extLst>
            <a:ext uri="{FF2B5EF4-FFF2-40B4-BE49-F238E27FC236}">
              <a16:creationId xmlns:a16="http://schemas.microsoft.com/office/drawing/2014/main" id="{00000000-0008-0000-6A00-00003C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3" name="Text Box 9">
          <a:extLst>
            <a:ext uri="{FF2B5EF4-FFF2-40B4-BE49-F238E27FC236}">
              <a16:creationId xmlns:a16="http://schemas.microsoft.com/office/drawing/2014/main" id="{00000000-0008-0000-6A00-00003D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4" name="Text Box 9">
          <a:extLst>
            <a:ext uri="{FF2B5EF4-FFF2-40B4-BE49-F238E27FC236}">
              <a16:creationId xmlns:a16="http://schemas.microsoft.com/office/drawing/2014/main" id="{00000000-0008-0000-6A00-00003E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574</xdr:row>
      <xdr:rowOff>149860</xdr:rowOff>
    </xdr:to>
    <xdr:sp macro="" textlink="">
      <xdr:nvSpPr>
        <xdr:cNvPr id="575" name="Text Box 9">
          <a:extLst>
            <a:ext uri="{FF2B5EF4-FFF2-40B4-BE49-F238E27FC236}">
              <a16:creationId xmlns:a16="http://schemas.microsoft.com/office/drawing/2014/main" id="{00000000-0008-0000-6A00-00003F020000}"/>
            </a:ext>
          </a:extLst>
        </xdr:cNvPr>
        <xdr:cNvSpPr txBox="1">
          <a:spLocks noChangeArrowheads="1"/>
        </xdr:cNvSpPr>
      </xdr:nvSpPr>
      <xdr:spPr bwMode="auto">
        <a:xfrm>
          <a:off x="102870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76" name="Text Box 9">
          <a:extLst>
            <a:ext uri="{FF2B5EF4-FFF2-40B4-BE49-F238E27FC236}">
              <a16:creationId xmlns:a16="http://schemas.microsoft.com/office/drawing/2014/main" id="{00000000-0008-0000-6A00-000040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77" name="Text Box 9">
          <a:extLst>
            <a:ext uri="{FF2B5EF4-FFF2-40B4-BE49-F238E27FC236}">
              <a16:creationId xmlns:a16="http://schemas.microsoft.com/office/drawing/2014/main" id="{00000000-0008-0000-6A00-000041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78" name="Text Box 9">
          <a:extLst>
            <a:ext uri="{FF2B5EF4-FFF2-40B4-BE49-F238E27FC236}">
              <a16:creationId xmlns:a16="http://schemas.microsoft.com/office/drawing/2014/main" id="{00000000-0008-0000-6A00-000042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79" name="Text Box 9">
          <a:extLst>
            <a:ext uri="{FF2B5EF4-FFF2-40B4-BE49-F238E27FC236}">
              <a16:creationId xmlns:a16="http://schemas.microsoft.com/office/drawing/2014/main" id="{00000000-0008-0000-6A00-000043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0" name="Text Box 9">
          <a:extLst>
            <a:ext uri="{FF2B5EF4-FFF2-40B4-BE49-F238E27FC236}">
              <a16:creationId xmlns:a16="http://schemas.microsoft.com/office/drawing/2014/main" id="{00000000-0008-0000-6A00-000044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1" name="Text Box 9">
          <a:extLst>
            <a:ext uri="{FF2B5EF4-FFF2-40B4-BE49-F238E27FC236}">
              <a16:creationId xmlns:a16="http://schemas.microsoft.com/office/drawing/2014/main" id="{00000000-0008-0000-6A00-000045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2" name="Text Box 9">
          <a:extLst>
            <a:ext uri="{FF2B5EF4-FFF2-40B4-BE49-F238E27FC236}">
              <a16:creationId xmlns:a16="http://schemas.microsoft.com/office/drawing/2014/main" id="{00000000-0008-0000-6A00-000046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3" name="Text Box 9">
          <a:extLst>
            <a:ext uri="{FF2B5EF4-FFF2-40B4-BE49-F238E27FC236}">
              <a16:creationId xmlns:a16="http://schemas.microsoft.com/office/drawing/2014/main" id="{00000000-0008-0000-6A00-000047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4" name="Text Box 9">
          <a:extLst>
            <a:ext uri="{FF2B5EF4-FFF2-40B4-BE49-F238E27FC236}">
              <a16:creationId xmlns:a16="http://schemas.microsoft.com/office/drawing/2014/main" id="{00000000-0008-0000-6A00-000048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5" name="Text Box 9">
          <a:extLst>
            <a:ext uri="{FF2B5EF4-FFF2-40B4-BE49-F238E27FC236}">
              <a16:creationId xmlns:a16="http://schemas.microsoft.com/office/drawing/2014/main" id="{00000000-0008-0000-6A00-000049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6" name="Text Box 9">
          <a:extLst>
            <a:ext uri="{FF2B5EF4-FFF2-40B4-BE49-F238E27FC236}">
              <a16:creationId xmlns:a16="http://schemas.microsoft.com/office/drawing/2014/main" id="{00000000-0008-0000-6A00-00004A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7" name="Text Box 9">
          <a:extLst>
            <a:ext uri="{FF2B5EF4-FFF2-40B4-BE49-F238E27FC236}">
              <a16:creationId xmlns:a16="http://schemas.microsoft.com/office/drawing/2014/main" id="{00000000-0008-0000-6A00-00004B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8" name="Text Box 9">
          <a:extLst>
            <a:ext uri="{FF2B5EF4-FFF2-40B4-BE49-F238E27FC236}">
              <a16:creationId xmlns:a16="http://schemas.microsoft.com/office/drawing/2014/main" id="{00000000-0008-0000-6A00-00004C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89" name="Text Box 9">
          <a:extLst>
            <a:ext uri="{FF2B5EF4-FFF2-40B4-BE49-F238E27FC236}">
              <a16:creationId xmlns:a16="http://schemas.microsoft.com/office/drawing/2014/main" id="{00000000-0008-0000-6A00-00004D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90" name="Text Box 9">
          <a:extLst>
            <a:ext uri="{FF2B5EF4-FFF2-40B4-BE49-F238E27FC236}">
              <a16:creationId xmlns:a16="http://schemas.microsoft.com/office/drawing/2014/main" id="{00000000-0008-0000-6A00-00004E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91" name="Text Box 9">
          <a:extLst>
            <a:ext uri="{FF2B5EF4-FFF2-40B4-BE49-F238E27FC236}">
              <a16:creationId xmlns:a16="http://schemas.microsoft.com/office/drawing/2014/main" id="{00000000-0008-0000-6A00-00004F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92" name="Text Box 9">
          <a:extLst>
            <a:ext uri="{FF2B5EF4-FFF2-40B4-BE49-F238E27FC236}">
              <a16:creationId xmlns:a16="http://schemas.microsoft.com/office/drawing/2014/main" id="{00000000-0008-0000-6A00-000050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593" name="Text Box 9">
          <a:extLst>
            <a:ext uri="{FF2B5EF4-FFF2-40B4-BE49-F238E27FC236}">
              <a16:creationId xmlns:a16="http://schemas.microsoft.com/office/drawing/2014/main" id="{00000000-0008-0000-6A00-000051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xdr:row>
      <xdr:rowOff>0</xdr:rowOff>
    </xdr:from>
    <xdr:to>
      <xdr:col>3</xdr:col>
      <xdr:colOff>76200</xdr:colOff>
      <xdr:row>10</xdr:row>
      <xdr:rowOff>99060</xdr:rowOff>
    </xdr:to>
    <xdr:sp macro="" textlink="">
      <xdr:nvSpPr>
        <xdr:cNvPr id="594" name="Text Box 9">
          <a:extLst>
            <a:ext uri="{FF2B5EF4-FFF2-40B4-BE49-F238E27FC236}">
              <a16:creationId xmlns:a16="http://schemas.microsoft.com/office/drawing/2014/main" id="{00000000-0008-0000-6A00-000052020000}"/>
            </a:ext>
          </a:extLst>
        </xdr:cNvPr>
        <xdr:cNvSpPr txBox="1">
          <a:spLocks noChangeArrowheads="1"/>
        </xdr:cNvSpPr>
      </xdr:nvSpPr>
      <xdr:spPr bwMode="auto">
        <a:xfrm>
          <a:off x="71247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595" name="Text Box 9">
          <a:extLst>
            <a:ext uri="{FF2B5EF4-FFF2-40B4-BE49-F238E27FC236}">
              <a16:creationId xmlns:a16="http://schemas.microsoft.com/office/drawing/2014/main" id="{00000000-0008-0000-6A00-000053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596" name="Text Box 9">
          <a:extLst>
            <a:ext uri="{FF2B5EF4-FFF2-40B4-BE49-F238E27FC236}">
              <a16:creationId xmlns:a16="http://schemas.microsoft.com/office/drawing/2014/main" id="{00000000-0008-0000-6A00-000054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597" name="Text Box 9">
          <a:extLst>
            <a:ext uri="{FF2B5EF4-FFF2-40B4-BE49-F238E27FC236}">
              <a16:creationId xmlns:a16="http://schemas.microsoft.com/office/drawing/2014/main" id="{00000000-0008-0000-6A00-000055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598" name="Text Box 9">
          <a:extLst>
            <a:ext uri="{FF2B5EF4-FFF2-40B4-BE49-F238E27FC236}">
              <a16:creationId xmlns:a16="http://schemas.microsoft.com/office/drawing/2014/main" id="{00000000-0008-0000-6A00-000056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599" name="Text Box 9">
          <a:extLst>
            <a:ext uri="{FF2B5EF4-FFF2-40B4-BE49-F238E27FC236}">
              <a16:creationId xmlns:a16="http://schemas.microsoft.com/office/drawing/2014/main" id="{00000000-0008-0000-6A00-000057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600" name="Text Box 9">
          <a:extLst>
            <a:ext uri="{FF2B5EF4-FFF2-40B4-BE49-F238E27FC236}">
              <a16:creationId xmlns:a16="http://schemas.microsoft.com/office/drawing/2014/main" id="{00000000-0008-0000-6A00-000058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601" name="Text Box 9">
          <a:extLst>
            <a:ext uri="{FF2B5EF4-FFF2-40B4-BE49-F238E27FC236}">
              <a16:creationId xmlns:a16="http://schemas.microsoft.com/office/drawing/2014/main" id="{00000000-0008-0000-6A00-000059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602" name="Text Box 9">
          <a:extLst>
            <a:ext uri="{FF2B5EF4-FFF2-40B4-BE49-F238E27FC236}">
              <a16:creationId xmlns:a16="http://schemas.microsoft.com/office/drawing/2014/main" id="{00000000-0008-0000-6A00-00005A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788</xdr:row>
      <xdr:rowOff>157480</xdr:rowOff>
    </xdr:to>
    <xdr:sp macro="" textlink="">
      <xdr:nvSpPr>
        <xdr:cNvPr id="603" name="Text Box 9">
          <a:extLst>
            <a:ext uri="{FF2B5EF4-FFF2-40B4-BE49-F238E27FC236}">
              <a16:creationId xmlns:a16="http://schemas.microsoft.com/office/drawing/2014/main" id="{00000000-0008-0000-6A00-00005B020000}"/>
            </a:ext>
          </a:extLst>
        </xdr:cNvPr>
        <xdr:cNvSpPr txBox="1">
          <a:spLocks noChangeArrowheads="1"/>
        </xdr:cNvSpPr>
      </xdr:nvSpPr>
      <xdr:spPr bwMode="auto">
        <a:xfrm>
          <a:off x="71247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788</xdr:row>
      <xdr:rowOff>157480</xdr:rowOff>
    </xdr:to>
    <xdr:sp macro="" textlink="">
      <xdr:nvSpPr>
        <xdr:cNvPr id="604" name="Text Box 9">
          <a:extLst>
            <a:ext uri="{FF2B5EF4-FFF2-40B4-BE49-F238E27FC236}">
              <a16:creationId xmlns:a16="http://schemas.microsoft.com/office/drawing/2014/main" id="{00000000-0008-0000-6A00-00005C020000}"/>
            </a:ext>
          </a:extLst>
        </xdr:cNvPr>
        <xdr:cNvSpPr txBox="1">
          <a:spLocks noChangeArrowheads="1"/>
        </xdr:cNvSpPr>
      </xdr:nvSpPr>
      <xdr:spPr bwMode="auto">
        <a:xfrm>
          <a:off x="102870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788</xdr:row>
      <xdr:rowOff>157480</xdr:rowOff>
    </xdr:to>
    <xdr:sp macro="" textlink="">
      <xdr:nvSpPr>
        <xdr:cNvPr id="605" name="Text Box 9">
          <a:extLst>
            <a:ext uri="{FF2B5EF4-FFF2-40B4-BE49-F238E27FC236}">
              <a16:creationId xmlns:a16="http://schemas.microsoft.com/office/drawing/2014/main" id="{00000000-0008-0000-6A00-00005D020000}"/>
            </a:ext>
          </a:extLst>
        </xdr:cNvPr>
        <xdr:cNvSpPr txBox="1">
          <a:spLocks noChangeArrowheads="1"/>
        </xdr:cNvSpPr>
      </xdr:nvSpPr>
      <xdr:spPr bwMode="auto">
        <a:xfrm>
          <a:off x="10287000" y="24841200"/>
          <a:ext cx="76200" cy="193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06" name="Text Box 9">
          <a:extLst>
            <a:ext uri="{FF2B5EF4-FFF2-40B4-BE49-F238E27FC236}">
              <a16:creationId xmlns:a16="http://schemas.microsoft.com/office/drawing/2014/main" id="{00000000-0008-0000-6A00-00005E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07" name="Text Box 9">
          <a:extLst>
            <a:ext uri="{FF2B5EF4-FFF2-40B4-BE49-F238E27FC236}">
              <a16:creationId xmlns:a16="http://schemas.microsoft.com/office/drawing/2014/main" id="{00000000-0008-0000-6A00-00005F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08" name="Text Box 9">
          <a:extLst>
            <a:ext uri="{FF2B5EF4-FFF2-40B4-BE49-F238E27FC236}">
              <a16:creationId xmlns:a16="http://schemas.microsoft.com/office/drawing/2014/main" id="{00000000-0008-0000-6A00-000060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09" name="Text Box 9">
          <a:extLst>
            <a:ext uri="{FF2B5EF4-FFF2-40B4-BE49-F238E27FC236}">
              <a16:creationId xmlns:a16="http://schemas.microsoft.com/office/drawing/2014/main" id="{00000000-0008-0000-6A00-000061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10" name="Text Box 9">
          <a:extLst>
            <a:ext uri="{FF2B5EF4-FFF2-40B4-BE49-F238E27FC236}">
              <a16:creationId xmlns:a16="http://schemas.microsoft.com/office/drawing/2014/main" id="{00000000-0008-0000-6A00-000062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11" name="Text Box 9">
          <a:extLst>
            <a:ext uri="{FF2B5EF4-FFF2-40B4-BE49-F238E27FC236}">
              <a16:creationId xmlns:a16="http://schemas.microsoft.com/office/drawing/2014/main" id="{00000000-0008-0000-6A00-000063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12" name="Text Box 9">
          <a:extLst>
            <a:ext uri="{FF2B5EF4-FFF2-40B4-BE49-F238E27FC236}">
              <a16:creationId xmlns:a16="http://schemas.microsoft.com/office/drawing/2014/main" id="{00000000-0008-0000-6A00-000064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13" name="Text Box 9">
          <a:extLst>
            <a:ext uri="{FF2B5EF4-FFF2-40B4-BE49-F238E27FC236}">
              <a16:creationId xmlns:a16="http://schemas.microsoft.com/office/drawing/2014/main" id="{00000000-0008-0000-6A00-000065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747</xdr:row>
      <xdr:rowOff>5080</xdr:rowOff>
    </xdr:to>
    <xdr:sp macro="" textlink="">
      <xdr:nvSpPr>
        <xdr:cNvPr id="614" name="Text Box 9">
          <a:extLst>
            <a:ext uri="{FF2B5EF4-FFF2-40B4-BE49-F238E27FC236}">
              <a16:creationId xmlns:a16="http://schemas.microsoft.com/office/drawing/2014/main" id="{00000000-0008-0000-6A00-000066020000}"/>
            </a:ext>
          </a:extLst>
        </xdr:cNvPr>
        <xdr:cNvSpPr txBox="1">
          <a:spLocks noChangeArrowheads="1"/>
        </xdr:cNvSpPr>
      </xdr:nvSpPr>
      <xdr:spPr bwMode="auto">
        <a:xfrm>
          <a:off x="71247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747</xdr:row>
      <xdr:rowOff>5080</xdr:rowOff>
    </xdr:to>
    <xdr:sp macro="" textlink="">
      <xdr:nvSpPr>
        <xdr:cNvPr id="615" name="Text Box 9">
          <a:extLst>
            <a:ext uri="{FF2B5EF4-FFF2-40B4-BE49-F238E27FC236}">
              <a16:creationId xmlns:a16="http://schemas.microsoft.com/office/drawing/2014/main" id="{00000000-0008-0000-6A00-000067020000}"/>
            </a:ext>
          </a:extLst>
        </xdr:cNvPr>
        <xdr:cNvSpPr txBox="1">
          <a:spLocks noChangeArrowheads="1"/>
        </xdr:cNvSpPr>
      </xdr:nvSpPr>
      <xdr:spPr bwMode="auto">
        <a:xfrm>
          <a:off x="102870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747</xdr:row>
      <xdr:rowOff>5080</xdr:rowOff>
    </xdr:to>
    <xdr:sp macro="" textlink="">
      <xdr:nvSpPr>
        <xdr:cNvPr id="616" name="Text Box 9">
          <a:extLst>
            <a:ext uri="{FF2B5EF4-FFF2-40B4-BE49-F238E27FC236}">
              <a16:creationId xmlns:a16="http://schemas.microsoft.com/office/drawing/2014/main" id="{00000000-0008-0000-6A00-000068020000}"/>
            </a:ext>
          </a:extLst>
        </xdr:cNvPr>
        <xdr:cNvSpPr txBox="1">
          <a:spLocks noChangeArrowheads="1"/>
        </xdr:cNvSpPr>
      </xdr:nvSpPr>
      <xdr:spPr bwMode="auto">
        <a:xfrm>
          <a:off x="10287000" y="24841200"/>
          <a:ext cx="76200" cy="1139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17" name="Text Box 9">
          <a:extLst>
            <a:ext uri="{FF2B5EF4-FFF2-40B4-BE49-F238E27FC236}">
              <a16:creationId xmlns:a16="http://schemas.microsoft.com/office/drawing/2014/main" id="{00000000-0008-0000-6A00-000069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18" name="Text Box 9">
          <a:extLst>
            <a:ext uri="{FF2B5EF4-FFF2-40B4-BE49-F238E27FC236}">
              <a16:creationId xmlns:a16="http://schemas.microsoft.com/office/drawing/2014/main" id="{00000000-0008-0000-6A00-00006A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19" name="Text Box 9">
          <a:extLst>
            <a:ext uri="{FF2B5EF4-FFF2-40B4-BE49-F238E27FC236}">
              <a16:creationId xmlns:a16="http://schemas.microsoft.com/office/drawing/2014/main" id="{00000000-0008-0000-6A00-00006B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0" name="Text Box 9">
          <a:extLst>
            <a:ext uri="{FF2B5EF4-FFF2-40B4-BE49-F238E27FC236}">
              <a16:creationId xmlns:a16="http://schemas.microsoft.com/office/drawing/2014/main" id="{00000000-0008-0000-6A00-00006C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1" name="Text Box 9">
          <a:extLst>
            <a:ext uri="{FF2B5EF4-FFF2-40B4-BE49-F238E27FC236}">
              <a16:creationId xmlns:a16="http://schemas.microsoft.com/office/drawing/2014/main" id="{00000000-0008-0000-6A00-00006D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2" name="Text Box 9">
          <a:extLst>
            <a:ext uri="{FF2B5EF4-FFF2-40B4-BE49-F238E27FC236}">
              <a16:creationId xmlns:a16="http://schemas.microsoft.com/office/drawing/2014/main" id="{00000000-0008-0000-6A00-00006E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3" name="Text Box 9">
          <a:extLst>
            <a:ext uri="{FF2B5EF4-FFF2-40B4-BE49-F238E27FC236}">
              <a16:creationId xmlns:a16="http://schemas.microsoft.com/office/drawing/2014/main" id="{00000000-0008-0000-6A00-00006F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4" name="Text Box 9">
          <a:extLst>
            <a:ext uri="{FF2B5EF4-FFF2-40B4-BE49-F238E27FC236}">
              <a16:creationId xmlns:a16="http://schemas.microsoft.com/office/drawing/2014/main" id="{00000000-0008-0000-6A00-000070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574</xdr:row>
      <xdr:rowOff>149860</xdr:rowOff>
    </xdr:to>
    <xdr:sp macro="" textlink="">
      <xdr:nvSpPr>
        <xdr:cNvPr id="625" name="Text Box 9">
          <a:extLst>
            <a:ext uri="{FF2B5EF4-FFF2-40B4-BE49-F238E27FC236}">
              <a16:creationId xmlns:a16="http://schemas.microsoft.com/office/drawing/2014/main" id="{00000000-0008-0000-6A00-000071020000}"/>
            </a:ext>
          </a:extLst>
        </xdr:cNvPr>
        <xdr:cNvSpPr txBox="1">
          <a:spLocks noChangeArrowheads="1"/>
        </xdr:cNvSpPr>
      </xdr:nvSpPr>
      <xdr:spPr bwMode="auto">
        <a:xfrm>
          <a:off x="7124700" y="93459300"/>
          <a:ext cx="76200" cy="3550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297180</xdr:rowOff>
    </xdr:from>
    <xdr:to>
      <xdr:col>11</xdr:col>
      <xdr:colOff>800100</xdr:colOff>
      <xdr:row>21</xdr:row>
      <xdr:rowOff>972820</xdr:rowOff>
    </xdr:to>
    <xdr:sp macro="" textlink="">
      <xdr:nvSpPr>
        <xdr:cNvPr id="626" name="Text Box 9">
          <a:extLst>
            <a:ext uri="{FF2B5EF4-FFF2-40B4-BE49-F238E27FC236}">
              <a16:creationId xmlns:a16="http://schemas.microsoft.com/office/drawing/2014/main" id="{00000000-0008-0000-6A00-000072020000}"/>
            </a:ext>
          </a:extLst>
        </xdr:cNvPr>
        <xdr:cNvSpPr txBox="1">
          <a:spLocks noChangeArrowheads="1"/>
        </xdr:cNvSpPr>
      </xdr:nvSpPr>
      <xdr:spPr bwMode="auto">
        <a:xfrm>
          <a:off x="26187400" y="5859780"/>
          <a:ext cx="762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746760</xdr:rowOff>
    </xdr:from>
    <xdr:to>
      <xdr:col>11</xdr:col>
      <xdr:colOff>800100</xdr:colOff>
      <xdr:row>45</xdr:row>
      <xdr:rowOff>1282700</xdr:rowOff>
    </xdr:to>
    <xdr:sp macro="" textlink="">
      <xdr:nvSpPr>
        <xdr:cNvPr id="627" name="Text Box 9">
          <a:extLst>
            <a:ext uri="{FF2B5EF4-FFF2-40B4-BE49-F238E27FC236}">
              <a16:creationId xmlns:a16="http://schemas.microsoft.com/office/drawing/2014/main" id="{00000000-0008-0000-6A00-000073020000}"/>
            </a:ext>
          </a:extLst>
        </xdr:cNvPr>
        <xdr:cNvSpPr txBox="1">
          <a:spLocks noChangeArrowheads="1"/>
        </xdr:cNvSpPr>
      </xdr:nvSpPr>
      <xdr:spPr bwMode="auto">
        <a:xfrm>
          <a:off x="26187400" y="7833360"/>
          <a:ext cx="76200" cy="386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426720</xdr:rowOff>
    </xdr:from>
    <xdr:to>
      <xdr:col>11</xdr:col>
      <xdr:colOff>800100</xdr:colOff>
      <xdr:row>30</xdr:row>
      <xdr:rowOff>850900</xdr:rowOff>
    </xdr:to>
    <xdr:sp macro="" textlink="">
      <xdr:nvSpPr>
        <xdr:cNvPr id="628" name="Text Box 9">
          <a:extLst>
            <a:ext uri="{FF2B5EF4-FFF2-40B4-BE49-F238E27FC236}">
              <a16:creationId xmlns:a16="http://schemas.microsoft.com/office/drawing/2014/main" id="{00000000-0008-0000-6A00-000074020000}"/>
            </a:ext>
          </a:extLst>
        </xdr:cNvPr>
        <xdr:cNvSpPr txBox="1">
          <a:spLocks noChangeArrowheads="1"/>
        </xdr:cNvSpPr>
      </xdr:nvSpPr>
      <xdr:spPr bwMode="auto">
        <a:xfrm>
          <a:off x="26187400" y="12085320"/>
          <a:ext cx="76200"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274320</xdr:rowOff>
    </xdr:from>
    <xdr:to>
      <xdr:col>11</xdr:col>
      <xdr:colOff>800100</xdr:colOff>
      <xdr:row>23</xdr:row>
      <xdr:rowOff>1430020</xdr:rowOff>
    </xdr:to>
    <xdr:sp macro="" textlink="">
      <xdr:nvSpPr>
        <xdr:cNvPr id="629" name="Text Box 9">
          <a:extLst>
            <a:ext uri="{FF2B5EF4-FFF2-40B4-BE49-F238E27FC236}">
              <a16:creationId xmlns:a16="http://schemas.microsoft.com/office/drawing/2014/main" id="{00000000-0008-0000-6A00-000075020000}"/>
            </a:ext>
          </a:extLst>
        </xdr:cNvPr>
        <xdr:cNvSpPr txBox="1">
          <a:spLocks noChangeArrowheads="1"/>
        </xdr:cNvSpPr>
      </xdr:nvSpPr>
      <xdr:spPr bwMode="auto">
        <a:xfrm>
          <a:off x="26187400" y="14371320"/>
          <a:ext cx="762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777240</xdr:rowOff>
    </xdr:from>
    <xdr:to>
      <xdr:col>11</xdr:col>
      <xdr:colOff>800100</xdr:colOff>
      <xdr:row>14</xdr:row>
      <xdr:rowOff>2448560</xdr:rowOff>
    </xdr:to>
    <xdr:sp macro="" textlink="">
      <xdr:nvSpPr>
        <xdr:cNvPr id="630" name="Text Box 9">
          <a:extLst>
            <a:ext uri="{FF2B5EF4-FFF2-40B4-BE49-F238E27FC236}">
              <a16:creationId xmlns:a16="http://schemas.microsoft.com/office/drawing/2014/main" id="{00000000-0008-0000-6A00-000076020000}"/>
            </a:ext>
          </a:extLst>
        </xdr:cNvPr>
        <xdr:cNvSpPr txBox="1">
          <a:spLocks noChangeArrowheads="1"/>
        </xdr:cNvSpPr>
      </xdr:nvSpPr>
      <xdr:spPr bwMode="auto">
        <a:xfrm>
          <a:off x="26187400" y="160934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373380</xdr:rowOff>
    </xdr:from>
    <xdr:to>
      <xdr:col>11</xdr:col>
      <xdr:colOff>800100</xdr:colOff>
      <xdr:row>26</xdr:row>
      <xdr:rowOff>769620</xdr:rowOff>
    </xdr:to>
    <xdr:sp macro="" textlink="">
      <xdr:nvSpPr>
        <xdr:cNvPr id="631" name="Text Box 9">
          <a:extLst>
            <a:ext uri="{FF2B5EF4-FFF2-40B4-BE49-F238E27FC236}">
              <a16:creationId xmlns:a16="http://schemas.microsoft.com/office/drawing/2014/main" id="{00000000-0008-0000-6A00-000077020000}"/>
            </a:ext>
          </a:extLst>
        </xdr:cNvPr>
        <xdr:cNvSpPr txBox="1">
          <a:spLocks noChangeArrowheads="1"/>
        </xdr:cNvSpPr>
      </xdr:nvSpPr>
      <xdr:spPr bwMode="auto">
        <a:xfrm>
          <a:off x="26187400" y="19232880"/>
          <a:ext cx="762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952500</xdr:rowOff>
    </xdr:from>
    <xdr:to>
      <xdr:col>11</xdr:col>
      <xdr:colOff>800100</xdr:colOff>
      <xdr:row>17</xdr:row>
      <xdr:rowOff>1943100</xdr:rowOff>
    </xdr:to>
    <xdr:sp macro="" textlink="">
      <xdr:nvSpPr>
        <xdr:cNvPr id="632" name="Text Box 9">
          <a:extLst>
            <a:ext uri="{FF2B5EF4-FFF2-40B4-BE49-F238E27FC236}">
              <a16:creationId xmlns:a16="http://schemas.microsoft.com/office/drawing/2014/main" id="{00000000-0008-0000-6A00-000078020000}"/>
            </a:ext>
          </a:extLst>
        </xdr:cNvPr>
        <xdr:cNvSpPr txBox="1">
          <a:spLocks noChangeArrowheads="1"/>
        </xdr:cNvSpPr>
      </xdr:nvSpPr>
      <xdr:spPr bwMode="auto">
        <a:xfrm>
          <a:off x="26187400" y="213360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373380</xdr:rowOff>
    </xdr:from>
    <xdr:to>
      <xdr:col>11</xdr:col>
      <xdr:colOff>800100</xdr:colOff>
      <xdr:row>23</xdr:row>
      <xdr:rowOff>388620</xdr:rowOff>
    </xdr:to>
    <xdr:sp macro="" textlink="">
      <xdr:nvSpPr>
        <xdr:cNvPr id="633" name="Text Box 9">
          <a:extLst>
            <a:ext uri="{FF2B5EF4-FFF2-40B4-BE49-F238E27FC236}">
              <a16:creationId xmlns:a16="http://schemas.microsoft.com/office/drawing/2014/main" id="{00000000-0008-0000-6A00-000079020000}"/>
            </a:ext>
          </a:extLst>
        </xdr:cNvPr>
        <xdr:cNvSpPr txBox="1">
          <a:spLocks noChangeArrowheads="1"/>
        </xdr:cNvSpPr>
      </xdr:nvSpPr>
      <xdr:spPr bwMode="auto">
        <a:xfrm>
          <a:off x="26187400" y="24300180"/>
          <a:ext cx="762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403860</xdr:rowOff>
    </xdr:from>
    <xdr:to>
      <xdr:col>11</xdr:col>
      <xdr:colOff>800100</xdr:colOff>
      <xdr:row>33</xdr:row>
      <xdr:rowOff>528320</xdr:rowOff>
    </xdr:to>
    <xdr:sp macro="" textlink="">
      <xdr:nvSpPr>
        <xdr:cNvPr id="634" name="Text Box 9">
          <a:extLst>
            <a:ext uri="{FF2B5EF4-FFF2-40B4-BE49-F238E27FC236}">
              <a16:creationId xmlns:a16="http://schemas.microsoft.com/office/drawing/2014/main" id="{00000000-0008-0000-6A00-00007A020000}"/>
            </a:ext>
          </a:extLst>
        </xdr:cNvPr>
        <xdr:cNvSpPr txBox="1">
          <a:spLocks noChangeArrowheads="1"/>
        </xdr:cNvSpPr>
      </xdr:nvSpPr>
      <xdr:spPr bwMode="auto">
        <a:xfrm>
          <a:off x="26187400" y="25245060"/>
          <a:ext cx="7620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800100</xdr:rowOff>
    </xdr:from>
    <xdr:to>
      <xdr:col>11</xdr:col>
      <xdr:colOff>800100</xdr:colOff>
      <xdr:row>38</xdr:row>
      <xdr:rowOff>208280</xdr:rowOff>
    </xdr:to>
    <xdr:sp macro="" textlink="">
      <xdr:nvSpPr>
        <xdr:cNvPr id="635" name="Text Box 9">
          <a:extLst>
            <a:ext uri="{FF2B5EF4-FFF2-40B4-BE49-F238E27FC236}">
              <a16:creationId xmlns:a16="http://schemas.microsoft.com/office/drawing/2014/main" id="{00000000-0008-0000-6A00-00007B020000}"/>
            </a:ext>
          </a:extLst>
        </xdr:cNvPr>
        <xdr:cNvSpPr txBox="1">
          <a:spLocks noChangeArrowheads="1"/>
        </xdr:cNvSpPr>
      </xdr:nvSpPr>
      <xdr:spPr bwMode="auto">
        <a:xfrm>
          <a:off x="26187400" y="27774900"/>
          <a:ext cx="76200" cy="2278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236220</xdr:rowOff>
    </xdr:from>
    <xdr:to>
      <xdr:col>11</xdr:col>
      <xdr:colOff>800100</xdr:colOff>
      <xdr:row>28</xdr:row>
      <xdr:rowOff>1374140</xdr:rowOff>
    </xdr:to>
    <xdr:sp macro="" textlink="">
      <xdr:nvSpPr>
        <xdr:cNvPr id="636" name="Text Box 9">
          <a:extLst>
            <a:ext uri="{FF2B5EF4-FFF2-40B4-BE49-F238E27FC236}">
              <a16:creationId xmlns:a16="http://schemas.microsoft.com/office/drawing/2014/main" id="{00000000-0008-0000-6A00-00007C020000}"/>
            </a:ext>
          </a:extLst>
        </xdr:cNvPr>
        <xdr:cNvSpPr txBox="1">
          <a:spLocks noChangeArrowheads="1"/>
        </xdr:cNvSpPr>
      </xdr:nvSpPr>
      <xdr:spPr bwMode="auto">
        <a:xfrm>
          <a:off x="26187400" y="30259020"/>
          <a:ext cx="7620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487680</xdr:rowOff>
    </xdr:from>
    <xdr:to>
      <xdr:col>11</xdr:col>
      <xdr:colOff>800100</xdr:colOff>
      <xdr:row>37</xdr:row>
      <xdr:rowOff>2225040</xdr:rowOff>
    </xdr:to>
    <xdr:sp macro="" textlink="">
      <xdr:nvSpPr>
        <xdr:cNvPr id="637" name="Text Box 9">
          <a:extLst>
            <a:ext uri="{FF2B5EF4-FFF2-40B4-BE49-F238E27FC236}">
              <a16:creationId xmlns:a16="http://schemas.microsoft.com/office/drawing/2014/main" id="{00000000-0008-0000-6A00-00007D020000}"/>
            </a:ext>
          </a:extLst>
        </xdr:cNvPr>
        <xdr:cNvSpPr txBox="1">
          <a:spLocks noChangeArrowheads="1"/>
        </xdr:cNvSpPr>
      </xdr:nvSpPr>
      <xdr:spPr bwMode="auto">
        <a:xfrm>
          <a:off x="26187400" y="31729680"/>
          <a:ext cx="76200" cy="201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434340</xdr:rowOff>
    </xdr:from>
    <xdr:to>
      <xdr:col>11</xdr:col>
      <xdr:colOff>800100</xdr:colOff>
      <xdr:row>38</xdr:row>
      <xdr:rowOff>4457700</xdr:rowOff>
    </xdr:to>
    <xdr:sp macro="" textlink="">
      <xdr:nvSpPr>
        <xdr:cNvPr id="638" name="Text Box 9">
          <a:extLst>
            <a:ext uri="{FF2B5EF4-FFF2-40B4-BE49-F238E27FC236}">
              <a16:creationId xmlns:a16="http://schemas.microsoft.com/office/drawing/2014/main" id="{00000000-0008-0000-6A00-00007E020000}"/>
            </a:ext>
          </a:extLst>
        </xdr:cNvPr>
        <xdr:cNvSpPr txBox="1">
          <a:spLocks noChangeArrowheads="1"/>
        </xdr:cNvSpPr>
      </xdr:nvSpPr>
      <xdr:spPr bwMode="auto">
        <a:xfrm>
          <a:off x="26187400" y="3412744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304800</xdr:rowOff>
    </xdr:from>
    <xdr:to>
      <xdr:col>11</xdr:col>
      <xdr:colOff>800100</xdr:colOff>
      <xdr:row>28</xdr:row>
      <xdr:rowOff>2707640</xdr:rowOff>
    </xdr:to>
    <xdr:sp macro="" textlink="">
      <xdr:nvSpPr>
        <xdr:cNvPr id="639" name="Text Box 9">
          <a:extLst>
            <a:ext uri="{FF2B5EF4-FFF2-40B4-BE49-F238E27FC236}">
              <a16:creationId xmlns:a16="http://schemas.microsoft.com/office/drawing/2014/main" id="{00000000-0008-0000-6A00-00007F020000}"/>
            </a:ext>
          </a:extLst>
        </xdr:cNvPr>
        <xdr:cNvSpPr txBox="1">
          <a:spLocks noChangeArrowheads="1"/>
        </xdr:cNvSpPr>
      </xdr:nvSpPr>
      <xdr:spPr bwMode="auto">
        <a:xfrm>
          <a:off x="26187400" y="36436300"/>
          <a:ext cx="7620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23</xdr:row>
      <xdr:rowOff>358140</xdr:rowOff>
    </xdr:from>
    <xdr:to>
      <xdr:col>11</xdr:col>
      <xdr:colOff>800100</xdr:colOff>
      <xdr:row>42</xdr:row>
      <xdr:rowOff>1808480</xdr:rowOff>
    </xdr:to>
    <xdr:sp macro="" textlink="">
      <xdr:nvSpPr>
        <xdr:cNvPr id="640" name="Text Box 9">
          <a:extLst>
            <a:ext uri="{FF2B5EF4-FFF2-40B4-BE49-F238E27FC236}">
              <a16:creationId xmlns:a16="http://schemas.microsoft.com/office/drawing/2014/main" id="{00000000-0008-0000-6A00-000080020000}"/>
            </a:ext>
          </a:extLst>
        </xdr:cNvPr>
        <xdr:cNvSpPr txBox="1">
          <a:spLocks noChangeArrowheads="1"/>
        </xdr:cNvSpPr>
      </xdr:nvSpPr>
      <xdr:spPr bwMode="auto">
        <a:xfrm>
          <a:off x="26187400" y="37404040"/>
          <a:ext cx="7620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24</xdr:row>
      <xdr:rowOff>373380</xdr:rowOff>
    </xdr:from>
    <xdr:to>
      <xdr:col>11</xdr:col>
      <xdr:colOff>800100</xdr:colOff>
      <xdr:row>41</xdr:row>
      <xdr:rowOff>86360</xdr:rowOff>
    </xdr:to>
    <xdr:sp macro="" textlink="">
      <xdr:nvSpPr>
        <xdr:cNvPr id="641" name="Text Box 9">
          <a:extLst>
            <a:ext uri="{FF2B5EF4-FFF2-40B4-BE49-F238E27FC236}">
              <a16:creationId xmlns:a16="http://schemas.microsoft.com/office/drawing/2014/main" id="{00000000-0008-0000-6A00-000081020000}"/>
            </a:ext>
          </a:extLst>
        </xdr:cNvPr>
        <xdr:cNvSpPr txBox="1">
          <a:spLocks noChangeArrowheads="1"/>
        </xdr:cNvSpPr>
      </xdr:nvSpPr>
      <xdr:spPr bwMode="auto">
        <a:xfrm>
          <a:off x="26187400" y="39857680"/>
          <a:ext cx="7620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25</xdr:row>
      <xdr:rowOff>601980</xdr:rowOff>
    </xdr:from>
    <xdr:to>
      <xdr:col>11</xdr:col>
      <xdr:colOff>800100</xdr:colOff>
      <xdr:row>41</xdr:row>
      <xdr:rowOff>4213860</xdr:rowOff>
    </xdr:to>
    <xdr:sp macro="" textlink="">
      <xdr:nvSpPr>
        <xdr:cNvPr id="642" name="Text Box 9">
          <a:extLst>
            <a:ext uri="{FF2B5EF4-FFF2-40B4-BE49-F238E27FC236}">
              <a16:creationId xmlns:a16="http://schemas.microsoft.com/office/drawing/2014/main" id="{00000000-0008-0000-6A00-000082020000}"/>
            </a:ext>
          </a:extLst>
        </xdr:cNvPr>
        <xdr:cNvSpPr txBox="1">
          <a:spLocks noChangeArrowheads="1"/>
        </xdr:cNvSpPr>
      </xdr:nvSpPr>
      <xdr:spPr bwMode="auto">
        <a:xfrm>
          <a:off x="26187400" y="42219880"/>
          <a:ext cx="7620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419100</xdr:rowOff>
    </xdr:from>
    <xdr:to>
      <xdr:col>11</xdr:col>
      <xdr:colOff>800100</xdr:colOff>
      <xdr:row>44</xdr:row>
      <xdr:rowOff>2628900</xdr:rowOff>
    </xdr:to>
    <xdr:sp macro="" textlink="">
      <xdr:nvSpPr>
        <xdr:cNvPr id="643" name="Text Box 9">
          <a:extLst>
            <a:ext uri="{FF2B5EF4-FFF2-40B4-BE49-F238E27FC236}">
              <a16:creationId xmlns:a16="http://schemas.microsoft.com/office/drawing/2014/main" id="{00000000-0008-0000-6A00-000083020000}"/>
            </a:ext>
          </a:extLst>
        </xdr:cNvPr>
        <xdr:cNvSpPr txBox="1">
          <a:spLocks noChangeArrowheads="1"/>
        </xdr:cNvSpPr>
      </xdr:nvSpPr>
      <xdr:spPr bwMode="auto">
        <a:xfrm>
          <a:off x="26187400" y="44475400"/>
          <a:ext cx="762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403860</xdr:rowOff>
    </xdr:from>
    <xdr:to>
      <xdr:col>11</xdr:col>
      <xdr:colOff>800100</xdr:colOff>
      <xdr:row>45</xdr:row>
      <xdr:rowOff>406400</xdr:rowOff>
    </xdr:to>
    <xdr:sp macro="" textlink="">
      <xdr:nvSpPr>
        <xdr:cNvPr id="644" name="Text Box 9">
          <a:extLst>
            <a:ext uri="{FF2B5EF4-FFF2-40B4-BE49-F238E27FC236}">
              <a16:creationId xmlns:a16="http://schemas.microsoft.com/office/drawing/2014/main" id="{00000000-0008-0000-6A00-000084020000}"/>
            </a:ext>
          </a:extLst>
        </xdr:cNvPr>
        <xdr:cNvSpPr txBox="1">
          <a:spLocks noChangeArrowheads="1"/>
        </xdr:cNvSpPr>
      </xdr:nvSpPr>
      <xdr:spPr bwMode="auto">
        <a:xfrm>
          <a:off x="26187400" y="46898560"/>
          <a:ext cx="76200" cy="207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426720</xdr:rowOff>
    </xdr:from>
    <xdr:to>
      <xdr:col>11</xdr:col>
      <xdr:colOff>800100</xdr:colOff>
      <xdr:row>45</xdr:row>
      <xdr:rowOff>3573780</xdr:rowOff>
    </xdr:to>
    <xdr:sp macro="" textlink="">
      <xdr:nvSpPr>
        <xdr:cNvPr id="645" name="Text Box 9">
          <a:extLst>
            <a:ext uri="{FF2B5EF4-FFF2-40B4-BE49-F238E27FC236}">
              <a16:creationId xmlns:a16="http://schemas.microsoft.com/office/drawing/2014/main" id="{00000000-0008-0000-6A00-000085020000}"/>
            </a:ext>
          </a:extLst>
        </xdr:cNvPr>
        <xdr:cNvSpPr txBox="1">
          <a:spLocks noChangeArrowheads="1"/>
        </xdr:cNvSpPr>
      </xdr:nvSpPr>
      <xdr:spPr bwMode="auto">
        <a:xfrm>
          <a:off x="26187400" y="4935982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205740</xdr:rowOff>
    </xdr:from>
    <xdr:to>
      <xdr:col>11</xdr:col>
      <xdr:colOff>800100</xdr:colOff>
      <xdr:row>41</xdr:row>
      <xdr:rowOff>3766820</xdr:rowOff>
    </xdr:to>
    <xdr:sp macro="" textlink="">
      <xdr:nvSpPr>
        <xdr:cNvPr id="646" name="Text Box 9">
          <a:extLst>
            <a:ext uri="{FF2B5EF4-FFF2-40B4-BE49-F238E27FC236}">
              <a16:creationId xmlns:a16="http://schemas.microsoft.com/office/drawing/2014/main" id="{00000000-0008-0000-6A00-000086020000}"/>
            </a:ext>
          </a:extLst>
        </xdr:cNvPr>
        <xdr:cNvSpPr txBox="1">
          <a:spLocks noChangeArrowheads="1"/>
        </xdr:cNvSpPr>
      </xdr:nvSpPr>
      <xdr:spPr bwMode="auto">
        <a:xfrm>
          <a:off x="26187400" y="51577240"/>
          <a:ext cx="7620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632460</xdr:rowOff>
    </xdr:from>
    <xdr:to>
      <xdr:col>11</xdr:col>
      <xdr:colOff>800100</xdr:colOff>
      <xdr:row>116</xdr:row>
      <xdr:rowOff>149860</xdr:rowOff>
    </xdr:to>
    <xdr:sp macro="" textlink="">
      <xdr:nvSpPr>
        <xdr:cNvPr id="647" name="Text Box 9">
          <a:extLst>
            <a:ext uri="{FF2B5EF4-FFF2-40B4-BE49-F238E27FC236}">
              <a16:creationId xmlns:a16="http://schemas.microsoft.com/office/drawing/2014/main" id="{00000000-0008-0000-6A00-000087020000}"/>
            </a:ext>
          </a:extLst>
        </xdr:cNvPr>
        <xdr:cNvSpPr txBox="1">
          <a:spLocks noChangeArrowheads="1"/>
        </xdr:cNvSpPr>
      </xdr:nvSpPr>
      <xdr:spPr bwMode="auto">
        <a:xfrm>
          <a:off x="26187400" y="53527960"/>
          <a:ext cx="76200" cy="459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335280</xdr:rowOff>
    </xdr:from>
    <xdr:to>
      <xdr:col>11</xdr:col>
      <xdr:colOff>800100</xdr:colOff>
      <xdr:row>47</xdr:row>
      <xdr:rowOff>1755140</xdr:rowOff>
    </xdr:to>
    <xdr:sp macro="" textlink="">
      <xdr:nvSpPr>
        <xdr:cNvPr id="648" name="Text Box 9">
          <a:extLst>
            <a:ext uri="{FF2B5EF4-FFF2-40B4-BE49-F238E27FC236}">
              <a16:creationId xmlns:a16="http://schemas.microsoft.com/office/drawing/2014/main" id="{00000000-0008-0000-6A00-000088020000}"/>
            </a:ext>
          </a:extLst>
        </xdr:cNvPr>
        <xdr:cNvSpPr txBox="1">
          <a:spLocks noChangeArrowheads="1"/>
        </xdr:cNvSpPr>
      </xdr:nvSpPr>
      <xdr:spPr bwMode="auto">
        <a:xfrm>
          <a:off x="26187400" y="58437780"/>
          <a:ext cx="7620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563880</xdr:rowOff>
    </xdr:from>
    <xdr:to>
      <xdr:col>11</xdr:col>
      <xdr:colOff>800100</xdr:colOff>
      <xdr:row>44</xdr:row>
      <xdr:rowOff>2979420</xdr:rowOff>
    </xdr:to>
    <xdr:sp macro="" textlink="">
      <xdr:nvSpPr>
        <xdr:cNvPr id="649" name="Text Box 9">
          <a:extLst>
            <a:ext uri="{FF2B5EF4-FFF2-40B4-BE49-F238E27FC236}">
              <a16:creationId xmlns:a16="http://schemas.microsoft.com/office/drawing/2014/main" id="{00000000-0008-0000-6A00-000089020000}"/>
            </a:ext>
          </a:extLst>
        </xdr:cNvPr>
        <xdr:cNvSpPr txBox="1">
          <a:spLocks noChangeArrowheads="1"/>
        </xdr:cNvSpPr>
      </xdr:nvSpPr>
      <xdr:spPr bwMode="auto">
        <a:xfrm>
          <a:off x="26187400" y="60799980"/>
          <a:ext cx="762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441960</xdr:rowOff>
    </xdr:from>
    <xdr:to>
      <xdr:col>11</xdr:col>
      <xdr:colOff>800100</xdr:colOff>
      <xdr:row>50</xdr:row>
      <xdr:rowOff>4152900</xdr:rowOff>
    </xdr:to>
    <xdr:sp macro="" textlink="">
      <xdr:nvSpPr>
        <xdr:cNvPr id="650" name="Text Box 9">
          <a:extLst>
            <a:ext uri="{FF2B5EF4-FFF2-40B4-BE49-F238E27FC236}">
              <a16:creationId xmlns:a16="http://schemas.microsoft.com/office/drawing/2014/main" id="{00000000-0008-0000-6A00-00008A020000}"/>
            </a:ext>
          </a:extLst>
        </xdr:cNvPr>
        <xdr:cNvSpPr txBox="1">
          <a:spLocks noChangeArrowheads="1"/>
        </xdr:cNvSpPr>
      </xdr:nvSpPr>
      <xdr:spPr bwMode="auto">
        <a:xfrm>
          <a:off x="26187400" y="62506860"/>
          <a:ext cx="7620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320040</xdr:rowOff>
    </xdr:from>
    <xdr:to>
      <xdr:col>11</xdr:col>
      <xdr:colOff>800100</xdr:colOff>
      <xdr:row>45</xdr:row>
      <xdr:rowOff>3652520</xdr:rowOff>
    </xdr:to>
    <xdr:sp macro="" textlink="">
      <xdr:nvSpPr>
        <xdr:cNvPr id="651" name="Text Box 9">
          <a:extLst>
            <a:ext uri="{FF2B5EF4-FFF2-40B4-BE49-F238E27FC236}">
              <a16:creationId xmlns:a16="http://schemas.microsoft.com/office/drawing/2014/main" id="{00000000-0008-0000-6A00-00008B020000}"/>
            </a:ext>
          </a:extLst>
        </xdr:cNvPr>
        <xdr:cNvSpPr txBox="1">
          <a:spLocks noChangeArrowheads="1"/>
        </xdr:cNvSpPr>
      </xdr:nvSpPr>
      <xdr:spPr bwMode="auto">
        <a:xfrm>
          <a:off x="26187400" y="6482334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35</xdr:row>
      <xdr:rowOff>426720</xdr:rowOff>
    </xdr:from>
    <xdr:to>
      <xdr:col>11</xdr:col>
      <xdr:colOff>800100</xdr:colOff>
      <xdr:row>50</xdr:row>
      <xdr:rowOff>5057140</xdr:rowOff>
    </xdr:to>
    <xdr:sp macro="" textlink="">
      <xdr:nvSpPr>
        <xdr:cNvPr id="652" name="Text Box 9">
          <a:extLst>
            <a:ext uri="{FF2B5EF4-FFF2-40B4-BE49-F238E27FC236}">
              <a16:creationId xmlns:a16="http://schemas.microsoft.com/office/drawing/2014/main" id="{00000000-0008-0000-6A00-00008C020000}"/>
            </a:ext>
          </a:extLst>
        </xdr:cNvPr>
        <xdr:cNvSpPr txBox="1">
          <a:spLocks noChangeArrowheads="1"/>
        </xdr:cNvSpPr>
      </xdr:nvSpPr>
      <xdr:spPr bwMode="auto">
        <a:xfrm>
          <a:off x="26187400" y="66454020"/>
          <a:ext cx="7620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381000</xdr:rowOff>
    </xdr:from>
    <xdr:to>
      <xdr:col>11</xdr:col>
      <xdr:colOff>800100</xdr:colOff>
      <xdr:row>41</xdr:row>
      <xdr:rowOff>1440180</xdr:rowOff>
    </xdr:to>
    <xdr:sp macro="" textlink="">
      <xdr:nvSpPr>
        <xdr:cNvPr id="653" name="Text Box 9">
          <a:extLst>
            <a:ext uri="{FF2B5EF4-FFF2-40B4-BE49-F238E27FC236}">
              <a16:creationId xmlns:a16="http://schemas.microsoft.com/office/drawing/2014/main" id="{00000000-0008-0000-6A00-00008D020000}"/>
            </a:ext>
          </a:extLst>
        </xdr:cNvPr>
        <xdr:cNvSpPr txBox="1">
          <a:spLocks noChangeArrowheads="1"/>
        </xdr:cNvSpPr>
      </xdr:nvSpPr>
      <xdr:spPr bwMode="auto">
        <a:xfrm>
          <a:off x="26187400" y="68541900"/>
          <a:ext cx="7620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304800</xdr:rowOff>
    </xdr:from>
    <xdr:to>
      <xdr:col>11</xdr:col>
      <xdr:colOff>800100</xdr:colOff>
      <xdr:row>49</xdr:row>
      <xdr:rowOff>294640</xdr:rowOff>
    </xdr:to>
    <xdr:sp macro="" textlink="">
      <xdr:nvSpPr>
        <xdr:cNvPr id="654" name="Text Box 9">
          <a:extLst>
            <a:ext uri="{FF2B5EF4-FFF2-40B4-BE49-F238E27FC236}">
              <a16:creationId xmlns:a16="http://schemas.microsoft.com/office/drawing/2014/main" id="{00000000-0008-0000-6A00-00008E020000}"/>
            </a:ext>
          </a:extLst>
        </xdr:cNvPr>
        <xdr:cNvSpPr txBox="1">
          <a:spLocks noChangeArrowheads="1"/>
        </xdr:cNvSpPr>
      </xdr:nvSpPr>
      <xdr:spPr bwMode="auto">
        <a:xfrm>
          <a:off x="26187400" y="69380100"/>
          <a:ext cx="762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396240</xdr:rowOff>
    </xdr:from>
    <xdr:to>
      <xdr:col>11</xdr:col>
      <xdr:colOff>800100</xdr:colOff>
      <xdr:row>61</xdr:row>
      <xdr:rowOff>403860</xdr:rowOff>
    </xdr:to>
    <xdr:sp macro="" textlink="">
      <xdr:nvSpPr>
        <xdr:cNvPr id="655" name="Text Box 9">
          <a:extLst>
            <a:ext uri="{FF2B5EF4-FFF2-40B4-BE49-F238E27FC236}">
              <a16:creationId xmlns:a16="http://schemas.microsoft.com/office/drawing/2014/main" id="{00000000-0008-0000-6A00-00008F020000}"/>
            </a:ext>
          </a:extLst>
        </xdr:cNvPr>
        <xdr:cNvSpPr txBox="1">
          <a:spLocks noChangeArrowheads="1"/>
        </xdr:cNvSpPr>
      </xdr:nvSpPr>
      <xdr:spPr bwMode="auto">
        <a:xfrm>
          <a:off x="26187400" y="70995540"/>
          <a:ext cx="76200" cy="236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381000</xdr:rowOff>
    </xdr:from>
    <xdr:to>
      <xdr:col>11</xdr:col>
      <xdr:colOff>800100</xdr:colOff>
      <xdr:row>52</xdr:row>
      <xdr:rowOff>711200</xdr:rowOff>
    </xdr:to>
    <xdr:sp macro="" textlink="">
      <xdr:nvSpPr>
        <xdr:cNvPr id="656" name="Text Box 9">
          <a:extLst>
            <a:ext uri="{FF2B5EF4-FFF2-40B4-BE49-F238E27FC236}">
              <a16:creationId xmlns:a16="http://schemas.microsoft.com/office/drawing/2014/main" id="{00000000-0008-0000-6A00-000090020000}"/>
            </a:ext>
          </a:extLst>
        </xdr:cNvPr>
        <xdr:cNvSpPr txBox="1">
          <a:spLocks noChangeArrowheads="1"/>
        </xdr:cNvSpPr>
      </xdr:nvSpPr>
      <xdr:spPr bwMode="auto">
        <a:xfrm>
          <a:off x="26187400" y="73723500"/>
          <a:ext cx="762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373380</xdr:rowOff>
    </xdr:from>
    <xdr:to>
      <xdr:col>11</xdr:col>
      <xdr:colOff>800100</xdr:colOff>
      <xdr:row>46</xdr:row>
      <xdr:rowOff>1203960</xdr:rowOff>
    </xdr:to>
    <xdr:sp macro="" textlink="">
      <xdr:nvSpPr>
        <xdr:cNvPr id="657" name="Text Box 9">
          <a:extLst>
            <a:ext uri="{FF2B5EF4-FFF2-40B4-BE49-F238E27FC236}">
              <a16:creationId xmlns:a16="http://schemas.microsoft.com/office/drawing/2014/main" id="{00000000-0008-0000-6A00-000091020000}"/>
            </a:ext>
          </a:extLst>
        </xdr:cNvPr>
        <xdr:cNvSpPr txBox="1">
          <a:spLocks noChangeArrowheads="1"/>
        </xdr:cNvSpPr>
      </xdr:nvSpPr>
      <xdr:spPr bwMode="auto">
        <a:xfrm>
          <a:off x="26187400" y="75544680"/>
          <a:ext cx="762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502920</xdr:rowOff>
    </xdr:from>
    <xdr:to>
      <xdr:col>11</xdr:col>
      <xdr:colOff>800100</xdr:colOff>
      <xdr:row>60</xdr:row>
      <xdr:rowOff>2462530</xdr:rowOff>
    </xdr:to>
    <xdr:sp macro="" textlink="">
      <xdr:nvSpPr>
        <xdr:cNvPr id="658" name="Text Box 9">
          <a:extLst>
            <a:ext uri="{FF2B5EF4-FFF2-40B4-BE49-F238E27FC236}">
              <a16:creationId xmlns:a16="http://schemas.microsoft.com/office/drawing/2014/main" id="{00000000-0008-0000-6A00-000092020000}"/>
            </a:ext>
          </a:extLst>
        </xdr:cNvPr>
        <xdr:cNvSpPr txBox="1">
          <a:spLocks noChangeArrowheads="1"/>
        </xdr:cNvSpPr>
      </xdr:nvSpPr>
      <xdr:spPr bwMode="auto">
        <a:xfrm>
          <a:off x="26187400" y="76588620"/>
          <a:ext cx="76200" cy="1934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647700</xdr:rowOff>
    </xdr:from>
    <xdr:to>
      <xdr:col>11</xdr:col>
      <xdr:colOff>800100</xdr:colOff>
      <xdr:row>54</xdr:row>
      <xdr:rowOff>215900</xdr:rowOff>
    </xdr:to>
    <xdr:sp macro="" textlink="">
      <xdr:nvSpPr>
        <xdr:cNvPr id="659" name="Text Box 9">
          <a:extLst>
            <a:ext uri="{FF2B5EF4-FFF2-40B4-BE49-F238E27FC236}">
              <a16:creationId xmlns:a16="http://schemas.microsoft.com/office/drawing/2014/main" id="{00000000-0008-0000-6A00-000093020000}"/>
            </a:ext>
          </a:extLst>
        </xdr:cNvPr>
        <xdr:cNvSpPr txBox="1">
          <a:spLocks noChangeArrowheads="1"/>
        </xdr:cNvSpPr>
      </xdr:nvSpPr>
      <xdr:spPr bwMode="auto">
        <a:xfrm>
          <a:off x="26187400" y="79171800"/>
          <a:ext cx="762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640080</xdr:rowOff>
    </xdr:from>
    <xdr:to>
      <xdr:col>11</xdr:col>
      <xdr:colOff>800100</xdr:colOff>
      <xdr:row>55</xdr:row>
      <xdr:rowOff>576580</xdr:rowOff>
    </xdr:to>
    <xdr:sp macro="" textlink="">
      <xdr:nvSpPr>
        <xdr:cNvPr id="660" name="Text Box 9">
          <a:extLst>
            <a:ext uri="{FF2B5EF4-FFF2-40B4-BE49-F238E27FC236}">
              <a16:creationId xmlns:a16="http://schemas.microsoft.com/office/drawing/2014/main" id="{00000000-0008-0000-6A00-000094020000}"/>
            </a:ext>
          </a:extLst>
        </xdr:cNvPr>
        <xdr:cNvSpPr txBox="1">
          <a:spLocks noChangeArrowheads="1"/>
        </xdr:cNvSpPr>
      </xdr:nvSpPr>
      <xdr:spPr bwMode="auto">
        <a:xfrm>
          <a:off x="26187400" y="80992980"/>
          <a:ext cx="762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502920</xdr:rowOff>
    </xdr:from>
    <xdr:to>
      <xdr:col>11</xdr:col>
      <xdr:colOff>800100</xdr:colOff>
      <xdr:row>69</xdr:row>
      <xdr:rowOff>152400</xdr:rowOff>
    </xdr:to>
    <xdr:sp macro="" textlink="">
      <xdr:nvSpPr>
        <xdr:cNvPr id="661" name="Text Box 9">
          <a:extLst>
            <a:ext uri="{FF2B5EF4-FFF2-40B4-BE49-F238E27FC236}">
              <a16:creationId xmlns:a16="http://schemas.microsoft.com/office/drawing/2014/main" id="{00000000-0008-0000-6A00-000095020000}"/>
            </a:ext>
          </a:extLst>
        </xdr:cNvPr>
        <xdr:cNvSpPr txBox="1">
          <a:spLocks noChangeArrowheads="1"/>
        </xdr:cNvSpPr>
      </xdr:nvSpPr>
      <xdr:spPr bwMode="auto">
        <a:xfrm>
          <a:off x="26187400" y="82684620"/>
          <a:ext cx="762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784860</xdr:rowOff>
    </xdr:from>
    <xdr:to>
      <xdr:col>11</xdr:col>
      <xdr:colOff>800100</xdr:colOff>
      <xdr:row>198</xdr:row>
      <xdr:rowOff>33020</xdr:rowOff>
    </xdr:to>
    <xdr:sp macro="" textlink="">
      <xdr:nvSpPr>
        <xdr:cNvPr id="662" name="Text Box 9">
          <a:extLst>
            <a:ext uri="{FF2B5EF4-FFF2-40B4-BE49-F238E27FC236}">
              <a16:creationId xmlns:a16="http://schemas.microsoft.com/office/drawing/2014/main" id="{00000000-0008-0000-6A00-000096020000}"/>
            </a:ext>
          </a:extLst>
        </xdr:cNvPr>
        <xdr:cNvSpPr txBox="1">
          <a:spLocks noChangeArrowheads="1"/>
        </xdr:cNvSpPr>
      </xdr:nvSpPr>
      <xdr:spPr bwMode="auto">
        <a:xfrm>
          <a:off x="26187400" y="85709760"/>
          <a:ext cx="76200" cy="352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502920</xdr:rowOff>
    </xdr:from>
    <xdr:to>
      <xdr:col>11</xdr:col>
      <xdr:colOff>800100</xdr:colOff>
      <xdr:row>69</xdr:row>
      <xdr:rowOff>4859020</xdr:rowOff>
    </xdr:to>
    <xdr:sp macro="" textlink="">
      <xdr:nvSpPr>
        <xdr:cNvPr id="663" name="Text Box 9">
          <a:extLst>
            <a:ext uri="{FF2B5EF4-FFF2-40B4-BE49-F238E27FC236}">
              <a16:creationId xmlns:a16="http://schemas.microsoft.com/office/drawing/2014/main" id="{00000000-0008-0000-6A00-000097020000}"/>
            </a:ext>
          </a:extLst>
        </xdr:cNvPr>
        <xdr:cNvSpPr txBox="1">
          <a:spLocks noChangeArrowheads="1"/>
        </xdr:cNvSpPr>
      </xdr:nvSpPr>
      <xdr:spPr bwMode="auto">
        <a:xfrm>
          <a:off x="26187400" y="89695020"/>
          <a:ext cx="762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502920</xdr:rowOff>
    </xdr:from>
    <xdr:to>
      <xdr:col>11</xdr:col>
      <xdr:colOff>800100</xdr:colOff>
      <xdr:row>58</xdr:row>
      <xdr:rowOff>1559560</xdr:rowOff>
    </xdr:to>
    <xdr:sp macro="" textlink="">
      <xdr:nvSpPr>
        <xdr:cNvPr id="664" name="Text Box 9">
          <a:extLst>
            <a:ext uri="{FF2B5EF4-FFF2-40B4-BE49-F238E27FC236}">
              <a16:creationId xmlns:a16="http://schemas.microsoft.com/office/drawing/2014/main" id="{00000000-0008-0000-6A00-000098020000}"/>
            </a:ext>
          </a:extLst>
        </xdr:cNvPr>
        <xdr:cNvSpPr txBox="1">
          <a:spLocks noChangeArrowheads="1"/>
        </xdr:cNvSpPr>
      </xdr:nvSpPr>
      <xdr:spPr bwMode="auto">
        <a:xfrm>
          <a:off x="26187400" y="92438220"/>
          <a:ext cx="7620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792480</xdr:rowOff>
    </xdr:from>
    <xdr:to>
      <xdr:col>11</xdr:col>
      <xdr:colOff>800100</xdr:colOff>
      <xdr:row>56</xdr:row>
      <xdr:rowOff>5204460</xdr:rowOff>
    </xdr:to>
    <xdr:sp macro="" textlink="">
      <xdr:nvSpPr>
        <xdr:cNvPr id="665" name="Text Box 9">
          <a:extLst>
            <a:ext uri="{FF2B5EF4-FFF2-40B4-BE49-F238E27FC236}">
              <a16:creationId xmlns:a16="http://schemas.microsoft.com/office/drawing/2014/main" id="{00000000-0008-0000-6A00-000099020000}"/>
            </a:ext>
          </a:extLst>
        </xdr:cNvPr>
        <xdr:cNvSpPr txBox="1">
          <a:spLocks noChangeArrowheads="1"/>
        </xdr:cNvSpPr>
      </xdr:nvSpPr>
      <xdr:spPr bwMode="auto">
        <a:xfrm>
          <a:off x="26187400" y="94251780"/>
          <a:ext cx="762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891540</xdr:rowOff>
    </xdr:from>
    <xdr:to>
      <xdr:col>11</xdr:col>
      <xdr:colOff>800100</xdr:colOff>
      <xdr:row>393</xdr:row>
      <xdr:rowOff>137160</xdr:rowOff>
    </xdr:to>
    <xdr:sp macro="" textlink="">
      <xdr:nvSpPr>
        <xdr:cNvPr id="666" name="Text Box 9">
          <a:extLst>
            <a:ext uri="{FF2B5EF4-FFF2-40B4-BE49-F238E27FC236}">
              <a16:creationId xmlns:a16="http://schemas.microsoft.com/office/drawing/2014/main" id="{00000000-0008-0000-6A00-00009A020000}"/>
            </a:ext>
          </a:extLst>
        </xdr:cNvPr>
        <xdr:cNvSpPr txBox="1">
          <a:spLocks noChangeArrowheads="1"/>
        </xdr:cNvSpPr>
      </xdr:nvSpPr>
      <xdr:spPr bwMode="auto">
        <a:xfrm>
          <a:off x="26187400" y="95874840"/>
          <a:ext cx="76200" cy="44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914400</xdr:rowOff>
    </xdr:from>
    <xdr:to>
      <xdr:col>11</xdr:col>
      <xdr:colOff>800100</xdr:colOff>
      <xdr:row>394</xdr:row>
      <xdr:rowOff>96520</xdr:rowOff>
    </xdr:to>
    <xdr:sp macro="" textlink="">
      <xdr:nvSpPr>
        <xdr:cNvPr id="667" name="Text Box 9">
          <a:extLst>
            <a:ext uri="{FF2B5EF4-FFF2-40B4-BE49-F238E27FC236}">
              <a16:creationId xmlns:a16="http://schemas.microsoft.com/office/drawing/2014/main" id="{00000000-0008-0000-6A00-00009B020000}"/>
            </a:ext>
          </a:extLst>
        </xdr:cNvPr>
        <xdr:cNvSpPr txBox="1">
          <a:spLocks noChangeArrowheads="1"/>
        </xdr:cNvSpPr>
      </xdr:nvSpPr>
      <xdr:spPr bwMode="auto">
        <a:xfrm>
          <a:off x="26187400" y="101104700"/>
          <a:ext cx="76200" cy="437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754380</xdr:rowOff>
    </xdr:from>
    <xdr:to>
      <xdr:col>11</xdr:col>
      <xdr:colOff>800100</xdr:colOff>
      <xdr:row>93</xdr:row>
      <xdr:rowOff>83820</xdr:rowOff>
    </xdr:to>
    <xdr:sp macro="" textlink="">
      <xdr:nvSpPr>
        <xdr:cNvPr id="668" name="Text Box 9">
          <a:extLst>
            <a:ext uri="{FF2B5EF4-FFF2-40B4-BE49-F238E27FC236}">
              <a16:creationId xmlns:a16="http://schemas.microsoft.com/office/drawing/2014/main" id="{00000000-0008-0000-6A00-00009C020000}"/>
            </a:ext>
          </a:extLst>
        </xdr:cNvPr>
        <xdr:cNvSpPr txBox="1">
          <a:spLocks noChangeArrowheads="1"/>
        </xdr:cNvSpPr>
      </xdr:nvSpPr>
      <xdr:spPr bwMode="auto">
        <a:xfrm>
          <a:off x="26187400" y="106151680"/>
          <a:ext cx="7620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381000</xdr:rowOff>
    </xdr:from>
    <xdr:to>
      <xdr:col>11</xdr:col>
      <xdr:colOff>800100</xdr:colOff>
      <xdr:row>71</xdr:row>
      <xdr:rowOff>121920</xdr:rowOff>
    </xdr:to>
    <xdr:sp macro="" textlink="">
      <xdr:nvSpPr>
        <xdr:cNvPr id="669" name="Text Box 9">
          <a:extLst>
            <a:ext uri="{FF2B5EF4-FFF2-40B4-BE49-F238E27FC236}">
              <a16:creationId xmlns:a16="http://schemas.microsoft.com/office/drawing/2014/main" id="{00000000-0008-0000-6A00-00009D020000}"/>
            </a:ext>
          </a:extLst>
        </xdr:cNvPr>
        <xdr:cNvSpPr txBox="1">
          <a:spLocks noChangeArrowheads="1"/>
        </xdr:cNvSpPr>
      </xdr:nvSpPr>
      <xdr:spPr bwMode="auto">
        <a:xfrm>
          <a:off x="26187400" y="108521500"/>
          <a:ext cx="7620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662940</xdr:rowOff>
    </xdr:from>
    <xdr:to>
      <xdr:col>11</xdr:col>
      <xdr:colOff>800100</xdr:colOff>
      <xdr:row>72</xdr:row>
      <xdr:rowOff>645160</xdr:rowOff>
    </xdr:to>
    <xdr:sp macro="" textlink="">
      <xdr:nvSpPr>
        <xdr:cNvPr id="670" name="Text Box 9">
          <a:extLst>
            <a:ext uri="{FF2B5EF4-FFF2-40B4-BE49-F238E27FC236}">
              <a16:creationId xmlns:a16="http://schemas.microsoft.com/office/drawing/2014/main" id="{00000000-0008-0000-6A00-00009E020000}"/>
            </a:ext>
          </a:extLst>
        </xdr:cNvPr>
        <xdr:cNvSpPr txBox="1">
          <a:spLocks noChangeArrowheads="1"/>
        </xdr:cNvSpPr>
      </xdr:nvSpPr>
      <xdr:spPr bwMode="auto">
        <a:xfrm>
          <a:off x="26187400" y="110632240"/>
          <a:ext cx="7620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731520</xdr:rowOff>
    </xdr:from>
    <xdr:to>
      <xdr:col>11</xdr:col>
      <xdr:colOff>800100</xdr:colOff>
      <xdr:row>98</xdr:row>
      <xdr:rowOff>53340</xdr:rowOff>
    </xdr:to>
    <xdr:sp macro="" textlink="">
      <xdr:nvSpPr>
        <xdr:cNvPr id="671" name="Text Box 9">
          <a:extLst>
            <a:ext uri="{FF2B5EF4-FFF2-40B4-BE49-F238E27FC236}">
              <a16:creationId xmlns:a16="http://schemas.microsoft.com/office/drawing/2014/main" id="{00000000-0008-0000-6A00-00009F020000}"/>
            </a:ext>
          </a:extLst>
        </xdr:cNvPr>
        <xdr:cNvSpPr txBox="1">
          <a:spLocks noChangeArrowheads="1"/>
        </xdr:cNvSpPr>
      </xdr:nvSpPr>
      <xdr:spPr bwMode="auto">
        <a:xfrm>
          <a:off x="26187400" y="112834420"/>
          <a:ext cx="7620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55</xdr:row>
      <xdr:rowOff>525780</xdr:rowOff>
    </xdr:from>
    <xdr:to>
      <xdr:col>11</xdr:col>
      <xdr:colOff>800100</xdr:colOff>
      <xdr:row>65</xdr:row>
      <xdr:rowOff>698500</xdr:rowOff>
    </xdr:to>
    <xdr:sp macro="" textlink="">
      <xdr:nvSpPr>
        <xdr:cNvPr id="672" name="Text Box 9">
          <a:extLst>
            <a:ext uri="{FF2B5EF4-FFF2-40B4-BE49-F238E27FC236}">
              <a16:creationId xmlns:a16="http://schemas.microsoft.com/office/drawing/2014/main" id="{00000000-0008-0000-6A00-0000A0020000}"/>
            </a:ext>
          </a:extLst>
        </xdr:cNvPr>
        <xdr:cNvSpPr txBox="1">
          <a:spLocks noChangeArrowheads="1"/>
        </xdr:cNvSpPr>
      </xdr:nvSpPr>
      <xdr:spPr bwMode="auto">
        <a:xfrm>
          <a:off x="26187400" y="115067080"/>
          <a:ext cx="7620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662940</xdr:rowOff>
    </xdr:from>
    <xdr:to>
      <xdr:col>11</xdr:col>
      <xdr:colOff>800100</xdr:colOff>
      <xdr:row>309</xdr:row>
      <xdr:rowOff>86360</xdr:rowOff>
    </xdr:to>
    <xdr:sp macro="" textlink="">
      <xdr:nvSpPr>
        <xdr:cNvPr id="673" name="Text Box 9">
          <a:extLst>
            <a:ext uri="{FF2B5EF4-FFF2-40B4-BE49-F238E27FC236}">
              <a16:creationId xmlns:a16="http://schemas.microsoft.com/office/drawing/2014/main" id="{00000000-0008-0000-6A00-0000A1020000}"/>
            </a:ext>
          </a:extLst>
        </xdr:cNvPr>
        <xdr:cNvSpPr txBox="1">
          <a:spLocks noChangeArrowheads="1"/>
        </xdr:cNvSpPr>
      </xdr:nvSpPr>
      <xdr:spPr bwMode="auto">
        <a:xfrm>
          <a:off x="26187400" y="116423440"/>
          <a:ext cx="76200" cy="305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495300</xdr:rowOff>
    </xdr:from>
    <xdr:to>
      <xdr:col>11</xdr:col>
      <xdr:colOff>800100</xdr:colOff>
      <xdr:row>90</xdr:row>
      <xdr:rowOff>144780</xdr:rowOff>
    </xdr:to>
    <xdr:sp macro="" textlink="">
      <xdr:nvSpPr>
        <xdr:cNvPr id="674" name="Text Box 9">
          <a:extLst>
            <a:ext uri="{FF2B5EF4-FFF2-40B4-BE49-F238E27FC236}">
              <a16:creationId xmlns:a16="http://schemas.microsoft.com/office/drawing/2014/main" id="{00000000-0008-0000-6A00-0000A2020000}"/>
            </a:ext>
          </a:extLst>
        </xdr:cNvPr>
        <xdr:cNvSpPr txBox="1">
          <a:spLocks noChangeArrowheads="1"/>
        </xdr:cNvSpPr>
      </xdr:nvSpPr>
      <xdr:spPr bwMode="auto">
        <a:xfrm>
          <a:off x="26187400" y="119913400"/>
          <a:ext cx="762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58</xdr:row>
      <xdr:rowOff>228600</xdr:rowOff>
    </xdr:from>
    <xdr:to>
      <xdr:col>11</xdr:col>
      <xdr:colOff>800100</xdr:colOff>
      <xdr:row>69</xdr:row>
      <xdr:rowOff>1861820</xdr:rowOff>
    </xdr:to>
    <xdr:sp macro="" textlink="">
      <xdr:nvSpPr>
        <xdr:cNvPr id="675" name="Text Box 9">
          <a:extLst>
            <a:ext uri="{FF2B5EF4-FFF2-40B4-BE49-F238E27FC236}">
              <a16:creationId xmlns:a16="http://schemas.microsoft.com/office/drawing/2014/main" id="{00000000-0008-0000-6A00-0000A3020000}"/>
            </a:ext>
          </a:extLst>
        </xdr:cNvPr>
        <xdr:cNvSpPr txBox="1">
          <a:spLocks noChangeArrowheads="1"/>
        </xdr:cNvSpPr>
      </xdr:nvSpPr>
      <xdr:spPr bwMode="auto">
        <a:xfrm>
          <a:off x="26187400" y="121475500"/>
          <a:ext cx="7620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59</xdr:row>
      <xdr:rowOff>762000</xdr:rowOff>
    </xdr:from>
    <xdr:to>
      <xdr:col>11</xdr:col>
      <xdr:colOff>800100</xdr:colOff>
      <xdr:row>248</xdr:row>
      <xdr:rowOff>17780</xdr:rowOff>
    </xdr:to>
    <xdr:sp macro="" textlink="">
      <xdr:nvSpPr>
        <xdr:cNvPr id="676" name="Text Box 9">
          <a:extLst>
            <a:ext uri="{FF2B5EF4-FFF2-40B4-BE49-F238E27FC236}">
              <a16:creationId xmlns:a16="http://schemas.microsoft.com/office/drawing/2014/main" id="{00000000-0008-0000-6A00-0000A4020000}"/>
            </a:ext>
          </a:extLst>
        </xdr:cNvPr>
        <xdr:cNvSpPr txBox="1">
          <a:spLocks noChangeArrowheads="1"/>
        </xdr:cNvSpPr>
      </xdr:nvSpPr>
      <xdr:spPr bwMode="auto">
        <a:xfrm>
          <a:off x="26187400" y="122923300"/>
          <a:ext cx="762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60</xdr:row>
      <xdr:rowOff>281940</xdr:rowOff>
    </xdr:from>
    <xdr:to>
      <xdr:col>11</xdr:col>
      <xdr:colOff>800100</xdr:colOff>
      <xdr:row>96</xdr:row>
      <xdr:rowOff>149860</xdr:rowOff>
    </xdr:to>
    <xdr:sp macro="" textlink="">
      <xdr:nvSpPr>
        <xdr:cNvPr id="677" name="Text Box 9">
          <a:extLst>
            <a:ext uri="{FF2B5EF4-FFF2-40B4-BE49-F238E27FC236}">
              <a16:creationId xmlns:a16="http://schemas.microsoft.com/office/drawing/2014/main" id="{00000000-0008-0000-6A00-0000A5020000}"/>
            </a:ext>
          </a:extLst>
        </xdr:cNvPr>
        <xdr:cNvSpPr txBox="1">
          <a:spLocks noChangeArrowheads="1"/>
        </xdr:cNvSpPr>
      </xdr:nvSpPr>
      <xdr:spPr bwMode="auto">
        <a:xfrm>
          <a:off x="26187400" y="125491240"/>
          <a:ext cx="7620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61</xdr:row>
      <xdr:rowOff>640080</xdr:rowOff>
    </xdr:from>
    <xdr:to>
      <xdr:col>11</xdr:col>
      <xdr:colOff>800100</xdr:colOff>
      <xdr:row>139</xdr:row>
      <xdr:rowOff>27940</xdr:rowOff>
    </xdr:to>
    <xdr:sp macro="" textlink="">
      <xdr:nvSpPr>
        <xdr:cNvPr id="678" name="Text Box 9">
          <a:extLst>
            <a:ext uri="{FF2B5EF4-FFF2-40B4-BE49-F238E27FC236}">
              <a16:creationId xmlns:a16="http://schemas.microsoft.com/office/drawing/2014/main" id="{00000000-0008-0000-6A00-0000A6020000}"/>
            </a:ext>
          </a:extLst>
        </xdr:cNvPr>
        <xdr:cNvSpPr txBox="1">
          <a:spLocks noChangeArrowheads="1"/>
        </xdr:cNvSpPr>
      </xdr:nvSpPr>
      <xdr:spPr bwMode="auto">
        <a:xfrm>
          <a:off x="26187400" y="127373380"/>
          <a:ext cx="7620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62</xdr:row>
      <xdr:rowOff>335280</xdr:rowOff>
    </xdr:from>
    <xdr:to>
      <xdr:col>11</xdr:col>
      <xdr:colOff>800100</xdr:colOff>
      <xdr:row>72</xdr:row>
      <xdr:rowOff>1046480</xdr:rowOff>
    </xdr:to>
    <xdr:sp macro="" textlink="">
      <xdr:nvSpPr>
        <xdr:cNvPr id="679" name="Text Box 9">
          <a:extLst>
            <a:ext uri="{FF2B5EF4-FFF2-40B4-BE49-F238E27FC236}">
              <a16:creationId xmlns:a16="http://schemas.microsoft.com/office/drawing/2014/main" id="{00000000-0008-0000-6A00-0000A7020000}"/>
            </a:ext>
          </a:extLst>
        </xdr:cNvPr>
        <xdr:cNvSpPr txBox="1">
          <a:spLocks noChangeArrowheads="1"/>
        </xdr:cNvSpPr>
      </xdr:nvSpPr>
      <xdr:spPr bwMode="auto">
        <a:xfrm>
          <a:off x="26187400" y="129202180"/>
          <a:ext cx="76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63</xdr:row>
      <xdr:rowOff>243840</xdr:rowOff>
    </xdr:from>
    <xdr:to>
      <xdr:col>11</xdr:col>
      <xdr:colOff>800100</xdr:colOff>
      <xdr:row>105</xdr:row>
      <xdr:rowOff>63500</xdr:rowOff>
    </xdr:to>
    <xdr:sp macro="" textlink="">
      <xdr:nvSpPr>
        <xdr:cNvPr id="680" name="Text Box 9">
          <a:extLst>
            <a:ext uri="{FF2B5EF4-FFF2-40B4-BE49-F238E27FC236}">
              <a16:creationId xmlns:a16="http://schemas.microsoft.com/office/drawing/2014/main" id="{00000000-0008-0000-6A00-0000A8020000}"/>
            </a:ext>
          </a:extLst>
        </xdr:cNvPr>
        <xdr:cNvSpPr txBox="1">
          <a:spLocks noChangeArrowheads="1"/>
        </xdr:cNvSpPr>
      </xdr:nvSpPr>
      <xdr:spPr bwMode="auto">
        <a:xfrm>
          <a:off x="26187400" y="130329940"/>
          <a:ext cx="7620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64</xdr:row>
      <xdr:rowOff>320040</xdr:rowOff>
    </xdr:from>
    <xdr:to>
      <xdr:col>11</xdr:col>
      <xdr:colOff>800100</xdr:colOff>
      <xdr:row>146</xdr:row>
      <xdr:rowOff>0</xdr:rowOff>
    </xdr:to>
    <xdr:sp macro="" textlink="">
      <xdr:nvSpPr>
        <xdr:cNvPr id="681" name="Text Box 9">
          <a:extLst>
            <a:ext uri="{FF2B5EF4-FFF2-40B4-BE49-F238E27FC236}">
              <a16:creationId xmlns:a16="http://schemas.microsoft.com/office/drawing/2014/main" id="{00000000-0008-0000-6A00-0000A9020000}"/>
            </a:ext>
          </a:extLst>
        </xdr:cNvPr>
        <xdr:cNvSpPr txBox="1">
          <a:spLocks noChangeArrowheads="1"/>
        </xdr:cNvSpPr>
      </xdr:nvSpPr>
      <xdr:spPr bwMode="auto">
        <a:xfrm>
          <a:off x="26187400" y="131625340"/>
          <a:ext cx="7620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65</xdr:row>
      <xdr:rowOff>350520</xdr:rowOff>
    </xdr:from>
    <xdr:to>
      <xdr:col>11</xdr:col>
      <xdr:colOff>800100</xdr:colOff>
      <xdr:row>158</xdr:row>
      <xdr:rowOff>7620</xdr:rowOff>
    </xdr:to>
    <xdr:sp macro="" textlink="">
      <xdr:nvSpPr>
        <xdr:cNvPr id="682" name="Text Box 9">
          <a:extLst>
            <a:ext uri="{FF2B5EF4-FFF2-40B4-BE49-F238E27FC236}">
              <a16:creationId xmlns:a16="http://schemas.microsoft.com/office/drawing/2014/main" id="{00000000-0008-0000-6A00-0000AA020000}"/>
            </a:ext>
          </a:extLst>
        </xdr:cNvPr>
        <xdr:cNvSpPr txBox="1">
          <a:spLocks noChangeArrowheads="1"/>
        </xdr:cNvSpPr>
      </xdr:nvSpPr>
      <xdr:spPr bwMode="auto">
        <a:xfrm>
          <a:off x="26187400" y="133179820"/>
          <a:ext cx="76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66</xdr:row>
      <xdr:rowOff>472440</xdr:rowOff>
    </xdr:from>
    <xdr:to>
      <xdr:col>11</xdr:col>
      <xdr:colOff>800100</xdr:colOff>
      <xdr:row>113</xdr:row>
      <xdr:rowOff>116840</xdr:rowOff>
    </xdr:to>
    <xdr:sp macro="" textlink="">
      <xdr:nvSpPr>
        <xdr:cNvPr id="683" name="Text Box 9">
          <a:extLst>
            <a:ext uri="{FF2B5EF4-FFF2-40B4-BE49-F238E27FC236}">
              <a16:creationId xmlns:a16="http://schemas.microsoft.com/office/drawing/2014/main" id="{00000000-0008-0000-6A00-0000AB020000}"/>
            </a:ext>
          </a:extLst>
        </xdr:cNvPr>
        <xdr:cNvSpPr txBox="1">
          <a:spLocks noChangeArrowheads="1"/>
        </xdr:cNvSpPr>
      </xdr:nvSpPr>
      <xdr:spPr bwMode="auto">
        <a:xfrm>
          <a:off x="26187400" y="134825740"/>
          <a:ext cx="76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67</xdr:row>
      <xdr:rowOff>845820</xdr:rowOff>
    </xdr:from>
    <xdr:to>
      <xdr:col>11</xdr:col>
      <xdr:colOff>800100</xdr:colOff>
      <xdr:row>157</xdr:row>
      <xdr:rowOff>2540</xdr:rowOff>
    </xdr:to>
    <xdr:sp macro="" textlink="">
      <xdr:nvSpPr>
        <xdr:cNvPr id="684" name="Text Box 9">
          <a:extLst>
            <a:ext uri="{FF2B5EF4-FFF2-40B4-BE49-F238E27FC236}">
              <a16:creationId xmlns:a16="http://schemas.microsoft.com/office/drawing/2014/main" id="{00000000-0008-0000-6A00-0000AC020000}"/>
            </a:ext>
          </a:extLst>
        </xdr:cNvPr>
        <xdr:cNvSpPr txBox="1">
          <a:spLocks noChangeArrowheads="1"/>
        </xdr:cNvSpPr>
      </xdr:nvSpPr>
      <xdr:spPr bwMode="auto">
        <a:xfrm>
          <a:off x="26187400" y="136418320"/>
          <a:ext cx="76200" cy="195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68</xdr:row>
      <xdr:rowOff>449580</xdr:rowOff>
    </xdr:from>
    <xdr:to>
      <xdr:col>11</xdr:col>
      <xdr:colOff>800100</xdr:colOff>
      <xdr:row>138</xdr:row>
      <xdr:rowOff>83820</xdr:rowOff>
    </xdr:to>
    <xdr:sp macro="" textlink="">
      <xdr:nvSpPr>
        <xdr:cNvPr id="685" name="Text Box 9">
          <a:extLst>
            <a:ext uri="{FF2B5EF4-FFF2-40B4-BE49-F238E27FC236}">
              <a16:creationId xmlns:a16="http://schemas.microsoft.com/office/drawing/2014/main" id="{00000000-0008-0000-6A00-0000AD020000}"/>
            </a:ext>
          </a:extLst>
        </xdr:cNvPr>
        <xdr:cNvSpPr txBox="1">
          <a:spLocks noChangeArrowheads="1"/>
        </xdr:cNvSpPr>
      </xdr:nvSpPr>
      <xdr:spPr bwMode="auto">
        <a:xfrm>
          <a:off x="26187400" y="138765280"/>
          <a:ext cx="7620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69</xdr:row>
      <xdr:rowOff>952500</xdr:rowOff>
    </xdr:from>
    <xdr:to>
      <xdr:col>11</xdr:col>
      <xdr:colOff>800100</xdr:colOff>
      <xdr:row>135</xdr:row>
      <xdr:rowOff>187960</xdr:rowOff>
    </xdr:to>
    <xdr:sp macro="" textlink="">
      <xdr:nvSpPr>
        <xdr:cNvPr id="686" name="Text Box 9">
          <a:extLst>
            <a:ext uri="{FF2B5EF4-FFF2-40B4-BE49-F238E27FC236}">
              <a16:creationId xmlns:a16="http://schemas.microsoft.com/office/drawing/2014/main" id="{00000000-0008-0000-6A00-0000AE020000}"/>
            </a:ext>
          </a:extLst>
        </xdr:cNvPr>
        <xdr:cNvSpPr txBox="1">
          <a:spLocks noChangeArrowheads="1"/>
        </xdr:cNvSpPr>
      </xdr:nvSpPr>
      <xdr:spPr bwMode="auto">
        <a:xfrm>
          <a:off x="26187400" y="141097000"/>
          <a:ext cx="76200" cy="3883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0</xdr:rowOff>
    </xdr:from>
    <xdr:to>
      <xdr:col>11</xdr:col>
      <xdr:colOff>800100</xdr:colOff>
      <xdr:row>133</xdr:row>
      <xdr:rowOff>172085</xdr:rowOff>
    </xdr:to>
    <xdr:sp macro="" textlink="">
      <xdr:nvSpPr>
        <xdr:cNvPr id="687" name="Text Box 9">
          <a:extLst>
            <a:ext uri="{FF2B5EF4-FFF2-40B4-BE49-F238E27FC236}">
              <a16:creationId xmlns:a16="http://schemas.microsoft.com/office/drawing/2014/main" id="{00000000-0008-0000-6A00-0000AF020000}"/>
            </a:ext>
          </a:extLst>
        </xdr:cNvPr>
        <xdr:cNvSpPr txBox="1">
          <a:spLocks noChangeArrowheads="1"/>
        </xdr:cNvSpPr>
      </xdr:nvSpPr>
      <xdr:spPr bwMode="auto">
        <a:xfrm>
          <a:off x="26187400" y="143802100"/>
          <a:ext cx="76200" cy="348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70</xdr:row>
      <xdr:rowOff>487680</xdr:rowOff>
    </xdr:from>
    <xdr:to>
      <xdr:col>11</xdr:col>
      <xdr:colOff>800100</xdr:colOff>
      <xdr:row>123</xdr:row>
      <xdr:rowOff>162560</xdr:rowOff>
    </xdr:to>
    <xdr:sp macro="" textlink="">
      <xdr:nvSpPr>
        <xdr:cNvPr id="688" name="Text Box 9">
          <a:extLst>
            <a:ext uri="{FF2B5EF4-FFF2-40B4-BE49-F238E27FC236}">
              <a16:creationId xmlns:a16="http://schemas.microsoft.com/office/drawing/2014/main" id="{00000000-0008-0000-6A00-0000B0020000}"/>
            </a:ext>
          </a:extLst>
        </xdr:cNvPr>
        <xdr:cNvSpPr txBox="1">
          <a:spLocks noChangeArrowheads="1"/>
        </xdr:cNvSpPr>
      </xdr:nvSpPr>
      <xdr:spPr bwMode="auto">
        <a:xfrm>
          <a:off x="26187400" y="144289780"/>
          <a:ext cx="76200" cy="137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71</xdr:row>
      <xdr:rowOff>220980</xdr:rowOff>
    </xdr:from>
    <xdr:to>
      <xdr:col>11</xdr:col>
      <xdr:colOff>800100</xdr:colOff>
      <xdr:row>107</xdr:row>
      <xdr:rowOff>111760</xdr:rowOff>
    </xdr:to>
    <xdr:sp macro="" textlink="">
      <xdr:nvSpPr>
        <xdr:cNvPr id="689" name="Text Box 9">
          <a:extLst>
            <a:ext uri="{FF2B5EF4-FFF2-40B4-BE49-F238E27FC236}">
              <a16:creationId xmlns:a16="http://schemas.microsoft.com/office/drawing/2014/main" id="{00000000-0008-0000-6A00-0000B1020000}"/>
            </a:ext>
          </a:extLst>
        </xdr:cNvPr>
        <xdr:cNvSpPr txBox="1">
          <a:spLocks noChangeArrowheads="1"/>
        </xdr:cNvSpPr>
      </xdr:nvSpPr>
      <xdr:spPr bwMode="auto">
        <a:xfrm>
          <a:off x="26187400" y="145864580"/>
          <a:ext cx="76200" cy="133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72</xdr:row>
      <xdr:rowOff>304800</xdr:rowOff>
    </xdr:from>
    <xdr:to>
      <xdr:col>11</xdr:col>
      <xdr:colOff>800100</xdr:colOff>
      <xdr:row>94</xdr:row>
      <xdr:rowOff>55880</xdr:rowOff>
    </xdr:to>
    <xdr:sp macro="" textlink="">
      <xdr:nvSpPr>
        <xdr:cNvPr id="690" name="Text Box 9">
          <a:extLst>
            <a:ext uri="{FF2B5EF4-FFF2-40B4-BE49-F238E27FC236}">
              <a16:creationId xmlns:a16="http://schemas.microsoft.com/office/drawing/2014/main" id="{00000000-0008-0000-6A00-0000B2020000}"/>
            </a:ext>
          </a:extLst>
        </xdr:cNvPr>
        <xdr:cNvSpPr txBox="1">
          <a:spLocks noChangeArrowheads="1"/>
        </xdr:cNvSpPr>
      </xdr:nvSpPr>
      <xdr:spPr bwMode="auto">
        <a:xfrm>
          <a:off x="26187400" y="147485100"/>
          <a:ext cx="76200" cy="133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106680</xdr:colOff>
      <xdr:row>0</xdr:row>
      <xdr:rowOff>83820</xdr:rowOff>
    </xdr:from>
    <xdr:to>
      <xdr:col>1</xdr:col>
      <xdr:colOff>0</xdr:colOff>
      <xdr:row>3</xdr:row>
      <xdr:rowOff>266700</xdr:rowOff>
    </xdr:to>
    <xdr:sp macro="" textlink="">
      <xdr:nvSpPr>
        <xdr:cNvPr id="691" name="Object 1" hidden="1">
          <a:extLst>
            <a:ext uri="{FF2B5EF4-FFF2-40B4-BE49-F238E27FC236}">
              <a16:creationId xmlns:a16="http://schemas.microsoft.com/office/drawing/2014/main" id="{00000000-0008-0000-6A00-0000B3020000}"/>
            </a:ext>
          </a:extLst>
        </xdr:cNvPr>
        <xdr:cNvSpPr>
          <a:spLocks noChangeArrowheads="1"/>
        </xdr:cNvSpPr>
      </xdr:nvSpPr>
      <xdr:spPr bwMode="auto">
        <a:xfrm>
          <a:off x="106680" y="83820"/>
          <a:ext cx="30175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2" name="Text Box 9">
          <a:extLst>
            <a:ext uri="{FF2B5EF4-FFF2-40B4-BE49-F238E27FC236}">
              <a16:creationId xmlns:a16="http://schemas.microsoft.com/office/drawing/2014/main" id="{00000000-0008-0000-6A00-0000B4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3" name="Text Box 9">
          <a:extLst>
            <a:ext uri="{FF2B5EF4-FFF2-40B4-BE49-F238E27FC236}">
              <a16:creationId xmlns:a16="http://schemas.microsoft.com/office/drawing/2014/main" id="{00000000-0008-0000-6A00-0000B5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4" name="Text Box 9">
          <a:extLst>
            <a:ext uri="{FF2B5EF4-FFF2-40B4-BE49-F238E27FC236}">
              <a16:creationId xmlns:a16="http://schemas.microsoft.com/office/drawing/2014/main" id="{00000000-0008-0000-6A00-0000B6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5" name="Text Box 9">
          <a:extLst>
            <a:ext uri="{FF2B5EF4-FFF2-40B4-BE49-F238E27FC236}">
              <a16:creationId xmlns:a16="http://schemas.microsoft.com/office/drawing/2014/main" id="{00000000-0008-0000-6A00-0000B7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6" name="Text Box 9">
          <a:extLst>
            <a:ext uri="{FF2B5EF4-FFF2-40B4-BE49-F238E27FC236}">
              <a16:creationId xmlns:a16="http://schemas.microsoft.com/office/drawing/2014/main" id="{00000000-0008-0000-6A00-0000B8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7" name="Text Box 9">
          <a:extLst>
            <a:ext uri="{FF2B5EF4-FFF2-40B4-BE49-F238E27FC236}">
              <a16:creationId xmlns:a16="http://schemas.microsoft.com/office/drawing/2014/main" id="{00000000-0008-0000-6A00-0000B9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8" name="Text Box 9">
          <a:extLst>
            <a:ext uri="{FF2B5EF4-FFF2-40B4-BE49-F238E27FC236}">
              <a16:creationId xmlns:a16="http://schemas.microsoft.com/office/drawing/2014/main" id="{00000000-0008-0000-6A00-0000BA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699" name="Text Box 9">
          <a:extLst>
            <a:ext uri="{FF2B5EF4-FFF2-40B4-BE49-F238E27FC236}">
              <a16:creationId xmlns:a16="http://schemas.microsoft.com/office/drawing/2014/main" id="{00000000-0008-0000-6A00-0000BB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700" name="Text Box 9">
          <a:extLst>
            <a:ext uri="{FF2B5EF4-FFF2-40B4-BE49-F238E27FC236}">
              <a16:creationId xmlns:a16="http://schemas.microsoft.com/office/drawing/2014/main" id="{00000000-0008-0000-6A00-0000BC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701" name="Text Box 9">
          <a:extLst>
            <a:ext uri="{FF2B5EF4-FFF2-40B4-BE49-F238E27FC236}">
              <a16:creationId xmlns:a16="http://schemas.microsoft.com/office/drawing/2014/main" id="{00000000-0008-0000-6A00-0000BD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702" name="Text Box 9">
          <a:extLst>
            <a:ext uri="{FF2B5EF4-FFF2-40B4-BE49-F238E27FC236}">
              <a16:creationId xmlns:a16="http://schemas.microsoft.com/office/drawing/2014/main" id="{00000000-0008-0000-6A00-0000BE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703" name="Text Box 9">
          <a:extLst>
            <a:ext uri="{FF2B5EF4-FFF2-40B4-BE49-F238E27FC236}">
              <a16:creationId xmlns:a16="http://schemas.microsoft.com/office/drawing/2014/main" id="{00000000-0008-0000-6A00-0000BF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68580</xdr:rowOff>
    </xdr:to>
    <xdr:sp macro="" textlink="">
      <xdr:nvSpPr>
        <xdr:cNvPr id="704" name="Text Box 9">
          <a:extLst>
            <a:ext uri="{FF2B5EF4-FFF2-40B4-BE49-F238E27FC236}">
              <a16:creationId xmlns:a16="http://schemas.microsoft.com/office/drawing/2014/main" id="{00000000-0008-0000-6A00-0000C0020000}"/>
            </a:ext>
          </a:extLst>
        </xdr:cNvPr>
        <xdr:cNvSpPr txBox="1">
          <a:spLocks noChangeArrowheads="1"/>
        </xdr:cNvSpPr>
      </xdr:nvSpPr>
      <xdr:spPr bwMode="auto">
        <a:xfrm>
          <a:off x="717804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705" name="Text Box 9">
          <a:extLst>
            <a:ext uri="{FF2B5EF4-FFF2-40B4-BE49-F238E27FC236}">
              <a16:creationId xmlns:a16="http://schemas.microsoft.com/office/drawing/2014/main" id="{00000000-0008-0000-6A00-0000C1020000}"/>
            </a:ext>
          </a:extLst>
        </xdr:cNvPr>
        <xdr:cNvSpPr txBox="1">
          <a:spLocks noChangeArrowheads="1"/>
        </xdr:cNvSpPr>
      </xdr:nvSpPr>
      <xdr:spPr bwMode="auto">
        <a:xfrm>
          <a:off x="7178040" y="464947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706" name="Text Box 9">
          <a:extLst>
            <a:ext uri="{FF2B5EF4-FFF2-40B4-BE49-F238E27FC236}">
              <a16:creationId xmlns:a16="http://schemas.microsoft.com/office/drawing/2014/main" id="{00000000-0008-0000-6A00-0000C2020000}"/>
            </a:ext>
          </a:extLst>
        </xdr:cNvPr>
        <xdr:cNvSpPr txBox="1">
          <a:spLocks noChangeArrowheads="1"/>
        </xdr:cNvSpPr>
      </xdr:nvSpPr>
      <xdr:spPr bwMode="auto">
        <a:xfrm>
          <a:off x="7178040" y="4893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38100</xdr:rowOff>
    </xdr:to>
    <xdr:sp macro="" textlink="">
      <xdr:nvSpPr>
        <xdr:cNvPr id="707" name="Text Box 9">
          <a:extLst>
            <a:ext uri="{FF2B5EF4-FFF2-40B4-BE49-F238E27FC236}">
              <a16:creationId xmlns:a16="http://schemas.microsoft.com/office/drawing/2014/main" id="{00000000-0008-0000-6A00-0000C3020000}"/>
            </a:ext>
          </a:extLst>
        </xdr:cNvPr>
        <xdr:cNvSpPr txBox="1">
          <a:spLocks noChangeArrowheads="1"/>
        </xdr:cNvSpPr>
      </xdr:nvSpPr>
      <xdr:spPr bwMode="auto">
        <a:xfrm>
          <a:off x="7178040" y="513715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708" name="Text Box 9">
          <a:extLst>
            <a:ext uri="{FF2B5EF4-FFF2-40B4-BE49-F238E27FC236}">
              <a16:creationId xmlns:a16="http://schemas.microsoft.com/office/drawing/2014/main" id="{00000000-0008-0000-6A00-0000C4020000}"/>
            </a:ext>
          </a:extLst>
        </xdr:cNvPr>
        <xdr:cNvSpPr txBox="1">
          <a:spLocks noChangeArrowheads="1"/>
        </xdr:cNvSpPr>
      </xdr:nvSpPr>
      <xdr:spPr bwMode="auto">
        <a:xfrm>
          <a:off x="7178040" y="44056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38100</xdr:rowOff>
    </xdr:to>
    <xdr:sp macro="" textlink="">
      <xdr:nvSpPr>
        <xdr:cNvPr id="709" name="Text Box 9">
          <a:extLst>
            <a:ext uri="{FF2B5EF4-FFF2-40B4-BE49-F238E27FC236}">
              <a16:creationId xmlns:a16="http://schemas.microsoft.com/office/drawing/2014/main" id="{00000000-0008-0000-6A00-0000C5020000}"/>
            </a:ext>
          </a:extLst>
        </xdr:cNvPr>
        <xdr:cNvSpPr txBox="1">
          <a:spLocks noChangeArrowheads="1"/>
        </xdr:cNvSpPr>
      </xdr:nvSpPr>
      <xdr:spPr bwMode="auto">
        <a:xfrm>
          <a:off x="13589000" y="37338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0" name="Text Box 9">
          <a:extLst>
            <a:ext uri="{FF2B5EF4-FFF2-40B4-BE49-F238E27FC236}">
              <a16:creationId xmlns:a16="http://schemas.microsoft.com/office/drawing/2014/main" id="{00000000-0008-0000-6A00-0000C6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1" name="Text Box 9">
          <a:extLst>
            <a:ext uri="{FF2B5EF4-FFF2-40B4-BE49-F238E27FC236}">
              <a16:creationId xmlns:a16="http://schemas.microsoft.com/office/drawing/2014/main" id="{00000000-0008-0000-6A00-0000C7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2" name="Text Box 9">
          <a:extLst>
            <a:ext uri="{FF2B5EF4-FFF2-40B4-BE49-F238E27FC236}">
              <a16:creationId xmlns:a16="http://schemas.microsoft.com/office/drawing/2014/main" id="{00000000-0008-0000-6A00-0000C8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3" name="Text Box 9">
          <a:extLst>
            <a:ext uri="{FF2B5EF4-FFF2-40B4-BE49-F238E27FC236}">
              <a16:creationId xmlns:a16="http://schemas.microsoft.com/office/drawing/2014/main" id="{00000000-0008-0000-6A00-0000C9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4" name="Text Box 9">
          <a:extLst>
            <a:ext uri="{FF2B5EF4-FFF2-40B4-BE49-F238E27FC236}">
              <a16:creationId xmlns:a16="http://schemas.microsoft.com/office/drawing/2014/main" id="{00000000-0008-0000-6A00-0000CA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5" name="Text Box 9">
          <a:extLst>
            <a:ext uri="{FF2B5EF4-FFF2-40B4-BE49-F238E27FC236}">
              <a16:creationId xmlns:a16="http://schemas.microsoft.com/office/drawing/2014/main" id="{00000000-0008-0000-6A00-0000CB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6" name="Text Box 9">
          <a:extLst>
            <a:ext uri="{FF2B5EF4-FFF2-40B4-BE49-F238E27FC236}">
              <a16:creationId xmlns:a16="http://schemas.microsoft.com/office/drawing/2014/main" id="{00000000-0008-0000-6A00-0000CC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7" name="Text Box 9">
          <a:extLst>
            <a:ext uri="{FF2B5EF4-FFF2-40B4-BE49-F238E27FC236}">
              <a16:creationId xmlns:a16="http://schemas.microsoft.com/office/drawing/2014/main" id="{00000000-0008-0000-6A00-0000CD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8" name="Text Box 9">
          <a:extLst>
            <a:ext uri="{FF2B5EF4-FFF2-40B4-BE49-F238E27FC236}">
              <a16:creationId xmlns:a16="http://schemas.microsoft.com/office/drawing/2014/main" id="{00000000-0008-0000-6A00-0000CE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19" name="Text Box 9">
          <a:extLst>
            <a:ext uri="{FF2B5EF4-FFF2-40B4-BE49-F238E27FC236}">
              <a16:creationId xmlns:a16="http://schemas.microsoft.com/office/drawing/2014/main" id="{00000000-0008-0000-6A00-0000CF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20" name="Text Box 9">
          <a:extLst>
            <a:ext uri="{FF2B5EF4-FFF2-40B4-BE49-F238E27FC236}">
              <a16:creationId xmlns:a16="http://schemas.microsoft.com/office/drawing/2014/main" id="{00000000-0008-0000-6A00-0000D0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21" name="Text Box 9">
          <a:extLst>
            <a:ext uri="{FF2B5EF4-FFF2-40B4-BE49-F238E27FC236}">
              <a16:creationId xmlns:a16="http://schemas.microsoft.com/office/drawing/2014/main" id="{00000000-0008-0000-6A00-0000D1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722" name="Text Box 9">
          <a:extLst>
            <a:ext uri="{FF2B5EF4-FFF2-40B4-BE49-F238E27FC236}">
              <a16:creationId xmlns:a16="http://schemas.microsoft.com/office/drawing/2014/main" id="{00000000-0008-0000-6A00-0000D202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304800</xdr:rowOff>
    </xdr:from>
    <xdr:to>
      <xdr:col>11</xdr:col>
      <xdr:colOff>800100</xdr:colOff>
      <xdr:row>774</xdr:row>
      <xdr:rowOff>38100</xdr:rowOff>
    </xdr:to>
    <xdr:sp macro="" textlink="">
      <xdr:nvSpPr>
        <xdr:cNvPr id="723" name="Text Box 9">
          <a:extLst>
            <a:ext uri="{FF2B5EF4-FFF2-40B4-BE49-F238E27FC236}">
              <a16:creationId xmlns:a16="http://schemas.microsoft.com/office/drawing/2014/main" id="{00000000-0008-0000-6A00-0000D3020000}"/>
            </a:ext>
          </a:extLst>
        </xdr:cNvPr>
        <xdr:cNvSpPr txBox="1">
          <a:spLocks noChangeArrowheads="1"/>
        </xdr:cNvSpPr>
      </xdr:nvSpPr>
      <xdr:spPr bwMode="auto">
        <a:xfrm>
          <a:off x="26187400" y="4038600"/>
          <a:ext cx="76200" cy="117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66040</xdr:colOff>
      <xdr:row>10</xdr:row>
      <xdr:rowOff>99060</xdr:rowOff>
    </xdr:to>
    <xdr:sp macro="" textlink="">
      <xdr:nvSpPr>
        <xdr:cNvPr id="724" name="Text Box 9">
          <a:extLst>
            <a:ext uri="{FF2B5EF4-FFF2-40B4-BE49-F238E27FC236}">
              <a16:creationId xmlns:a16="http://schemas.microsoft.com/office/drawing/2014/main" id="{00000000-0008-0000-6A00-0000D4020000}"/>
            </a:ext>
          </a:extLst>
        </xdr:cNvPr>
        <xdr:cNvSpPr txBox="1">
          <a:spLocks noChangeArrowheads="1"/>
        </xdr:cNvSpPr>
      </xdr:nvSpPr>
      <xdr:spPr bwMode="auto">
        <a:xfrm>
          <a:off x="9281160" y="7086600"/>
          <a:ext cx="6858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xdr:row>
      <xdr:rowOff>0</xdr:rowOff>
    </xdr:from>
    <xdr:to>
      <xdr:col>3</xdr:col>
      <xdr:colOff>76200</xdr:colOff>
      <xdr:row>33</xdr:row>
      <xdr:rowOff>53340</xdr:rowOff>
    </xdr:to>
    <xdr:sp macro="" textlink="">
      <xdr:nvSpPr>
        <xdr:cNvPr id="725" name="Text Box 9">
          <a:extLst>
            <a:ext uri="{FF2B5EF4-FFF2-40B4-BE49-F238E27FC236}">
              <a16:creationId xmlns:a16="http://schemas.microsoft.com/office/drawing/2014/main" id="{00000000-0008-0000-6A00-0000D5020000}"/>
            </a:ext>
          </a:extLst>
        </xdr:cNvPr>
        <xdr:cNvSpPr txBox="1">
          <a:spLocks noChangeArrowheads="1"/>
        </xdr:cNvSpPr>
      </xdr:nvSpPr>
      <xdr:spPr bwMode="auto">
        <a:xfrm>
          <a:off x="7124700" y="62064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xdr:row>
      <xdr:rowOff>0</xdr:rowOff>
    </xdr:from>
    <xdr:to>
      <xdr:col>3</xdr:col>
      <xdr:colOff>76200</xdr:colOff>
      <xdr:row>10</xdr:row>
      <xdr:rowOff>99060</xdr:rowOff>
    </xdr:to>
    <xdr:sp macro="" textlink="">
      <xdr:nvSpPr>
        <xdr:cNvPr id="726" name="Text Box 9">
          <a:extLst>
            <a:ext uri="{FF2B5EF4-FFF2-40B4-BE49-F238E27FC236}">
              <a16:creationId xmlns:a16="http://schemas.microsoft.com/office/drawing/2014/main" id="{00000000-0008-0000-6A00-0000D6020000}"/>
            </a:ext>
          </a:extLst>
        </xdr:cNvPr>
        <xdr:cNvSpPr txBox="1">
          <a:spLocks noChangeArrowheads="1"/>
        </xdr:cNvSpPr>
      </xdr:nvSpPr>
      <xdr:spPr bwMode="auto">
        <a:xfrm>
          <a:off x="71247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27" name="Text Box 9">
          <a:extLst>
            <a:ext uri="{FF2B5EF4-FFF2-40B4-BE49-F238E27FC236}">
              <a16:creationId xmlns:a16="http://schemas.microsoft.com/office/drawing/2014/main" id="{00000000-0008-0000-6A00-0000D7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28" name="Text Box 9">
          <a:extLst>
            <a:ext uri="{FF2B5EF4-FFF2-40B4-BE49-F238E27FC236}">
              <a16:creationId xmlns:a16="http://schemas.microsoft.com/office/drawing/2014/main" id="{00000000-0008-0000-6A00-0000D8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29" name="Text Box 9">
          <a:extLst>
            <a:ext uri="{FF2B5EF4-FFF2-40B4-BE49-F238E27FC236}">
              <a16:creationId xmlns:a16="http://schemas.microsoft.com/office/drawing/2014/main" id="{00000000-0008-0000-6A00-0000D9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0" name="Text Box 9">
          <a:extLst>
            <a:ext uri="{FF2B5EF4-FFF2-40B4-BE49-F238E27FC236}">
              <a16:creationId xmlns:a16="http://schemas.microsoft.com/office/drawing/2014/main" id="{00000000-0008-0000-6A00-0000DA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1" name="Text Box 9">
          <a:extLst>
            <a:ext uri="{FF2B5EF4-FFF2-40B4-BE49-F238E27FC236}">
              <a16:creationId xmlns:a16="http://schemas.microsoft.com/office/drawing/2014/main" id="{00000000-0008-0000-6A00-0000DB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2" name="Text Box 9">
          <a:extLst>
            <a:ext uri="{FF2B5EF4-FFF2-40B4-BE49-F238E27FC236}">
              <a16:creationId xmlns:a16="http://schemas.microsoft.com/office/drawing/2014/main" id="{00000000-0008-0000-6A00-0000DC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3" name="Text Box 9">
          <a:extLst>
            <a:ext uri="{FF2B5EF4-FFF2-40B4-BE49-F238E27FC236}">
              <a16:creationId xmlns:a16="http://schemas.microsoft.com/office/drawing/2014/main" id="{00000000-0008-0000-6A00-0000DD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4" name="Text Box 9">
          <a:extLst>
            <a:ext uri="{FF2B5EF4-FFF2-40B4-BE49-F238E27FC236}">
              <a16:creationId xmlns:a16="http://schemas.microsoft.com/office/drawing/2014/main" id="{00000000-0008-0000-6A00-0000DE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1215</xdr:row>
      <xdr:rowOff>15240</xdr:rowOff>
    </xdr:to>
    <xdr:sp macro="" textlink="">
      <xdr:nvSpPr>
        <xdr:cNvPr id="735" name="Text Box 9">
          <a:extLst>
            <a:ext uri="{FF2B5EF4-FFF2-40B4-BE49-F238E27FC236}">
              <a16:creationId xmlns:a16="http://schemas.microsoft.com/office/drawing/2014/main" id="{00000000-0008-0000-6A00-0000DF020000}"/>
            </a:ext>
          </a:extLst>
        </xdr:cNvPr>
        <xdr:cNvSpPr txBox="1">
          <a:spLocks noChangeArrowheads="1"/>
        </xdr:cNvSpPr>
      </xdr:nvSpPr>
      <xdr:spPr bwMode="auto">
        <a:xfrm>
          <a:off x="71247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1215</xdr:row>
      <xdr:rowOff>15240</xdr:rowOff>
    </xdr:to>
    <xdr:sp macro="" textlink="">
      <xdr:nvSpPr>
        <xdr:cNvPr id="736" name="Text Box 9">
          <a:extLst>
            <a:ext uri="{FF2B5EF4-FFF2-40B4-BE49-F238E27FC236}">
              <a16:creationId xmlns:a16="http://schemas.microsoft.com/office/drawing/2014/main" id="{00000000-0008-0000-6A00-0000E0020000}"/>
            </a:ext>
          </a:extLst>
        </xdr:cNvPr>
        <xdr:cNvSpPr txBox="1">
          <a:spLocks noChangeArrowheads="1"/>
        </xdr:cNvSpPr>
      </xdr:nvSpPr>
      <xdr:spPr bwMode="auto">
        <a:xfrm>
          <a:off x="102870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1215</xdr:row>
      <xdr:rowOff>15240</xdr:rowOff>
    </xdr:to>
    <xdr:sp macro="" textlink="">
      <xdr:nvSpPr>
        <xdr:cNvPr id="737" name="Text Box 9">
          <a:extLst>
            <a:ext uri="{FF2B5EF4-FFF2-40B4-BE49-F238E27FC236}">
              <a16:creationId xmlns:a16="http://schemas.microsoft.com/office/drawing/2014/main" id="{00000000-0008-0000-6A00-0000E1020000}"/>
            </a:ext>
          </a:extLst>
        </xdr:cNvPr>
        <xdr:cNvSpPr txBox="1">
          <a:spLocks noChangeArrowheads="1"/>
        </xdr:cNvSpPr>
      </xdr:nvSpPr>
      <xdr:spPr bwMode="auto">
        <a:xfrm>
          <a:off x="10287000" y="23926800"/>
          <a:ext cx="76200" cy="9732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281940</xdr:rowOff>
    </xdr:from>
    <xdr:to>
      <xdr:col>11</xdr:col>
      <xdr:colOff>800100</xdr:colOff>
      <xdr:row>784</xdr:row>
      <xdr:rowOff>43180</xdr:rowOff>
    </xdr:to>
    <xdr:sp macro="" textlink="">
      <xdr:nvSpPr>
        <xdr:cNvPr id="738" name="Text Box 9">
          <a:extLst>
            <a:ext uri="{FF2B5EF4-FFF2-40B4-BE49-F238E27FC236}">
              <a16:creationId xmlns:a16="http://schemas.microsoft.com/office/drawing/2014/main" id="{00000000-0008-0000-6A00-0000E2020000}"/>
            </a:ext>
          </a:extLst>
        </xdr:cNvPr>
        <xdr:cNvSpPr txBox="1">
          <a:spLocks noChangeArrowheads="1"/>
        </xdr:cNvSpPr>
      </xdr:nvSpPr>
      <xdr:spPr bwMode="auto">
        <a:xfrm>
          <a:off x="26187400" y="5844540"/>
          <a:ext cx="76200" cy="1167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68580</xdr:rowOff>
    </xdr:to>
    <xdr:sp macro="" textlink="">
      <xdr:nvSpPr>
        <xdr:cNvPr id="739" name="Text Box 9">
          <a:extLst>
            <a:ext uri="{FF2B5EF4-FFF2-40B4-BE49-F238E27FC236}">
              <a16:creationId xmlns:a16="http://schemas.microsoft.com/office/drawing/2014/main" id="{00000000-0008-0000-6A00-0000E3020000}"/>
            </a:ext>
          </a:extLst>
        </xdr:cNvPr>
        <xdr:cNvSpPr txBox="1">
          <a:spLocks noChangeArrowheads="1"/>
        </xdr:cNvSpPr>
      </xdr:nvSpPr>
      <xdr:spPr bwMode="auto">
        <a:xfrm>
          <a:off x="26187400" y="70866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800100</xdr:rowOff>
    </xdr:from>
    <xdr:to>
      <xdr:col>11</xdr:col>
      <xdr:colOff>800100</xdr:colOff>
      <xdr:row>690</xdr:row>
      <xdr:rowOff>50800</xdr:rowOff>
    </xdr:to>
    <xdr:sp macro="" textlink="">
      <xdr:nvSpPr>
        <xdr:cNvPr id="740" name="Text Box 9">
          <a:extLst>
            <a:ext uri="{FF2B5EF4-FFF2-40B4-BE49-F238E27FC236}">
              <a16:creationId xmlns:a16="http://schemas.microsoft.com/office/drawing/2014/main" id="{00000000-0008-0000-6A00-0000E4020000}"/>
            </a:ext>
          </a:extLst>
        </xdr:cNvPr>
        <xdr:cNvSpPr txBox="1">
          <a:spLocks noChangeArrowheads="1"/>
        </xdr:cNvSpPr>
      </xdr:nvSpPr>
      <xdr:spPr bwMode="auto">
        <a:xfrm>
          <a:off x="26187400" y="7886700"/>
          <a:ext cx="76200" cy="1101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426720</xdr:rowOff>
    </xdr:from>
    <xdr:to>
      <xdr:col>11</xdr:col>
      <xdr:colOff>800100</xdr:colOff>
      <xdr:row>361</xdr:row>
      <xdr:rowOff>99060</xdr:rowOff>
    </xdr:to>
    <xdr:sp macro="" textlink="">
      <xdr:nvSpPr>
        <xdr:cNvPr id="741" name="Text Box 9">
          <a:extLst>
            <a:ext uri="{FF2B5EF4-FFF2-40B4-BE49-F238E27FC236}">
              <a16:creationId xmlns:a16="http://schemas.microsoft.com/office/drawing/2014/main" id="{00000000-0008-0000-6A00-0000E5020000}"/>
            </a:ext>
          </a:extLst>
        </xdr:cNvPr>
        <xdr:cNvSpPr txBox="1">
          <a:spLocks noChangeArrowheads="1"/>
        </xdr:cNvSpPr>
      </xdr:nvSpPr>
      <xdr:spPr bwMode="auto">
        <a:xfrm>
          <a:off x="26187400" y="12085320"/>
          <a:ext cx="76200" cy="839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205740</xdr:rowOff>
    </xdr:from>
    <xdr:to>
      <xdr:col>11</xdr:col>
      <xdr:colOff>800100</xdr:colOff>
      <xdr:row>39</xdr:row>
      <xdr:rowOff>2313940</xdr:rowOff>
    </xdr:to>
    <xdr:sp macro="" textlink="">
      <xdr:nvSpPr>
        <xdr:cNvPr id="742" name="Text Box 9">
          <a:extLst>
            <a:ext uri="{FF2B5EF4-FFF2-40B4-BE49-F238E27FC236}">
              <a16:creationId xmlns:a16="http://schemas.microsoft.com/office/drawing/2014/main" id="{00000000-0008-0000-6A00-0000E6020000}"/>
            </a:ext>
          </a:extLst>
        </xdr:cNvPr>
        <xdr:cNvSpPr txBox="1">
          <a:spLocks noChangeArrowheads="1"/>
        </xdr:cNvSpPr>
      </xdr:nvSpPr>
      <xdr:spPr bwMode="auto">
        <a:xfrm>
          <a:off x="26187400" y="14302740"/>
          <a:ext cx="762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952500</xdr:rowOff>
    </xdr:from>
    <xdr:to>
      <xdr:col>11</xdr:col>
      <xdr:colOff>800100</xdr:colOff>
      <xdr:row>53</xdr:row>
      <xdr:rowOff>601980</xdr:rowOff>
    </xdr:to>
    <xdr:sp macro="" textlink="">
      <xdr:nvSpPr>
        <xdr:cNvPr id="743" name="Text Box 9">
          <a:extLst>
            <a:ext uri="{FF2B5EF4-FFF2-40B4-BE49-F238E27FC236}">
              <a16:creationId xmlns:a16="http://schemas.microsoft.com/office/drawing/2014/main" id="{00000000-0008-0000-6A00-0000E7020000}"/>
            </a:ext>
          </a:extLst>
        </xdr:cNvPr>
        <xdr:cNvSpPr txBox="1">
          <a:spLocks noChangeArrowheads="1"/>
        </xdr:cNvSpPr>
      </xdr:nvSpPr>
      <xdr:spPr bwMode="auto">
        <a:xfrm>
          <a:off x="26187400" y="16268700"/>
          <a:ext cx="76200" cy="448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373380</xdr:rowOff>
    </xdr:from>
    <xdr:to>
      <xdr:col>11</xdr:col>
      <xdr:colOff>800100</xdr:colOff>
      <xdr:row>56</xdr:row>
      <xdr:rowOff>4437380</xdr:rowOff>
    </xdr:to>
    <xdr:sp macro="" textlink="">
      <xdr:nvSpPr>
        <xdr:cNvPr id="744" name="Text Box 9">
          <a:extLst>
            <a:ext uri="{FF2B5EF4-FFF2-40B4-BE49-F238E27FC236}">
              <a16:creationId xmlns:a16="http://schemas.microsoft.com/office/drawing/2014/main" id="{00000000-0008-0000-6A00-0000E8020000}"/>
            </a:ext>
          </a:extLst>
        </xdr:cNvPr>
        <xdr:cNvSpPr txBox="1">
          <a:spLocks noChangeArrowheads="1"/>
        </xdr:cNvSpPr>
      </xdr:nvSpPr>
      <xdr:spPr bwMode="auto">
        <a:xfrm>
          <a:off x="26187400" y="19232880"/>
          <a:ext cx="76200" cy="472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967740</xdr:rowOff>
    </xdr:from>
    <xdr:to>
      <xdr:col>11</xdr:col>
      <xdr:colOff>800100</xdr:colOff>
      <xdr:row>38</xdr:row>
      <xdr:rowOff>4533900</xdr:rowOff>
    </xdr:to>
    <xdr:sp macro="" textlink="">
      <xdr:nvSpPr>
        <xdr:cNvPr id="745" name="Text Box 9">
          <a:extLst>
            <a:ext uri="{FF2B5EF4-FFF2-40B4-BE49-F238E27FC236}">
              <a16:creationId xmlns:a16="http://schemas.microsoft.com/office/drawing/2014/main" id="{00000000-0008-0000-6A00-0000E9020000}"/>
            </a:ext>
          </a:extLst>
        </xdr:cNvPr>
        <xdr:cNvSpPr txBox="1">
          <a:spLocks noChangeArrowheads="1"/>
        </xdr:cNvSpPr>
      </xdr:nvSpPr>
      <xdr:spPr bwMode="auto">
        <a:xfrm>
          <a:off x="26187400" y="21351240"/>
          <a:ext cx="76200" cy="2613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342900</xdr:rowOff>
    </xdr:from>
    <xdr:to>
      <xdr:col>11</xdr:col>
      <xdr:colOff>800100</xdr:colOff>
      <xdr:row>767</xdr:row>
      <xdr:rowOff>119380</xdr:rowOff>
    </xdr:to>
    <xdr:sp macro="" textlink="">
      <xdr:nvSpPr>
        <xdr:cNvPr id="746" name="Text Box 9">
          <a:extLst>
            <a:ext uri="{FF2B5EF4-FFF2-40B4-BE49-F238E27FC236}">
              <a16:creationId xmlns:a16="http://schemas.microsoft.com/office/drawing/2014/main" id="{00000000-0008-0000-6A00-0000EA020000}"/>
            </a:ext>
          </a:extLst>
        </xdr:cNvPr>
        <xdr:cNvSpPr txBox="1">
          <a:spLocks noChangeArrowheads="1"/>
        </xdr:cNvSpPr>
      </xdr:nvSpPr>
      <xdr:spPr bwMode="auto">
        <a:xfrm>
          <a:off x="26187400" y="24269700"/>
          <a:ext cx="76200" cy="11892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434340</xdr:rowOff>
    </xdr:from>
    <xdr:to>
      <xdr:col>11</xdr:col>
      <xdr:colOff>800100</xdr:colOff>
      <xdr:row>745</xdr:row>
      <xdr:rowOff>68580</xdr:rowOff>
    </xdr:to>
    <xdr:sp macro="" textlink="">
      <xdr:nvSpPr>
        <xdr:cNvPr id="747" name="Text Box 9">
          <a:extLst>
            <a:ext uri="{FF2B5EF4-FFF2-40B4-BE49-F238E27FC236}">
              <a16:creationId xmlns:a16="http://schemas.microsoft.com/office/drawing/2014/main" id="{00000000-0008-0000-6A00-0000EB020000}"/>
            </a:ext>
          </a:extLst>
        </xdr:cNvPr>
        <xdr:cNvSpPr txBox="1">
          <a:spLocks noChangeArrowheads="1"/>
        </xdr:cNvSpPr>
      </xdr:nvSpPr>
      <xdr:spPr bwMode="auto">
        <a:xfrm>
          <a:off x="26187400" y="25275540"/>
          <a:ext cx="76200" cy="1088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746760</xdr:rowOff>
    </xdr:from>
    <xdr:to>
      <xdr:col>11</xdr:col>
      <xdr:colOff>800100</xdr:colOff>
      <xdr:row>762</xdr:row>
      <xdr:rowOff>7620</xdr:rowOff>
    </xdr:to>
    <xdr:sp macro="" textlink="">
      <xdr:nvSpPr>
        <xdr:cNvPr id="748" name="Text Box 9">
          <a:extLst>
            <a:ext uri="{FF2B5EF4-FFF2-40B4-BE49-F238E27FC236}">
              <a16:creationId xmlns:a16="http://schemas.microsoft.com/office/drawing/2014/main" id="{00000000-0008-0000-6A00-0000EC020000}"/>
            </a:ext>
          </a:extLst>
        </xdr:cNvPr>
        <xdr:cNvSpPr txBox="1">
          <a:spLocks noChangeArrowheads="1"/>
        </xdr:cNvSpPr>
      </xdr:nvSpPr>
      <xdr:spPr bwMode="auto">
        <a:xfrm>
          <a:off x="26187400" y="27721560"/>
          <a:ext cx="76200" cy="16418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0</xdr:rowOff>
    </xdr:from>
    <xdr:to>
      <xdr:col>11</xdr:col>
      <xdr:colOff>800100</xdr:colOff>
      <xdr:row>19</xdr:row>
      <xdr:rowOff>22860</xdr:rowOff>
    </xdr:to>
    <xdr:sp macro="" textlink="">
      <xdr:nvSpPr>
        <xdr:cNvPr id="749" name="Text Box 9">
          <a:extLst>
            <a:ext uri="{FF2B5EF4-FFF2-40B4-BE49-F238E27FC236}">
              <a16:creationId xmlns:a16="http://schemas.microsoft.com/office/drawing/2014/main" id="{00000000-0008-0000-6A00-0000ED020000}"/>
            </a:ext>
          </a:extLst>
        </xdr:cNvPr>
        <xdr:cNvSpPr txBox="1">
          <a:spLocks noChangeArrowheads="1"/>
        </xdr:cNvSpPr>
      </xdr:nvSpPr>
      <xdr:spPr bwMode="auto">
        <a:xfrm>
          <a:off x="2618740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205740</xdr:rowOff>
    </xdr:from>
    <xdr:to>
      <xdr:col>11</xdr:col>
      <xdr:colOff>800100</xdr:colOff>
      <xdr:row>735</xdr:row>
      <xdr:rowOff>35560</xdr:rowOff>
    </xdr:to>
    <xdr:sp macro="" textlink="">
      <xdr:nvSpPr>
        <xdr:cNvPr id="750" name="Text Box 9">
          <a:extLst>
            <a:ext uri="{FF2B5EF4-FFF2-40B4-BE49-F238E27FC236}">
              <a16:creationId xmlns:a16="http://schemas.microsoft.com/office/drawing/2014/main" id="{00000000-0008-0000-6A00-0000EE020000}"/>
            </a:ext>
          </a:extLst>
        </xdr:cNvPr>
        <xdr:cNvSpPr txBox="1">
          <a:spLocks noChangeArrowheads="1"/>
        </xdr:cNvSpPr>
      </xdr:nvSpPr>
      <xdr:spPr bwMode="auto">
        <a:xfrm>
          <a:off x="26187400" y="30228540"/>
          <a:ext cx="76200" cy="140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0</xdr:rowOff>
    </xdr:from>
    <xdr:to>
      <xdr:col>11</xdr:col>
      <xdr:colOff>800100</xdr:colOff>
      <xdr:row>20</xdr:row>
      <xdr:rowOff>68580</xdr:rowOff>
    </xdr:to>
    <xdr:sp macro="" textlink="">
      <xdr:nvSpPr>
        <xdr:cNvPr id="751" name="Text Box 9">
          <a:extLst>
            <a:ext uri="{FF2B5EF4-FFF2-40B4-BE49-F238E27FC236}">
              <a16:creationId xmlns:a16="http://schemas.microsoft.com/office/drawing/2014/main" id="{00000000-0008-0000-6A00-0000EF020000}"/>
            </a:ext>
          </a:extLst>
        </xdr:cNvPr>
        <xdr:cNvSpPr txBox="1">
          <a:spLocks noChangeArrowheads="1"/>
        </xdr:cNvSpPr>
      </xdr:nvSpPr>
      <xdr:spPr bwMode="auto">
        <a:xfrm>
          <a:off x="26187400" y="312420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487680</xdr:rowOff>
    </xdr:from>
    <xdr:to>
      <xdr:col>11</xdr:col>
      <xdr:colOff>800100</xdr:colOff>
      <xdr:row>738</xdr:row>
      <xdr:rowOff>121920</xdr:rowOff>
    </xdr:to>
    <xdr:sp macro="" textlink="">
      <xdr:nvSpPr>
        <xdr:cNvPr id="752" name="Text Box 9">
          <a:extLst>
            <a:ext uri="{FF2B5EF4-FFF2-40B4-BE49-F238E27FC236}">
              <a16:creationId xmlns:a16="http://schemas.microsoft.com/office/drawing/2014/main" id="{00000000-0008-0000-6A00-0000F0020000}"/>
            </a:ext>
          </a:extLst>
        </xdr:cNvPr>
        <xdr:cNvSpPr txBox="1">
          <a:spLocks noChangeArrowheads="1"/>
        </xdr:cNvSpPr>
      </xdr:nvSpPr>
      <xdr:spPr bwMode="auto">
        <a:xfrm>
          <a:off x="26187400" y="31729680"/>
          <a:ext cx="76200" cy="1736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480060</xdr:rowOff>
    </xdr:from>
    <xdr:to>
      <xdr:col>11</xdr:col>
      <xdr:colOff>800100</xdr:colOff>
      <xdr:row>806</xdr:row>
      <xdr:rowOff>33020</xdr:rowOff>
    </xdr:to>
    <xdr:sp macro="" textlink="">
      <xdr:nvSpPr>
        <xdr:cNvPr id="753" name="Text Box 9">
          <a:extLst>
            <a:ext uri="{FF2B5EF4-FFF2-40B4-BE49-F238E27FC236}">
              <a16:creationId xmlns:a16="http://schemas.microsoft.com/office/drawing/2014/main" id="{00000000-0008-0000-6A00-0000F1020000}"/>
            </a:ext>
          </a:extLst>
        </xdr:cNvPr>
        <xdr:cNvSpPr txBox="1">
          <a:spLocks noChangeArrowheads="1"/>
        </xdr:cNvSpPr>
      </xdr:nvSpPr>
      <xdr:spPr bwMode="auto">
        <a:xfrm>
          <a:off x="26187400" y="34173160"/>
          <a:ext cx="76200" cy="303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335280</xdr:rowOff>
    </xdr:from>
    <xdr:to>
      <xdr:col>11</xdr:col>
      <xdr:colOff>800100</xdr:colOff>
      <xdr:row>799</xdr:row>
      <xdr:rowOff>134620</xdr:rowOff>
    </xdr:to>
    <xdr:sp macro="" textlink="">
      <xdr:nvSpPr>
        <xdr:cNvPr id="754" name="Text Box 9">
          <a:extLst>
            <a:ext uri="{FF2B5EF4-FFF2-40B4-BE49-F238E27FC236}">
              <a16:creationId xmlns:a16="http://schemas.microsoft.com/office/drawing/2014/main" id="{00000000-0008-0000-6A00-0000F2020000}"/>
            </a:ext>
          </a:extLst>
        </xdr:cNvPr>
        <xdr:cNvSpPr txBox="1">
          <a:spLocks noChangeArrowheads="1"/>
        </xdr:cNvSpPr>
      </xdr:nvSpPr>
      <xdr:spPr bwMode="auto">
        <a:xfrm>
          <a:off x="26187400" y="36466780"/>
          <a:ext cx="76200" cy="296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23</xdr:row>
      <xdr:rowOff>281940</xdr:rowOff>
    </xdr:from>
    <xdr:to>
      <xdr:col>11</xdr:col>
      <xdr:colOff>800100</xdr:colOff>
      <xdr:row>702</xdr:row>
      <xdr:rowOff>25400</xdr:rowOff>
    </xdr:to>
    <xdr:sp macro="" textlink="">
      <xdr:nvSpPr>
        <xdr:cNvPr id="755" name="Text Box 9">
          <a:extLst>
            <a:ext uri="{FF2B5EF4-FFF2-40B4-BE49-F238E27FC236}">
              <a16:creationId xmlns:a16="http://schemas.microsoft.com/office/drawing/2014/main" id="{00000000-0008-0000-6A00-0000F3020000}"/>
            </a:ext>
          </a:extLst>
        </xdr:cNvPr>
        <xdr:cNvSpPr txBox="1">
          <a:spLocks noChangeArrowheads="1"/>
        </xdr:cNvSpPr>
      </xdr:nvSpPr>
      <xdr:spPr bwMode="auto">
        <a:xfrm>
          <a:off x="26187400" y="37327840"/>
          <a:ext cx="76200" cy="14081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24</xdr:row>
      <xdr:rowOff>373380</xdr:rowOff>
    </xdr:from>
    <xdr:to>
      <xdr:col>11</xdr:col>
      <xdr:colOff>800100</xdr:colOff>
      <xdr:row>778</xdr:row>
      <xdr:rowOff>134620</xdr:rowOff>
    </xdr:to>
    <xdr:sp macro="" textlink="">
      <xdr:nvSpPr>
        <xdr:cNvPr id="756" name="Text Box 9">
          <a:extLst>
            <a:ext uri="{FF2B5EF4-FFF2-40B4-BE49-F238E27FC236}">
              <a16:creationId xmlns:a16="http://schemas.microsoft.com/office/drawing/2014/main" id="{00000000-0008-0000-6A00-0000F4020000}"/>
            </a:ext>
          </a:extLst>
        </xdr:cNvPr>
        <xdr:cNvSpPr txBox="1">
          <a:spLocks noChangeArrowheads="1"/>
        </xdr:cNvSpPr>
      </xdr:nvSpPr>
      <xdr:spPr bwMode="auto">
        <a:xfrm>
          <a:off x="26187400" y="39857680"/>
          <a:ext cx="76200" cy="2930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25</xdr:row>
      <xdr:rowOff>601980</xdr:rowOff>
    </xdr:from>
    <xdr:to>
      <xdr:col>11</xdr:col>
      <xdr:colOff>800100</xdr:colOff>
      <xdr:row>769</xdr:row>
      <xdr:rowOff>99060</xdr:rowOff>
    </xdr:to>
    <xdr:sp macro="" textlink="">
      <xdr:nvSpPr>
        <xdr:cNvPr id="757" name="Text Box 9">
          <a:extLst>
            <a:ext uri="{FF2B5EF4-FFF2-40B4-BE49-F238E27FC236}">
              <a16:creationId xmlns:a16="http://schemas.microsoft.com/office/drawing/2014/main" id="{00000000-0008-0000-6A00-0000F5020000}"/>
            </a:ext>
          </a:extLst>
        </xdr:cNvPr>
        <xdr:cNvSpPr txBox="1">
          <a:spLocks noChangeArrowheads="1"/>
        </xdr:cNvSpPr>
      </xdr:nvSpPr>
      <xdr:spPr bwMode="auto">
        <a:xfrm>
          <a:off x="26187400" y="42219880"/>
          <a:ext cx="76200" cy="28516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403860</xdr:rowOff>
    </xdr:from>
    <xdr:to>
      <xdr:col>11</xdr:col>
      <xdr:colOff>800100</xdr:colOff>
      <xdr:row>711</xdr:row>
      <xdr:rowOff>45720</xdr:rowOff>
    </xdr:to>
    <xdr:sp macro="" textlink="">
      <xdr:nvSpPr>
        <xdr:cNvPr id="758" name="Text Box 9">
          <a:extLst>
            <a:ext uri="{FF2B5EF4-FFF2-40B4-BE49-F238E27FC236}">
              <a16:creationId xmlns:a16="http://schemas.microsoft.com/office/drawing/2014/main" id="{00000000-0008-0000-6A00-0000F6020000}"/>
            </a:ext>
          </a:extLst>
        </xdr:cNvPr>
        <xdr:cNvSpPr txBox="1">
          <a:spLocks noChangeArrowheads="1"/>
        </xdr:cNvSpPr>
      </xdr:nvSpPr>
      <xdr:spPr bwMode="auto">
        <a:xfrm>
          <a:off x="26187400" y="44460160"/>
          <a:ext cx="76200" cy="2012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327660</xdr:rowOff>
    </xdr:from>
    <xdr:to>
      <xdr:col>11</xdr:col>
      <xdr:colOff>800100</xdr:colOff>
      <xdr:row>692</xdr:row>
      <xdr:rowOff>144780</xdr:rowOff>
    </xdr:to>
    <xdr:sp macro="" textlink="">
      <xdr:nvSpPr>
        <xdr:cNvPr id="759" name="Text Box 9">
          <a:extLst>
            <a:ext uri="{FF2B5EF4-FFF2-40B4-BE49-F238E27FC236}">
              <a16:creationId xmlns:a16="http://schemas.microsoft.com/office/drawing/2014/main" id="{00000000-0008-0000-6A00-0000F7020000}"/>
            </a:ext>
          </a:extLst>
        </xdr:cNvPr>
        <xdr:cNvSpPr txBox="1">
          <a:spLocks noChangeArrowheads="1"/>
        </xdr:cNvSpPr>
      </xdr:nvSpPr>
      <xdr:spPr bwMode="auto">
        <a:xfrm>
          <a:off x="26187400" y="46822360"/>
          <a:ext cx="76200" cy="1931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342900</xdr:rowOff>
    </xdr:from>
    <xdr:to>
      <xdr:col>11</xdr:col>
      <xdr:colOff>800100</xdr:colOff>
      <xdr:row>708</xdr:row>
      <xdr:rowOff>91440</xdr:rowOff>
    </xdr:to>
    <xdr:sp macro="" textlink="">
      <xdr:nvSpPr>
        <xdr:cNvPr id="760" name="Text Box 9">
          <a:extLst>
            <a:ext uri="{FF2B5EF4-FFF2-40B4-BE49-F238E27FC236}">
              <a16:creationId xmlns:a16="http://schemas.microsoft.com/office/drawing/2014/main" id="{00000000-0008-0000-6A00-0000F8020000}"/>
            </a:ext>
          </a:extLst>
        </xdr:cNvPr>
        <xdr:cNvSpPr txBox="1">
          <a:spLocks noChangeArrowheads="1"/>
        </xdr:cNvSpPr>
      </xdr:nvSpPr>
      <xdr:spPr bwMode="auto">
        <a:xfrm>
          <a:off x="26187400" y="49276000"/>
          <a:ext cx="76200" cy="24119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190500</xdr:rowOff>
    </xdr:from>
    <xdr:to>
      <xdr:col>11</xdr:col>
      <xdr:colOff>800100</xdr:colOff>
      <xdr:row>696</xdr:row>
      <xdr:rowOff>104140</xdr:rowOff>
    </xdr:to>
    <xdr:sp macro="" textlink="">
      <xdr:nvSpPr>
        <xdr:cNvPr id="761" name="Text Box 9">
          <a:extLst>
            <a:ext uri="{FF2B5EF4-FFF2-40B4-BE49-F238E27FC236}">
              <a16:creationId xmlns:a16="http://schemas.microsoft.com/office/drawing/2014/main" id="{00000000-0008-0000-6A00-0000F9020000}"/>
            </a:ext>
          </a:extLst>
        </xdr:cNvPr>
        <xdr:cNvSpPr txBox="1">
          <a:spLocks noChangeArrowheads="1"/>
        </xdr:cNvSpPr>
      </xdr:nvSpPr>
      <xdr:spPr bwMode="auto">
        <a:xfrm>
          <a:off x="26187400" y="51562000"/>
          <a:ext cx="76200" cy="2366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487680</xdr:rowOff>
    </xdr:from>
    <xdr:to>
      <xdr:col>11</xdr:col>
      <xdr:colOff>800100</xdr:colOff>
      <xdr:row>676</xdr:row>
      <xdr:rowOff>96520</xdr:rowOff>
    </xdr:to>
    <xdr:sp macro="" textlink="">
      <xdr:nvSpPr>
        <xdr:cNvPr id="762" name="Text Box 9">
          <a:extLst>
            <a:ext uri="{FF2B5EF4-FFF2-40B4-BE49-F238E27FC236}">
              <a16:creationId xmlns:a16="http://schemas.microsoft.com/office/drawing/2014/main" id="{00000000-0008-0000-6A00-0000FA020000}"/>
            </a:ext>
          </a:extLst>
        </xdr:cNvPr>
        <xdr:cNvSpPr txBox="1">
          <a:spLocks noChangeArrowheads="1"/>
        </xdr:cNvSpPr>
      </xdr:nvSpPr>
      <xdr:spPr bwMode="auto">
        <a:xfrm>
          <a:off x="26187400" y="53383180"/>
          <a:ext cx="76200" cy="2183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0</xdr:rowOff>
    </xdr:from>
    <xdr:to>
      <xdr:col>11</xdr:col>
      <xdr:colOff>800100</xdr:colOff>
      <xdr:row>31</xdr:row>
      <xdr:rowOff>38100</xdr:rowOff>
    </xdr:to>
    <xdr:sp macro="" textlink="">
      <xdr:nvSpPr>
        <xdr:cNvPr id="763" name="Text Box 9">
          <a:extLst>
            <a:ext uri="{FF2B5EF4-FFF2-40B4-BE49-F238E27FC236}">
              <a16:creationId xmlns:a16="http://schemas.microsoft.com/office/drawing/2014/main" id="{00000000-0008-0000-6A00-0000FB020000}"/>
            </a:ext>
          </a:extLst>
        </xdr:cNvPr>
        <xdr:cNvSpPr txBox="1">
          <a:spLocks noChangeArrowheads="1"/>
        </xdr:cNvSpPr>
      </xdr:nvSpPr>
      <xdr:spPr bwMode="auto">
        <a:xfrm>
          <a:off x="26187400" y="581025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373380</xdr:rowOff>
    </xdr:from>
    <xdr:to>
      <xdr:col>11</xdr:col>
      <xdr:colOff>800100</xdr:colOff>
      <xdr:row>687</xdr:row>
      <xdr:rowOff>59055</xdr:rowOff>
    </xdr:to>
    <xdr:sp macro="" textlink="">
      <xdr:nvSpPr>
        <xdr:cNvPr id="764" name="Text Box 9">
          <a:extLst>
            <a:ext uri="{FF2B5EF4-FFF2-40B4-BE49-F238E27FC236}">
              <a16:creationId xmlns:a16="http://schemas.microsoft.com/office/drawing/2014/main" id="{00000000-0008-0000-6A00-0000FC020000}"/>
            </a:ext>
          </a:extLst>
        </xdr:cNvPr>
        <xdr:cNvSpPr txBox="1">
          <a:spLocks noChangeArrowheads="1"/>
        </xdr:cNvSpPr>
      </xdr:nvSpPr>
      <xdr:spPr bwMode="auto">
        <a:xfrm>
          <a:off x="26187400" y="58475880"/>
          <a:ext cx="76200" cy="2370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624840</xdr:rowOff>
    </xdr:from>
    <xdr:to>
      <xdr:col>11</xdr:col>
      <xdr:colOff>800100</xdr:colOff>
      <xdr:row>684</xdr:row>
      <xdr:rowOff>184150</xdr:rowOff>
    </xdr:to>
    <xdr:sp macro="" textlink="">
      <xdr:nvSpPr>
        <xdr:cNvPr id="765" name="Text Box 9">
          <a:extLst>
            <a:ext uri="{FF2B5EF4-FFF2-40B4-BE49-F238E27FC236}">
              <a16:creationId xmlns:a16="http://schemas.microsoft.com/office/drawing/2014/main" id="{00000000-0008-0000-6A00-0000FD020000}"/>
            </a:ext>
          </a:extLst>
        </xdr:cNvPr>
        <xdr:cNvSpPr txBox="1">
          <a:spLocks noChangeArrowheads="1"/>
        </xdr:cNvSpPr>
      </xdr:nvSpPr>
      <xdr:spPr bwMode="auto">
        <a:xfrm>
          <a:off x="26187400" y="60860940"/>
          <a:ext cx="76200" cy="24057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457200</xdr:rowOff>
    </xdr:from>
    <xdr:to>
      <xdr:col>11</xdr:col>
      <xdr:colOff>800100</xdr:colOff>
      <xdr:row>582</xdr:row>
      <xdr:rowOff>172720</xdr:rowOff>
    </xdr:to>
    <xdr:sp macro="" textlink="">
      <xdr:nvSpPr>
        <xdr:cNvPr id="766" name="Text Box 9">
          <a:extLst>
            <a:ext uri="{FF2B5EF4-FFF2-40B4-BE49-F238E27FC236}">
              <a16:creationId xmlns:a16="http://schemas.microsoft.com/office/drawing/2014/main" id="{00000000-0008-0000-6A00-0000FE020000}"/>
            </a:ext>
          </a:extLst>
        </xdr:cNvPr>
        <xdr:cNvSpPr txBox="1">
          <a:spLocks noChangeArrowheads="1"/>
        </xdr:cNvSpPr>
      </xdr:nvSpPr>
      <xdr:spPr bwMode="auto">
        <a:xfrm>
          <a:off x="26187400" y="62522100"/>
          <a:ext cx="76200" cy="823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0</xdr:rowOff>
    </xdr:from>
    <xdr:to>
      <xdr:col>11</xdr:col>
      <xdr:colOff>800100</xdr:colOff>
      <xdr:row>34</xdr:row>
      <xdr:rowOff>38100</xdr:rowOff>
    </xdr:to>
    <xdr:sp macro="" textlink="">
      <xdr:nvSpPr>
        <xdr:cNvPr id="767" name="Text Box 9">
          <a:extLst>
            <a:ext uri="{FF2B5EF4-FFF2-40B4-BE49-F238E27FC236}">
              <a16:creationId xmlns:a16="http://schemas.microsoft.com/office/drawing/2014/main" id="{00000000-0008-0000-6A00-0000FF020000}"/>
            </a:ext>
          </a:extLst>
        </xdr:cNvPr>
        <xdr:cNvSpPr txBox="1">
          <a:spLocks noChangeArrowheads="1"/>
        </xdr:cNvSpPr>
      </xdr:nvSpPr>
      <xdr:spPr bwMode="auto">
        <a:xfrm>
          <a:off x="26187400" y="645033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0</xdr:rowOff>
    </xdr:from>
    <xdr:to>
      <xdr:col>11</xdr:col>
      <xdr:colOff>800100</xdr:colOff>
      <xdr:row>34</xdr:row>
      <xdr:rowOff>38100</xdr:rowOff>
    </xdr:to>
    <xdr:sp macro="" textlink="">
      <xdr:nvSpPr>
        <xdr:cNvPr id="768" name="Text Box 9">
          <a:extLst>
            <a:ext uri="{FF2B5EF4-FFF2-40B4-BE49-F238E27FC236}">
              <a16:creationId xmlns:a16="http://schemas.microsoft.com/office/drawing/2014/main" id="{00000000-0008-0000-6A00-000000030000}"/>
            </a:ext>
          </a:extLst>
        </xdr:cNvPr>
        <xdr:cNvSpPr txBox="1">
          <a:spLocks noChangeArrowheads="1"/>
        </xdr:cNvSpPr>
      </xdr:nvSpPr>
      <xdr:spPr bwMode="auto">
        <a:xfrm>
          <a:off x="26187400" y="645033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358140</xdr:rowOff>
    </xdr:from>
    <xdr:to>
      <xdr:col>11</xdr:col>
      <xdr:colOff>800100</xdr:colOff>
      <xdr:row>675</xdr:row>
      <xdr:rowOff>168910</xdr:rowOff>
    </xdr:to>
    <xdr:sp macro="" textlink="">
      <xdr:nvSpPr>
        <xdr:cNvPr id="769" name="Text Box 9">
          <a:extLst>
            <a:ext uri="{FF2B5EF4-FFF2-40B4-BE49-F238E27FC236}">
              <a16:creationId xmlns:a16="http://schemas.microsoft.com/office/drawing/2014/main" id="{00000000-0008-0000-6A00-000001030000}"/>
            </a:ext>
          </a:extLst>
        </xdr:cNvPr>
        <xdr:cNvSpPr txBox="1">
          <a:spLocks noChangeArrowheads="1"/>
        </xdr:cNvSpPr>
      </xdr:nvSpPr>
      <xdr:spPr bwMode="auto">
        <a:xfrm>
          <a:off x="26187400" y="64861440"/>
          <a:ext cx="76200" cy="2707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35</xdr:row>
      <xdr:rowOff>426720</xdr:rowOff>
    </xdr:from>
    <xdr:to>
      <xdr:col>11</xdr:col>
      <xdr:colOff>800100</xdr:colOff>
      <xdr:row>602</xdr:row>
      <xdr:rowOff>10795</xdr:rowOff>
    </xdr:to>
    <xdr:sp macro="" textlink="">
      <xdr:nvSpPr>
        <xdr:cNvPr id="770" name="Text Box 9">
          <a:extLst>
            <a:ext uri="{FF2B5EF4-FFF2-40B4-BE49-F238E27FC236}">
              <a16:creationId xmlns:a16="http://schemas.microsoft.com/office/drawing/2014/main" id="{00000000-0008-0000-6A00-000002030000}"/>
            </a:ext>
          </a:extLst>
        </xdr:cNvPr>
        <xdr:cNvSpPr txBox="1">
          <a:spLocks noChangeArrowheads="1"/>
        </xdr:cNvSpPr>
      </xdr:nvSpPr>
      <xdr:spPr bwMode="auto">
        <a:xfrm>
          <a:off x="26187400" y="66454020"/>
          <a:ext cx="76200" cy="1572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335280</xdr:rowOff>
    </xdr:from>
    <xdr:to>
      <xdr:col>11</xdr:col>
      <xdr:colOff>800100</xdr:colOff>
      <xdr:row>531</xdr:row>
      <xdr:rowOff>124460</xdr:rowOff>
    </xdr:to>
    <xdr:sp macro="" textlink="">
      <xdr:nvSpPr>
        <xdr:cNvPr id="771" name="Text Box 9">
          <a:extLst>
            <a:ext uri="{FF2B5EF4-FFF2-40B4-BE49-F238E27FC236}">
              <a16:creationId xmlns:a16="http://schemas.microsoft.com/office/drawing/2014/main" id="{00000000-0008-0000-6A00-000003030000}"/>
            </a:ext>
          </a:extLst>
        </xdr:cNvPr>
        <xdr:cNvSpPr txBox="1">
          <a:spLocks noChangeArrowheads="1"/>
        </xdr:cNvSpPr>
      </xdr:nvSpPr>
      <xdr:spPr bwMode="auto">
        <a:xfrm>
          <a:off x="26187400" y="69410580"/>
          <a:ext cx="76200" cy="677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373380</xdr:rowOff>
    </xdr:from>
    <xdr:to>
      <xdr:col>11</xdr:col>
      <xdr:colOff>800100</xdr:colOff>
      <xdr:row>660</xdr:row>
      <xdr:rowOff>165735</xdr:rowOff>
    </xdr:to>
    <xdr:sp macro="" textlink="">
      <xdr:nvSpPr>
        <xdr:cNvPr id="772" name="Text Box 9">
          <a:extLst>
            <a:ext uri="{FF2B5EF4-FFF2-40B4-BE49-F238E27FC236}">
              <a16:creationId xmlns:a16="http://schemas.microsoft.com/office/drawing/2014/main" id="{00000000-0008-0000-6A00-000004030000}"/>
            </a:ext>
          </a:extLst>
        </xdr:cNvPr>
        <xdr:cNvSpPr txBox="1">
          <a:spLocks noChangeArrowheads="1"/>
        </xdr:cNvSpPr>
      </xdr:nvSpPr>
      <xdr:spPr bwMode="auto">
        <a:xfrm>
          <a:off x="26187400" y="73715880"/>
          <a:ext cx="76200" cy="3404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335280</xdr:rowOff>
    </xdr:from>
    <xdr:to>
      <xdr:col>11</xdr:col>
      <xdr:colOff>800100</xdr:colOff>
      <xdr:row>566</xdr:row>
      <xdr:rowOff>161925</xdr:rowOff>
    </xdr:to>
    <xdr:sp macro="" textlink="">
      <xdr:nvSpPr>
        <xdr:cNvPr id="773" name="Text Box 9">
          <a:extLst>
            <a:ext uri="{FF2B5EF4-FFF2-40B4-BE49-F238E27FC236}">
              <a16:creationId xmlns:a16="http://schemas.microsoft.com/office/drawing/2014/main" id="{00000000-0008-0000-6A00-000005030000}"/>
            </a:ext>
          </a:extLst>
        </xdr:cNvPr>
        <xdr:cNvSpPr txBox="1">
          <a:spLocks noChangeArrowheads="1"/>
        </xdr:cNvSpPr>
      </xdr:nvSpPr>
      <xdr:spPr bwMode="auto">
        <a:xfrm>
          <a:off x="26187400" y="75506580"/>
          <a:ext cx="76200" cy="179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449580</xdr:rowOff>
    </xdr:from>
    <xdr:to>
      <xdr:col>11</xdr:col>
      <xdr:colOff>800100</xdr:colOff>
      <xdr:row>522</xdr:row>
      <xdr:rowOff>11430</xdr:rowOff>
    </xdr:to>
    <xdr:sp macro="" textlink="">
      <xdr:nvSpPr>
        <xdr:cNvPr id="774" name="Text Box 9">
          <a:extLst>
            <a:ext uri="{FF2B5EF4-FFF2-40B4-BE49-F238E27FC236}">
              <a16:creationId xmlns:a16="http://schemas.microsoft.com/office/drawing/2014/main" id="{00000000-0008-0000-6A00-000006030000}"/>
            </a:ext>
          </a:extLst>
        </xdr:cNvPr>
        <xdr:cNvSpPr txBox="1">
          <a:spLocks noChangeArrowheads="1"/>
        </xdr:cNvSpPr>
      </xdr:nvSpPr>
      <xdr:spPr bwMode="auto">
        <a:xfrm>
          <a:off x="26187400" y="76535280"/>
          <a:ext cx="76200" cy="1265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53340</xdr:rowOff>
    </xdr:to>
    <xdr:sp macro="" textlink="">
      <xdr:nvSpPr>
        <xdr:cNvPr id="775" name="Text Box 9">
          <a:extLst>
            <a:ext uri="{FF2B5EF4-FFF2-40B4-BE49-F238E27FC236}">
              <a16:creationId xmlns:a16="http://schemas.microsoft.com/office/drawing/2014/main" id="{00000000-0008-0000-6A00-000007030000}"/>
            </a:ext>
          </a:extLst>
        </xdr:cNvPr>
        <xdr:cNvSpPr txBox="1">
          <a:spLocks noChangeArrowheads="1"/>
        </xdr:cNvSpPr>
      </xdr:nvSpPr>
      <xdr:spPr bwMode="auto">
        <a:xfrm>
          <a:off x="26187400" y="78524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83820</xdr:rowOff>
    </xdr:to>
    <xdr:sp macro="" textlink="">
      <xdr:nvSpPr>
        <xdr:cNvPr id="776" name="Text Box 9">
          <a:extLst>
            <a:ext uri="{FF2B5EF4-FFF2-40B4-BE49-F238E27FC236}">
              <a16:creationId xmlns:a16="http://schemas.microsoft.com/office/drawing/2014/main" id="{00000000-0008-0000-6A00-000008030000}"/>
            </a:ext>
          </a:extLst>
        </xdr:cNvPr>
        <xdr:cNvSpPr txBox="1">
          <a:spLocks noChangeArrowheads="1"/>
        </xdr:cNvSpPr>
      </xdr:nvSpPr>
      <xdr:spPr bwMode="auto">
        <a:xfrm>
          <a:off x="26187400" y="785241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640080</xdr:rowOff>
    </xdr:from>
    <xdr:to>
      <xdr:col>11</xdr:col>
      <xdr:colOff>800100</xdr:colOff>
      <xdr:row>637</xdr:row>
      <xdr:rowOff>116840</xdr:rowOff>
    </xdr:to>
    <xdr:sp macro="" textlink="">
      <xdr:nvSpPr>
        <xdr:cNvPr id="777" name="Text Box 9">
          <a:extLst>
            <a:ext uri="{FF2B5EF4-FFF2-40B4-BE49-F238E27FC236}">
              <a16:creationId xmlns:a16="http://schemas.microsoft.com/office/drawing/2014/main" id="{00000000-0008-0000-6A00-000009030000}"/>
            </a:ext>
          </a:extLst>
        </xdr:cNvPr>
        <xdr:cNvSpPr txBox="1">
          <a:spLocks noChangeArrowheads="1"/>
        </xdr:cNvSpPr>
      </xdr:nvSpPr>
      <xdr:spPr bwMode="auto">
        <a:xfrm>
          <a:off x="26187400" y="79164180"/>
          <a:ext cx="76200" cy="35468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601980</xdr:rowOff>
    </xdr:from>
    <xdr:to>
      <xdr:col>11</xdr:col>
      <xdr:colOff>800100</xdr:colOff>
      <xdr:row>510</xdr:row>
      <xdr:rowOff>91440</xdr:rowOff>
    </xdr:to>
    <xdr:sp macro="" textlink="">
      <xdr:nvSpPr>
        <xdr:cNvPr id="778" name="Text Box 9">
          <a:extLst>
            <a:ext uri="{FF2B5EF4-FFF2-40B4-BE49-F238E27FC236}">
              <a16:creationId xmlns:a16="http://schemas.microsoft.com/office/drawing/2014/main" id="{00000000-0008-0000-6A00-00000A030000}"/>
            </a:ext>
          </a:extLst>
        </xdr:cNvPr>
        <xdr:cNvSpPr txBox="1">
          <a:spLocks noChangeArrowheads="1"/>
        </xdr:cNvSpPr>
      </xdr:nvSpPr>
      <xdr:spPr bwMode="auto">
        <a:xfrm>
          <a:off x="26187400" y="80954880"/>
          <a:ext cx="76200" cy="1431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541020</xdr:rowOff>
    </xdr:from>
    <xdr:to>
      <xdr:col>11</xdr:col>
      <xdr:colOff>800100</xdr:colOff>
      <xdr:row>512</xdr:row>
      <xdr:rowOff>78740</xdr:rowOff>
    </xdr:to>
    <xdr:sp macro="" textlink="">
      <xdr:nvSpPr>
        <xdr:cNvPr id="779" name="Text Box 9">
          <a:extLst>
            <a:ext uri="{FF2B5EF4-FFF2-40B4-BE49-F238E27FC236}">
              <a16:creationId xmlns:a16="http://schemas.microsoft.com/office/drawing/2014/main" id="{00000000-0008-0000-6A00-00000B030000}"/>
            </a:ext>
          </a:extLst>
        </xdr:cNvPr>
        <xdr:cNvSpPr txBox="1">
          <a:spLocks noChangeArrowheads="1"/>
        </xdr:cNvSpPr>
      </xdr:nvSpPr>
      <xdr:spPr bwMode="auto">
        <a:xfrm>
          <a:off x="26187400" y="82722720"/>
          <a:ext cx="76200" cy="1774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861060</xdr:rowOff>
    </xdr:from>
    <xdr:to>
      <xdr:col>11</xdr:col>
      <xdr:colOff>800100</xdr:colOff>
      <xdr:row>603</xdr:row>
      <xdr:rowOff>48260</xdr:rowOff>
    </xdr:to>
    <xdr:sp macro="" textlink="">
      <xdr:nvSpPr>
        <xdr:cNvPr id="780" name="Text Box 9">
          <a:extLst>
            <a:ext uri="{FF2B5EF4-FFF2-40B4-BE49-F238E27FC236}">
              <a16:creationId xmlns:a16="http://schemas.microsoft.com/office/drawing/2014/main" id="{00000000-0008-0000-6A00-00000C030000}"/>
            </a:ext>
          </a:extLst>
        </xdr:cNvPr>
        <xdr:cNvSpPr txBox="1">
          <a:spLocks noChangeArrowheads="1"/>
        </xdr:cNvSpPr>
      </xdr:nvSpPr>
      <xdr:spPr bwMode="auto">
        <a:xfrm>
          <a:off x="26187400" y="85785960"/>
          <a:ext cx="76200" cy="3552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563880</xdr:rowOff>
    </xdr:from>
    <xdr:to>
      <xdr:col>11</xdr:col>
      <xdr:colOff>800100</xdr:colOff>
      <xdr:row>588</xdr:row>
      <xdr:rowOff>124460</xdr:rowOff>
    </xdr:to>
    <xdr:sp macro="" textlink="">
      <xdr:nvSpPr>
        <xdr:cNvPr id="781" name="Text Box 9">
          <a:extLst>
            <a:ext uri="{FF2B5EF4-FFF2-40B4-BE49-F238E27FC236}">
              <a16:creationId xmlns:a16="http://schemas.microsoft.com/office/drawing/2014/main" id="{00000000-0008-0000-6A00-00000D030000}"/>
            </a:ext>
          </a:extLst>
        </xdr:cNvPr>
        <xdr:cNvSpPr txBox="1">
          <a:spLocks noChangeArrowheads="1"/>
        </xdr:cNvSpPr>
      </xdr:nvSpPr>
      <xdr:spPr bwMode="auto">
        <a:xfrm>
          <a:off x="26187400" y="89755980"/>
          <a:ext cx="76200" cy="3254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426720</xdr:rowOff>
    </xdr:from>
    <xdr:to>
      <xdr:col>11</xdr:col>
      <xdr:colOff>800100</xdr:colOff>
      <xdr:row>563</xdr:row>
      <xdr:rowOff>114300</xdr:rowOff>
    </xdr:to>
    <xdr:sp macro="" textlink="">
      <xdr:nvSpPr>
        <xdr:cNvPr id="782" name="Text Box 9">
          <a:extLst>
            <a:ext uri="{FF2B5EF4-FFF2-40B4-BE49-F238E27FC236}">
              <a16:creationId xmlns:a16="http://schemas.microsoft.com/office/drawing/2014/main" id="{00000000-0008-0000-6A00-00000E030000}"/>
            </a:ext>
          </a:extLst>
        </xdr:cNvPr>
        <xdr:cNvSpPr txBox="1">
          <a:spLocks noChangeArrowheads="1"/>
        </xdr:cNvSpPr>
      </xdr:nvSpPr>
      <xdr:spPr bwMode="auto">
        <a:xfrm>
          <a:off x="26187400" y="92362020"/>
          <a:ext cx="76200" cy="2995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678180</xdr:rowOff>
    </xdr:from>
    <xdr:to>
      <xdr:col>11</xdr:col>
      <xdr:colOff>800100</xdr:colOff>
      <xdr:row>497</xdr:row>
      <xdr:rowOff>93980</xdr:rowOff>
    </xdr:to>
    <xdr:sp macro="" textlink="">
      <xdr:nvSpPr>
        <xdr:cNvPr id="783" name="Text Box 9">
          <a:extLst>
            <a:ext uri="{FF2B5EF4-FFF2-40B4-BE49-F238E27FC236}">
              <a16:creationId xmlns:a16="http://schemas.microsoft.com/office/drawing/2014/main" id="{00000000-0008-0000-6A00-00000F030000}"/>
            </a:ext>
          </a:extLst>
        </xdr:cNvPr>
        <xdr:cNvSpPr txBox="1">
          <a:spLocks noChangeArrowheads="1"/>
        </xdr:cNvSpPr>
      </xdr:nvSpPr>
      <xdr:spPr bwMode="auto">
        <a:xfrm>
          <a:off x="26187400" y="94137480"/>
          <a:ext cx="76200" cy="2058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952500</xdr:rowOff>
    </xdr:from>
    <xdr:to>
      <xdr:col>11</xdr:col>
      <xdr:colOff>800100</xdr:colOff>
      <xdr:row>494</xdr:row>
      <xdr:rowOff>99060</xdr:rowOff>
    </xdr:to>
    <xdr:sp macro="" textlink="">
      <xdr:nvSpPr>
        <xdr:cNvPr id="784" name="Text Box 9">
          <a:extLst>
            <a:ext uri="{FF2B5EF4-FFF2-40B4-BE49-F238E27FC236}">
              <a16:creationId xmlns:a16="http://schemas.microsoft.com/office/drawing/2014/main" id="{00000000-0008-0000-6A00-000010030000}"/>
            </a:ext>
          </a:extLst>
        </xdr:cNvPr>
        <xdr:cNvSpPr txBox="1">
          <a:spLocks noChangeArrowheads="1"/>
        </xdr:cNvSpPr>
      </xdr:nvSpPr>
      <xdr:spPr bwMode="auto">
        <a:xfrm>
          <a:off x="26187400" y="95935800"/>
          <a:ext cx="76200" cy="23619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83820</xdr:rowOff>
    </xdr:to>
    <xdr:sp macro="" textlink="">
      <xdr:nvSpPr>
        <xdr:cNvPr id="785" name="Text Box 9">
          <a:extLst>
            <a:ext uri="{FF2B5EF4-FFF2-40B4-BE49-F238E27FC236}">
              <a16:creationId xmlns:a16="http://schemas.microsoft.com/office/drawing/2014/main" id="{00000000-0008-0000-6A00-000011030000}"/>
            </a:ext>
          </a:extLst>
        </xdr:cNvPr>
        <xdr:cNvSpPr txBox="1">
          <a:spLocks noChangeArrowheads="1"/>
        </xdr:cNvSpPr>
      </xdr:nvSpPr>
      <xdr:spPr bwMode="auto">
        <a:xfrm>
          <a:off x="26187400" y="1001903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83820</xdr:rowOff>
    </xdr:to>
    <xdr:sp macro="" textlink="">
      <xdr:nvSpPr>
        <xdr:cNvPr id="786" name="Text Box 9">
          <a:extLst>
            <a:ext uri="{FF2B5EF4-FFF2-40B4-BE49-F238E27FC236}">
              <a16:creationId xmlns:a16="http://schemas.microsoft.com/office/drawing/2014/main" id="{00000000-0008-0000-6A00-000012030000}"/>
            </a:ext>
          </a:extLst>
        </xdr:cNvPr>
        <xdr:cNvSpPr txBox="1">
          <a:spLocks noChangeArrowheads="1"/>
        </xdr:cNvSpPr>
      </xdr:nvSpPr>
      <xdr:spPr bwMode="auto">
        <a:xfrm>
          <a:off x="26187400" y="1001903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83820</xdr:rowOff>
    </xdr:to>
    <xdr:sp macro="" textlink="">
      <xdr:nvSpPr>
        <xdr:cNvPr id="787" name="Text Box 9">
          <a:extLst>
            <a:ext uri="{FF2B5EF4-FFF2-40B4-BE49-F238E27FC236}">
              <a16:creationId xmlns:a16="http://schemas.microsoft.com/office/drawing/2014/main" id="{00000000-0008-0000-6A00-000013030000}"/>
            </a:ext>
          </a:extLst>
        </xdr:cNvPr>
        <xdr:cNvSpPr txBox="1">
          <a:spLocks noChangeArrowheads="1"/>
        </xdr:cNvSpPr>
      </xdr:nvSpPr>
      <xdr:spPr bwMode="auto">
        <a:xfrm>
          <a:off x="26187400" y="1001903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99060</xdr:rowOff>
    </xdr:to>
    <xdr:sp macro="" textlink="">
      <xdr:nvSpPr>
        <xdr:cNvPr id="788" name="Text Box 9">
          <a:extLst>
            <a:ext uri="{FF2B5EF4-FFF2-40B4-BE49-F238E27FC236}">
              <a16:creationId xmlns:a16="http://schemas.microsoft.com/office/drawing/2014/main" id="{00000000-0008-0000-6A00-000014030000}"/>
            </a:ext>
          </a:extLst>
        </xdr:cNvPr>
        <xdr:cNvSpPr txBox="1">
          <a:spLocks noChangeArrowheads="1"/>
        </xdr:cNvSpPr>
      </xdr:nvSpPr>
      <xdr:spPr bwMode="auto">
        <a:xfrm>
          <a:off x="26187400" y="1001903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830580</xdr:rowOff>
    </xdr:from>
    <xdr:to>
      <xdr:col>11</xdr:col>
      <xdr:colOff>800100</xdr:colOff>
      <xdr:row>524</xdr:row>
      <xdr:rowOff>86360</xdr:rowOff>
    </xdr:to>
    <xdr:sp macro="" textlink="">
      <xdr:nvSpPr>
        <xdr:cNvPr id="789" name="Text Box 9">
          <a:extLst>
            <a:ext uri="{FF2B5EF4-FFF2-40B4-BE49-F238E27FC236}">
              <a16:creationId xmlns:a16="http://schemas.microsoft.com/office/drawing/2014/main" id="{00000000-0008-0000-6A00-000015030000}"/>
            </a:ext>
          </a:extLst>
        </xdr:cNvPr>
        <xdr:cNvSpPr txBox="1">
          <a:spLocks noChangeArrowheads="1"/>
        </xdr:cNvSpPr>
      </xdr:nvSpPr>
      <xdr:spPr bwMode="auto">
        <a:xfrm>
          <a:off x="26187400" y="101020880"/>
          <a:ext cx="76200" cy="29126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541020</xdr:rowOff>
    </xdr:from>
    <xdr:to>
      <xdr:col>11</xdr:col>
      <xdr:colOff>800100</xdr:colOff>
      <xdr:row>513</xdr:row>
      <xdr:rowOff>157480</xdr:rowOff>
    </xdr:to>
    <xdr:sp macro="" textlink="">
      <xdr:nvSpPr>
        <xdr:cNvPr id="790" name="Text Box 9">
          <a:extLst>
            <a:ext uri="{FF2B5EF4-FFF2-40B4-BE49-F238E27FC236}">
              <a16:creationId xmlns:a16="http://schemas.microsoft.com/office/drawing/2014/main" id="{00000000-0008-0000-6A00-000016030000}"/>
            </a:ext>
          </a:extLst>
        </xdr:cNvPr>
        <xdr:cNvSpPr txBox="1">
          <a:spLocks noChangeArrowheads="1"/>
        </xdr:cNvSpPr>
      </xdr:nvSpPr>
      <xdr:spPr bwMode="auto">
        <a:xfrm>
          <a:off x="26187400" y="105938320"/>
          <a:ext cx="76200" cy="2692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373380</xdr:rowOff>
    </xdr:from>
    <xdr:to>
      <xdr:col>11</xdr:col>
      <xdr:colOff>800100</xdr:colOff>
      <xdr:row>452</xdr:row>
      <xdr:rowOff>22860</xdr:rowOff>
    </xdr:to>
    <xdr:sp macro="" textlink="">
      <xdr:nvSpPr>
        <xdr:cNvPr id="791" name="Text Box 9">
          <a:extLst>
            <a:ext uri="{FF2B5EF4-FFF2-40B4-BE49-F238E27FC236}">
              <a16:creationId xmlns:a16="http://schemas.microsoft.com/office/drawing/2014/main" id="{00000000-0008-0000-6A00-000017030000}"/>
            </a:ext>
          </a:extLst>
        </xdr:cNvPr>
        <xdr:cNvSpPr txBox="1">
          <a:spLocks noChangeArrowheads="1"/>
        </xdr:cNvSpPr>
      </xdr:nvSpPr>
      <xdr:spPr bwMode="auto">
        <a:xfrm>
          <a:off x="26187400" y="108513880"/>
          <a:ext cx="76200" cy="18394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655320</xdr:rowOff>
    </xdr:from>
    <xdr:to>
      <xdr:col>11</xdr:col>
      <xdr:colOff>800100</xdr:colOff>
      <xdr:row>461</xdr:row>
      <xdr:rowOff>182880</xdr:rowOff>
    </xdr:to>
    <xdr:sp macro="" textlink="">
      <xdr:nvSpPr>
        <xdr:cNvPr id="792" name="Text Box 9">
          <a:extLst>
            <a:ext uri="{FF2B5EF4-FFF2-40B4-BE49-F238E27FC236}">
              <a16:creationId xmlns:a16="http://schemas.microsoft.com/office/drawing/2014/main" id="{00000000-0008-0000-6A00-000018030000}"/>
            </a:ext>
          </a:extLst>
        </xdr:cNvPr>
        <xdr:cNvSpPr txBox="1">
          <a:spLocks noChangeArrowheads="1"/>
        </xdr:cNvSpPr>
      </xdr:nvSpPr>
      <xdr:spPr bwMode="auto">
        <a:xfrm>
          <a:off x="26187400" y="110624620"/>
          <a:ext cx="76200" cy="2227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739140</xdr:rowOff>
    </xdr:from>
    <xdr:to>
      <xdr:col>11</xdr:col>
      <xdr:colOff>800100</xdr:colOff>
      <xdr:row>431</xdr:row>
      <xdr:rowOff>154940</xdr:rowOff>
    </xdr:to>
    <xdr:sp macro="" textlink="">
      <xdr:nvSpPr>
        <xdr:cNvPr id="793" name="Text Box 9">
          <a:extLst>
            <a:ext uri="{FF2B5EF4-FFF2-40B4-BE49-F238E27FC236}">
              <a16:creationId xmlns:a16="http://schemas.microsoft.com/office/drawing/2014/main" id="{00000000-0008-0000-6A00-000019030000}"/>
            </a:ext>
          </a:extLst>
        </xdr:cNvPr>
        <xdr:cNvSpPr txBox="1">
          <a:spLocks noChangeArrowheads="1"/>
        </xdr:cNvSpPr>
      </xdr:nvSpPr>
      <xdr:spPr bwMode="auto">
        <a:xfrm>
          <a:off x="26187400" y="112842040"/>
          <a:ext cx="76200" cy="2011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55</xdr:row>
      <xdr:rowOff>480060</xdr:rowOff>
    </xdr:from>
    <xdr:to>
      <xdr:col>11</xdr:col>
      <xdr:colOff>800100</xdr:colOff>
      <xdr:row>417</xdr:row>
      <xdr:rowOff>93980</xdr:rowOff>
    </xdr:to>
    <xdr:sp macro="" textlink="">
      <xdr:nvSpPr>
        <xdr:cNvPr id="794" name="Text Box 9">
          <a:extLst>
            <a:ext uri="{FF2B5EF4-FFF2-40B4-BE49-F238E27FC236}">
              <a16:creationId xmlns:a16="http://schemas.microsoft.com/office/drawing/2014/main" id="{00000000-0008-0000-6A00-00001A030000}"/>
            </a:ext>
          </a:extLst>
        </xdr:cNvPr>
        <xdr:cNvSpPr txBox="1">
          <a:spLocks noChangeArrowheads="1"/>
        </xdr:cNvSpPr>
      </xdr:nvSpPr>
      <xdr:spPr bwMode="auto">
        <a:xfrm>
          <a:off x="26187400" y="115021360"/>
          <a:ext cx="76200" cy="2081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716280</xdr:rowOff>
    </xdr:from>
    <xdr:to>
      <xdr:col>11</xdr:col>
      <xdr:colOff>800100</xdr:colOff>
      <xdr:row>347</xdr:row>
      <xdr:rowOff>172720</xdr:rowOff>
    </xdr:to>
    <xdr:sp macro="" textlink="">
      <xdr:nvSpPr>
        <xdr:cNvPr id="795" name="Text Box 9">
          <a:extLst>
            <a:ext uri="{FF2B5EF4-FFF2-40B4-BE49-F238E27FC236}">
              <a16:creationId xmlns:a16="http://schemas.microsoft.com/office/drawing/2014/main" id="{00000000-0008-0000-6A00-00001B030000}"/>
            </a:ext>
          </a:extLst>
        </xdr:cNvPr>
        <xdr:cNvSpPr txBox="1">
          <a:spLocks noChangeArrowheads="1"/>
        </xdr:cNvSpPr>
      </xdr:nvSpPr>
      <xdr:spPr bwMode="auto">
        <a:xfrm>
          <a:off x="26187400" y="116476780"/>
          <a:ext cx="76200" cy="10378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0</xdr:rowOff>
    </xdr:from>
    <xdr:to>
      <xdr:col>11</xdr:col>
      <xdr:colOff>800100</xdr:colOff>
      <xdr:row>57</xdr:row>
      <xdr:rowOff>60960</xdr:rowOff>
    </xdr:to>
    <xdr:sp macro="" textlink="">
      <xdr:nvSpPr>
        <xdr:cNvPr id="796" name="Text Box 9">
          <a:extLst>
            <a:ext uri="{FF2B5EF4-FFF2-40B4-BE49-F238E27FC236}">
              <a16:creationId xmlns:a16="http://schemas.microsoft.com/office/drawing/2014/main" id="{00000000-0008-0000-6A00-00001C030000}"/>
            </a:ext>
          </a:extLst>
        </xdr:cNvPr>
        <xdr:cNvSpPr txBox="1">
          <a:spLocks noChangeArrowheads="1"/>
        </xdr:cNvSpPr>
      </xdr:nvSpPr>
      <xdr:spPr bwMode="auto">
        <a:xfrm>
          <a:off x="26187400" y="119418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0</xdr:rowOff>
    </xdr:from>
    <xdr:to>
      <xdr:col>11</xdr:col>
      <xdr:colOff>800100</xdr:colOff>
      <xdr:row>57</xdr:row>
      <xdr:rowOff>53340</xdr:rowOff>
    </xdr:to>
    <xdr:sp macro="" textlink="">
      <xdr:nvSpPr>
        <xdr:cNvPr id="797" name="Text Box 9">
          <a:extLst>
            <a:ext uri="{FF2B5EF4-FFF2-40B4-BE49-F238E27FC236}">
              <a16:creationId xmlns:a16="http://schemas.microsoft.com/office/drawing/2014/main" id="{00000000-0008-0000-6A00-00001D030000}"/>
            </a:ext>
          </a:extLst>
        </xdr:cNvPr>
        <xdr:cNvSpPr txBox="1">
          <a:spLocks noChangeArrowheads="1"/>
        </xdr:cNvSpPr>
      </xdr:nvSpPr>
      <xdr:spPr bwMode="auto">
        <a:xfrm>
          <a:off x="26187400" y="119418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0</xdr:rowOff>
    </xdr:from>
    <xdr:to>
      <xdr:col>11</xdr:col>
      <xdr:colOff>800100</xdr:colOff>
      <xdr:row>57</xdr:row>
      <xdr:rowOff>60960</xdr:rowOff>
    </xdr:to>
    <xdr:sp macro="" textlink="">
      <xdr:nvSpPr>
        <xdr:cNvPr id="798" name="Text Box 9">
          <a:extLst>
            <a:ext uri="{FF2B5EF4-FFF2-40B4-BE49-F238E27FC236}">
              <a16:creationId xmlns:a16="http://schemas.microsoft.com/office/drawing/2014/main" id="{00000000-0008-0000-6A00-00001E030000}"/>
            </a:ext>
          </a:extLst>
        </xdr:cNvPr>
        <xdr:cNvSpPr txBox="1">
          <a:spLocks noChangeArrowheads="1"/>
        </xdr:cNvSpPr>
      </xdr:nvSpPr>
      <xdr:spPr bwMode="auto">
        <a:xfrm>
          <a:off x="26187400" y="119418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601980</xdr:rowOff>
    </xdr:from>
    <xdr:to>
      <xdr:col>11</xdr:col>
      <xdr:colOff>800100</xdr:colOff>
      <xdr:row>425</xdr:row>
      <xdr:rowOff>109220</xdr:rowOff>
    </xdr:to>
    <xdr:sp macro="" textlink="">
      <xdr:nvSpPr>
        <xdr:cNvPr id="799" name="Text Box 9">
          <a:extLst>
            <a:ext uri="{FF2B5EF4-FFF2-40B4-BE49-F238E27FC236}">
              <a16:creationId xmlns:a16="http://schemas.microsoft.com/office/drawing/2014/main" id="{00000000-0008-0000-6A00-00001F030000}"/>
            </a:ext>
          </a:extLst>
        </xdr:cNvPr>
        <xdr:cNvSpPr txBox="1">
          <a:spLocks noChangeArrowheads="1"/>
        </xdr:cNvSpPr>
      </xdr:nvSpPr>
      <xdr:spPr bwMode="auto">
        <a:xfrm>
          <a:off x="26187400" y="120020080"/>
          <a:ext cx="76200" cy="2498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58</xdr:row>
      <xdr:rowOff>228600</xdr:rowOff>
    </xdr:from>
    <xdr:to>
      <xdr:col>11</xdr:col>
      <xdr:colOff>800100</xdr:colOff>
      <xdr:row>330</xdr:row>
      <xdr:rowOff>2540</xdr:rowOff>
    </xdr:to>
    <xdr:sp macro="" textlink="">
      <xdr:nvSpPr>
        <xdr:cNvPr id="800" name="Text Box 9">
          <a:extLst>
            <a:ext uri="{FF2B5EF4-FFF2-40B4-BE49-F238E27FC236}">
              <a16:creationId xmlns:a16="http://schemas.microsoft.com/office/drawing/2014/main" id="{00000000-0008-0000-6A00-000020030000}"/>
            </a:ext>
          </a:extLst>
        </xdr:cNvPr>
        <xdr:cNvSpPr txBox="1">
          <a:spLocks noChangeArrowheads="1"/>
        </xdr:cNvSpPr>
      </xdr:nvSpPr>
      <xdr:spPr bwMode="auto">
        <a:xfrm>
          <a:off x="26187400" y="121475500"/>
          <a:ext cx="76200" cy="984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59</xdr:row>
      <xdr:rowOff>609600</xdr:rowOff>
    </xdr:from>
    <xdr:to>
      <xdr:col>11</xdr:col>
      <xdr:colOff>800100</xdr:colOff>
      <xdr:row>315</xdr:row>
      <xdr:rowOff>43180</xdr:rowOff>
    </xdr:to>
    <xdr:sp macro="" textlink="">
      <xdr:nvSpPr>
        <xdr:cNvPr id="801" name="Text Box 9">
          <a:extLst>
            <a:ext uri="{FF2B5EF4-FFF2-40B4-BE49-F238E27FC236}">
              <a16:creationId xmlns:a16="http://schemas.microsoft.com/office/drawing/2014/main" id="{00000000-0008-0000-6A00-000021030000}"/>
            </a:ext>
          </a:extLst>
        </xdr:cNvPr>
        <xdr:cNvSpPr txBox="1">
          <a:spLocks noChangeArrowheads="1"/>
        </xdr:cNvSpPr>
      </xdr:nvSpPr>
      <xdr:spPr bwMode="auto">
        <a:xfrm>
          <a:off x="26187400" y="122770900"/>
          <a:ext cx="7620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60</xdr:row>
      <xdr:rowOff>274320</xdr:rowOff>
    </xdr:from>
    <xdr:to>
      <xdr:col>11</xdr:col>
      <xdr:colOff>800100</xdr:colOff>
      <xdr:row>302</xdr:row>
      <xdr:rowOff>15240</xdr:rowOff>
    </xdr:to>
    <xdr:sp macro="" textlink="">
      <xdr:nvSpPr>
        <xdr:cNvPr id="802" name="Text Box 9">
          <a:extLst>
            <a:ext uri="{FF2B5EF4-FFF2-40B4-BE49-F238E27FC236}">
              <a16:creationId xmlns:a16="http://schemas.microsoft.com/office/drawing/2014/main" id="{00000000-0008-0000-6A00-000022030000}"/>
            </a:ext>
          </a:extLst>
        </xdr:cNvPr>
        <xdr:cNvSpPr txBox="1">
          <a:spLocks noChangeArrowheads="1"/>
        </xdr:cNvSpPr>
      </xdr:nvSpPr>
      <xdr:spPr bwMode="auto">
        <a:xfrm>
          <a:off x="26187400" y="125483620"/>
          <a:ext cx="76200" cy="1029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62</xdr:row>
      <xdr:rowOff>335280</xdr:rowOff>
    </xdr:from>
    <xdr:to>
      <xdr:col>11</xdr:col>
      <xdr:colOff>800100</xdr:colOff>
      <xdr:row>302</xdr:row>
      <xdr:rowOff>27940</xdr:rowOff>
    </xdr:to>
    <xdr:sp macro="" textlink="">
      <xdr:nvSpPr>
        <xdr:cNvPr id="803" name="Text Box 9">
          <a:extLst>
            <a:ext uri="{FF2B5EF4-FFF2-40B4-BE49-F238E27FC236}">
              <a16:creationId xmlns:a16="http://schemas.microsoft.com/office/drawing/2014/main" id="{00000000-0008-0000-6A00-000023030000}"/>
            </a:ext>
          </a:extLst>
        </xdr:cNvPr>
        <xdr:cNvSpPr txBox="1">
          <a:spLocks noChangeArrowheads="1"/>
        </xdr:cNvSpPr>
      </xdr:nvSpPr>
      <xdr:spPr bwMode="auto">
        <a:xfrm>
          <a:off x="26187400" y="129202180"/>
          <a:ext cx="76200" cy="15885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63</xdr:row>
      <xdr:rowOff>274320</xdr:rowOff>
    </xdr:from>
    <xdr:to>
      <xdr:col>11</xdr:col>
      <xdr:colOff>800100</xdr:colOff>
      <xdr:row>283</xdr:row>
      <xdr:rowOff>12700</xdr:rowOff>
    </xdr:to>
    <xdr:sp macro="" textlink="">
      <xdr:nvSpPr>
        <xdr:cNvPr id="804" name="Text Box 9">
          <a:extLst>
            <a:ext uri="{FF2B5EF4-FFF2-40B4-BE49-F238E27FC236}">
              <a16:creationId xmlns:a16="http://schemas.microsoft.com/office/drawing/2014/main" id="{00000000-0008-0000-6A00-000024030000}"/>
            </a:ext>
          </a:extLst>
        </xdr:cNvPr>
        <xdr:cNvSpPr txBox="1">
          <a:spLocks noChangeArrowheads="1"/>
        </xdr:cNvSpPr>
      </xdr:nvSpPr>
      <xdr:spPr bwMode="auto">
        <a:xfrm>
          <a:off x="26187400" y="130360420"/>
          <a:ext cx="76200" cy="14787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64</xdr:row>
      <xdr:rowOff>365760</xdr:rowOff>
    </xdr:from>
    <xdr:to>
      <xdr:col>11</xdr:col>
      <xdr:colOff>800100</xdr:colOff>
      <xdr:row>282</xdr:row>
      <xdr:rowOff>64135</xdr:rowOff>
    </xdr:to>
    <xdr:sp macro="" textlink="">
      <xdr:nvSpPr>
        <xdr:cNvPr id="805" name="Text Box 9">
          <a:extLst>
            <a:ext uri="{FF2B5EF4-FFF2-40B4-BE49-F238E27FC236}">
              <a16:creationId xmlns:a16="http://schemas.microsoft.com/office/drawing/2014/main" id="{00000000-0008-0000-6A00-000025030000}"/>
            </a:ext>
          </a:extLst>
        </xdr:cNvPr>
        <xdr:cNvSpPr txBox="1">
          <a:spLocks noChangeArrowheads="1"/>
        </xdr:cNvSpPr>
      </xdr:nvSpPr>
      <xdr:spPr bwMode="auto">
        <a:xfrm>
          <a:off x="26187400" y="131671060"/>
          <a:ext cx="76200" cy="1717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65</xdr:row>
      <xdr:rowOff>350520</xdr:rowOff>
    </xdr:from>
    <xdr:to>
      <xdr:col>11</xdr:col>
      <xdr:colOff>800100</xdr:colOff>
      <xdr:row>260</xdr:row>
      <xdr:rowOff>38735</xdr:rowOff>
    </xdr:to>
    <xdr:sp macro="" textlink="">
      <xdr:nvSpPr>
        <xdr:cNvPr id="806" name="Text Box 9">
          <a:extLst>
            <a:ext uri="{FF2B5EF4-FFF2-40B4-BE49-F238E27FC236}">
              <a16:creationId xmlns:a16="http://schemas.microsoft.com/office/drawing/2014/main" id="{00000000-0008-0000-6A00-000026030000}"/>
            </a:ext>
          </a:extLst>
        </xdr:cNvPr>
        <xdr:cNvSpPr txBox="1">
          <a:spLocks noChangeArrowheads="1"/>
        </xdr:cNvSpPr>
      </xdr:nvSpPr>
      <xdr:spPr bwMode="auto">
        <a:xfrm>
          <a:off x="26187400" y="133179820"/>
          <a:ext cx="76200" cy="15664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53340</xdr:rowOff>
    </xdr:to>
    <xdr:sp macro="" textlink="">
      <xdr:nvSpPr>
        <xdr:cNvPr id="807" name="Text Box 9">
          <a:extLst>
            <a:ext uri="{FF2B5EF4-FFF2-40B4-BE49-F238E27FC236}">
              <a16:creationId xmlns:a16="http://schemas.microsoft.com/office/drawing/2014/main" id="{00000000-0008-0000-6A00-000027030000}"/>
            </a:ext>
          </a:extLst>
        </xdr:cNvPr>
        <xdr:cNvSpPr txBox="1">
          <a:spLocks noChangeArrowheads="1"/>
        </xdr:cNvSpPr>
      </xdr:nvSpPr>
      <xdr:spPr bwMode="auto">
        <a:xfrm>
          <a:off x="13589000" y="3733800"/>
          <a:ext cx="9144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53340</xdr:rowOff>
    </xdr:to>
    <xdr:sp macro="" textlink="">
      <xdr:nvSpPr>
        <xdr:cNvPr id="808" name="Text Box 9">
          <a:extLst>
            <a:ext uri="{FF2B5EF4-FFF2-40B4-BE49-F238E27FC236}">
              <a16:creationId xmlns:a16="http://schemas.microsoft.com/office/drawing/2014/main" id="{00000000-0008-0000-6A00-000028030000}"/>
            </a:ext>
          </a:extLst>
        </xdr:cNvPr>
        <xdr:cNvSpPr txBox="1">
          <a:spLocks noChangeArrowheads="1"/>
        </xdr:cNvSpPr>
      </xdr:nvSpPr>
      <xdr:spPr bwMode="auto">
        <a:xfrm>
          <a:off x="13589000" y="3733800"/>
          <a:ext cx="9144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815340</xdr:colOff>
      <xdr:row>8</xdr:row>
      <xdr:rowOff>38100</xdr:rowOff>
    </xdr:to>
    <xdr:sp macro="" textlink="">
      <xdr:nvSpPr>
        <xdr:cNvPr id="809" name="Text Box 9">
          <a:extLst>
            <a:ext uri="{FF2B5EF4-FFF2-40B4-BE49-F238E27FC236}">
              <a16:creationId xmlns:a16="http://schemas.microsoft.com/office/drawing/2014/main" id="{00000000-0008-0000-6A00-000029030000}"/>
            </a:ext>
          </a:extLst>
        </xdr:cNvPr>
        <xdr:cNvSpPr txBox="1">
          <a:spLocks noChangeArrowheads="1"/>
        </xdr:cNvSpPr>
      </xdr:nvSpPr>
      <xdr:spPr bwMode="auto">
        <a:xfrm>
          <a:off x="13589000" y="3733800"/>
          <a:ext cx="9144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73660</xdr:colOff>
      <xdr:row>10</xdr:row>
      <xdr:rowOff>30480</xdr:rowOff>
    </xdr:to>
    <xdr:sp macro="" textlink="">
      <xdr:nvSpPr>
        <xdr:cNvPr id="810" name="Text Box 9">
          <a:extLst>
            <a:ext uri="{FF2B5EF4-FFF2-40B4-BE49-F238E27FC236}">
              <a16:creationId xmlns:a16="http://schemas.microsoft.com/office/drawing/2014/main" id="{00000000-0008-0000-6A00-00002A030000}"/>
            </a:ext>
          </a:extLst>
        </xdr:cNvPr>
        <xdr:cNvSpPr txBox="1">
          <a:spLocks noChangeArrowheads="1"/>
        </xdr:cNvSpPr>
      </xdr:nvSpPr>
      <xdr:spPr bwMode="auto">
        <a:xfrm>
          <a:off x="9281160" y="70866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68580</xdr:rowOff>
    </xdr:to>
    <xdr:sp macro="" textlink="">
      <xdr:nvSpPr>
        <xdr:cNvPr id="811" name="Text Box 9">
          <a:extLst>
            <a:ext uri="{FF2B5EF4-FFF2-40B4-BE49-F238E27FC236}">
              <a16:creationId xmlns:a16="http://schemas.microsoft.com/office/drawing/2014/main" id="{00000000-0008-0000-6A00-00002B030000}"/>
            </a:ext>
          </a:extLst>
        </xdr:cNvPr>
        <xdr:cNvSpPr txBox="1">
          <a:spLocks noChangeArrowheads="1"/>
        </xdr:cNvSpPr>
      </xdr:nvSpPr>
      <xdr:spPr bwMode="auto">
        <a:xfrm>
          <a:off x="26187400" y="70866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66040</xdr:colOff>
      <xdr:row>10</xdr:row>
      <xdr:rowOff>53340</xdr:rowOff>
    </xdr:to>
    <xdr:sp macro="" textlink="">
      <xdr:nvSpPr>
        <xdr:cNvPr id="812" name="Text Box 9">
          <a:extLst>
            <a:ext uri="{FF2B5EF4-FFF2-40B4-BE49-F238E27FC236}">
              <a16:creationId xmlns:a16="http://schemas.microsoft.com/office/drawing/2014/main" id="{00000000-0008-0000-6A00-00002C030000}"/>
            </a:ext>
          </a:extLst>
        </xdr:cNvPr>
        <xdr:cNvSpPr txBox="1">
          <a:spLocks noChangeArrowheads="1"/>
        </xdr:cNvSpPr>
      </xdr:nvSpPr>
      <xdr:spPr bwMode="auto">
        <a:xfrm>
          <a:off x="9281160" y="7086600"/>
          <a:ext cx="6858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58420</xdr:colOff>
      <xdr:row>10</xdr:row>
      <xdr:rowOff>99060</xdr:rowOff>
    </xdr:to>
    <xdr:sp macro="" textlink="">
      <xdr:nvSpPr>
        <xdr:cNvPr id="813" name="Text Box 9">
          <a:extLst>
            <a:ext uri="{FF2B5EF4-FFF2-40B4-BE49-F238E27FC236}">
              <a16:creationId xmlns:a16="http://schemas.microsoft.com/office/drawing/2014/main" id="{00000000-0008-0000-6A00-00002D030000}"/>
            </a:ext>
          </a:extLst>
        </xdr:cNvPr>
        <xdr:cNvSpPr txBox="1">
          <a:spLocks noChangeArrowheads="1"/>
        </xdr:cNvSpPr>
      </xdr:nvSpPr>
      <xdr:spPr bwMode="auto">
        <a:xfrm>
          <a:off x="9281160" y="7086600"/>
          <a:ext cx="6096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99060</xdr:rowOff>
    </xdr:to>
    <xdr:sp macro="" textlink="">
      <xdr:nvSpPr>
        <xdr:cNvPr id="814" name="Text Box 9">
          <a:extLst>
            <a:ext uri="{FF2B5EF4-FFF2-40B4-BE49-F238E27FC236}">
              <a16:creationId xmlns:a16="http://schemas.microsoft.com/office/drawing/2014/main" id="{00000000-0008-0000-6A00-00002E030000}"/>
            </a:ext>
          </a:extLst>
        </xdr:cNvPr>
        <xdr:cNvSpPr txBox="1">
          <a:spLocks noChangeArrowheads="1"/>
        </xdr:cNvSpPr>
      </xdr:nvSpPr>
      <xdr:spPr bwMode="auto">
        <a:xfrm>
          <a:off x="261874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121920</xdr:rowOff>
    </xdr:to>
    <xdr:sp macro="" textlink="">
      <xdr:nvSpPr>
        <xdr:cNvPr id="815" name="Text Box 9">
          <a:extLst>
            <a:ext uri="{FF2B5EF4-FFF2-40B4-BE49-F238E27FC236}">
              <a16:creationId xmlns:a16="http://schemas.microsoft.com/office/drawing/2014/main" id="{00000000-0008-0000-6A00-00002F030000}"/>
            </a:ext>
          </a:extLst>
        </xdr:cNvPr>
        <xdr:cNvSpPr txBox="1">
          <a:spLocks noChangeArrowheads="1"/>
        </xdr:cNvSpPr>
      </xdr:nvSpPr>
      <xdr:spPr bwMode="auto">
        <a:xfrm>
          <a:off x="26187400" y="70866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121920</xdr:rowOff>
    </xdr:to>
    <xdr:sp macro="" textlink="">
      <xdr:nvSpPr>
        <xdr:cNvPr id="816" name="Text Box 9">
          <a:extLst>
            <a:ext uri="{FF2B5EF4-FFF2-40B4-BE49-F238E27FC236}">
              <a16:creationId xmlns:a16="http://schemas.microsoft.com/office/drawing/2014/main" id="{00000000-0008-0000-6A00-000030030000}"/>
            </a:ext>
          </a:extLst>
        </xdr:cNvPr>
        <xdr:cNvSpPr txBox="1">
          <a:spLocks noChangeArrowheads="1"/>
        </xdr:cNvSpPr>
      </xdr:nvSpPr>
      <xdr:spPr bwMode="auto">
        <a:xfrm>
          <a:off x="26187400" y="70866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0</xdr:rowOff>
    </xdr:from>
    <xdr:to>
      <xdr:col>11</xdr:col>
      <xdr:colOff>800100</xdr:colOff>
      <xdr:row>15</xdr:row>
      <xdr:rowOff>137160</xdr:rowOff>
    </xdr:to>
    <xdr:sp macro="" textlink="">
      <xdr:nvSpPr>
        <xdr:cNvPr id="817" name="Text Box 9">
          <a:extLst>
            <a:ext uri="{FF2B5EF4-FFF2-40B4-BE49-F238E27FC236}">
              <a16:creationId xmlns:a16="http://schemas.microsoft.com/office/drawing/2014/main" id="{00000000-0008-0000-6A00-000031030000}"/>
            </a:ext>
          </a:extLst>
        </xdr:cNvPr>
        <xdr:cNvSpPr txBox="1">
          <a:spLocks noChangeArrowheads="1"/>
        </xdr:cNvSpPr>
      </xdr:nvSpPr>
      <xdr:spPr bwMode="auto">
        <a:xfrm>
          <a:off x="26187400" y="203835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0</xdr:rowOff>
    </xdr:from>
    <xdr:to>
      <xdr:col>11</xdr:col>
      <xdr:colOff>800100</xdr:colOff>
      <xdr:row>19</xdr:row>
      <xdr:rowOff>30480</xdr:rowOff>
    </xdr:to>
    <xdr:sp macro="" textlink="">
      <xdr:nvSpPr>
        <xdr:cNvPr id="818" name="Text Box 9">
          <a:extLst>
            <a:ext uri="{FF2B5EF4-FFF2-40B4-BE49-F238E27FC236}">
              <a16:creationId xmlns:a16="http://schemas.microsoft.com/office/drawing/2014/main" id="{00000000-0008-0000-6A00-000032030000}"/>
            </a:ext>
          </a:extLst>
        </xdr:cNvPr>
        <xdr:cNvSpPr txBox="1">
          <a:spLocks noChangeArrowheads="1"/>
        </xdr:cNvSpPr>
      </xdr:nvSpPr>
      <xdr:spPr bwMode="auto">
        <a:xfrm>
          <a:off x="2618740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19" name="Text Box 9">
          <a:extLst>
            <a:ext uri="{FF2B5EF4-FFF2-40B4-BE49-F238E27FC236}">
              <a16:creationId xmlns:a16="http://schemas.microsoft.com/office/drawing/2014/main" id="{00000000-0008-0000-6A00-000033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0" name="Text Box 9">
          <a:extLst>
            <a:ext uri="{FF2B5EF4-FFF2-40B4-BE49-F238E27FC236}">
              <a16:creationId xmlns:a16="http://schemas.microsoft.com/office/drawing/2014/main" id="{00000000-0008-0000-6A00-000034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1" name="Text Box 9">
          <a:extLst>
            <a:ext uri="{FF2B5EF4-FFF2-40B4-BE49-F238E27FC236}">
              <a16:creationId xmlns:a16="http://schemas.microsoft.com/office/drawing/2014/main" id="{00000000-0008-0000-6A00-000035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2" name="Text Box 9">
          <a:extLst>
            <a:ext uri="{FF2B5EF4-FFF2-40B4-BE49-F238E27FC236}">
              <a16:creationId xmlns:a16="http://schemas.microsoft.com/office/drawing/2014/main" id="{00000000-0008-0000-6A00-000036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3" name="Text Box 9">
          <a:extLst>
            <a:ext uri="{FF2B5EF4-FFF2-40B4-BE49-F238E27FC236}">
              <a16:creationId xmlns:a16="http://schemas.microsoft.com/office/drawing/2014/main" id="{00000000-0008-0000-6A00-000037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4" name="Text Box 9">
          <a:extLst>
            <a:ext uri="{FF2B5EF4-FFF2-40B4-BE49-F238E27FC236}">
              <a16:creationId xmlns:a16="http://schemas.microsoft.com/office/drawing/2014/main" id="{00000000-0008-0000-6A00-000038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5" name="Text Box 9">
          <a:extLst>
            <a:ext uri="{FF2B5EF4-FFF2-40B4-BE49-F238E27FC236}">
              <a16:creationId xmlns:a16="http://schemas.microsoft.com/office/drawing/2014/main" id="{00000000-0008-0000-6A00-000039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6" name="Text Box 9">
          <a:extLst>
            <a:ext uri="{FF2B5EF4-FFF2-40B4-BE49-F238E27FC236}">
              <a16:creationId xmlns:a16="http://schemas.microsoft.com/office/drawing/2014/main" id="{00000000-0008-0000-6A00-00003A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7" name="Text Box 9">
          <a:extLst>
            <a:ext uri="{FF2B5EF4-FFF2-40B4-BE49-F238E27FC236}">
              <a16:creationId xmlns:a16="http://schemas.microsoft.com/office/drawing/2014/main" id="{00000000-0008-0000-6A00-00003B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8" name="Text Box 9">
          <a:extLst>
            <a:ext uri="{FF2B5EF4-FFF2-40B4-BE49-F238E27FC236}">
              <a16:creationId xmlns:a16="http://schemas.microsoft.com/office/drawing/2014/main" id="{00000000-0008-0000-6A00-00003C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29" name="Text Box 9">
          <a:extLst>
            <a:ext uri="{FF2B5EF4-FFF2-40B4-BE49-F238E27FC236}">
              <a16:creationId xmlns:a16="http://schemas.microsoft.com/office/drawing/2014/main" id="{00000000-0008-0000-6A00-00003D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30" name="Text Box 9">
          <a:extLst>
            <a:ext uri="{FF2B5EF4-FFF2-40B4-BE49-F238E27FC236}">
              <a16:creationId xmlns:a16="http://schemas.microsoft.com/office/drawing/2014/main" id="{00000000-0008-0000-6A00-00003E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31" name="Text Box 9">
          <a:extLst>
            <a:ext uri="{FF2B5EF4-FFF2-40B4-BE49-F238E27FC236}">
              <a16:creationId xmlns:a16="http://schemas.microsoft.com/office/drawing/2014/main" id="{00000000-0008-0000-6A00-00003F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832" name="Text Box 9">
          <a:extLst>
            <a:ext uri="{FF2B5EF4-FFF2-40B4-BE49-F238E27FC236}">
              <a16:creationId xmlns:a16="http://schemas.microsoft.com/office/drawing/2014/main" id="{00000000-0008-0000-6A00-000040030000}"/>
            </a:ext>
          </a:extLst>
        </xdr:cNvPr>
        <xdr:cNvSpPr txBox="1">
          <a:spLocks noChangeArrowheads="1"/>
        </xdr:cNvSpPr>
      </xdr:nvSpPr>
      <xdr:spPr bwMode="auto">
        <a:xfrm>
          <a:off x="7178040" y="464947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60960</xdr:rowOff>
    </xdr:to>
    <xdr:sp macro="" textlink="">
      <xdr:nvSpPr>
        <xdr:cNvPr id="833" name="Text Box 9">
          <a:extLst>
            <a:ext uri="{FF2B5EF4-FFF2-40B4-BE49-F238E27FC236}">
              <a16:creationId xmlns:a16="http://schemas.microsoft.com/office/drawing/2014/main" id="{00000000-0008-0000-6A00-000041030000}"/>
            </a:ext>
          </a:extLst>
        </xdr:cNvPr>
        <xdr:cNvSpPr txBox="1">
          <a:spLocks noChangeArrowheads="1"/>
        </xdr:cNvSpPr>
      </xdr:nvSpPr>
      <xdr:spPr bwMode="auto">
        <a:xfrm>
          <a:off x="7178040" y="48933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30480</xdr:rowOff>
    </xdr:to>
    <xdr:sp macro="" textlink="">
      <xdr:nvSpPr>
        <xdr:cNvPr id="834" name="Text Box 9">
          <a:extLst>
            <a:ext uri="{FF2B5EF4-FFF2-40B4-BE49-F238E27FC236}">
              <a16:creationId xmlns:a16="http://schemas.microsoft.com/office/drawing/2014/main" id="{00000000-0008-0000-6A00-000042030000}"/>
            </a:ext>
          </a:extLst>
        </xdr:cNvPr>
        <xdr:cNvSpPr txBox="1">
          <a:spLocks noChangeArrowheads="1"/>
        </xdr:cNvSpPr>
      </xdr:nvSpPr>
      <xdr:spPr bwMode="auto">
        <a:xfrm>
          <a:off x="717804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835" name="Text Box 9">
          <a:extLst>
            <a:ext uri="{FF2B5EF4-FFF2-40B4-BE49-F238E27FC236}">
              <a16:creationId xmlns:a16="http://schemas.microsoft.com/office/drawing/2014/main" id="{00000000-0008-0000-6A00-000043030000}"/>
            </a:ext>
          </a:extLst>
        </xdr:cNvPr>
        <xdr:cNvSpPr txBox="1">
          <a:spLocks noChangeArrowheads="1"/>
        </xdr:cNvSpPr>
      </xdr:nvSpPr>
      <xdr:spPr bwMode="auto">
        <a:xfrm>
          <a:off x="7178040" y="44056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36" name="Text Box 9">
          <a:extLst>
            <a:ext uri="{FF2B5EF4-FFF2-40B4-BE49-F238E27FC236}">
              <a16:creationId xmlns:a16="http://schemas.microsoft.com/office/drawing/2014/main" id="{00000000-0008-0000-6A00-000044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37" name="Text Box 9">
          <a:extLst>
            <a:ext uri="{FF2B5EF4-FFF2-40B4-BE49-F238E27FC236}">
              <a16:creationId xmlns:a16="http://schemas.microsoft.com/office/drawing/2014/main" id="{00000000-0008-0000-6A00-000045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38" name="Text Box 9">
          <a:extLst>
            <a:ext uri="{FF2B5EF4-FFF2-40B4-BE49-F238E27FC236}">
              <a16:creationId xmlns:a16="http://schemas.microsoft.com/office/drawing/2014/main" id="{00000000-0008-0000-6A00-000046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39" name="Text Box 9">
          <a:extLst>
            <a:ext uri="{FF2B5EF4-FFF2-40B4-BE49-F238E27FC236}">
              <a16:creationId xmlns:a16="http://schemas.microsoft.com/office/drawing/2014/main" id="{00000000-0008-0000-6A00-000047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0" name="Text Box 9">
          <a:extLst>
            <a:ext uri="{FF2B5EF4-FFF2-40B4-BE49-F238E27FC236}">
              <a16:creationId xmlns:a16="http://schemas.microsoft.com/office/drawing/2014/main" id="{00000000-0008-0000-6A00-000048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1" name="Text Box 9">
          <a:extLst>
            <a:ext uri="{FF2B5EF4-FFF2-40B4-BE49-F238E27FC236}">
              <a16:creationId xmlns:a16="http://schemas.microsoft.com/office/drawing/2014/main" id="{00000000-0008-0000-6A00-000049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2" name="Text Box 9">
          <a:extLst>
            <a:ext uri="{FF2B5EF4-FFF2-40B4-BE49-F238E27FC236}">
              <a16:creationId xmlns:a16="http://schemas.microsoft.com/office/drawing/2014/main" id="{00000000-0008-0000-6A00-00004A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3" name="Text Box 9">
          <a:extLst>
            <a:ext uri="{FF2B5EF4-FFF2-40B4-BE49-F238E27FC236}">
              <a16:creationId xmlns:a16="http://schemas.microsoft.com/office/drawing/2014/main" id="{00000000-0008-0000-6A00-00004B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4" name="Text Box 9">
          <a:extLst>
            <a:ext uri="{FF2B5EF4-FFF2-40B4-BE49-F238E27FC236}">
              <a16:creationId xmlns:a16="http://schemas.microsoft.com/office/drawing/2014/main" id="{00000000-0008-0000-6A00-00004C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5" name="Text Box 9">
          <a:extLst>
            <a:ext uri="{FF2B5EF4-FFF2-40B4-BE49-F238E27FC236}">
              <a16:creationId xmlns:a16="http://schemas.microsoft.com/office/drawing/2014/main" id="{00000000-0008-0000-6A00-00004D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6" name="Text Box 9">
          <a:extLst>
            <a:ext uri="{FF2B5EF4-FFF2-40B4-BE49-F238E27FC236}">
              <a16:creationId xmlns:a16="http://schemas.microsoft.com/office/drawing/2014/main" id="{00000000-0008-0000-6A00-00004E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7" name="Text Box 9">
          <a:extLst>
            <a:ext uri="{FF2B5EF4-FFF2-40B4-BE49-F238E27FC236}">
              <a16:creationId xmlns:a16="http://schemas.microsoft.com/office/drawing/2014/main" id="{00000000-0008-0000-6A00-00004F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48" name="Text Box 9">
          <a:extLst>
            <a:ext uri="{FF2B5EF4-FFF2-40B4-BE49-F238E27FC236}">
              <a16:creationId xmlns:a16="http://schemas.microsoft.com/office/drawing/2014/main" id="{00000000-0008-0000-6A00-000050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xdr:row>
      <xdr:rowOff>0</xdr:rowOff>
    </xdr:from>
    <xdr:to>
      <xdr:col>3</xdr:col>
      <xdr:colOff>76200</xdr:colOff>
      <xdr:row>33</xdr:row>
      <xdr:rowOff>53340</xdr:rowOff>
    </xdr:to>
    <xdr:sp macro="" textlink="">
      <xdr:nvSpPr>
        <xdr:cNvPr id="849" name="Text Box 9">
          <a:extLst>
            <a:ext uri="{FF2B5EF4-FFF2-40B4-BE49-F238E27FC236}">
              <a16:creationId xmlns:a16="http://schemas.microsoft.com/office/drawing/2014/main" id="{00000000-0008-0000-6A00-000051030000}"/>
            </a:ext>
          </a:extLst>
        </xdr:cNvPr>
        <xdr:cNvSpPr txBox="1">
          <a:spLocks noChangeArrowheads="1"/>
        </xdr:cNvSpPr>
      </xdr:nvSpPr>
      <xdr:spPr bwMode="auto">
        <a:xfrm>
          <a:off x="7124700" y="62064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0</xdr:rowOff>
    </xdr:from>
    <xdr:to>
      <xdr:col>11</xdr:col>
      <xdr:colOff>800100</xdr:colOff>
      <xdr:row>31</xdr:row>
      <xdr:rowOff>38100</xdr:rowOff>
    </xdr:to>
    <xdr:sp macro="" textlink="">
      <xdr:nvSpPr>
        <xdr:cNvPr id="850" name="Text Box 9">
          <a:extLst>
            <a:ext uri="{FF2B5EF4-FFF2-40B4-BE49-F238E27FC236}">
              <a16:creationId xmlns:a16="http://schemas.microsoft.com/office/drawing/2014/main" id="{00000000-0008-0000-6A00-000052030000}"/>
            </a:ext>
          </a:extLst>
        </xdr:cNvPr>
        <xdr:cNvSpPr txBox="1">
          <a:spLocks noChangeArrowheads="1"/>
        </xdr:cNvSpPr>
      </xdr:nvSpPr>
      <xdr:spPr bwMode="auto">
        <a:xfrm>
          <a:off x="26187400" y="581025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1" name="Text Box 9">
          <a:extLst>
            <a:ext uri="{FF2B5EF4-FFF2-40B4-BE49-F238E27FC236}">
              <a16:creationId xmlns:a16="http://schemas.microsoft.com/office/drawing/2014/main" id="{00000000-0008-0000-6A00-000053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2" name="Text Box 9">
          <a:extLst>
            <a:ext uri="{FF2B5EF4-FFF2-40B4-BE49-F238E27FC236}">
              <a16:creationId xmlns:a16="http://schemas.microsoft.com/office/drawing/2014/main" id="{00000000-0008-0000-6A00-000054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3" name="Text Box 9">
          <a:extLst>
            <a:ext uri="{FF2B5EF4-FFF2-40B4-BE49-F238E27FC236}">
              <a16:creationId xmlns:a16="http://schemas.microsoft.com/office/drawing/2014/main" id="{00000000-0008-0000-6A00-000055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4" name="Text Box 9">
          <a:extLst>
            <a:ext uri="{FF2B5EF4-FFF2-40B4-BE49-F238E27FC236}">
              <a16:creationId xmlns:a16="http://schemas.microsoft.com/office/drawing/2014/main" id="{00000000-0008-0000-6A00-000056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5" name="Text Box 9">
          <a:extLst>
            <a:ext uri="{FF2B5EF4-FFF2-40B4-BE49-F238E27FC236}">
              <a16:creationId xmlns:a16="http://schemas.microsoft.com/office/drawing/2014/main" id="{00000000-0008-0000-6A00-000057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6" name="Text Box 9">
          <a:extLst>
            <a:ext uri="{FF2B5EF4-FFF2-40B4-BE49-F238E27FC236}">
              <a16:creationId xmlns:a16="http://schemas.microsoft.com/office/drawing/2014/main" id="{00000000-0008-0000-6A00-000058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7" name="Text Box 9">
          <a:extLst>
            <a:ext uri="{FF2B5EF4-FFF2-40B4-BE49-F238E27FC236}">
              <a16:creationId xmlns:a16="http://schemas.microsoft.com/office/drawing/2014/main" id="{00000000-0008-0000-6A00-000059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8" name="Text Box 9">
          <a:extLst>
            <a:ext uri="{FF2B5EF4-FFF2-40B4-BE49-F238E27FC236}">
              <a16:creationId xmlns:a16="http://schemas.microsoft.com/office/drawing/2014/main" id="{00000000-0008-0000-6A00-00005A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59" name="Text Box 9">
          <a:extLst>
            <a:ext uri="{FF2B5EF4-FFF2-40B4-BE49-F238E27FC236}">
              <a16:creationId xmlns:a16="http://schemas.microsoft.com/office/drawing/2014/main" id="{00000000-0008-0000-6A00-00005B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60" name="Text Box 9">
          <a:extLst>
            <a:ext uri="{FF2B5EF4-FFF2-40B4-BE49-F238E27FC236}">
              <a16:creationId xmlns:a16="http://schemas.microsoft.com/office/drawing/2014/main" id="{00000000-0008-0000-6A00-00005C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61" name="Text Box 9">
          <a:extLst>
            <a:ext uri="{FF2B5EF4-FFF2-40B4-BE49-F238E27FC236}">
              <a16:creationId xmlns:a16="http://schemas.microsoft.com/office/drawing/2014/main" id="{00000000-0008-0000-6A00-00005D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62" name="Text Box 9">
          <a:extLst>
            <a:ext uri="{FF2B5EF4-FFF2-40B4-BE49-F238E27FC236}">
              <a16:creationId xmlns:a16="http://schemas.microsoft.com/office/drawing/2014/main" id="{00000000-0008-0000-6A00-00005E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45720</xdr:rowOff>
    </xdr:to>
    <xdr:sp macro="" textlink="">
      <xdr:nvSpPr>
        <xdr:cNvPr id="863" name="Text Box 9">
          <a:extLst>
            <a:ext uri="{FF2B5EF4-FFF2-40B4-BE49-F238E27FC236}">
              <a16:creationId xmlns:a16="http://schemas.microsoft.com/office/drawing/2014/main" id="{00000000-0008-0000-6A00-00005F030000}"/>
            </a:ext>
          </a:extLst>
        </xdr:cNvPr>
        <xdr:cNvSpPr txBox="1">
          <a:spLocks noChangeArrowheads="1"/>
        </xdr:cNvSpPr>
      </xdr:nvSpPr>
      <xdr:spPr bwMode="auto">
        <a:xfrm>
          <a:off x="7178040" y="312420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864" name="Text Box 9">
          <a:extLst>
            <a:ext uri="{FF2B5EF4-FFF2-40B4-BE49-F238E27FC236}">
              <a16:creationId xmlns:a16="http://schemas.microsoft.com/office/drawing/2014/main" id="{00000000-0008-0000-6A00-000060030000}"/>
            </a:ext>
          </a:extLst>
        </xdr:cNvPr>
        <xdr:cNvSpPr txBox="1">
          <a:spLocks noChangeArrowheads="1"/>
        </xdr:cNvSpPr>
      </xdr:nvSpPr>
      <xdr:spPr bwMode="auto">
        <a:xfrm>
          <a:off x="7178040" y="464947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60960</xdr:rowOff>
    </xdr:to>
    <xdr:sp macro="" textlink="">
      <xdr:nvSpPr>
        <xdr:cNvPr id="865" name="Text Box 9">
          <a:extLst>
            <a:ext uri="{FF2B5EF4-FFF2-40B4-BE49-F238E27FC236}">
              <a16:creationId xmlns:a16="http://schemas.microsoft.com/office/drawing/2014/main" id="{00000000-0008-0000-6A00-000061030000}"/>
            </a:ext>
          </a:extLst>
        </xdr:cNvPr>
        <xdr:cNvSpPr txBox="1">
          <a:spLocks noChangeArrowheads="1"/>
        </xdr:cNvSpPr>
      </xdr:nvSpPr>
      <xdr:spPr bwMode="auto">
        <a:xfrm>
          <a:off x="7178040" y="48933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30480</xdr:rowOff>
    </xdr:to>
    <xdr:sp macro="" textlink="">
      <xdr:nvSpPr>
        <xdr:cNvPr id="866" name="Text Box 9">
          <a:extLst>
            <a:ext uri="{FF2B5EF4-FFF2-40B4-BE49-F238E27FC236}">
              <a16:creationId xmlns:a16="http://schemas.microsoft.com/office/drawing/2014/main" id="{00000000-0008-0000-6A00-000062030000}"/>
            </a:ext>
          </a:extLst>
        </xdr:cNvPr>
        <xdr:cNvSpPr txBox="1">
          <a:spLocks noChangeArrowheads="1"/>
        </xdr:cNvSpPr>
      </xdr:nvSpPr>
      <xdr:spPr bwMode="auto">
        <a:xfrm>
          <a:off x="717804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867" name="Text Box 9">
          <a:extLst>
            <a:ext uri="{FF2B5EF4-FFF2-40B4-BE49-F238E27FC236}">
              <a16:creationId xmlns:a16="http://schemas.microsoft.com/office/drawing/2014/main" id="{00000000-0008-0000-6A00-000063030000}"/>
            </a:ext>
          </a:extLst>
        </xdr:cNvPr>
        <xdr:cNvSpPr txBox="1">
          <a:spLocks noChangeArrowheads="1"/>
        </xdr:cNvSpPr>
      </xdr:nvSpPr>
      <xdr:spPr bwMode="auto">
        <a:xfrm>
          <a:off x="7178040" y="44056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68" name="Text Box 9">
          <a:extLst>
            <a:ext uri="{FF2B5EF4-FFF2-40B4-BE49-F238E27FC236}">
              <a16:creationId xmlns:a16="http://schemas.microsoft.com/office/drawing/2014/main" id="{00000000-0008-0000-6A00-000064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69" name="Text Box 9">
          <a:extLst>
            <a:ext uri="{FF2B5EF4-FFF2-40B4-BE49-F238E27FC236}">
              <a16:creationId xmlns:a16="http://schemas.microsoft.com/office/drawing/2014/main" id="{00000000-0008-0000-6A00-000065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0" name="Text Box 9">
          <a:extLst>
            <a:ext uri="{FF2B5EF4-FFF2-40B4-BE49-F238E27FC236}">
              <a16:creationId xmlns:a16="http://schemas.microsoft.com/office/drawing/2014/main" id="{00000000-0008-0000-6A00-000066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1" name="Text Box 9">
          <a:extLst>
            <a:ext uri="{FF2B5EF4-FFF2-40B4-BE49-F238E27FC236}">
              <a16:creationId xmlns:a16="http://schemas.microsoft.com/office/drawing/2014/main" id="{00000000-0008-0000-6A00-000067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2" name="Text Box 9">
          <a:extLst>
            <a:ext uri="{FF2B5EF4-FFF2-40B4-BE49-F238E27FC236}">
              <a16:creationId xmlns:a16="http://schemas.microsoft.com/office/drawing/2014/main" id="{00000000-0008-0000-6A00-000068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3" name="Text Box 9">
          <a:extLst>
            <a:ext uri="{FF2B5EF4-FFF2-40B4-BE49-F238E27FC236}">
              <a16:creationId xmlns:a16="http://schemas.microsoft.com/office/drawing/2014/main" id="{00000000-0008-0000-6A00-000069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4" name="Text Box 9">
          <a:extLst>
            <a:ext uri="{FF2B5EF4-FFF2-40B4-BE49-F238E27FC236}">
              <a16:creationId xmlns:a16="http://schemas.microsoft.com/office/drawing/2014/main" id="{00000000-0008-0000-6A00-00006A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5" name="Text Box 9">
          <a:extLst>
            <a:ext uri="{FF2B5EF4-FFF2-40B4-BE49-F238E27FC236}">
              <a16:creationId xmlns:a16="http://schemas.microsoft.com/office/drawing/2014/main" id="{00000000-0008-0000-6A00-00006B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6" name="Text Box 9">
          <a:extLst>
            <a:ext uri="{FF2B5EF4-FFF2-40B4-BE49-F238E27FC236}">
              <a16:creationId xmlns:a16="http://schemas.microsoft.com/office/drawing/2014/main" id="{00000000-0008-0000-6A00-00006C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7" name="Text Box 9">
          <a:extLst>
            <a:ext uri="{FF2B5EF4-FFF2-40B4-BE49-F238E27FC236}">
              <a16:creationId xmlns:a16="http://schemas.microsoft.com/office/drawing/2014/main" id="{00000000-0008-0000-6A00-00006D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8" name="Text Box 9">
          <a:extLst>
            <a:ext uri="{FF2B5EF4-FFF2-40B4-BE49-F238E27FC236}">
              <a16:creationId xmlns:a16="http://schemas.microsoft.com/office/drawing/2014/main" id="{00000000-0008-0000-6A00-00006E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79" name="Text Box 9">
          <a:extLst>
            <a:ext uri="{FF2B5EF4-FFF2-40B4-BE49-F238E27FC236}">
              <a16:creationId xmlns:a16="http://schemas.microsoft.com/office/drawing/2014/main" id="{00000000-0008-0000-6A00-00006F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45720</xdr:rowOff>
    </xdr:to>
    <xdr:sp macro="" textlink="">
      <xdr:nvSpPr>
        <xdr:cNvPr id="880" name="Text Box 9">
          <a:extLst>
            <a:ext uri="{FF2B5EF4-FFF2-40B4-BE49-F238E27FC236}">
              <a16:creationId xmlns:a16="http://schemas.microsoft.com/office/drawing/2014/main" id="{00000000-0008-0000-6A00-000070030000}"/>
            </a:ext>
          </a:extLst>
        </xdr:cNvPr>
        <xdr:cNvSpPr txBox="1">
          <a:spLocks noChangeArrowheads="1"/>
        </xdr:cNvSpPr>
      </xdr:nvSpPr>
      <xdr:spPr bwMode="auto">
        <a:xfrm>
          <a:off x="7178040" y="39484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xdr:row>
      <xdr:rowOff>0</xdr:rowOff>
    </xdr:from>
    <xdr:to>
      <xdr:col>3</xdr:col>
      <xdr:colOff>76200</xdr:colOff>
      <xdr:row>33</xdr:row>
      <xdr:rowOff>53340</xdr:rowOff>
    </xdr:to>
    <xdr:sp macro="" textlink="">
      <xdr:nvSpPr>
        <xdr:cNvPr id="881" name="Text Box 9">
          <a:extLst>
            <a:ext uri="{FF2B5EF4-FFF2-40B4-BE49-F238E27FC236}">
              <a16:creationId xmlns:a16="http://schemas.microsoft.com/office/drawing/2014/main" id="{00000000-0008-0000-6A00-000071030000}"/>
            </a:ext>
          </a:extLst>
        </xdr:cNvPr>
        <xdr:cNvSpPr txBox="1">
          <a:spLocks noChangeArrowheads="1"/>
        </xdr:cNvSpPr>
      </xdr:nvSpPr>
      <xdr:spPr bwMode="auto">
        <a:xfrm>
          <a:off x="7124700" y="62064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2" name="Text Box 9">
          <a:extLst>
            <a:ext uri="{FF2B5EF4-FFF2-40B4-BE49-F238E27FC236}">
              <a16:creationId xmlns:a16="http://schemas.microsoft.com/office/drawing/2014/main" id="{00000000-0008-0000-6A00-000072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3" name="Text Box 9">
          <a:extLst>
            <a:ext uri="{FF2B5EF4-FFF2-40B4-BE49-F238E27FC236}">
              <a16:creationId xmlns:a16="http://schemas.microsoft.com/office/drawing/2014/main" id="{00000000-0008-0000-6A00-000073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4" name="Text Box 9">
          <a:extLst>
            <a:ext uri="{FF2B5EF4-FFF2-40B4-BE49-F238E27FC236}">
              <a16:creationId xmlns:a16="http://schemas.microsoft.com/office/drawing/2014/main" id="{00000000-0008-0000-6A00-000074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5" name="Text Box 9">
          <a:extLst>
            <a:ext uri="{FF2B5EF4-FFF2-40B4-BE49-F238E27FC236}">
              <a16:creationId xmlns:a16="http://schemas.microsoft.com/office/drawing/2014/main" id="{00000000-0008-0000-6A00-000075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6" name="Text Box 9">
          <a:extLst>
            <a:ext uri="{FF2B5EF4-FFF2-40B4-BE49-F238E27FC236}">
              <a16:creationId xmlns:a16="http://schemas.microsoft.com/office/drawing/2014/main" id="{00000000-0008-0000-6A00-000076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7" name="Text Box 9">
          <a:extLst>
            <a:ext uri="{FF2B5EF4-FFF2-40B4-BE49-F238E27FC236}">
              <a16:creationId xmlns:a16="http://schemas.microsoft.com/office/drawing/2014/main" id="{00000000-0008-0000-6A00-000077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8" name="Text Box 9">
          <a:extLst>
            <a:ext uri="{FF2B5EF4-FFF2-40B4-BE49-F238E27FC236}">
              <a16:creationId xmlns:a16="http://schemas.microsoft.com/office/drawing/2014/main" id="{00000000-0008-0000-6A00-000078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89" name="Text Box 9">
          <a:extLst>
            <a:ext uri="{FF2B5EF4-FFF2-40B4-BE49-F238E27FC236}">
              <a16:creationId xmlns:a16="http://schemas.microsoft.com/office/drawing/2014/main" id="{00000000-0008-0000-6A00-000079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90" name="Text Box 9">
          <a:extLst>
            <a:ext uri="{FF2B5EF4-FFF2-40B4-BE49-F238E27FC236}">
              <a16:creationId xmlns:a16="http://schemas.microsoft.com/office/drawing/2014/main" id="{00000000-0008-0000-6A00-00007A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91" name="Text Box 9">
          <a:extLst>
            <a:ext uri="{FF2B5EF4-FFF2-40B4-BE49-F238E27FC236}">
              <a16:creationId xmlns:a16="http://schemas.microsoft.com/office/drawing/2014/main" id="{00000000-0008-0000-6A00-00007B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92" name="Text Box 9">
          <a:extLst>
            <a:ext uri="{FF2B5EF4-FFF2-40B4-BE49-F238E27FC236}">
              <a16:creationId xmlns:a16="http://schemas.microsoft.com/office/drawing/2014/main" id="{00000000-0008-0000-6A00-00007C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93" name="Text Box 9">
          <a:extLst>
            <a:ext uri="{FF2B5EF4-FFF2-40B4-BE49-F238E27FC236}">
              <a16:creationId xmlns:a16="http://schemas.microsoft.com/office/drawing/2014/main" id="{00000000-0008-0000-6A00-00007D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20</xdr:row>
      <xdr:rowOff>0</xdr:rowOff>
    </xdr:from>
    <xdr:to>
      <xdr:col>3</xdr:col>
      <xdr:colOff>129540</xdr:colOff>
      <xdr:row>20</xdr:row>
      <xdr:rowOff>30480</xdr:rowOff>
    </xdr:to>
    <xdr:sp macro="" textlink="">
      <xdr:nvSpPr>
        <xdr:cNvPr id="894" name="Text Box 9">
          <a:extLst>
            <a:ext uri="{FF2B5EF4-FFF2-40B4-BE49-F238E27FC236}">
              <a16:creationId xmlns:a16="http://schemas.microsoft.com/office/drawing/2014/main" id="{00000000-0008-0000-6A00-00007E030000}"/>
            </a:ext>
          </a:extLst>
        </xdr:cNvPr>
        <xdr:cNvSpPr txBox="1">
          <a:spLocks noChangeArrowheads="1"/>
        </xdr:cNvSpPr>
      </xdr:nvSpPr>
      <xdr:spPr bwMode="auto">
        <a:xfrm>
          <a:off x="7178040" y="312420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895" name="Text Box 9">
          <a:extLst>
            <a:ext uri="{FF2B5EF4-FFF2-40B4-BE49-F238E27FC236}">
              <a16:creationId xmlns:a16="http://schemas.microsoft.com/office/drawing/2014/main" id="{00000000-0008-0000-6A00-00007F030000}"/>
            </a:ext>
          </a:extLst>
        </xdr:cNvPr>
        <xdr:cNvSpPr txBox="1">
          <a:spLocks noChangeArrowheads="1"/>
        </xdr:cNvSpPr>
      </xdr:nvSpPr>
      <xdr:spPr bwMode="auto">
        <a:xfrm>
          <a:off x="7178040" y="464947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60960</xdr:rowOff>
    </xdr:to>
    <xdr:sp macro="" textlink="">
      <xdr:nvSpPr>
        <xdr:cNvPr id="896" name="Text Box 9">
          <a:extLst>
            <a:ext uri="{FF2B5EF4-FFF2-40B4-BE49-F238E27FC236}">
              <a16:creationId xmlns:a16="http://schemas.microsoft.com/office/drawing/2014/main" id="{00000000-0008-0000-6A00-000080030000}"/>
            </a:ext>
          </a:extLst>
        </xdr:cNvPr>
        <xdr:cNvSpPr txBox="1">
          <a:spLocks noChangeArrowheads="1"/>
        </xdr:cNvSpPr>
      </xdr:nvSpPr>
      <xdr:spPr bwMode="auto">
        <a:xfrm>
          <a:off x="7178040" y="48933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30480</xdr:rowOff>
    </xdr:to>
    <xdr:sp macro="" textlink="">
      <xdr:nvSpPr>
        <xdr:cNvPr id="897" name="Text Box 9">
          <a:extLst>
            <a:ext uri="{FF2B5EF4-FFF2-40B4-BE49-F238E27FC236}">
              <a16:creationId xmlns:a16="http://schemas.microsoft.com/office/drawing/2014/main" id="{00000000-0008-0000-6A00-000081030000}"/>
            </a:ext>
          </a:extLst>
        </xdr:cNvPr>
        <xdr:cNvSpPr txBox="1">
          <a:spLocks noChangeArrowheads="1"/>
        </xdr:cNvSpPr>
      </xdr:nvSpPr>
      <xdr:spPr bwMode="auto">
        <a:xfrm>
          <a:off x="717804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898" name="Text Box 9">
          <a:extLst>
            <a:ext uri="{FF2B5EF4-FFF2-40B4-BE49-F238E27FC236}">
              <a16:creationId xmlns:a16="http://schemas.microsoft.com/office/drawing/2014/main" id="{00000000-0008-0000-6A00-000082030000}"/>
            </a:ext>
          </a:extLst>
        </xdr:cNvPr>
        <xdr:cNvSpPr txBox="1">
          <a:spLocks noChangeArrowheads="1"/>
        </xdr:cNvSpPr>
      </xdr:nvSpPr>
      <xdr:spPr bwMode="auto">
        <a:xfrm>
          <a:off x="7178040" y="44056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899" name="Text Box 9">
          <a:extLst>
            <a:ext uri="{FF2B5EF4-FFF2-40B4-BE49-F238E27FC236}">
              <a16:creationId xmlns:a16="http://schemas.microsoft.com/office/drawing/2014/main" id="{00000000-0008-0000-6A00-000083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0" name="Text Box 9">
          <a:extLst>
            <a:ext uri="{FF2B5EF4-FFF2-40B4-BE49-F238E27FC236}">
              <a16:creationId xmlns:a16="http://schemas.microsoft.com/office/drawing/2014/main" id="{00000000-0008-0000-6A00-000084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1" name="Text Box 9">
          <a:extLst>
            <a:ext uri="{FF2B5EF4-FFF2-40B4-BE49-F238E27FC236}">
              <a16:creationId xmlns:a16="http://schemas.microsoft.com/office/drawing/2014/main" id="{00000000-0008-0000-6A00-000085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2" name="Text Box 9">
          <a:extLst>
            <a:ext uri="{FF2B5EF4-FFF2-40B4-BE49-F238E27FC236}">
              <a16:creationId xmlns:a16="http://schemas.microsoft.com/office/drawing/2014/main" id="{00000000-0008-0000-6A00-000086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3" name="Text Box 9">
          <a:extLst>
            <a:ext uri="{FF2B5EF4-FFF2-40B4-BE49-F238E27FC236}">
              <a16:creationId xmlns:a16="http://schemas.microsoft.com/office/drawing/2014/main" id="{00000000-0008-0000-6A00-000087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4" name="Text Box 9">
          <a:extLst>
            <a:ext uri="{FF2B5EF4-FFF2-40B4-BE49-F238E27FC236}">
              <a16:creationId xmlns:a16="http://schemas.microsoft.com/office/drawing/2014/main" id="{00000000-0008-0000-6A00-000088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5" name="Text Box 9">
          <a:extLst>
            <a:ext uri="{FF2B5EF4-FFF2-40B4-BE49-F238E27FC236}">
              <a16:creationId xmlns:a16="http://schemas.microsoft.com/office/drawing/2014/main" id="{00000000-0008-0000-6A00-000089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6" name="Text Box 9">
          <a:extLst>
            <a:ext uri="{FF2B5EF4-FFF2-40B4-BE49-F238E27FC236}">
              <a16:creationId xmlns:a16="http://schemas.microsoft.com/office/drawing/2014/main" id="{00000000-0008-0000-6A00-00008A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7" name="Text Box 9">
          <a:extLst>
            <a:ext uri="{FF2B5EF4-FFF2-40B4-BE49-F238E27FC236}">
              <a16:creationId xmlns:a16="http://schemas.microsoft.com/office/drawing/2014/main" id="{00000000-0008-0000-6A00-00008B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8" name="Text Box 9">
          <a:extLst>
            <a:ext uri="{FF2B5EF4-FFF2-40B4-BE49-F238E27FC236}">
              <a16:creationId xmlns:a16="http://schemas.microsoft.com/office/drawing/2014/main" id="{00000000-0008-0000-6A00-00008C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09" name="Text Box 9">
          <a:extLst>
            <a:ext uri="{FF2B5EF4-FFF2-40B4-BE49-F238E27FC236}">
              <a16:creationId xmlns:a16="http://schemas.microsoft.com/office/drawing/2014/main" id="{00000000-0008-0000-6A00-00008D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10" name="Text Box 9">
          <a:extLst>
            <a:ext uri="{FF2B5EF4-FFF2-40B4-BE49-F238E27FC236}">
              <a16:creationId xmlns:a16="http://schemas.microsoft.com/office/drawing/2014/main" id="{00000000-0008-0000-6A00-00008E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24</xdr:row>
      <xdr:rowOff>0</xdr:rowOff>
    </xdr:from>
    <xdr:to>
      <xdr:col>3</xdr:col>
      <xdr:colOff>129540</xdr:colOff>
      <xdr:row>24</xdr:row>
      <xdr:rowOff>68580</xdr:rowOff>
    </xdr:to>
    <xdr:sp macro="" textlink="">
      <xdr:nvSpPr>
        <xdr:cNvPr id="911" name="Text Box 9">
          <a:extLst>
            <a:ext uri="{FF2B5EF4-FFF2-40B4-BE49-F238E27FC236}">
              <a16:creationId xmlns:a16="http://schemas.microsoft.com/office/drawing/2014/main" id="{00000000-0008-0000-6A00-00008F030000}"/>
            </a:ext>
          </a:extLst>
        </xdr:cNvPr>
        <xdr:cNvSpPr txBox="1">
          <a:spLocks noChangeArrowheads="1"/>
        </xdr:cNvSpPr>
      </xdr:nvSpPr>
      <xdr:spPr bwMode="auto">
        <a:xfrm>
          <a:off x="7178040" y="3948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0</xdr:rowOff>
    </xdr:from>
    <xdr:to>
      <xdr:col>11</xdr:col>
      <xdr:colOff>800100</xdr:colOff>
      <xdr:row>22</xdr:row>
      <xdr:rowOff>45720</xdr:rowOff>
    </xdr:to>
    <xdr:sp macro="" textlink="">
      <xdr:nvSpPr>
        <xdr:cNvPr id="912" name="Text Box 9">
          <a:extLst>
            <a:ext uri="{FF2B5EF4-FFF2-40B4-BE49-F238E27FC236}">
              <a16:creationId xmlns:a16="http://schemas.microsoft.com/office/drawing/2014/main" id="{00000000-0008-0000-6A00-000090030000}"/>
            </a:ext>
          </a:extLst>
        </xdr:cNvPr>
        <xdr:cNvSpPr txBox="1">
          <a:spLocks noChangeArrowheads="1"/>
        </xdr:cNvSpPr>
      </xdr:nvSpPr>
      <xdr:spPr bwMode="auto">
        <a:xfrm>
          <a:off x="26187400" y="36131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0</xdr:rowOff>
    </xdr:from>
    <xdr:to>
      <xdr:col>11</xdr:col>
      <xdr:colOff>800100</xdr:colOff>
      <xdr:row>31</xdr:row>
      <xdr:rowOff>53340</xdr:rowOff>
    </xdr:to>
    <xdr:sp macro="" textlink="">
      <xdr:nvSpPr>
        <xdr:cNvPr id="913" name="Text Box 9">
          <a:extLst>
            <a:ext uri="{FF2B5EF4-FFF2-40B4-BE49-F238E27FC236}">
              <a16:creationId xmlns:a16="http://schemas.microsoft.com/office/drawing/2014/main" id="{00000000-0008-0000-6A00-000091030000}"/>
            </a:ext>
          </a:extLst>
        </xdr:cNvPr>
        <xdr:cNvSpPr txBox="1">
          <a:spLocks noChangeArrowheads="1"/>
        </xdr:cNvSpPr>
      </xdr:nvSpPr>
      <xdr:spPr bwMode="auto">
        <a:xfrm>
          <a:off x="26187400" y="5810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0</xdr:rowOff>
    </xdr:from>
    <xdr:to>
      <xdr:col>11</xdr:col>
      <xdr:colOff>800100</xdr:colOff>
      <xdr:row>32</xdr:row>
      <xdr:rowOff>114300</xdr:rowOff>
    </xdr:to>
    <xdr:sp macro="" textlink="">
      <xdr:nvSpPr>
        <xdr:cNvPr id="914" name="Text Box 9">
          <a:extLst>
            <a:ext uri="{FF2B5EF4-FFF2-40B4-BE49-F238E27FC236}">
              <a16:creationId xmlns:a16="http://schemas.microsoft.com/office/drawing/2014/main" id="{00000000-0008-0000-6A00-000092030000}"/>
            </a:ext>
          </a:extLst>
        </xdr:cNvPr>
        <xdr:cNvSpPr txBox="1">
          <a:spLocks noChangeArrowheads="1"/>
        </xdr:cNvSpPr>
      </xdr:nvSpPr>
      <xdr:spPr bwMode="auto">
        <a:xfrm>
          <a:off x="26187400" y="602361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0</xdr:rowOff>
    </xdr:from>
    <xdr:to>
      <xdr:col>11</xdr:col>
      <xdr:colOff>800100</xdr:colOff>
      <xdr:row>34</xdr:row>
      <xdr:rowOff>45720</xdr:rowOff>
    </xdr:to>
    <xdr:sp macro="" textlink="">
      <xdr:nvSpPr>
        <xdr:cNvPr id="915" name="Text Box 9">
          <a:extLst>
            <a:ext uri="{FF2B5EF4-FFF2-40B4-BE49-F238E27FC236}">
              <a16:creationId xmlns:a16="http://schemas.microsoft.com/office/drawing/2014/main" id="{00000000-0008-0000-6A00-000093030000}"/>
            </a:ext>
          </a:extLst>
        </xdr:cNvPr>
        <xdr:cNvSpPr txBox="1">
          <a:spLocks noChangeArrowheads="1"/>
        </xdr:cNvSpPr>
      </xdr:nvSpPr>
      <xdr:spPr bwMode="auto">
        <a:xfrm>
          <a:off x="26187400" y="64503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0</xdr:rowOff>
    </xdr:from>
    <xdr:to>
      <xdr:col>11</xdr:col>
      <xdr:colOff>800100</xdr:colOff>
      <xdr:row>34</xdr:row>
      <xdr:rowOff>53340</xdr:rowOff>
    </xdr:to>
    <xdr:sp macro="" textlink="">
      <xdr:nvSpPr>
        <xdr:cNvPr id="916" name="Text Box 9">
          <a:extLst>
            <a:ext uri="{FF2B5EF4-FFF2-40B4-BE49-F238E27FC236}">
              <a16:creationId xmlns:a16="http://schemas.microsoft.com/office/drawing/2014/main" id="{00000000-0008-0000-6A00-000094030000}"/>
            </a:ext>
          </a:extLst>
        </xdr:cNvPr>
        <xdr:cNvSpPr txBox="1">
          <a:spLocks noChangeArrowheads="1"/>
        </xdr:cNvSpPr>
      </xdr:nvSpPr>
      <xdr:spPr bwMode="auto">
        <a:xfrm>
          <a:off x="26187400" y="64503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0</xdr:rowOff>
    </xdr:from>
    <xdr:to>
      <xdr:col>11</xdr:col>
      <xdr:colOff>800100</xdr:colOff>
      <xdr:row>37</xdr:row>
      <xdr:rowOff>30480</xdr:rowOff>
    </xdr:to>
    <xdr:sp macro="" textlink="">
      <xdr:nvSpPr>
        <xdr:cNvPr id="917" name="Text Box 9">
          <a:extLst>
            <a:ext uri="{FF2B5EF4-FFF2-40B4-BE49-F238E27FC236}">
              <a16:creationId xmlns:a16="http://schemas.microsoft.com/office/drawing/2014/main" id="{00000000-0008-0000-6A00-000095030000}"/>
            </a:ext>
          </a:extLst>
        </xdr:cNvPr>
        <xdr:cNvSpPr txBox="1">
          <a:spLocks noChangeArrowheads="1"/>
        </xdr:cNvSpPr>
      </xdr:nvSpPr>
      <xdr:spPr bwMode="auto">
        <a:xfrm>
          <a:off x="26187400" y="69075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0</xdr:rowOff>
    </xdr:from>
    <xdr:to>
      <xdr:col>11</xdr:col>
      <xdr:colOff>800100</xdr:colOff>
      <xdr:row>37</xdr:row>
      <xdr:rowOff>45720</xdr:rowOff>
    </xdr:to>
    <xdr:sp macro="" textlink="">
      <xdr:nvSpPr>
        <xdr:cNvPr id="918" name="Text Box 9">
          <a:extLst>
            <a:ext uri="{FF2B5EF4-FFF2-40B4-BE49-F238E27FC236}">
              <a16:creationId xmlns:a16="http://schemas.microsoft.com/office/drawing/2014/main" id="{00000000-0008-0000-6A00-000096030000}"/>
            </a:ext>
          </a:extLst>
        </xdr:cNvPr>
        <xdr:cNvSpPr txBox="1">
          <a:spLocks noChangeArrowheads="1"/>
        </xdr:cNvSpPr>
      </xdr:nvSpPr>
      <xdr:spPr bwMode="auto">
        <a:xfrm>
          <a:off x="26187400" y="69075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53340</xdr:rowOff>
    </xdr:to>
    <xdr:sp macro="" textlink="">
      <xdr:nvSpPr>
        <xdr:cNvPr id="919" name="Text Box 9">
          <a:extLst>
            <a:ext uri="{FF2B5EF4-FFF2-40B4-BE49-F238E27FC236}">
              <a16:creationId xmlns:a16="http://schemas.microsoft.com/office/drawing/2014/main" id="{00000000-0008-0000-6A00-000097030000}"/>
            </a:ext>
          </a:extLst>
        </xdr:cNvPr>
        <xdr:cNvSpPr txBox="1">
          <a:spLocks noChangeArrowheads="1"/>
        </xdr:cNvSpPr>
      </xdr:nvSpPr>
      <xdr:spPr bwMode="auto">
        <a:xfrm>
          <a:off x="26187400" y="7334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53340</xdr:rowOff>
    </xdr:to>
    <xdr:sp macro="" textlink="">
      <xdr:nvSpPr>
        <xdr:cNvPr id="920" name="Text Box 9">
          <a:extLst>
            <a:ext uri="{FF2B5EF4-FFF2-40B4-BE49-F238E27FC236}">
              <a16:creationId xmlns:a16="http://schemas.microsoft.com/office/drawing/2014/main" id="{00000000-0008-0000-6A00-000098030000}"/>
            </a:ext>
          </a:extLst>
        </xdr:cNvPr>
        <xdr:cNvSpPr txBox="1">
          <a:spLocks noChangeArrowheads="1"/>
        </xdr:cNvSpPr>
      </xdr:nvSpPr>
      <xdr:spPr bwMode="auto">
        <a:xfrm>
          <a:off x="26187400" y="733425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91440</xdr:rowOff>
    </xdr:to>
    <xdr:sp macro="" textlink="">
      <xdr:nvSpPr>
        <xdr:cNvPr id="921" name="Text Box 9">
          <a:extLst>
            <a:ext uri="{FF2B5EF4-FFF2-40B4-BE49-F238E27FC236}">
              <a16:creationId xmlns:a16="http://schemas.microsoft.com/office/drawing/2014/main" id="{00000000-0008-0000-6A00-000099030000}"/>
            </a:ext>
          </a:extLst>
        </xdr:cNvPr>
        <xdr:cNvSpPr txBox="1">
          <a:spLocks noChangeArrowheads="1"/>
        </xdr:cNvSpPr>
      </xdr:nvSpPr>
      <xdr:spPr bwMode="auto">
        <a:xfrm>
          <a:off x="26187400" y="78524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91440</xdr:rowOff>
    </xdr:to>
    <xdr:sp macro="" textlink="">
      <xdr:nvSpPr>
        <xdr:cNvPr id="922" name="Text Box 9">
          <a:extLst>
            <a:ext uri="{FF2B5EF4-FFF2-40B4-BE49-F238E27FC236}">
              <a16:creationId xmlns:a16="http://schemas.microsoft.com/office/drawing/2014/main" id="{00000000-0008-0000-6A00-00009A030000}"/>
            </a:ext>
          </a:extLst>
        </xdr:cNvPr>
        <xdr:cNvSpPr txBox="1">
          <a:spLocks noChangeArrowheads="1"/>
        </xdr:cNvSpPr>
      </xdr:nvSpPr>
      <xdr:spPr bwMode="auto">
        <a:xfrm>
          <a:off x="26187400" y="78524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0</xdr:rowOff>
    </xdr:from>
    <xdr:to>
      <xdr:col>11</xdr:col>
      <xdr:colOff>800100</xdr:colOff>
      <xdr:row>46</xdr:row>
      <xdr:rowOff>60960</xdr:rowOff>
    </xdr:to>
    <xdr:sp macro="" textlink="">
      <xdr:nvSpPr>
        <xdr:cNvPr id="923" name="Text Box 9">
          <a:extLst>
            <a:ext uri="{FF2B5EF4-FFF2-40B4-BE49-F238E27FC236}">
              <a16:creationId xmlns:a16="http://schemas.microsoft.com/office/drawing/2014/main" id="{00000000-0008-0000-6A00-00009B030000}"/>
            </a:ext>
          </a:extLst>
        </xdr:cNvPr>
        <xdr:cNvSpPr txBox="1">
          <a:spLocks noChangeArrowheads="1"/>
        </xdr:cNvSpPr>
      </xdr:nvSpPr>
      <xdr:spPr bwMode="auto">
        <a:xfrm>
          <a:off x="26187400" y="891921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129540</xdr:rowOff>
    </xdr:to>
    <xdr:sp macro="" textlink="">
      <xdr:nvSpPr>
        <xdr:cNvPr id="924" name="Text Box 9">
          <a:extLst>
            <a:ext uri="{FF2B5EF4-FFF2-40B4-BE49-F238E27FC236}">
              <a16:creationId xmlns:a16="http://schemas.microsoft.com/office/drawing/2014/main" id="{00000000-0008-0000-6A00-00009C030000}"/>
            </a:ext>
          </a:extLst>
        </xdr:cNvPr>
        <xdr:cNvSpPr txBox="1">
          <a:spLocks noChangeArrowheads="1"/>
        </xdr:cNvSpPr>
      </xdr:nvSpPr>
      <xdr:spPr bwMode="auto">
        <a:xfrm>
          <a:off x="26187400" y="112102900"/>
          <a:ext cx="76200" cy="12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106680</xdr:rowOff>
    </xdr:to>
    <xdr:sp macro="" textlink="">
      <xdr:nvSpPr>
        <xdr:cNvPr id="925" name="Text Box 9">
          <a:extLst>
            <a:ext uri="{FF2B5EF4-FFF2-40B4-BE49-F238E27FC236}">
              <a16:creationId xmlns:a16="http://schemas.microsoft.com/office/drawing/2014/main" id="{00000000-0008-0000-6A00-00009D030000}"/>
            </a:ext>
          </a:extLst>
        </xdr:cNvPr>
        <xdr:cNvSpPr txBox="1">
          <a:spLocks noChangeArrowheads="1"/>
        </xdr:cNvSpPr>
      </xdr:nvSpPr>
      <xdr:spPr bwMode="auto">
        <a:xfrm>
          <a:off x="26187400" y="11210290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0</xdr:rowOff>
    </xdr:from>
    <xdr:to>
      <xdr:col>11</xdr:col>
      <xdr:colOff>800100</xdr:colOff>
      <xdr:row>54</xdr:row>
      <xdr:rowOff>106680</xdr:rowOff>
    </xdr:to>
    <xdr:sp macro="" textlink="">
      <xdr:nvSpPr>
        <xdr:cNvPr id="926" name="Text Box 9">
          <a:extLst>
            <a:ext uri="{FF2B5EF4-FFF2-40B4-BE49-F238E27FC236}">
              <a16:creationId xmlns:a16="http://schemas.microsoft.com/office/drawing/2014/main" id="{00000000-0008-0000-6A00-00009E030000}"/>
            </a:ext>
          </a:extLst>
        </xdr:cNvPr>
        <xdr:cNvSpPr txBox="1">
          <a:spLocks noChangeArrowheads="1"/>
        </xdr:cNvSpPr>
      </xdr:nvSpPr>
      <xdr:spPr bwMode="auto">
        <a:xfrm>
          <a:off x="26187400" y="11210290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91440</xdr:rowOff>
    </xdr:to>
    <xdr:sp macro="" textlink="">
      <xdr:nvSpPr>
        <xdr:cNvPr id="927" name="Text Box 9">
          <a:extLst>
            <a:ext uri="{FF2B5EF4-FFF2-40B4-BE49-F238E27FC236}">
              <a16:creationId xmlns:a16="http://schemas.microsoft.com/office/drawing/2014/main" id="{00000000-0008-0000-6A00-00009F030000}"/>
            </a:ext>
          </a:extLst>
        </xdr:cNvPr>
        <xdr:cNvSpPr txBox="1">
          <a:spLocks noChangeArrowheads="1"/>
        </xdr:cNvSpPr>
      </xdr:nvSpPr>
      <xdr:spPr bwMode="auto">
        <a:xfrm>
          <a:off x="26187400" y="78524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91440</xdr:rowOff>
    </xdr:to>
    <xdr:sp macro="" textlink="">
      <xdr:nvSpPr>
        <xdr:cNvPr id="928" name="Text Box 9">
          <a:extLst>
            <a:ext uri="{FF2B5EF4-FFF2-40B4-BE49-F238E27FC236}">
              <a16:creationId xmlns:a16="http://schemas.microsoft.com/office/drawing/2014/main" id="{00000000-0008-0000-6A00-0000A0030000}"/>
            </a:ext>
          </a:extLst>
        </xdr:cNvPr>
        <xdr:cNvSpPr txBox="1">
          <a:spLocks noChangeArrowheads="1"/>
        </xdr:cNvSpPr>
      </xdr:nvSpPr>
      <xdr:spPr bwMode="auto">
        <a:xfrm>
          <a:off x="26187400" y="78524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91440</xdr:rowOff>
    </xdr:to>
    <xdr:sp macro="" textlink="">
      <xdr:nvSpPr>
        <xdr:cNvPr id="929" name="Text Box 9">
          <a:extLst>
            <a:ext uri="{FF2B5EF4-FFF2-40B4-BE49-F238E27FC236}">
              <a16:creationId xmlns:a16="http://schemas.microsoft.com/office/drawing/2014/main" id="{00000000-0008-0000-6A00-0000A1030000}"/>
            </a:ext>
          </a:extLst>
        </xdr:cNvPr>
        <xdr:cNvSpPr txBox="1">
          <a:spLocks noChangeArrowheads="1"/>
        </xdr:cNvSpPr>
      </xdr:nvSpPr>
      <xdr:spPr bwMode="auto">
        <a:xfrm>
          <a:off x="26187400" y="785241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0</xdr:rowOff>
    </xdr:from>
    <xdr:to>
      <xdr:col>11</xdr:col>
      <xdr:colOff>800100</xdr:colOff>
      <xdr:row>44</xdr:row>
      <xdr:rowOff>68580</xdr:rowOff>
    </xdr:to>
    <xdr:sp macro="" textlink="">
      <xdr:nvSpPr>
        <xdr:cNvPr id="930" name="Text Box 9">
          <a:extLst>
            <a:ext uri="{FF2B5EF4-FFF2-40B4-BE49-F238E27FC236}">
              <a16:creationId xmlns:a16="http://schemas.microsoft.com/office/drawing/2014/main" id="{00000000-0008-0000-6A00-0000A2030000}"/>
            </a:ext>
          </a:extLst>
        </xdr:cNvPr>
        <xdr:cNvSpPr txBox="1">
          <a:spLocks noChangeArrowheads="1"/>
        </xdr:cNvSpPr>
      </xdr:nvSpPr>
      <xdr:spPr bwMode="auto">
        <a:xfrm>
          <a:off x="26187400" y="82181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0</xdr:rowOff>
    </xdr:from>
    <xdr:to>
      <xdr:col>11</xdr:col>
      <xdr:colOff>800100</xdr:colOff>
      <xdr:row>44</xdr:row>
      <xdr:rowOff>68580</xdr:rowOff>
    </xdr:to>
    <xdr:sp macro="" textlink="">
      <xdr:nvSpPr>
        <xdr:cNvPr id="931" name="Text Box 9">
          <a:extLst>
            <a:ext uri="{FF2B5EF4-FFF2-40B4-BE49-F238E27FC236}">
              <a16:creationId xmlns:a16="http://schemas.microsoft.com/office/drawing/2014/main" id="{00000000-0008-0000-6A00-0000A3030000}"/>
            </a:ext>
          </a:extLst>
        </xdr:cNvPr>
        <xdr:cNvSpPr txBox="1">
          <a:spLocks noChangeArrowheads="1"/>
        </xdr:cNvSpPr>
      </xdr:nvSpPr>
      <xdr:spPr bwMode="auto">
        <a:xfrm>
          <a:off x="26187400" y="82181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0</xdr:rowOff>
    </xdr:from>
    <xdr:to>
      <xdr:col>11</xdr:col>
      <xdr:colOff>800100</xdr:colOff>
      <xdr:row>43</xdr:row>
      <xdr:rowOff>76200</xdr:rowOff>
    </xdr:to>
    <xdr:sp macro="" textlink="">
      <xdr:nvSpPr>
        <xdr:cNvPr id="932" name="Text Box 9">
          <a:extLst>
            <a:ext uri="{FF2B5EF4-FFF2-40B4-BE49-F238E27FC236}">
              <a16:creationId xmlns:a16="http://schemas.microsoft.com/office/drawing/2014/main" id="{00000000-0008-0000-6A00-0000A4030000}"/>
            </a:ext>
          </a:extLst>
        </xdr:cNvPr>
        <xdr:cNvSpPr txBox="1">
          <a:spLocks noChangeArrowheads="1"/>
        </xdr:cNvSpPr>
      </xdr:nvSpPr>
      <xdr:spPr bwMode="auto">
        <a:xfrm>
          <a:off x="26187400" y="803529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144780</xdr:rowOff>
    </xdr:to>
    <xdr:sp macro="" textlink="">
      <xdr:nvSpPr>
        <xdr:cNvPr id="933" name="Text Box 9">
          <a:extLst>
            <a:ext uri="{FF2B5EF4-FFF2-40B4-BE49-F238E27FC236}">
              <a16:creationId xmlns:a16="http://schemas.microsoft.com/office/drawing/2014/main" id="{00000000-0008-0000-6A00-0000A5030000}"/>
            </a:ext>
          </a:extLst>
        </xdr:cNvPr>
        <xdr:cNvSpPr txBox="1">
          <a:spLocks noChangeArrowheads="1"/>
        </xdr:cNvSpPr>
      </xdr:nvSpPr>
      <xdr:spPr bwMode="auto">
        <a:xfrm>
          <a:off x="26187400" y="1001903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0</xdr:rowOff>
    </xdr:from>
    <xdr:to>
      <xdr:col>11</xdr:col>
      <xdr:colOff>800100</xdr:colOff>
      <xdr:row>51</xdr:row>
      <xdr:rowOff>99060</xdr:rowOff>
    </xdr:to>
    <xdr:sp macro="" textlink="">
      <xdr:nvSpPr>
        <xdr:cNvPr id="934" name="Text Box 9">
          <a:extLst>
            <a:ext uri="{FF2B5EF4-FFF2-40B4-BE49-F238E27FC236}">
              <a16:creationId xmlns:a16="http://schemas.microsoft.com/office/drawing/2014/main" id="{00000000-0008-0000-6A00-0000A6030000}"/>
            </a:ext>
          </a:extLst>
        </xdr:cNvPr>
        <xdr:cNvSpPr txBox="1">
          <a:spLocks noChangeArrowheads="1"/>
        </xdr:cNvSpPr>
      </xdr:nvSpPr>
      <xdr:spPr bwMode="auto">
        <a:xfrm>
          <a:off x="26187400" y="1053973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480060</xdr:rowOff>
    </xdr:from>
    <xdr:to>
      <xdr:col>11</xdr:col>
      <xdr:colOff>800100</xdr:colOff>
      <xdr:row>827</xdr:row>
      <xdr:rowOff>186690</xdr:rowOff>
    </xdr:to>
    <xdr:sp macro="" textlink="">
      <xdr:nvSpPr>
        <xdr:cNvPr id="935" name="Text Box 9">
          <a:extLst>
            <a:ext uri="{FF2B5EF4-FFF2-40B4-BE49-F238E27FC236}">
              <a16:creationId xmlns:a16="http://schemas.microsoft.com/office/drawing/2014/main" id="{00000000-0008-0000-6A00-0000A7030000}"/>
            </a:ext>
          </a:extLst>
        </xdr:cNvPr>
        <xdr:cNvSpPr txBox="1">
          <a:spLocks noChangeArrowheads="1"/>
        </xdr:cNvSpPr>
      </xdr:nvSpPr>
      <xdr:spPr bwMode="auto">
        <a:xfrm>
          <a:off x="26187400" y="69555360"/>
          <a:ext cx="76200" cy="63232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38100</xdr:rowOff>
    </xdr:to>
    <xdr:sp macro="" textlink="">
      <xdr:nvSpPr>
        <xdr:cNvPr id="936" name="Text Box 9">
          <a:extLst>
            <a:ext uri="{FF2B5EF4-FFF2-40B4-BE49-F238E27FC236}">
              <a16:creationId xmlns:a16="http://schemas.microsoft.com/office/drawing/2014/main" id="{00000000-0008-0000-6A00-0000A8030000}"/>
            </a:ext>
          </a:extLst>
        </xdr:cNvPr>
        <xdr:cNvSpPr txBox="1">
          <a:spLocks noChangeArrowheads="1"/>
        </xdr:cNvSpPr>
      </xdr:nvSpPr>
      <xdr:spPr bwMode="auto">
        <a:xfrm>
          <a:off x="26187400" y="733425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0</xdr:rowOff>
    </xdr:from>
    <xdr:to>
      <xdr:col>11</xdr:col>
      <xdr:colOff>800100</xdr:colOff>
      <xdr:row>39</xdr:row>
      <xdr:rowOff>45720</xdr:rowOff>
    </xdr:to>
    <xdr:sp macro="" textlink="">
      <xdr:nvSpPr>
        <xdr:cNvPr id="937" name="Text Box 9">
          <a:extLst>
            <a:ext uri="{FF2B5EF4-FFF2-40B4-BE49-F238E27FC236}">
              <a16:creationId xmlns:a16="http://schemas.microsoft.com/office/drawing/2014/main" id="{00000000-0008-0000-6A00-0000A9030000}"/>
            </a:ext>
          </a:extLst>
        </xdr:cNvPr>
        <xdr:cNvSpPr txBox="1">
          <a:spLocks noChangeArrowheads="1"/>
        </xdr:cNvSpPr>
      </xdr:nvSpPr>
      <xdr:spPr bwMode="auto">
        <a:xfrm>
          <a:off x="26187400" y="73342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106680</xdr:colOff>
      <xdr:row>0</xdr:row>
      <xdr:rowOff>15240</xdr:rowOff>
    </xdr:from>
    <xdr:to>
      <xdr:col>1</xdr:col>
      <xdr:colOff>0</xdr:colOff>
      <xdr:row>3</xdr:row>
      <xdr:rowOff>266700</xdr:rowOff>
    </xdr:to>
    <xdr:sp macro="" textlink="">
      <xdr:nvSpPr>
        <xdr:cNvPr id="938" name="Object 1" hidden="1">
          <a:extLst>
            <a:ext uri="{FF2B5EF4-FFF2-40B4-BE49-F238E27FC236}">
              <a16:creationId xmlns:a16="http://schemas.microsoft.com/office/drawing/2014/main" id="{00000000-0008-0000-6A00-0000AA030000}"/>
            </a:ext>
          </a:extLst>
        </xdr:cNvPr>
        <xdr:cNvSpPr>
          <a:spLocks noChangeArrowheads="1"/>
        </xdr:cNvSpPr>
      </xdr:nvSpPr>
      <xdr:spPr bwMode="auto">
        <a:xfrm>
          <a:off x="106680" y="15240"/>
          <a:ext cx="30175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39" name="Text Box 9">
          <a:extLst>
            <a:ext uri="{FF2B5EF4-FFF2-40B4-BE49-F238E27FC236}">
              <a16:creationId xmlns:a16="http://schemas.microsoft.com/office/drawing/2014/main" id="{00000000-0008-0000-6A00-0000AB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0" name="Text Box 9">
          <a:extLst>
            <a:ext uri="{FF2B5EF4-FFF2-40B4-BE49-F238E27FC236}">
              <a16:creationId xmlns:a16="http://schemas.microsoft.com/office/drawing/2014/main" id="{00000000-0008-0000-6A00-0000AC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1" name="Text Box 9">
          <a:extLst>
            <a:ext uri="{FF2B5EF4-FFF2-40B4-BE49-F238E27FC236}">
              <a16:creationId xmlns:a16="http://schemas.microsoft.com/office/drawing/2014/main" id="{00000000-0008-0000-6A00-0000AD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2" name="Text Box 9">
          <a:extLst>
            <a:ext uri="{FF2B5EF4-FFF2-40B4-BE49-F238E27FC236}">
              <a16:creationId xmlns:a16="http://schemas.microsoft.com/office/drawing/2014/main" id="{00000000-0008-0000-6A00-0000AE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3" name="Text Box 9">
          <a:extLst>
            <a:ext uri="{FF2B5EF4-FFF2-40B4-BE49-F238E27FC236}">
              <a16:creationId xmlns:a16="http://schemas.microsoft.com/office/drawing/2014/main" id="{00000000-0008-0000-6A00-0000AF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4" name="Text Box 9">
          <a:extLst>
            <a:ext uri="{FF2B5EF4-FFF2-40B4-BE49-F238E27FC236}">
              <a16:creationId xmlns:a16="http://schemas.microsoft.com/office/drawing/2014/main" id="{00000000-0008-0000-6A00-0000B0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5" name="Text Box 9">
          <a:extLst>
            <a:ext uri="{FF2B5EF4-FFF2-40B4-BE49-F238E27FC236}">
              <a16:creationId xmlns:a16="http://schemas.microsoft.com/office/drawing/2014/main" id="{00000000-0008-0000-6A00-0000B1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6" name="Text Box 9">
          <a:extLst>
            <a:ext uri="{FF2B5EF4-FFF2-40B4-BE49-F238E27FC236}">
              <a16:creationId xmlns:a16="http://schemas.microsoft.com/office/drawing/2014/main" id="{00000000-0008-0000-6A00-0000B2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7" name="Text Box 9">
          <a:extLst>
            <a:ext uri="{FF2B5EF4-FFF2-40B4-BE49-F238E27FC236}">
              <a16:creationId xmlns:a16="http://schemas.microsoft.com/office/drawing/2014/main" id="{00000000-0008-0000-6A00-0000B3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8" name="Text Box 9">
          <a:extLst>
            <a:ext uri="{FF2B5EF4-FFF2-40B4-BE49-F238E27FC236}">
              <a16:creationId xmlns:a16="http://schemas.microsoft.com/office/drawing/2014/main" id="{00000000-0008-0000-6A00-0000B4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49" name="Text Box 9">
          <a:extLst>
            <a:ext uri="{FF2B5EF4-FFF2-40B4-BE49-F238E27FC236}">
              <a16:creationId xmlns:a16="http://schemas.microsoft.com/office/drawing/2014/main" id="{00000000-0008-0000-6A00-0000B5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50" name="Text Box 9">
          <a:extLst>
            <a:ext uri="{FF2B5EF4-FFF2-40B4-BE49-F238E27FC236}">
              <a16:creationId xmlns:a16="http://schemas.microsoft.com/office/drawing/2014/main" id="{00000000-0008-0000-6A00-0000B6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21</xdr:row>
      <xdr:rowOff>0</xdr:rowOff>
    </xdr:from>
    <xdr:to>
      <xdr:col>3</xdr:col>
      <xdr:colOff>129540</xdr:colOff>
      <xdr:row>21</xdr:row>
      <xdr:rowOff>53340</xdr:rowOff>
    </xdr:to>
    <xdr:sp macro="" textlink="">
      <xdr:nvSpPr>
        <xdr:cNvPr id="951" name="Text Box 9">
          <a:extLst>
            <a:ext uri="{FF2B5EF4-FFF2-40B4-BE49-F238E27FC236}">
              <a16:creationId xmlns:a16="http://schemas.microsoft.com/office/drawing/2014/main" id="{00000000-0008-0000-6A00-0000B7030000}"/>
            </a:ext>
          </a:extLst>
        </xdr:cNvPr>
        <xdr:cNvSpPr txBox="1">
          <a:spLocks noChangeArrowheads="1"/>
        </xdr:cNvSpPr>
      </xdr:nvSpPr>
      <xdr:spPr bwMode="auto">
        <a:xfrm>
          <a:off x="7178040" y="3369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53340</xdr:rowOff>
    </xdr:to>
    <xdr:sp macro="" textlink="">
      <xdr:nvSpPr>
        <xdr:cNvPr id="952" name="Text Box 9">
          <a:extLst>
            <a:ext uri="{FF2B5EF4-FFF2-40B4-BE49-F238E27FC236}">
              <a16:creationId xmlns:a16="http://schemas.microsoft.com/office/drawing/2014/main" id="{00000000-0008-0000-6A00-0000B8030000}"/>
            </a:ext>
          </a:extLst>
        </xdr:cNvPr>
        <xdr:cNvSpPr txBox="1">
          <a:spLocks noChangeArrowheads="1"/>
        </xdr:cNvSpPr>
      </xdr:nvSpPr>
      <xdr:spPr bwMode="auto">
        <a:xfrm>
          <a:off x="7178040" y="48933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30480</xdr:rowOff>
    </xdr:to>
    <xdr:sp macro="" textlink="">
      <xdr:nvSpPr>
        <xdr:cNvPr id="953" name="Text Box 9">
          <a:extLst>
            <a:ext uri="{FF2B5EF4-FFF2-40B4-BE49-F238E27FC236}">
              <a16:creationId xmlns:a16="http://schemas.microsoft.com/office/drawing/2014/main" id="{00000000-0008-0000-6A00-0000B9030000}"/>
            </a:ext>
          </a:extLst>
        </xdr:cNvPr>
        <xdr:cNvSpPr txBox="1">
          <a:spLocks noChangeArrowheads="1"/>
        </xdr:cNvSpPr>
      </xdr:nvSpPr>
      <xdr:spPr bwMode="auto">
        <a:xfrm>
          <a:off x="7178040" y="513715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144780</xdr:rowOff>
    </xdr:to>
    <xdr:sp macro="" textlink="">
      <xdr:nvSpPr>
        <xdr:cNvPr id="954" name="Text Box 9">
          <a:extLst>
            <a:ext uri="{FF2B5EF4-FFF2-40B4-BE49-F238E27FC236}">
              <a16:creationId xmlns:a16="http://schemas.microsoft.com/office/drawing/2014/main" id="{00000000-0008-0000-6A00-0000BA030000}"/>
            </a:ext>
          </a:extLst>
        </xdr:cNvPr>
        <xdr:cNvSpPr txBox="1">
          <a:spLocks noChangeArrowheads="1"/>
        </xdr:cNvSpPr>
      </xdr:nvSpPr>
      <xdr:spPr bwMode="auto">
        <a:xfrm>
          <a:off x="7178040" y="52895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53340</xdr:rowOff>
    </xdr:to>
    <xdr:sp macro="" textlink="">
      <xdr:nvSpPr>
        <xdr:cNvPr id="955" name="Text Box 9">
          <a:extLst>
            <a:ext uri="{FF2B5EF4-FFF2-40B4-BE49-F238E27FC236}">
              <a16:creationId xmlns:a16="http://schemas.microsoft.com/office/drawing/2014/main" id="{00000000-0008-0000-6A00-0000BB030000}"/>
            </a:ext>
          </a:extLst>
        </xdr:cNvPr>
        <xdr:cNvSpPr txBox="1">
          <a:spLocks noChangeArrowheads="1"/>
        </xdr:cNvSpPr>
      </xdr:nvSpPr>
      <xdr:spPr bwMode="auto">
        <a:xfrm>
          <a:off x="7178040" y="464947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38100</xdr:rowOff>
    </xdr:to>
    <xdr:sp macro="" textlink="">
      <xdr:nvSpPr>
        <xdr:cNvPr id="956" name="Text Box 9">
          <a:extLst>
            <a:ext uri="{FF2B5EF4-FFF2-40B4-BE49-F238E27FC236}">
              <a16:creationId xmlns:a16="http://schemas.microsoft.com/office/drawing/2014/main" id="{00000000-0008-0000-6A00-0000BC030000}"/>
            </a:ext>
          </a:extLst>
        </xdr:cNvPr>
        <xdr:cNvSpPr txBox="1">
          <a:spLocks noChangeArrowheads="1"/>
        </xdr:cNvSpPr>
      </xdr:nvSpPr>
      <xdr:spPr bwMode="auto">
        <a:xfrm>
          <a:off x="13589000" y="37338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57" name="Text Box 9">
          <a:extLst>
            <a:ext uri="{FF2B5EF4-FFF2-40B4-BE49-F238E27FC236}">
              <a16:creationId xmlns:a16="http://schemas.microsoft.com/office/drawing/2014/main" id="{00000000-0008-0000-6A00-0000BD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58" name="Text Box 9">
          <a:extLst>
            <a:ext uri="{FF2B5EF4-FFF2-40B4-BE49-F238E27FC236}">
              <a16:creationId xmlns:a16="http://schemas.microsoft.com/office/drawing/2014/main" id="{00000000-0008-0000-6A00-0000BE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59" name="Text Box 9">
          <a:extLst>
            <a:ext uri="{FF2B5EF4-FFF2-40B4-BE49-F238E27FC236}">
              <a16:creationId xmlns:a16="http://schemas.microsoft.com/office/drawing/2014/main" id="{00000000-0008-0000-6A00-0000BF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0" name="Text Box 9">
          <a:extLst>
            <a:ext uri="{FF2B5EF4-FFF2-40B4-BE49-F238E27FC236}">
              <a16:creationId xmlns:a16="http://schemas.microsoft.com/office/drawing/2014/main" id="{00000000-0008-0000-6A00-0000C0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1" name="Text Box 9">
          <a:extLst>
            <a:ext uri="{FF2B5EF4-FFF2-40B4-BE49-F238E27FC236}">
              <a16:creationId xmlns:a16="http://schemas.microsoft.com/office/drawing/2014/main" id="{00000000-0008-0000-6A00-0000C1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2" name="Text Box 9">
          <a:extLst>
            <a:ext uri="{FF2B5EF4-FFF2-40B4-BE49-F238E27FC236}">
              <a16:creationId xmlns:a16="http://schemas.microsoft.com/office/drawing/2014/main" id="{00000000-0008-0000-6A00-0000C2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3" name="Text Box 9">
          <a:extLst>
            <a:ext uri="{FF2B5EF4-FFF2-40B4-BE49-F238E27FC236}">
              <a16:creationId xmlns:a16="http://schemas.microsoft.com/office/drawing/2014/main" id="{00000000-0008-0000-6A00-0000C3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4" name="Text Box 9">
          <a:extLst>
            <a:ext uri="{FF2B5EF4-FFF2-40B4-BE49-F238E27FC236}">
              <a16:creationId xmlns:a16="http://schemas.microsoft.com/office/drawing/2014/main" id="{00000000-0008-0000-6A00-0000C4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5" name="Text Box 9">
          <a:extLst>
            <a:ext uri="{FF2B5EF4-FFF2-40B4-BE49-F238E27FC236}">
              <a16:creationId xmlns:a16="http://schemas.microsoft.com/office/drawing/2014/main" id="{00000000-0008-0000-6A00-0000C5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6" name="Text Box 9">
          <a:extLst>
            <a:ext uri="{FF2B5EF4-FFF2-40B4-BE49-F238E27FC236}">
              <a16:creationId xmlns:a16="http://schemas.microsoft.com/office/drawing/2014/main" id="{00000000-0008-0000-6A00-0000C6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7" name="Text Box 9">
          <a:extLst>
            <a:ext uri="{FF2B5EF4-FFF2-40B4-BE49-F238E27FC236}">
              <a16:creationId xmlns:a16="http://schemas.microsoft.com/office/drawing/2014/main" id="{00000000-0008-0000-6A00-0000C7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8" name="Text Box 9">
          <a:extLst>
            <a:ext uri="{FF2B5EF4-FFF2-40B4-BE49-F238E27FC236}">
              <a16:creationId xmlns:a16="http://schemas.microsoft.com/office/drawing/2014/main" id="{00000000-0008-0000-6A00-0000C8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91440</xdr:rowOff>
    </xdr:to>
    <xdr:sp macro="" textlink="">
      <xdr:nvSpPr>
        <xdr:cNvPr id="969" name="Text Box 9">
          <a:extLst>
            <a:ext uri="{FF2B5EF4-FFF2-40B4-BE49-F238E27FC236}">
              <a16:creationId xmlns:a16="http://schemas.microsoft.com/office/drawing/2014/main" id="{00000000-0008-0000-6A00-0000C9030000}"/>
            </a:ext>
          </a:extLst>
        </xdr:cNvPr>
        <xdr:cNvSpPr txBox="1">
          <a:spLocks noChangeArrowheads="1"/>
        </xdr:cNvSpPr>
      </xdr:nvSpPr>
      <xdr:spPr bwMode="auto">
        <a:xfrm>
          <a:off x="7178040" y="41617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403860</xdr:rowOff>
    </xdr:from>
    <xdr:to>
      <xdr:col>11</xdr:col>
      <xdr:colOff>800100</xdr:colOff>
      <xdr:row>746</xdr:row>
      <xdr:rowOff>63500</xdr:rowOff>
    </xdr:to>
    <xdr:sp macro="" textlink="">
      <xdr:nvSpPr>
        <xdr:cNvPr id="970" name="Text Box 9">
          <a:extLst>
            <a:ext uri="{FF2B5EF4-FFF2-40B4-BE49-F238E27FC236}">
              <a16:creationId xmlns:a16="http://schemas.microsoft.com/office/drawing/2014/main" id="{00000000-0008-0000-6A00-0000CA030000}"/>
            </a:ext>
          </a:extLst>
        </xdr:cNvPr>
        <xdr:cNvSpPr txBox="1">
          <a:spLocks noChangeArrowheads="1"/>
        </xdr:cNvSpPr>
      </xdr:nvSpPr>
      <xdr:spPr bwMode="auto">
        <a:xfrm>
          <a:off x="26187400" y="4137660"/>
          <a:ext cx="76200" cy="1144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50800</xdr:colOff>
      <xdr:row>10</xdr:row>
      <xdr:rowOff>99060</xdr:rowOff>
    </xdr:to>
    <xdr:sp macro="" textlink="">
      <xdr:nvSpPr>
        <xdr:cNvPr id="971" name="Text Box 9">
          <a:extLst>
            <a:ext uri="{FF2B5EF4-FFF2-40B4-BE49-F238E27FC236}">
              <a16:creationId xmlns:a16="http://schemas.microsoft.com/office/drawing/2014/main" id="{00000000-0008-0000-6A00-0000CB030000}"/>
            </a:ext>
          </a:extLst>
        </xdr:cNvPr>
        <xdr:cNvSpPr txBox="1">
          <a:spLocks noChangeArrowheads="1"/>
        </xdr:cNvSpPr>
      </xdr:nvSpPr>
      <xdr:spPr bwMode="auto">
        <a:xfrm>
          <a:off x="9281160" y="7086600"/>
          <a:ext cx="5334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35</xdr:row>
      <xdr:rowOff>0</xdr:rowOff>
    </xdr:from>
    <xdr:to>
      <xdr:col>3</xdr:col>
      <xdr:colOff>76200</xdr:colOff>
      <xdr:row>35</xdr:row>
      <xdr:rowOff>45720</xdr:rowOff>
    </xdr:to>
    <xdr:sp macro="" textlink="">
      <xdr:nvSpPr>
        <xdr:cNvPr id="972" name="Text Box 9">
          <a:extLst>
            <a:ext uri="{FF2B5EF4-FFF2-40B4-BE49-F238E27FC236}">
              <a16:creationId xmlns:a16="http://schemas.microsoft.com/office/drawing/2014/main" id="{00000000-0008-0000-6A00-0000CC030000}"/>
            </a:ext>
          </a:extLst>
        </xdr:cNvPr>
        <xdr:cNvSpPr txBox="1">
          <a:spLocks noChangeArrowheads="1"/>
        </xdr:cNvSpPr>
      </xdr:nvSpPr>
      <xdr:spPr bwMode="auto">
        <a:xfrm>
          <a:off x="7124700" y="660273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1220</xdr:row>
      <xdr:rowOff>134620</xdr:rowOff>
    </xdr:to>
    <xdr:sp macro="" textlink="">
      <xdr:nvSpPr>
        <xdr:cNvPr id="973" name="Text Box 9">
          <a:extLst>
            <a:ext uri="{FF2B5EF4-FFF2-40B4-BE49-F238E27FC236}">
              <a16:creationId xmlns:a16="http://schemas.microsoft.com/office/drawing/2014/main" id="{00000000-0008-0000-6A00-0000CD030000}"/>
            </a:ext>
          </a:extLst>
        </xdr:cNvPr>
        <xdr:cNvSpPr txBox="1">
          <a:spLocks noChangeArrowheads="1"/>
        </xdr:cNvSpPr>
      </xdr:nvSpPr>
      <xdr:spPr bwMode="auto">
        <a:xfrm>
          <a:off x="7124700" y="26974800"/>
          <a:ext cx="76200" cy="10398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1220</xdr:row>
      <xdr:rowOff>134620</xdr:rowOff>
    </xdr:to>
    <xdr:sp macro="" textlink="">
      <xdr:nvSpPr>
        <xdr:cNvPr id="974" name="Text Box 9">
          <a:extLst>
            <a:ext uri="{FF2B5EF4-FFF2-40B4-BE49-F238E27FC236}">
              <a16:creationId xmlns:a16="http://schemas.microsoft.com/office/drawing/2014/main" id="{00000000-0008-0000-6A00-0000CE030000}"/>
            </a:ext>
          </a:extLst>
        </xdr:cNvPr>
        <xdr:cNvSpPr txBox="1">
          <a:spLocks noChangeArrowheads="1"/>
        </xdr:cNvSpPr>
      </xdr:nvSpPr>
      <xdr:spPr bwMode="auto">
        <a:xfrm>
          <a:off x="7124700" y="26974800"/>
          <a:ext cx="76200" cy="10398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xdr:row>
      <xdr:rowOff>0</xdr:rowOff>
    </xdr:from>
    <xdr:to>
      <xdr:col>3</xdr:col>
      <xdr:colOff>76200</xdr:colOff>
      <xdr:row>1220</xdr:row>
      <xdr:rowOff>134620</xdr:rowOff>
    </xdr:to>
    <xdr:sp macro="" textlink="">
      <xdr:nvSpPr>
        <xdr:cNvPr id="975" name="Text Box 9">
          <a:extLst>
            <a:ext uri="{FF2B5EF4-FFF2-40B4-BE49-F238E27FC236}">
              <a16:creationId xmlns:a16="http://schemas.microsoft.com/office/drawing/2014/main" id="{00000000-0008-0000-6A00-0000CF030000}"/>
            </a:ext>
          </a:extLst>
        </xdr:cNvPr>
        <xdr:cNvSpPr txBox="1">
          <a:spLocks noChangeArrowheads="1"/>
        </xdr:cNvSpPr>
      </xdr:nvSpPr>
      <xdr:spPr bwMode="auto">
        <a:xfrm>
          <a:off x="7124700" y="26974800"/>
          <a:ext cx="76200" cy="10398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xdr:row>
      <xdr:rowOff>0</xdr:rowOff>
    </xdr:from>
    <xdr:to>
      <xdr:col>3</xdr:col>
      <xdr:colOff>76200</xdr:colOff>
      <xdr:row>10</xdr:row>
      <xdr:rowOff>99060</xdr:rowOff>
    </xdr:to>
    <xdr:sp macro="" textlink="">
      <xdr:nvSpPr>
        <xdr:cNvPr id="976" name="Text Box 9">
          <a:extLst>
            <a:ext uri="{FF2B5EF4-FFF2-40B4-BE49-F238E27FC236}">
              <a16:creationId xmlns:a16="http://schemas.microsoft.com/office/drawing/2014/main" id="{00000000-0008-0000-6A00-0000D0030000}"/>
            </a:ext>
          </a:extLst>
        </xdr:cNvPr>
        <xdr:cNvSpPr txBox="1">
          <a:spLocks noChangeArrowheads="1"/>
        </xdr:cNvSpPr>
      </xdr:nvSpPr>
      <xdr:spPr bwMode="auto">
        <a:xfrm>
          <a:off x="71247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77" name="Text Box 9">
          <a:extLst>
            <a:ext uri="{FF2B5EF4-FFF2-40B4-BE49-F238E27FC236}">
              <a16:creationId xmlns:a16="http://schemas.microsoft.com/office/drawing/2014/main" id="{00000000-0008-0000-6A00-0000D1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78" name="Text Box 9">
          <a:extLst>
            <a:ext uri="{FF2B5EF4-FFF2-40B4-BE49-F238E27FC236}">
              <a16:creationId xmlns:a16="http://schemas.microsoft.com/office/drawing/2014/main" id="{00000000-0008-0000-6A00-0000D2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79" name="Text Box 9">
          <a:extLst>
            <a:ext uri="{FF2B5EF4-FFF2-40B4-BE49-F238E27FC236}">
              <a16:creationId xmlns:a16="http://schemas.microsoft.com/office/drawing/2014/main" id="{00000000-0008-0000-6A00-0000D3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0" name="Text Box 9">
          <a:extLst>
            <a:ext uri="{FF2B5EF4-FFF2-40B4-BE49-F238E27FC236}">
              <a16:creationId xmlns:a16="http://schemas.microsoft.com/office/drawing/2014/main" id="{00000000-0008-0000-6A00-0000D4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1" name="Text Box 9">
          <a:extLst>
            <a:ext uri="{FF2B5EF4-FFF2-40B4-BE49-F238E27FC236}">
              <a16:creationId xmlns:a16="http://schemas.microsoft.com/office/drawing/2014/main" id="{00000000-0008-0000-6A00-0000D5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2" name="Text Box 9">
          <a:extLst>
            <a:ext uri="{FF2B5EF4-FFF2-40B4-BE49-F238E27FC236}">
              <a16:creationId xmlns:a16="http://schemas.microsoft.com/office/drawing/2014/main" id="{00000000-0008-0000-6A00-0000D6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3" name="Text Box 9">
          <a:extLst>
            <a:ext uri="{FF2B5EF4-FFF2-40B4-BE49-F238E27FC236}">
              <a16:creationId xmlns:a16="http://schemas.microsoft.com/office/drawing/2014/main" id="{00000000-0008-0000-6A00-0000D7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4" name="Text Box 9">
          <a:extLst>
            <a:ext uri="{FF2B5EF4-FFF2-40B4-BE49-F238E27FC236}">
              <a16:creationId xmlns:a16="http://schemas.microsoft.com/office/drawing/2014/main" id="{00000000-0008-0000-6A00-0000D8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1243</xdr:row>
      <xdr:rowOff>165100</xdr:rowOff>
    </xdr:to>
    <xdr:sp macro="" textlink="">
      <xdr:nvSpPr>
        <xdr:cNvPr id="985" name="Text Box 9">
          <a:extLst>
            <a:ext uri="{FF2B5EF4-FFF2-40B4-BE49-F238E27FC236}">
              <a16:creationId xmlns:a16="http://schemas.microsoft.com/office/drawing/2014/main" id="{00000000-0008-0000-6A00-0000D9030000}"/>
            </a:ext>
          </a:extLst>
        </xdr:cNvPr>
        <xdr:cNvSpPr txBox="1">
          <a:spLocks noChangeArrowheads="1"/>
        </xdr:cNvSpPr>
      </xdr:nvSpPr>
      <xdr:spPr bwMode="auto">
        <a:xfrm>
          <a:off x="71247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1243</xdr:row>
      <xdr:rowOff>165100</xdr:rowOff>
    </xdr:to>
    <xdr:sp macro="" textlink="">
      <xdr:nvSpPr>
        <xdr:cNvPr id="986" name="Text Box 9">
          <a:extLst>
            <a:ext uri="{FF2B5EF4-FFF2-40B4-BE49-F238E27FC236}">
              <a16:creationId xmlns:a16="http://schemas.microsoft.com/office/drawing/2014/main" id="{00000000-0008-0000-6A00-0000DA030000}"/>
            </a:ext>
          </a:extLst>
        </xdr:cNvPr>
        <xdr:cNvSpPr txBox="1">
          <a:spLocks noChangeArrowheads="1"/>
        </xdr:cNvSpPr>
      </xdr:nvSpPr>
      <xdr:spPr bwMode="auto">
        <a:xfrm>
          <a:off x="102870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1243</xdr:row>
      <xdr:rowOff>165100</xdr:rowOff>
    </xdr:to>
    <xdr:sp macro="" textlink="">
      <xdr:nvSpPr>
        <xdr:cNvPr id="987" name="Text Box 9">
          <a:extLst>
            <a:ext uri="{FF2B5EF4-FFF2-40B4-BE49-F238E27FC236}">
              <a16:creationId xmlns:a16="http://schemas.microsoft.com/office/drawing/2014/main" id="{00000000-0008-0000-6A00-0000DB030000}"/>
            </a:ext>
          </a:extLst>
        </xdr:cNvPr>
        <xdr:cNvSpPr txBox="1">
          <a:spLocks noChangeArrowheads="1"/>
        </xdr:cNvSpPr>
      </xdr:nvSpPr>
      <xdr:spPr bwMode="auto">
        <a:xfrm>
          <a:off x="10287000" y="23926800"/>
          <a:ext cx="76200" cy="1028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88" name="Text Box 9">
          <a:extLst>
            <a:ext uri="{FF2B5EF4-FFF2-40B4-BE49-F238E27FC236}">
              <a16:creationId xmlns:a16="http://schemas.microsoft.com/office/drawing/2014/main" id="{00000000-0008-0000-6A00-0000DC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89" name="Text Box 9">
          <a:extLst>
            <a:ext uri="{FF2B5EF4-FFF2-40B4-BE49-F238E27FC236}">
              <a16:creationId xmlns:a16="http://schemas.microsoft.com/office/drawing/2014/main" id="{00000000-0008-0000-6A00-0000DD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0" name="Text Box 9">
          <a:extLst>
            <a:ext uri="{FF2B5EF4-FFF2-40B4-BE49-F238E27FC236}">
              <a16:creationId xmlns:a16="http://schemas.microsoft.com/office/drawing/2014/main" id="{00000000-0008-0000-6A00-0000DE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1" name="Text Box 9">
          <a:extLst>
            <a:ext uri="{FF2B5EF4-FFF2-40B4-BE49-F238E27FC236}">
              <a16:creationId xmlns:a16="http://schemas.microsoft.com/office/drawing/2014/main" id="{00000000-0008-0000-6A00-0000DF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2" name="Text Box 9">
          <a:extLst>
            <a:ext uri="{FF2B5EF4-FFF2-40B4-BE49-F238E27FC236}">
              <a16:creationId xmlns:a16="http://schemas.microsoft.com/office/drawing/2014/main" id="{00000000-0008-0000-6A00-0000E0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3" name="Text Box 9">
          <a:extLst>
            <a:ext uri="{FF2B5EF4-FFF2-40B4-BE49-F238E27FC236}">
              <a16:creationId xmlns:a16="http://schemas.microsoft.com/office/drawing/2014/main" id="{00000000-0008-0000-6A00-0000E1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4" name="Text Box 9">
          <a:extLst>
            <a:ext uri="{FF2B5EF4-FFF2-40B4-BE49-F238E27FC236}">
              <a16:creationId xmlns:a16="http://schemas.microsoft.com/office/drawing/2014/main" id="{00000000-0008-0000-6A00-0000E2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5" name="Text Box 9">
          <a:extLst>
            <a:ext uri="{FF2B5EF4-FFF2-40B4-BE49-F238E27FC236}">
              <a16:creationId xmlns:a16="http://schemas.microsoft.com/office/drawing/2014/main" id="{00000000-0008-0000-6A00-0000E3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16</xdr:row>
      <xdr:rowOff>0</xdr:rowOff>
    </xdr:from>
    <xdr:to>
      <xdr:col>3</xdr:col>
      <xdr:colOff>76200</xdr:colOff>
      <xdr:row>973</xdr:row>
      <xdr:rowOff>68580</xdr:rowOff>
    </xdr:to>
    <xdr:sp macro="" textlink="">
      <xdr:nvSpPr>
        <xdr:cNvPr id="996" name="Text Box 9">
          <a:extLst>
            <a:ext uri="{FF2B5EF4-FFF2-40B4-BE49-F238E27FC236}">
              <a16:creationId xmlns:a16="http://schemas.microsoft.com/office/drawing/2014/main" id="{00000000-0008-0000-6A00-0000E4030000}"/>
            </a:ext>
          </a:extLst>
        </xdr:cNvPr>
        <xdr:cNvSpPr txBox="1">
          <a:spLocks noChangeArrowheads="1"/>
        </xdr:cNvSpPr>
      </xdr:nvSpPr>
      <xdr:spPr bwMode="auto">
        <a:xfrm>
          <a:off x="71247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973</xdr:row>
      <xdr:rowOff>68580</xdr:rowOff>
    </xdr:to>
    <xdr:sp macro="" textlink="">
      <xdr:nvSpPr>
        <xdr:cNvPr id="997" name="Text Box 9">
          <a:extLst>
            <a:ext uri="{FF2B5EF4-FFF2-40B4-BE49-F238E27FC236}">
              <a16:creationId xmlns:a16="http://schemas.microsoft.com/office/drawing/2014/main" id="{00000000-0008-0000-6A00-0000E5030000}"/>
            </a:ext>
          </a:extLst>
        </xdr:cNvPr>
        <xdr:cNvSpPr txBox="1">
          <a:spLocks noChangeArrowheads="1"/>
        </xdr:cNvSpPr>
      </xdr:nvSpPr>
      <xdr:spPr bwMode="auto">
        <a:xfrm>
          <a:off x="102870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16</xdr:row>
      <xdr:rowOff>0</xdr:rowOff>
    </xdr:from>
    <xdr:to>
      <xdr:col>4</xdr:col>
      <xdr:colOff>76200</xdr:colOff>
      <xdr:row>973</xdr:row>
      <xdr:rowOff>68580</xdr:rowOff>
    </xdr:to>
    <xdr:sp macro="" textlink="">
      <xdr:nvSpPr>
        <xdr:cNvPr id="998" name="Text Box 9">
          <a:extLst>
            <a:ext uri="{FF2B5EF4-FFF2-40B4-BE49-F238E27FC236}">
              <a16:creationId xmlns:a16="http://schemas.microsoft.com/office/drawing/2014/main" id="{00000000-0008-0000-6A00-0000E6030000}"/>
            </a:ext>
          </a:extLst>
        </xdr:cNvPr>
        <xdr:cNvSpPr txBox="1">
          <a:spLocks noChangeArrowheads="1"/>
        </xdr:cNvSpPr>
      </xdr:nvSpPr>
      <xdr:spPr bwMode="auto">
        <a:xfrm>
          <a:off x="10287000" y="23926800"/>
          <a:ext cx="76200" cy="512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281940</xdr:rowOff>
    </xdr:from>
    <xdr:to>
      <xdr:col>11</xdr:col>
      <xdr:colOff>800100</xdr:colOff>
      <xdr:row>647</xdr:row>
      <xdr:rowOff>78740</xdr:rowOff>
    </xdr:to>
    <xdr:sp macro="" textlink="">
      <xdr:nvSpPr>
        <xdr:cNvPr id="999" name="Text Box 9">
          <a:extLst>
            <a:ext uri="{FF2B5EF4-FFF2-40B4-BE49-F238E27FC236}">
              <a16:creationId xmlns:a16="http://schemas.microsoft.com/office/drawing/2014/main" id="{00000000-0008-0000-6A00-0000E7030000}"/>
            </a:ext>
          </a:extLst>
        </xdr:cNvPr>
        <xdr:cNvSpPr txBox="1">
          <a:spLocks noChangeArrowheads="1"/>
        </xdr:cNvSpPr>
      </xdr:nvSpPr>
      <xdr:spPr bwMode="auto">
        <a:xfrm>
          <a:off x="26187400" y="5844540"/>
          <a:ext cx="76200" cy="1070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624840</xdr:rowOff>
    </xdr:from>
    <xdr:to>
      <xdr:col>11</xdr:col>
      <xdr:colOff>800100</xdr:colOff>
      <xdr:row>744</xdr:row>
      <xdr:rowOff>50800</xdr:rowOff>
    </xdr:to>
    <xdr:sp macro="" textlink="">
      <xdr:nvSpPr>
        <xdr:cNvPr id="1000" name="Text Box 9">
          <a:extLst>
            <a:ext uri="{FF2B5EF4-FFF2-40B4-BE49-F238E27FC236}">
              <a16:creationId xmlns:a16="http://schemas.microsoft.com/office/drawing/2014/main" id="{00000000-0008-0000-6A00-0000E8030000}"/>
            </a:ext>
          </a:extLst>
        </xdr:cNvPr>
        <xdr:cNvSpPr txBox="1">
          <a:spLocks noChangeArrowheads="1"/>
        </xdr:cNvSpPr>
      </xdr:nvSpPr>
      <xdr:spPr bwMode="auto">
        <a:xfrm>
          <a:off x="26187400" y="7711440"/>
          <a:ext cx="76200" cy="11262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327660</xdr:rowOff>
    </xdr:from>
    <xdr:to>
      <xdr:col>11</xdr:col>
      <xdr:colOff>800100</xdr:colOff>
      <xdr:row>148</xdr:row>
      <xdr:rowOff>38100</xdr:rowOff>
    </xdr:to>
    <xdr:sp macro="" textlink="">
      <xdr:nvSpPr>
        <xdr:cNvPr id="1001" name="Text Box 9">
          <a:extLst>
            <a:ext uri="{FF2B5EF4-FFF2-40B4-BE49-F238E27FC236}">
              <a16:creationId xmlns:a16="http://schemas.microsoft.com/office/drawing/2014/main" id="{00000000-0008-0000-6A00-0000E9030000}"/>
            </a:ext>
          </a:extLst>
        </xdr:cNvPr>
        <xdr:cNvSpPr txBox="1">
          <a:spLocks noChangeArrowheads="1"/>
        </xdr:cNvSpPr>
      </xdr:nvSpPr>
      <xdr:spPr bwMode="auto">
        <a:xfrm>
          <a:off x="26187400" y="11986260"/>
          <a:ext cx="76200" cy="694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259080</xdr:rowOff>
    </xdr:from>
    <xdr:to>
      <xdr:col>11</xdr:col>
      <xdr:colOff>800100</xdr:colOff>
      <xdr:row>30</xdr:row>
      <xdr:rowOff>5107940</xdr:rowOff>
    </xdr:to>
    <xdr:sp macro="" textlink="">
      <xdr:nvSpPr>
        <xdr:cNvPr id="1002" name="Text Box 9">
          <a:extLst>
            <a:ext uri="{FF2B5EF4-FFF2-40B4-BE49-F238E27FC236}">
              <a16:creationId xmlns:a16="http://schemas.microsoft.com/office/drawing/2014/main" id="{00000000-0008-0000-6A00-0000EA030000}"/>
            </a:ext>
          </a:extLst>
        </xdr:cNvPr>
        <xdr:cNvSpPr txBox="1">
          <a:spLocks noChangeArrowheads="1"/>
        </xdr:cNvSpPr>
      </xdr:nvSpPr>
      <xdr:spPr bwMode="auto">
        <a:xfrm>
          <a:off x="26187400" y="14356080"/>
          <a:ext cx="76200" cy="20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678180</xdr:rowOff>
    </xdr:from>
    <xdr:to>
      <xdr:col>11</xdr:col>
      <xdr:colOff>800100</xdr:colOff>
      <xdr:row>40</xdr:row>
      <xdr:rowOff>1071880</xdr:rowOff>
    </xdr:to>
    <xdr:sp macro="" textlink="">
      <xdr:nvSpPr>
        <xdr:cNvPr id="1003" name="Text Box 9">
          <a:extLst>
            <a:ext uri="{FF2B5EF4-FFF2-40B4-BE49-F238E27FC236}">
              <a16:creationId xmlns:a16="http://schemas.microsoft.com/office/drawing/2014/main" id="{00000000-0008-0000-6A00-0000EB030000}"/>
            </a:ext>
          </a:extLst>
        </xdr:cNvPr>
        <xdr:cNvSpPr txBox="1">
          <a:spLocks noChangeArrowheads="1"/>
        </xdr:cNvSpPr>
      </xdr:nvSpPr>
      <xdr:spPr bwMode="auto">
        <a:xfrm>
          <a:off x="26187400" y="15994380"/>
          <a:ext cx="762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243840</xdr:rowOff>
    </xdr:from>
    <xdr:to>
      <xdr:col>11</xdr:col>
      <xdr:colOff>800100</xdr:colOff>
      <xdr:row>49</xdr:row>
      <xdr:rowOff>4043680</xdr:rowOff>
    </xdr:to>
    <xdr:sp macro="" textlink="">
      <xdr:nvSpPr>
        <xdr:cNvPr id="1004" name="Text Box 9">
          <a:extLst>
            <a:ext uri="{FF2B5EF4-FFF2-40B4-BE49-F238E27FC236}">
              <a16:creationId xmlns:a16="http://schemas.microsoft.com/office/drawing/2014/main" id="{00000000-0008-0000-6A00-0000EC030000}"/>
            </a:ext>
          </a:extLst>
        </xdr:cNvPr>
        <xdr:cNvSpPr txBox="1">
          <a:spLocks noChangeArrowheads="1"/>
        </xdr:cNvSpPr>
      </xdr:nvSpPr>
      <xdr:spPr bwMode="auto">
        <a:xfrm>
          <a:off x="26187400" y="19103340"/>
          <a:ext cx="76200" cy="397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609600</xdr:rowOff>
    </xdr:from>
    <xdr:to>
      <xdr:col>11</xdr:col>
      <xdr:colOff>800100</xdr:colOff>
      <xdr:row>42</xdr:row>
      <xdr:rowOff>1008380</xdr:rowOff>
    </xdr:to>
    <xdr:sp macro="" textlink="">
      <xdr:nvSpPr>
        <xdr:cNvPr id="1005" name="Text Box 9">
          <a:extLst>
            <a:ext uri="{FF2B5EF4-FFF2-40B4-BE49-F238E27FC236}">
              <a16:creationId xmlns:a16="http://schemas.microsoft.com/office/drawing/2014/main" id="{00000000-0008-0000-6A00-0000ED030000}"/>
            </a:ext>
          </a:extLst>
        </xdr:cNvPr>
        <xdr:cNvSpPr txBox="1">
          <a:spLocks noChangeArrowheads="1"/>
        </xdr:cNvSpPr>
      </xdr:nvSpPr>
      <xdr:spPr bwMode="auto">
        <a:xfrm>
          <a:off x="26187400" y="20993100"/>
          <a:ext cx="76200" cy="296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274320</xdr:rowOff>
    </xdr:from>
    <xdr:to>
      <xdr:col>11</xdr:col>
      <xdr:colOff>800100</xdr:colOff>
      <xdr:row>246</xdr:row>
      <xdr:rowOff>167640</xdr:rowOff>
    </xdr:to>
    <xdr:sp macro="" textlink="">
      <xdr:nvSpPr>
        <xdr:cNvPr id="1006" name="Text Box 9">
          <a:extLst>
            <a:ext uri="{FF2B5EF4-FFF2-40B4-BE49-F238E27FC236}">
              <a16:creationId xmlns:a16="http://schemas.microsoft.com/office/drawing/2014/main" id="{00000000-0008-0000-6A00-0000EE030000}"/>
            </a:ext>
          </a:extLst>
        </xdr:cNvPr>
        <xdr:cNvSpPr txBox="1">
          <a:spLocks noChangeArrowheads="1"/>
        </xdr:cNvSpPr>
      </xdr:nvSpPr>
      <xdr:spPr bwMode="auto">
        <a:xfrm>
          <a:off x="26187400" y="24201120"/>
          <a:ext cx="76200" cy="7094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0</xdr:rowOff>
    </xdr:from>
    <xdr:to>
      <xdr:col>11</xdr:col>
      <xdr:colOff>800100</xdr:colOff>
      <xdr:row>17</xdr:row>
      <xdr:rowOff>30480</xdr:rowOff>
    </xdr:to>
    <xdr:sp macro="" textlink="">
      <xdr:nvSpPr>
        <xdr:cNvPr id="1007" name="Text Box 9">
          <a:extLst>
            <a:ext uri="{FF2B5EF4-FFF2-40B4-BE49-F238E27FC236}">
              <a16:creationId xmlns:a16="http://schemas.microsoft.com/office/drawing/2014/main" id="{00000000-0008-0000-6A00-0000EF030000}"/>
            </a:ext>
          </a:extLst>
        </xdr:cNvPr>
        <xdr:cNvSpPr txBox="1">
          <a:spLocks noChangeArrowheads="1"/>
        </xdr:cNvSpPr>
      </xdr:nvSpPr>
      <xdr:spPr bwMode="auto">
        <a:xfrm>
          <a:off x="26187400" y="248412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312420</xdr:rowOff>
    </xdr:from>
    <xdr:to>
      <xdr:col>11</xdr:col>
      <xdr:colOff>800100</xdr:colOff>
      <xdr:row>763</xdr:row>
      <xdr:rowOff>167640</xdr:rowOff>
    </xdr:to>
    <xdr:sp macro="" textlink="">
      <xdr:nvSpPr>
        <xdr:cNvPr id="1008" name="Text Box 9">
          <a:extLst>
            <a:ext uri="{FF2B5EF4-FFF2-40B4-BE49-F238E27FC236}">
              <a16:creationId xmlns:a16="http://schemas.microsoft.com/office/drawing/2014/main" id="{00000000-0008-0000-6A00-0000F0030000}"/>
            </a:ext>
          </a:extLst>
        </xdr:cNvPr>
        <xdr:cNvSpPr txBox="1">
          <a:spLocks noChangeArrowheads="1"/>
        </xdr:cNvSpPr>
      </xdr:nvSpPr>
      <xdr:spPr bwMode="auto">
        <a:xfrm>
          <a:off x="26187400" y="25153620"/>
          <a:ext cx="76200" cy="1442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518160</xdr:rowOff>
    </xdr:from>
    <xdr:to>
      <xdr:col>11</xdr:col>
      <xdr:colOff>800100</xdr:colOff>
      <xdr:row>776</xdr:row>
      <xdr:rowOff>53340</xdr:rowOff>
    </xdr:to>
    <xdr:sp macro="" textlink="">
      <xdr:nvSpPr>
        <xdr:cNvPr id="1009" name="Text Box 9">
          <a:extLst>
            <a:ext uri="{FF2B5EF4-FFF2-40B4-BE49-F238E27FC236}">
              <a16:creationId xmlns:a16="http://schemas.microsoft.com/office/drawing/2014/main" id="{00000000-0008-0000-6A00-0000F1030000}"/>
            </a:ext>
          </a:extLst>
        </xdr:cNvPr>
        <xdr:cNvSpPr txBox="1">
          <a:spLocks noChangeArrowheads="1"/>
        </xdr:cNvSpPr>
      </xdr:nvSpPr>
      <xdr:spPr bwMode="auto">
        <a:xfrm>
          <a:off x="26187400" y="27492960"/>
          <a:ext cx="76200" cy="19131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182880</xdr:rowOff>
    </xdr:from>
    <xdr:to>
      <xdr:col>11</xdr:col>
      <xdr:colOff>800100</xdr:colOff>
      <xdr:row>734</xdr:row>
      <xdr:rowOff>71120</xdr:rowOff>
    </xdr:to>
    <xdr:sp macro="" textlink="">
      <xdr:nvSpPr>
        <xdr:cNvPr id="1010" name="Text Box 9">
          <a:extLst>
            <a:ext uri="{FF2B5EF4-FFF2-40B4-BE49-F238E27FC236}">
              <a16:creationId xmlns:a16="http://schemas.microsoft.com/office/drawing/2014/main" id="{00000000-0008-0000-6A00-0000F2030000}"/>
            </a:ext>
          </a:extLst>
        </xdr:cNvPr>
        <xdr:cNvSpPr txBox="1">
          <a:spLocks noChangeArrowheads="1"/>
        </xdr:cNvSpPr>
      </xdr:nvSpPr>
      <xdr:spPr bwMode="auto">
        <a:xfrm>
          <a:off x="26187400" y="30205680"/>
          <a:ext cx="76200" cy="138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20</xdr:row>
      <xdr:rowOff>373380</xdr:rowOff>
    </xdr:from>
    <xdr:to>
      <xdr:col>11</xdr:col>
      <xdr:colOff>800100</xdr:colOff>
      <xdr:row>807</xdr:row>
      <xdr:rowOff>162560</xdr:rowOff>
    </xdr:to>
    <xdr:sp macro="" textlink="">
      <xdr:nvSpPr>
        <xdr:cNvPr id="1011" name="Text Box 9">
          <a:extLst>
            <a:ext uri="{FF2B5EF4-FFF2-40B4-BE49-F238E27FC236}">
              <a16:creationId xmlns:a16="http://schemas.microsoft.com/office/drawing/2014/main" id="{00000000-0008-0000-6A00-0000F3030000}"/>
            </a:ext>
          </a:extLst>
        </xdr:cNvPr>
        <xdr:cNvSpPr txBox="1">
          <a:spLocks noChangeArrowheads="1"/>
        </xdr:cNvSpPr>
      </xdr:nvSpPr>
      <xdr:spPr bwMode="auto">
        <a:xfrm>
          <a:off x="26187400" y="31615380"/>
          <a:ext cx="76200" cy="3054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373380</xdr:rowOff>
    </xdr:from>
    <xdr:to>
      <xdr:col>11</xdr:col>
      <xdr:colOff>800100</xdr:colOff>
      <xdr:row>794</xdr:row>
      <xdr:rowOff>48260</xdr:rowOff>
    </xdr:to>
    <xdr:sp macro="" textlink="">
      <xdr:nvSpPr>
        <xdr:cNvPr id="1012" name="Text Box 9">
          <a:extLst>
            <a:ext uri="{FF2B5EF4-FFF2-40B4-BE49-F238E27FC236}">
              <a16:creationId xmlns:a16="http://schemas.microsoft.com/office/drawing/2014/main" id="{00000000-0008-0000-6A00-0000F4030000}"/>
            </a:ext>
          </a:extLst>
        </xdr:cNvPr>
        <xdr:cNvSpPr txBox="1">
          <a:spLocks noChangeArrowheads="1"/>
        </xdr:cNvSpPr>
      </xdr:nvSpPr>
      <xdr:spPr bwMode="auto">
        <a:xfrm>
          <a:off x="26187400" y="34066480"/>
          <a:ext cx="76200" cy="28097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274320</xdr:rowOff>
    </xdr:from>
    <xdr:to>
      <xdr:col>11</xdr:col>
      <xdr:colOff>800100</xdr:colOff>
      <xdr:row>421</xdr:row>
      <xdr:rowOff>17780</xdr:rowOff>
    </xdr:to>
    <xdr:sp macro="" textlink="">
      <xdr:nvSpPr>
        <xdr:cNvPr id="1013" name="Text Box 9">
          <a:extLst>
            <a:ext uri="{FF2B5EF4-FFF2-40B4-BE49-F238E27FC236}">
              <a16:creationId xmlns:a16="http://schemas.microsoft.com/office/drawing/2014/main" id="{00000000-0008-0000-6A00-0000F5030000}"/>
            </a:ext>
          </a:extLst>
        </xdr:cNvPr>
        <xdr:cNvSpPr txBox="1">
          <a:spLocks noChangeArrowheads="1"/>
        </xdr:cNvSpPr>
      </xdr:nvSpPr>
      <xdr:spPr bwMode="auto">
        <a:xfrm>
          <a:off x="26187400" y="36405820"/>
          <a:ext cx="7620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23</xdr:row>
      <xdr:rowOff>373380</xdr:rowOff>
    </xdr:from>
    <xdr:to>
      <xdr:col>11</xdr:col>
      <xdr:colOff>800100</xdr:colOff>
      <xdr:row>770</xdr:row>
      <xdr:rowOff>167640</xdr:rowOff>
    </xdr:to>
    <xdr:sp macro="" textlink="">
      <xdr:nvSpPr>
        <xdr:cNvPr id="1014" name="Text Box 9">
          <a:extLst>
            <a:ext uri="{FF2B5EF4-FFF2-40B4-BE49-F238E27FC236}">
              <a16:creationId xmlns:a16="http://schemas.microsoft.com/office/drawing/2014/main" id="{00000000-0008-0000-6A00-0000F6030000}"/>
            </a:ext>
          </a:extLst>
        </xdr:cNvPr>
        <xdr:cNvSpPr txBox="1">
          <a:spLocks noChangeArrowheads="1"/>
        </xdr:cNvSpPr>
      </xdr:nvSpPr>
      <xdr:spPr bwMode="auto">
        <a:xfrm>
          <a:off x="26187400" y="37419280"/>
          <a:ext cx="76200" cy="271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24</xdr:row>
      <xdr:rowOff>251460</xdr:rowOff>
    </xdr:from>
    <xdr:to>
      <xdr:col>11</xdr:col>
      <xdr:colOff>800100</xdr:colOff>
      <xdr:row>762</xdr:row>
      <xdr:rowOff>180340</xdr:rowOff>
    </xdr:to>
    <xdr:sp macro="" textlink="">
      <xdr:nvSpPr>
        <xdr:cNvPr id="1015" name="Text Box 9">
          <a:extLst>
            <a:ext uri="{FF2B5EF4-FFF2-40B4-BE49-F238E27FC236}">
              <a16:creationId xmlns:a16="http://schemas.microsoft.com/office/drawing/2014/main" id="{00000000-0008-0000-6A00-0000F7030000}"/>
            </a:ext>
          </a:extLst>
        </xdr:cNvPr>
        <xdr:cNvSpPr txBox="1">
          <a:spLocks noChangeArrowheads="1"/>
        </xdr:cNvSpPr>
      </xdr:nvSpPr>
      <xdr:spPr bwMode="auto">
        <a:xfrm>
          <a:off x="26187400" y="39735760"/>
          <a:ext cx="76200" cy="263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25</xdr:row>
      <xdr:rowOff>403860</xdr:rowOff>
    </xdr:from>
    <xdr:to>
      <xdr:col>11</xdr:col>
      <xdr:colOff>800100</xdr:colOff>
      <xdr:row>746</xdr:row>
      <xdr:rowOff>15240</xdr:rowOff>
    </xdr:to>
    <xdr:sp macro="" textlink="">
      <xdr:nvSpPr>
        <xdr:cNvPr id="1016" name="Text Box 9">
          <a:extLst>
            <a:ext uri="{FF2B5EF4-FFF2-40B4-BE49-F238E27FC236}">
              <a16:creationId xmlns:a16="http://schemas.microsoft.com/office/drawing/2014/main" id="{00000000-0008-0000-6A00-0000F8030000}"/>
            </a:ext>
          </a:extLst>
        </xdr:cNvPr>
        <xdr:cNvSpPr txBox="1">
          <a:spLocks noChangeArrowheads="1"/>
        </xdr:cNvSpPr>
      </xdr:nvSpPr>
      <xdr:spPr bwMode="auto">
        <a:xfrm>
          <a:off x="26187400" y="42021760"/>
          <a:ext cx="76200" cy="2405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26</xdr:row>
      <xdr:rowOff>403860</xdr:rowOff>
    </xdr:from>
    <xdr:to>
      <xdr:col>11</xdr:col>
      <xdr:colOff>800100</xdr:colOff>
      <xdr:row>730</xdr:row>
      <xdr:rowOff>83820</xdr:rowOff>
    </xdr:to>
    <xdr:sp macro="" textlink="">
      <xdr:nvSpPr>
        <xdr:cNvPr id="1017" name="Text Box 9">
          <a:extLst>
            <a:ext uri="{FF2B5EF4-FFF2-40B4-BE49-F238E27FC236}">
              <a16:creationId xmlns:a16="http://schemas.microsoft.com/office/drawing/2014/main" id="{00000000-0008-0000-6A00-0000F9030000}"/>
            </a:ext>
          </a:extLst>
        </xdr:cNvPr>
        <xdr:cNvSpPr txBox="1">
          <a:spLocks noChangeArrowheads="1"/>
        </xdr:cNvSpPr>
      </xdr:nvSpPr>
      <xdr:spPr bwMode="auto">
        <a:xfrm>
          <a:off x="26187400" y="44460160"/>
          <a:ext cx="76200" cy="23784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27</xdr:row>
      <xdr:rowOff>335280</xdr:rowOff>
    </xdr:from>
    <xdr:to>
      <xdr:col>11</xdr:col>
      <xdr:colOff>800100</xdr:colOff>
      <xdr:row>708</xdr:row>
      <xdr:rowOff>106680</xdr:rowOff>
    </xdr:to>
    <xdr:sp macro="" textlink="">
      <xdr:nvSpPr>
        <xdr:cNvPr id="1018" name="Text Box 9">
          <a:extLst>
            <a:ext uri="{FF2B5EF4-FFF2-40B4-BE49-F238E27FC236}">
              <a16:creationId xmlns:a16="http://schemas.microsoft.com/office/drawing/2014/main" id="{00000000-0008-0000-6A00-0000FA030000}"/>
            </a:ext>
          </a:extLst>
        </xdr:cNvPr>
        <xdr:cNvSpPr txBox="1">
          <a:spLocks noChangeArrowheads="1"/>
        </xdr:cNvSpPr>
      </xdr:nvSpPr>
      <xdr:spPr bwMode="auto">
        <a:xfrm>
          <a:off x="26187400" y="46829980"/>
          <a:ext cx="76200" cy="2231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28</xdr:row>
      <xdr:rowOff>335280</xdr:rowOff>
    </xdr:from>
    <xdr:to>
      <xdr:col>11</xdr:col>
      <xdr:colOff>800100</xdr:colOff>
      <xdr:row>694</xdr:row>
      <xdr:rowOff>73660</xdr:rowOff>
    </xdr:to>
    <xdr:sp macro="" textlink="">
      <xdr:nvSpPr>
        <xdr:cNvPr id="1019" name="Text Box 9">
          <a:extLst>
            <a:ext uri="{FF2B5EF4-FFF2-40B4-BE49-F238E27FC236}">
              <a16:creationId xmlns:a16="http://schemas.microsoft.com/office/drawing/2014/main" id="{00000000-0008-0000-6A00-0000FB030000}"/>
            </a:ext>
          </a:extLst>
        </xdr:cNvPr>
        <xdr:cNvSpPr txBox="1">
          <a:spLocks noChangeArrowheads="1"/>
        </xdr:cNvSpPr>
      </xdr:nvSpPr>
      <xdr:spPr bwMode="auto">
        <a:xfrm>
          <a:off x="26187400" y="49268380"/>
          <a:ext cx="76200" cy="2142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29</xdr:row>
      <xdr:rowOff>182880</xdr:rowOff>
    </xdr:from>
    <xdr:to>
      <xdr:col>11</xdr:col>
      <xdr:colOff>800100</xdr:colOff>
      <xdr:row>664</xdr:row>
      <xdr:rowOff>66040</xdr:rowOff>
    </xdr:to>
    <xdr:sp macro="" textlink="">
      <xdr:nvSpPr>
        <xdr:cNvPr id="1020" name="Text Box 9">
          <a:extLst>
            <a:ext uri="{FF2B5EF4-FFF2-40B4-BE49-F238E27FC236}">
              <a16:creationId xmlns:a16="http://schemas.microsoft.com/office/drawing/2014/main" id="{00000000-0008-0000-6A00-0000FC030000}"/>
            </a:ext>
          </a:extLst>
        </xdr:cNvPr>
        <xdr:cNvSpPr txBox="1">
          <a:spLocks noChangeArrowheads="1"/>
        </xdr:cNvSpPr>
      </xdr:nvSpPr>
      <xdr:spPr bwMode="auto">
        <a:xfrm>
          <a:off x="26187400" y="51554380"/>
          <a:ext cx="76200" cy="1753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754380</xdr:rowOff>
    </xdr:from>
    <xdr:to>
      <xdr:col>11</xdr:col>
      <xdr:colOff>800100</xdr:colOff>
      <xdr:row>711</xdr:row>
      <xdr:rowOff>130175</xdr:rowOff>
    </xdr:to>
    <xdr:sp macro="" textlink="">
      <xdr:nvSpPr>
        <xdr:cNvPr id="1021" name="Text Box 9">
          <a:extLst>
            <a:ext uri="{FF2B5EF4-FFF2-40B4-BE49-F238E27FC236}">
              <a16:creationId xmlns:a16="http://schemas.microsoft.com/office/drawing/2014/main" id="{00000000-0008-0000-6A00-0000FD030000}"/>
            </a:ext>
          </a:extLst>
        </xdr:cNvPr>
        <xdr:cNvSpPr txBox="1">
          <a:spLocks noChangeArrowheads="1"/>
        </xdr:cNvSpPr>
      </xdr:nvSpPr>
      <xdr:spPr bwMode="auto">
        <a:xfrm>
          <a:off x="26187400" y="53649880"/>
          <a:ext cx="76200" cy="28534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220980</xdr:rowOff>
    </xdr:from>
    <xdr:to>
      <xdr:col>11</xdr:col>
      <xdr:colOff>800100</xdr:colOff>
      <xdr:row>668</xdr:row>
      <xdr:rowOff>181610</xdr:rowOff>
    </xdr:to>
    <xdr:sp macro="" textlink="">
      <xdr:nvSpPr>
        <xdr:cNvPr id="1022" name="Text Box 9">
          <a:extLst>
            <a:ext uri="{FF2B5EF4-FFF2-40B4-BE49-F238E27FC236}">
              <a16:creationId xmlns:a16="http://schemas.microsoft.com/office/drawing/2014/main" id="{00000000-0008-0000-6A00-0000FE030000}"/>
            </a:ext>
          </a:extLst>
        </xdr:cNvPr>
        <xdr:cNvSpPr txBox="1">
          <a:spLocks noChangeArrowheads="1"/>
        </xdr:cNvSpPr>
      </xdr:nvSpPr>
      <xdr:spPr bwMode="auto">
        <a:xfrm>
          <a:off x="26187400" y="58323480"/>
          <a:ext cx="76200" cy="20204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32</xdr:row>
      <xdr:rowOff>441960</xdr:rowOff>
    </xdr:from>
    <xdr:to>
      <xdr:col>11</xdr:col>
      <xdr:colOff>800100</xdr:colOff>
      <xdr:row>611</xdr:row>
      <xdr:rowOff>2540</xdr:rowOff>
    </xdr:to>
    <xdr:sp macro="" textlink="">
      <xdr:nvSpPr>
        <xdr:cNvPr id="1023" name="Text Box 9">
          <a:extLst>
            <a:ext uri="{FF2B5EF4-FFF2-40B4-BE49-F238E27FC236}">
              <a16:creationId xmlns:a16="http://schemas.microsoft.com/office/drawing/2014/main" id="{00000000-0008-0000-6A00-0000FF030000}"/>
            </a:ext>
          </a:extLst>
        </xdr:cNvPr>
        <xdr:cNvSpPr txBox="1">
          <a:spLocks noChangeArrowheads="1"/>
        </xdr:cNvSpPr>
      </xdr:nvSpPr>
      <xdr:spPr bwMode="auto">
        <a:xfrm>
          <a:off x="26187400" y="60678060"/>
          <a:ext cx="76200" cy="9974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396240</xdr:rowOff>
    </xdr:from>
    <xdr:to>
      <xdr:col>11</xdr:col>
      <xdr:colOff>800100</xdr:colOff>
      <xdr:row>694</xdr:row>
      <xdr:rowOff>77470</xdr:rowOff>
    </xdr:to>
    <xdr:sp macro="" textlink="">
      <xdr:nvSpPr>
        <xdr:cNvPr id="1024" name="Text Box 9">
          <a:extLst>
            <a:ext uri="{FF2B5EF4-FFF2-40B4-BE49-F238E27FC236}">
              <a16:creationId xmlns:a16="http://schemas.microsoft.com/office/drawing/2014/main" id="{00000000-0008-0000-6A00-000000040000}"/>
            </a:ext>
          </a:extLst>
        </xdr:cNvPr>
        <xdr:cNvSpPr txBox="1">
          <a:spLocks noChangeArrowheads="1"/>
        </xdr:cNvSpPr>
      </xdr:nvSpPr>
      <xdr:spPr bwMode="auto">
        <a:xfrm>
          <a:off x="26187400" y="62461140"/>
          <a:ext cx="76200" cy="2947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34</xdr:row>
      <xdr:rowOff>236220</xdr:rowOff>
    </xdr:from>
    <xdr:to>
      <xdr:col>11</xdr:col>
      <xdr:colOff>800100</xdr:colOff>
      <xdr:row>606</xdr:row>
      <xdr:rowOff>6350</xdr:rowOff>
    </xdr:to>
    <xdr:sp macro="" textlink="">
      <xdr:nvSpPr>
        <xdr:cNvPr id="1025" name="Text Box 9">
          <a:extLst>
            <a:ext uri="{FF2B5EF4-FFF2-40B4-BE49-F238E27FC236}">
              <a16:creationId xmlns:a16="http://schemas.microsoft.com/office/drawing/2014/main" id="{00000000-0008-0000-6A00-000001040000}"/>
            </a:ext>
          </a:extLst>
        </xdr:cNvPr>
        <xdr:cNvSpPr txBox="1">
          <a:spLocks noChangeArrowheads="1"/>
        </xdr:cNvSpPr>
      </xdr:nvSpPr>
      <xdr:spPr bwMode="auto">
        <a:xfrm>
          <a:off x="26187400" y="64739520"/>
          <a:ext cx="76200" cy="1377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35</xdr:row>
      <xdr:rowOff>335280</xdr:rowOff>
    </xdr:from>
    <xdr:to>
      <xdr:col>11</xdr:col>
      <xdr:colOff>800100</xdr:colOff>
      <xdr:row>639</xdr:row>
      <xdr:rowOff>69850</xdr:rowOff>
    </xdr:to>
    <xdr:sp macro="" textlink="">
      <xdr:nvSpPr>
        <xdr:cNvPr id="1026" name="Text Box 9">
          <a:extLst>
            <a:ext uri="{FF2B5EF4-FFF2-40B4-BE49-F238E27FC236}">
              <a16:creationId xmlns:a16="http://schemas.microsoft.com/office/drawing/2014/main" id="{00000000-0008-0000-6A00-000002040000}"/>
            </a:ext>
          </a:extLst>
        </xdr:cNvPr>
        <xdr:cNvSpPr txBox="1">
          <a:spLocks noChangeArrowheads="1"/>
        </xdr:cNvSpPr>
      </xdr:nvSpPr>
      <xdr:spPr bwMode="auto">
        <a:xfrm>
          <a:off x="26187400" y="66362580"/>
          <a:ext cx="76200" cy="22823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297180</xdr:rowOff>
    </xdr:from>
    <xdr:to>
      <xdr:col>11</xdr:col>
      <xdr:colOff>800100</xdr:colOff>
      <xdr:row>552</xdr:row>
      <xdr:rowOff>71120</xdr:rowOff>
    </xdr:to>
    <xdr:sp macro="" textlink="">
      <xdr:nvSpPr>
        <xdr:cNvPr id="1027" name="Text Box 9">
          <a:extLst>
            <a:ext uri="{FF2B5EF4-FFF2-40B4-BE49-F238E27FC236}">
              <a16:creationId xmlns:a16="http://schemas.microsoft.com/office/drawing/2014/main" id="{00000000-0008-0000-6A00-000003040000}"/>
            </a:ext>
          </a:extLst>
        </xdr:cNvPr>
        <xdr:cNvSpPr txBox="1">
          <a:spLocks noChangeArrowheads="1"/>
        </xdr:cNvSpPr>
      </xdr:nvSpPr>
      <xdr:spPr bwMode="auto">
        <a:xfrm>
          <a:off x="26187400" y="68458080"/>
          <a:ext cx="76200" cy="771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37</xdr:row>
      <xdr:rowOff>220980</xdr:rowOff>
    </xdr:from>
    <xdr:to>
      <xdr:col>11</xdr:col>
      <xdr:colOff>800100</xdr:colOff>
      <xdr:row>554</xdr:row>
      <xdr:rowOff>23495</xdr:rowOff>
    </xdr:to>
    <xdr:sp macro="" textlink="">
      <xdr:nvSpPr>
        <xdr:cNvPr id="1028" name="Text Box 9">
          <a:extLst>
            <a:ext uri="{FF2B5EF4-FFF2-40B4-BE49-F238E27FC236}">
              <a16:creationId xmlns:a16="http://schemas.microsoft.com/office/drawing/2014/main" id="{00000000-0008-0000-6A00-000004040000}"/>
            </a:ext>
          </a:extLst>
        </xdr:cNvPr>
        <xdr:cNvSpPr txBox="1">
          <a:spLocks noChangeArrowheads="1"/>
        </xdr:cNvSpPr>
      </xdr:nvSpPr>
      <xdr:spPr bwMode="auto">
        <a:xfrm>
          <a:off x="26187400" y="69296280"/>
          <a:ext cx="76200" cy="11054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365760</xdr:rowOff>
    </xdr:from>
    <xdr:to>
      <xdr:col>11</xdr:col>
      <xdr:colOff>800100</xdr:colOff>
      <xdr:row>676</xdr:row>
      <xdr:rowOff>120015</xdr:rowOff>
    </xdr:to>
    <xdr:sp macro="" textlink="">
      <xdr:nvSpPr>
        <xdr:cNvPr id="1029" name="Text Box 9">
          <a:extLst>
            <a:ext uri="{FF2B5EF4-FFF2-40B4-BE49-F238E27FC236}">
              <a16:creationId xmlns:a16="http://schemas.microsoft.com/office/drawing/2014/main" id="{00000000-0008-0000-6A00-000005040000}"/>
            </a:ext>
          </a:extLst>
        </xdr:cNvPr>
        <xdr:cNvSpPr txBox="1">
          <a:spLocks noChangeArrowheads="1"/>
        </xdr:cNvSpPr>
      </xdr:nvSpPr>
      <xdr:spPr bwMode="auto">
        <a:xfrm>
          <a:off x="26187400" y="70965060"/>
          <a:ext cx="76200" cy="36749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39</xdr:row>
      <xdr:rowOff>259080</xdr:rowOff>
    </xdr:from>
    <xdr:to>
      <xdr:col>11</xdr:col>
      <xdr:colOff>800100</xdr:colOff>
      <xdr:row>620</xdr:row>
      <xdr:rowOff>125730</xdr:rowOff>
    </xdr:to>
    <xdr:sp macro="" textlink="">
      <xdr:nvSpPr>
        <xdr:cNvPr id="1030" name="Text Box 9">
          <a:extLst>
            <a:ext uri="{FF2B5EF4-FFF2-40B4-BE49-F238E27FC236}">
              <a16:creationId xmlns:a16="http://schemas.microsoft.com/office/drawing/2014/main" id="{00000000-0008-0000-6A00-000006040000}"/>
            </a:ext>
          </a:extLst>
        </xdr:cNvPr>
        <xdr:cNvSpPr txBox="1">
          <a:spLocks noChangeArrowheads="1"/>
        </xdr:cNvSpPr>
      </xdr:nvSpPr>
      <xdr:spPr bwMode="auto">
        <a:xfrm>
          <a:off x="26187400" y="73601580"/>
          <a:ext cx="76200" cy="263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281940</xdr:rowOff>
    </xdr:from>
    <xdr:to>
      <xdr:col>11</xdr:col>
      <xdr:colOff>800100</xdr:colOff>
      <xdr:row>507</xdr:row>
      <xdr:rowOff>178435</xdr:rowOff>
    </xdr:to>
    <xdr:sp macro="" textlink="">
      <xdr:nvSpPr>
        <xdr:cNvPr id="1031" name="Text Box 9">
          <a:extLst>
            <a:ext uri="{FF2B5EF4-FFF2-40B4-BE49-F238E27FC236}">
              <a16:creationId xmlns:a16="http://schemas.microsoft.com/office/drawing/2014/main" id="{00000000-0008-0000-6A00-000007040000}"/>
            </a:ext>
          </a:extLst>
        </xdr:cNvPr>
        <xdr:cNvSpPr txBox="1">
          <a:spLocks noChangeArrowheads="1"/>
        </xdr:cNvSpPr>
      </xdr:nvSpPr>
      <xdr:spPr bwMode="auto">
        <a:xfrm>
          <a:off x="26187400" y="75453240"/>
          <a:ext cx="76200" cy="6729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320040</xdr:rowOff>
    </xdr:from>
    <xdr:to>
      <xdr:col>11</xdr:col>
      <xdr:colOff>800100</xdr:colOff>
      <xdr:row>655</xdr:row>
      <xdr:rowOff>152400</xdr:rowOff>
    </xdr:to>
    <xdr:sp macro="" textlink="">
      <xdr:nvSpPr>
        <xdr:cNvPr id="1032" name="Text Box 9">
          <a:extLst>
            <a:ext uri="{FF2B5EF4-FFF2-40B4-BE49-F238E27FC236}">
              <a16:creationId xmlns:a16="http://schemas.microsoft.com/office/drawing/2014/main" id="{00000000-0008-0000-6A00-000008040000}"/>
            </a:ext>
          </a:extLst>
        </xdr:cNvPr>
        <xdr:cNvSpPr txBox="1">
          <a:spLocks noChangeArrowheads="1"/>
        </xdr:cNvSpPr>
      </xdr:nvSpPr>
      <xdr:spPr bwMode="auto">
        <a:xfrm>
          <a:off x="26187400" y="76405740"/>
          <a:ext cx="76200" cy="38135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396240</xdr:rowOff>
    </xdr:from>
    <xdr:to>
      <xdr:col>11</xdr:col>
      <xdr:colOff>800100</xdr:colOff>
      <xdr:row>536</xdr:row>
      <xdr:rowOff>154940</xdr:rowOff>
    </xdr:to>
    <xdr:sp macro="" textlink="">
      <xdr:nvSpPr>
        <xdr:cNvPr id="1033" name="Text Box 9">
          <a:extLst>
            <a:ext uri="{FF2B5EF4-FFF2-40B4-BE49-F238E27FC236}">
              <a16:creationId xmlns:a16="http://schemas.microsoft.com/office/drawing/2014/main" id="{00000000-0008-0000-6A00-000009040000}"/>
            </a:ext>
          </a:extLst>
        </xdr:cNvPr>
        <xdr:cNvSpPr txBox="1">
          <a:spLocks noChangeArrowheads="1"/>
        </xdr:cNvSpPr>
      </xdr:nvSpPr>
      <xdr:spPr bwMode="auto">
        <a:xfrm>
          <a:off x="26187400" y="78920340"/>
          <a:ext cx="76200" cy="162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350520</xdr:rowOff>
    </xdr:from>
    <xdr:to>
      <xdr:col>11</xdr:col>
      <xdr:colOff>800100</xdr:colOff>
      <xdr:row>511</xdr:row>
      <xdr:rowOff>104140</xdr:rowOff>
    </xdr:to>
    <xdr:sp macro="" textlink="">
      <xdr:nvSpPr>
        <xdr:cNvPr id="1034" name="Text Box 9">
          <a:extLst>
            <a:ext uri="{FF2B5EF4-FFF2-40B4-BE49-F238E27FC236}">
              <a16:creationId xmlns:a16="http://schemas.microsoft.com/office/drawing/2014/main" id="{00000000-0008-0000-6A00-00000A040000}"/>
            </a:ext>
          </a:extLst>
        </xdr:cNvPr>
        <xdr:cNvSpPr txBox="1">
          <a:spLocks noChangeArrowheads="1"/>
        </xdr:cNvSpPr>
      </xdr:nvSpPr>
      <xdr:spPr bwMode="auto">
        <a:xfrm>
          <a:off x="26187400" y="80703420"/>
          <a:ext cx="76200" cy="14523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44</xdr:row>
      <xdr:rowOff>449580</xdr:rowOff>
    </xdr:from>
    <xdr:to>
      <xdr:col>11</xdr:col>
      <xdr:colOff>800100</xdr:colOff>
      <xdr:row>613</xdr:row>
      <xdr:rowOff>83820</xdr:rowOff>
    </xdr:to>
    <xdr:sp macro="" textlink="">
      <xdr:nvSpPr>
        <xdr:cNvPr id="1035" name="Text Box 9">
          <a:extLst>
            <a:ext uri="{FF2B5EF4-FFF2-40B4-BE49-F238E27FC236}">
              <a16:creationId xmlns:a16="http://schemas.microsoft.com/office/drawing/2014/main" id="{00000000-0008-0000-6A00-00000B040000}"/>
            </a:ext>
          </a:extLst>
        </xdr:cNvPr>
        <xdr:cNvSpPr txBox="1">
          <a:spLocks noChangeArrowheads="1"/>
        </xdr:cNvSpPr>
      </xdr:nvSpPr>
      <xdr:spPr bwMode="auto">
        <a:xfrm>
          <a:off x="26187400" y="82631280"/>
          <a:ext cx="76200" cy="3698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678180</xdr:rowOff>
    </xdr:from>
    <xdr:to>
      <xdr:col>11</xdr:col>
      <xdr:colOff>800100</xdr:colOff>
      <xdr:row>604</xdr:row>
      <xdr:rowOff>101600</xdr:rowOff>
    </xdr:to>
    <xdr:sp macro="" textlink="">
      <xdr:nvSpPr>
        <xdr:cNvPr id="1036" name="Text Box 9">
          <a:extLst>
            <a:ext uri="{FF2B5EF4-FFF2-40B4-BE49-F238E27FC236}">
              <a16:creationId xmlns:a16="http://schemas.microsoft.com/office/drawing/2014/main" id="{00000000-0008-0000-6A00-00000C040000}"/>
            </a:ext>
          </a:extLst>
        </xdr:cNvPr>
        <xdr:cNvSpPr txBox="1">
          <a:spLocks noChangeArrowheads="1"/>
        </xdr:cNvSpPr>
      </xdr:nvSpPr>
      <xdr:spPr bwMode="auto">
        <a:xfrm>
          <a:off x="26187400" y="85603080"/>
          <a:ext cx="76200" cy="3575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46</xdr:row>
      <xdr:rowOff>411480</xdr:rowOff>
    </xdr:from>
    <xdr:to>
      <xdr:col>11</xdr:col>
      <xdr:colOff>800100</xdr:colOff>
      <xdr:row>549</xdr:row>
      <xdr:rowOff>2540</xdr:rowOff>
    </xdr:to>
    <xdr:sp macro="" textlink="">
      <xdr:nvSpPr>
        <xdr:cNvPr id="1037" name="Text Box 9">
          <a:extLst>
            <a:ext uri="{FF2B5EF4-FFF2-40B4-BE49-F238E27FC236}">
              <a16:creationId xmlns:a16="http://schemas.microsoft.com/office/drawing/2014/main" id="{00000000-0008-0000-6A00-00000D040000}"/>
            </a:ext>
          </a:extLst>
        </xdr:cNvPr>
        <xdr:cNvSpPr txBox="1">
          <a:spLocks noChangeArrowheads="1"/>
        </xdr:cNvSpPr>
      </xdr:nvSpPr>
      <xdr:spPr bwMode="auto">
        <a:xfrm>
          <a:off x="26187400" y="89603580"/>
          <a:ext cx="76200" cy="2499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47</xdr:row>
      <xdr:rowOff>426720</xdr:rowOff>
    </xdr:from>
    <xdr:to>
      <xdr:col>11</xdr:col>
      <xdr:colOff>800100</xdr:colOff>
      <xdr:row>523</xdr:row>
      <xdr:rowOff>0</xdr:rowOff>
    </xdr:to>
    <xdr:sp macro="" textlink="">
      <xdr:nvSpPr>
        <xdr:cNvPr id="1038" name="Text Box 9">
          <a:extLst>
            <a:ext uri="{FF2B5EF4-FFF2-40B4-BE49-F238E27FC236}">
              <a16:creationId xmlns:a16="http://schemas.microsoft.com/office/drawing/2014/main" id="{00000000-0008-0000-6A00-00000E040000}"/>
            </a:ext>
          </a:extLst>
        </xdr:cNvPr>
        <xdr:cNvSpPr txBox="1">
          <a:spLocks noChangeArrowheads="1"/>
        </xdr:cNvSpPr>
      </xdr:nvSpPr>
      <xdr:spPr bwMode="auto">
        <a:xfrm>
          <a:off x="26187400" y="92362020"/>
          <a:ext cx="76200" cy="2221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48</xdr:row>
      <xdr:rowOff>617220</xdr:rowOff>
    </xdr:from>
    <xdr:to>
      <xdr:col>11</xdr:col>
      <xdr:colOff>800100</xdr:colOff>
      <xdr:row>522</xdr:row>
      <xdr:rowOff>91440</xdr:rowOff>
    </xdr:to>
    <xdr:sp macro="" textlink="">
      <xdr:nvSpPr>
        <xdr:cNvPr id="1039" name="Text Box 9">
          <a:extLst>
            <a:ext uri="{FF2B5EF4-FFF2-40B4-BE49-F238E27FC236}">
              <a16:creationId xmlns:a16="http://schemas.microsoft.com/office/drawing/2014/main" id="{00000000-0008-0000-6A00-00000F040000}"/>
            </a:ext>
          </a:extLst>
        </xdr:cNvPr>
        <xdr:cNvSpPr txBox="1">
          <a:spLocks noChangeArrowheads="1"/>
        </xdr:cNvSpPr>
      </xdr:nvSpPr>
      <xdr:spPr bwMode="auto">
        <a:xfrm>
          <a:off x="26187400" y="94076520"/>
          <a:ext cx="76200" cy="2535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754380</xdr:rowOff>
    </xdr:from>
    <xdr:to>
      <xdr:col>11</xdr:col>
      <xdr:colOff>800100</xdr:colOff>
      <xdr:row>545</xdr:row>
      <xdr:rowOff>12700</xdr:rowOff>
    </xdr:to>
    <xdr:sp macro="" textlink="">
      <xdr:nvSpPr>
        <xdr:cNvPr id="1040" name="Text Box 9">
          <a:extLst>
            <a:ext uri="{FF2B5EF4-FFF2-40B4-BE49-F238E27FC236}">
              <a16:creationId xmlns:a16="http://schemas.microsoft.com/office/drawing/2014/main" id="{00000000-0008-0000-6A00-000010040000}"/>
            </a:ext>
          </a:extLst>
        </xdr:cNvPr>
        <xdr:cNvSpPr txBox="1">
          <a:spLocks noChangeArrowheads="1"/>
        </xdr:cNvSpPr>
      </xdr:nvSpPr>
      <xdr:spPr bwMode="auto">
        <a:xfrm>
          <a:off x="26187400" y="95737680"/>
          <a:ext cx="76200" cy="3324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647700</xdr:rowOff>
    </xdr:from>
    <xdr:to>
      <xdr:col>11</xdr:col>
      <xdr:colOff>800100</xdr:colOff>
      <xdr:row>531</xdr:row>
      <xdr:rowOff>96520</xdr:rowOff>
    </xdr:to>
    <xdr:sp macro="" textlink="">
      <xdr:nvSpPr>
        <xdr:cNvPr id="1041" name="Text Box 9">
          <a:extLst>
            <a:ext uri="{FF2B5EF4-FFF2-40B4-BE49-F238E27FC236}">
              <a16:creationId xmlns:a16="http://schemas.microsoft.com/office/drawing/2014/main" id="{00000000-0008-0000-6A00-000011040000}"/>
            </a:ext>
          </a:extLst>
        </xdr:cNvPr>
        <xdr:cNvSpPr txBox="1">
          <a:spLocks noChangeArrowheads="1"/>
        </xdr:cNvSpPr>
      </xdr:nvSpPr>
      <xdr:spPr bwMode="auto">
        <a:xfrm>
          <a:off x="26187400" y="100838000"/>
          <a:ext cx="76200" cy="3047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51</xdr:row>
      <xdr:rowOff>480060</xdr:rowOff>
    </xdr:from>
    <xdr:to>
      <xdr:col>11</xdr:col>
      <xdr:colOff>800100</xdr:colOff>
      <xdr:row>482</xdr:row>
      <xdr:rowOff>121920</xdr:rowOff>
    </xdr:to>
    <xdr:sp macro="" textlink="">
      <xdr:nvSpPr>
        <xdr:cNvPr id="1042" name="Text Box 9">
          <a:extLst>
            <a:ext uri="{FF2B5EF4-FFF2-40B4-BE49-F238E27FC236}">
              <a16:creationId xmlns:a16="http://schemas.microsoft.com/office/drawing/2014/main" id="{00000000-0008-0000-6A00-000012040000}"/>
            </a:ext>
          </a:extLst>
        </xdr:cNvPr>
        <xdr:cNvSpPr txBox="1">
          <a:spLocks noChangeArrowheads="1"/>
        </xdr:cNvSpPr>
      </xdr:nvSpPr>
      <xdr:spPr bwMode="auto">
        <a:xfrm>
          <a:off x="26187400" y="105877360"/>
          <a:ext cx="76200" cy="20977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52</xdr:row>
      <xdr:rowOff>213360</xdr:rowOff>
    </xdr:from>
    <xdr:to>
      <xdr:col>11</xdr:col>
      <xdr:colOff>800100</xdr:colOff>
      <xdr:row>463</xdr:row>
      <xdr:rowOff>114300</xdr:rowOff>
    </xdr:to>
    <xdr:sp macro="" textlink="">
      <xdr:nvSpPr>
        <xdr:cNvPr id="1043" name="Text Box 9">
          <a:extLst>
            <a:ext uri="{FF2B5EF4-FFF2-40B4-BE49-F238E27FC236}">
              <a16:creationId xmlns:a16="http://schemas.microsoft.com/office/drawing/2014/main" id="{00000000-0008-0000-6A00-000013040000}"/>
            </a:ext>
          </a:extLst>
        </xdr:cNvPr>
        <xdr:cNvSpPr txBox="1">
          <a:spLocks noChangeArrowheads="1"/>
        </xdr:cNvSpPr>
      </xdr:nvSpPr>
      <xdr:spPr bwMode="auto">
        <a:xfrm>
          <a:off x="26187400" y="108353860"/>
          <a:ext cx="76200" cy="20589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655320</xdr:rowOff>
    </xdr:from>
    <xdr:to>
      <xdr:col>11</xdr:col>
      <xdr:colOff>800100</xdr:colOff>
      <xdr:row>461</xdr:row>
      <xdr:rowOff>129540</xdr:rowOff>
    </xdr:to>
    <xdr:sp macro="" textlink="">
      <xdr:nvSpPr>
        <xdr:cNvPr id="1044" name="Text Box 9">
          <a:extLst>
            <a:ext uri="{FF2B5EF4-FFF2-40B4-BE49-F238E27FC236}">
              <a16:creationId xmlns:a16="http://schemas.microsoft.com/office/drawing/2014/main" id="{00000000-0008-0000-6A00-000014040000}"/>
            </a:ext>
          </a:extLst>
        </xdr:cNvPr>
        <xdr:cNvSpPr txBox="1">
          <a:spLocks noChangeArrowheads="1"/>
        </xdr:cNvSpPr>
      </xdr:nvSpPr>
      <xdr:spPr bwMode="auto">
        <a:xfrm>
          <a:off x="26187400" y="110624620"/>
          <a:ext cx="76200" cy="2221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54</xdr:row>
      <xdr:rowOff>640080</xdr:rowOff>
    </xdr:from>
    <xdr:to>
      <xdr:col>11</xdr:col>
      <xdr:colOff>800100</xdr:colOff>
      <xdr:row>446</xdr:row>
      <xdr:rowOff>43180</xdr:rowOff>
    </xdr:to>
    <xdr:sp macro="" textlink="">
      <xdr:nvSpPr>
        <xdr:cNvPr id="1045" name="Text Box 9">
          <a:extLst>
            <a:ext uri="{FF2B5EF4-FFF2-40B4-BE49-F238E27FC236}">
              <a16:creationId xmlns:a16="http://schemas.microsoft.com/office/drawing/2014/main" id="{00000000-0008-0000-6A00-000015040000}"/>
            </a:ext>
          </a:extLst>
        </xdr:cNvPr>
        <xdr:cNvSpPr txBox="1">
          <a:spLocks noChangeArrowheads="1"/>
        </xdr:cNvSpPr>
      </xdr:nvSpPr>
      <xdr:spPr bwMode="auto">
        <a:xfrm>
          <a:off x="26187400" y="112742980"/>
          <a:ext cx="76200" cy="228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55</xdr:row>
      <xdr:rowOff>419100</xdr:rowOff>
    </xdr:from>
    <xdr:to>
      <xdr:col>11</xdr:col>
      <xdr:colOff>800100</xdr:colOff>
      <xdr:row>362</xdr:row>
      <xdr:rowOff>111760</xdr:rowOff>
    </xdr:to>
    <xdr:sp macro="" textlink="">
      <xdr:nvSpPr>
        <xdr:cNvPr id="1046" name="Text Box 9">
          <a:extLst>
            <a:ext uri="{FF2B5EF4-FFF2-40B4-BE49-F238E27FC236}">
              <a16:creationId xmlns:a16="http://schemas.microsoft.com/office/drawing/2014/main" id="{00000000-0008-0000-6A00-000016040000}"/>
            </a:ext>
          </a:extLst>
        </xdr:cNvPr>
        <xdr:cNvSpPr txBox="1">
          <a:spLocks noChangeArrowheads="1"/>
        </xdr:cNvSpPr>
      </xdr:nvSpPr>
      <xdr:spPr bwMode="auto">
        <a:xfrm>
          <a:off x="26187400" y="114960400"/>
          <a:ext cx="76200" cy="10347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525780</xdr:rowOff>
    </xdr:from>
    <xdr:to>
      <xdr:col>11</xdr:col>
      <xdr:colOff>800100</xdr:colOff>
      <xdr:row>443</xdr:row>
      <xdr:rowOff>139700</xdr:rowOff>
    </xdr:to>
    <xdr:sp macro="" textlink="">
      <xdr:nvSpPr>
        <xdr:cNvPr id="1047" name="Text Box 9">
          <a:extLst>
            <a:ext uri="{FF2B5EF4-FFF2-40B4-BE49-F238E27FC236}">
              <a16:creationId xmlns:a16="http://schemas.microsoft.com/office/drawing/2014/main" id="{00000000-0008-0000-6A00-000017040000}"/>
            </a:ext>
          </a:extLst>
        </xdr:cNvPr>
        <xdr:cNvSpPr txBox="1">
          <a:spLocks noChangeArrowheads="1"/>
        </xdr:cNvSpPr>
      </xdr:nvSpPr>
      <xdr:spPr bwMode="auto">
        <a:xfrm>
          <a:off x="26187400" y="116286280"/>
          <a:ext cx="76200" cy="286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57</xdr:row>
      <xdr:rowOff>464820</xdr:rowOff>
    </xdr:from>
    <xdr:to>
      <xdr:col>11</xdr:col>
      <xdr:colOff>800100</xdr:colOff>
      <xdr:row>342</xdr:row>
      <xdr:rowOff>10160</xdr:rowOff>
    </xdr:to>
    <xdr:sp macro="" textlink="">
      <xdr:nvSpPr>
        <xdr:cNvPr id="1048" name="Text Box 9">
          <a:extLst>
            <a:ext uri="{FF2B5EF4-FFF2-40B4-BE49-F238E27FC236}">
              <a16:creationId xmlns:a16="http://schemas.microsoft.com/office/drawing/2014/main" id="{00000000-0008-0000-6A00-000018040000}"/>
            </a:ext>
          </a:extLst>
        </xdr:cNvPr>
        <xdr:cNvSpPr txBox="1">
          <a:spLocks noChangeArrowheads="1"/>
        </xdr:cNvSpPr>
      </xdr:nvSpPr>
      <xdr:spPr bwMode="auto">
        <a:xfrm>
          <a:off x="26187400" y="119882920"/>
          <a:ext cx="76200" cy="908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58</xdr:row>
      <xdr:rowOff>251460</xdr:rowOff>
    </xdr:from>
    <xdr:to>
      <xdr:col>11</xdr:col>
      <xdr:colOff>800100</xdr:colOff>
      <xdr:row>323</xdr:row>
      <xdr:rowOff>76200</xdr:rowOff>
    </xdr:to>
    <xdr:sp macro="" textlink="">
      <xdr:nvSpPr>
        <xdr:cNvPr id="1049" name="Text Box 9">
          <a:extLst>
            <a:ext uri="{FF2B5EF4-FFF2-40B4-BE49-F238E27FC236}">
              <a16:creationId xmlns:a16="http://schemas.microsoft.com/office/drawing/2014/main" id="{00000000-0008-0000-6A00-000019040000}"/>
            </a:ext>
          </a:extLst>
        </xdr:cNvPr>
        <xdr:cNvSpPr txBox="1">
          <a:spLocks noChangeArrowheads="1"/>
        </xdr:cNvSpPr>
      </xdr:nvSpPr>
      <xdr:spPr bwMode="auto">
        <a:xfrm>
          <a:off x="26187400" y="121498360"/>
          <a:ext cx="76200" cy="858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59</xdr:row>
      <xdr:rowOff>586740</xdr:rowOff>
    </xdr:from>
    <xdr:to>
      <xdr:col>11</xdr:col>
      <xdr:colOff>800100</xdr:colOff>
      <xdr:row>344</xdr:row>
      <xdr:rowOff>91440</xdr:rowOff>
    </xdr:to>
    <xdr:sp macro="" textlink="">
      <xdr:nvSpPr>
        <xdr:cNvPr id="1050" name="Text Box 9">
          <a:extLst>
            <a:ext uri="{FF2B5EF4-FFF2-40B4-BE49-F238E27FC236}">
              <a16:creationId xmlns:a16="http://schemas.microsoft.com/office/drawing/2014/main" id="{00000000-0008-0000-6A00-00001A040000}"/>
            </a:ext>
          </a:extLst>
        </xdr:cNvPr>
        <xdr:cNvSpPr txBox="1">
          <a:spLocks noChangeArrowheads="1"/>
        </xdr:cNvSpPr>
      </xdr:nvSpPr>
      <xdr:spPr bwMode="auto">
        <a:xfrm>
          <a:off x="26187400" y="122748040"/>
          <a:ext cx="76200" cy="1565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60</xdr:row>
      <xdr:rowOff>281940</xdr:rowOff>
    </xdr:from>
    <xdr:to>
      <xdr:col>11</xdr:col>
      <xdr:colOff>800100</xdr:colOff>
      <xdr:row>301</xdr:row>
      <xdr:rowOff>160020</xdr:rowOff>
    </xdr:to>
    <xdr:sp macro="" textlink="">
      <xdr:nvSpPr>
        <xdr:cNvPr id="1051" name="Text Box 9">
          <a:extLst>
            <a:ext uri="{FF2B5EF4-FFF2-40B4-BE49-F238E27FC236}">
              <a16:creationId xmlns:a16="http://schemas.microsoft.com/office/drawing/2014/main" id="{00000000-0008-0000-6A00-00001B040000}"/>
            </a:ext>
          </a:extLst>
        </xdr:cNvPr>
        <xdr:cNvSpPr txBox="1">
          <a:spLocks noChangeArrowheads="1"/>
        </xdr:cNvSpPr>
      </xdr:nvSpPr>
      <xdr:spPr bwMode="auto">
        <a:xfrm>
          <a:off x="26187400" y="125491240"/>
          <a:ext cx="76200" cy="10241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61</xdr:row>
      <xdr:rowOff>655320</xdr:rowOff>
    </xdr:from>
    <xdr:to>
      <xdr:col>11</xdr:col>
      <xdr:colOff>800100</xdr:colOff>
      <xdr:row>328</xdr:row>
      <xdr:rowOff>149860</xdr:rowOff>
    </xdr:to>
    <xdr:sp macro="" textlink="">
      <xdr:nvSpPr>
        <xdr:cNvPr id="1052" name="Text Box 9">
          <a:extLst>
            <a:ext uri="{FF2B5EF4-FFF2-40B4-BE49-F238E27FC236}">
              <a16:creationId xmlns:a16="http://schemas.microsoft.com/office/drawing/2014/main" id="{00000000-0008-0000-6A00-00001C040000}"/>
            </a:ext>
          </a:extLst>
        </xdr:cNvPr>
        <xdr:cNvSpPr txBox="1">
          <a:spLocks noChangeArrowheads="1"/>
        </xdr:cNvSpPr>
      </xdr:nvSpPr>
      <xdr:spPr bwMode="auto">
        <a:xfrm>
          <a:off x="26187400" y="127388620"/>
          <a:ext cx="76200" cy="1755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62</xdr:row>
      <xdr:rowOff>259080</xdr:rowOff>
    </xdr:from>
    <xdr:to>
      <xdr:col>11</xdr:col>
      <xdr:colOff>800100</xdr:colOff>
      <xdr:row>267</xdr:row>
      <xdr:rowOff>114300</xdr:rowOff>
    </xdr:to>
    <xdr:sp macro="" textlink="">
      <xdr:nvSpPr>
        <xdr:cNvPr id="1053" name="Text Box 9">
          <a:extLst>
            <a:ext uri="{FF2B5EF4-FFF2-40B4-BE49-F238E27FC236}">
              <a16:creationId xmlns:a16="http://schemas.microsoft.com/office/drawing/2014/main" id="{00000000-0008-0000-6A00-00001D040000}"/>
            </a:ext>
          </a:extLst>
        </xdr:cNvPr>
        <xdr:cNvSpPr txBox="1">
          <a:spLocks noChangeArrowheads="1"/>
        </xdr:cNvSpPr>
      </xdr:nvSpPr>
      <xdr:spPr bwMode="auto">
        <a:xfrm>
          <a:off x="26187400" y="129125980"/>
          <a:ext cx="76200" cy="9304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63</xdr:row>
      <xdr:rowOff>205740</xdr:rowOff>
    </xdr:from>
    <xdr:to>
      <xdr:col>11</xdr:col>
      <xdr:colOff>800100</xdr:colOff>
      <xdr:row>258</xdr:row>
      <xdr:rowOff>68580</xdr:rowOff>
    </xdr:to>
    <xdr:sp macro="" textlink="">
      <xdr:nvSpPr>
        <xdr:cNvPr id="1054" name="Text Box 9">
          <a:extLst>
            <a:ext uri="{FF2B5EF4-FFF2-40B4-BE49-F238E27FC236}">
              <a16:creationId xmlns:a16="http://schemas.microsoft.com/office/drawing/2014/main" id="{00000000-0008-0000-6A00-00001E040000}"/>
            </a:ext>
          </a:extLst>
        </xdr:cNvPr>
        <xdr:cNvSpPr txBox="1">
          <a:spLocks noChangeArrowheads="1"/>
        </xdr:cNvSpPr>
      </xdr:nvSpPr>
      <xdr:spPr bwMode="auto">
        <a:xfrm>
          <a:off x="26187400" y="130291840"/>
          <a:ext cx="76200" cy="1007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64</xdr:row>
      <xdr:rowOff>251460</xdr:rowOff>
    </xdr:from>
    <xdr:to>
      <xdr:col>11</xdr:col>
      <xdr:colOff>800100</xdr:colOff>
      <xdr:row>262</xdr:row>
      <xdr:rowOff>25400</xdr:rowOff>
    </xdr:to>
    <xdr:sp macro="" textlink="">
      <xdr:nvSpPr>
        <xdr:cNvPr id="1055" name="Text Box 9">
          <a:extLst>
            <a:ext uri="{FF2B5EF4-FFF2-40B4-BE49-F238E27FC236}">
              <a16:creationId xmlns:a16="http://schemas.microsoft.com/office/drawing/2014/main" id="{00000000-0008-0000-6A00-00001F040000}"/>
            </a:ext>
          </a:extLst>
        </xdr:cNvPr>
        <xdr:cNvSpPr txBox="1">
          <a:spLocks noChangeArrowheads="1"/>
        </xdr:cNvSpPr>
      </xdr:nvSpPr>
      <xdr:spPr bwMode="auto">
        <a:xfrm>
          <a:off x="26187400" y="131556760"/>
          <a:ext cx="76200" cy="133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66</xdr:row>
      <xdr:rowOff>320040</xdr:rowOff>
    </xdr:from>
    <xdr:to>
      <xdr:col>11</xdr:col>
      <xdr:colOff>800100</xdr:colOff>
      <xdr:row>235</xdr:row>
      <xdr:rowOff>128905</xdr:rowOff>
    </xdr:to>
    <xdr:sp macro="" textlink="">
      <xdr:nvSpPr>
        <xdr:cNvPr id="1056" name="Text Box 9">
          <a:extLst>
            <a:ext uri="{FF2B5EF4-FFF2-40B4-BE49-F238E27FC236}">
              <a16:creationId xmlns:a16="http://schemas.microsoft.com/office/drawing/2014/main" id="{00000000-0008-0000-6A00-000020040000}"/>
            </a:ext>
          </a:extLst>
        </xdr:cNvPr>
        <xdr:cNvSpPr txBox="1">
          <a:spLocks noChangeArrowheads="1"/>
        </xdr:cNvSpPr>
      </xdr:nvSpPr>
      <xdr:spPr bwMode="auto">
        <a:xfrm>
          <a:off x="26187400" y="134673340"/>
          <a:ext cx="76200" cy="14045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525780</xdr:colOff>
      <xdr:row>0</xdr:row>
      <xdr:rowOff>7620</xdr:rowOff>
    </xdr:from>
    <xdr:to>
      <xdr:col>21</xdr:col>
      <xdr:colOff>1813560</xdr:colOff>
      <xdr:row>3</xdr:row>
      <xdr:rowOff>304800</xdr:rowOff>
    </xdr:to>
    <xdr:pic>
      <xdr:nvPicPr>
        <xdr:cNvPr id="1057" name="Imagen 1" descr="logocapitalmusical">
          <a:extLst>
            <a:ext uri="{FF2B5EF4-FFF2-40B4-BE49-F238E27FC236}">
              <a16:creationId xmlns:a16="http://schemas.microsoft.com/office/drawing/2014/main" id="{00000000-0008-0000-6A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82680" y="7620"/>
          <a:ext cx="1287780" cy="119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xdr:colOff>
      <xdr:row>0</xdr:row>
      <xdr:rowOff>15240</xdr:rowOff>
    </xdr:from>
    <xdr:to>
      <xdr:col>1</xdr:col>
      <xdr:colOff>0</xdr:colOff>
      <xdr:row>3</xdr:row>
      <xdr:rowOff>266700</xdr:rowOff>
    </xdr:to>
    <xdr:sp macro="" textlink="">
      <xdr:nvSpPr>
        <xdr:cNvPr id="1058" name="Object 1" hidden="1">
          <a:extLst>
            <a:ext uri="{FF2B5EF4-FFF2-40B4-BE49-F238E27FC236}">
              <a16:creationId xmlns:a16="http://schemas.microsoft.com/office/drawing/2014/main" id="{00000000-0008-0000-6A00-000022040000}"/>
            </a:ext>
          </a:extLst>
        </xdr:cNvPr>
        <xdr:cNvSpPr>
          <a:spLocks noChangeArrowheads="1"/>
        </xdr:cNvSpPr>
      </xdr:nvSpPr>
      <xdr:spPr bwMode="auto">
        <a:xfrm>
          <a:off x="106680" y="15240"/>
          <a:ext cx="30175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59" name="Text Box 9">
          <a:extLst>
            <a:ext uri="{FF2B5EF4-FFF2-40B4-BE49-F238E27FC236}">
              <a16:creationId xmlns:a16="http://schemas.microsoft.com/office/drawing/2014/main" id="{00000000-0008-0000-6A00-000023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0" name="Text Box 9">
          <a:extLst>
            <a:ext uri="{FF2B5EF4-FFF2-40B4-BE49-F238E27FC236}">
              <a16:creationId xmlns:a16="http://schemas.microsoft.com/office/drawing/2014/main" id="{00000000-0008-0000-6A00-000024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1" name="Text Box 9">
          <a:extLst>
            <a:ext uri="{FF2B5EF4-FFF2-40B4-BE49-F238E27FC236}">
              <a16:creationId xmlns:a16="http://schemas.microsoft.com/office/drawing/2014/main" id="{00000000-0008-0000-6A00-000025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2" name="Text Box 9">
          <a:extLst>
            <a:ext uri="{FF2B5EF4-FFF2-40B4-BE49-F238E27FC236}">
              <a16:creationId xmlns:a16="http://schemas.microsoft.com/office/drawing/2014/main" id="{00000000-0008-0000-6A00-000026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3" name="Text Box 9">
          <a:extLst>
            <a:ext uri="{FF2B5EF4-FFF2-40B4-BE49-F238E27FC236}">
              <a16:creationId xmlns:a16="http://schemas.microsoft.com/office/drawing/2014/main" id="{00000000-0008-0000-6A00-000027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4" name="Text Box 9">
          <a:extLst>
            <a:ext uri="{FF2B5EF4-FFF2-40B4-BE49-F238E27FC236}">
              <a16:creationId xmlns:a16="http://schemas.microsoft.com/office/drawing/2014/main" id="{00000000-0008-0000-6A00-000028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5" name="Text Box 9">
          <a:extLst>
            <a:ext uri="{FF2B5EF4-FFF2-40B4-BE49-F238E27FC236}">
              <a16:creationId xmlns:a16="http://schemas.microsoft.com/office/drawing/2014/main" id="{00000000-0008-0000-6A00-000029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6" name="Text Box 9">
          <a:extLst>
            <a:ext uri="{FF2B5EF4-FFF2-40B4-BE49-F238E27FC236}">
              <a16:creationId xmlns:a16="http://schemas.microsoft.com/office/drawing/2014/main" id="{00000000-0008-0000-6A00-00002A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7" name="Text Box 9">
          <a:extLst>
            <a:ext uri="{FF2B5EF4-FFF2-40B4-BE49-F238E27FC236}">
              <a16:creationId xmlns:a16="http://schemas.microsoft.com/office/drawing/2014/main" id="{00000000-0008-0000-6A00-00002B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8" name="Text Box 9">
          <a:extLst>
            <a:ext uri="{FF2B5EF4-FFF2-40B4-BE49-F238E27FC236}">
              <a16:creationId xmlns:a16="http://schemas.microsoft.com/office/drawing/2014/main" id="{00000000-0008-0000-6A00-00002C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69" name="Text Box 9">
          <a:extLst>
            <a:ext uri="{FF2B5EF4-FFF2-40B4-BE49-F238E27FC236}">
              <a16:creationId xmlns:a16="http://schemas.microsoft.com/office/drawing/2014/main" id="{00000000-0008-0000-6A00-00002D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70" name="Text Box 9">
          <a:extLst>
            <a:ext uri="{FF2B5EF4-FFF2-40B4-BE49-F238E27FC236}">
              <a16:creationId xmlns:a16="http://schemas.microsoft.com/office/drawing/2014/main" id="{00000000-0008-0000-6A00-00002E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30480</xdr:rowOff>
    </xdr:to>
    <xdr:sp macro="" textlink="">
      <xdr:nvSpPr>
        <xdr:cNvPr id="1071" name="Text Box 9">
          <a:extLst>
            <a:ext uri="{FF2B5EF4-FFF2-40B4-BE49-F238E27FC236}">
              <a16:creationId xmlns:a16="http://schemas.microsoft.com/office/drawing/2014/main" id="{00000000-0008-0000-6A00-00002F040000}"/>
            </a:ext>
          </a:extLst>
        </xdr:cNvPr>
        <xdr:cNvSpPr txBox="1">
          <a:spLocks noChangeArrowheads="1"/>
        </xdr:cNvSpPr>
      </xdr:nvSpPr>
      <xdr:spPr bwMode="auto">
        <a:xfrm>
          <a:off x="7178040" y="300228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60960</xdr:rowOff>
    </xdr:to>
    <xdr:sp macro="" textlink="">
      <xdr:nvSpPr>
        <xdr:cNvPr id="1072" name="Text Box 9">
          <a:extLst>
            <a:ext uri="{FF2B5EF4-FFF2-40B4-BE49-F238E27FC236}">
              <a16:creationId xmlns:a16="http://schemas.microsoft.com/office/drawing/2014/main" id="{00000000-0008-0000-6A00-000030040000}"/>
            </a:ext>
          </a:extLst>
        </xdr:cNvPr>
        <xdr:cNvSpPr txBox="1">
          <a:spLocks noChangeArrowheads="1"/>
        </xdr:cNvSpPr>
      </xdr:nvSpPr>
      <xdr:spPr bwMode="auto">
        <a:xfrm>
          <a:off x="7178040" y="440563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68580</xdr:rowOff>
    </xdr:to>
    <xdr:sp macro="" textlink="">
      <xdr:nvSpPr>
        <xdr:cNvPr id="1073" name="Text Box 9">
          <a:extLst>
            <a:ext uri="{FF2B5EF4-FFF2-40B4-BE49-F238E27FC236}">
              <a16:creationId xmlns:a16="http://schemas.microsoft.com/office/drawing/2014/main" id="{00000000-0008-0000-6A00-000031040000}"/>
            </a:ext>
          </a:extLst>
        </xdr:cNvPr>
        <xdr:cNvSpPr txBox="1">
          <a:spLocks noChangeArrowheads="1"/>
        </xdr:cNvSpPr>
      </xdr:nvSpPr>
      <xdr:spPr bwMode="auto">
        <a:xfrm>
          <a:off x="7178040" y="46494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074" name="Text Box 9">
          <a:extLst>
            <a:ext uri="{FF2B5EF4-FFF2-40B4-BE49-F238E27FC236}">
              <a16:creationId xmlns:a16="http://schemas.microsoft.com/office/drawing/2014/main" id="{00000000-0008-0000-6A00-000032040000}"/>
            </a:ext>
          </a:extLst>
        </xdr:cNvPr>
        <xdr:cNvSpPr txBox="1">
          <a:spLocks noChangeArrowheads="1"/>
        </xdr:cNvSpPr>
      </xdr:nvSpPr>
      <xdr:spPr bwMode="auto">
        <a:xfrm>
          <a:off x="7178040" y="4893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60960</xdr:rowOff>
    </xdr:to>
    <xdr:sp macro="" textlink="">
      <xdr:nvSpPr>
        <xdr:cNvPr id="1075" name="Text Box 9">
          <a:extLst>
            <a:ext uri="{FF2B5EF4-FFF2-40B4-BE49-F238E27FC236}">
              <a16:creationId xmlns:a16="http://schemas.microsoft.com/office/drawing/2014/main" id="{00000000-0008-0000-6A00-000033040000}"/>
            </a:ext>
          </a:extLst>
        </xdr:cNvPr>
        <xdr:cNvSpPr txBox="1">
          <a:spLocks noChangeArrowheads="1"/>
        </xdr:cNvSpPr>
      </xdr:nvSpPr>
      <xdr:spPr bwMode="auto">
        <a:xfrm>
          <a:off x="7178040" y="41617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412432</xdr:colOff>
      <xdr:row>0</xdr:row>
      <xdr:rowOff>52387</xdr:rowOff>
    </xdr:from>
    <xdr:to>
      <xdr:col>0</xdr:col>
      <xdr:colOff>1664821</xdr:colOff>
      <xdr:row>3</xdr:row>
      <xdr:rowOff>166687</xdr:rowOff>
    </xdr:to>
    <xdr:sp macro="" textlink="">
      <xdr:nvSpPr>
        <xdr:cNvPr id="1076" name="Flecha izquierda 232">
          <a:hlinkClick xmlns:r="http://schemas.openxmlformats.org/officeDocument/2006/relationships" r:id="rId2"/>
          <a:extLst>
            <a:ext uri="{FF2B5EF4-FFF2-40B4-BE49-F238E27FC236}">
              <a16:creationId xmlns:a16="http://schemas.microsoft.com/office/drawing/2014/main" id="{00000000-0008-0000-6A00-000034040000}"/>
            </a:ext>
          </a:extLst>
        </xdr:cNvPr>
        <xdr:cNvSpPr/>
      </xdr:nvSpPr>
      <xdr:spPr>
        <a:xfrm>
          <a:off x="412432" y="52387"/>
          <a:ext cx="1252389" cy="10287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5</xdr:col>
      <xdr:colOff>723900</xdr:colOff>
      <xdr:row>8</xdr:row>
      <xdr:rowOff>0</xdr:rowOff>
    </xdr:from>
    <xdr:to>
      <xdr:col>5</xdr:col>
      <xdr:colOff>800100</xdr:colOff>
      <xdr:row>8</xdr:row>
      <xdr:rowOff>38100</xdr:rowOff>
    </xdr:to>
    <xdr:sp macro="" textlink="">
      <xdr:nvSpPr>
        <xdr:cNvPr id="1077" name="Text Box 9">
          <a:extLst>
            <a:ext uri="{FF2B5EF4-FFF2-40B4-BE49-F238E27FC236}">
              <a16:creationId xmlns:a16="http://schemas.microsoft.com/office/drawing/2014/main" id="{00000000-0008-0000-6A00-000035040000}"/>
            </a:ext>
          </a:extLst>
        </xdr:cNvPr>
        <xdr:cNvSpPr txBox="1">
          <a:spLocks noChangeArrowheads="1"/>
        </xdr:cNvSpPr>
      </xdr:nvSpPr>
      <xdr:spPr bwMode="auto">
        <a:xfrm>
          <a:off x="13589000" y="37338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78" name="Text Box 9">
          <a:extLst>
            <a:ext uri="{FF2B5EF4-FFF2-40B4-BE49-F238E27FC236}">
              <a16:creationId xmlns:a16="http://schemas.microsoft.com/office/drawing/2014/main" id="{00000000-0008-0000-6A00-000036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79" name="Text Box 9">
          <a:extLst>
            <a:ext uri="{FF2B5EF4-FFF2-40B4-BE49-F238E27FC236}">
              <a16:creationId xmlns:a16="http://schemas.microsoft.com/office/drawing/2014/main" id="{00000000-0008-0000-6A00-000037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0" name="Text Box 9">
          <a:extLst>
            <a:ext uri="{FF2B5EF4-FFF2-40B4-BE49-F238E27FC236}">
              <a16:creationId xmlns:a16="http://schemas.microsoft.com/office/drawing/2014/main" id="{00000000-0008-0000-6A00-000038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1" name="Text Box 9">
          <a:extLst>
            <a:ext uri="{FF2B5EF4-FFF2-40B4-BE49-F238E27FC236}">
              <a16:creationId xmlns:a16="http://schemas.microsoft.com/office/drawing/2014/main" id="{00000000-0008-0000-6A00-000039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2" name="Text Box 9">
          <a:extLst>
            <a:ext uri="{FF2B5EF4-FFF2-40B4-BE49-F238E27FC236}">
              <a16:creationId xmlns:a16="http://schemas.microsoft.com/office/drawing/2014/main" id="{00000000-0008-0000-6A00-00003A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3" name="Text Box 9">
          <a:extLst>
            <a:ext uri="{FF2B5EF4-FFF2-40B4-BE49-F238E27FC236}">
              <a16:creationId xmlns:a16="http://schemas.microsoft.com/office/drawing/2014/main" id="{00000000-0008-0000-6A00-00003B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4" name="Text Box 9">
          <a:extLst>
            <a:ext uri="{FF2B5EF4-FFF2-40B4-BE49-F238E27FC236}">
              <a16:creationId xmlns:a16="http://schemas.microsoft.com/office/drawing/2014/main" id="{00000000-0008-0000-6A00-00003C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5" name="Text Box 9">
          <a:extLst>
            <a:ext uri="{FF2B5EF4-FFF2-40B4-BE49-F238E27FC236}">
              <a16:creationId xmlns:a16="http://schemas.microsoft.com/office/drawing/2014/main" id="{00000000-0008-0000-6A00-00003D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6" name="Text Box 9">
          <a:extLst>
            <a:ext uri="{FF2B5EF4-FFF2-40B4-BE49-F238E27FC236}">
              <a16:creationId xmlns:a16="http://schemas.microsoft.com/office/drawing/2014/main" id="{00000000-0008-0000-6A00-00003E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7" name="Text Box 9">
          <a:extLst>
            <a:ext uri="{FF2B5EF4-FFF2-40B4-BE49-F238E27FC236}">
              <a16:creationId xmlns:a16="http://schemas.microsoft.com/office/drawing/2014/main" id="{00000000-0008-0000-6A00-00003F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8" name="Text Box 9">
          <a:extLst>
            <a:ext uri="{FF2B5EF4-FFF2-40B4-BE49-F238E27FC236}">
              <a16:creationId xmlns:a16="http://schemas.microsoft.com/office/drawing/2014/main" id="{00000000-0008-0000-6A00-000040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89" name="Text Box 9">
          <a:extLst>
            <a:ext uri="{FF2B5EF4-FFF2-40B4-BE49-F238E27FC236}">
              <a16:creationId xmlns:a16="http://schemas.microsoft.com/office/drawing/2014/main" id="{00000000-0008-0000-6A00-000041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090" name="Text Box 9">
          <a:extLst>
            <a:ext uri="{FF2B5EF4-FFF2-40B4-BE49-F238E27FC236}">
              <a16:creationId xmlns:a16="http://schemas.microsoft.com/office/drawing/2014/main" id="{00000000-0008-0000-6A00-000042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8</xdr:row>
      <xdr:rowOff>403860</xdr:rowOff>
    </xdr:from>
    <xdr:to>
      <xdr:col>11</xdr:col>
      <xdr:colOff>800100</xdr:colOff>
      <xdr:row>1086</xdr:row>
      <xdr:rowOff>60960</xdr:rowOff>
    </xdr:to>
    <xdr:sp macro="" textlink="">
      <xdr:nvSpPr>
        <xdr:cNvPr id="1091" name="Text Box 9">
          <a:extLst>
            <a:ext uri="{FF2B5EF4-FFF2-40B4-BE49-F238E27FC236}">
              <a16:creationId xmlns:a16="http://schemas.microsoft.com/office/drawing/2014/main" id="{00000000-0008-0000-6A00-000043040000}"/>
            </a:ext>
          </a:extLst>
        </xdr:cNvPr>
        <xdr:cNvSpPr txBox="1">
          <a:spLocks noChangeArrowheads="1"/>
        </xdr:cNvSpPr>
      </xdr:nvSpPr>
      <xdr:spPr bwMode="auto">
        <a:xfrm>
          <a:off x="26187400" y="4137660"/>
          <a:ext cx="76200" cy="561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50800</xdr:colOff>
      <xdr:row>10</xdr:row>
      <xdr:rowOff>99060</xdr:rowOff>
    </xdr:to>
    <xdr:sp macro="" textlink="">
      <xdr:nvSpPr>
        <xdr:cNvPr id="1092" name="Text Box 9">
          <a:extLst>
            <a:ext uri="{FF2B5EF4-FFF2-40B4-BE49-F238E27FC236}">
              <a16:creationId xmlns:a16="http://schemas.microsoft.com/office/drawing/2014/main" id="{00000000-0008-0000-6A00-000044040000}"/>
            </a:ext>
          </a:extLst>
        </xdr:cNvPr>
        <xdr:cNvSpPr txBox="1">
          <a:spLocks noChangeArrowheads="1"/>
        </xdr:cNvSpPr>
      </xdr:nvSpPr>
      <xdr:spPr bwMode="auto">
        <a:xfrm>
          <a:off x="9281160" y="7086600"/>
          <a:ext cx="5334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32</xdr:row>
      <xdr:rowOff>0</xdr:rowOff>
    </xdr:from>
    <xdr:to>
      <xdr:col>3</xdr:col>
      <xdr:colOff>76200</xdr:colOff>
      <xdr:row>32</xdr:row>
      <xdr:rowOff>68580</xdr:rowOff>
    </xdr:to>
    <xdr:sp macro="" textlink="">
      <xdr:nvSpPr>
        <xdr:cNvPr id="1093" name="Text Box 9">
          <a:extLst>
            <a:ext uri="{FF2B5EF4-FFF2-40B4-BE49-F238E27FC236}">
              <a16:creationId xmlns:a16="http://schemas.microsoft.com/office/drawing/2014/main" id="{00000000-0008-0000-6A00-000045040000}"/>
            </a:ext>
          </a:extLst>
        </xdr:cNvPr>
        <xdr:cNvSpPr txBox="1">
          <a:spLocks noChangeArrowheads="1"/>
        </xdr:cNvSpPr>
      </xdr:nvSpPr>
      <xdr:spPr bwMode="auto">
        <a:xfrm>
          <a:off x="7124700" y="60236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xdr:row>
      <xdr:rowOff>0</xdr:rowOff>
    </xdr:from>
    <xdr:to>
      <xdr:col>3</xdr:col>
      <xdr:colOff>76200</xdr:colOff>
      <xdr:row>10</xdr:row>
      <xdr:rowOff>99060</xdr:rowOff>
    </xdr:to>
    <xdr:sp macro="" textlink="">
      <xdr:nvSpPr>
        <xdr:cNvPr id="1094" name="Text Box 9">
          <a:extLst>
            <a:ext uri="{FF2B5EF4-FFF2-40B4-BE49-F238E27FC236}">
              <a16:creationId xmlns:a16="http://schemas.microsoft.com/office/drawing/2014/main" id="{00000000-0008-0000-6A00-000046040000}"/>
            </a:ext>
          </a:extLst>
        </xdr:cNvPr>
        <xdr:cNvSpPr txBox="1">
          <a:spLocks noChangeArrowheads="1"/>
        </xdr:cNvSpPr>
      </xdr:nvSpPr>
      <xdr:spPr bwMode="auto">
        <a:xfrm>
          <a:off x="71247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281940</xdr:rowOff>
    </xdr:from>
    <xdr:to>
      <xdr:col>11</xdr:col>
      <xdr:colOff>800100</xdr:colOff>
      <xdr:row>1410</xdr:row>
      <xdr:rowOff>50800</xdr:rowOff>
    </xdr:to>
    <xdr:sp macro="" textlink="">
      <xdr:nvSpPr>
        <xdr:cNvPr id="1095" name="Text Box 9">
          <a:extLst>
            <a:ext uri="{FF2B5EF4-FFF2-40B4-BE49-F238E27FC236}">
              <a16:creationId xmlns:a16="http://schemas.microsoft.com/office/drawing/2014/main" id="{00000000-0008-0000-6A00-000047040000}"/>
            </a:ext>
          </a:extLst>
        </xdr:cNvPr>
        <xdr:cNvSpPr txBox="1">
          <a:spLocks noChangeArrowheads="1"/>
        </xdr:cNvSpPr>
      </xdr:nvSpPr>
      <xdr:spPr bwMode="auto">
        <a:xfrm>
          <a:off x="26187400" y="5844540"/>
          <a:ext cx="76200" cy="12088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68580</xdr:rowOff>
    </xdr:to>
    <xdr:sp macro="" textlink="">
      <xdr:nvSpPr>
        <xdr:cNvPr id="1096" name="Text Box 9">
          <a:extLst>
            <a:ext uri="{FF2B5EF4-FFF2-40B4-BE49-F238E27FC236}">
              <a16:creationId xmlns:a16="http://schemas.microsoft.com/office/drawing/2014/main" id="{00000000-0008-0000-6A00-000048040000}"/>
            </a:ext>
          </a:extLst>
        </xdr:cNvPr>
        <xdr:cNvSpPr txBox="1">
          <a:spLocks noChangeArrowheads="1"/>
        </xdr:cNvSpPr>
      </xdr:nvSpPr>
      <xdr:spPr bwMode="auto">
        <a:xfrm>
          <a:off x="26187400" y="70866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11</xdr:row>
      <xdr:rowOff>304800</xdr:rowOff>
    </xdr:from>
    <xdr:to>
      <xdr:col>11</xdr:col>
      <xdr:colOff>800100</xdr:colOff>
      <xdr:row>1385</xdr:row>
      <xdr:rowOff>62865</xdr:rowOff>
    </xdr:to>
    <xdr:sp macro="" textlink="">
      <xdr:nvSpPr>
        <xdr:cNvPr id="1097" name="Text Box 9">
          <a:extLst>
            <a:ext uri="{FF2B5EF4-FFF2-40B4-BE49-F238E27FC236}">
              <a16:creationId xmlns:a16="http://schemas.microsoft.com/office/drawing/2014/main" id="{00000000-0008-0000-6A00-000049040000}"/>
            </a:ext>
          </a:extLst>
        </xdr:cNvPr>
        <xdr:cNvSpPr txBox="1">
          <a:spLocks noChangeArrowheads="1"/>
        </xdr:cNvSpPr>
      </xdr:nvSpPr>
      <xdr:spPr bwMode="auto">
        <a:xfrm>
          <a:off x="26187400" y="11963400"/>
          <a:ext cx="76200" cy="11812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12</xdr:row>
      <xdr:rowOff>266700</xdr:rowOff>
    </xdr:from>
    <xdr:to>
      <xdr:col>11</xdr:col>
      <xdr:colOff>800100</xdr:colOff>
      <xdr:row>684</xdr:row>
      <xdr:rowOff>111760</xdr:rowOff>
    </xdr:to>
    <xdr:sp macro="" textlink="">
      <xdr:nvSpPr>
        <xdr:cNvPr id="1098" name="Text Box 9">
          <a:extLst>
            <a:ext uri="{FF2B5EF4-FFF2-40B4-BE49-F238E27FC236}">
              <a16:creationId xmlns:a16="http://schemas.microsoft.com/office/drawing/2014/main" id="{00000000-0008-0000-6A00-00004A040000}"/>
            </a:ext>
          </a:extLst>
        </xdr:cNvPr>
        <xdr:cNvSpPr txBox="1">
          <a:spLocks noChangeArrowheads="1"/>
        </xdr:cNvSpPr>
      </xdr:nvSpPr>
      <xdr:spPr bwMode="auto">
        <a:xfrm>
          <a:off x="26187400" y="14363700"/>
          <a:ext cx="76200" cy="1053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13</xdr:row>
      <xdr:rowOff>556260</xdr:rowOff>
    </xdr:from>
    <xdr:to>
      <xdr:col>11</xdr:col>
      <xdr:colOff>800100</xdr:colOff>
      <xdr:row>1160</xdr:row>
      <xdr:rowOff>47625</xdr:rowOff>
    </xdr:to>
    <xdr:sp macro="" textlink="">
      <xdr:nvSpPr>
        <xdr:cNvPr id="1099" name="Text Box 9">
          <a:extLst>
            <a:ext uri="{FF2B5EF4-FFF2-40B4-BE49-F238E27FC236}">
              <a16:creationId xmlns:a16="http://schemas.microsoft.com/office/drawing/2014/main" id="{00000000-0008-0000-6A00-00004B040000}"/>
            </a:ext>
          </a:extLst>
        </xdr:cNvPr>
        <xdr:cNvSpPr txBox="1">
          <a:spLocks noChangeArrowheads="1"/>
        </xdr:cNvSpPr>
      </xdr:nvSpPr>
      <xdr:spPr bwMode="auto">
        <a:xfrm>
          <a:off x="26187400" y="15872460"/>
          <a:ext cx="76200" cy="7910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14</xdr:row>
      <xdr:rowOff>220980</xdr:rowOff>
    </xdr:from>
    <xdr:to>
      <xdr:col>11</xdr:col>
      <xdr:colOff>800100</xdr:colOff>
      <xdr:row>1116</xdr:row>
      <xdr:rowOff>16510</xdr:rowOff>
    </xdr:to>
    <xdr:sp macro="" textlink="">
      <xdr:nvSpPr>
        <xdr:cNvPr id="1100" name="Text Box 9">
          <a:extLst>
            <a:ext uri="{FF2B5EF4-FFF2-40B4-BE49-F238E27FC236}">
              <a16:creationId xmlns:a16="http://schemas.microsoft.com/office/drawing/2014/main" id="{00000000-0008-0000-6A00-00004C040000}"/>
            </a:ext>
          </a:extLst>
        </xdr:cNvPr>
        <xdr:cNvSpPr txBox="1">
          <a:spLocks noChangeArrowheads="1"/>
        </xdr:cNvSpPr>
      </xdr:nvSpPr>
      <xdr:spPr bwMode="auto">
        <a:xfrm>
          <a:off x="26187400" y="19080480"/>
          <a:ext cx="76200" cy="7285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495300</xdr:rowOff>
    </xdr:from>
    <xdr:to>
      <xdr:col>11</xdr:col>
      <xdr:colOff>800100</xdr:colOff>
      <xdr:row>1278</xdr:row>
      <xdr:rowOff>149860</xdr:rowOff>
    </xdr:to>
    <xdr:sp macro="" textlink="">
      <xdr:nvSpPr>
        <xdr:cNvPr id="1101" name="Text Box 9">
          <a:extLst>
            <a:ext uri="{FF2B5EF4-FFF2-40B4-BE49-F238E27FC236}">
              <a16:creationId xmlns:a16="http://schemas.microsoft.com/office/drawing/2014/main" id="{00000000-0008-0000-6A00-00004D040000}"/>
            </a:ext>
          </a:extLst>
        </xdr:cNvPr>
        <xdr:cNvSpPr txBox="1">
          <a:spLocks noChangeArrowheads="1"/>
        </xdr:cNvSpPr>
      </xdr:nvSpPr>
      <xdr:spPr bwMode="auto">
        <a:xfrm>
          <a:off x="26187400" y="20878800"/>
          <a:ext cx="76200" cy="10585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16</xdr:row>
      <xdr:rowOff>289560</xdr:rowOff>
    </xdr:from>
    <xdr:to>
      <xdr:col>11</xdr:col>
      <xdr:colOff>800100</xdr:colOff>
      <xdr:row>835</xdr:row>
      <xdr:rowOff>132080</xdr:rowOff>
    </xdr:to>
    <xdr:sp macro="" textlink="">
      <xdr:nvSpPr>
        <xdr:cNvPr id="1102" name="Text Box 9">
          <a:extLst>
            <a:ext uri="{FF2B5EF4-FFF2-40B4-BE49-F238E27FC236}">
              <a16:creationId xmlns:a16="http://schemas.microsoft.com/office/drawing/2014/main" id="{00000000-0008-0000-6A00-00004E040000}"/>
            </a:ext>
          </a:extLst>
        </xdr:cNvPr>
        <xdr:cNvSpPr txBox="1">
          <a:spLocks noChangeArrowheads="1"/>
        </xdr:cNvSpPr>
      </xdr:nvSpPr>
      <xdr:spPr bwMode="auto">
        <a:xfrm>
          <a:off x="26187400" y="24216360"/>
          <a:ext cx="76200" cy="2486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0</xdr:rowOff>
    </xdr:from>
    <xdr:to>
      <xdr:col>11</xdr:col>
      <xdr:colOff>800100</xdr:colOff>
      <xdr:row>978</xdr:row>
      <xdr:rowOff>117475</xdr:rowOff>
    </xdr:to>
    <xdr:sp macro="" textlink="">
      <xdr:nvSpPr>
        <xdr:cNvPr id="1103" name="Text Box 9">
          <a:extLst>
            <a:ext uri="{FF2B5EF4-FFF2-40B4-BE49-F238E27FC236}">
              <a16:creationId xmlns:a16="http://schemas.microsoft.com/office/drawing/2014/main" id="{00000000-0008-0000-6A00-00004F040000}"/>
            </a:ext>
          </a:extLst>
        </xdr:cNvPr>
        <xdr:cNvSpPr txBox="1">
          <a:spLocks noChangeArrowheads="1"/>
        </xdr:cNvSpPr>
      </xdr:nvSpPr>
      <xdr:spPr bwMode="auto">
        <a:xfrm>
          <a:off x="26187400" y="24841200"/>
          <a:ext cx="76200" cy="555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0</xdr:rowOff>
    </xdr:from>
    <xdr:to>
      <xdr:col>11</xdr:col>
      <xdr:colOff>800100</xdr:colOff>
      <xdr:row>17</xdr:row>
      <xdr:rowOff>30480</xdr:rowOff>
    </xdr:to>
    <xdr:sp macro="" textlink="">
      <xdr:nvSpPr>
        <xdr:cNvPr id="1104" name="Text Box 9">
          <a:extLst>
            <a:ext uri="{FF2B5EF4-FFF2-40B4-BE49-F238E27FC236}">
              <a16:creationId xmlns:a16="http://schemas.microsoft.com/office/drawing/2014/main" id="{00000000-0008-0000-6A00-000050040000}"/>
            </a:ext>
          </a:extLst>
        </xdr:cNvPr>
        <xdr:cNvSpPr txBox="1">
          <a:spLocks noChangeArrowheads="1"/>
        </xdr:cNvSpPr>
      </xdr:nvSpPr>
      <xdr:spPr bwMode="auto">
        <a:xfrm>
          <a:off x="26187400" y="248412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17</xdr:row>
      <xdr:rowOff>228600</xdr:rowOff>
    </xdr:from>
    <xdr:to>
      <xdr:col>11</xdr:col>
      <xdr:colOff>800100</xdr:colOff>
      <xdr:row>1337</xdr:row>
      <xdr:rowOff>48895</xdr:rowOff>
    </xdr:to>
    <xdr:sp macro="" textlink="">
      <xdr:nvSpPr>
        <xdr:cNvPr id="1105" name="Text Box 9">
          <a:extLst>
            <a:ext uri="{FF2B5EF4-FFF2-40B4-BE49-F238E27FC236}">
              <a16:creationId xmlns:a16="http://schemas.microsoft.com/office/drawing/2014/main" id="{00000000-0008-0000-6A00-000051040000}"/>
            </a:ext>
          </a:extLst>
        </xdr:cNvPr>
        <xdr:cNvSpPr txBox="1">
          <a:spLocks noChangeArrowheads="1"/>
        </xdr:cNvSpPr>
      </xdr:nvSpPr>
      <xdr:spPr bwMode="auto">
        <a:xfrm>
          <a:off x="26187400" y="25069800"/>
          <a:ext cx="76200" cy="12364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403860</xdr:rowOff>
    </xdr:from>
    <xdr:to>
      <xdr:col>11</xdr:col>
      <xdr:colOff>800100</xdr:colOff>
      <xdr:row>1266</xdr:row>
      <xdr:rowOff>87630</xdr:rowOff>
    </xdr:to>
    <xdr:sp macro="" textlink="">
      <xdr:nvSpPr>
        <xdr:cNvPr id="1106" name="Text Box 9">
          <a:extLst>
            <a:ext uri="{FF2B5EF4-FFF2-40B4-BE49-F238E27FC236}">
              <a16:creationId xmlns:a16="http://schemas.microsoft.com/office/drawing/2014/main" id="{00000000-0008-0000-6A00-000052040000}"/>
            </a:ext>
          </a:extLst>
        </xdr:cNvPr>
        <xdr:cNvSpPr txBox="1">
          <a:spLocks noChangeArrowheads="1"/>
        </xdr:cNvSpPr>
      </xdr:nvSpPr>
      <xdr:spPr bwMode="auto">
        <a:xfrm>
          <a:off x="26187400" y="27378660"/>
          <a:ext cx="76200" cy="112510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19</xdr:row>
      <xdr:rowOff>205740</xdr:rowOff>
    </xdr:from>
    <xdr:to>
      <xdr:col>11</xdr:col>
      <xdr:colOff>800100</xdr:colOff>
      <xdr:row>1139</xdr:row>
      <xdr:rowOff>88900</xdr:rowOff>
    </xdr:to>
    <xdr:sp macro="" textlink="">
      <xdr:nvSpPr>
        <xdr:cNvPr id="1107" name="Text Box 9">
          <a:extLst>
            <a:ext uri="{FF2B5EF4-FFF2-40B4-BE49-F238E27FC236}">
              <a16:creationId xmlns:a16="http://schemas.microsoft.com/office/drawing/2014/main" id="{00000000-0008-0000-6A00-000053040000}"/>
            </a:ext>
          </a:extLst>
        </xdr:cNvPr>
        <xdr:cNvSpPr txBox="1">
          <a:spLocks noChangeArrowheads="1"/>
        </xdr:cNvSpPr>
      </xdr:nvSpPr>
      <xdr:spPr bwMode="auto">
        <a:xfrm>
          <a:off x="26187400" y="30228540"/>
          <a:ext cx="76200" cy="9101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22</xdr:row>
      <xdr:rowOff>274320</xdr:rowOff>
    </xdr:from>
    <xdr:to>
      <xdr:col>11</xdr:col>
      <xdr:colOff>800100</xdr:colOff>
      <xdr:row>978</xdr:row>
      <xdr:rowOff>181610</xdr:rowOff>
    </xdr:to>
    <xdr:sp macro="" textlink="">
      <xdr:nvSpPr>
        <xdr:cNvPr id="1108" name="Text Box 9">
          <a:extLst>
            <a:ext uri="{FF2B5EF4-FFF2-40B4-BE49-F238E27FC236}">
              <a16:creationId xmlns:a16="http://schemas.microsoft.com/office/drawing/2014/main" id="{00000000-0008-0000-6A00-000054040000}"/>
            </a:ext>
          </a:extLst>
        </xdr:cNvPr>
        <xdr:cNvSpPr txBox="1">
          <a:spLocks noChangeArrowheads="1"/>
        </xdr:cNvSpPr>
      </xdr:nvSpPr>
      <xdr:spPr bwMode="auto">
        <a:xfrm>
          <a:off x="26187400" y="36405820"/>
          <a:ext cx="76200" cy="63762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83820</xdr:rowOff>
    </xdr:to>
    <xdr:sp macro="" textlink="">
      <xdr:nvSpPr>
        <xdr:cNvPr id="1109" name="Text Box 9">
          <a:extLst>
            <a:ext uri="{FF2B5EF4-FFF2-40B4-BE49-F238E27FC236}">
              <a16:creationId xmlns:a16="http://schemas.microsoft.com/office/drawing/2014/main" id="{00000000-0008-0000-6A00-000055040000}"/>
            </a:ext>
          </a:extLst>
        </xdr:cNvPr>
        <xdr:cNvSpPr txBox="1">
          <a:spLocks noChangeArrowheads="1"/>
        </xdr:cNvSpPr>
      </xdr:nvSpPr>
      <xdr:spPr bwMode="auto">
        <a:xfrm>
          <a:off x="26187400" y="528955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0</xdr:rowOff>
    </xdr:from>
    <xdr:to>
      <xdr:col>11</xdr:col>
      <xdr:colOff>800100</xdr:colOff>
      <xdr:row>33</xdr:row>
      <xdr:rowOff>45720</xdr:rowOff>
    </xdr:to>
    <xdr:sp macro="" textlink="">
      <xdr:nvSpPr>
        <xdr:cNvPr id="1110" name="Text Box 9">
          <a:extLst>
            <a:ext uri="{FF2B5EF4-FFF2-40B4-BE49-F238E27FC236}">
              <a16:creationId xmlns:a16="http://schemas.microsoft.com/office/drawing/2014/main" id="{00000000-0008-0000-6A00-000056040000}"/>
            </a:ext>
          </a:extLst>
        </xdr:cNvPr>
        <xdr:cNvSpPr txBox="1">
          <a:spLocks noChangeArrowheads="1"/>
        </xdr:cNvSpPr>
      </xdr:nvSpPr>
      <xdr:spPr bwMode="auto">
        <a:xfrm>
          <a:off x="26187400" y="620649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0</xdr:rowOff>
    </xdr:from>
    <xdr:to>
      <xdr:col>11</xdr:col>
      <xdr:colOff>800100</xdr:colOff>
      <xdr:row>33</xdr:row>
      <xdr:rowOff>45720</xdr:rowOff>
    </xdr:to>
    <xdr:sp macro="" textlink="">
      <xdr:nvSpPr>
        <xdr:cNvPr id="1111" name="Text Box 9">
          <a:extLst>
            <a:ext uri="{FF2B5EF4-FFF2-40B4-BE49-F238E27FC236}">
              <a16:creationId xmlns:a16="http://schemas.microsoft.com/office/drawing/2014/main" id="{00000000-0008-0000-6A00-000057040000}"/>
            </a:ext>
          </a:extLst>
        </xdr:cNvPr>
        <xdr:cNvSpPr txBox="1">
          <a:spLocks noChangeArrowheads="1"/>
        </xdr:cNvSpPr>
      </xdr:nvSpPr>
      <xdr:spPr bwMode="auto">
        <a:xfrm>
          <a:off x="26187400" y="620649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40</xdr:row>
      <xdr:rowOff>251460</xdr:rowOff>
    </xdr:from>
    <xdr:to>
      <xdr:col>11</xdr:col>
      <xdr:colOff>800100</xdr:colOff>
      <xdr:row>717</xdr:row>
      <xdr:rowOff>174625</xdr:rowOff>
    </xdr:to>
    <xdr:sp macro="" textlink="">
      <xdr:nvSpPr>
        <xdr:cNvPr id="1112" name="Text Box 9">
          <a:extLst>
            <a:ext uri="{FF2B5EF4-FFF2-40B4-BE49-F238E27FC236}">
              <a16:creationId xmlns:a16="http://schemas.microsoft.com/office/drawing/2014/main" id="{00000000-0008-0000-6A00-000058040000}"/>
            </a:ext>
          </a:extLst>
        </xdr:cNvPr>
        <xdr:cNvSpPr txBox="1">
          <a:spLocks noChangeArrowheads="1"/>
        </xdr:cNvSpPr>
      </xdr:nvSpPr>
      <xdr:spPr bwMode="auto">
        <a:xfrm>
          <a:off x="26187400" y="75422760"/>
          <a:ext cx="76200" cy="4673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45720</xdr:rowOff>
    </xdr:to>
    <xdr:sp macro="" textlink="">
      <xdr:nvSpPr>
        <xdr:cNvPr id="1113" name="Text Box 9">
          <a:extLst>
            <a:ext uri="{FF2B5EF4-FFF2-40B4-BE49-F238E27FC236}">
              <a16:creationId xmlns:a16="http://schemas.microsoft.com/office/drawing/2014/main" id="{00000000-0008-0000-6A00-000059040000}"/>
            </a:ext>
          </a:extLst>
        </xdr:cNvPr>
        <xdr:cNvSpPr txBox="1">
          <a:spLocks noChangeArrowheads="1"/>
        </xdr:cNvSpPr>
      </xdr:nvSpPr>
      <xdr:spPr bwMode="auto">
        <a:xfrm>
          <a:off x="26187400" y="760857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45720</xdr:rowOff>
    </xdr:to>
    <xdr:sp macro="" textlink="">
      <xdr:nvSpPr>
        <xdr:cNvPr id="1114" name="Text Box 9">
          <a:extLst>
            <a:ext uri="{FF2B5EF4-FFF2-40B4-BE49-F238E27FC236}">
              <a16:creationId xmlns:a16="http://schemas.microsoft.com/office/drawing/2014/main" id="{00000000-0008-0000-6A00-00005A040000}"/>
            </a:ext>
          </a:extLst>
        </xdr:cNvPr>
        <xdr:cNvSpPr txBox="1">
          <a:spLocks noChangeArrowheads="1"/>
        </xdr:cNvSpPr>
      </xdr:nvSpPr>
      <xdr:spPr bwMode="auto">
        <a:xfrm>
          <a:off x="26187400" y="760857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76200</xdr:rowOff>
    </xdr:to>
    <xdr:sp macro="" textlink="">
      <xdr:nvSpPr>
        <xdr:cNvPr id="1115" name="Text Box 9">
          <a:extLst>
            <a:ext uri="{FF2B5EF4-FFF2-40B4-BE49-F238E27FC236}">
              <a16:creationId xmlns:a16="http://schemas.microsoft.com/office/drawing/2014/main" id="{00000000-0008-0000-6A00-00005B040000}"/>
            </a:ext>
          </a:extLst>
        </xdr:cNvPr>
        <xdr:cNvSpPr txBox="1">
          <a:spLocks noChangeArrowheads="1"/>
        </xdr:cNvSpPr>
      </xdr:nvSpPr>
      <xdr:spPr bwMode="auto">
        <a:xfrm>
          <a:off x="26187400" y="109969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53340</xdr:rowOff>
    </xdr:to>
    <xdr:sp macro="" textlink="">
      <xdr:nvSpPr>
        <xdr:cNvPr id="1116" name="Text Box 9">
          <a:extLst>
            <a:ext uri="{FF2B5EF4-FFF2-40B4-BE49-F238E27FC236}">
              <a16:creationId xmlns:a16="http://schemas.microsoft.com/office/drawing/2014/main" id="{00000000-0008-0000-6A00-00005C040000}"/>
            </a:ext>
          </a:extLst>
        </xdr:cNvPr>
        <xdr:cNvSpPr txBox="1">
          <a:spLocks noChangeArrowheads="1"/>
        </xdr:cNvSpPr>
      </xdr:nvSpPr>
      <xdr:spPr bwMode="auto">
        <a:xfrm>
          <a:off x="26187400" y="109969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76200</xdr:rowOff>
    </xdr:to>
    <xdr:sp macro="" textlink="">
      <xdr:nvSpPr>
        <xdr:cNvPr id="1117" name="Text Box 9">
          <a:extLst>
            <a:ext uri="{FF2B5EF4-FFF2-40B4-BE49-F238E27FC236}">
              <a16:creationId xmlns:a16="http://schemas.microsoft.com/office/drawing/2014/main" id="{00000000-0008-0000-6A00-00005D040000}"/>
            </a:ext>
          </a:extLst>
        </xdr:cNvPr>
        <xdr:cNvSpPr txBox="1">
          <a:spLocks noChangeArrowheads="1"/>
        </xdr:cNvSpPr>
      </xdr:nvSpPr>
      <xdr:spPr bwMode="auto">
        <a:xfrm>
          <a:off x="26187400" y="109969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76200</xdr:rowOff>
    </xdr:to>
    <xdr:sp macro="" textlink="">
      <xdr:nvSpPr>
        <xdr:cNvPr id="1118" name="Text Box 9">
          <a:extLst>
            <a:ext uri="{FF2B5EF4-FFF2-40B4-BE49-F238E27FC236}">
              <a16:creationId xmlns:a16="http://schemas.microsoft.com/office/drawing/2014/main" id="{00000000-0008-0000-6A00-00005E040000}"/>
            </a:ext>
          </a:extLst>
        </xdr:cNvPr>
        <xdr:cNvSpPr txBox="1">
          <a:spLocks noChangeArrowheads="1"/>
        </xdr:cNvSpPr>
      </xdr:nvSpPr>
      <xdr:spPr bwMode="auto">
        <a:xfrm>
          <a:off x="26187400" y="109969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0</xdr:rowOff>
    </xdr:from>
    <xdr:to>
      <xdr:col>11</xdr:col>
      <xdr:colOff>800100</xdr:colOff>
      <xdr:row>56</xdr:row>
      <xdr:rowOff>60960</xdr:rowOff>
    </xdr:to>
    <xdr:sp macro="" textlink="">
      <xdr:nvSpPr>
        <xdr:cNvPr id="1119" name="Text Box 9">
          <a:extLst>
            <a:ext uri="{FF2B5EF4-FFF2-40B4-BE49-F238E27FC236}">
              <a16:creationId xmlns:a16="http://schemas.microsoft.com/office/drawing/2014/main" id="{00000000-0008-0000-6A00-00005F040000}"/>
            </a:ext>
          </a:extLst>
        </xdr:cNvPr>
        <xdr:cNvSpPr txBox="1">
          <a:spLocks noChangeArrowheads="1"/>
        </xdr:cNvSpPr>
      </xdr:nvSpPr>
      <xdr:spPr bwMode="auto">
        <a:xfrm>
          <a:off x="26187400" y="1157605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0</xdr:rowOff>
    </xdr:from>
    <xdr:to>
      <xdr:col>11</xdr:col>
      <xdr:colOff>800100</xdr:colOff>
      <xdr:row>56</xdr:row>
      <xdr:rowOff>45720</xdr:rowOff>
    </xdr:to>
    <xdr:sp macro="" textlink="">
      <xdr:nvSpPr>
        <xdr:cNvPr id="1120" name="Text Box 9">
          <a:extLst>
            <a:ext uri="{FF2B5EF4-FFF2-40B4-BE49-F238E27FC236}">
              <a16:creationId xmlns:a16="http://schemas.microsoft.com/office/drawing/2014/main" id="{00000000-0008-0000-6A00-000060040000}"/>
            </a:ext>
          </a:extLst>
        </xdr:cNvPr>
        <xdr:cNvSpPr txBox="1">
          <a:spLocks noChangeArrowheads="1"/>
        </xdr:cNvSpPr>
      </xdr:nvSpPr>
      <xdr:spPr bwMode="auto">
        <a:xfrm>
          <a:off x="26187400" y="115760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56</xdr:row>
      <xdr:rowOff>0</xdr:rowOff>
    </xdr:from>
    <xdr:to>
      <xdr:col>11</xdr:col>
      <xdr:colOff>800100</xdr:colOff>
      <xdr:row>56</xdr:row>
      <xdr:rowOff>60960</xdr:rowOff>
    </xdr:to>
    <xdr:sp macro="" textlink="">
      <xdr:nvSpPr>
        <xdr:cNvPr id="1121" name="Text Box 9">
          <a:extLst>
            <a:ext uri="{FF2B5EF4-FFF2-40B4-BE49-F238E27FC236}">
              <a16:creationId xmlns:a16="http://schemas.microsoft.com/office/drawing/2014/main" id="{00000000-0008-0000-6A00-000061040000}"/>
            </a:ext>
          </a:extLst>
        </xdr:cNvPr>
        <xdr:cNvSpPr txBox="1">
          <a:spLocks noChangeArrowheads="1"/>
        </xdr:cNvSpPr>
      </xdr:nvSpPr>
      <xdr:spPr bwMode="auto">
        <a:xfrm>
          <a:off x="26187400" y="1157605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723900</xdr:colOff>
      <xdr:row>8</xdr:row>
      <xdr:rowOff>0</xdr:rowOff>
    </xdr:from>
    <xdr:to>
      <xdr:col>5</xdr:col>
      <xdr:colOff>800100</xdr:colOff>
      <xdr:row>8</xdr:row>
      <xdr:rowOff>53340</xdr:rowOff>
    </xdr:to>
    <xdr:sp macro="" textlink="">
      <xdr:nvSpPr>
        <xdr:cNvPr id="1122" name="Text Box 9">
          <a:extLst>
            <a:ext uri="{FF2B5EF4-FFF2-40B4-BE49-F238E27FC236}">
              <a16:creationId xmlns:a16="http://schemas.microsoft.com/office/drawing/2014/main" id="{00000000-0008-0000-6A00-000062040000}"/>
            </a:ext>
          </a:extLst>
        </xdr:cNvPr>
        <xdr:cNvSpPr txBox="1">
          <a:spLocks noChangeArrowheads="1"/>
        </xdr:cNvSpPr>
      </xdr:nvSpPr>
      <xdr:spPr bwMode="auto">
        <a:xfrm>
          <a:off x="13589000" y="37338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73660</xdr:colOff>
      <xdr:row>10</xdr:row>
      <xdr:rowOff>30480</xdr:rowOff>
    </xdr:to>
    <xdr:sp macro="" textlink="">
      <xdr:nvSpPr>
        <xdr:cNvPr id="1123" name="Text Box 9">
          <a:extLst>
            <a:ext uri="{FF2B5EF4-FFF2-40B4-BE49-F238E27FC236}">
              <a16:creationId xmlns:a16="http://schemas.microsoft.com/office/drawing/2014/main" id="{00000000-0008-0000-6A00-000063040000}"/>
            </a:ext>
          </a:extLst>
        </xdr:cNvPr>
        <xdr:cNvSpPr txBox="1">
          <a:spLocks noChangeArrowheads="1"/>
        </xdr:cNvSpPr>
      </xdr:nvSpPr>
      <xdr:spPr bwMode="auto">
        <a:xfrm>
          <a:off x="9281160" y="70866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68580</xdr:rowOff>
    </xdr:to>
    <xdr:sp macro="" textlink="">
      <xdr:nvSpPr>
        <xdr:cNvPr id="1124" name="Text Box 9">
          <a:extLst>
            <a:ext uri="{FF2B5EF4-FFF2-40B4-BE49-F238E27FC236}">
              <a16:creationId xmlns:a16="http://schemas.microsoft.com/office/drawing/2014/main" id="{00000000-0008-0000-6A00-000064040000}"/>
            </a:ext>
          </a:extLst>
        </xdr:cNvPr>
        <xdr:cNvSpPr txBox="1">
          <a:spLocks noChangeArrowheads="1"/>
        </xdr:cNvSpPr>
      </xdr:nvSpPr>
      <xdr:spPr bwMode="auto">
        <a:xfrm>
          <a:off x="26187400" y="70866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66040</xdr:colOff>
      <xdr:row>10</xdr:row>
      <xdr:rowOff>53340</xdr:rowOff>
    </xdr:to>
    <xdr:sp macro="" textlink="">
      <xdr:nvSpPr>
        <xdr:cNvPr id="1125" name="Text Box 9">
          <a:extLst>
            <a:ext uri="{FF2B5EF4-FFF2-40B4-BE49-F238E27FC236}">
              <a16:creationId xmlns:a16="http://schemas.microsoft.com/office/drawing/2014/main" id="{00000000-0008-0000-6A00-000065040000}"/>
            </a:ext>
          </a:extLst>
        </xdr:cNvPr>
        <xdr:cNvSpPr txBox="1">
          <a:spLocks noChangeArrowheads="1"/>
        </xdr:cNvSpPr>
      </xdr:nvSpPr>
      <xdr:spPr bwMode="auto">
        <a:xfrm>
          <a:off x="9281160" y="7086600"/>
          <a:ext cx="6858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2156460</xdr:colOff>
      <xdr:row>10</xdr:row>
      <xdr:rowOff>0</xdr:rowOff>
    </xdr:from>
    <xdr:to>
      <xdr:col>4</xdr:col>
      <xdr:colOff>58420</xdr:colOff>
      <xdr:row>10</xdr:row>
      <xdr:rowOff>99060</xdr:rowOff>
    </xdr:to>
    <xdr:sp macro="" textlink="">
      <xdr:nvSpPr>
        <xdr:cNvPr id="1126" name="Text Box 9">
          <a:extLst>
            <a:ext uri="{FF2B5EF4-FFF2-40B4-BE49-F238E27FC236}">
              <a16:creationId xmlns:a16="http://schemas.microsoft.com/office/drawing/2014/main" id="{00000000-0008-0000-6A00-000066040000}"/>
            </a:ext>
          </a:extLst>
        </xdr:cNvPr>
        <xdr:cNvSpPr txBox="1">
          <a:spLocks noChangeArrowheads="1"/>
        </xdr:cNvSpPr>
      </xdr:nvSpPr>
      <xdr:spPr bwMode="auto">
        <a:xfrm>
          <a:off x="9281160" y="7086600"/>
          <a:ext cx="6096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99060</xdr:rowOff>
    </xdr:to>
    <xdr:sp macro="" textlink="">
      <xdr:nvSpPr>
        <xdr:cNvPr id="1127" name="Text Box 9">
          <a:extLst>
            <a:ext uri="{FF2B5EF4-FFF2-40B4-BE49-F238E27FC236}">
              <a16:creationId xmlns:a16="http://schemas.microsoft.com/office/drawing/2014/main" id="{00000000-0008-0000-6A00-000067040000}"/>
            </a:ext>
          </a:extLst>
        </xdr:cNvPr>
        <xdr:cNvSpPr txBox="1">
          <a:spLocks noChangeArrowheads="1"/>
        </xdr:cNvSpPr>
      </xdr:nvSpPr>
      <xdr:spPr bwMode="auto">
        <a:xfrm>
          <a:off x="26187400" y="70866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121920</xdr:rowOff>
    </xdr:to>
    <xdr:sp macro="" textlink="">
      <xdr:nvSpPr>
        <xdr:cNvPr id="1128" name="Text Box 9">
          <a:extLst>
            <a:ext uri="{FF2B5EF4-FFF2-40B4-BE49-F238E27FC236}">
              <a16:creationId xmlns:a16="http://schemas.microsoft.com/office/drawing/2014/main" id="{00000000-0008-0000-6A00-000068040000}"/>
            </a:ext>
          </a:extLst>
        </xdr:cNvPr>
        <xdr:cNvSpPr txBox="1">
          <a:spLocks noChangeArrowheads="1"/>
        </xdr:cNvSpPr>
      </xdr:nvSpPr>
      <xdr:spPr bwMode="auto">
        <a:xfrm>
          <a:off x="26187400" y="70866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10</xdr:row>
      <xdr:rowOff>121920</xdr:rowOff>
    </xdr:to>
    <xdr:sp macro="" textlink="">
      <xdr:nvSpPr>
        <xdr:cNvPr id="1129" name="Text Box 9">
          <a:extLst>
            <a:ext uri="{FF2B5EF4-FFF2-40B4-BE49-F238E27FC236}">
              <a16:creationId xmlns:a16="http://schemas.microsoft.com/office/drawing/2014/main" id="{00000000-0008-0000-6A00-000069040000}"/>
            </a:ext>
          </a:extLst>
        </xdr:cNvPr>
        <xdr:cNvSpPr txBox="1">
          <a:spLocks noChangeArrowheads="1"/>
        </xdr:cNvSpPr>
      </xdr:nvSpPr>
      <xdr:spPr bwMode="auto">
        <a:xfrm>
          <a:off x="26187400" y="70866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15</xdr:row>
      <xdr:rowOff>0</xdr:rowOff>
    </xdr:from>
    <xdr:to>
      <xdr:col>11</xdr:col>
      <xdr:colOff>800100</xdr:colOff>
      <xdr:row>15</xdr:row>
      <xdr:rowOff>114300</xdr:rowOff>
    </xdr:to>
    <xdr:sp macro="" textlink="">
      <xdr:nvSpPr>
        <xdr:cNvPr id="1130" name="Text Box 9">
          <a:extLst>
            <a:ext uri="{FF2B5EF4-FFF2-40B4-BE49-F238E27FC236}">
              <a16:creationId xmlns:a16="http://schemas.microsoft.com/office/drawing/2014/main" id="{00000000-0008-0000-6A00-00006A040000}"/>
            </a:ext>
          </a:extLst>
        </xdr:cNvPr>
        <xdr:cNvSpPr txBox="1">
          <a:spLocks noChangeArrowheads="1"/>
        </xdr:cNvSpPr>
      </xdr:nvSpPr>
      <xdr:spPr bwMode="auto">
        <a:xfrm>
          <a:off x="26187400" y="203835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18</xdr:row>
      <xdr:rowOff>0</xdr:rowOff>
    </xdr:from>
    <xdr:to>
      <xdr:col>11</xdr:col>
      <xdr:colOff>800100</xdr:colOff>
      <xdr:row>18</xdr:row>
      <xdr:rowOff>83820</xdr:rowOff>
    </xdr:to>
    <xdr:sp macro="" textlink="">
      <xdr:nvSpPr>
        <xdr:cNvPr id="1131" name="Text Box 9">
          <a:extLst>
            <a:ext uri="{FF2B5EF4-FFF2-40B4-BE49-F238E27FC236}">
              <a16:creationId xmlns:a16="http://schemas.microsoft.com/office/drawing/2014/main" id="{00000000-0008-0000-6A00-00006B040000}"/>
            </a:ext>
          </a:extLst>
        </xdr:cNvPr>
        <xdr:cNvSpPr txBox="1">
          <a:spLocks noChangeArrowheads="1"/>
        </xdr:cNvSpPr>
      </xdr:nvSpPr>
      <xdr:spPr bwMode="auto">
        <a:xfrm>
          <a:off x="26187400" y="269748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2" name="Text Box 9">
          <a:extLst>
            <a:ext uri="{FF2B5EF4-FFF2-40B4-BE49-F238E27FC236}">
              <a16:creationId xmlns:a16="http://schemas.microsoft.com/office/drawing/2014/main" id="{00000000-0008-0000-6A00-00006C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3" name="Text Box 9">
          <a:extLst>
            <a:ext uri="{FF2B5EF4-FFF2-40B4-BE49-F238E27FC236}">
              <a16:creationId xmlns:a16="http://schemas.microsoft.com/office/drawing/2014/main" id="{00000000-0008-0000-6A00-00006D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4" name="Text Box 9">
          <a:extLst>
            <a:ext uri="{FF2B5EF4-FFF2-40B4-BE49-F238E27FC236}">
              <a16:creationId xmlns:a16="http://schemas.microsoft.com/office/drawing/2014/main" id="{00000000-0008-0000-6A00-00006E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5" name="Text Box 9">
          <a:extLst>
            <a:ext uri="{FF2B5EF4-FFF2-40B4-BE49-F238E27FC236}">
              <a16:creationId xmlns:a16="http://schemas.microsoft.com/office/drawing/2014/main" id="{00000000-0008-0000-6A00-00006F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6" name="Text Box 9">
          <a:extLst>
            <a:ext uri="{FF2B5EF4-FFF2-40B4-BE49-F238E27FC236}">
              <a16:creationId xmlns:a16="http://schemas.microsoft.com/office/drawing/2014/main" id="{00000000-0008-0000-6A00-000070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7" name="Text Box 9">
          <a:extLst>
            <a:ext uri="{FF2B5EF4-FFF2-40B4-BE49-F238E27FC236}">
              <a16:creationId xmlns:a16="http://schemas.microsoft.com/office/drawing/2014/main" id="{00000000-0008-0000-6A00-000071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8" name="Text Box 9">
          <a:extLst>
            <a:ext uri="{FF2B5EF4-FFF2-40B4-BE49-F238E27FC236}">
              <a16:creationId xmlns:a16="http://schemas.microsoft.com/office/drawing/2014/main" id="{00000000-0008-0000-6A00-000072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39" name="Text Box 9">
          <a:extLst>
            <a:ext uri="{FF2B5EF4-FFF2-40B4-BE49-F238E27FC236}">
              <a16:creationId xmlns:a16="http://schemas.microsoft.com/office/drawing/2014/main" id="{00000000-0008-0000-6A00-000073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40" name="Text Box 9">
          <a:extLst>
            <a:ext uri="{FF2B5EF4-FFF2-40B4-BE49-F238E27FC236}">
              <a16:creationId xmlns:a16="http://schemas.microsoft.com/office/drawing/2014/main" id="{00000000-0008-0000-6A00-000074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41" name="Text Box 9">
          <a:extLst>
            <a:ext uri="{FF2B5EF4-FFF2-40B4-BE49-F238E27FC236}">
              <a16:creationId xmlns:a16="http://schemas.microsoft.com/office/drawing/2014/main" id="{00000000-0008-0000-6A00-000075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42" name="Text Box 9">
          <a:extLst>
            <a:ext uri="{FF2B5EF4-FFF2-40B4-BE49-F238E27FC236}">
              <a16:creationId xmlns:a16="http://schemas.microsoft.com/office/drawing/2014/main" id="{00000000-0008-0000-6A00-000076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43" name="Text Box 9">
          <a:extLst>
            <a:ext uri="{FF2B5EF4-FFF2-40B4-BE49-F238E27FC236}">
              <a16:creationId xmlns:a16="http://schemas.microsoft.com/office/drawing/2014/main" id="{00000000-0008-0000-6A00-000077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44" name="Text Box 9">
          <a:extLst>
            <a:ext uri="{FF2B5EF4-FFF2-40B4-BE49-F238E27FC236}">
              <a16:creationId xmlns:a16="http://schemas.microsoft.com/office/drawing/2014/main" id="{00000000-0008-0000-6A00-000078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60960</xdr:rowOff>
    </xdr:to>
    <xdr:sp macro="" textlink="">
      <xdr:nvSpPr>
        <xdr:cNvPr id="1145" name="Text Box 9">
          <a:extLst>
            <a:ext uri="{FF2B5EF4-FFF2-40B4-BE49-F238E27FC236}">
              <a16:creationId xmlns:a16="http://schemas.microsoft.com/office/drawing/2014/main" id="{00000000-0008-0000-6A00-000079040000}"/>
            </a:ext>
          </a:extLst>
        </xdr:cNvPr>
        <xdr:cNvSpPr txBox="1">
          <a:spLocks noChangeArrowheads="1"/>
        </xdr:cNvSpPr>
      </xdr:nvSpPr>
      <xdr:spPr bwMode="auto">
        <a:xfrm>
          <a:off x="7178040" y="440563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68580</xdr:rowOff>
    </xdr:to>
    <xdr:sp macro="" textlink="">
      <xdr:nvSpPr>
        <xdr:cNvPr id="1146" name="Text Box 9">
          <a:extLst>
            <a:ext uri="{FF2B5EF4-FFF2-40B4-BE49-F238E27FC236}">
              <a16:creationId xmlns:a16="http://schemas.microsoft.com/office/drawing/2014/main" id="{00000000-0008-0000-6A00-00007A040000}"/>
            </a:ext>
          </a:extLst>
        </xdr:cNvPr>
        <xdr:cNvSpPr txBox="1">
          <a:spLocks noChangeArrowheads="1"/>
        </xdr:cNvSpPr>
      </xdr:nvSpPr>
      <xdr:spPr bwMode="auto">
        <a:xfrm>
          <a:off x="7178040" y="46494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147" name="Text Box 9">
          <a:extLst>
            <a:ext uri="{FF2B5EF4-FFF2-40B4-BE49-F238E27FC236}">
              <a16:creationId xmlns:a16="http://schemas.microsoft.com/office/drawing/2014/main" id="{00000000-0008-0000-6A00-00007B040000}"/>
            </a:ext>
          </a:extLst>
        </xdr:cNvPr>
        <xdr:cNvSpPr txBox="1">
          <a:spLocks noChangeArrowheads="1"/>
        </xdr:cNvSpPr>
      </xdr:nvSpPr>
      <xdr:spPr bwMode="auto">
        <a:xfrm>
          <a:off x="7178040" y="4893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60960</xdr:rowOff>
    </xdr:to>
    <xdr:sp macro="" textlink="">
      <xdr:nvSpPr>
        <xdr:cNvPr id="1148" name="Text Box 9">
          <a:extLst>
            <a:ext uri="{FF2B5EF4-FFF2-40B4-BE49-F238E27FC236}">
              <a16:creationId xmlns:a16="http://schemas.microsoft.com/office/drawing/2014/main" id="{00000000-0008-0000-6A00-00007C040000}"/>
            </a:ext>
          </a:extLst>
        </xdr:cNvPr>
        <xdr:cNvSpPr txBox="1">
          <a:spLocks noChangeArrowheads="1"/>
        </xdr:cNvSpPr>
      </xdr:nvSpPr>
      <xdr:spPr bwMode="auto">
        <a:xfrm>
          <a:off x="7178040" y="41617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49" name="Text Box 9">
          <a:extLst>
            <a:ext uri="{FF2B5EF4-FFF2-40B4-BE49-F238E27FC236}">
              <a16:creationId xmlns:a16="http://schemas.microsoft.com/office/drawing/2014/main" id="{00000000-0008-0000-6A00-00007D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0" name="Text Box 9">
          <a:extLst>
            <a:ext uri="{FF2B5EF4-FFF2-40B4-BE49-F238E27FC236}">
              <a16:creationId xmlns:a16="http://schemas.microsoft.com/office/drawing/2014/main" id="{00000000-0008-0000-6A00-00007E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1" name="Text Box 9">
          <a:extLst>
            <a:ext uri="{FF2B5EF4-FFF2-40B4-BE49-F238E27FC236}">
              <a16:creationId xmlns:a16="http://schemas.microsoft.com/office/drawing/2014/main" id="{00000000-0008-0000-6A00-00007F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2" name="Text Box 9">
          <a:extLst>
            <a:ext uri="{FF2B5EF4-FFF2-40B4-BE49-F238E27FC236}">
              <a16:creationId xmlns:a16="http://schemas.microsoft.com/office/drawing/2014/main" id="{00000000-0008-0000-6A00-000080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3" name="Text Box 9">
          <a:extLst>
            <a:ext uri="{FF2B5EF4-FFF2-40B4-BE49-F238E27FC236}">
              <a16:creationId xmlns:a16="http://schemas.microsoft.com/office/drawing/2014/main" id="{00000000-0008-0000-6A00-000081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4" name="Text Box 9">
          <a:extLst>
            <a:ext uri="{FF2B5EF4-FFF2-40B4-BE49-F238E27FC236}">
              <a16:creationId xmlns:a16="http://schemas.microsoft.com/office/drawing/2014/main" id="{00000000-0008-0000-6A00-000082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5" name="Text Box 9">
          <a:extLst>
            <a:ext uri="{FF2B5EF4-FFF2-40B4-BE49-F238E27FC236}">
              <a16:creationId xmlns:a16="http://schemas.microsoft.com/office/drawing/2014/main" id="{00000000-0008-0000-6A00-000083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6" name="Text Box 9">
          <a:extLst>
            <a:ext uri="{FF2B5EF4-FFF2-40B4-BE49-F238E27FC236}">
              <a16:creationId xmlns:a16="http://schemas.microsoft.com/office/drawing/2014/main" id="{00000000-0008-0000-6A00-000084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7" name="Text Box 9">
          <a:extLst>
            <a:ext uri="{FF2B5EF4-FFF2-40B4-BE49-F238E27FC236}">
              <a16:creationId xmlns:a16="http://schemas.microsoft.com/office/drawing/2014/main" id="{00000000-0008-0000-6A00-000085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8" name="Text Box 9">
          <a:extLst>
            <a:ext uri="{FF2B5EF4-FFF2-40B4-BE49-F238E27FC236}">
              <a16:creationId xmlns:a16="http://schemas.microsoft.com/office/drawing/2014/main" id="{00000000-0008-0000-6A00-000086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59" name="Text Box 9">
          <a:extLst>
            <a:ext uri="{FF2B5EF4-FFF2-40B4-BE49-F238E27FC236}">
              <a16:creationId xmlns:a16="http://schemas.microsoft.com/office/drawing/2014/main" id="{00000000-0008-0000-6A00-000087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60" name="Text Box 9">
          <a:extLst>
            <a:ext uri="{FF2B5EF4-FFF2-40B4-BE49-F238E27FC236}">
              <a16:creationId xmlns:a16="http://schemas.microsoft.com/office/drawing/2014/main" id="{00000000-0008-0000-6A00-000088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61" name="Text Box 9">
          <a:extLst>
            <a:ext uri="{FF2B5EF4-FFF2-40B4-BE49-F238E27FC236}">
              <a16:creationId xmlns:a16="http://schemas.microsoft.com/office/drawing/2014/main" id="{00000000-0008-0000-6A00-000089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32</xdr:row>
      <xdr:rowOff>0</xdr:rowOff>
    </xdr:from>
    <xdr:to>
      <xdr:col>3</xdr:col>
      <xdr:colOff>76200</xdr:colOff>
      <xdr:row>32</xdr:row>
      <xdr:rowOff>68580</xdr:rowOff>
    </xdr:to>
    <xdr:sp macro="" textlink="">
      <xdr:nvSpPr>
        <xdr:cNvPr id="1162" name="Text Box 9">
          <a:extLst>
            <a:ext uri="{FF2B5EF4-FFF2-40B4-BE49-F238E27FC236}">
              <a16:creationId xmlns:a16="http://schemas.microsoft.com/office/drawing/2014/main" id="{00000000-0008-0000-6A00-00008A040000}"/>
            </a:ext>
          </a:extLst>
        </xdr:cNvPr>
        <xdr:cNvSpPr txBox="1">
          <a:spLocks noChangeArrowheads="1"/>
        </xdr:cNvSpPr>
      </xdr:nvSpPr>
      <xdr:spPr bwMode="auto">
        <a:xfrm>
          <a:off x="7124700" y="60236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99060</xdr:rowOff>
    </xdr:to>
    <xdr:sp macro="" textlink="">
      <xdr:nvSpPr>
        <xdr:cNvPr id="1163" name="Text Box 9">
          <a:extLst>
            <a:ext uri="{FF2B5EF4-FFF2-40B4-BE49-F238E27FC236}">
              <a16:creationId xmlns:a16="http://schemas.microsoft.com/office/drawing/2014/main" id="{00000000-0008-0000-6A00-00008B040000}"/>
            </a:ext>
          </a:extLst>
        </xdr:cNvPr>
        <xdr:cNvSpPr txBox="1">
          <a:spLocks noChangeArrowheads="1"/>
        </xdr:cNvSpPr>
      </xdr:nvSpPr>
      <xdr:spPr bwMode="auto">
        <a:xfrm>
          <a:off x="26187400" y="528955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4" name="Text Box 9">
          <a:extLst>
            <a:ext uri="{FF2B5EF4-FFF2-40B4-BE49-F238E27FC236}">
              <a16:creationId xmlns:a16="http://schemas.microsoft.com/office/drawing/2014/main" id="{00000000-0008-0000-6A00-00008C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5" name="Text Box 9">
          <a:extLst>
            <a:ext uri="{FF2B5EF4-FFF2-40B4-BE49-F238E27FC236}">
              <a16:creationId xmlns:a16="http://schemas.microsoft.com/office/drawing/2014/main" id="{00000000-0008-0000-6A00-00008D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6" name="Text Box 9">
          <a:extLst>
            <a:ext uri="{FF2B5EF4-FFF2-40B4-BE49-F238E27FC236}">
              <a16:creationId xmlns:a16="http://schemas.microsoft.com/office/drawing/2014/main" id="{00000000-0008-0000-6A00-00008E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7" name="Text Box 9">
          <a:extLst>
            <a:ext uri="{FF2B5EF4-FFF2-40B4-BE49-F238E27FC236}">
              <a16:creationId xmlns:a16="http://schemas.microsoft.com/office/drawing/2014/main" id="{00000000-0008-0000-6A00-00008F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8" name="Text Box 9">
          <a:extLst>
            <a:ext uri="{FF2B5EF4-FFF2-40B4-BE49-F238E27FC236}">
              <a16:creationId xmlns:a16="http://schemas.microsoft.com/office/drawing/2014/main" id="{00000000-0008-0000-6A00-000090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69" name="Text Box 9">
          <a:extLst>
            <a:ext uri="{FF2B5EF4-FFF2-40B4-BE49-F238E27FC236}">
              <a16:creationId xmlns:a16="http://schemas.microsoft.com/office/drawing/2014/main" id="{00000000-0008-0000-6A00-000091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0" name="Text Box 9">
          <a:extLst>
            <a:ext uri="{FF2B5EF4-FFF2-40B4-BE49-F238E27FC236}">
              <a16:creationId xmlns:a16="http://schemas.microsoft.com/office/drawing/2014/main" id="{00000000-0008-0000-6A00-000092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1" name="Text Box 9">
          <a:extLst>
            <a:ext uri="{FF2B5EF4-FFF2-40B4-BE49-F238E27FC236}">
              <a16:creationId xmlns:a16="http://schemas.microsoft.com/office/drawing/2014/main" id="{00000000-0008-0000-6A00-000093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2" name="Text Box 9">
          <a:extLst>
            <a:ext uri="{FF2B5EF4-FFF2-40B4-BE49-F238E27FC236}">
              <a16:creationId xmlns:a16="http://schemas.microsoft.com/office/drawing/2014/main" id="{00000000-0008-0000-6A00-000094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3" name="Text Box 9">
          <a:extLst>
            <a:ext uri="{FF2B5EF4-FFF2-40B4-BE49-F238E27FC236}">
              <a16:creationId xmlns:a16="http://schemas.microsoft.com/office/drawing/2014/main" id="{00000000-0008-0000-6A00-000095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4" name="Text Box 9">
          <a:extLst>
            <a:ext uri="{FF2B5EF4-FFF2-40B4-BE49-F238E27FC236}">
              <a16:creationId xmlns:a16="http://schemas.microsoft.com/office/drawing/2014/main" id="{00000000-0008-0000-6A00-000096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5" name="Text Box 9">
          <a:extLst>
            <a:ext uri="{FF2B5EF4-FFF2-40B4-BE49-F238E27FC236}">
              <a16:creationId xmlns:a16="http://schemas.microsoft.com/office/drawing/2014/main" id="{00000000-0008-0000-6A00-000097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22860</xdr:rowOff>
    </xdr:to>
    <xdr:sp macro="" textlink="">
      <xdr:nvSpPr>
        <xdr:cNvPr id="1176" name="Text Box 9">
          <a:extLst>
            <a:ext uri="{FF2B5EF4-FFF2-40B4-BE49-F238E27FC236}">
              <a16:creationId xmlns:a16="http://schemas.microsoft.com/office/drawing/2014/main" id="{00000000-0008-0000-6A00-000098040000}"/>
            </a:ext>
          </a:extLst>
        </xdr:cNvPr>
        <xdr:cNvSpPr txBox="1">
          <a:spLocks noChangeArrowheads="1"/>
        </xdr:cNvSpPr>
      </xdr:nvSpPr>
      <xdr:spPr bwMode="auto">
        <a:xfrm>
          <a:off x="7178040" y="300228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60960</xdr:rowOff>
    </xdr:to>
    <xdr:sp macro="" textlink="">
      <xdr:nvSpPr>
        <xdr:cNvPr id="1177" name="Text Box 9">
          <a:extLst>
            <a:ext uri="{FF2B5EF4-FFF2-40B4-BE49-F238E27FC236}">
              <a16:creationId xmlns:a16="http://schemas.microsoft.com/office/drawing/2014/main" id="{00000000-0008-0000-6A00-000099040000}"/>
            </a:ext>
          </a:extLst>
        </xdr:cNvPr>
        <xdr:cNvSpPr txBox="1">
          <a:spLocks noChangeArrowheads="1"/>
        </xdr:cNvSpPr>
      </xdr:nvSpPr>
      <xdr:spPr bwMode="auto">
        <a:xfrm>
          <a:off x="7178040" y="440563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68580</xdr:rowOff>
    </xdr:to>
    <xdr:sp macro="" textlink="">
      <xdr:nvSpPr>
        <xdr:cNvPr id="1178" name="Text Box 9">
          <a:extLst>
            <a:ext uri="{FF2B5EF4-FFF2-40B4-BE49-F238E27FC236}">
              <a16:creationId xmlns:a16="http://schemas.microsoft.com/office/drawing/2014/main" id="{00000000-0008-0000-6A00-00009A040000}"/>
            </a:ext>
          </a:extLst>
        </xdr:cNvPr>
        <xdr:cNvSpPr txBox="1">
          <a:spLocks noChangeArrowheads="1"/>
        </xdr:cNvSpPr>
      </xdr:nvSpPr>
      <xdr:spPr bwMode="auto">
        <a:xfrm>
          <a:off x="7178040" y="46494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179" name="Text Box 9">
          <a:extLst>
            <a:ext uri="{FF2B5EF4-FFF2-40B4-BE49-F238E27FC236}">
              <a16:creationId xmlns:a16="http://schemas.microsoft.com/office/drawing/2014/main" id="{00000000-0008-0000-6A00-00009B040000}"/>
            </a:ext>
          </a:extLst>
        </xdr:cNvPr>
        <xdr:cNvSpPr txBox="1">
          <a:spLocks noChangeArrowheads="1"/>
        </xdr:cNvSpPr>
      </xdr:nvSpPr>
      <xdr:spPr bwMode="auto">
        <a:xfrm>
          <a:off x="7178040" y="4893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60960</xdr:rowOff>
    </xdr:to>
    <xdr:sp macro="" textlink="">
      <xdr:nvSpPr>
        <xdr:cNvPr id="1180" name="Text Box 9">
          <a:extLst>
            <a:ext uri="{FF2B5EF4-FFF2-40B4-BE49-F238E27FC236}">
              <a16:creationId xmlns:a16="http://schemas.microsoft.com/office/drawing/2014/main" id="{00000000-0008-0000-6A00-00009C040000}"/>
            </a:ext>
          </a:extLst>
        </xdr:cNvPr>
        <xdr:cNvSpPr txBox="1">
          <a:spLocks noChangeArrowheads="1"/>
        </xdr:cNvSpPr>
      </xdr:nvSpPr>
      <xdr:spPr bwMode="auto">
        <a:xfrm>
          <a:off x="7178040" y="41617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1" name="Text Box 9">
          <a:extLst>
            <a:ext uri="{FF2B5EF4-FFF2-40B4-BE49-F238E27FC236}">
              <a16:creationId xmlns:a16="http://schemas.microsoft.com/office/drawing/2014/main" id="{00000000-0008-0000-6A00-00009D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2" name="Text Box 9">
          <a:extLst>
            <a:ext uri="{FF2B5EF4-FFF2-40B4-BE49-F238E27FC236}">
              <a16:creationId xmlns:a16="http://schemas.microsoft.com/office/drawing/2014/main" id="{00000000-0008-0000-6A00-00009E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3" name="Text Box 9">
          <a:extLst>
            <a:ext uri="{FF2B5EF4-FFF2-40B4-BE49-F238E27FC236}">
              <a16:creationId xmlns:a16="http://schemas.microsoft.com/office/drawing/2014/main" id="{00000000-0008-0000-6A00-00009F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4" name="Text Box 9">
          <a:extLst>
            <a:ext uri="{FF2B5EF4-FFF2-40B4-BE49-F238E27FC236}">
              <a16:creationId xmlns:a16="http://schemas.microsoft.com/office/drawing/2014/main" id="{00000000-0008-0000-6A00-0000A0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5" name="Text Box 9">
          <a:extLst>
            <a:ext uri="{FF2B5EF4-FFF2-40B4-BE49-F238E27FC236}">
              <a16:creationId xmlns:a16="http://schemas.microsoft.com/office/drawing/2014/main" id="{00000000-0008-0000-6A00-0000A1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6" name="Text Box 9">
          <a:extLst>
            <a:ext uri="{FF2B5EF4-FFF2-40B4-BE49-F238E27FC236}">
              <a16:creationId xmlns:a16="http://schemas.microsoft.com/office/drawing/2014/main" id="{00000000-0008-0000-6A00-0000A2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7" name="Text Box 9">
          <a:extLst>
            <a:ext uri="{FF2B5EF4-FFF2-40B4-BE49-F238E27FC236}">
              <a16:creationId xmlns:a16="http://schemas.microsoft.com/office/drawing/2014/main" id="{00000000-0008-0000-6A00-0000A3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8" name="Text Box 9">
          <a:extLst>
            <a:ext uri="{FF2B5EF4-FFF2-40B4-BE49-F238E27FC236}">
              <a16:creationId xmlns:a16="http://schemas.microsoft.com/office/drawing/2014/main" id="{00000000-0008-0000-6A00-0000A4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89" name="Text Box 9">
          <a:extLst>
            <a:ext uri="{FF2B5EF4-FFF2-40B4-BE49-F238E27FC236}">
              <a16:creationId xmlns:a16="http://schemas.microsoft.com/office/drawing/2014/main" id="{00000000-0008-0000-6A00-0000A5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90" name="Text Box 9">
          <a:extLst>
            <a:ext uri="{FF2B5EF4-FFF2-40B4-BE49-F238E27FC236}">
              <a16:creationId xmlns:a16="http://schemas.microsoft.com/office/drawing/2014/main" id="{00000000-0008-0000-6A00-0000A6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91" name="Text Box 9">
          <a:extLst>
            <a:ext uri="{FF2B5EF4-FFF2-40B4-BE49-F238E27FC236}">
              <a16:creationId xmlns:a16="http://schemas.microsoft.com/office/drawing/2014/main" id="{00000000-0008-0000-6A00-0000A7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92" name="Text Box 9">
          <a:extLst>
            <a:ext uri="{FF2B5EF4-FFF2-40B4-BE49-F238E27FC236}">
              <a16:creationId xmlns:a16="http://schemas.microsoft.com/office/drawing/2014/main" id="{00000000-0008-0000-6A00-0000A8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60960</xdr:rowOff>
    </xdr:to>
    <xdr:sp macro="" textlink="">
      <xdr:nvSpPr>
        <xdr:cNvPr id="1193" name="Text Box 9">
          <a:extLst>
            <a:ext uri="{FF2B5EF4-FFF2-40B4-BE49-F238E27FC236}">
              <a16:creationId xmlns:a16="http://schemas.microsoft.com/office/drawing/2014/main" id="{00000000-0008-0000-6A00-0000A9040000}"/>
            </a:ext>
          </a:extLst>
        </xdr:cNvPr>
        <xdr:cNvSpPr txBox="1">
          <a:spLocks noChangeArrowheads="1"/>
        </xdr:cNvSpPr>
      </xdr:nvSpPr>
      <xdr:spPr bwMode="auto">
        <a:xfrm>
          <a:off x="7178040" y="37045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32</xdr:row>
      <xdr:rowOff>0</xdr:rowOff>
    </xdr:from>
    <xdr:to>
      <xdr:col>3</xdr:col>
      <xdr:colOff>76200</xdr:colOff>
      <xdr:row>32</xdr:row>
      <xdr:rowOff>68580</xdr:rowOff>
    </xdr:to>
    <xdr:sp macro="" textlink="">
      <xdr:nvSpPr>
        <xdr:cNvPr id="1194" name="Text Box 9">
          <a:extLst>
            <a:ext uri="{FF2B5EF4-FFF2-40B4-BE49-F238E27FC236}">
              <a16:creationId xmlns:a16="http://schemas.microsoft.com/office/drawing/2014/main" id="{00000000-0008-0000-6A00-0000AA040000}"/>
            </a:ext>
          </a:extLst>
        </xdr:cNvPr>
        <xdr:cNvSpPr txBox="1">
          <a:spLocks noChangeArrowheads="1"/>
        </xdr:cNvSpPr>
      </xdr:nvSpPr>
      <xdr:spPr bwMode="auto">
        <a:xfrm>
          <a:off x="7124700" y="60236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195" name="Text Box 9">
          <a:extLst>
            <a:ext uri="{FF2B5EF4-FFF2-40B4-BE49-F238E27FC236}">
              <a16:creationId xmlns:a16="http://schemas.microsoft.com/office/drawing/2014/main" id="{00000000-0008-0000-6A00-0000AB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196" name="Text Box 9">
          <a:extLst>
            <a:ext uri="{FF2B5EF4-FFF2-40B4-BE49-F238E27FC236}">
              <a16:creationId xmlns:a16="http://schemas.microsoft.com/office/drawing/2014/main" id="{00000000-0008-0000-6A00-0000AC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197" name="Text Box 9">
          <a:extLst>
            <a:ext uri="{FF2B5EF4-FFF2-40B4-BE49-F238E27FC236}">
              <a16:creationId xmlns:a16="http://schemas.microsoft.com/office/drawing/2014/main" id="{00000000-0008-0000-6A00-0000AD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198" name="Text Box 9">
          <a:extLst>
            <a:ext uri="{FF2B5EF4-FFF2-40B4-BE49-F238E27FC236}">
              <a16:creationId xmlns:a16="http://schemas.microsoft.com/office/drawing/2014/main" id="{00000000-0008-0000-6A00-0000AE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199" name="Text Box 9">
          <a:extLst>
            <a:ext uri="{FF2B5EF4-FFF2-40B4-BE49-F238E27FC236}">
              <a16:creationId xmlns:a16="http://schemas.microsoft.com/office/drawing/2014/main" id="{00000000-0008-0000-6A00-0000AF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0" name="Text Box 9">
          <a:extLst>
            <a:ext uri="{FF2B5EF4-FFF2-40B4-BE49-F238E27FC236}">
              <a16:creationId xmlns:a16="http://schemas.microsoft.com/office/drawing/2014/main" id="{00000000-0008-0000-6A00-0000B0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1" name="Text Box 9">
          <a:extLst>
            <a:ext uri="{FF2B5EF4-FFF2-40B4-BE49-F238E27FC236}">
              <a16:creationId xmlns:a16="http://schemas.microsoft.com/office/drawing/2014/main" id="{00000000-0008-0000-6A00-0000B1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2" name="Text Box 9">
          <a:extLst>
            <a:ext uri="{FF2B5EF4-FFF2-40B4-BE49-F238E27FC236}">
              <a16:creationId xmlns:a16="http://schemas.microsoft.com/office/drawing/2014/main" id="{00000000-0008-0000-6A00-0000B2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3" name="Text Box 9">
          <a:extLst>
            <a:ext uri="{FF2B5EF4-FFF2-40B4-BE49-F238E27FC236}">
              <a16:creationId xmlns:a16="http://schemas.microsoft.com/office/drawing/2014/main" id="{00000000-0008-0000-6A00-0000B3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4" name="Text Box 9">
          <a:extLst>
            <a:ext uri="{FF2B5EF4-FFF2-40B4-BE49-F238E27FC236}">
              <a16:creationId xmlns:a16="http://schemas.microsoft.com/office/drawing/2014/main" id="{00000000-0008-0000-6A00-0000B4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5" name="Text Box 9">
          <a:extLst>
            <a:ext uri="{FF2B5EF4-FFF2-40B4-BE49-F238E27FC236}">
              <a16:creationId xmlns:a16="http://schemas.microsoft.com/office/drawing/2014/main" id="{00000000-0008-0000-6A00-0000B5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6" name="Text Box 9">
          <a:extLst>
            <a:ext uri="{FF2B5EF4-FFF2-40B4-BE49-F238E27FC236}">
              <a16:creationId xmlns:a16="http://schemas.microsoft.com/office/drawing/2014/main" id="{00000000-0008-0000-6A00-0000B6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19</xdr:row>
      <xdr:rowOff>0</xdr:rowOff>
    </xdr:from>
    <xdr:to>
      <xdr:col>3</xdr:col>
      <xdr:colOff>129540</xdr:colOff>
      <xdr:row>19</xdr:row>
      <xdr:rowOff>15240</xdr:rowOff>
    </xdr:to>
    <xdr:sp macro="" textlink="">
      <xdr:nvSpPr>
        <xdr:cNvPr id="1207" name="Text Box 9">
          <a:extLst>
            <a:ext uri="{FF2B5EF4-FFF2-40B4-BE49-F238E27FC236}">
              <a16:creationId xmlns:a16="http://schemas.microsoft.com/office/drawing/2014/main" id="{00000000-0008-0000-6A00-0000B7040000}"/>
            </a:ext>
          </a:extLst>
        </xdr:cNvPr>
        <xdr:cNvSpPr txBox="1">
          <a:spLocks noChangeArrowheads="1"/>
        </xdr:cNvSpPr>
      </xdr:nvSpPr>
      <xdr:spPr bwMode="auto">
        <a:xfrm>
          <a:off x="7178040" y="3002280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1208" name="Text Box 9">
          <a:extLst>
            <a:ext uri="{FF2B5EF4-FFF2-40B4-BE49-F238E27FC236}">
              <a16:creationId xmlns:a16="http://schemas.microsoft.com/office/drawing/2014/main" id="{00000000-0008-0000-6A00-0000B8040000}"/>
            </a:ext>
          </a:extLst>
        </xdr:cNvPr>
        <xdr:cNvSpPr txBox="1">
          <a:spLocks noChangeArrowheads="1"/>
        </xdr:cNvSpPr>
      </xdr:nvSpPr>
      <xdr:spPr bwMode="auto">
        <a:xfrm>
          <a:off x="7178040" y="44056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68580</xdr:rowOff>
    </xdr:to>
    <xdr:sp macro="" textlink="">
      <xdr:nvSpPr>
        <xdr:cNvPr id="1209" name="Text Box 9">
          <a:extLst>
            <a:ext uri="{FF2B5EF4-FFF2-40B4-BE49-F238E27FC236}">
              <a16:creationId xmlns:a16="http://schemas.microsoft.com/office/drawing/2014/main" id="{00000000-0008-0000-6A00-0000B9040000}"/>
            </a:ext>
          </a:extLst>
        </xdr:cNvPr>
        <xdr:cNvSpPr txBox="1">
          <a:spLocks noChangeArrowheads="1"/>
        </xdr:cNvSpPr>
      </xdr:nvSpPr>
      <xdr:spPr bwMode="auto">
        <a:xfrm>
          <a:off x="7178040" y="464947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210" name="Text Box 9">
          <a:extLst>
            <a:ext uri="{FF2B5EF4-FFF2-40B4-BE49-F238E27FC236}">
              <a16:creationId xmlns:a16="http://schemas.microsoft.com/office/drawing/2014/main" id="{00000000-0008-0000-6A00-0000BA040000}"/>
            </a:ext>
          </a:extLst>
        </xdr:cNvPr>
        <xdr:cNvSpPr txBox="1">
          <a:spLocks noChangeArrowheads="1"/>
        </xdr:cNvSpPr>
      </xdr:nvSpPr>
      <xdr:spPr bwMode="auto">
        <a:xfrm>
          <a:off x="7178040" y="4893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25</xdr:row>
      <xdr:rowOff>0</xdr:rowOff>
    </xdr:from>
    <xdr:to>
      <xdr:col>3</xdr:col>
      <xdr:colOff>129540</xdr:colOff>
      <xdr:row>25</xdr:row>
      <xdr:rowOff>60960</xdr:rowOff>
    </xdr:to>
    <xdr:sp macro="" textlink="">
      <xdr:nvSpPr>
        <xdr:cNvPr id="1211" name="Text Box 9">
          <a:extLst>
            <a:ext uri="{FF2B5EF4-FFF2-40B4-BE49-F238E27FC236}">
              <a16:creationId xmlns:a16="http://schemas.microsoft.com/office/drawing/2014/main" id="{00000000-0008-0000-6A00-0000BB040000}"/>
            </a:ext>
          </a:extLst>
        </xdr:cNvPr>
        <xdr:cNvSpPr txBox="1">
          <a:spLocks noChangeArrowheads="1"/>
        </xdr:cNvSpPr>
      </xdr:nvSpPr>
      <xdr:spPr bwMode="auto">
        <a:xfrm>
          <a:off x="7178040" y="41617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2" name="Text Box 9">
          <a:extLst>
            <a:ext uri="{FF2B5EF4-FFF2-40B4-BE49-F238E27FC236}">
              <a16:creationId xmlns:a16="http://schemas.microsoft.com/office/drawing/2014/main" id="{00000000-0008-0000-6A00-0000BC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3" name="Text Box 9">
          <a:extLst>
            <a:ext uri="{FF2B5EF4-FFF2-40B4-BE49-F238E27FC236}">
              <a16:creationId xmlns:a16="http://schemas.microsoft.com/office/drawing/2014/main" id="{00000000-0008-0000-6A00-0000BD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4" name="Text Box 9">
          <a:extLst>
            <a:ext uri="{FF2B5EF4-FFF2-40B4-BE49-F238E27FC236}">
              <a16:creationId xmlns:a16="http://schemas.microsoft.com/office/drawing/2014/main" id="{00000000-0008-0000-6A00-0000BE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5" name="Text Box 9">
          <a:extLst>
            <a:ext uri="{FF2B5EF4-FFF2-40B4-BE49-F238E27FC236}">
              <a16:creationId xmlns:a16="http://schemas.microsoft.com/office/drawing/2014/main" id="{00000000-0008-0000-6A00-0000BF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6" name="Text Box 9">
          <a:extLst>
            <a:ext uri="{FF2B5EF4-FFF2-40B4-BE49-F238E27FC236}">
              <a16:creationId xmlns:a16="http://schemas.microsoft.com/office/drawing/2014/main" id="{00000000-0008-0000-6A00-0000C0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7" name="Text Box 9">
          <a:extLst>
            <a:ext uri="{FF2B5EF4-FFF2-40B4-BE49-F238E27FC236}">
              <a16:creationId xmlns:a16="http://schemas.microsoft.com/office/drawing/2014/main" id="{00000000-0008-0000-6A00-0000C1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8" name="Text Box 9">
          <a:extLst>
            <a:ext uri="{FF2B5EF4-FFF2-40B4-BE49-F238E27FC236}">
              <a16:creationId xmlns:a16="http://schemas.microsoft.com/office/drawing/2014/main" id="{00000000-0008-0000-6A00-0000C2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19" name="Text Box 9">
          <a:extLst>
            <a:ext uri="{FF2B5EF4-FFF2-40B4-BE49-F238E27FC236}">
              <a16:creationId xmlns:a16="http://schemas.microsoft.com/office/drawing/2014/main" id="{00000000-0008-0000-6A00-0000C3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20" name="Text Box 9">
          <a:extLst>
            <a:ext uri="{FF2B5EF4-FFF2-40B4-BE49-F238E27FC236}">
              <a16:creationId xmlns:a16="http://schemas.microsoft.com/office/drawing/2014/main" id="{00000000-0008-0000-6A00-0000C4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21" name="Text Box 9">
          <a:extLst>
            <a:ext uri="{FF2B5EF4-FFF2-40B4-BE49-F238E27FC236}">
              <a16:creationId xmlns:a16="http://schemas.microsoft.com/office/drawing/2014/main" id="{00000000-0008-0000-6A00-0000C5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22" name="Text Box 9">
          <a:extLst>
            <a:ext uri="{FF2B5EF4-FFF2-40B4-BE49-F238E27FC236}">
              <a16:creationId xmlns:a16="http://schemas.microsoft.com/office/drawing/2014/main" id="{00000000-0008-0000-6A00-0000C6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23" name="Text Box 9">
          <a:extLst>
            <a:ext uri="{FF2B5EF4-FFF2-40B4-BE49-F238E27FC236}">
              <a16:creationId xmlns:a16="http://schemas.microsoft.com/office/drawing/2014/main" id="{00000000-0008-0000-6A00-0000C7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23</xdr:row>
      <xdr:rowOff>0</xdr:rowOff>
    </xdr:from>
    <xdr:to>
      <xdr:col>3</xdr:col>
      <xdr:colOff>129540</xdr:colOff>
      <xdr:row>23</xdr:row>
      <xdr:rowOff>91440</xdr:rowOff>
    </xdr:to>
    <xdr:sp macro="" textlink="">
      <xdr:nvSpPr>
        <xdr:cNvPr id="1224" name="Text Box 9">
          <a:extLst>
            <a:ext uri="{FF2B5EF4-FFF2-40B4-BE49-F238E27FC236}">
              <a16:creationId xmlns:a16="http://schemas.microsoft.com/office/drawing/2014/main" id="{00000000-0008-0000-6A00-0000C8040000}"/>
            </a:ext>
          </a:extLst>
        </xdr:cNvPr>
        <xdr:cNvSpPr txBox="1">
          <a:spLocks noChangeArrowheads="1"/>
        </xdr:cNvSpPr>
      </xdr:nvSpPr>
      <xdr:spPr bwMode="auto">
        <a:xfrm>
          <a:off x="7178040" y="37045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21</xdr:row>
      <xdr:rowOff>0</xdr:rowOff>
    </xdr:from>
    <xdr:to>
      <xdr:col>11</xdr:col>
      <xdr:colOff>800100</xdr:colOff>
      <xdr:row>21</xdr:row>
      <xdr:rowOff>68580</xdr:rowOff>
    </xdr:to>
    <xdr:sp macro="" textlink="">
      <xdr:nvSpPr>
        <xdr:cNvPr id="1225" name="Text Box 9">
          <a:extLst>
            <a:ext uri="{FF2B5EF4-FFF2-40B4-BE49-F238E27FC236}">
              <a16:creationId xmlns:a16="http://schemas.microsoft.com/office/drawing/2014/main" id="{00000000-0008-0000-6A00-0000C9040000}"/>
            </a:ext>
          </a:extLst>
        </xdr:cNvPr>
        <xdr:cNvSpPr txBox="1">
          <a:spLocks noChangeArrowheads="1"/>
        </xdr:cNvSpPr>
      </xdr:nvSpPr>
      <xdr:spPr bwMode="auto">
        <a:xfrm>
          <a:off x="26187400" y="336931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30</xdr:row>
      <xdr:rowOff>0</xdr:rowOff>
    </xdr:from>
    <xdr:to>
      <xdr:col>11</xdr:col>
      <xdr:colOff>800100</xdr:colOff>
      <xdr:row>30</xdr:row>
      <xdr:rowOff>144780</xdr:rowOff>
    </xdr:to>
    <xdr:sp macro="" textlink="">
      <xdr:nvSpPr>
        <xdr:cNvPr id="1226" name="Text Box 9">
          <a:extLst>
            <a:ext uri="{FF2B5EF4-FFF2-40B4-BE49-F238E27FC236}">
              <a16:creationId xmlns:a16="http://schemas.microsoft.com/office/drawing/2014/main" id="{00000000-0008-0000-6A00-0000CA040000}"/>
            </a:ext>
          </a:extLst>
        </xdr:cNvPr>
        <xdr:cNvSpPr txBox="1">
          <a:spLocks noChangeArrowheads="1"/>
        </xdr:cNvSpPr>
      </xdr:nvSpPr>
      <xdr:spPr bwMode="auto">
        <a:xfrm>
          <a:off x="26187400" y="52895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31</xdr:row>
      <xdr:rowOff>0</xdr:rowOff>
    </xdr:from>
    <xdr:to>
      <xdr:col>11</xdr:col>
      <xdr:colOff>800100</xdr:colOff>
      <xdr:row>31</xdr:row>
      <xdr:rowOff>45720</xdr:rowOff>
    </xdr:to>
    <xdr:sp macro="" textlink="">
      <xdr:nvSpPr>
        <xdr:cNvPr id="1227" name="Text Box 9">
          <a:extLst>
            <a:ext uri="{FF2B5EF4-FFF2-40B4-BE49-F238E27FC236}">
              <a16:creationId xmlns:a16="http://schemas.microsoft.com/office/drawing/2014/main" id="{00000000-0008-0000-6A00-0000CB040000}"/>
            </a:ext>
          </a:extLst>
        </xdr:cNvPr>
        <xdr:cNvSpPr txBox="1">
          <a:spLocks noChangeArrowheads="1"/>
        </xdr:cNvSpPr>
      </xdr:nvSpPr>
      <xdr:spPr bwMode="auto">
        <a:xfrm>
          <a:off x="26187400" y="5810250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0</xdr:rowOff>
    </xdr:from>
    <xdr:to>
      <xdr:col>11</xdr:col>
      <xdr:colOff>800100</xdr:colOff>
      <xdr:row>33</xdr:row>
      <xdr:rowOff>60960</xdr:rowOff>
    </xdr:to>
    <xdr:sp macro="" textlink="">
      <xdr:nvSpPr>
        <xdr:cNvPr id="1228" name="Text Box 9">
          <a:extLst>
            <a:ext uri="{FF2B5EF4-FFF2-40B4-BE49-F238E27FC236}">
              <a16:creationId xmlns:a16="http://schemas.microsoft.com/office/drawing/2014/main" id="{00000000-0008-0000-6A00-0000CC040000}"/>
            </a:ext>
          </a:extLst>
        </xdr:cNvPr>
        <xdr:cNvSpPr txBox="1">
          <a:spLocks noChangeArrowheads="1"/>
        </xdr:cNvSpPr>
      </xdr:nvSpPr>
      <xdr:spPr bwMode="auto">
        <a:xfrm>
          <a:off x="26187400" y="620649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33</xdr:row>
      <xdr:rowOff>0</xdr:rowOff>
    </xdr:from>
    <xdr:to>
      <xdr:col>11</xdr:col>
      <xdr:colOff>800100</xdr:colOff>
      <xdr:row>33</xdr:row>
      <xdr:rowOff>76200</xdr:rowOff>
    </xdr:to>
    <xdr:sp macro="" textlink="">
      <xdr:nvSpPr>
        <xdr:cNvPr id="1229" name="Text Box 9">
          <a:extLst>
            <a:ext uri="{FF2B5EF4-FFF2-40B4-BE49-F238E27FC236}">
              <a16:creationId xmlns:a16="http://schemas.microsoft.com/office/drawing/2014/main" id="{00000000-0008-0000-6A00-0000CD040000}"/>
            </a:ext>
          </a:extLst>
        </xdr:cNvPr>
        <xdr:cNvSpPr txBox="1">
          <a:spLocks noChangeArrowheads="1"/>
        </xdr:cNvSpPr>
      </xdr:nvSpPr>
      <xdr:spPr bwMode="auto">
        <a:xfrm>
          <a:off x="26187400" y="620649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0</xdr:rowOff>
    </xdr:from>
    <xdr:to>
      <xdr:col>11</xdr:col>
      <xdr:colOff>800100</xdr:colOff>
      <xdr:row>36</xdr:row>
      <xdr:rowOff>30480</xdr:rowOff>
    </xdr:to>
    <xdr:sp macro="" textlink="">
      <xdr:nvSpPr>
        <xdr:cNvPr id="1230" name="Text Box 9">
          <a:extLst>
            <a:ext uri="{FF2B5EF4-FFF2-40B4-BE49-F238E27FC236}">
              <a16:creationId xmlns:a16="http://schemas.microsoft.com/office/drawing/2014/main" id="{00000000-0008-0000-6A00-0000CE040000}"/>
            </a:ext>
          </a:extLst>
        </xdr:cNvPr>
        <xdr:cNvSpPr txBox="1">
          <a:spLocks noChangeArrowheads="1"/>
        </xdr:cNvSpPr>
      </xdr:nvSpPr>
      <xdr:spPr bwMode="auto">
        <a:xfrm>
          <a:off x="26187400" y="681609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36</xdr:row>
      <xdr:rowOff>0</xdr:rowOff>
    </xdr:from>
    <xdr:to>
      <xdr:col>11</xdr:col>
      <xdr:colOff>800100</xdr:colOff>
      <xdr:row>36</xdr:row>
      <xdr:rowOff>38100</xdr:rowOff>
    </xdr:to>
    <xdr:sp macro="" textlink="">
      <xdr:nvSpPr>
        <xdr:cNvPr id="1231" name="Text Box 9">
          <a:extLst>
            <a:ext uri="{FF2B5EF4-FFF2-40B4-BE49-F238E27FC236}">
              <a16:creationId xmlns:a16="http://schemas.microsoft.com/office/drawing/2014/main" id="{00000000-0008-0000-6A00-0000CF040000}"/>
            </a:ext>
          </a:extLst>
        </xdr:cNvPr>
        <xdr:cNvSpPr txBox="1">
          <a:spLocks noChangeArrowheads="1"/>
        </xdr:cNvSpPr>
      </xdr:nvSpPr>
      <xdr:spPr bwMode="auto">
        <a:xfrm>
          <a:off x="26187400" y="68160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0</xdr:rowOff>
    </xdr:from>
    <xdr:to>
      <xdr:col>11</xdr:col>
      <xdr:colOff>800100</xdr:colOff>
      <xdr:row>38</xdr:row>
      <xdr:rowOff>76200</xdr:rowOff>
    </xdr:to>
    <xdr:sp macro="" textlink="">
      <xdr:nvSpPr>
        <xdr:cNvPr id="1232" name="Text Box 9">
          <a:extLst>
            <a:ext uri="{FF2B5EF4-FFF2-40B4-BE49-F238E27FC236}">
              <a16:creationId xmlns:a16="http://schemas.microsoft.com/office/drawing/2014/main" id="{00000000-0008-0000-6A00-0000D0040000}"/>
            </a:ext>
          </a:extLst>
        </xdr:cNvPr>
        <xdr:cNvSpPr txBox="1">
          <a:spLocks noChangeArrowheads="1"/>
        </xdr:cNvSpPr>
      </xdr:nvSpPr>
      <xdr:spPr bwMode="auto">
        <a:xfrm>
          <a:off x="26187400" y="70599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0</xdr:rowOff>
    </xdr:from>
    <xdr:to>
      <xdr:col>11</xdr:col>
      <xdr:colOff>800100</xdr:colOff>
      <xdr:row>38</xdr:row>
      <xdr:rowOff>76200</xdr:rowOff>
    </xdr:to>
    <xdr:sp macro="" textlink="">
      <xdr:nvSpPr>
        <xdr:cNvPr id="1233" name="Text Box 9">
          <a:extLst>
            <a:ext uri="{FF2B5EF4-FFF2-40B4-BE49-F238E27FC236}">
              <a16:creationId xmlns:a16="http://schemas.microsoft.com/office/drawing/2014/main" id="{00000000-0008-0000-6A00-0000D1040000}"/>
            </a:ext>
          </a:extLst>
        </xdr:cNvPr>
        <xdr:cNvSpPr txBox="1">
          <a:spLocks noChangeArrowheads="1"/>
        </xdr:cNvSpPr>
      </xdr:nvSpPr>
      <xdr:spPr bwMode="auto">
        <a:xfrm>
          <a:off x="26187400" y="70599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76200</xdr:rowOff>
    </xdr:to>
    <xdr:sp macro="" textlink="">
      <xdr:nvSpPr>
        <xdr:cNvPr id="1234" name="Text Box 9">
          <a:extLst>
            <a:ext uri="{FF2B5EF4-FFF2-40B4-BE49-F238E27FC236}">
              <a16:creationId xmlns:a16="http://schemas.microsoft.com/office/drawing/2014/main" id="{00000000-0008-0000-6A00-0000D2040000}"/>
            </a:ext>
          </a:extLst>
        </xdr:cNvPr>
        <xdr:cNvSpPr txBox="1">
          <a:spLocks noChangeArrowheads="1"/>
        </xdr:cNvSpPr>
      </xdr:nvSpPr>
      <xdr:spPr bwMode="auto">
        <a:xfrm>
          <a:off x="26187400" y="760857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76200</xdr:rowOff>
    </xdr:to>
    <xdr:sp macro="" textlink="">
      <xdr:nvSpPr>
        <xdr:cNvPr id="1235" name="Text Box 9">
          <a:extLst>
            <a:ext uri="{FF2B5EF4-FFF2-40B4-BE49-F238E27FC236}">
              <a16:creationId xmlns:a16="http://schemas.microsoft.com/office/drawing/2014/main" id="{00000000-0008-0000-6A00-0000D3040000}"/>
            </a:ext>
          </a:extLst>
        </xdr:cNvPr>
        <xdr:cNvSpPr txBox="1">
          <a:spLocks noChangeArrowheads="1"/>
        </xdr:cNvSpPr>
      </xdr:nvSpPr>
      <xdr:spPr bwMode="auto">
        <a:xfrm>
          <a:off x="26187400" y="760857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45</xdr:row>
      <xdr:rowOff>0</xdr:rowOff>
    </xdr:from>
    <xdr:to>
      <xdr:col>11</xdr:col>
      <xdr:colOff>800100</xdr:colOff>
      <xdr:row>45</xdr:row>
      <xdr:rowOff>91440</xdr:rowOff>
    </xdr:to>
    <xdr:sp macro="" textlink="">
      <xdr:nvSpPr>
        <xdr:cNvPr id="1236" name="Text Box 9">
          <a:extLst>
            <a:ext uri="{FF2B5EF4-FFF2-40B4-BE49-F238E27FC236}">
              <a16:creationId xmlns:a16="http://schemas.microsoft.com/office/drawing/2014/main" id="{00000000-0008-0000-6A00-0000D4040000}"/>
            </a:ext>
          </a:extLst>
        </xdr:cNvPr>
        <xdr:cNvSpPr txBox="1">
          <a:spLocks noChangeArrowheads="1"/>
        </xdr:cNvSpPr>
      </xdr:nvSpPr>
      <xdr:spPr bwMode="auto">
        <a:xfrm>
          <a:off x="26187400" y="8492490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129540</xdr:rowOff>
    </xdr:to>
    <xdr:sp macro="" textlink="">
      <xdr:nvSpPr>
        <xdr:cNvPr id="1237" name="Text Box 9">
          <a:extLst>
            <a:ext uri="{FF2B5EF4-FFF2-40B4-BE49-F238E27FC236}">
              <a16:creationId xmlns:a16="http://schemas.microsoft.com/office/drawing/2014/main" id="{00000000-0008-0000-6A00-0000D5040000}"/>
            </a:ext>
          </a:extLst>
        </xdr:cNvPr>
        <xdr:cNvSpPr txBox="1">
          <a:spLocks noChangeArrowheads="1"/>
        </xdr:cNvSpPr>
      </xdr:nvSpPr>
      <xdr:spPr bwMode="auto">
        <a:xfrm>
          <a:off x="26187400" y="109969300"/>
          <a:ext cx="76200" cy="12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106680</xdr:rowOff>
    </xdr:to>
    <xdr:sp macro="" textlink="">
      <xdr:nvSpPr>
        <xdr:cNvPr id="1238" name="Text Box 9">
          <a:extLst>
            <a:ext uri="{FF2B5EF4-FFF2-40B4-BE49-F238E27FC236}">
              <a16:creationId xmlns:a16="http://schemas.microsoft.com/office/drawing/2014/main" id="{00000000-0008-0000-6A00-0000D6040000}"/>
            </a:ext>
          </a:extLst>
        </xdr:cNvPr>
        <xdr:cNvSpPr txBox="1">
          <a:spLocks noChangeArrowheads="1"/>
        </xdr:cNvSpPr>
      </xdr:nvSpPr>
      <xdr:spPr bwMode="auto">
        <a:xfrm>
          <a:off x="26187400" y="10996930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53</xdr:row>
      <xdr:rowOff>0</xdr:rowOff>
    </xdr:from>
    <xdr:to>
      <xdr:col>11</xdr:col>
      <xdr:colOff>800100</xdr:colOff>
      <xdr:row>53</xdr:row>
      <xdr:rowOff>106680</xdr:rowOff>
    </xdr:to>
    <xdr:sp macro="" textlink="">
      <xdr:nvSpPr>
        <xdr:cNvPr id="1239" name="Text Box 9">
          <a:extLst>
            <a:ext uri="{FF2B5EF4-FFF2-40B4-BE49-F238E27FC236}">
              <a16:creationId xmlns:a16="http://schemas.microsoft.com/office/drawing/2014/main" id="{00000000-0008-0000-6A00-0000D7040000}"/>
            </a:ext>
          </a:extLst>
        </xdr:cNvPr>
        <xdr:cNvSpPr txBox="1">
          <a:spLocks noChangeArrowheads="1"/>
        </xdr:cNvSpPr>
      </xdr:nvSpPr>
      <xdr:spPr bwMode="auto">
        <a:xfrm>
          <a:off x="26187400" y="10996930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76200</xdr:rowOff>
    </xdr:to>
    <xdr:sp macro="" textlink="">
      <xdr:nvSpPr>
        <xdr:cNvPr id="1240" name="Text Box 9">
          <a:extLst>
            <a:ext uri="{FF2B5EF4-FFF2-40B4-BE49-F238E27FC236}">
              <a16:creationId xmlns:a16="http://schemas.microsoft.com/office/drawing/2014/main" id="{00000000-0008-0000-6A00-0000D8040000}"/>
            </a:ext>
          </a:extLst>
        </xdr:cNvPr>
        <xdr:cNvSpPr txBox="1">
          <a:spLocks noChangeArrowheads="1"/>
        </xdr:cNvSpPr>
      </xdr:nvSpPr>
      <xdr:spPr bwMode="auto">
        <a:xfrm>
          <a:off x="26187400" y="760857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76200</xdr:rowOff>
    </xdr:to>
    <xdr:sp macro="" textlink="">
      <xdr:nvSpPr>
        <xdr:cNvPr id="1241" name="Text Box 9">
          <a:extLst>
            <a:ext uri="{FF2B5EF4-FFF2-40B4-BE49-F238E27FC236}">
              <a16:creationId xmlns:a16="http://schemas.microsoft.com/office/drawing/2014/main" id="{00000000-0008-0000-6A00-0000D9040000}"/>
            </a:ext>
          </a:extLst>
        </xdr:cNvPr>
        <xdr:cNvSpPr txBox="1">
          <a:spLocks noChangeArrowheads="1"/>
        </xdr:cNvSpPr>
      </xdr:nvSpPr>
      <xdr:spPr bwMode="auto">
        <a:xfrm>
          <a:off x="26187400" y="760857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41</xdr:row>
      <xdr:rowOff>0</xdr:rowOff>
    </xdr:from>
    <xdr:to>
      <xdr:col>11</xdr:col>
      <xdr:colOff>800100</xdr:colOff>
      <xdr:row>41</xdr:row>
      <xdr:rowOff>76200</xdr:rowOff>
    </xdr:to>
    <xdr:sp macro="" textlink="">
      <xdr:nvSpPr>
        <xdr:cNvPr id="1242" name="Text Box 9">
          <a:extLst>
            <a:ext uri="{FF2B5EF4-FFF2-40B4-BE49-F238E27FC236}">
              <a16:creationId xmlns:a16="http://schemas.microsoft.com/office/drawing/2014/main" id="{00000000-0008-0000-6A00-0000DA040000}"/>
            </a:ext>
          </a:extLst>
        </xdr:cNvPr>
        <xdr:cNvSpPr txBox="1">
          <a:spLocks noChangeArrowheads="1"/>
        </xdr:cNvSpPr>
      </xdr:nvSpPr>
      <xdr:spPr bwMode="auto">
        <a:xfrm>
          <a:off x="26187400" y="760857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0</xdr:rowOff>
    </xdr:from>
    <xdr:to>
      <xdr:col>11</xdr:col>
      <xdr:colOff>800100</xdr:colOff>
      <xdr:row>43</xdr:row>
      <xdr:rowOff>53340</xdr:rowOff>
    </xdr:to>
    <xdr:sp macro="" textlink="">
      <xdr:nvSpPr>
        <xdr:cNvPr id="1243" name="Text Box 9">
          <a:extLst>
            <a:ext uri="{FF2B5EF4-FFF2-40B4-BE49-F238E27FC236}">
              <a16:creationId xmlns:a16="http://schemas.microsoft.com/office/drawing/2014/main" id="{00000000-0008-0000-6A00-0000DB040000}"/>
            </a:ext>
          </a:extLst>
        </xdr:cNvPr>
        <xdr:cNvSpPr txBox="1">
          <a:spLocks noChangeArrowheads="1"/>
        </xdr:cNvSpPr>
      </xdr:nvSpPr>
      <xdr:spPr bwMode="auto">
        <a:xfrm>
          <a:off x="26187400" y="80352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43</xdr:row>
      <xdr:rowOff>0</xdr:rowOff>
    </xdr:from>
    <xdr:to>
      <xdr:col>11</xdr:col>
      <xdr:colOff>800100</xdr:colOff>
      <xdr:row>43</xdr:row>
      <xdr:rowOff>53340</xdr:rowOff>
    </xdr:to>
    <xdr:sp macro="" textlink="">
      <xdr:nvSpPr>
        <xdr:cNvPr id="1244" name="Text Box 9">
          <a:extLst>
            <a:ext uri="{FF2B5EF4-FFF2-40B4-BE49-F238E27FC236}">
              <a16:creationId xmlns:a16="http://schemas.microsoft.com/office/drawing/2014/main" id="{00000000-0008-0000-6A00-0000DC040000}"/>
            </a:ext>
          </a:extLst>
        </xdr:cNvPr>
        <xdr:cNvSpPr txBox="1">
          <a:spLocks noChangeArrowheads="1"/>
        </xdr:cNvSpPr>
      </xdr:nvSpPr>
      <xdr:spPr bwMode="auto">
        <a:xfrm>
          <a:off x="26187400" y="803529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42</xdr:row>
      <xdr:rowOff>0</xdr:rowOff>
    </xdr:from>
    <xdr:to>
      <xdr:col>11</xdr:col>
      <xdr:colOff>800100</xdr:colOff>
      <xdr:row>42</xdr:row>
      <xdr:rowOff>53340</xdr:rowOff>
    </xdr:to>
    <xdr:sp macro="" textlink="">
      <xdr:nvSpPr>
        <xdr:cNvPr id="1245" name="Text Box 9">
          <a:extLst>
            <a:ext uri="{FF2B5EF4-FFF2-40B4-BE49-F238E27FC236}">
              <a16:creationId xmlns:a16="http://schemas.microsoft.com/office/drawing/2014/main" id="{00000000-0008-0000-6A00-0000DD040000}"/>
            </a:ext>
          </a:extLst>
        </xdr:cNvPr>
        <xdr:cNvSpPr txBox="1">
          <a:spLocks noChangeArrowheads="1"/>
        </xdr:cNvSpPr>
      </xdr:nvSpPr>
      <xdr:spPr bwMode="auto">
        <a:xfrm>
          <a:off x="26187400" y="785241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49</xdr:row>
      <xdr:rowOff>0</xdr:rowOff>
    </xdr:from>
    <xdr:to>
      <xdr:col>11</xdr:col>
      <xdr:colOff>800100</xdr:colOff>
      <xdr:row>49</xdr:row>
      <xdr:rowOff>144780</xdr:rowOff>
    </xdr:to>
    <xdr:sp macro="" textlink="">
      <xdr:nvSpPr>
        <xdr:cNvPr id="1246" name="Text Box 9">
          <a:extLst>
            <a:ext uri="{FF2B5EF4-FFF2-40B4-BE49-F238E27FC236}">
              <a16:creationId xmlns:a16="http://schemas.microsoft.com/office/drawing/2014/main" id="{00000000-0008-0000-6A00-0000DE040000}"/>
            </a:ext>
          </a:extLst>
        </xdr:cNvPr>
        <xdr:cNvSpPr txBox="1">
          <a:spLocks noChangeArrowheads="1"/>
        </xdr:cNvSpPr>
      </xdr:nvSpPr>
      <xdr:spPr bwMode="auto">
        <a:xfrm>
          <a:off x="26187400" y="949833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50</xdr:row>
      <xdr:rowOff>0</xdr:rowOff>
    </xdr:from>
    <xdr:to>
      <xdr:col>11</xdr:col>
      <xdr:colOff>800100</xdr:colOff>
      <xdr:row>50</xdr:row>
      <xdr:rowOff>121920</xdr:rowOff>
    </xdr:to>
    <xdr:sp macro="" textlink="">
      <xdr:nvSpPr>
        <xdr:cNvPr id="1247" name="Text Box 9">
          <a:extLst>
            <a:ext uri="{FF2B5EF4-FFF2-40B4-BE49-F238E27FC236}">
              <a16:creationId xmlns:a16="http://schemas.microsoft.com/office/drawing/2014/main" id="{00000000-0008-0000-6A00-0000DF040000}"/>
            </a:ext>
          </a:extLst>
        </xdr:cNvPr>
        <xdr:cNvSpPr txBox="1">
          <a:spLocks noChangeArrowheads="1"/>
        </xdr:cNvSpPr>
      </xdr:nvSpPr>
      <xdr:spPr bwMode="auto">
        <a:xfrm>
          <a:off x="26187400" y="1001903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0</xdr:rowOff>
    </xdr:from>
    <xdr:to>
      <xdr:col>11</xdr:col>
      <xdr:colOff>800100</xdr:colOff>
      <xdr:row>38</xdr:row>
      <xdr:rowOff>53340</xdr:rowOff>
    </xdr:to>
    <xdr:sp macro="" textlink="">
      <xdr:nvSpPr>
        <xdr:cNvPr id="1248" name="Text Box 9">
          <a:extLst>
            <a:ext uri="{FF2B5EF4-FFF2-40B4-BE49-F238E27FC236}">
              <a16:creationId xmlns:a16="http://schemas.microsoft.com/office/drawing/2014/main" id="{00000000-0008-0000-6A00-0000E0040000}"/>
            </a:ext>
          </a:extLst>
        </xdr:cNvPr>
        <xdr:cNvSpPr txBox="1">
          <a:spLocks noChangeArrowheads="1"/>
        </xdr:cNvSpPr>
      </xdr:nvSpPr>
      <xdr:spPr bwMode="auto">
        <a:xfrm>
          <a:off x="26187400" y="705993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38</xdr:row>
      <xdr:rowOff>0</xdr:rowOff>
    </xdr:from>
    <xdr:to>
      <xdr:col>11</xdr:col>
      <xdr:colOff>800100</xdr:colOff>
      <xdr:row>38</xdr:row>
      <xdr:rowOff>68580</xdr:rowOff>
    </xdr:to>
    <xdr:sp macro="" textlink="">
      <xdr:nvSpPr>
        <xdr:cNvPr id="1249" name="Text Box 9">
          <a:extLst>
            <a:ext uri="{FF2B5EF4-FFF2-40B4-BE49-F238E27FC236}">
              <a16:creationId xmlns:a16="http://schemas.microsoft.com/office/drawing/2014/main" id="{00000000-0008-0000-6A00-0000E1040000}"/>
            </a:ext>
          </a:extLst>
        </xdr:cNvPr>
        <xdr:cNvSpPr txBox="1">
          <a:spLocks noChangeArrowheads="1"/>
        </xdr:cNvSpPr>
      </xdr:nvSpPr>
      <xdr:spPr bwMode="auto">
        <a:xfrm>
          <a:off x="26187400" y="70599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9</xdr:row>
      <xdr:rowOff>662940</xdr:rowOff>
    </xdr:from>
    <xdr:to>
      <xdr:col>11</xdr:col>
      <xdr:colOff>800100</xdr:colOff>
      <xdr:row>1128</xdr:row>
      <xdr:rowOff>22860</xdr:rowOff>
    </xdr:to>
    <xdr:sp macro="" textlink="">
      <xdr:nvSpPr>
        <xdr:cNvPr id="1250" name="Text Box 9">
          <a:extLst>
            <a:ext uri="{FF2B5EF4-FFF2-40B4-BE49-F238E27FC236}">
              <a16:creationId xmlns:a16="http://schemas.microsoft.com/office/drawing/2014/main" id="{00000000-0008-0000-6A00-0000E2040000}"/>
            </a:ext>
          </a:extLst>
        </xdr:cNvPr>
        <xdr:cNvSpPr txBox="1">
          <a:spLocks noChangeArrowheads="1"/>
        </xdr:cNvSpPr>
      </xdr:nvSpPr>
      <xdr:spPr bwMode="auto">
        <a:xfrm>
          <a:off x="26187400" y="6225540"/>
          <a:ext cx="76200" cy="6713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723900</xdr:colOff>
      <xdr:row>10</xdr:row>
      <xdr:rowOff>0</xdr:rowOff>
    </xdr:from>
    <xdr:to>
      <xdr:col>11</xdr:col>
      <xdr:colOff>800100</xdr:colOff>
      <xdr:row>1171</xdr:row>
      <xdr:rowOff>158750</xdr:rowOff>
    </xdr:to>
    <xdr:sp macro="" textlink="">
      <xdr:nvSpPr>
        <xdr:cNvPr id="1251" name="Text Box 9">
          <a:extLst>
            <a:ext uri="{FF2B5EF4-FFF2-40B4-BE49-F238E27FC236}">
              <a16:creationId xmlns:a16="http://schemas.microsoft.com/office/drawing/2014/main" id="{00000000-0008-0000-6A00-0000E3040000}"/>
            </a:ext>
          </a:extLst>
        </xdr:cNvPr>
        <xdr:cNvSpPr txBox="1">
          <a:spLocks noChangeArrowheads="1"/>
        </xdr:cNvSpPr>
      </xdr:nvSpPr>
      <xdr:spPr bwMode="auto">
        <a:xfrm>
          <a:off x="26187400" y="7086600"/>
          <a:ext cx="76200" cy="778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8.xml><?xml version="1.0" encoding="utf-8"?>
<xdr:wsDr xmlns:xdr="http://schemas.openxmlformats.org/drawingml/2006/spreadsheetDrawing" xmlns:a="http://schemas.openxmlformats.org/drawingml/2006/main">
  <xdr:twoCellAnchor>
    <xdr:from>
      <xdr:col>2</xdr:col>
      <xdr:colOff>1117600</xdr:colOff>
      <xdr:row>0</xdr:row>
      <xdr:rowOff>76200</xdr:rowOff>
    </xdr:from>
    <xdr:to>
      <xdr:col>2</xdr:col>
      <xdr:colOff>2806641</xdr:colOff>
      <xdr:row>3</xdr:row>
      <xdr:rowOff>182154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6C00-000008000000}"/>
            </a:ext>
          </a:extLst>
        </xdr:cNvPr>
        <xdr:cNvSpPr/>
      </xdr:nvSpPr>
      <xdr:spPr>
        <a:xfrm>
          <a:off x="2692400" y="762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889000</xdr:colOff>
      <xdr:row>0</xdr:row>
      <xdr:rowOff>158750</xdr:rowOff>
    </xdr:from>
    <xdr:to>
      <xdr:col>23</xdr:col>
      <xdr:colOff>2651125</xdr:colOff>
      <xdr:row>3</xdr:row>
      <xdr:rowOff>215757</xdr:rowOff>
    </xdr:to>
    <xdr:pic>
      <xdr:nvPicPr>
        <xdr:cNvPr id="4" name="0 Imagen">
          <a:extLst>
            <a:ext uri="{FF2B5EF4-FFF2-40B4-BE49-F238E27FC236}">
              <a16:creationId xmlns:a16="http://schemas.microsoft.com/office/drawing/2014/main" id="{00000000-0008-0000-6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868250" y="15875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2</xdr:col>
      <xdr:colOff>349250</xdr:colOff>
      <xdr:row>0</xdr:row>
      <xdr:rowOff>31750</xdr:rowOff>
    </xdr:from>
    <xdr:to>
      <xdr:col>2</xdr:col>
      <xdr:colOff>2038291</xdr:colOff>
      <xdr:row>3</xdr:row>
      <xdr:rowOff>161517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6D00-000002000000}"/>
            </a:ext>
          </a:extLst>
        </xdr:cNvPr>
        <xdr:cNvSpPr/>
      </xdr:nvSpPr>
      <xdr:spPr>
        <a:xfrm>
          <a:off x="1873250" y="31750"/>
          <a:ext cx="1689041" cy="11775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2095500</xdr:colOff>
      <xdr:row>0</xdr:row>
      <xdr:rowOff>0</xdr:rowOff>
    </xdr:from>
    <xdr:to>
      <xdr:col>23</xdr:col>
      <xdr:colOff>3857625</xdr:colOff>
      <xdr:row>3</xdr:row>
      <xdr:rowOff>342757</xdr:rowOff>
    </xdr:to>
    <xdr:pic>
      <xdr:nvPicPr>
        <xdr:cNvPr id="4" name="0 Imagen">
          <a:extLst>
            <a:ext uri="{FF2B5EF4-FFF2-40B4-BE49-F238E27FC236}">
              <a16:creationId xmlns:a16="http://schemas.microsoft.com/office/drawing/2014/main" id="{00000000-0008-0000-6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228600</xdr:colOff>
      <xdr:row>1</xdr:row>
      <xdr:rowOff>198120</xdr:rowOff>
    </xdr:from>
    <xdr:to>
      <xdr:col>5</xdr:col>
      <xdr:colOff>1325880</xdr:colOff>
      <xdr:row>3</xdr:row>
      <xdr:rowOff>754380</xdr:rowOff>
    </xdr:to>
    <xdr:pic>
      <xdr:nvPicPr>
        <xdr:cNvPr id="15180369" name="Imagen 1" descr="logocapitalmusical">
          <a:extLst>
            <a:ext uri="{FF2B5EF4-FFF2-40B4-BE49-F238E27FC236}">
              <a16:creationId xmlns:a16="http://schemas.microsoft.com/office/drawing/2014/main" id="{00000000-0008-0000-0B00-000051A2E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24320" y="381000"/>
          <a:ext cx="10972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1</xdr:row>
      <xdr:rowOff>149540</xdr:rowOff>
    </xdr:from>
    <xdr:to>
      <xdr:col>1</xdr:col>
      <xdr:colOff>2783086</xdr:colOff>
      <xdr:row>3</xdr:row>
      <xdr:rowOff>761951</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2019300" y="347660"/>
          <a:ext cx="1457325" cy="117633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5</xdr:row>
      <xdr:rowOff>205740</xdr:rowOff>
    </xdr:from>
    <xdr:to>
      <xdr:col>5</xdr:col>
      <xdr:colOff>1249680</xdr:colOff>
      <xdr:row>11</xdr:row>
      <xdr:rowOff>594360</xdr:rowOff>
    </xdr:to>
    <xdr:pic>
      <xdr:nvPicPr>
        <xdr:cNvPr id="15180371" name="Imagen 4">
          <a:extLst>
            <a:ext uri="{FF2B5EF4-FFF2-40B4-BE49-F238E27FC236}">
              <a16:creationId xmlns:a16="http://schemas.microsoft.com/office/drawing/2014/main" id="{00000000-0008-0000-0B00-000053A2E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26920"/>
          <a:ext cx="20345400" cy="569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738188</xdr:colOff>
      <xdr:row>1</xdr:row>
      <xdr:rowOff>704849</xdr:rowOff>
    </xdr:from>
    <xdr:to>
      <xdr:col>2</xdr:col>
      <xdr:colOff>2427229</xdr:colOff>
      <xdr:row>3</xdr:row>
      <xdr:rowOff>547686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6E00-000002000000}"/>
            </a:ext>
          </a:extLst>
        </xdr:cNvPr>
        <xdr:cNvSpPr/>
      </xdr:nvSpPr>
      <xdr:spPr>
        <a:xfrm>
          <a:off x="2262188" y="990599"/>
          <a:ext cx="1689041" cy="11525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412750</xdr:colOff>
      <xdr:row>1</xdr:row>
      <xdr:rowOff>95250</xdr:rowOff>
    </xdr:from>
    <xdr:to>
      <xdr:col>23</xdr:col>
      <xdr:colOff>2762250</xdr:colOff>
      <xdr:row>3</xdr:row>
      <xdr:rowOff>647509</xdr:rowOff>
    </xdr:to>
    <xdr:pic>
      <xdr:nvPicPr>
        <xdr:cNvPr id="3" name="0 Imagen">
          <a:extLst>
            <a:ext uri="{FF2B5EF4-FFF2-40B4-BE49-F238E27FC236}">
              <a16:creationId xmlns:a16="http://schemas.microsoft.com/office/drawing/2014/main" id="{00000000-0008-0000-6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565750" y="381000"/>
          <a:ext cx="2349500" cy="1854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106680</xdr:colOff>
      <xdr:row>0</xdr:row>
      <xdr:rowOff>114300</xdr:rowOff>
    </xdr:from>
    <xdr:to>
      <xdr:col>1</xdr:col>
      <xdr:colOff>0</xdr:colOff>
      <xdr:row>3</xdr:row>
      <xdr:rowOff>266700</xdr:rowOff>
    </xdr:to>
    <xdr:sp macro="" textlink="">
      <xdr:nvSpPr>
        <xdr:cNvPr id="11680150" name="Object 1" hidden="1">
          <a:extLst>
            <a:ext uri="{FF2B5EF4-FFF2-40B4-BE49-F238E27FC236}">
              <a16:creationId xmlns:a16="http://schemas.microsoft.com/office/drawing/2014/main" id="{00000000-0008-0000-6F00-00009639B200}"/>
            </a:ext>
          </a:extLst>
        </xdr:cNvPr>
        <xdr:cNvSpPr>
          <a:spLocks noChangeArrowheads="1"/>
        </xdr:cNvSpPr>
      </xdr:nvSpPr>
      <xdr:spPr bwMode="auto">
        <a:xfrm>
          <a:off x="106680" y="114300"/>
          <a:ext cx="345186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1" name="Text Box 9">
          <a:extLst>
            <a:ext uri="{FF2B5EF4-FFF2-40B4-BE49-F238E27FC236}">
              <a16:creationId xmlns:a16="http://schemas.microsoft.com/office/drawing/2014/main" id="{00000000-0008-0000-6F00-000097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2" name="Text Box 9">
          <a:extLst>
            <a:ext uri="{FF2B5EF4-FFF2-40B4-BE49-F238E27FC236}">
              <a16:creationId xmlns:a16="http://schemas.microsoft.com/office/drawing/2014/main" id="{00000000-0008-0000-6F00-000098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3" name="Text Box 9">
          <a:extLst>
            <a:ext uri="{FF2B5EF4-FFF2-40B4-BE49-F238E27FC236}">
              <a16:creationId xmlns:a16="http://schemas.microsoft.com/office/drawing/2014/main" id="{00000000-0008-0000-6F00-000099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4" name="Text Box 9">
          <a:extLst>
            <a:ext uri="{FF2B5EF4-FFF2-40B4-BE49-F238E27FC236}">
              <a16:creationId xmlns:a16="http://schemas.microsoft.com/office/drawing/2014/main" id="{00000000-0008-0000-6F00-00009A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5" name="Text Box 9">
          <a:extLst>
            <a:ext uri="{FF2B5EF4-FFF2-40B4-BE49-F238E27FC236}">
              <a16:creationId xmlns:a16="http://schemas.microsoft.com/office/drawing/2014/main" id="{00000000-0008-0000-6F00-00009B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6" name="Text Box 9">
          <a:extLst>
            <a:ext uri="{FF2B5EF4-FFF2-40B4-BE49-F238E27FC236}">
              <a16:creationId xmlns:a16="http://schemas.microsoft.com/office/drawing/2014/main" id="{00000000-0008-0000-6F00-00009C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7" name="Text Box 9">
          <a:extLst>
            <a:ext uri="{FF2B5EF4-FFF2-40B4-BE49-F238E27FC236}">
              <a16:creationId xmlns:a16="http://schemas.microsoft.com/office/drawing/2014/main" id="{00000000-0008-0000-6F00-00009D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8" name="Text Box 9">
          <a:extLst>
            <a:ext uri="{FF2B5EF4-FFF2-40B4-BE49-F238E27FC236}">
              <a16:creationId xmlns:a16="http://schemas.microsoft.com/office/drawing/2014/main" id="{00000000-0008-0000-6F00-00009E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59" name="Text Box 9">
          <a:extLst>
            <a:ext uri="{FF2B5EF4-FFF2-40B4-BE49-F238E27FC236}">
              <a16:creationId xmlns:a16="http://schemas.microsoft.com/office/drawing/2014/main" id="{00000000-0008-0000-6F00-00009F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60" name="Text Box 9">
          <a:extLst>
            <a:ext uri="{FF2B5EF4-FFF2-40B4-BE49-F238E27FC236}">
              <a16:creationId xmlns:a16="http://schemas.microsoft.com/office/drawing/2014/main" id="{00000000-0008-0000-6F00-0000A0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61" name="Text Box 9">
          <a:extLst>
            <a:ext uri="{FF2B5EF4-FFF2-40B4-BE49-F238E27FC236}">
              <a16:creationId xmlns:a16="http://schemas.microsoft.com/office/drawing/2014/main" id="{00000000-0008-0000-6F00-0000A1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62" name="Text Box 9">
          <a:extLst>
            <a:ext uri="{FF2B5EF4-FFF2-40B4-BE49-F238E27FC236}">
              <a16:creationId xmlns:a16="http://schemas.microsoft.com/office/drawing/2014/main" id="{00000000-0008-0000-6F00-0000A2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163" name="Text Box 9">
          <a:extLst>
            <a:ext uri="{FF2B5EF4-FFF2-40B4-BE49-F238E27FC236}">
              <a16:creationId xmlns:a16="http://schemas.microsoft.com/office/drawing/2014/main" id="{00000000-0008-0000-6F00-0000A339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164" name="Text Box 9">
          <a:extLst>
            <a:ext uri="{FF2B5EF4-FFF2-40B4-BE49-F238E27FC236}">
              <a16:creationId xmlns:a16="http://schemas.microsoft.com/office/drawing/2014/main" id="{00000000-0008-0000-6F00-0000A439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680165" name="Text Box 9">
          <a:extLst>
            <a:ext uri="{FF2B5EF4-FFF2-40B4-BE49-F238E27FC236}">
              <a16:creationId xmlns:a16="http://schemas.microsoft.com/office/drawing/2014/main" id="{00000000-0008-0000-6F00-0000A539B2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32</xdr:row>
      <xdr:rowOff>0</xdr:rowOff>
    </xdr:from>
    <xdr:to>
      <xdr:col>3</xdr:col>
      <xdr:colOff>129540</xdr:colOff>
      <xdr:row>32</xdr:row>
      <xdr:rowOff>53340</xdr:rowOff>
    </xdr:to>
    <xdr:sp macro="" textlink="">
      <xdr:nvSpPr>
        <xdr:cNvPr id="11680166" name="Text Box 9">
          <a:extLst>
            <a:ext uri="{FF2B5EF4-FFF2-40B4-BE49-F238E27FC236}">
              <a16:creationId xmlns:a16="http://schemas.microsoft.com/office/drawing/2014/main" id="{00000000-0008-0000-6F00-0000A639B200}"/>
            </a:ext>
          </a:extLst>
        </xdr:cNvPr>
        <xdr:cNvSpPr txBox="1">
          <a:spLocks noChangeArrowheads="1"/>
        </xdr:cNvSpPr>
      </xdr:nvSpPr>
      <xdr:spPr bwMode="auto">
        <a:xfrm>
          <a:off x="10271760" y="444169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7620</xdr:rowOff>
    </xdr:to>
    <xdr:sp macro="" textlink="">
      <xdr:nvSpPr>
        <xdr:cNvPr id="11680167" name="Text Box 9">
          <a:extLst>
            <a:ext uri="{FF2B5EF4-FFF2-40B4-BE49-F238E27FC236}">
              <a16:creationId xmlns:a16="http://schemas.microsoft.com/office/drawing/2014/main" id="{00000000-0008-0000-6F00-0000A739B200}"/>
            </a:ext>
          </a:extLst>
        </xdr:cNvPr>
        <xdr:cNvSpPr txBox="1">
          <a:spLocks noChangeArrowheads="1"/>
        </xdr:cNvSpPr>
      </xdr:nvSpPr>
      <xdr:spPr bwMode="auto">
        <a:xfrm>
          <a:off x="10271760" y="4270248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42</xdr:row>
      <xdr:rowOff>0</xdr:rowOff>
    </xdr:from>
    <xdr:to>
      <xdr:col>3</xdr:col>
      <xdr:colOff>129540</xdr:colOff>
      <xdr:row>42</xdr:row>
      <xdr:rowOff>693420</xdr:rowOff>
    </xdr:to>
    <xdr:sp macro="" textlink="">
      <xdr:nvSpPr>
        <xdr:cNvPr id="11680168" name="Text Box 9">
          <a:extLst>
            <a:ext uri="{FF2B5EF4-FFF2-40B4-BE49-F238E27FC236}">
              <a16:creationId xmlns:a16="http://schemas.microsoft.com/office/drawing/2014/main" id="{00000000-0008-0000-6F00-0000A839B200}"/>
            </a:ext>
          </a:extLst>
        </xdr:cNvPr>
        <xdr:cNvSpPr txBox="1">
          <a:spLocks noChangeArrowheads="1"/>
        </xdr:cNvSpPr>
      </xdr:nvSpPr>
      <xdr:spPr bwMode="auto">
        <a:xfrm>
          <a:off x="10271760" y="67604640"/>
          <a:ext cx="762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69" name="Text Box 9">
          <a:extLst>
            <a:ext uri="{FF2B5EF4-FFF2-40B4-BE49-F238E27FC236}">
              <a16:creationId xmlns:a16="http://schemas.microsoft.com/office/drawing/2014/main" id="{00000000-0008-0000-6F00-0000A9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0" name="Text Box 9">
          <a:extLst>
            <a:ext uri="{FF2B5EF4-FFF2-40B4-BE49-F238E27FC236}">
              <a16:creationId xmlns:a16="http://schemas.microsoft.com/office/drawing/2014/main" id="{00000000-0008-0000-6F00-0000AA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1" name="Text Box 9">
          <a:extLst>
            <a:ext uri="{FF2B5EF4-FFF2-40B4-BE49-F238E27FC236}">
              <a16:creationId xmlns:a16="http://schemas.microsoft.com/office/drawing/2014/main" id="{00000000-0008-0000-6F00-0000AB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2" name="Text Box 9">
          <a:extLst>
            <a:ext uri="{FF2B5EF4-FFF2-40B4-BE49-F238E27FC236}">
              <a16:creationId xmlns:a16="http://schemas.microsoft.com/office/drawing/2014/main" id="{00000000-0008-0000-6F00-0000AC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3" name="Text Box 9">
          <a:extLst>
            <a:ext uri="{FF2B5EF4-FFF2-40B4-BE49-F238E27FC236}">
              <a16:creationId xmlns:a16="http://schemas.microsoft.com/office/drawing/2014/main" id="{00000000-0008-0000-6F00-0000AD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4" name="Text Box 9">
          <a:extLst>
            <a:ext uri="{FF2B5EF4-FFF2-40B4-BE49-F238E27FC236}">
              <a16:creationId xmlns:a16="http://schemas.microsoft.com/office/drawing/2014/main" id="{00000000-0008-0000-6F00-0000AE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5" name="Text Box 9">
          <a:extLst>
            <a:ext uri="{FF2B5EF4-FFF2-40B4-BE49-F238E27FC236}">
              <a16:creationId xmlns:a16="http://schemas.microsoft.com/office/drawing/2014/main" id="{00000000-0008-0000-6F00-0000AF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6" name="Text Box 9">
          <a:extLst>
            <a:ext uri="{FF2B5EF4-FFF2-40B4-BE49-F238E27FC236}">
              <a16:creationId xmlns:a16="http://schemas.microsoft.com/office/drawing/2014/main" id="{00000000-0008-0000-6F00-0000B0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177" name="Text Box 9">
          <a:extLst>
            <a:ext uri="{FF2B5EF4-FFF2-40B4-BE49-F238E27FC236}">
              <a16:creationId xmlns:a16="http://schemas.microsoft.com/office/drawing/2014/main" id="{00000000-0008-0000-6F00-0000B139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78" name="Text Box 9">
          <a:extLst>
            <a:ext uri="{FF2B5EF4-FFF2-40B4-BE49-F238E27FC236}">
              <a16:creationId xmlns:a16="http://schemas.microsoft.com/office/drawing/2014/main" id="{00000000-0008-0000-6F00-0000B2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79" name="Text Box 9">
          <a:extLst>
            <a:ext uri="{FF2B5EF4-FFF2-40B4-BE49-F238E27FC236}">
              <a16:creationId xmlns:a16="http://schemas.microsoft.com/office/drawing/2014/main" id="{00000000-0008-0000-6F00-0000B3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0" name="Text Box 9">
          <a:extLst>
            <a:ext uri="{FF2B5EF4-FFF2-40B4-BE49-F238E27FC236}">
              <a16:creationId xmlns:a16="http://schemas.microsoft.com/office/drawing/2014/main" id="{00000000-0008-0000-6F00-0000B4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1" name="Text Box 9">
          <a:extLst>
            <a:ext uri="{FF2B5EF4-FFF2-40B4-BE49-F238E27FC236}">
              <a16:creationId xmlns:a16="http://schemas.microsoft.com/office/drawing/2014/main" id="{00000000-0008-0000-6F00-0000B5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2" name="Text Box 9">
          <a:extLst>
            <a:ext uri="{FF2B5EF4-FFF2-40B4-BE49-F238E27FC236}">
              <a16:creationId xmlns:a16="http://schemas.microsoft.com/office/drawing/2014/main" id="{00000000-0008-0000-6F00-0000B6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3" name="Text Box 9">
          <a:extLst>
            <a:ext uri="{FF2B5EF4-FFF2-40B4-BE49-F238E27FC236}">
              <a16:creationId xmlns:a16="http://schemas.microsoft.com/office/drawing/2014/main" id="{00000000-0008-0000-6F00-0000B7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4" name="Text Box 9">
          <a:extLst>
            <a:ext uri="{FF2B5EF4-FFF2-40B4-BE49-F238E27FC236}">
              <a16:creationId xmlns:a16="http://schemas.microsoft.com/office/drawing/2014/main" id="{00000000-0008-0000-6F00-0000B8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5" name="Text Box 9">
          <a:extLst>
            <a:ext uri="{FF2B5EF4-FFF2-40B4-BE49-F238E27FC236}">
              <a16:creationId xmlns:a16="http://schemas.microsoft.com/office/drawing/2014/main" id="{00000000-0008-0000-6F00-0000B9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186" name="Text Box 9">
          <a:extLst>
            <a:ext uri="{FF2B5EF4-FFF2-40B4-BE49-F238E27FC236}">
              <a16:creationId xmlns:a16="http://schemas.microsoft.com/office/drawing/2014/main" id="{00000000-0008-0000-6F00-0000BA39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87" name="Text Box 9">
          <a:extLst>
            <a:ext uri="{FF2B5EF4-FFF2-40B4-BE49-F238E27FC236}">
              <a16:creationId xmlns:a16="http://schemas.microsoft.com/office/drawing/2014/main" id="{00000000-0008-0000-6F00-0000BB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88" name="Text Box 9">
          <a:extLst>
            <a:ext uri="{FF2B5EF4-FFF2-40B4-BE49-F238E27FC236}">
              <a16:creationId xmlns:a16="http://schemas.microsoft.com/office/drawing/2014/main" id="{00000000-0008-0000-6F00-0000BC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89" name="Text Box 9">
          <a:extLst>
            <a:ext uri="{FF2B5EF4-FFF2-40B4-BE49-F238E27FC236}">
              <a16:creationId xmlns:a16="http://schemas.microsoft.com/office/drawing/2014/main" id="{00000000-0008-0000-6F00-0000BD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0" name="Text Box 9">
          <a:extLst>
            <a:ext uri="{FF2B5EF4-FFF2-40B4-BE49-F238E27FC236}">
              <a16:creationId xmlns:a16="http://schemas.microsoft.com/office/drawing/2014/main" id="{00000000-0008-0000-6F00-0000BE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1" name="Text Box 9">
          <a:extLst>
            <a:ext uri="{FF2B5EF4-FFF2-40B4-BE49-F238E27FC236}">
              <a16:creationId xmlns:a16="http://schemas.microsoft.com/office/drawing/2014/main" id="{00000000-0008-0000-6F00-0000BF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2" name="Text Box 9">
          <a:extLst>
            <a:ext uri="{FF2B5EF4-FFF2-40B4-BE49-F238E27FC236}">
              <a16:creationId xmlns:a16="http://schemas.microsoft.com/office/drawing/2014/main" id="{00000000-0008-0000-6F00-0000C0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3" name="Text Box 9">
          <a:extLst>
            <a:ext uri="{FF2B5EF4-FFF2-40B4-BE49-F238E27FC236}">
              <a16:creationId xmlns:a16="http://schemas.microsoft.com/office/drawing/2014/main" id="{00000000-0008-0000-6F00-0000C1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4" name="Text Box 9">
          <a:extLst>
            <a:ext uri="{FF2B5EF4-FFF2-40B4-BE49-F238E27FC236}">
              <a16:creationId xmlns:a16="http://schemas.microsoft.com/office/drawing/2014/main" id="{00000000-0008-0000-6F00-0000C2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5" name="Text Box 9">
          <a:extLst>
            <a:ext uri="{FF2B5EF4-FFF2-40B4-BE49-F238E27FC236}">
              <a16:creationId xmlns:a16="http://schemas.microsoft.com/office/drawing/2014/main" id="{00000000-0008-0000-6F00-0000C3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196" name="Text Box 9">
          <a:extLst>
            <a:ext uri="{FF2B5EF4-FFF2-40B4-BE49-F238E27FC236}">
              <a16:creationId xmlns:a16="http://schemas.microsoft.com/office/drawing/2014/main" id="{00000000-0008-0000-6F00-0000C4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197" name="Text Box 9">
          <a:extLst>
            <a:ext uri="{FF2B5EF4-FFF2-40B4-BE49-F238E27FC236}">
              <a16:creationId xmlns:a16="http://schemas.microsoft.com/office/drawing/2014/main" id="{00000000-0008-0000-6F00-0000C5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198" name="Text Box 9">
          <a:extLst>
            <a:ext uri="{FF2B5EF4-FFF2-40B4-BE49-F238E27FC236}">
              <a16:creationId xmlns:a16="http://schemas.microsoft.com/office/drawing/2014/main" id="{00000000-0008-0000-6F00-0000C6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199" name="Text Box 9">
          <a:extLst>
            <a:ext uri="{FF2B5EF4-FFF2-40B4-BE49-F238E27FC236}">
              <a16:creationId xmlns:a16="http://schemas.microsoft.com/office/drawing/2014/main" id="{00000000-0008-0000-6F00-0000C7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0" name="Text Box 9">
          <a:extLst>
            <a:ext uri="{FF2B5EF4-FFF2-40B4-BE49-F238E27FC236}">
              <a16:creationId xmlns:a16="http://schemas.microsoft.com/office/drawing/2014/main" id="{00000000-0008-0000-6F00-0000C8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1" name="Text Box 9">
          <a:extLst>
            <a:ext uri="{FF2B5EF4-FFF2-40B4-BE49-F238E27FC236}">
              <a16:creationId xmlns:a16="http://schemas.microsoft.com/office/drawing/2014/main" id="{00000000-0008-0000-6F00-0000C9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2" name="Text Box 9">
          <a:extLst>
            <a:ext uri="{FF2B5EF4-FFF2-40B4-BE49-F238E27FC236}">
              <a16:creationId xmlns:a16="http://schemas.microsoft.com/office/drawing/2014/main" id="{00000000-0008-0000-6F00-0000CA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3" name="Text Box 9">
          <a:extLst>
            <a:ext uri="{FF2B5EF4-FFF2-40B4-BE49-F238E27FC236}">
              <a16:creationId xmlns:a16="http://schemas.microsoft.com/office/drawing/2014/main" id="{00000000-0008-0000-6F00-0000CB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4" name="Text Box 9">
          <a:extLst>
            <a:ext uri="{FF2B5EF4-FFF2-40B4-BE49-F238E27FC236}">
              <a16:creationId xmlns:a16="http://schemas.microsoft.com/office/drawing/2014/main" id="{00000000-0008-0000-6F00-0000CC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5" name="Text Box 9">
          <a:extLst>
            <a:ext uri="{FF2B5EF4-FFF2-40B4-BE49-F238E27FC236}">
              <a16:creationId xmlns:a16="http://schemas.microsoft.com/office/drawing/2014/main" id="{00000000-0008-0000-6F00-0000CD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6" name="Text Box 9">
          <a:extLst>
            <a:ext uri="{FF2B5EF4-FFF2-40B4-BE49-F238E27FC236}">
              <a16:creationId xmlns:a16="http://schemas.microsoft.com/office/drawing/2014/main" id="{00000000-0008-0000-6F00-0000CE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7" name="Text Box 9">
          <a:extLst>
            <a:ext uri="{FF2B5EF4-FFF2-40B4-BE49-F238E27FC236}">
              <a16:creationId xmlns:a16="http://schemas.microsoft.com/office/drawing/2014/main" id="{00000000-0008-0000-6F00-0000CF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08" name="Text Box 9">
          <a:extLst>
            <a:ext uri="{FF2B5EF4-FFF2-40B4-BE49-F238E27FC236}">
              <a16:creationId xmlns:a16="http://schemas.microsoft.com/office/drawing/2014/main" id="{00000000-0008-0000-6F00-0000D0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09" name="Text Box 9">
          <a:extLst>
            <a:ext uri="{FF2B5EF4-FFF2-40B4-BE49-F238E27FC236}">
              <a16:creationId xmlns:a16="http://schemas.microsoft.com/office/drawing/2014/main" id="{00000000-0008-0000-6F00-0000D1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10" name="Text Box 9">
          <a:extLst>
            <a:ext uri="{FF2B5EF4-FFF2-40B4-BE49-F238E27FC236}">
              <a16:creationId xmlns:a16="http://schemas.microsoft.com/office/drawing/2014/main" id="{00000000-0008-0000-6F00-0000D2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11" name="Text Box 9">
          <a:extLst>
            <a:ext uri="{FF2B5EF4-FFF2-40B4-BE49-F238E27FC236}">
              <a16:creationId xmlns:a16="http://schemas.microsoft.com/office/drawing/2014/main" id="{00000000-0008-0000-6F00-0000D3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2" name="Text Box 9">
          <a:extLst>
            <a:ext uri="{FF2B5EF4-FFF2-40B4-BE49-F238E27FC236}">
              <a16:creationId xmlns:a16="http://schemas.microsoft.com/office/drawing/2014/main" id="{00000000-0008-0000-6F00-0000D4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3" name="Text Box 9">
          <a:extLst>
            <a:ext uri="{FF2B5EF4-FFF2-40B4-BE49-F238E27FC236}">
              <a16:creationId xmlns:a16="http://schemas.microsoft.com/office/drawing/2014/main" id="{00000000-0008-0000-6F00-0000D5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4" name="Text Box 9">
          <a:extLst>
            <a:ext uri="{FF2B5EF4-FFF2-40B4-BE49-F238E27FC236}">
              <a16:creationId xmlns:a16="http://schemas.microsoft.com/office/drawing/2014/main" id="{00000000-0008-0000-6F00-0000D6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5" name="Text Box 9">
          <a:extLst>
            <a:ext uri="{FF2B5EF4-FFF2-40B4-BE49-F238E27FC236}">
              <a16:creationId xmlns:a16="http://schemas.microsoft.com/office/drawing/2014/main" id="{00000000-0008-0000-6F00-0000D7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6" name="Text Box 9">
          <a:extLst>
            <a:ext uri="{FF2B5EF4-FFF2-40B4-BE49-F238E27FC236}">
              <a16:creationId xmlns:a16="http://schemas.microsoft.com/office/drawing/2014/main" id="{00000000-0008-0000-6F00-0000D8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7" name="Text Box 9">
          <a:extLst>
            <a:ext uri="{FF2B5EF4-FFF2-40B4-BE49-F238E27FC236}">
              <a16:creationId xmlns:a16="http://schemas.microsoft.com/office/drawing/2014/main" id="{00000000-0008-0000-6F00-0000D9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8" name="Text Box 9">
          <a:extLst>
            <a:ext uri="{FF2B5EF4-FFF2-40B4-BE49-F238E27FC236}">
              <a16:creationId xmlns:a16="http://schemas.microsoft.com/office/drawing/2014/main" id="{00000000-0008-0000-6F00-0000DA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19" name="Text Box 9">
          <a:extLst>
            <a:ext uri="{FF2B5EF4-FFF2-40B4-BE49-F238E27FC236}">
              <a16:creationId xmlns:a16="http://schemas.microsoft.com/office/drawing/2014/main" id="{00000000-0008-0000-6F00-0000DB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20" name="Text Box 9">
          <a:extLst>
            <a:ext uri="{FF2B5EF4-FFF2-40B4-BE49-F238E27FC236}">
              <a16:creationId xmlns:a16="http://schemas.microsoft.com/office/drawing/2014/main" id="{00000000-0008-0000-6F00-0000DC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21" name="Text Box 9">
          <a:extLst>
            <a:ext uri="{FF2B5EF4-FFF2-40B4-BE49-F238E27FC236}">
              <a16:creationId xmlns:a16="http://schemas.microsoft.com/office/drawing/2014/main" id="{00000000-0008-0000-6F00-0000DD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45720</xdr:rowOff>
    </xdr:to>
    <xdr:sp macro="" textlink="">
      <xdr:nvSpPr>
        <xdr:cNvPr id="11680222" name="Text Box 9">
          <a:extLst>
            <a:ext uri="{FF2B5EF4-FFF2-40B4-BE49-F238E27FC236}">
              <a16:creationId xmlns:a16="http://schemas.microsoft.com/office/drawing/2014/main" id="{00000000-0008-0000-6F00-0000DE39B200}"/>
            </a:ext>
          </a:extLst>
        </xdr:cNvPr>
        <xdr:cNvSpPr txBox="1">
          <a:spLocks noChangeArrowheads="1"/>
        </xdr:cNvSpPr>
      </xdr:nvSpPr>
      <xdr:spPr bwMode="auto">
        <a:xfrm>
          <a:off x="1595628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23" name="Text Box 9">
          <a:extLst>
            <a:ext uri="{FF2B5EF4-FFF2-40B4-BE49-F238E27FC236}">
              <a16:creationId xmlns:a16="http://schemas.microsoft.com/office/drawing/2014/main" id="{00000000-0008-0000-6F00-0000DF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45720</xdr:rowOff>
    </xdr:to>
    <xdr:sp macro="" textlink="">
      <xdr:nvSpPr>
        <xdr:cNvPr id="11680224" name="Text Box 9">
          <a:extLst>
            <a:ext uri="{FF2B5EF4-FFF2-40B4-BE49-F238E27FC236}">
              <a16:creationId xmlns:a16="http://schemas.microsoft.com/office/drawing/2014/main" id="{00000000-0008-0000-6F00-0000E039B200}"/>
            </a:ext>
          </a:extLst>
        </xdr:cNvPr>
        <xdr:cNvSpPr txBox="1">
          <a:spLocks noChangeArrowheads="1"/>
        </xdr:cNvSpPr>
      </xdr:nvSpPr>
      <xdr:spPr bwMode="auto">
        <a:xfrm>
          <a:off x="10218420" y="228523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680225" name="Text Box 9">
          <a:extLst>
            <a:ext uri="{FF2B5EF4-FFF2-40B4-BE49-F238E27FC236}">
              <a16:creationId xmlns:a16="http://schemas.microsoft.com/office/drawing/2014/main" id="{00000000-0008-0000-6F00-0000E139B2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680226" name="Text Box 9">
          <a:extLst>
            <a:ext uri="{FF2B5EF4-FFF2-40B4-BE49-F238E27FC236}">
              <a16:creationId xmlns:a16="http://schemas.microsoft.com/office/drawing/2014/main" id="{00000000-0008-0000-6F00-0000E239B2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680227" name="Text Box 9">
          <a:extLst>
            <a:ext uri="{FF2B5EF4-FFF2-40B4-BE49-F238E27FC236}">
              <a16:creationId xmlns:a16="http://schemas.microsoft.com/office/drawing/2014/main" id="{00000000-0008-0000-6F00-0000E339B2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680228" name="Text Box 9">
          <a:extLst>
            <a:ext uri="{FF2B5EF4-FFF2-40B4-BE49-F238E27FC236}">
              <a16:creationId xmlns:a16="http://schemas.microsoft.com/office/drawing/2014/main" id="{00000000-0008-0000-6F00-0000E439B2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680229" name="Text Box 9">
          <a:extLst>
            <a:ext uri="{FF2B5EF4-FFF2-40B4-BE49-F238E27FC236}">
              <a16:creationId xmlns:a16="http://schemas.microsoft.com/office/drawing/2014/main" id="{00000000-0008-0000-6F00-0000E539B2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680230" name="Text Box 9">
          <a:extLst>
            <a:ext uri="{FF2B5EF4-FFF2-40B4-BE49-F238E27FC236}">
              <a16:creationId xmlns:a16="http://schemas.microsoft.com/office/drawing/2014/main" id="{00000000-0008-0000-6F00-0000E639B2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1" name="Text Box 9">
          <a:extLst>
            <a:ext uri="{FF2B5EF4-FFF2-40B4-BE49-F238E27FC236}">
              <a16:creationId xmlns:a16="http://schemas.microsoft.com/office/drawing/2014/main" id="{00000000-0008-0000-6F00-0000E7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2" name="Text Box 9">
          <a:extLst>
            <a:ext uri="{FF2B5EF4-FFF2-40B4-BE49-F238E27FC236}">
              <a16:creationId xmlns:a16="http://schemas.microsoft.com/office/drawing/2014/main" id="{00000000-0008-0000-6F00-0000E8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3" name="Text Box 9">
          <a:extLst>
            <a:ext uri="{FF2B5EF4-FFF2-40B4-BE49-F238E27FC236}">
              <a16:creationId xmlns:a16="http://schemas.microsoft.com/office/drawing/2014/main" id="{00000000-0008-0000-6F00-0000E9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4" name="Text Box 9">
          <a:extLst>
            <a:ext uri="{FF2B5EF4-FFF2-40B4-BE49-F238E27FC236}">
              <a16:creationId xmlns:a16="http://schemas.microsoft.com/office/drawing/2014/main" id="{00000000-0008-0000-6F00-0000EA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5" name="Text Box 9">
          <a:extLst>
            <a:ext uri="{FF2B5EF4-FFF2-40B4-BE49-F238E27FC236}">
              <a16:creationId xmlns:a16="http://schemas.microsoft.com/office/drawing/2014/main" id="{00000000-0008-0000-6F00-0000EB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6" name="Text Box 9">
          <a:extLst>
            <a:ext uri="{FF2B5EF4-FFF2-40B4-BE49-F238E27FC236}">
              <a16:creationId xmlns:a16="http://schemas.microsoft.com/office/drawing/2014/main" id="{00000000-0008-0000-6F00-0000EC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7" name="Text Box 9">
          <a:extLst>
            <a:ext uri="{FF2B5EF4-FFF2-40B4-BE49-F238E27FC236}">
              <a16:creationId xmlns:a16="http://schemas.microsoft.com/office/drawing/2014/main" id="{00000000-0008-0000-6F00-0000ED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238" name="Text Box 9">
          <a:extLst>
            <a:ext uri="{FF2B5EF4-FFF2-40B4-BE49-F238E27FC236}">
              <a16:creationId xmlns:a16="http://schemas.microsoft.com/office/drawing/2014/main" id="{00000000-0008-0000-6F00-0000EE39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38100</xdr:rowOff>
    </xdr:to>
    <xdr:sp macro="" textlink="">
      <xdr:nvSpPr>
        <xdr:cNvPr id="11680239" name="Text Box 9">
          <a:extLst>
            <a:ext uri="{FF2B5EF4-FFF2-40B4-BE49-F238E27FC236}">
              <a16:creationId xmlns:a16="http://schemas.microsoft.com/office/drawing/2014/main" id="{00000000-0008-0000-6F00-0000EF39B200}"/>
            </a:ext>
          </a:extLst>
        </xdr:cNvPr>
        <xdr:cNvSpPr txBox="1">
          <a:spLocks noChangeArrowheads="1"/>
        </xdr:cNvSpPr>
      </xdr:nvSpPr>
      <xdr:spPr bwMode="auto">
        <a:xfrm>
          <a:off x="10218420" y="5482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38100</xdr:rowOff>
    </xdr:to>
    <xdr:sp macro="" textlink="">
      <xdr:nvSpPr>
        <xdr:cNvPr id="11680240" name="Text Box 9">
          <a:extLst>
            <a:ext uri="{FF2B5EF4-FFF2-40B4-BE49-F238E27FC236}">
              <a16:creationId xmlns:a16="http://schemas.microsoft.com/office/drawing/2014/main" id="{00000000-0008-0000-6F00-0000F039B200}"/>
            </a:ext>
          </a:extLst>
        </xdr:cNvPr>
        <xdr:cNvSpPr txBox="1">
          <a:spLocks noChangeArrowheads="1"/>
        </xdr:cNvSpPr>
      </xdr:nvSpPr>
      <xdr:spPr bwMode="auto">
        <a:xfrm>
          <a:off x="10218420" y="5482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241" name="Text Box 9">
          <a:extLst>
            <a:ext uri="{FF2B5EF4-FFF2-40B4-BE49-F238E27FC236}">
              <a16:creationId xmlns:a16="http://schemas.microsoft.com/office/drawing/2014/main" id="{00000000-0008-0000-6F00-0000F139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242" name="Text Box 9">
          <a:extLst>
            <a:ext uri="{FF2B5EF4-FFF2-40B4-BE49-F238E27FC236}">
              <a16:creationId xmlns:a16="http://schemas.microsoft.com/office/drawing/2014/main" id="{00000000-0008-0000-6F00-0000F239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243" name="Text Box 9">
          <a:extLst>
            <a:ext uri="{FF2B5EF4-FFF2-40B4-BE49-F238E27FC236}">
              <a16:creationId xmlns:a16="http://schemas.microsoft.com/office/drawing/2014/main" id="{00000000-0008-0000-6F00-0000F339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244" name="Text Box 9">
          <a:extLst>
            <a:ext uri="{FF2B5EF4-FFF2-40B4-BE49-F238E27FC236}">
              <a16:creationId xmlns:a16="http://schemas.microsoft.com/office/drawing/2014/main" id="{00000000-0008-0000-6F00-0000F439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245" name="Text Box 9">
          <a:extLst>
            <a:ext uri="{FF2B5EF4-FFF2-40B4-BE49-F238E27FC236}">
              <a16:creationId xmlns:a16="http://schemas.microsoft.com/office/drawing/2014/main" id="{00000000-0008-0000-6F00-0000F539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246" name="Text Box 9">
          <a:extLst>
            <a:ext uri="{FF2B5EF4-FFF2-40B4-BE49-F238E27FC236}">
              <a16:creationId xmlns:a16="http://schemas.microsoft.com/office/drawing/2014/main" id="{00000000-0008-0000-6F00-0000F639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680247" name="Text Box 9">
          <a:extLst>
            <a:ext uri="{FF2B5EF4-FFF2-40B4-BE49-F238E27FC236}">
              <a16:creationId xmlns:a16="http://schemas.microsoft.com/office/drawing/2014/main" id="{00000000-0008-0000-6F00-0000F739B2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680248" name="Text Box 9">
          <a:extLst>
            <a:ext uri="{FF2B5EF4-FFF2-40B4-BE49-F238E27FC236}">
              <a16:creationId xmlns:a16="http://schemas.microsoft.com/office/drawing/2014/main" id="{00000000-0008-0000-6F00-0000F839B2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680249" name="Text Box 9">
          <a:extLst>
            <a:ext uri="{FF2B5EF4-FFF2-40B4-BE49-F238E27FC236}">
              <a16:creationId xmlns:a16="http://schemas.microsoft.com/office/drawing/2014/main" id="{00000000-0008-0000-6F00-0000F939B2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680250" name="Text Box 9">
          <a:extLst>
            <a:ext uri="{FF2B5EF4-FFF2-40B4-BE49-F238E27FC236}">
              <a16:creationId xmlns:a16="http://schemas.microsoft.com/office/drawing/2014/main" id="{00000000-0008-0000-6F00-0000FA39B2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680251" name="Text Box 9">
          <a:extLst>
            <a:ext uri="{FF2B5EF4-FFF2-40B4-BE49-F238E27FC236}">
              <a16:creationId xmlns:a16="http://schemas.microsoft.com/office/drawing/2014/main" id="{00000000-0008-0000-6F00-0000FB39B2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680252" name="Text Box 9">
          <a:extLst>
            <a:ext uri="{FF2B5EF4-FFF2-40B4-BE49-F238E27FC236}">
              <a16:creationId xmlns:a16="http://schemas.microsoft.com/office/drawing/2014/main" id="{00000000-0008-0000-6F00-0000FC39B2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53" name="Text Box 9">
          <a:extLst>
            <a:ext uri="{FF2B5EF4-FFF2-40B4-BE49-F238E27FC236}">
              <a16:creationId xmlns:a16="http://schemas.microsoft.com/office/drawing/2014/main" id="{00000000-0008-0000-6F00-0000FD39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54" name="Text Box 9">
          <a:extLst>
            <a:ext uri="{FF2B5EF4-FFF2-40B4-BE49-F238E27FC236}">
              <a16:creationId xmlns:a16="http://schemas.microsoft.com/office/drawing/2014/main" id="{00000000-0008-0000-6F00-0000FE39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55" name="Text Box 9">
          <a:extLst>
            <a:ext uri="{FF2B5EF4-FFF2-40B4-BE49-F238E27FC236}">
              <a16:creationId xmlns:a16="http://schemas.microsoft.com/office/drawing/2014/main" id="{00000000-0008-0000-6F00-0000FF39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56" name="Text Box 9">
          <a:extLst>
            <a:ext uri="{FF2B5EF4-FFF2-40B4-BE49-F238E27FC236}">
              <a16:creationId xmlns:a16="http://schemas.microsoft.com/office/drawing/2014/main" id="{00000000-0008-0000-6F00-000000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57" name="Text Box 9">
          <a:extLst>
            <a:ext uri="{FF2B5EF4-FFF2-40B4-BE49-F238E27FC236}">
              <a16:creationId xmlns:a16="http://schemas.microsoft.com/office/drawing/2014/main" id="{00000000-0008-0000-6F00-000001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58" name="Text Box 9">
          <a:extLst>
            <a:ext uri="{FF2B5EF4-FFF2-40B4-BE49-F238E27FC236}">
              <a16:creationId xmlns:a16="http://schemas.microsoft.com/office/drawing/2014/main" id="{00000000-0008-0000-6F00-000002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59" name="Text Box 9">
          <a:extLst>
            <a:ext uri="{FF2B5EF4-FFF2-40B4-BE49-F238E27FC236}">
              <a16:creationId xmlns:a16="http://schemas.microsoft.com/office/drawing/2014/main" id="{00000000-0008-0000-6F00-000003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60" name="Text Box 9">
          <a:extLst>
            <a:ext uri="{FF2B5EF4-FFF2-40B4-BE49-F238E27FC236}">
              <a16:creationId xmlns:a16="http://schemas.microsoft.com/office/drawing/2014/main" id="{00000000-0008-0000-6F00-000004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61" name="Text Box 9">
          <a:extLst>
            <a:ext uri="{FF2B5EF4-FFF2-40B4-BE49-F238E27FC236}">
              <a16:creationId xmlns:a16="http://schemas.microsoft.com/office/drawing/2014/main" id="{00000000-0008-0000-6F00-000005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62" name="Text Box 9">
          <a:extLst>
            <a:ext uri="{FF2B5EF4-FFF2-40B4-BE49-F238E27FC236}">
              <a16:creationId xmlns:a16="http://schemas.microsoft.com/office/drawing/2014/main" id="{00000000-0008-0000-6F00-000006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63" name="Text Box 9">
          <a:extLst>
            <a:ext uri="{FF2B5EF4-FFF2-40B4-BE49-F238E27FC236}">
              <a16:creationId xmlns:a16="http://schemas.microsoft.com/office/drawing/2014/main" id="{00000000-0008-0000-6F00-000007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264" name="Text Box 9">
          <a:extLst>
            <a:ext uri="{FF2B5EF4-FFF2-40B4-BE49-F238E27FC236}">
              <a16:creationId xmlns:a16="http://schemas.microsoft.com/office/drawing/2014/main" id="{00000000-0008-0000-6F00-000008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65" name="Text Box 9">
          <a:extLst>
            <a:ext uri="{FF2B5EF4-FFF2-40B4-BE49-F238E27FC236}">
              <a16:creationId xmlns:a16="http://schemas.microsoft.com/office/drawing/2014/main" id="{00000000-0008-0000-6F00-000009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66" name="Text Box 9">
          <a:extLst>
            <a:ext uri="{FF2B5EF4-FFF2-40B4-BE49-F238E27FC236}">
              <a16:creationId xmlns:a16="http://schemas.microsoft.com/office/drawing/2014/main" id="{00000000-0008-0000-6F00-00000A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267" name="Text Box 9">
          <a:extLst>
            <a:ext uri="{FF2B5EF4-FFF2-40B4-BE49-F238E27FC236}">
              <a16:creationId xmlns:a16="http://schemas.microsoft.com/office/drawing/2014/main" id="{00000000-0008-0000-6F00-00000B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106680</xdr:colOff>
      <xdr:row>0</xdr:row>
      <xdr:rowOff>114300</xdr:rowOff>
    </xdr:from>
    <xdr:to>
      <xdr:col>1</xdr:col>
      <xdr:colOff>0</xdr:colOff>
      <xdr:row>3</xdr:row>
      <xdr:rowOff>266700</xdr:rowOff>
    </xdr:to>
    <xdr:sp macro="" textlink="">
      <xdr:nvSpPr>
        <xdr:cNvPr id="11680268" name="Object 1" hidden="1">
          <a:extLst>
            <a:ext uri="{FF2B5EF4-FFF2-40B4-BE49-F238E27FC236}">
              <a16:creationId xmlns:a16="http://schemas.microsoft.com/office/drawing/2014/main" id="{00000000-0008-0000-6F00-00000C3AB200}"/>
            </a:ext>
          </a:extLst>
        </xdr:cNvPr>
        <xdr:cNvSpPr>
          <a:spLocks noChangeArrowheads="1"/>
        </xdr:cNvSpPr>
      </xdr:nvSpPr>
      <xdr:spPr bwMode="auto">
        <a:xfrm>
          <a:off x="106680" y="114300"/>
          <a:ext cx="345186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69" name="Text Box 9">
          <a:extLst>
            <a:ext uri="{FF2B5EF4-FFF2-40B4-BE49-F238E27FC236}">
              <a16:creationId xmlns:a16="http://schemas.microsoft.com/office/drawing/2014/main" id="{00000000-0008-0000-6F00-00000D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0" name="Text Box 9">
          <a:extLst>
            <a:ext uri="{FF2B5EF4-FFF2-40B4-BE49-F238E27FC236}">
              <a16:creationId xmlns:a16="http://schemas.microsoft.com/office/drawing/2014/main" id="{00000000-0008-0000-6F00-00000E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1" name="Text Box 9">
          <a:extLst>
            <a:ext uri="{FF2B5EF4-FFF2-40B4-BE49-F238E27FC236}">
              <a16:creationId xmlns:a16="http://schemas.microsoft.com/office/drawing/2014/main" id="{00000000-0008-0000-6F00-00000F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2" name="Text Box 9">
          <a:extLst>
            <a:ext uri="{FF2B5EF4-FFF2-40B4-BE49-F238E27FC236}">
              <a16:creationId xmlns:a16="http://schemas.microsoft.com/office/drawing/2014/main" id="{00000000-0008-0000-6F00-000010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3" name="Text Box 9">
          <a:extLst>
            <a:ext uri="{FF2B5EF4-FFF2-40B4-BE49-F238E27FC236}">
              <a16:creationId xmlns:a16="http://schemas.microsoft.com/office/drawing/2014/main" id="{00000000-0008-0000-6F00-000011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4" name="Text Box 9">
          <a:extLst>
            <a:ext uri="{FF2B5EF4-FFF2-40B4-BE49-F238E27FC236}">
              <a16:creationId xmlns:a16="http://schemas.microsoft.com/office/drawing/2014/main" id="{00000000-0008-0000-6F00-000012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5" name="Text Box 9">
          <a:extLst>
            <a:ext uri="{FF2B5EF4-FFF2-40B4-BE49-F238E27FC236}">
              <a16:creationId xmlns:a16="http://schemas.microsoft.com/office/drawing/2014/main" id="{00000000-0008-0000-6F00-000013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6" name="Text Box 9">
          <a:extLst>
            <a:ext uri="{FF2B5EF4-FFF2-40B4-BE49-F238E27FC236}">
              <a16:creationId xmlns:a16="http://schemas.microsoft.com/office/drawing/2014/main" id="{00000000-0008-0000-6F00-000014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7" name="Text Box 9">
          <a:extLst>
            <a:ext uri="{FF2B5EF4-FFF2-40B4-BE49-F238E27FC236}">
              <a16:creationId xmlns:a16="http://schemas.microsoft.com/office/drawing/2014/main" id="{00000000-0008-0000-6F00-000015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8" name="Text Box 9">
          <a:extLst>
            <a:ext uri="{FF2B5EF4-FFF2-40B4-BE49-F238E27FC236}">
              <a16:creationId xmlns:a16="http://schemas.microsoft.com/office/drawing/2014/main" id="{00000000-0008-0000-6F00-000016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79" name="Text Box 9">
          <a:extLst>
            <a:ext uri="{FF2B5EF4-FFF2-40B4-BE49-F238E27FC236}">
              <a16:creationId xmlns:a16="http://schemas.microsoft.com/office/drawing/2014/main" id="{00000000-0008-0000-6F00-000017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80" name="Text Box 9">
          <a:extLst>
            <a:ext uri="{FF2B5EF4-FFF2-40B4-BE49-F238E27FC236}">
              <a16:creationId xmlns:a16="http://schemas.microsoft.com/office/drawing/2014/main" id="{00000000-0008-0000-6F00-000018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281" name="Text Box 9">
          <a:extLst>
            <a:ext uri="{FF2B5EF4-FFF2-40B4-BE49-F238E27FC236}">
              <a16:creationId xmlns:a16="http://schemas.microsoft.com/office/drawing/2014/main" id="{00000000-0008-0000-6F00-0000193A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83820</xdr:rowOff>
    </xdr:to>
    <xdr:sp macro="" textlink="">
      <xdr:nvSpPr>
        <xdr:cNvPr id="11680282" name="Text Box 9">
          <a:extLst>
            <a:ext uri="{FF2B5EF4-FFF2-40B4-BE49-F238E27FC236}">
              <a16:creationId xmlns:a16="http://schemas.microsoft.com/office/drawing/2014/main" id="{00000000-0008-0000-6F00-00001A3AB200}"/>
            </a:ext>
          </a:extLst>
        </xdr:cNvPr>
        <xdr:cNvSpPr txBox="1">
          <a:spLocks noChangeArrowheads="1"/>
        </xdr:cNvSpPr>
      </xdr:nvSpPr>
      <xdr:spPr bwMode="auto">
        <a:xfrm>
          <a:off x="10271760" y="427024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283" name="Text Box 9">
          <a:extLst>
            <a:ext uri="{FF2B5EF4-FFF2-40B4-BE49-F238E27FC236}">
              <a16:creationId xmlns:a16="http://schemas.microsoft.com/office/drawing/2014/main" id="{00000000-0008-0000-6F00-00001B3A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32</xdr:row>
      <xdr:rowOff>0</xdr:rowOff>
    </xdr:from>
    <xdr:to>
      <xdr:col>3</xdr:col>
      <xdr:colOff>129540</xdr:colOff>
      <xdr:row>32</xdr:row>
      <xdr:rowOff>137160</xdr:rowOff>
    </xdr:to>
    <xdr:sp macro="" textlink="">
      <xdr:nvSpPr>
        <xdr:cNvPr id="11680284" name="Text Box 9">
          <a:extLst>
            <a:ext uri="{FF2B5EF4-FFF2-40B4-BE49-F238E27FC236}">
              <a16:creationId xmlns:a16="http://schemas.microsoft.com/office/drawing/2014/main" id="{00000000-0008-0000-6F00-00001C3AB200}"/>
            </a:ext>
          </a:extLst>
        </xdr:cNvPr>
        <xdr:cNvSpPr txBox="1">
          <a:spLocks noChangeArrowheads="1"/>
        </xdr:cNvSpPr>
      </xdr:nvSpPr>
      <xdr:spPr bwMode="auto">
        <a:xfrm>
          <a:off x="10271760" y="4441698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285" name="Text Box 9">
          <a:extLst>
            <a:ext uri="{FF2B5EF4-FFF2-40B4-BE49-F238E27FC236}">
              <a16:creationId xmlns:a16="http://schemas.microsoft.com/office/drawing/2014/main" id="{00000000-0008-0000-6F00-00001D3A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42</xdr:row>
      <xdr:rowOff>0</xdr:rowOff>
    </xdr:from>
    <xdr:to>
      <xdr:col>3</xdr:col>
      <xdr:colOff>129540</xdr:colOff>
      <xdr:row>42</xdr:row>
      <xdr:rowOff>693420</xdr:rowOff>
    </xdr:to>
    <xdr:sp macro="" textlink="">
      <xdr:nvSpPr>
        <xdr:cNvPr id="11680286" name="Text Box 9">
          <a:extLst>
            <a:ext uri="{FF2B5EF4-FFF2-40B4-BE49-F238E27FC236}">
              <a16:creationId xmlns:a16="http://schemas.microsoft.com/office/drawing/2014/main" id="{00000000-0008-0000-6F00-00001E3AB200}"/>
            </a:ext>
          </a:extLst>
        </xdr:cNvPr>
        <xdr:cNvSpPr txBox="1">
          <a:spLocks noChangeArrowheads="1"/>
        </xdr:cNvSpPr>
      </xdr:nvSpPr>
      <xdr:spPr bwMode="auto">
        <a:xfrm>
          <a:off x="10271760" y="67604640"/>
          <a:ext cx="762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87" name="Text Box 9">
          <a:extLst>
            <a:ext uri="{FF2B5EF4-FFF2-40B4-BE49-F238E27FC236}">
              <a16:creationId xmlns:a16="http://schemas.microsoft.com/office/drawing/2014/main" id="{00000000-0008-0000-6F00-00001F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88" name="Text Box 9">
          <a:extLst>
            <a:ext uri="{FF2B5EF4-FFF2-40B4-BE49-F238E27FC236}">
              <a16:creationId xmlns:a16="http://schemas.microsoft.com/office/drawing/2014/main" id="{00000000-0008-0000-6F00-000020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89" name="Text Box 9">
          <a:extLst>
            <a:ext uri="{FF2B5EF4-FFF2-40B4-BE49-F238E27FC236}">
              <a16:creationId xmlns:a16="http://schemas.microsoft.com/office/drawing/2014/main" id="{00000000-0008-0000-6F00-000021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0" name="Text Box 9">
          <a:extLst>
            <a:ext uri="{FF2B5EF4-FFF2-40B4-BE49-F238E27FC236}">
              <a16:creationId xmlns:a16="http://schemas.microsoft.com/office/drawing/2014/main" id="{00000000-0008-0000-6F00-000022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1" name="Text Box 9">
          <a:extLst>
            <a:ext uri="{FF2B5EF4-FFF2-40B4-BE49-F238E27FC236}">
              <a16:creationId xmlns:a16="http://schemas.microsoft.com/office/drawing/2014/main" id="{00000000-0008-0000-6F00-000023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2" name="Text Box 9">
          <a:extLst>
            <a:ext uri="{FF2B5EF4-FFF2-40B4-BE49-F238E27FC236}">
              <a16:creationId xmlns:a16="http://schemas.microsoft.com/office/drawing/2014/main" id="{00000000-0008-0000-6F00-000024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3" name="Text Box 9">
          <a:extLst>
            <a:ext uri="{FF2B5EF4-FFF2-40B4-BE49-F238E27FC236}">
              <a16:creationId xmlns:a16="http://schemas.microsoft.com/office/drawing/2014/main" id="{00000000-0008-0000-6F00-000025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4" name="Text Box 9">
          <a:extLst>
            <a:ext uri="{FF2B5EF4-FFF2-40B4-BE49-F238E27FC236}">
              <a16:creationId xmlns:a16="http://schemas.microsoft.com/office/drawing/2014/main" id="{00000000-0008-0000-6F00-000026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108</xdr:row>
      <xdr:rowOff>144780</xdr:rowOff>
    </xdr:to>
    <xdr:sp macro="" textlink="">
      <xdr:nvSpPr>
        <xdr:cNvPr id="11680295" name="Text Box 9">
          <a:extLst>
            <a:ext uri="{FF2B5EF4-FFF2-40B4-BE49-F238E27FC236}">
              <a16:creationId xmlns:a16="http://schemas.microsoft.com/office/drawing/2014/main" id="{00000000-0008-0000-6F00-0000273AB200}"/>
            </a:ext>
          </a:extLst>
        </xdr:cNvPr>
        <xdr:cNvSpPr txBox="1">
          <a:spLocks noChangeArrowheads="1"/>
        </xdr:cNvSpPr>
      </xdr:nvSpPr>
      <xdr:spPr bwMode="auto">
        <a:xfrm>
          <a:off x="10218420" y="159562800"/>
          <a:ext cx="7620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296" name="Text Box 9">
          <a:extLst>
            <a:ext uri="{FF2B5EF4-FFF2-40B4-BE49-F238E27FC236}">
              <a16:creationId xmlns:a16="http://schemas.microsoft.com/office/drawing/2014/main" id="{00000000-0008-0000-6F00-000028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297" name="Text Box 9">
          <a:extLst>
            <a:ext uri="{FF2B5EF4-FFF2-40B4-BE49-F238E27FC236}">
              <a16:creationId xmlns:a16="http://schemas.microsoft.com/office/drawing/2014/main" id="{00000000-0008-0000-6F00-000029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298" name="Text Box 9">
          <a:extLst>
            <a:ext uri="{FF2B5EF4-FFF2-40B4-BE49-F238E27FC236}">
              <a16:creationId xmlns:a16="http://schemas.microsoft.com/office/drawing/2014/main" id="{00000000-0008-0000-6F00-00002A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299" name="Text Box 9">
          <a:extLst>
            <a:ext uri="{FF2B5EF4-FFF2-40B4-BE49-F238E27FC236}">
              <a16:creationId xmlns:a16="http://schemas.microsoft.com/office/drawing/2014/main" id="{00000000-0008-0000-6F00-00002B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300" name="Text Box 9">
          <a:extLst>
            <a:ext uri="{FF2B5EF4-FFF2-40B4-BE49-F238E27FC236}">
              <a16:creationId xmlns:a16="http://schemas.microsoft.com/office/drawing/2014/main" id="{00000000-0008-0000-6F00-00002C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301" name="Text Box 9">
          <a:extLst>
            <a:ext uri="{FF2B5EF4-FFF2-40B4-BE49-F238E27FC236}">
              <a16:creationId xmlns:a16="http://schemas.microsoft.com/office/drawing/2014/main" id="{00000000-0008-0000-6F00-00002D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302" name="Text Box 9">
          <a:extLst>
            <a:ext uri="{FF2B5EF4-FFF2-40B4-BE49-F238E27FC236}">
              <a16:creationId xmlns:a16="http://schemas.microsoft.com/office/drawing/2014/main" id="{00000000-0008-0000-6F00-00002E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303" name="Text Box 9">
          <a:extLst>
            <a:ext uri="{FF2B5EF4-FFF2-40B4-BE49-F238E27FC236}">
              <a16:creationId xmlns:a16="http://schemas.microsoft.com/office/drawing/2014/main" id="{00000000-0008-0000-6F00-00002F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105</xdr:row>
      <xdr:rowOff>0</xdr:rowOff>
    </xdr:from>
    <xdr:to>
      <xdr:col>3</xdr:col>
      <xdr:colOff>76200</xdr:colOff>
      <xdr:row>108</xdr:row>
      <xdr:rowOff>243840</xdr:rowOff>
    </xdr:to>
    <xdr:sp macro="" textlink="">
      <xdr:nvSpPr>
        <xdr:cNvPr id="11680304" name="Text Box 9">
          <a:extLst>
            <a:ext uri="{FF2B5EF4-FFF2-40B4-BE49-F238E27FC236}">
              <a16:creationId xmlns:a16="http://schemas.microsoft.com/office/drawing/2014/main" id="{00000000-0008-0000-6F00-0000303AB200}"/>
            </a:ext>
          </a:extLst>
        </xdr:cNvPr>
        <xdr:cNvSpPr txBox="1">
          <a:spLocks noChangeArrowheads="1"/>
        </xdr:cNvSpPr>
      </xdr:nvSpPr>
      <xdr:spPr bwMode="auto">
        <a:xfrm>
          <a:off x="10218420" y="159745680"/>
          <a:ext cx="762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05" name="Text Box 9">
          <a:extLst>
            <a:ext uri="{FF2B5EF4-FFF2-40B4-BE49-F238E27FC236}">
              <a16:creationId xmlns:a16="http://schemas.microsoft.com/office/drawing/2014/main" id="{00000000-0008-0000-6F00-000031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06" name="Text Box 9">
          <a:extLst>
            <a:ext uri="{FF2B5EF4-FFF2-40B4-BE49-F238E27FC236}">
              <a16:creationId xmlns:a16="http://schemas.microsoft.com/office/drawing/2014/main" id="{00000000-0008-0000-6F00-000032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07" name="Text Box 9">
          <a:extLst>
            <a:ext uri="{FF2B5EF4-FFF2-40B4-BE49-F238E27FC236}">
              <a16:creationId xmlns:a16="http://schemas.microsoft.com/office/drawing/2014/main" id="{00000000-0008-0000-6F00-000033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08" name="Text Box 9">
          <a:extLst>
            <a:ext uri="{FF2B5EF4-FFF2-40B4-BE49-F238E27FC236}">
              <a16:creationId xmlns:a16="http://schemas.microsoft.com/office/drawing/2014/main" id="{00000000-0008-0000-6F00-000034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09" name="Text Box 9">
          <a:extLst>
            <a:ext uri="{FF2B5EF4-FFF2-40B4-BE49-F238E27FC236}">
              <a16:creationId xmlns:a16="http://schemas.microsoft.com/office/drawing/2014/main" id="{00000000-0008-0000-6F00-000035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0" name="Text Box 9">
          <a:extLst>
            <a:ext uri="{FF2B5EF4-FFF2-40B4-BE49-F238E27FC236}">
              <a16:creationId xmlns:a16="http://schemas.microsoft.com/office/drawing/2014/main" id="{00000000-0008-0000-6F00-000036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1" name="Text Box 9">
          <a:extLst>
            <a:ext uri="{FF2B5EF4-FFF2-40B4-BE49-F238E27FC236}">
              <a16:creationId xmlns:a16="http://schemas.microsoft.com/office/drawing/2014/main" id="{00000000-0008-0000-6F00-000037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2" name="Text Box 9">
          <a:extLst>
            <a:ext uri="{FF2B5EF4-FFF2-40B4-BE49-F238E27FC236}">
              <a16:creationId xmlns:a16="http://schemas.microsoft.com/office/drawing/2014/main" id="{00000000-0008-0000-6F00-000038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3" name="Text Box 9">
          <a:extLst>
            <a:ext uri="{FF2B5EF4-FFF2-40B4-BE49-F238E27FC236}">
              <a16:creationId xmlns:a16="http://schemas.microsoft.com/office/drawing/2014/main" id="{00000000-0008-0000-6F00-000039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14" name="Text Box 9">
          <a:extLst>
            <a:ext uri="{FF2B5EF4-FFF2-40B4-BE49-F238E27FC236}">
              <a16:creationId xmlns:a16="http://schemas.microsoft.com/office/drawing/2014/main" id="{00000000-0008-0000-6F00-00003A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15" name="Text Box 9">
          <a:extLst>
            <a:ext uri="{FF2B5EF4-FFF2-40B4-BE49-F238E27FC236}">
              <a16:creationId xmlns:a16="http://schemas.microsoft.com/office/drawing/2014/main" id="{00000000-0008-0000-6F00-00003B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16" name="Text Box 9">
          <a:extLst>
            <a:ext uri="{FF2B5EF4-FFF2-40B4-BE49-F238E27FC236}">
              <a16:creationId xmlns:a16="http://schemas.microsoft.com/office/drawing/2014/main" id="{00000000-0008-0000-6F00-00003C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7" name="Text Box 9">
          <a:extLst>
            <a:ext uri="{FF2B5EF4-FFF2-40B4-BE49-F238E27FC236}">
              <a16:creationId xmlns:a16="http://schemas.microsoft.com/office/drawing/2014/main" id="{00000000-0008-0000-6F00-00003D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8" name="Text Box 9">
          <a:extLst>
            <a:ext uri="{FF2B5EF4-FFF2-40B4-BE49-F238E27FC236}">
              <a16:creationId xmlns:a16="http://schemas.microsoft.com/office/drawing/2014/main" id="{00000000-0008-0000-6F00-00003E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19" name="Text Box 9">
          <a:extLst>
            <a:ext uri="{FF2B5EF4-FFF2-40B4-BE49-F238E27FC236}">
              <a16:creationId xmlns:a16="http://schemas.microsoft.com/office/drawing/2014/main" id="{00000000-0008-0000-6F00-00003F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0" name="Text Box 9">
          <a:extLst>
            <a:ext uri="{FF2B5EF4-FFF2-40B4-BE49-F238E27FC236}">
              <a16:creationId xmlns:a16="http://schemas.microsoft.com/office/drawing/2014/main" id="{00000000-0008-0000-6F00-000040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1" name="Text Box 9">
          <a:extLst>
            <a:ext uri="{FF2B5EF4-FFF2-40B4-BE49-F238E27FC236}">
              <a16:creationId xmlns:a16="http://schemas.microsoft.com/office/drawing/2014/main" id="{00000000-0008-0000-6F00-000041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2" name="Text Box 9">
          <a:extLst>
            <a:ext uri="{FF2B5EF4-FFF2-40B4-BE49-F238E27FC236}">
              <a16:creationId xmlns:a16="http://schemas.microsoft.com/office/drawing/2014/main" id="{00000000-0008-0000-6F00-000042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3" name="Text Box 9">
          <a:extLst>
            <a:ext uri="{FF2B5EF4-FFF2-40B4-BE49-F238E27FC236}">
              <a16:creationId xmlns:a16="http://schemas.microsoft.com/office/drawing/2014/main" id="{00000000-0008-0000-6F00-000043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4" name="Text Box 9">
          <a:extLst>
            <a:ext uri="{FF2B5EF4-FFF2-40B4-BE49-F238E27FC236}">
              <a16:creationId xmlns:a16="http://schemas.microsoft.com/office/drawing/2014/main" id="{00000000-0008-0000-6F00-000044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5" name="Text Box 9">
          <a:extLst>
            <a:ext uri="{FF2B5EF4-FFF2-40B4-BE49-F238E27FC236}">
              <a16:creationId xmlns:a16="http://schemas.microsoft.com/office/drawing/2014/main" id="{00000000-0008-0000-6F00-000045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114300</xdr:rowOff>
    </xdr:to>
    <xdr:sp macro="" textlink="">
      <xdr:nvSpPr>
        <xdr:cNvPr id="11680326" name="Text Box 9">
          <a:extLst>
            <a:ext uri="{FF2B5EF4-FFF2-40B4-BE49-F238E27FC236}">
              <a16:creationId xmlns:a16="http://schemas.microsoft.com/office/drawing/2014/main" id="{00000000-0008-0000-6F00-0000463AB200}"/>
            </a:ext>
          </a:extLst>
        </xdr:cNvPr>
        <xdr:cNvSpPr txBox="1">
          <a:spLocks noChangeArrowheads="1"/>
        </xdr:cNvSpPr>
      </xdr:nvSpPr>
      <xdr:spPr bwMode="auto">
        <a:xfrm>
          <a:off x="1021842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114300</xdr:rowOff>
    </xdr:to>
    <xdr:sp macro="" textlink="">
      <xdr:nvSpPr>
        <xdr:cNvPr id="11680327" name="Text Box 9">
          <a:extLst>
            <a:ext uri="{FF2B5EF4-FFF2-40B4-BE49-F238E27FC236}">
              <a16:creationId xmlns:a16="http://schemas.microsoft.com/office/drawing/2014/main" id="{00000000-0008-0000-6F00-0000473AB200}"/>
            </a:ext>
          </a:extLst>
        </xdr:cNvPr>
        <xdr:cNvSpPr txBox="1">
          <a:spLocks noChangeArrowheads="1"/>
        </xdr:cNvSpPr>
      </xdr:nvSpPr>
      <xdr:spPr bwMode="auto">
        <a:xfrm>
          <a:off x="1595628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114300</xdr:rowOff>
    </xdr:to>
    <xdr:sp macro="" textlink="">
      <xdr:nvSpPr>
        <xdr:cNvPr id="11680328" name="Text Box 9">
          <a:extLst>
            <a:ext uri="{FF2B5EF4-FFF2-40B4-BE49-F238E27FC236}">
              <a16:creationId xmlns:a16="http://schemas.microsoft.com/office/drawing/2014/main" id="{00000000-0008-0000-6F00-0000483AB200}"/>
            </a:ext>
          </a:extLst>
        </xdr:cNvPr>
        <xdr:cNvSpPr txBox="1">
          <a:spLocks noChangeArrowheads="1"/>
        </xdr:cNvSpPr>
      </xdr:nvSpPr>
      <xdr:spPr bwMode="auto">
        <a:xfrm>
          <a:off x="1595628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114300</xdr:rowOff>
    </xdr:to>
    <xdr:sp macro="" textlink="">
      <xdr:nvSpPr>
        <xdr:cNvPr id="11680329" name="Text Box 9">
          <a:extLst>
            <a:ext uri="{FF2B5EF4-FFF2-40B4-BE49-F238E27FC236}">
              <a16:creationId xmlns:a16="http://schemas.microsoft.com/office/drawing/2014/main" id="{00000000-0008-0000-6F00-0000493AB200}"/>
            </a:ext>
          </a:extLst>
        </xdr:cNvPr>
        <xdr:cNvSpPr txBox="1">
          <a:spLocks noChangeArrowheads="1"/>
        </xdr:cNvSpPr>
      </xdr:nvSpPr>
      <xdr:spPr bwMode="auto">
        <a:xfrm>
          <a:off x="15956280" y="2285238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0" name="Text Box 9">
          <a:extLst>
            <a:ext uri="{FF2B5EF4-FFF2-40B4-BE49-F238E27FC236}">
              <a16:creationId xmlns:a16="http://schemas.microsoft.com/office/drawing/2014/main" id="{00000000-0008-0000-6F00-00004A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1" name="Text Box 9">
          <a:extLst>
            <a:ext uri="{FF2B5EF4-FFF2-40B4-BE49-F238E27FC236}">
              <a16:creationId xmlns:a16="http://schemas.microsoft.com/office/drawing/2014/main" id="{00000000-0008-0000-6F00-00004B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2" name="Text Box 9">
          <a:extLst>
            <a:ext uri="{FF2B5EF4-FFF2-40B4-BE49-F238E27FC236}">
              <a16:creationId xmlns:a16="http://schemas.microsoft.com/office/drawing/2014/main" id="{00000000-0008-0000-6F00-00004C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3" name="Text Box 9">
          <a:extLst>
            <a:ext uri="{FF2B5EF4-FFF2-40B4-BE49-F238E27FC236}">
              <a16:creationId xmlns:a16="http://schemas.microsoft.com/office/drawing/2014/main" id="{00000000-0008-0000-6F00-00004D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4" name="Text Box 9">
          <a:extLst>
            <a:ext uri="{FF2B5EF4-FFF2-40B4-BE49-F238E27FC236}">
              <a16:creationId xmlns:a16="http://schemas.microsoft.com/office/drawing/2014/main" id="{00000000-0008-0000-6F00-00004E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5" name="Text Box 9">
          <a:extLst>
            <a:ext uri="{FF2B5EF4-FFF2-40B4-BE49-F238E27FC236}">
              <a16:creationId xmlns:a16="http://schemas.microsoft.com/office/drawing/2014/main" id="{00000000-0008-0000-6F00-00004F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6" name="Text Box 9">
          <a:extLst>
            <a:ext uri="{FF2B5EF4-FFF2-40B4-BE49-F238E27FC236}">
              <a16:creationId xmlns:a16="http://schemas.microsoft.com/office/drawing/2014/main" id="{00000000-0008-0000-6F00-000050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37" name="Text Box 9">
          <a:extLst>
            <a:ext uri="{FF2B5EF4-FFF2-40B4-BE49-F238E27FC236}">
              <a16:creationId xmlns:a16="http://schemas.microsoft.com/office/drawing/2014/main" id="{00000000-0008-0000-6F00-000051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38" name="Text Box 9">
          <a:extLst>
            <a:ext uri="{FF2B5EF4-FFF2-40B4-BE49-F238E27FC236}">
              <a16:creationId xmlns:a16="http://schemas.microsoft.com/office/drawing/2014/main" id="{00000000-0008-0000-6F00-000052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39" name="Text Box 9">
          <a:extLst>
            <a:ext uri="{FF2B5EF4-FFF2-40B4-BE49-F238E27FC236}">
              <a16:creationId xmlns:a16="http://schemas.microsoft.com/office/drawing/2014/main" id="{00000000-0008-0000-6F00-000053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121920</xdr:rowOff>
    </xdr:to>
    <xdr:sp macro="" textlink="">
      <xdr:nvSpPr>
        <xdr:cNvPr id="11680340" name="Text Box 9">
          <a:extLst>
            <a:ext uri="{FF2B5EF4-FFF2-40B4-BE49-F238E27FC236}">
              <a16:creationId xmlns:a16="http://schemas.microsoft.com/office/drawing/2014/main" id="{00000000-0008-0000-6F00-0000543AB200}"/>
            </a:ext>
          </a:extLst>
        </xdr:cNvPr>
        <xdr:cNvSpPr txBox="1">
          <a:spLocks noChangeArrowheads="1"/>
        </xdr:cNvSpPr>
      </xdr:nvSpPr>
      <xdr:spPr bwMode="auto">
        <a:xfrm>
          <a:off x="1595628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41" name="Text Box 9">
          <a:extLst>
            <a:ext uri="{FF2B5EF4-FFF2-40B4-BE49-F238E27FC236}">
              <a16:creationId xmlns:a16="http://schemas.microsoft.com/office/drawing/2014/main" id="{00000000-0008-0000-6F00-000055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121920</xdr:rowOff>
    </xdr:to>
    <xdr:sp macro="" textlink="">
      <xdr:nvSpPr>
        <xdr:cNvPr id="11680342" name="Text Box 9">
          <a:extLst>
            <a:ext uri="{FF2B5EF4-FFF2-40B4-BE49-F238E27FC236}">
              <a16:creationId xmlns:a16="http://schemas.microsoft.com/office/drawing/2014/main" id="{00000000-0008-0000-6F00-0000563AB200}"/>
            </a:ext>
          </a:extLst>
        </xdr:cNvPr>
        <xdr:cNvSpPr txBox="1">
          <a:spLocks noChangeArrowheads="1"/>
        </xdr:cNvSpPr>
      </xdr:nvSpPr>
      <xdr:spPr bwMode="auto">
        <a:xfrm>
          <a:off x="10218420" y="228523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190500</xdr:rowOff>
    </xdr:to>
    <xdr:sp macro="" textlink="">
      <xdr:nvSpPr>
        <xdr:cNvPr id="11680343" name="Text Box 9">
          <a:extLst>
            <a:ext uri="{FF2B5EF4-FFF2-40B4-BE49-F238E27FC236}">
              <a16:creationId xmlns:a16="http://schemas.microsoft.com/office/drawing/2014/main" id="{00000000-0008-0000-6F00-0000573AB200}"/>
            </a:ext>
          </a:extLst>
        </xdr:cNvPr>
        <xdr:cNvSpPr txBox="1">
          <a:spLocks noChangeArrowheads="1"/>
        </xdr:cNvSpPr>
      </xdr:nvSpPr>
      <xdr:spPr bwMode="auto">
        <a:xfrm>
          <a:off x="1021842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190500</xdr:rowOff>
    </xdr:to>
    <xdr:sp macro="" textlink="">
      <xdr:nvSpPr>
        <xdr:cNvPr id="11680344" name="Text Box 9">
          <a:extLst>
            <a:ext uri="{FF2B5EF4-FFF2-40B4-BE49-F238E27FC236}">
              <a16:creationId xmlns:a16="http://schemas.microsoft.com/office/drawing/2014/main" id="{00000000-0008-0000-6F00-0000583AB200}"/>
            </a:ext>
          </a:extLst>
        </xdr:cNvPr>
        <xdr:cNvSpPr txBox="1">
          <a:spLocks noChangeArrowheads="1"/>
        </xdr:cNvSpPr>
      </xdr:nvSpPr>
      <xdr:spPr bwMode="auto">
        <a:xfrm>
          <a:off x="1021842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190500</xdr:rowOff>
    </xdr:to>
    <xdr:sp macro="" textlink="">
      <xdr:nvSpPr>
        <xdr:cNvPr id="11680345" name="Text Box 9">
          <a:extLst>
            <a:ext uri="{FF2B5EF4-FFF2-40B4-BE49-F238E27FC236}">
              <a16:creationId xmlns:a16="http://schemas.microsoft.com/office/drawing/2014/main" id="{00000000-0008-0000-6F00-0000593AB200}"/>
            </a:ext>
          </a:extLst>
        </xdr:cNvPr>
        <xdr:cNvSpPr txBox="1">
          <a:spLocks noChangeArrowheads="1"/>
        </xdr:cNvSpPr>
      </xdr:nvSpPr>
      <xdr:spPr bwMode="auto">
        <a:xfrm>
          <a:off x="1021842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190500</xdr:rowOff>
    </xdr:to>
    <xdr:sp macro="" textlink="">
      <xdr:nvSpPr>
        <xdr:cNvPr id="11680346" name="Text Box 9">
          <a:extLst>
            <a:ext uri="{FF2B5EF4-FFF2-40B4-BE49-F238E27FC236}">
              <a16:creationId xmlns:a16="http://schemas.microsoft.com/office/drawing/2014/main" id="{00000000-0008-0000-6F00-00005A3AB200}"/>
            </a:ext>
          </a:extLst>
        </xdr:cNvPr>
        <xdr:cNvSpPr txBox="1">
          <a:spLocks noChangeArrowheads="1"/>
        </xdr:cNvSpPr>
      </xdr:nvSpPr>
      <xdr:spPr bwMode="auto">
        <a:xfrm>
          <a:off x="1595628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190500</xdr:rowOff>
    </xdr:to>
    <xdr:sp macro="" textlink="">
      <xdr:nvSpPr>
        <xdr:cNvPr id="11680347" name="Text Box 9">
          <a:extLst>
            <a:ext uri="{FF2B5EF4-FFF2-40B4-BE49-F238E27FC236}">
              <a16:creationId xmlns:a16="http://schemas.microsoft.com/office/drawing/2014/main" id="{00000000-0008-0000-6F00-00005B3AB200}"/>
            </a:ext>
          </a:extLst>
        </xdr:cNvPr>
        <xdr:cNvSpPr txBox="1">
          <a:spLocks noChangeArrowheads="1"/>
        </xdr:cNvSpPr>
      </xdr:nvSpPr>
      <xdr:spPr bwMode="auto">
        <a:xfrm>
          <a:off x="1595628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190500</xdr:rowOff>
    </xdr:to>
    <xdr:sp macro="" textlink="">
      <xdr:nvSpPr>
        <xdr:cNvPr id="11680348" name="Text Box 9">
          <a:extLst>
            <a:ext uri="{FF2B5EF4-FFF2-40B4-BE49-F238E27FC236}">
              <a16:creationId xmlns:a16="http://schemas.microsoft.com/office/drawing/2014/main" id="{00000000-0008-0000-6F00-00005C3AB200}"/>
            </a:ext>
          </a:extLst>
        </xdr:cNvPr>
        <xdr:cNvSpPr txBox="1">
          <a:spLocks noChangeArrowheads="1"/>
        </xdr:cNvSpPr>
      </xdr:nvSpPr>
      <xdr:spPr bwMode="auto">
        <a:xfrm>
          <a:off x="15956280" y="1400784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83820</xdr:rowOff>
    </xdr:to>
    <xdr:sp macro="" textlink="">
      <xdr:nvSpPr>
        <xdr:cNvPr id="11680349" name="Text Box 9">
          <a:extLst>
            <a:ext uri="{FF2B5EF4-FFF2-40B4-BE49-F238E27FC236}">
              <a16:creationId xmlns:a16="http://schemas.microsoft.com/office/drawing/2014/main" id="{00000000-0008-0000-6F00-00005D3AB200}"/>
            </a:ext>
          </a:extLst>
        </xdr:cNvPr>
        <xdr:cNvSpPr txBox="1">
          <a:spLocks noChangeArrowheads="1"/>
        </xdr:cNvSpPr>
      </xdr:nvSpPr>
      <xdr:spPr bwMode="auto">
        <a:xfrm>
          <a:off x="10218420" y="613943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0" name="Text Box 9">
          <a:extLst>
            <a:ext uri="{FF2B5EF4-FFF2-40B4-BE49-F238E27FC236}">
              <a16:creationId xmlns:a16="http://schemas.microsoft.com/office/drawing/2014/main" id="{00000000-0008-0000-6F00-00005E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1" name="Text Box 9">
          <a:extLst>
            <a:ext uri="{FF2B5EF4-FFF2-40B4-BE49-F238E27FC236}">
              <a16:creationId xmlns:a16="http://schemas.microsoft.com/office/drawing/2014/main" id="{00000000-0008-0000-6F00-00005F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2" name="Text Box 9">
          <a:extLst>
            <a:ext uri="{FF2B5EF4-FFF2-40B4-BE49-F238E27FC236}">
              <a16:creationId xmlns:a16="http://schemas.microsoft.com/office/drawing/2014/main" id="{00000000-0008-0000-6F00-000060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3" name="Text Box 9">
          <a:extLst>
            <a:ext uri="{FF2B5EF4-FFF2-40B4-BE49-F238E27FC236}">
              <a16:creationId xmlns:a16="http://schemas.microsoft.com/office/drawing/2014/main" id="{00000000-0008-0000-6F00-000061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4" name="Text Box 9">
          <a:extLst>
            <a:ext uri="{FF2B5EF4-FFF2-40B4-BE49-F238E27FC236}">
              <a16:creationId xmlns:a16="http://schemas.microsoft.com/office/drawing/2014/main" id="{00000000-0008-0000-6F00-000062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5" name="Text Box 9">
          <a:extLst>
            <a:ext uri="{FF2B5EF4-FFF2-40B4-BE49-F238E27FC236}">
              <a16:creationId xmlns:a16="http://schemas.microsoft.com/office/drawing/2014/main" id="{00000000-0008-0000-6F00-000063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356" name="Text Box 9">
          <a:extLst>
            <a:ext uri="{FF2B5EF4-FFF2-40B4-BE49-F238E27FC236}">
              <a16:creationId xmlns:a16="http://schemas.microsoft.com/office/drawing/2014/main" id="{00000000-0008-0000-6F00-0000643A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205740</xdr:rowOff>
    </xdr:to>
    <xdr:sp macro="" textlink="">
      <xdr:nvSpPr>
        <xdr:cNvPr id="11680357" name="Text Box 9">
          <a:extLst>
            <a:ext uri="{FF2B5EF4-FFF2-40B4-BE49-F238E27FC236}">
              <a16:creationId xmlns:a16="http://schemas.microsoft.com/office/drawing/2014/main" id="{00000000-0008-0000-6F00-0000653AB200}"/>
            </a:ext>
          </a:extLst>
        </xdr:cNvPr>
        <xdr:cNvSpPr txBox="1">
          <a:spLocks noChangeArrowheads="1"/>
        </xdr:cNvSpPr>
      </xdr:nvSpPr>
      <xdr:spPr bwMode="auto">
        <a:xfrm>
          <a:off x="10218420" y="548259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205740</xdr:rowOff>
    </xdr:to>
    <xdr:sp macro="" textlink="">
      <xdr:nvSpPr>
        <xdr:cNvPr id="11680358" name="Text Box 9">
          <a:extLst>
            <a:ext uri="{FF2B5EF4-FFF2-40B4-BE49-F238E27FC236}">
              <a16:creationId xmlns:a16="http://schemas.microsoft.com/office/drawing/2014/main" id="{00000000-0008-0000-6F00-0000663AB200}"/>
            </a:ext>
          </a:extLst>
        </xdr:cNvPr>
        <xdr:cNvSpPr txBox="1">
          <a:spLocks noChangeArrowheads="1"/>
        </xdr:cNvSpPr>
      </xdr:nvSpPr>
      <xdr:spPr bwMode="auto">
        <a:xfrm>
          <a:off x="10218420" y="548259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114300</xdr:rowOff>
    </xdr:to>
    <xdr:sp macro="" textlink="">
      <xdr:nvSpPr>
        <xdr:cNvPr id="11680359" name="Text Box 9">
          <a:extLst>
            <a:ext uri="{FF2B5EF4-FFF2-40B4-BE49-F238E27FC236}">
              <a16:creationId xmlns:a16="http://schemas.microsoft.com/office/drawing/2014/main" id="{00000000-0008-0000-6F00-0000673AB200}"/>
            </a:ext>
          </a:extLst>
        </xdr:cNvPr>
        <xdr:cNvSpPr txBox="1">
          <a:spLocks noChangeArrowheads="1"/>
        </xdr:cNvSpPr>
      </xdr:nvSpPr>
      <xdr:spPr bwMode="auto">
        <a:xfrm>
          <a:off x="1021842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114300</xdr:rowOff>
    </xdr:to>
    <xdr:sp macro="" textlink="">
      <xdr:nvSpPr>
        <xdr:cNvPr id="11680360" name="Text Box 9">
          <a:extLst>
            <a:ext uri="{FF2B5EF4-FFF2-40B4-BE49-F238E27FC236}">
              <a16:creationId xmlns:a16="http://schemas.microsoft.com/office/drawing/2014/main" id="{00000000-0008-0000-6F00-0000683AB200}"/>
            </a:ext>
          </a:extLst>
        </xdr:cNvPr>
        <xdr:cNvSpPr txBox="1">
          <a:spLocks noChangeArrowheads="1"/>
        </xdr:cNvSpPr>
      </xdr:nvSpPr>
      <xdr:spPr bwMode="auto">
        <a:xfrm>
          <a:off x="1021842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114300</xdr:rowOff>
    </xdr:to>
    <xdr:sp macro="" textlink="">
      <xdr:nvSpPr>
        <xdr:cNvPr id="11680361" name="Text Box 9">
          <a:extLst>
            <a:ext uri="{FF2B5EF4-FFF2-40B4-BE49-F238E27FC236}">
              <a16:creationId xmlns:a16="http://schemas.microsoft.com/office/drawing/2014/main" id="{00000000-0008-0000-6F00-0000693AB200}"/>
            </a:ext>
          </a:extLst>
        </xdr:cNvPr>
        <xdr:cNvSpPr txBox="1">
          <a:spLocks noChangeArrowheads="1"/>
        </xdr:cNvSpPr>
      </xdr:nvSpPr>
      <xdr:spPr bwMode="auto">
        <a:xfrm>
          <a:off x="1021842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114300</xdr:rowOff>
    </xdr:to>
    <xdr:sp macro="" textlink="">
      <xdr:nvSpPr>
        <xdr:cNvPr id="11680362" name="Text Box 9">
          <a:extLst>
            <a:ext uri="{FF2B5EF4-FFF2-40B4-BE49-F238E27FC236}">
              <a16:creationId xmlns:a16="http://schemas.microsoft.com/office/drawing/2014/main" id="{00000000-0008-0000-6F00-00006A3AB200}"/>
            </a:ext>
          </a:extLst>
        </xdr:cNvPr>
        <xdr:cNvSpPr txBox="1">
          <a:spLocks noChangeArrowheads="1"/>
        </xdr:cNvSpPr>
      </xdr:nvSpPr>
      <xdr:spPr bwMode="auto">
        <a:xfrm>
          <a:off x="1595628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114300</xdr:rowOff>
    </xdr:to>
    <xdr:sp macro="" textlink="">
      <xdr:nvSpPr>
        <xdr:cNvPr id="11680363" name="Text Box 9">
          <a:extLst>
            <a:ext uri="{FF2B5EF4-FFF2-40B4-BE49-F238E27FC236}">
              <a16:creationId xmlns:a16="http://schemas.microsoft.com/office/drawing/2014/main" id="{00000000-0008-0000-6F00-00006B3AB200}"/>
            </a:ext>
          </a:extLst>
        </xdr:cNvPr>
        <xdr:cNvSpPr txBox="1">
          <a:spLocks noChangeArrowheads="1"/>
        </xdr:cNvSpPr>
      </xdr:nvSpPr>
      <xdr:spPr bwMode="auto">
        <a:xfrm>
          <a:off x="1595628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114300</xdr:rowOff>
    </xdr:to>
    <xdr:sp macro="" textlink="">
      <xdr:nvSpPr>
        <xdr:cNvPr id="11680364" name="Text Box 9">
          <a:extLst>
            <a:ext uri="{FF2B5EF4-FFF2-40B4-BE49-F238E27FC236}">
              <a16:creationId xmlns:a16="http://schemas.microsoft.com/office/drawing/2014/main" id="{00000000-0008-0000-6F00-00006C3AB200}"/>
            </a:ext>
          </a:extLst>
        </xdr:cNvPr>
        <xdr:cNvSpPr txBox="1">
          <a:spLocks noChangeArrowheads="1"/>
        </xdr:cNvSpPr>
      </xdr:nvSpPr>
      <xdr:spPr bwMode="auto">
        <a:xfrm>
          <a:off x="15956280" y="269900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190500</xdr:rowOff>
    </xdr:to>
    <xdr:sp macro="" textlink="">
      <xdr:nvSpPr>
        <xdr:cNvPr id="11680365" name="Text Box 9">
          <a:extLst>
            <a:ext uri="{FF2B5EF4-FFF2-40B4-BE49-F238E27FC236}">
              <a16:creationId xmlns:a16="http://schemas.microsoft.com/office/drawing/2014/main" id="{00000000-0008-0000-6F00-00006D3AB200}"/>
            </a:ext>
          </a:extLst>
        </xdr:cNvPr>
        <xdr:cNvSpPr txBox="1">
          <a:spLocks noChangeArrowheads="1"/>
        </xdr:cNvSpPr>
      </xdr:nvSpPr>
      <xdr:spPr bwMode="auto">
        <a:xfrm>
          <a:off x="1021842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190500</xdr:rowOff>
    </xdr:to>
    <xdr:sp macro="" textlink="">
      <xdr:nvSpPr>
        <xdr:cNvPr id="11680366" name="Text Box 9">
          <a:extLst>
            <a:ext uri="{FF2B5EF4-FFF2-40B4-BE49-F238E27FC236}">
              <a16:creationId xmlns:a16="http://schemas.microsoft.com/office/drawing/2014/main" id="{00000000-0008-0000-6F00-00006E3AB200}"/>
            </a:ext>
          </a:extLst>
        </xdr:cNvPr>
        <xdr:cNvSpPr txBox="1">
          <a:spLocks noChangeArrowheads="1"/>
        </xdr:cNvSpPr>
      </xdr:nvSpPr>
      <xdr:spPr bwMode="auto">
        <a:xfrm>
          <a:off x="1021842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190500</xdr:rowOff>
    </xdr:to>
    <xdr:sp macro="" textlink="">
      <xdr:nvSpPr>
        <xdr:cNvPr id="11680367" name="Text Box 9">
          <a:extLst>
            <a:ext uri="{FF2B5EF4-FFF2-40B4-BE49-F238E27FC236}">
              <a16:creationId xmlns:a16="http://schemas.microsoft.com/office/drawing/2014/main" id="{00000000-0008-0000-6F00-00006F3AB200}"/>
            </a:ext>
          </a:extLst>
        </xdr:cNvPr>
        <xdr:cNvSpPr txBox="1">
          <a:spLocks noChangeArrowheads="1"/>
        </xdr:cNvSpPr>
      </xdr:nvSpPr>
      <xdr:spPr bwMode="auto">
        <a:xfrm>
          <a:off x="1021842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190500</xdr:rowOff>
    </xdr:to>
    <xdr:sp macro="" textlink="">
      <xdr:nvSpPr>
        <xdr:cNvPr id="11680368" name="Text Box 9">
          <a:extLst>
            <a:ext uri="{FF2B5EF4-FFF2-40B4-BE49-F238E27FC236}">
              <a16:creationId xmlns:a16="http://schemas.microsoft.com/office/drawing/2014/main" id="{00000000-0008-0000-6F00-0000703AB200}"/>
            </a:ext>
          </a:extLst>
        </xdr:cNvPr>
        <xdr:cNvSpPr txBox="1">
          <a:spLocks noChangeArrowheads="1"/>
        </xdr:cNvSpPr>
      </xdr:nvSpPr>
      <xdr:spPr bwMode="auto">
        <a:xfrm>
          <a:off x="1595628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190500</xdr:rowOff>
    </xdr:to>
    <xdr:sp macro="" textlink="">
      <xdr:nvSpPr>
        <xdr:cNvPr id="11680369" name="Text Box 9">
          <a:extLst>
            <a:ext uri="{FF2B5EF4-FFF2-40B4-BE49-F238E27FC236}">
              <a16:creationId xmlns:a16="http://schemas.microsoft.com/office/drawing/2014/main" id="{00000000-0008-0000-6F00-0000713AB200}"/>
            </a:ext>
          </a:extLst>
        </xdr:cNvPr>
        <xdr:cNvSpPr txBox="1">
          <a:spLocks noChangeArrowheads="1"/>
        </xdr:cNvSpPr>
      </xdr:nvSpPr>
      <xdr:spPr bwMode="auto">
        <a:xfrm>
          <a:off x="1595628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190500</xdr:rowOff>
    </xdr:to>
    <xdr:sp macro="" textlink="">
      <xdr:nvSpPr>
        <xdr:cNvPr id="11680370" name="Text Box 9">
          <a:extLst>
            <a:ext uri="{FF2B5EF4-FFF2-40B4-BE49-F238E27FC236}">
              <a16:creationId xmlns:a16="http://schemas.microsoft.com/office/drawing/2014/main" id="{00000000-0008-0000-6F00-0000723AB200}"/>
            </a:ext>
          </a:extLst>
        </xdr:cNvPr>
        <xdr:cNvSpPr txBox="1">
          <a:spLocks noChangeArrowheads="1"/>
        </xdr:cNvSpPr>
      </xdr:nvSpPr>
      <xdr:spPr bwMode="auto">
        <a:xfrm>
          <a:off x="15956280" y="8983980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1" name="Text Box 9">
          <a:extLst>
            <a:ext uri="{FF2B5EF4-FFF2-40B4-BE49-F238E27FC236}">
              <a16:creationId xmlns:a16="http://schemas.microsoft.com/office/drawing/2014/main" id="{00000000-0008-0000-6F00-000073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2" name="Text Box 9">
          <a:extLst>
            <a:ext uri="{FF2B5EF4-FFF2-40B4-BE49-F238E27FC236}">
              <a16:creationId xmlns:a16="http://schemas.microsoft.com/office/drawing/2014/main" id="{00000000-0008-0000-6F00-000074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3" name="Text Box 9">
          <a:extLst>
            <a:ext uri="{FF2B5EF4-FFF2-40B4-BE49-F238E27FC236}">
              <a16:creationId xmlns:a16="http://schemas.microsoft.com/office/drawing/2014/main" id="{00000000-0008-0000-6F00-000075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74" name="Text Box 9">
          <a:extLst>
            <a:ext uri="{FF2B5EF4-FFF2-40B4-BE49-F238E27FC236}">
              <a16:creationId xmlns:a16="http://schemas.microsoft.com/office/drawing/2014/main" id="{00000000-0008-0000-6F00-000076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75" name="Text Box 9">
          <a:extLst>
            <a:ext uri="{FF2B5EF4-FFF2-40B4-BE49-F238E27FC236}">
              <a16:creationId xmlns:a16="http://schemas.microsoft.com/office/drawing/2014/main" id="{00000000-0008-0000-6F00-000077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76" name="Text Box 9">
          <a:extLst>
            <a:ext uri="{FF2B5EF4-FFF2-40B4-BE49-F238E27FC236}">
              <a16:creationId xmlns:a16="http://schemas.microsoft.com/office/drawing/2014/main" id="{00000000-0008-0000-6F00-000078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7" name="Text Box 9">
          <a:extLst>
            <a:ext uri="{FF2B5EF4-FFF2-40B4-BE49-F238E27FC236}">
              <a16:creationId xmlns:a16="http://schemas.microsoft.com/office/drawing/2014/main" id="{00000000-0008-0000-6F00-000079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8" name="Text Box 9">
          <a:extLst>
            <a:ext uri="{FF2B5EF4-FFF2-40B4-BE49-F238E27FC236}">
              <a16:creationId xmlns:a16="http://schemas.microsoft.com/office/drawing/2014/main" id="{00000000-0008-0000-6F00-00007A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79" name="Text Box 9">
          <a:extLst>
            <a:ext uri="{FF2B5EF4-FFF2-40B4-BE49-F238E27FC236}">
              <a16:creationId xmlns:a16="http://schemas.microsoft.com/office/drawing/2014/main" id="{00000000-0008-0000-6F00-00007B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80" name="Text Box 9">
          <a:extLst>
            <a:ext uri="{FF2B5EF4-FFF2-40B4-BE49-F238E27FC236}">
              <a16:creationId xmlns:a16="http://schemas.microsoft.com/office/drawing/2014/main" id="{00000000-0008-0000-6F00-00007C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81" name="Text Box 9">
          <a:extLst>
            <a:ext uri="{FF2B5EF4-FFF2-40B4-BE49-F238E27FC236}">
              <a16:creationId xmlns:a16="http://schemas.microsoft.com/office/drawing/2014/main" id="{00000000-0008-0000-6F00-00007D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182880</xdr:rowOff>
    </xdr:to>
    <xdr:sp macro="" textlink="">
      <xdr:nvSpPr>
        <xdr:cNvPr id="11680382" name="Text Box 9">
          <a:extLst>
            <a:ext uri="{FF2B5EF4-FFF2-40B4-BE49-F238E27FC236}">
              <a16:creationId xmlns:a16="http://schemas.microsoft.com/office/drawing/2014/main" id="{00000000-0008-0000-6F00-00007E3AB200}"/>
            </a:ext>
          </a:extLst>
        </xdr:cNvPr>
        <xdr:cNvSpPr txBox="1">
          <a:spLocks noChangeArrowheads="1"/>
        </xdr:cNvSpPr>
      </xdr:nvSpPr>
      <xdr:spPr bwMode="auto">
        <a:xfrm>
          <a:off x="1021842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83" name="Text Box 9">
          <a:extLst>
            <a:ext uri="{FF2B5EF4-FFF2-40B4-BE49-F238E27FC236}">
              <a16:creationId xmlns:a16="http://schemas.microsoft.com/office/drawing/2014/main" id="{00000000-0008-0000-6F00-00007F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84" name="Text Box 9">
          <a:extLst>
            <a:ext uri="{FF2B5EF4-FFF2-40B4-BE49-F238E27FC236}">
              <a16:creationId xmlns:a16="http://schemas.microsoft.com/office/drawing/2014/main" id="{00000000-0008-0000-6F00-000080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182880</xdr:rowOff>
    </xdr:to>
    <xdr:sp macro="" textlink="">
      <xdr:nvSpPr>
        <xdr:cNvPr id="11680385" name="Text Box 9">
          <a:extLst>
            <a:ext uri="{FF2B5EF4-FFF2-40B4-BE49-F238E27FC236}">
              <a16:creationId xmlns:a16="http://schemas.microsoft.com/office/drawing/2014/main" id="{00000000-0008-0000-6F00-0000813AB200}"/>
            </a:ext>
          </a:extLst>
        </xdr:cNvPr>
        <xdr:cNvSpPr txBox="1">
          <a:spLocks noChangeArrowheads="1"/>
        </xdr:cNvSpPr>
      </xdr:nvSpPr>
      <xdr:spPr bwMode="auto">
        <a:xfrm>
          <a:off x="15956280" y="392658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86" name="Text Box 9">
          <a:extLst>
            <a:ext uri="{FF2B5EF4-FFF2-40B4-BE49-F238E27FC236}">
              <a16:creationId xmlns:a16="http://schemas.microsoft.com/office/drawing/2014/main" id="{00000000-0008-0000-6F00-000082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87" name="Text Box 9">
          <a:extLst>
            <a:ext uri="{FF2B5EF4-FFF2-40B4-BE49-F238E27FC236}">
              <a16:creationId xmlns:a16="http://schemas.microsoft.com/office/drawing/2014/main" id="{00000000-0008-0000-6F00-000083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88" name="Text Box 9">
          <a:extLst>
            <a:ext uri="{FF2B5EF4-FFF2-40B4-BE49-F238E27FC236}">
              <a16:creationId xmlns:a16="http://schemas.microsoft.com/office/drawing/2014/main" id="{00000000-0008-0000-6F00-000084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89" name="Text Box 9">
          <a:extLst>
            <a:ext uri="{FF2B5EF4-FFF2-40B4-BE49-F238E27FC236}">
              <a16:creationId xmlns:a16="http://schemas.microsoft.com/office/drawing/2014/main" id="{00000000-0008-0000-6F00-000085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0" name="Text Box 9">
          <a:extLst>
            <a:ext uri="{FF2B5EF4-FFF2-40B4-BE49-F238E27FC236}">
              <a16:creationId xmlns:a16="http://schemas.microsoft.com/office/drawing/2014/main" id="{00000000-0008-0000-6F00-000086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1" name="Text Box 9">
          <a:extLst>
            <a:ext uri="{FF2B5EF4-FFF2-40B4-BE49-F238E27FC236}">
              <a16:creationId xmlns:a16="http://schemas.microsoft.com/office/drawing/2014/main" id="{00000000-0008-0000-6F00-000087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2" name="Text Box 9">
          <a:extLst>
            <a:ext uri="{FF2B5EF4-FFF2-40B4-BE49-F238E27FC236}">
              <a16:creationId xmlns:a16="http://schemas.microsoft.com/office/drawing/2014/main" id="{00000000-0008-0000-6F00-000088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3" name="Text Box 9">
          <a:extLst>
            <a:ext uri="{FF2B5EF4-FFF2-40B4-BE49-F238E27FC236}">
              <a16:creationId xmlns:a16="http://schemas.microsoft.com/office/drawing/2014/main" id="{00000000-0008-0000-6F00-000089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4" name="Text Box 9">
          <a:extLst>
            <a:ext uri="{FF2B5EF4-FFF2-40B4-BE49-F238E27FC236}">
              <a16:creationId xmlns:a16="http://schemas.microsoft.com/office/drawing/2014/main" id="{00000000-0008-0000-6F00-00008A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395" name="Text Box 9">
          <a:extLst>
            <a:ext uri="{FF2B5EF4-FFF2-40B4-BE49-F238E27FC236}">
              <a16:creationId xmlns:a16="http://schemas.microsoft.com/office/drawing/2014/main" id="{00000000-0008-0000-6F00-00008B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396" name="Text Box 9">
          <a:extLst>
            <a:ext uri="{FF2B5EF4-FFF2-40B4-BE49-F238E27FC236}">
              <a16:creationId xmlns:a16="http://schemas.microsoft.com/office/drawing/2014/main" id="{00000000-0008-0000-6F00-00008C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397" name="Text Box 9">
          <a:extLst>
            <a:ext uri="{FF2B5EF4-FFF2-40B4-BE49-F238E27FC236}">
              <a16:creationId xmlns:a16="http://schemas.microsoft.com/office/drawing/2014/main" id="{00000000-0008-0000-6F00-00008D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8" name="Text Box 9">
          <a:extLst>
            <a:ext uri="{FF2B5EF4-FFF2-40B4-BE49-F238E27FC236}">
              <a16:creationId xmlns:a16="http://schemas.microsoft.com/office/drawing/2014/main" id="{00000000-0008-0000-6F00-00008E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399" name="Text Box 9">
          <a:extLst>
            <a:ext uri="{FF2B5EF4-FFF2-40B4-BE49-F238E27FC236}">
              <a16:creationId xmlns:a16="http://schemas.microsoft.com/office/drawing/2014/main" id="{00000000-0008-0000-6F00-00008F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0" name="Text Box 9">
          <a:extLst>
            <a:ext uri="{FF2B5EF4-FFF2-40B4-BE49-F238E27FC236}">
              <a16:creationId xmlns:a16="http://schemas.microsoft.com/office/drawing/2014/main" id="{00000000-0008-0000-6F00-000090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1" name="Text Box 9">
          <a:extLst>
            <a:ext uri="{FF2B5EF4-FFF2-40B4-BE49-F238E27FC236}">
              <a16:creationId xmlns:a16="http://schemas.microsoft.com/office/drawing/2014/main" id="{00000000-0008-0000-6F00-000091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2" name="Text Box 9">
          <a:extLst>
            <a:ext uri="{FF2B5EF4-FFF2-40B4-BE49-F238E27FC236}">
              <a16:creationId xmlns:a16="http://schemas.microsoft.com/office/drawing/2014/main" id="{00000000-0008-0000-6F00-000092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3" name="Text Box 9">
          <a:extLst>
            <a:ext uri="{FF2B5EF4-FFF2-40B4-BE49-F238E27FC236}">
              <a16:creationId xmlns:a16="http://schemas.microsoft.com/office/drawing/2014/main" id="{00000000-0008-0000-6F00-000093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4" name="Text Box 9">
          <a:extLst>
            <a:ext uri="{FF2B5EF4-FFF2-40B4-BE49-F238E27FC236}">
              <a16:creationId xmlns:a16="http://schemas.microsoft.com/office/drawing/2014/main" id="{00000000-0008-0000-6F00-000094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5" name="Text Box 9">
          <a:extLst>
            <a:ext uri="{FF2B5EF4-FFF2-40B4-BE49-F238E27FC236}">
              <a16:creationId xmlns:a16="http://schemas.microsoft.com/office/drawing/2014/main" id="{00000000-0008-0000-6F00-000095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6" name="Text Box 9">
          <a:extLst>
            <a:ext uri="{FF2B5EF4-FFF2-40B4-BE49-F238E27FC236}">
              <a16:creationId xmlns:a16="http://schemas.microsoft.com/office/drawing/2014/main" id="{00000000-0008-0000-6F00-000096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07" name="Text Box 9">
          <a:extLst>
            <a:ext uri="{FF2B5EF4-FFF2-40B4-BE49-F238E27FC236}">
              <a16:creationId xmlns:a16="http://schemas.microsoft.com/office/drawing/2014/main" id="{00000000-0008-0000-6F00-000097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08" name="Text Box 9">
          <a:extLst>
            <a:ext uri="{FF2B5EF4-FFF2-40B4-BE49-F238E27FC236}">
              <a16:creationId xmlns:a16="http://schemas.microsoft.com/office/drawing/2014/main" id="{00000000-0008-0000-6F00-000098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09" name="Text Box 9">
          <a:extLst>
            <a:ext uri="{FF2B5EF4-FFF2-40B4-BE49-F238E27FC236}">
              <a16:creationId xmlns:a16="http://schemas.microsoft.com/office/drawing/2014/main" id="{00000000-0008-0000-6F00-000099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10" name="Text Box 9">
          <a:extLst>
            <a:ext uri="{FF2B5EF4-FFF2-40B4-BE49-F238E27FC236}">
              <a16:creationId xmlns:a16="http://schemas.microsoft.com/office/drawing/2014/main" id="{00000000-0008-0000-6F00-00009A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1" name="Text Box 9">
          <a:extLst>
            <a:ext uri="{FF2B5EF4-FFF2-40B4-BE49-F238E27FC236}">
              <a16:creationId xmlns:a16="http://schemas.microsoft.com/office/drawing/2014/main" id="{00000000-0008-0000-6F00-00009B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2" name="Text Box 9">
          <a:extLst>
            <a:ext uri="{FF2B5EF4-FFF2-40B4-BE49-F238E27FC236}">
              <a16:creationId xmlns:a16="http://schemas.microsoft.com/office/drawing/2014/main" id="{00000000-0008-0000-6F00-00009C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3" name="Text Box 9">
          <a:extLst>
            <a:ext uri="{FF2B5EF4-FFF2-40B4-BE49-F238E27FC236}">
              <a16:creationId xmlns:a16="http://schemas.microsoft.com/office/drawing/2014/main" id="{00000000-0008-0000-6F00-00009D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4" name="Text Box 9">
          <a:extLst>
            <a:ext uri="{FF2B5EF4-FFF2-40B4-BE49-F238E27FC236}">
              <a16:creationId xmlns:a16="http://schemas.microsoft.com/office/drawing/2014/main" id="{00000000-0008-0000-6F00-00009E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5" name="Text Box 9">
          <a:extLst>
            <a:ext uri="{FF2B5EF4-FFF2-40B4-BE49-F238E27FC236}">
              <a16:creationId xmlns:a16="http://schemas.microsoft.com/office/drawing/2014/main" id="{00000000-0008-0000-6F00-00009F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6" name="Text Box 9">
          <a:extLst>
            <a:ext uri="{FF2B5EF4-FFF2-40B4-BE49-F238E27FC236}">
              <a16:creationId xmlns:a16="http://schemas.microsoft.com/office/drawing/2014/main" id="{00000000-0008-0000-6F00-0000A0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7" name="Text Box 9">
          <a:extLst>
            <a:ext uri="{FF2B5EF4-FFF2-40B4-BE49-F238E27FC236}">
              <a16:creationId xmlns:a16="http://schemas.microsoft.com/office/drawing/2014/main" id="{00000000-0008-0000-6F00-0000A1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18" name="Text Box 9">
          <a:extLst>
            <a:ext uri="{FF2B5EF4-FFF2-40B4-BE49-F238E27FC236}">
              <a16:creationId xmlns:a16="http://schemas.microsoft.com/office/drawing/2014/main" id="{00000000-0008-0000-6F00-0000A2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19" name="Text Box 9">
          <a:extLst>
            <a:ext uri="{FF2B5EF4-FFF2-40B4-BE49-F238E27FC236}">
              <a16:creationId xmlns:a16="http://schemas.microsoft.com/office/drawing/2014/main" id="{00000000-0008-0000-6F00-0000A3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20" name="Text Box 9">
          <a:extLst>
            <a:ext uri="{FF2B5EF4-FFF2-40B4-BE49-F238E27FC236}">
              <a16:creationId xmlns:a16="http://schemas.microsoft.com/office/drawing/2014/main" id="{00000000-0008-0000-6F00-0000A4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68580</xdr:rowOff>
    </xdr:to>
    <xdr:sp macro="" textlink="">
      <xdr:nvSpPr>
        <xdr:cNvPr id="11680421" name="Text Box 9">
          <a:extLst>
            <a:ext uri="{FF2B5EF4-FFF2-40B4-BE49-F238E27FC236}">
              <a16:creationId xmlns:a16="http://schemas.microsoft.com/office/drawing/2014/main" id="{00000000-0008-0000-6F00-0000A53AB200}"/>
            </a:ext>
          </a:extLst>
        </xdr:cNvPr>
        <xdr:cNvSpPr txBox="1">
          <a:spLocks noChangeArrowheads="1"/>
        </xdr:cNvSpPr>
      </xdr:nvSpPr>
      <xdr:spPr bwMode="auto">
        <a:xfrm>
          <a:off x="1595628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22" name="Text Box 9">
          <a:extLst>
            <a:ext uri="{FF2B5EF4-FFF2-40B4-BE49-F238E27FC236}">
              <a16:creationId xmlns:a16="http://schemas.microsoft.com/office/drawing/2014/main" id="{00000000-0008-0000-6F00-0000A6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68580</xdr:rowOff>
    </xdr:to>
    <xdr:sp macro="" textlink="">
      <xdr:nvSpPr>
        <xdr:cNvPr id="11680423" name="Text Box 9">
          <a:extLst>
            <a:ext uri="{FF2B5EF4-FFF2-40B4-BE49-F238E27FC236}">
              <a16:creationId xmlns:a16="http://schemas.microsoft.com/office/drawing/2014/main" id="{00000000-0008-0000-6F00-0000A73AB200}"/>
            </a:ext>
          </a:extLst>
        </xdr:cNvPr>
        <xdr:cNvSpPr txBox="1">
          <a:spLocks noChangeArrowheads="1"/>
        </xdr:cNvSpPr>
      </xdr:nvSpPr>
      <xdr:spPr bwMode="auto">
        <a:xfrm>
          <a:off x="10218420" y="184861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4" name="Text Box 9">
          <a:extLst>
            <a:ext uri="{FF2B5EF4-FFF2-40B4-BE49-F238E27FC236}">
              <a16:creationId xmlns:a16="http://schemas.microsoft.com/office/drawing/2014/main" id="{00000000-0008-0000-6F00-0000A8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5" name="Text Box 9">
          <a:extLst>
            <a:ext uri="{FF2B5EF4-FFF2-40B4-BE49-F238E27FC236}">
              <a16:creationId xmlns:a16="http://schemas.microsoft.com/office/drawing/2014/main" id="{00000000-0008-0000-6F00-0000A9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6" name="Text Box 9">
          <a:extLst>
            <a:ext uri="{FF2B5EF4-FFF2-40B4-BE49-F238E27FC236}">
              <a16:creationId xmlns:a16="http://schemas.microsoft.com/office/drawing/2014/main" id="{00000000-0008-0000-6F00-0000AA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7" name="Text Box 9">
          <a:extLst>
            <a:ext uri="{FF2B5EF4-FFF2-40B4-BE49-F238E27FC236}">
              <a16:creationId xmlns:a16="http://schemas.microsoft.com/office/drawing/2014/main" id="{00000000-0008-0000-6F00-0000AB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8" name="Text Box 9">
          <a:extLst>
            <a:ext uri="{FF2B5EF4-FFF2-40B4-BE49-F238E27FC236}">
              <a16:creationId xmlns:a16="http://schemas.microsoft.com/office/drawing/2014/main" id="{00000000-0008-0000-6F00-0000AC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29" name="Text Box 9">
          <a:extLst>
            <a:ext uri="{FF2B5EF4-FFF2-40B4-BE49-F238E27FC236}">
              <a16:creationId xmlns:a16="http://schemas.microsoft.com/office/drawing/2014/main" id="{00000000-0008-0000-6F00-0000AD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0" name="Text Box 9">
          <a:extLst>
            <a:ext uri="{FF2B5EF4-FFF2-40B4-BE49-F238E27FC236}">
              <a16:creationId xmlns:a16="http://schemas.microsoft.com/office/drawing/2014/main" id="{00000000-0008-0000-6F00-0000AE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1" name="Text Box 9">
          <a:extLst>
            <a:ext uri="{FF2B5EF4-FFF2-40B4-BE49-F238E27FC236}">
              <a16:creationId xmlns:a16="http://schemas.microsoft.com/office/drawing/2014/main" id="{00000000-0008-0000-6F00-0000AF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2" name="Text Box 9">
          <a:extLst>
            <a:ext uri="{FF2B5EF4-FFF2-40B4-BE49-F238E27FC236}">
              <a16:creationId xmlns:a16="http://schemas.microsoft.com/office/drawing/2014/main" id="{00000000-0008-0000-6F00-0000B0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33" name="Text Box 9">
          <a:extLst>
            <a:ext uri="{FF2B5EF4-FFF2-40B4-BE49-F238E27FC236}">
              <a16:creationId xmlns:a16="http://schemas.microsoft.com/office/drawing/2014/main" id="{00000000-0008-0000-6F00-0000B1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34" name="Text Box 9">
          <a:extLst>
            <a:ext uri="{FF2B5EF4-FFF2-40B4-BE49-F238E27FC236}">
              <a16:creationId xmlns:a16="http://schemas.microsoft.com/office/drawing/2014/main" id="{00000000-0008-0000-6F00-0000B2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35" name="Text Box 9">
          <a:extLst>
            <a:ext uri="{FF2B5EF4-FFF2-40B4-BE49-F238E27FC236}">
              <a16:creationId xmlns:a16="http://schemas.microsoft.com/office/drawing/2014/main" id="{00000000-0008-0000-6F00-0000B3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6" name="Text Box 9">
          <a:extLst>
            <a:ext uri="{FF2B5EF4-FFF2-40B4-BE49-F238E27FC236}">
              <a16:creationId xmlns:a16="http://schemas.microsoft.com/office/drawing/2014/main" id="{00000000-0008-0000-6F00-0000B4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7" name="Text Box 9">
          <a:extLst>
            <a:ext uri="{FF2B5EF4-FFF2-40B4-BE49-F238E27FC236}">
              <a16:creationId xmlns:a16="http://schemas.microsoft.com/office/drawing/2014/main" id="{00000000-0008-0000-6F00-0000B5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38" name="Text Box 9">
          <a:extLst>
            <a:ext uri="{FF2B5EF4-FFF2-40B4-BE49-F238E27FC236}">
              <a16:creationId xmlns:a16="http://schemas.microsoft.com/office/drawing/2014/main" id="{00000000-0008-0000-6F00-0000B6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39" name="Text Box 9">
          <a:extLst>
            <a:ext uri="{FF2B5EF4-FFF2-40B4-BE49-F238E27FC236}">
              <a16:creationId xmlns:a16="http://schemas.microsoft.com/office/drawing/2014/main" id="{00000000-0008-0000-6F00-0000B7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0" name="Text Box 9">
          <a:extLst>
            <a:ext uri="{FF2B5EF4-FFF2-40B4-BE49-F238E27FC236}">
              <a16:creationId xmlns:a16="http://schemas.microsoft.com/office/drawing/2014/main" id="{00000000-0008-0000-6F00-0000B8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1" name="Text Box 9">
          <a:extLst>
            <a:ext uri="{FF2B5EF4-FFF2-40B4-BE49-F238E27FC236}">
              <a16:creationId xmlns:a16="http://schemas.microsoft.com/office/drawing/2014/main" id="{00000000-0008-0000-6F00-0000B9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2" name="Text Box 9">
          <a:extLst>
            <a:ext uri="{FF2B5EF4-FFF2-40B4-BE49-F238E27FC236}">
              <a16:creationId xmlns:a16="http://schemas.microsoft.com/office/drawing/2014/main" id="{00000000-0008-0000-6F00-0000BA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3" name="Text Box 9">
          <a:extLst>
            <a:ext uri="{FF2B5EF4-FFF2-40B4-BE49-F238E27FC236}">
              <a16:creationId xmlns:a16="http://schemas.microsoft.com/office/drawing/2014/main" id="{00000000-0008-0000-6F00-0000BB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4" name="Text Box 9">
          <a:extLst>
            <a:ext uri="{FF2B5EF4-FFF2-40B4-BE49-F238E27FC236}">
              <a16:creationId xmlns:a16="http://schemas.microsoft.com/office/drawing/2014/main" id="{00000000-0008-0000-6F00-0000BC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137160</xdr:rowOff>
    </xdr:to>
    <xdr:sp macro="" textlink="">
      <xdr:nvSpPr>
        <xdr:cNvPr id="11680445" name="Text Box 9">
          <a:extLst>
            <a:ext uri="{FF2B5EF4-FFF2-40B4-BE49-F238E27FC236}">
              <a16:creationId xmlns:a16="http://schemas.microsoft.com/office/drawing/2014/main" id="{00000000-0008-0000-6F00-0000BD3AB200}"/>
            </a:ext>
          </a:extLst>
        </xdr:cNvPr>
        <xdr:cNvSpPr txBox="1">
          <a:spLocks noChangeArrowheads="1"/>
        </xdr:cNvSpPr>
      </xdr:nvSpPr>
      <xdr:spPr bwMode="auto">
        <a:xfrm>
          <a:off x="1021842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137160</xdr:rowOff>
    </xdr:to>
    <xdr:sp macro="" textlink="">
      <xdr:nvSpPr>
        <xdr:cNvPr id="11680446" name="Text Box 9">
          <a:extLst>
            <a:ext uri="{FF2B5EF4-FFF2-40B4-BE49-F238E27FC236}">
              <a16:creationId xmlns:a16="http://schemas.microsoft.com/office/drawing/2014/main" id="{00000000-0008-0000-6F00-0000BE3AB200}"/>
            </a:ext>
          </a:extLst>
        </xdr:cNvPr>
        <xdr:cNvSpPr txBox="1">
          <a:spLocks noChangeArrowheads="1"/>
        </xdr:cNvSpPr>
      </xdr:nvSpPr>
      <xdr:spPr bwMode="auto">
        <a:xfrm>
          <a:off x="1595628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137160</xdr:rowOff>
    </xdr:to>
    <xdr:sp macro="" textlink="">
      <xdr:nvSpPr>
        <xdr:cNvPr id="11680447" name="Text Box 9">
          <a:extLst>
            <a:ext uri="{FF2B5EF4-FFF2-40B4-BE49-F238E27FC236}">
              <a16:creationId xmlns:a16="http://schemas.microsoft.com/office/drawing/2014/main" id="{00000000-0008-0000-6F00-0000BF3AB200}"/>
            </a:ext>
          </a:extLst>
        </xdr:cNvPr>
        <xdr:cNvSpPr txBox="1">
          <a:spLocks noChangeArrowheads="1"/>
        </xdr:cNvSpPr>
      </xdr:nvSpPr>
      <xdr:spPr bwMode="auto">
        <a:xfrm>
          <a:off x="1595628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137160</xdr:rowOff>
    </xdr:to>
    <xdr:sp macro="" textlink="">
      <xdr:nvSpPr>
        <xdr:cNvPr id="11680448" name="Text Box 9">
          <a:extLst>
            <a:ext uri="{FF2B5EF4-FFF2-40B4-BE49-F238E27FC236}">
              <a16:creationId xmlns:a16="http://schemas.microsoft.com/office/drawing/2014/main" id="{00000000-0008-0000-6F00-0000C03AB200}"/>
            </a:ext>
          </a:extLst>
        </xdr:cNvPr>
        <xdr:cNvSpPr txBox="1">
          <a:spLocks noChangeArrowheads="1"/>
        </xdr:cNvSpPr>
      </xdr:nvSpPr>
      <xdr:spPr bwMode="auto">
        <a:xfrm>
          <a:off x="15956280" y="1848612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49" name="Text Box 9">
          <a:extLst>
            <a:ext uri="{FF2B5EF4-FFF2-40B4-BE49-F238E27FC236}">
              <a16:creationId xmlns:a16="http://schemas.microsoft.com/office/drawing/2014/main" id="{00000000-0008-0000-6F00-0000C1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0" name="Text Box 9">
          <a:extLst>
            <a:ext uri="{FF2B5EF4-FFF2-40B4-BE49-F238E27FC236}">
              <a16:creationId xmlns:a16="http://schemas.microsoft.com/office/drawing/2014/main" id="{00000000-0008-0000-6F00-0000C2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1" name="Text Box 9">
          <a:extLst>
            <a:ext uri="{FF2B5EF4-FFF2-40B4-BE49-F238E27FC236}">
              <a16:creationId xmlns:a16="http://schemas.microsoft.com/office/drawing/2014/main" id="{00000000-0008-0000-6F00-0000C3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2" name="Text Box 9">
          <a:extLst>
            <a:ext uri="{FF2B5EF4-FFF2-40B4-BE49-F238E27FC236}">
              <a16:creationId xmlns:a16="http://schemas.microsoft.com/office/drawing/2014/main" id="{00000000-0008-0000-6F00-0000C4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3" name="Text Box 9">
          <a:extLst>
            <a:ext uri="{FF2B5EF4-FFF2-40B4-BE49-F238E27FC236}">
              <a16:creationId xmlns:a16="http://schemas.microsoft.com/office/drawing/2014/main" id="{00000000-0008-0000-6F00-0000C5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4" name="Text Box 9">
          <a:extLst>
            <a:ext uri="{FF2B5EF4-FFF2-40B4-BE49-F238E27FC236}">
              <a16:creationId xmlns:a16="http://schemas.microsoft.com/office/drawing/2014/main" id="{00000000-0008-0000-6F00-0000C6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5" name="Text Box 9">
          <a:extLst>
            <a:ext uri="{FF2B5EF4-FFF2-40B4-BE49-F238E27FC236}">
              <a16:creationId xmlns:a16="http://schemas.microsoft.com/office/drawing/2014/main" id="{00000000-0008-0000-6F00-0000C7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56" name="Text Box 9">
          <a:extLst>
            <a:ext uri="{FF2B5EF4-FFF2-40B4-BE49-F238E27FC236}">
              <a16:creationId xmlns:a16="http://schemas.microsoft.com/office/drawing/2014/main" id="{00000000-0008-0000-6F00-0000C8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57" name="Text Box 9">
          <a:extLst>
            <a:ext uri="{FF2B5EF4-FFF2-40B4-BE49-F238E27FC236}">
              <a16:creationId xmlns:a16="http://schemas.microsoft.com/office/drawing/2014/main" id="{00000000-0008-0000-6F00-0000C9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58" name="Text Box 9">
          <a:extLst>
            <a:ext uri="{FF2B5EF4-FFF2-40B4-BE49-F238E27FC236}">
              <a16:creationId xmlns:a16="http://schemas.microsoft.com/office/drawing/2014/main" id="{00000000-0008-0000-6F00-0000CA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xdr:row>
      <xdr:rowOff>0</xdr:rowOff>
    </xdr:from>
    <xdr:to>
      <xdr:col>4</xdr:col>
      <xdr:colOff>76200</xdr:colOff>
      <xdr:row>14</xdr:row>
      <xdr:rowOff>152400</xdr:rowOff>
    </xdr:to>
    <xdr:sp macro="" textlink="">
      <xdr:nvSpPr>
        <xdr:cNvPr id="11680459" name="Text Box 9">
          <a:extLst>
            <a:ext uri="{FF2B5EF4-FFF2-40B4-BE49-F238E27FC236}">
              <a16:creationId xmlns:a16="http://schemas.microsoft.com/office/drawing/2014/main" id="{00000000-0008-0000-6F00-0000CB3AB200}"/>
            </a:ext>
          </a:extLst>
        </xdr:cNvPr>
        <xdr:cNvSpPr txBox="1">
          <a:spLocks noChangeArrowheads="1"/>
        </xdr:cNvSpPr>
      </xdr:nvSpPr>
      <xdr:spPr bwMode="auto">
        <a:xfrm>
          <a:off x="1595628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60" name="Text Box 9">
          <a:extLst>
            <a:ext uri="{FF2B5EF4-FFF2-40B4-BE49-F238E27FC236}">
              <a16:creationId xmlns:a16="http://schemas.microsoft.com/office/drawing/2014/main" id="{00000000-0008-0000-6F00-0000CC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76200</xdr:colOff>
      <xdr:row>14</xdr:row>
      <xdr:rowOff>152400</xdr:rowOff>
    </xdr:to>
    <xdr:sp macro="" textlink="">
      <xdr:nvSpPr>
        <xdr:cNvPr id="11680461" name="Text Box 9">
          <a:extLst>
            <a:ext uri="{FF2B5EF4-FFF2-40B4-BE49-F238E27FC236}">
              <a16:creationId xmlns:a16="http://schemas.microsoft.com/office/drawing/2014/main" id="{00000000-0008-0000-6F00-0000CD3AB200}"/>
            </a:ext>
          </a:extLst>
        </xdr:cNvPr>
        <xdr:cNvSpPr txBox="1">
          <a:spLocks noChangeArrowheads="1"/>
        </xdr:cNvSpPr>
      </xdr:nvSpPr>
      <xdr:spPr bwMode="auto">
        <a:xfrm>
          <a:off x="10218420" y="1848612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2" name="Text Box 9">
          <a:extLst>
            <a:ext uri="{FF2B5EF4-FFF2-40B4-BE49-F238E27FC236}">
              <a16:creationId xmlns:a16="http://schemas.microsoft.com/office/drawing/2014/main" id="{00000000-0008-0000-6F00-0000CE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3" name="Text Box 9">
          <a:extLst>
            <a:ext uri="{FF2B5EF4-FFF2-40B4-BE49-F238E27FC236}">
              <a16:creationId xmlns:a16="http://schemas.microsoft.com/office/drawing/2014/main" id="{00000000-0008-0000-6F00-0000CF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4" name="Text Box 9">
          <a:extLst>
            <a:ext uri="{FF2B5EF4-FFF2-40B4-BE49-F238E27FC236}">
              <a16:creationId xmlns:a16="http://schemas.microsoft.com/office/drawing/2014/main" id="{00000000-0008-0000-6F00-0000D0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5" name="Text Box 9">
          <a:extLst>
            <a:ext uri="{FF2B5EF4-FFF2-40B4-BE49-F238E27FC236}">
              <a16:creationId xmlns:a16="http://schemas.microsoft.com/office/drawing/2014/main" id="{00000000-0008-0000-6F00-0000D1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6" name="Text Box 9">
          <a:extLst>
            <a:ext uri="{FF2B5EF4-FFF2-40B4-BE49-F238E27FC236}">
              <a16:creationId xmlns:a16="http://schemas.microsoft.com/office/drawing/2014/main" id="{00000000-0008-0000-6F00-0000D2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7" name="Text Box 9">
          <a:extLst>
            <a:ext uri="{FF2B5EF4-FFF2-40B4-BE49-F238E27FC236}">
              <a16:creationId xmlns:a16="http://schemas.microsoft.com/office/drawing/2014/main" id="{00000000-0008-0000-6F00-0000D3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8" name="Text Box 9">
          <a:extLst>
            <a:ext uri="{FF2B5EF4-FFF2-40B4-BE49-F238E27FC236}">
              <a16:creationId xmlns:a16="http://schemas.microsoft.com/office/drawing/2014/main" id="{00000000-0008-0000-6F00-0000D4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69" name="Text Box 9">
          <a:extLst>
            <a:ext uri="{FF2B5EF4-FFF2-40B4-BE49-F238E27FC236}">
              <a16:creationId xmlns:a16="http://schemas.microsoft.com/office/drawing/2014/main" id="{00000000-0008-0000-6F00-0000D5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0" name="Text Box 9">
          <a:extLst>
            <a:ext uri="{FF2B5EF4-FFF2-40B4-BE49-F238E27FC236}">
              <a16:creationId xmlns:a16="http://schemas.microsoft.com/office/drawing/2014/main" id="{00000000-0008-0000-6F00-0000D6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71" name="Text Box 9">
          <a:extLst>
            <a:ext uri="{FF2B5EF4-FFF2-40B4-BE49-F238E27FC236}">
              <a16:creationId xmlns:a16="http://schemas.microsoft.com/office/drawing/2014/main" id="{00000000-0008-0000-6F00-0000D7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72" name="Text Box 9">
          <a:extLst>
            <a:ext uri="{FF2B5EF4-FFF2-40B4-BE49-F238E27FC236}">
              <a16:creationId xmlns:a16="http://schemas.microsoft.com/office/drawing/2014/main" id="{00000000-0008-0000-6F00-0000D8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73" name="Text Box 9">
          <a:extLst>
            <a:ext uri="{FF2B5EF4-FFF2-40B4-BE49-F238E27FC236}">
              <a16:creationId xmlns:a16="http://schemas.microsoft.com/office/drawing/2014/main" id="{00000000-0008-0000-6F00-0000D9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4" name="Text Box 9">
          <a:extLst>
            <a:ext uri="{FF2B5EF4-FFF2-40B4-BE49-F238E27FC236}">
              <a16:creationId xmlns:a16="http://schemas.microsoft.com/office/drawing/2014/main" id="{00000000-0008-0000-6F00-0000DA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5" name="Text Box 9">
          <a:extLst>
            <a:ext uri="{FF2B5EF4-FFF2-40B4-BE49-F238E27FC236}">
              <a16:creationId xmlns:a16="http://schemas.microsoft.com/office/drawing/2014/main" id="{00000000-0008-0000-6F00-0000DB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6" name="Text Box 9">
          <a:extLst>
            <a:ext uri="{FF2B5EF4-FFF2-40B4-BE49-F238E27FC236}">
              <a16:creationId xmlns:a16="http://schemas.microsoft.com/office/drawing/2014/main" id="{00000000-0008-0000-6F00-0000DC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7" name="Text Box 9">
          <a:extLst>
            <a:ext uri="{FF2B5EF4-FFF2-40B4-BE49-F238E27FC236}">
              <a16:creationId xmlns:a16="http://schemas.microsoft.com/office/drawing/2014/main" id="{00000000-0008-0000-6F00-0000DD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8" name="Text Box 9">
          <a:extLst>
            <a:ext uri="{FF2B5EF4-FFF2-40B4-BE49-F238E27FC236}">
              <a16:creationId xmlns:a16="http://schemas.microsoft.com/office/drawing/2014/main" id="{00000000-0008-0000-6F00-0000DE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79" name="Text Box 9">
          <a:extLst>
            <a:ext uri="{FF2B5EF4-FFF2-40B4-BE49-F238E27FC236}">
              <a16:creationId xmlns:a16="http://schemas.microsoft.com/office/drawing/2014/main" id="{00000000-0008-0000-6F00-0000DF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0" name="Text Box 9">
          <a:extLst>
            <a:ext uri="{FF2B5EF4-FFF2-40B4-BE49-F238E27FC236}">
              <a16:creationId xmlns:a16="http://schemas.microsoft.com/office/drawing/2014/main" id="{00000000-0008-0000-6F00-0000E0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1" name="Text Box 9">
          <a:extLst>
            <a:ext uri="{FF2B5EF4-FFF2-40B4-BE49-F238E27FC236}">
              <a16:creationId xmlns:a16="http://schemas.microsoft.com/office/drawing/2014/main" id="{00000000-0008-0000-6F00-0000E1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2" name="Text Box 9">
          <a:extLst>
            <a:ext uri="{FF2B5EF4-FFF2-40B4-BE49-F238E27FC236}">
              <a16:creationId xmlns:a16="http://schemas.microsoft.com/office/drawing/2014/main" id="{00000000-0008-0000-6F00-0000E2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3" name="Text Box 9">
          <a:extLst>
            <a:ext uri="{FF2B5EF4-FFF2-40B4-BE49-F238E27FC236}">
              <a16:creationId xmlns:a16="http://schemas.microsoft.com/office/drawing/2014/main" id="{00000000-0008-0000-6F00-0000E3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84" name="Text Box 9">
          <a:extLst>
            <a:ext uri="{FF2B5EF4-FFF2-40B4-BE49-F238E27FC236}">
              <a16:creationId xmlns:a16="http://schemas.microsoft.com/office/drawing/2014/main" id="{00000000-0008-0000-6F00-0000E4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85" name="Text Box 9">
          <a:extLst>
            <a:ext uri="{FF2B5EF4-FFF2-40B4-BE49-F238E27FC236}">
              <a16:creationId xmlns:a16="http://schemas.microsoft.com/office/drawing/2014/main" id="{00000000-0008-0000-6F00-0000E5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86" name="Text Box 9">
          <a:extLst>
            <a:ext uri="{FF2B5EF4-FFF2-40B4-BE49-F238E27FC236}">
              <a16:creationId xmlns:a16="http://schemas.microsoft.com/office/drawing/2014/main" id="{00000000-0008-0000-6F00-0000E6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7" name="Text Box 9">
          <a:extLst>
            <a:ext uri="{FF2B5EF4-FFF2-40B4-BE49-F238E27FC236}">
              <a16:creationId xmlns:a16="http://schemas.microsoft.com/office/drawing/2014/main" id="{00000000-0008-0000-6F00-0000E7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8" name="Text Box 9">
          <a:extLst>
            <a:ext uri="{FF2B5EF4-FFF2-40B4-BE49-F238E27FC236}">
              <a16:creationId xmlns:a16="http://schemas.microsoft.com/office/drawing/2014/main" id="{00000000-0008-0000-6F00-0000E8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89" name="Text Box 9">
          <a:extLst>
            <a:ext uri="{FF2B5EF4-FFF2-40B4-BE49-F238E27FC236}">
              <a16:creationId xmlns:a16="http://schemas.microsoft.com/office/drawing/2014/main" id="{00000000-0008-0000-6F00-0000E9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0" name="Text Box 9">
          <a:extLst>
            <a:ext uri="{FF2B5EF4-FFF2-40B4-BE49-F238E27FC236}">
              <a16:creationId xmlns:a16="http://schemas.microsoft.com/office/drawing/2014/main" id="{00000000-0008-0000-6F00-0000EA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1" name="Text Box 9">
          <a:extLst>
            <a:ext uri="{FF2B5EF4-FFF2-40B4-BE49-F238E27FC236}">
              <a16:creationId xmlns:a16="http://schemas.microsoft.com/office/drawing/2014/main" id="{00000000-0008-0000-6F00-0000EB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2" name="Text Box 9">
          <a:extLst>
            <a:ext uri="{FF2B5EF4-FFF2-40B4-BE49-F238E27FC236}">
              <a16:creationId xmlns:a16="http://schemas.microsoft.com/office/drawing/2014/main" id="{00000000-0008-0000-6F00-0000EC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3" name="Text Box 9">
          <a:extLst>
            <a:ext uri="{FF2B5EF4-FFF2-40B4-BE49-F238E27FC236}">
              <a16:creationId xmlns:a16="http://schemas.microsoft.com/office/drawing/2014/main" id="{00000000-0008-0000-6F00-0000ED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4" name="Text Box 9">
          <a:extLst>
            <a:ext uri="{FF2B5EF4-FFF2-40B4-BE49-F238E27FC236}">
              <a16:creationId xmlns:a16="http://schemas.microsoft.com/office/drawing/2014/main" id="{00000000-0008-0000-6F00-0000EE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95" name="Text Box 9">
          <a:extLst>
            <a:ext uri="{FF2B5EF4-FFF2-40B4-BE49-F238E27FC236}">
              <a16:creationId xmlns:a16="http://schemas.microsoft.com/office/drawing/2014/main" id="{00000000-0008-0000-6F00-0000EF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96" name="Text Box 9">
          <a:extLst>
            <a:ext uri="{FF2B5EF4-FFF2-40B4-BE49-F238E27FC236}">
              <a16:creationId xmlns:a16="http://schemas.microsoft.com/office/drawing/2014/main" id="{00000000-0008-0000-6F00-0000F0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45720</xdr:rowOff>
    </xdr:to>
    <xdr:sp macro="" textlink="">
      <xdr:nvSpPr>
        <xdr:cNvPr id="11680497" name="Text Box 9">
          <a:extLst>
            <a:ext uri="{FF2B5EF4-FFF2-40B4-BE49-F238E27FC236}">
              <a16:creationId xmlns:a16="http://schemas.microsoft.com/office/drawing/2014/main" id="{00000000-0008-0000-6F00-0000F13AB200}"/>
            </a:ext>
          </a:extLst>
        </xdr:cNvPr>
        <xdr:cNvSpPr txBox="1">
          <a:spLocks noChangeArrowheads="1"/>
        </xdr:cNvSpPr>
      </xdr:nvSpPr>
      <xdr:spPr bwMode="auto">
        <a:xfrm>
          <a:off x="1595628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8" name="Text Box 9">
          <a:extLst>
            <a:ext uri="{FF2B5EF4-FFF2-40B4-BE49-F238E27FC236}">
              <a16:creationId xmlns:a16="http://schemas.microsoft.com/office/drawing/2014/main" id="{00000000-0008-0000-6F00-0000F2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45720</xdr:rowOff>
    </xdr:to>
    <xdr:sp macro="" textlink="">
      <xdr:nvSpPr>
        <xdr:cNvPr id="11680499" name="Text Box 9">
          <a:extLst>
            <a:ext uri="{FF2B5EF4-FFF2-40B4-BE49-F238E27FC236}">
              <a16:creationId xmlns:a16="http://schemas.microsoft.com/office/drawing/2014/main" id="{00000000-0008-0000-6F00-0000F33AB200}"/>
            </a:ext>
          </a:extLst>
        </xdr:cNvPr>
        <xdr:cNvSpPr txBox="1">
          <a:spLocks noChangeArrowheads="1"/>
        </xdr:cNvSpPr>
      </xdr:nvSpPr>
      <xdr:spPr bwMode="auto">
        <a:xfrm>
          <a:off x="10218420" y="262737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500" name="Text Box 9">
          <a:extLst>
            <a:ext uri="{FF2B5EF4-FFF2-40B4-BE49-F238E27FC236}">
              <a16:creationId xmlns:a16="http://schemas.microsoft.com/office/drawing/2014/main" id="{00000000-0008-0000-6F00-0000F43A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501" name="Text Box 9">
          <a:extLst>
            <a:ext uri="{FF2B5EF4-FFF2-40B4-BE49-F238E27FC236}">
              <a16:creationId xmlns:a16="http://schemas.microsoft.com/office/drawing/2014/main" id="{00000000-0008-0000-6F00-0000F53A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21</xdr:row>
      <xdr:rowOff>38100</xdr:rowOff>
    </xdr:to>
    <xdr:sp macro="" textlink="">
      <xdr:nvSpPr>
        <xdr:cNvPr id="11680502" name="Text Box 9">
          <a:extLst>
            <a:ext uri="{FF2B5EF4-FFF2-40B4-BE49-F238E27FC236}">
              <a16:creationId xmlns:a16="http://schemas.microsoft.com/office/drawing/2014/main" id="{00000000-0008-0000-6F00-0000F63AB200}"/>
            </a:ext>
          </a:extLst>
        </xdr:cNvPr>
        <xdr:cNvSpPr txBox="1">
          <a:spLocks noChangeArrowheads="1"/>
        </xdr:cNvSpPr>
      </xdr:nvSpPr>
      <xdr:spPr bwMode="auto">
        <a:xfrm>
          <a:off x="1021842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503" name="Text Box 9">
          <a:extLst>
            <a:ext uri="{FF2B5EF4-FFF2-40B4-BE49-F238E27FC236}">
              <a16:creationId xmlns:a16="http://schemas.microsoft.com/office/drawing/2014/main" id="{00000000-0008-0000-6F00-0000F73A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504" name="Text Box 9">
          <a:extLst>
            <a:ext uri="{FF2B5EF4-FFF2-40B4-BE49-F238E27FC236}">
              <a16:creationId xmlns:a16="http://schemas.microsoft.com/office/drawing/2014/main" id="{00000000-0008-0000-6F00-0000F83A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21</xdr:row>
      <xdr:rowOff>38100</xdr:rowOff>
    </xdr:to>
    <xdr:sp macro="" textlink="">
      <xdr:nvSpPr>
        <xdr:cNvPr id="11680505" name="Text Box 9">
          <a:extLst>
            <a:ext uri="{FF2B5EF4-FFF2-40B4-BE49-F238E27FC236}">
              <a16:creationId xmlns:a16="http://schemas.microsoft.com/office/drawing/2014/main" id="{00000000-0008-0000-6F00-0000F93AB200}"/>
            </a:ext>
          </a:extLst>
        </xdr:cNvPr>
        <xdr:cNvSpPr txBox="1">
          <a:spLocks noChangeArrowheads="1"/>
        </xdr:cNvSpPr>
      </xdr:nvSpPr>
      <xdr:spPr bwMode="auto">
        <a:xfrm>
          <a:off x="15956280" y="26990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06" name="Text Box 9">
          <a:extLst>
            <a:ext uri="{FF2B5EF4-FFF2-40B4-BE49-F238E27FC236}">
              <a16:creationId xmlns:a16="http://schemas.microsoft.com/office/drawing/2014/main" id="{00000000-0008-0000-6F00-0000FA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07" name="Text Box 9">
          <a:extLst>
            <a:ext uri="{FF2B5EF4-FFF2-40B4-BE49-F238E27FC236}">
              <a16:creationId xmlns:a16="http://schemas.microsoft.com/office/drawing/2014/main" id="{00000000-0008-0000-6F00-0000FB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08" name="Text Box 9">
          <a:extLst>
            <a:ext uri="{FF2B5EF4-FFF2-40B4-BE49-F238E27FC236}">
              <a16:creationId xmlns:a16="http://schemas.microsoft.com/office/drawing/2014/main" id="{00000000-0008-0000-6F00-0000FC3A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09" name="Text Box 9">
          <a:extLst>
            <a:ext uri="{FF2B5EF4-FFF2-40B4-BE49-F238E27FC236}">
              <a16:creationId xmlns:a16="http://schemas.microsoft.com/office/drawing/2014/main" id="{00000000-0008-0000-6F00-0000FD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10" name="Text Box 9">
          <a:extLst>
            <a:ext uri="{FF2B5EF4-FFF2-40B4-BE49-F238E27FC236}">
              <a16:creationId xmlns:a16="http://schemas.microsoft.com/office/drawing/2014/main" id="{00000000-0008-0000-6F00-0000FE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11" name="Text Box 9">
          <a:extLst>
            <a:ext uri="{FF2B5EF4-FFF2-40B4-BE49-F238E27FC236}">
              <a16:creationId xmlns:a16="http://schemas.microsoft.com/office/drawing/2014/main" id="{00000000-0008-0000-6F00-0000FF3A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2" name="Text Box 9">
          <a:extLst>
            <a:ext uri="{FF2B5EF4-FFF2-40B4-BE49-F238E27FC236}">
              <a16:creationId xmlns:a16="http://schemas.microsoft.com/office/drawing/2014/main" id="{00000000-0008-0000-6F00-000000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3" name="Text Box 9">
          <a:extLst>
            <a:ext uri="{FF2B5EF4-FFF2-40B4-BE49-F238E27FC236}">
              <a16:creationId xmlns:a16="http://schemas.microsoft.com/office/drawing/2014/main" id="{00000000-0008-0000-6F00-000001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4" name="Text Box 9">
          <a:extLst>
            <a:ext uri="{FF2B5EF4-FFF2-40B4-BE49-F238E27FC236}">
              <a16:creationId xmlns:a16="http://schemas.microsoft.com/office/drawing/2014/main" id="{00000000-0008-0000-6F00-000002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5" name="Text Box 9">
          <a:extLst>
            <a:ext uri="{FF2B5EF4-FFF2-40B4-BE49-F238E27FC236}">
              <a16:creationId xmlns:a16="http://schemas.microsoft.com/office/drawing/2014/main" id="{00000000-0008-0000-6F00-000003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6" name="Text Box 9">
          <a:extLst>
            <a:ext uri="{FF2B5EF4-FFF2-40B4-BE49-F238E27FC236}">
              <a16:creationId xmlns:a16="http://schemas.microsoft.com/office/drawing/2014/main" id="{00000000-0008-0000-6F00-000004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xdr:row>
      <xdr:rowOff>0</xdr:rowOff>
    </xdr:from>
    <xdr:to>
      <xdr:col>3</xdr:col>
      <xdr:colOff>76200</xdr:colOff>
      <xdr:row>29</xdr:row>
      <xdr:rowOff>60960</xdr:rowOff>
    </xdr:to>
    <xdr:sp macro="" textlink="">
      <xdr:nvSpPr>
        <xdr:cNvPr id="11680517" name="Text Box 9">
          <a:extLst>
            <a:ext uri="{FF2B5EF4-FFF2-40B4-BE49-F238E27FC236}">
              <a16:creationId xmlns:a16="http://schemas.microsoft.com/office/drawing/2014/main" id="{00000000-0008-0000-6F00-0000053BB200}"/>
            </a:ext>
          </a:extLst>
        </xdr:cNvPr>
        <xdr:cNvSpPr txBox="1">
          <a:spLocks noChangeArrowheads="1"/>
        </xdr:cNvSpPr>
      </xdr:nvSpPr>
      <xdr:spPr bwMode="auto">
        <a:xfrm>
          <a:off x="1021842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18" name="Text Box 9">
          <a:extLst>
            <a:ext uri="{FF2B5EF4-FFF2-40B4-BE49-F238E27FC236}">
              <a16:creationId xmlns:a16="http://schemas.microsoft.com/office/drawing/2014/main" id="{00000000-0008-0000-6F00-0000063B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19" name="Text Box 9">
          <a:extLst>
            <a:ext uri="{FF2B5EF4-FFF2-40B4-BE49-F238E27FC236}">
              <a16:creationId xmlns:a16="http://schemas.microsoft.com/office/drawing/2014/main" id="{00000000-0008-0000-6F00-0000073B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29</xdr:row>
      <xdr:rowOff>60960</xdr:rowOff>
    </xdr:to>
    <xdr:sp macro="" textlink="">
      <xdr:nvSpPr>
        <xdr:cNvPr id="11680520" name="Text Box 9">
          <a:extLst>
            <a:ext uri="{FF2B5EF4-FFF2-40B4-BE49-F238E27FC236}">
              <a16:creationId xmlns:a16="http://schemas.microsoft.com/office/drawing/2014/main" id="{00000000-0008-0000-6F00-0000083BB200}"/>
            </a:ext>
          </a:extLst>
        </xdr:cNvPr>
        <xdr:cNvSpPr txBox="1">
          <a:spLocks noChangeArrowheads="1"/>
        </xdr:cNvSpPr>
      </xdr:nvSpPr>
      <xdr:spPr bwMode="auto">
        <a:xfrm>
          <a:off x="15956280" y="392658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1" name="Text Box 9">
          <a:extLst>
            <a:ext uri="{FF2B5EF4-FFF2-40B4-BE49-F238E27FC236}">
              <a16:creationId xmlns:a16="http://schemas.microsoft.com/office/drawing/2014/main" id="{00000000-0008-0000-6F00-000009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2" name="Text Box 9">
          <a:extLst>
            <a:ext uri="{FF2B5EF4-FFF2-40B4-BE49-F238E27FC236}">
              <a16:creationId xmlns:a16="http://schemas.microsoft.com/office/drawing/2014/main" id="{00000000-0008-0000-6F00-00000A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3" name="Text Box 9">
          <a:extLst>
            <a:ext uri="{FF2B5EF4-FFF2-40B4-BE49-F238E27FC236}">
              <a16:creationId xmlns:a16="http://schemas.microsoft.com/office/drawing/2014/main" id="{00000000-0008-0000-6F00-00000B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4" name="Text Box 9">
          <a:extLst>
            <a:ext uri="{FF2B5EF4-FFF2-40B4-BE49-F238E27FC236}">
              <a16:creationId xmlns:a16="http://schemas.microsoft.com/office/drawing/2014/main" id="{00000000-0008-0000-6F00-00000C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5" name="Text Box 9">
          <a:extLst>
            <a:ext uri="{FF2B5EF4-FFF2-40B4-BE49-F238E27FC236}">
              <a16:creationId xmlns:a16="http://schemas.microsoft.com/office/drawing/2014/main" id="{00000000-0008-0000-6F00-00000D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6" name="Text Box 9">
          <a:extLst>
            <a:ext uri="{FF2B5EF4-FFF2-40B4-BE49-F238E27FC236}">
              <a16:creationId xmlns:a16="http://schemas.microsoft.com/office/drawing/2014/main" id="{00000000-0008-0000-6F00-00000E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7" name="Text Box 9">
          <a:extLst>
            <a:ext uri="{FF2B5EF4-FFF2-40B4-BE49-F238E27FC236}">
              <a16:creationId xmlns:a16="http://schemas.microsoft.com/office/drawing/2014/main" id="{00000000-0008-0000-6F00-00000F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8" name="Text Box 9">
          <a:extLst>
            <a:ext uri="{FF2B5EF4-FFF2-40B4-BE49-F238E27FC236}">
              <a16:creationId xmlns:a16="http://schemas.microsoft.com/office/drawing/2014/main" id="{00000000-0008-0000-6F00-000010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29" name="Text Box 9">
          <a:extLst>
            <a:ext uri="{FF2B5EF4-FFF2-40B4-BE49-F238E27FC236}">
              <a16:creationId xmlns:a16="http://schemas.microsoft.com/office/drawing/2014/main" id="{00000000-0008-0000-6F00-000011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30" name="Text Box 9">
          <a:extLst>
            <a:ext uri="{FF2B5EF4-FFF2-40B4-BE49-F238E27FC236}">
              <a16:creationId xmlns:a16="http://schemas.microsoft.com/office/drawing/2014/main" id="{00000000-0008-0000-6F00-000012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31" name="Text Box 9">
          <a:extLst>
            <a:ext uri="{FF2B5EF4-FFF2-40B4-BE49-F238E27FC236}">
              <a16:creationId xmlns:a16="http://schemas.microsoft.com/office/drawing/2014/main" id="{00000000-0008-0000-6F00-000013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32" name="Text Box 9">
          <a:extLst>
            <a:ext uri="{FF2B5EF4-FFF2-40B4-BE49-F238E27FC236}">
              <a16:creationId xmlns:a16="http://schemas.microsoft.com/office/drawing/2014/main" id="{00000000-0008-0000-6F00-000014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33" name="Text Box 9">
          <a:extLst>
            <a:ext uri="{FF2B5EF4-FFF2-40B4-BE49-F238E27FC236}">
              <a16:creationId xmlns:a16="http://schemas.microsoft.com/office/drawing/2014/main" id="{00000000-0008-0000-6F00-000015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34" name="Text Box 9">
          <a:extLst>
            <a:ext uri="{FF2B5EF4-FFF2-40B4-BE49-F238E27FC236}">
              <a16:creationId xmlns:a16="http://schemas.microsoft.com/office/drawing/2014/main" id="{00000000-0008-0000-6F00-000016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35" name="Text Box 9">
          <a:extLst>
            <a:ext uri="{FF2B5EF4-FFF2-40B4-BE49-F238E27FC236}">
              <a16:creationId xmlns:a16="http://schemas.microsoft.com/office/drawing/2014/main" id="{00000000-0008-0000-6F00-000017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36" name="Text Box 9">
          <a:extLst>
            <a:ext uri="{FF2B5EF4-FFF2-40B4-BE49-F238E27FC236}">
              <a16:creationId xmlns:a16="http://schemas.microsoft.com/office/drawing/2014/main" id="{00000000-0008-0000-6F00-000018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37" name="Text Box 9">
          <a:extLst>
            <a:ext uri="{FF2B5EF4-FFF2-40B4-BE49-F238E27FC236}">
              <a16:creationId xmlns:a16="http://schemas.microsoft.com/office/drawing/2014/main" id="{00000000-0008-0000-6F00-000019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38" name="Text Box 9">
          <a:extLst>
            <a:ext uri="{FF2B5EF4-FFF2-40B4-BE49-F238E27FC236}">
              <a16:creationId xmlns:a16="http://schemas.microsoft.com/office/drawing/2014/main" id="{00000000-0008-0000-6F00-00001A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39" name="Text Box 9">
          <a:extLst>
            <a:ext uri="{FF2B5EF4-FFF2-40B4-BE49-F238E27FC236}">
              <a16:creationId xmlns:a16="http://schemas.microsoft.com/office/drawing/2014/main" id="{00000000-0008-0000-6F00-00001B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40" name="Text Box 9">
          <a:extLst>
            <a:ext uri="{FF2B5EF4-FFF2-40B4-BE49-F238E27FC236}">
              <a16:creationId xmlns:a16="http://schemas.microsoft.com/office/drawing/2014/main" id="{00000000-0008-0000-6F00-00001C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41" name="Text Box 9">
          <a:extLst>
            <a:ext uri="{FF2B5EF4-FFF2-40B4-BE49-F238E27FC236}">
              <a16:creationId xmlns:a16="http://schemas.microsoft.com/office/drawing/2014/main" id="{00000000-0008-0000-6F00-00001D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106680</xdr:rowOff>
    </xdr:to>
    <xdr:sp macro="" textlink="">
      <xdr:nvSpPr>
        <xdr:cNvPr id="11680542" name="Text Box 9">
          <a:extLst>
            <a:ext uri="{FF2B5EF4-FFF2-40B4-BE49-F238E27FC236}">
              <a16:creationId xmlns:a16="http://schemas.microsoft.com/office/drawing/2014/main" id="{00000000-0008-0000-6F00-00001E3BB200}"/>
            </a:ext>
          </a:extLst>
        </xdr:cNvPr>
        <xdr:cNvSpPr txBox="1">
          <a:spLocks noChangeArrowheads="1"/>
        </xdr:cNvSpPr>
      </xdr:nvSpPr>
      <xdr:spPr bwMode="auto">
        <a:xfrm>
          <a:off x="1021842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106680</xdr:rowOff>
    </xdr:to>
    <xdr:sp macro="" textlink="">
      <xdr:nvSpPr>
        <xdr:cNvPr id="11680543" name="Text Box 9">
          <a:extLst>
            <a:ext uri="{FF2B5EF4-FFF2-40B4-BE49-F238E27FC236}">
              <a16:creationId xmlns:a16="http://schemas.microsoft.com/office/drawing/2014/main" id="{00000000-0008-0000-6F00-00001F3BB200}"/>
            </a:ext>
          </a:extLst>
        </xdr:cNvPr>
        <xdr:cNvSpPr txBox="1">
          <a:spLocks noChangeArrowheads="1"/>
        </xdr:cNvSpPr>
      </xdr:nvSpPr>
      <xdr:spPr bwMode="auto">
        <a:xfrm>
          <a:off x="1595628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106680</xdr:rowOff>
    </xdr:to>
    <xdr:sp macro="" textlink="">
      <xdr:nvSpPr>
        <xdr:cNvPr id="11680544" name="Text Box 9">
          <a:extLst>
            <a:ext uri="{FF2B5EF4-FFF2-40B4-BE49-F238E27FC236}">
              <a16:creationId xmlns:a16="http://schemas.microsoft.com/office/drawing/2014/main" id="{00000000-0008-0000-6F00-0000203BB200}"/>
            </a:ext>
          </a:extLst>
        </xdr:cNvPr>
        <xdr:cNvSpPr txBox="1">
          <a:spLocks noChangeArrowheads="1"/>
        </xdr:cNvSpPr>
      </xdr:nvSpPr>
      <xdr:spPr bwMode="auto">
        <a:xfrm>
          <a:off x="1595628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106680</xdr:rowOff>
    </xdr:to>
    <xdr:sp macro="" textlink="">
      <xdr:nvSpPr>
        <xdr:cNvPr id="11680545" name="Text Box 9">
          <a:extLst>
            <a:ext uri="{FF2B5EF4-FFF2-40B4-BE49-F238E27FC236}">
              <a16:creationId xmlns:a16="http://schemas.microsoft.com/office/drawing/2014/main" id="{00000000-0008-0000-6F00-0000213BB200}"/>
            </a:ext>
          </a:extLst>
        </xdr:cNvPr>
        <xdr:cNvSpPr txBox="1">
          <a:spLocks noChangeArrowheads="1"/>
        </xdr:cNvSpPr>
      </xdr:nvSpPr>
      <xdr:spPr bwMode="auto">
        <a:xfrm>
          <a:off x="15956280" y="2627376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46" name="Text Box 9">
          <a:extLst>
            <a:ext uri="{FF2B5EF4-FFF2-40B4-BE49-F238E27FC236}">
              <a16:creationId xmlns:a16="http://schemas.microsoft.com/office/drawing/2014/main" id="{00000000-0008-0000-6F00-000022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47" name="Text Box 9">
          <a:extLst>
            <a:ext uri="{FF2B5EF4-FFF2-40B4-BE49-F238E27FC236}">
              <a16:creationId xmlns:a16="http://schemas.microsoft.com/office/drawing/2014/main" id="{00000000-0008-0000-6F00-000023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48" name="Text Box 9">
          <a:extLst>
            <a:ext uri="{FF2B5EF4-FFF2-40B4-BE49-F238E27FC236}">
              <a16:creationId xmlns:a16="http://schemas.microsoft.com/office/drawing/2014/main" id="{00000000-0008-0000-6F00-000024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49" name="Text Box 9">
          <a:extLst>
            <a:ext uri="{FF2B5EF4-FFF2-40B4-BE49-F238E27FC236}">
              <a16:creationId xmlns:a16="http://schemas.microsoft.com/office/drawing/2014/main" id="{00000000-0008-0000-6F00-000025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0" name="Text Box 9">
          <a:extLst>
            <a:ext uri="{FF2B5EF4-FFF2-40B4-BE49-F238E27FC236}">
              <a16:creationId xmlns:a16="http://schemas.microsoft.com/office/drawing/2014/main" id="{00000000-0008-0000-6F00-000026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1" name="Text Box 9">
          <a:extLst>
            <a:ext uri="{FF2B5EF4-FFF2-40B4-BE49-F238E27FC236}">
              <a16:creationId xmlns:a16="http://schemas.microsoft.com/office/drawing/2014/main" id="{00000000-0008-0000-6F00-000027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2" name="Text Box 9">
          <a:extLst>
            <a:ext uri="{FF2B5EF4-FFF2-40B4-BE49-F238E27FC236}">
              <a16:creationId xmlns:a16="http://schemas.microsoft.com/office/drawing/2014/main" id="{00000000-0008-0000-6F00-000028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3" name="Text Box 9">
          <a:extLst>
            <a:ext uri="{FF2B5EF4-FFF2-40B4-BE49-F238E27FC236}">
              <a16:creationId xmlns:a16="http://schemas.microsoft.com/office/drawing/2014/main" id="{00000000-0008-0000-6F00-000029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54" name="Text Box 9">
          <a:extLst>
            <a:ext uri="{FF2B5EF4-FFF2-40B4-BE49-F238E27FC236}">
              <a16:creationId xmlns:a16="http://schemas.microsoft.com/office/drawing/2014/main" id="{00000000-0008-0000-6F00-00002A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55" name="Text Box 9">
          <a:extLst>
            <a:ext uri="{FF2B5EF4-FFF2-40B4-BE49-F238E27FC236}">
              <a16:creationId xmlns:a16="http://schemas.microsoft.com/office/drawing/2014/main" id="{00000000-0008-0000-6F00-00002B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xdr:row>
      <xdr:rowOff>0</xdr:rowOff>
    </xdr:from>
    <xdr:to>
      <xdr:col>4</xdr:col>
      <xdr:colOff>76200</xdr:colOff>
      <xdr:row>20</xdr:row>
      <xdr:rowOff>114300</xdr:rowOff>
    </xdr:to>
    <xdr:sp macro="" textlink="">
      <xdr:nvSpPr>
        <xdr:cNvPr id="11680556" name="Text Box 9">
          <a:extLst>
            <a:ext uri="{FF2B5EF4-FFF2-40B4-BE49-F238E27FC236}">
              <a16:creationId xmlns:a16="http://schemas.microsoft.com/office/drawing/2014/main" id="{00000000-0008-0000-6F00-00002C3BB200}"/>
            </a:ext>
          </a:extLst>
        </xdr:cNvPr>
        <xdr:cNvSpPr txBox="1">
          <a:spLocks noChangeArrowheads="1"/>
        </xdr:cNvSpPr>
      </xdr:nvSpPr>
      <xdr:spPr bwMode="auto">
        <a:xfrm>
          <a:off x="1595628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7" name="Text Box 9">
          <a:extLst>
            <a:ext uri="{FF2B5EF4-FFF2-40B4-BE49-F238E27FC236}">
              <a16:creationId xmlns:a16="http://schemas.microsoft.com/office/drawing/2014/main" id="{00000000-0008-0000-6F00-00002D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114300</xdr:rowOff>
    </xdr:to>
    <xdr:sp macro="" textlink="">
      <xdr:nvSpPr>
        <xdr:cNvPr id="11680558" name="Text Box 9">
          <a:extLst>
            <a:ext uri="{FF2B5EF4-FFF2-40B4-BE49-F238E27FC236}">
              <a16:creationId xmlns:a16="http://schemas.microsoft.com/office/drawing/2014/main" id="{00000000-0008-0000-6F00-00002E3BB200}"/>
            </a:ext>
          </a:extLst>
        </xdr:cNvPr>
        <xdr:cNvSpPr txBox="1">
          <a:spLocks noChangeArrowheads="1"/>
        </xdr:cNvSpPr>
      </xdr:nvSpPr>
      <xdr:spPr bwMode="auto">
        <a:xfrm>
          <a:off x="10218420" y="262737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22</xdr:row>
      <xdr:rowOff>845820</xdr:rowOff>
    </xdr:to>
    <xdr:sp macro="" textlink="">
      <xdr:nvSpPr>
        <xdr:cNvPr id="11680559" name="Text Box 9">
          <a:extLst>
            <a:ext uri="{FF2B5EF4-FFF2-40B4-BE49-F238E27FC236}">
              <a16:creationId xmlns:a16="http://schemas.microsoft.com/office/drawing/2014/main" id="{00000000-0008-0000-6F00-00002F3BB200}"/>
            </a:ext>
          </a:extLst>
        </xdr:cNvPr>
        <xdr:cNvSpPr txBox="1">
          <a:spLocks noChangeArrowheads="1"/>
        </xdr:cNvSpPr>
      </xdr:nvSpPr>
      <xdr:spPr bwMode="auto">
        <a:xfrm>
          <a:off x="1021842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22</xdr:row>
      <xdr:rowOff>845820</xdr:rowOff>
    </xdr:to>
    <xdr:sp macro="" textlink="">
      <xdr:nvSpPr>
        <xdr:cNvPr id="11680560" name="Text Box 9">
          <a:extLst>
            <a:ext uri="{FF2B5EF4-FFF2-40B4-BE49-F238E27FC236}">
              <a16:creationId xmlns:a16="http://schemas.microsoft.com/office/drawing/2014/main" id="{00000000-0008-0000-6F00-0000303BB200}"/>
            </a:ext>
          </a:extLst>
        </xdr:cNvPr>
        <xdr:cNvSpPr txBox="1">
          <a:spLocks noChangeArrowheads="1"/>
        </xdr:cNvSpPr>
      </xdr:nvSpPr>
      <xdr:spPr bwMode="auto">
        <a:xfrm>
          <a:off x="1021842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21</xdr:row>
      <xdr:rowOff>0</xdr:rowOff>
    </xdr:from>
    <xdr:to>
      <xdr:col>3</xdr:col>
      <xdr:colOff>76200</xdr:colOff>
      <xdr:row>22</xdr:row>
      <xdr:rowOff>845820</xdr:rowOff>
    </xdr:to>
    <xdr:sp macro="" textlink="">
      <xdr:nvSpPr>
        <xdr:cNvPr id="11680561" name="Text Box 9">
          <a:extLst>
            <a:ext uri="{FF2B5EF4-FFF2-40B4-BE49-F238E27FC236}">
              <a16:creationId xmlns:a16="http://schemas.microsoft.com/office/drawing/2014/main" id="{00000000-0008-0000-6F00-0000313BB200}"/>
            </a:ext>
          </a:extLst>
        </xdr:cNvPr>
        <xdr:cNvSpPr txBox="1">
          <a:spLocks noChangeArrowheads="1"/>
        </xdr:cNvSpPr>
      </xdr:nvSpPr>
      <xdr:spPr bwMode="auto">
        <a:xfrm>
          <a:off x="1021842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22</xdr:row>
      <xdr:rowOff>845820</xdr:rowOff>
    </xdr:to>
    <xdr:sp macro="" textlink="">
      <xdr:nvSpPr>
        <xdr:cNvPr id="11680562" name="Text Box 9">
          <a:extLst>
            <a:ext uri="{FF2B5EF4-FFF2-40B4-BE49-F238E27FC236}">
              <a16:creationId xmlns:a16="http://schemas.microsoft.com/office/drawing/2014/main" id="{00000000-0008-0000-6F00-0000323BB200}"/>
            </a:ext>
          </a:extLst>
        </xdr:cNvPr>
        <xdr:cNvSpPr txBox="1">
          <a:spLocks noChangeArrowheads="1"/>
        </xdr:cNvSpPr>
      </xdr:nvSpPr>
      <xdr:spPr bwMode="auto">
        <a:xfrm>
          <a:off x="1595628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22</xdr:row>
      <xdr:rowOff>845820</xdr:rowOff>
    </xdr:to>
    <xdr:sp macro="" textlink="">
      <xdr:nvSpPr>
        <xdr:cNvPr id="11680563" name="Text Box 9">
          <a:extLst>
            <a:ext uri="{FF2B5EF4-FFF2-40B4-BE49-F238E27FC236}">
              <a16:creationId xmlns:a16="http://schemas.microsoft.com/office/drawing/2014/main" id="{00000000-0008-0000-6F00-0000333BB200}"/>
            </a:ext>
          </a:extLst>
        </xdr:cNvPr>
        <xdr:cNvSpPr txBox="1">
          <a:spLocks noChangeArrowheads="1"/>
        </xdr:cNvSpPr>
      </xdr:nvSpPr>
      <xdr:spPr bwMode="auto">
        <a:xfrm>
          <a:off x="1595628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xdr:row>
      <xdr:rowOff>0</xdr:rowOff>
    </xdr:from>
    <xdr:to>
      <xdr:col>4</xdr:col>
      <xdr:colOff>76200</xdr:colOff>
      <xdr:row>22</xdr:row>
      <xdr:rowOff>845820</xdr:rowOff>
    </xdr:to>
    <xdr:sp macro="" textlink="">
      <xdr:nvSpPr>
        <xdr:cNvPr id="11680564" name="Text Box 9">
          <a:extLst>
            <a:ext uri="{FF2B5EF4-FFF2-40B4-BE49-F238E27FC236}">
              <a16:creationId xmlns:a16="http://schemas.microsoft.com/office/drawing/2014/main" id="{00000000-0008-0000-6F00-0000343BB200}"/>
            </a:ext>
          </a:extLst>
        </xdr:cNvPr>
        <xdr:cNvSpPr txBox="1">
          <a:spLocks noChangeArrowheads="1"/>
        </xdr:cNvSpPr>
      </xdr:nvSpPr>
      <xdr:spPr bwMode="auto">
        <a:xfrm>
          <a:off x="15956280" y="26990040"/>
          <a:ext cx="762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65" name="Text Box 9">
          <a:extLst>
            <a:ext uri="{FF2B5EF4-FFF2-40B4-BE49-F238E27FC236}">
              <a16:creationId xmlns:a16="http://schemas.microsoft.com/office/drawing/2014/main" id="{00000000-0008-0000-6F00-000035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66" name="Text Box 9">
          <a:extLst>
            <a:ext uri="{FF2B5EF4-FFF2-40B4-BE49-F238E27FC236}">
              <a16:creationId xmlns:a16="http://schemas.microsoft.com/office/drawing/2014/main" id="{00000000-0008-0000-6F00-000036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67" name="Text Box 9">
          <a:extLst>
            <a:ext uri="{FF2B5EF4-FFF2-40B4-BE49-F238E27FC236}">
              <a16:creationId xmlns:a16="http://schemas.microsoft.com/office/drawing/2014/main" id="{00000000-0008-0000-6F00-000037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68" name="Text Box 9">
          <a:extLst>
            <a:ext uri="{FF2B5EF4-FFF2-40B4-BE49-F238E27FC236}">
              <a16:creationId xmlns:a16="http://schemas.microsoft.com/office/drawing/2014/main" id="{00000000-0008-0000-6F00-000038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69" name="Text Box 9">
          <a:extLst>
            <a:ext uri="{FF2B5EF4-FFF2-40B4-BE49-F238E27FC236}">
              <a16:creationId xmlns:a16="http://schemas.microsoft.com/office/drawing/2014/main" id="{00000000-0008-0000-6F00-000039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76200</xdr:colOff>
      <xdr:row>30</xdr:row>
      <xdr:rowOff>899160</xdr:rowOff>
    </xdr:to>
    <xdr:sp macro="" textlink="">
      <xdr:nvSpPr>
        <xdr:cNvPr id="11680570" name="Text Box 9">
          <a:extLst>
            <a:ext uri="{FF2B5EF4-FFF2-40B4-BE49-F238E27FC236}">
              <a16:creationId xmlns:a16="http://schemas.microsoft.com/office/drawing/2014/main" id="{00000000-0008-0000-6F00-00003A3BB200}"/>
            </a:ext>
          </a:extLst>
        </xdr:cNvPr>
        <xdr:cNvSpPr txBox="1">
          <a:spLocks noChangeArrowheads="1"/>
        </xdr:cNvSpPr>
      </xdr:nvSpPr>
      <xdr:spPr bwMode="auto">
        <a:xfrm>
          <a:off x="15956280" y="39265860"/>
          <a:ext cx="7620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1" name="Text Box 9">
          <a:extLst>
            <a:ext uri="{FF2B5EF4-FFF2-40B4-BE49-F238E27FC236}">
              <a16:creationId xmlns:a16="http://schemas.microsoft.com/office/drawing/2014/main" id="{00000000-0008-0000-6F00-00003B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2" name="Text Box 9">
          <a:extLst>
            <a:ext uri="{FF2B5EF4-FFF2-40B4-BE49-F238E27FC236}">
              <a16:creationId xmlns:a16="http://schemas.microsoft.com/office/drawing/2014/main" id="{00000000-0008-0000-6F00-00003C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3" name="Text Box 9">
          <a:extLst>
            <a:ext uri="{FF2B5EF4-FFF2-40B4-BE49-F238E27FC236}">
              <a16:creationId xmlns:a16="http://schemas.microsoft.com/office/drawing/2014/main" id="{00000000-0008-0000-6F00-00003D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4" name="Text Box 9">
          <a:extLst>
            <a:ext uri="{FF2B5EF4-FFF2-40B4-BE49-F238E27FC236}">
              <a16:creationId xmlns:a16="http://schemas.microsoft.com/office/drawing/2014/main" id="{00000000-0008-0000-6F00-00003E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5" name="Text Box 9">
          <a:extLst>
            <a:ext uri="{FF2B5EF4-FFF2-40B4-BE49-F238E27FC236}">
              <a16:creationId xmlns:a16="http://schemas.microsoft.com/office/drawing/2014/main" id="{00000000-0008-0000-6F00-00003F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6" name="Text Box 9">
          <a:extLst>
            <a:ext uri="{FF2B5EF4-FFF2-40B4-BE49-F238E27FC236}">
              <a16:creationId xmlns:a16="http://schemas.microsoft.com/office/drawing/2014/main" id="{00000000-0008-0000-6F00-000040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7" name="Text Box 9">
          <a:extLst>
            <a:ext uri="{FF2B5EF4-FFF2-40B4-BE49-F238E27FC236}">
              <a16:creationId xmlns:a16="http://schemas.microsoft.com/office/drawing/2014/main" id="{00000000-0008-0000-6F00-000041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8" name="Text Box 9">
          <a:extLst>
            <a:ext uri="{FF2B5EF4-FFF2-40B4-BE49-F238E27FC236}">
              <a16:creationId xmlns:a16="http://schemas.microsoft.com/office/drawing/2014/main" id="{00000000-0008-0000-6F00-000042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79" name="Text Box 9">
          <a:extLst>
            <a:ext uri="{FF2B5EF4-FFF2-40B4-BE49-F238E27FC236}">
              <a16:creationId xmlns:a16="http://schemas.microsoft.com/office/drawing/2014/main" id="{00000000-0008-0000-6F00-000043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80" name="Text Box 9">
          <a:extLst>
            <a:ext uri="{FF2B5EF4-FFF2-40B4-BE49-F238E27FC236}">
              <a16:creationId xmlns:a16="http://schemas.microsoft.com/office/drawing/2014/main" id="{00000000-0008-0000-6F00-000044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81" name="Text Box 9">
          <a:extLst>
            <a:ext uri="{FF2B5EF4-FFF2-40B4-BE49-F238E27FC236}">
              <a16:creationId xmlns:a16="http://schemas.microsoft.com/office/drawing/2014/main" id="{00000000-0008-0000-6F00-000045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82" name="Text Box 9">
          <a:extLst>
            <a:ext uri="{FF2B5EF4-FFF2-40B4-BE49-F238E27FC236}">
              <a16:creationId xmlns:a16="http://schemas.microsoft.com/office/drawing/2014/main" id="{00000000-0008-0000-6F00-000046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15240</xdr:rowOff>
    </xdr:to>
    <xdr:sp macro="" textlink="">
      <xdr:nvSpPr>
        <xdr:cNvPr id="11680583" name="Text Box 9">
          <a:extLst>
            <a:ext uri="{FF2B5EF4-FFF2-40B4-BE49-F238E27FC236}">
              <a16:creationId xmlns:a16="http://schemas.microsoft.com/office/drawing/2014/main" id="{00000000-0008-0000-6F00-0000473BB200}"/>
            </a:ext>
          </a:extLst>
        </xdr:cNvPr>
        <xdr:cNvSpPr txBox="1">
          <a:spLocks noChangeArrowheads="1"/>
        </xdr:cNvSpPr>
      </xdr:nvSpPr>
      <xdr:spPr bwMode="auto">
        <a:xfrm>
          <a:off x="10271760" y="411403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584" name="Text Box 9">
          <a:extLst>
            <a:ext uri="{FF2B5EF4-FFF2-40B4-BE49-F238E27FC236}">
              <a16:creationId xmlns:a16="http://schemas.microsoft.com/office/drawing/2014/main" id="{00000000-0008-0000-6F00-0000483B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680585" name="Text Box 9">
          <a:extLst>
            <a:ext uri="{FF2B5EF4-FFF2-40B4-BE49-F238E27FC236}">
              <a16:creationId xmlns:a16="http://schemas.microsoft.com/office/drawing/2014/main" id="{00000000-0008-0000-6F00-0000493BB2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32</xdr:row>
      <xdr:rowOff>0</xdr:rowOff>
    </xdr:from>
    <xdr:to>
      <xdr:col>3</xdr:col>
      <xdr:colOff>129540</xdr:colOff>
      <xdr:row>32</xdr:row>
      <xdr:rowOff>53340</xdr:rowOff>
    </xdr:to>
    <xdr:sp macro="" textlink="">
      <xdr:nvSpPr>
        <xdr:cNvPr id="11680586" name="Text Box 9">
          <a:extLst>
            <a:ext uri="{FF2B5EF4-FFF2-40B4-BE49-F238E27FC236}">
              <a16:creationId xmlns:a16="http://schemas.microsoft.com/office/drawing/2014/main" id="{00000000-0008-0000-6F00-00004A3BB200}"/>
            </a:ext>
          </a:extLst>
        </xdr:cNvPr>
        <xdr:cNvSpPr txBox="1">
          <a:spLocks noChangeArrowheads="1"/>
        </xdr:cNvSpPr>
      </xdr:nvSpPr>
      <xdr:spPr bwMode="auto">
        <a:xfrm>
          <a:off x="10271760" y="444169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7620</xdr:rowOff>
    </xdr:to>
    <xdr:sp macro="" textlink="">
      <xdr:nvSpPr>
        <xdr:cNvPr id="11680587" name="Text Box 9">
          <a:extLst>
            <a:ext uri="{FF2B5EF4-FFF2-40B4-BE49-F238E27FC236}">
              <a16:creationId xmlns:a16="http://schemas.microsoft.com/office/drawing/2014/main" id="{00000000-0008-0000-6F00-00004B3BB200}"/>
            </a:ext>
          </a:extLst>
        </xdr:cNvPr>
        <xdr:cNvSpPr txBox="1">
          <a:spLocks noChangeArrowheads="1"/>
        </xdr:cNvSpPr>
      </xdr:nvSpPr>
      <xdr:spPr bwMode="auto">
        <a:xfrm>
          <a:off x="10271760" y="4270248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88" name="Text Box 9">
          <a:extLst>
            <a:ext uri="{FF2B5EF4-FFF2-40B4-BE49-F238E27FC236}">
              <a16:creationId xmlns:a16="http://schemas.microsoft.com/office/drawing/2014/main" id="{00000000-0008-0000-6F00-00004C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89" name="Text Box 9">
          <a:extLst>
            <a:ext uri="{FF2B5EF4-FFF2-40B4-BE49-F238E27FC236}">
              <a16:creationId xmlns:a16="http://schemas.microsoft.com/office/drawing/2014/main" id="{00000000-0008-0000-6F00-00004D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0" name="Text Box 9">
          <a:extLst>
            <a:ext uri="{FF2B5EF4-FFF2-40B4-BE49-F238E27FC236}">
              <a16:creationId xmlns:a16="http://schemas.microsoft.com/office/drawing/2014/main" id="{00000000-0008-0000-6F00-00004E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1" name="Text Box 9">
          <a:extLst>
            <a:ext uri="{FF2B5EF4-FFF2-40B4-BE49-F238E27FC236}">
              <a16:creationId xmlns:a16="http://schemas.microsoft.com/office/drawing/2014/main" id="{00000000-0008-0000-6F00-00004F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2" name="Text Box 9">
          <a:extLst>
            <a:ext uri="{FF2B5EF4-FFF2-40B4-BE49-F238E27FC236}">
              <a16:creationId xmlns:a16="http://schemas.microsoft.com/office/drawing/2014/main" id="{00000000-0008-0000-6F00-000050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3" name="Text Box 9">
          <a:extLst>
            <a:ext uri="{FF2B5EF4-FFF2-40B4-BE49-F238E27FC236}">
              <a16:creationId xmlns:a16="http://schemas.microsoft.com/office/drawing/2014/main" id="{00000000-0008-0000-6F00-000051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4" name="Text Box 9">
          <a:extLst>
            <a:ext uri="{FF2B5EF4-FFF2-40B4-BE49-F238E27FC236}">
              <a16:creationId xmlns:a16="http://schemas.microsoft.com/office/drawing/2014/main" id="{00000000-0008-0000-6F00-000052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5" name="Text Box 9">
          <a:extLst>
            <a:ext uri="{FF2B5EF4-FFF2-40B4-BE49-F238E27FC236}">
              <a16:creationId xmlns:a16="http://schemas.microsoft.com/office/drawing/2014/main" id="{00000000-0008-0000-6F00-000053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596" name="Text Box 9">
          <a:extLst>
            <a:ext uri="{FF2B5EF4-FFF2-40B4-BE49-F238E27FC236}">
              <a16:creationId xmlns:a16="http://schemas.microsoft.com/office/drawing/2014/main" id="{00000000-0008-0000-6F00-000054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597" name="Text Box 9">
          <a:extLst>
            <a:ext uri="{FF2B5EF4-FFF2-40B4-BE49-F238E27FC236}">
              <a16:creationId xmlns:a16="http://schemas.microsoft.com/office/drawing/2014/main" id="{00000000-0008-0000-6F00-000055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598" name="Text Box 9">
          <a:extLst>
            <a:ext uri="{FF2B5EF4-FFF2-40B4-BE49-F238E27FC236}">
              <a16:creationId xmlns:a16="http://schemas.microsoft.com/office/drawing/2014/main" id="{00000000-0008-0000-6F00-000056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599" name="Text Box 9">
          <a:extLst>
            <a:ext uri="{FF2B5EF4-FFF2-40B4-BE49-F238E27FC236}">
              <a16:creationId xmlns:a16="http://schemas.microsoft.com/office/drawing/2014/main" id="{00000000-0008-0000-6F00-000057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0" name="Text Box 9">
          <a:extLst>
            <a:ext uri="{FF2B5EF4-FFF2-40B4-BE49-F238E27FC236}">
              <a16:creationId xmlns:a16="http://schemas.microsoft.com/office/drawing/2014/main" id="{00000000-0008-0000-6F00-000058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1" name="Text Box 9">
          <a:extLst>
            <a:ext uri="{FF2B5EF4-FFF2-40B4-BE49-F238E27FC236}">
              <a16:creationId xmlns:a16="http://schemas.microsoft.com/office/drawing/2014/main" id="{00000000-0008-0000-6F00-000059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2" name="Text Box 9">
          <a:extLst>
            <a:ext uri="{FF2B5EF4-FFF2-40B4-BE49-F238E27FC236}">
              <a16:creationId xmlns:a16="http://schemas.microsoft.com/office/drawing/2014/main" id="{00000000-0008-0000-6F00-00005A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3" name="Text Box 9">
          <a:extLst>
            <a:ext uri="{FF2B5EF4-FFF2-40B4-BE49-F238E27FC236}">
              <a16:creationId xmlns:a16="http://schemas.microsoft.com/office/drawing/2014/main" id="{00000000-0008-0000-6F00-00005B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4" name="Text Box 9">
          <a:extLst>
            <a:ext uri="{FF2B5EF4-FFF2-40B4-BE49-F238E27FC236}">
              <a16:creationId xmlns:a16="http://schemas.microsoft.com/office/drawing/2014/main" id="{00000000-0008-0000-6F00-00005C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5" name="Text Box 9">
          <a:extLst>
            <a:ext uri="{FF2B5EF4-FFF2-40B4-BE49-F238E27FC236}">
              <a16:creationId xmlns:a16="http://schemas.microsoft.com/office/drawing/2014/main" id="{00000000-0008-0000-6F00-00005D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6" name="Text Box 9">
          <a:extLst>
            <a:ext uri="{FF2B5EF4-FFF2-40B4-BE49-F238E27FC236}">
              <a16:creationId xmlns:a16="http://schemas.microsoft.com/office/drawing/2014/main" id="{00000000-0008-0000-6F00-00005E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7" name="Text Box 9">
          <a:extLst>
            <a:ext uri="{FF2B5EF4-FFF2-40B4-BE49-F238E27FC236}">
              <a16:creationId xmlns:a16="http://schemas.microsoft.com/office/drawing/2014/main" id="{00000000-0008-0000-6F00-00005F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8" name="Text Box 9">
          <a:extLst>
            <a:ext uri="{FF2B5EF4-FFF2-40B4-BE49-F238E27FC236}">
              <a16:creationId xmlns:a16="http://schemas.microsoft.com/office/drawing/2014/main" id="{00000000-0008-0000-6F00-000060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09" name="Text Box 9">
          <a:extLst>
            <a:ext uri="{FF2B5EF4-FFF2-40B4-BE49-F238E27FC236}">
              <a16:creationId xmlns:a16="http://schemas.microsoft.com/office/drawing/2014/main" id="{00000000-0008-0000-6F00-000061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10" name="Text Box 9">
          <a:extLst>
            <a:ext uri="{FF2B5EF4-FFF2-40B4-BE49-F238E27FC236}">
              <a16:creationId xmlns:a16="http://schemas.microsoft.com/office/drawing/2014/main" id="{00000000-0008-0000-6F00-000062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11" name="Text Box 9">
          <a:extLst>
            <a:ext uri="{FF2B5EF4-FFF2-40B4-BE49-F238E27FC236}">
              <a16:creationId xmlns:a16="http://schemas.microsoft.com/office/drawing/2014/main" id="{00000000-0008-0000-6F00-000063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12" name="Text Box 9">
          <a:extLst>
            <a:ext uri="{FF2B5EF4-FFF2-40B4-BE49-F238E27FC236}">
              <a16:creationId xmlns:a16="http://schemas.microsoft.com/office/drawing/2014/main" id="{00000000-0008-0000-6F00-000064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3" name="Text Box 9">
          <a:extLst>
            <a:ext uri="{FF2B5EF4-FFF2-40B4-BE49-F238E27FC236}">
              <a16:creationId xmlns:a16="http://schemas.microsoft.com/office/drawing/2014/main" id="{00000000-0008-0000-6F00-000065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4" name="Text Box 9">
          <a:extLst>
            <a:ext uri="{FF2B5EF4-FFF2-40B4-BE49-F238E27FC236}">
              <a16:creationId xmlns:a16="http://schemas.microsoft.com/office/drawing/2014/main" id="{00000000-0008-0000-6F00-000066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5" name="Text Box 9">
          <a:extLst>
            <a:ext uri="{FF2B5EF4-FFF2-40B4-BE49-F238E27FC236}">
              <a16:creationId xmlns:a16="http://schemas.microsoft.com/office/drawing/2014/main" id="{00000000-0008-0000-6F00-000067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6" name="Text Box 9">
          <a:extLst>
            <a:ext uri="{FF2B5EF4-FFF2-40B4-BE49-F238E27FC236}">
              <a16:creationId xmlns:a16="http://schemas.microsoft.com/office/drawing/2014/main" id="{00000000-0008-0000-6F00-000068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7" name="Text Box 9">
          <a:extLst>
            <a:ext uri="{FF2B5EF4-FFF2-40B4-BE49-F238E27FC236}">
              <a16:creationId xmlns:a16="http://schemas.microsoft.com/office/drawing/2014/main" id="{00000000-0008-0000-6F00-000069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8" name="Text Box 9">
          <a:extLst>
            <a:ext uri="{FF2B5EF4-FFF2-40B4-BE49-F238E27FC236}">
              <a16:creationId xmlns:a16="http://schemas.microsoft.com/office/drawing/2014/main" id="{00000000-0008-0000-6F00-00006A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19" name="Text Box 9">
          <a:extLst>
            <a:ext uri="{FF2B5EF4-FFF2-40B4-BE49-F238E27FC236}">
              <a16:creationId xmlns:a16="http://schemas.microsoft.com/office/drawing/2014/main" id="{00000000-0008-0000-6F00-00006B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20" name="Text Box 9">
          <a:extLst>
            <a:ext uri="{FF2B5EF4-FFF2-40B4-BE49-F238E27FC236}">
              <a16:creationId xmlns:a16="http://schemas.microsoft.com/office/drawing/2014/main" id="{00000000-0008-0000-6F00-00006C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21" name="Text Box 9">
          <a:extLst>
            <a:ext uri="{FF2B5EF4-FFF2-40B4-BE49-F238E27FC236}">
              <a16:creationId xmlns:a16="http://schemas.microsoft.com/office/drawing/2014/main" id="{00000000-0008-0000-6F00-00006D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22" name="Text Box 9">
          <a:extLst>
            <a:ext uri="{FF2B5EF4-FFF2-40B4-BE49-F238E27FC236}">
              <a16:creationId xmlns:a16="http://schemas.microsoft.com/office/drawing/2014/main" id="{00000000-0008-0000-6F00-00006E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23" name="Text Box 9">
          <a:extLst>
            <a:ext uri="{FF2B5EF4-FFF2-40B4-BE49-F238E27FC236}">
              <a16:creationId xmlns:a16="http://schemas.microsoft.com/office/drawing/2014/main" id="{00000000-0008-0000-6F00-00006F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24" name="Text Box 9">
          <a:extLst>
            <a:ext uri="{FF2B5EF4-FFF2-40B4-BE49-F238E27FC236}">
              <a16:creationId xmlns:a16="http://schemas.microsoft.com/office/drawing/2014/main" id="{00000000-0008-0000-6F00-000070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25" name="Text Box 9">
          <a:extLst>
            <a:ext uri="{FF2B5EF4-FFF2-40B4-BE49-F238E27FC236}">
              <a16:creationId xmlns:a16="http://schemas.microsoft.com/office/drawing/2014/main" id="{00000000-0008-0000-6F00-000071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26" name="Text Box 9">
          <a:extLst>
            <a:ext uri="{FF2B5EF4-FFF2-40B4-BE49-F238E27FC236}">
              <a16:creationId xmlns:a16="http://schemas.microsoft.com/office/drawing/2014/main" id="{00000000-0008-0000-6F00-000072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27" name="Text Box 9">
          <a:extLst>
            <a:ext uri="{FF2B5EF4-FFF2-40B4-BE49-F238E27FC236}">
              <a16:creationId xmlns:a16="http://schemas.microsoft.com/office/drawing/2014/main" id="{00000000-0008-0000-6F00-000073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28" name="Text Box 9">
          <a:extLst>
            <a:ext uri="{FF2B5EF4-FFF2-40B4-BE49-F238E27FC236}">
              <a16:creationId xmlns:a16="http://schemas.microsoft.com/office/drawing/2014/main" id="{00000000-0008-0000-6F00-000074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29" name="Text Box 9">
          <a:extLst>
            <a:ext uri="{FF2B5EF4-FFF2-40B4-BE49-F238E27FC236}">
              <a16:creationId xmlns:a16="http://schemas.microsoft.com/office/drawing/2014/main" id="{00000000-0008-0000-6F00-000075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30" name="Text Box 9">
          <a:extLst>
            <a:ext uri="{FF2B5EF4-FFF2-40B4-BE49-F238E27FC236}">
              <a16:creationId xmlns:a16="http://schemas.microsoft.com/office/drawing/2014/main" id="{00000000-0008-0000-6F00-000076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31" name="Text Box 9">
          <a:extLst>
            <a:ext uri="{FF2B5EF4-FFF2-40B4-BE49-F238E27FC236}">
              <a16:creationId xmlns:a16="http://schemas.microsoft.com/office/drawing/2014/main" id="{00000000-0008-0000-6F00-000077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32" name="Text Box 9">
          <a:extLst>
            <a:ext uri="{FF2B5EF4-FFF2-40B4-BE49-F238E27FC236}">
              <a16:creationId xmlns:a16="http://schemas.microsoft.com/office/drawing/2014/main" id="{00000000-0008-0000-6F00-000078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22860</xdr:rowOff>
    </xdr:to>
    <xdr:sp macro="" textlink="">
      <xdr:nvSpPr>
        <xdr:cNvPr id="11680633" name="Text Box 9">
          <a:extLst>
            <a:ext uri="{FF2B5EF4-FFF2-40B4-BE49-F238E27FC236}">
              <a16:creationId xmlns:a16="http://schemas.microsoft.com/office/drawing/2014/main" id="{00000000-0008-0000-6F00-0000793BB200}"/>
            </a:ext>
          </a:extLst>
        </xdr:cNvPr>
        <xdr:cNvSpPr txBox="1">
          <a:spLocks noChangeArrowheads="1"/>
        </xdr:cNvSpPr>
      </xdr:nvSpPr>
      <xdr:spPr bwMode="auto">
        <a:xfrm>
          <a:off x="10218420" y="613943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38100</xdr:rowOff>
    </xdr:to>
    <xdr:sp macro="" textlink="">
      <xdr:nvSpPr>
        <xdr:cNvPr id="11680634" name="Text Box 9">
          <a:extLst>
            <a:ext uri="{FF2B5EF4-FFF2-40B4-BE49-F238E27FC236}">
              <a16:creationId xmlns:a16="http://schemas.microsoft.com/office/drawing/2014/main" id="{00000000-0008-0000-6F00-00007A3BB200}"/>
            </a:ext>
          </a:extLst>
        </xdr:cNvPr>
        <xdr:cNvSpPr txBox="1">
          <a:spLocks noChangeArrowheads="1"/>
        </xdr:cNvSpPr>
      </xdr:nvSpPr>
      <xdr:spPr bwMode="auto">
        <a:xfrm>
          <a:off x="10218420" y="5482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38100</xdr:rowOff>
    </xdr:to>
    <xdr:sp macro="" textlink="">
      <xdr:nvSpPr>
        <xdr:cNvPr id="11680635" name="Text Box 9">
          <a:extLst>
            <a:ext uri="{FF2B5EF4-FFF2-40B4-BE49-F238E27FC236}">
              <a16:creationId xmlns:a16="http://schemas.microsoft.com/office/drawing/2014/main" id="{00000000-0008-0000-6F00-00007B3BB200}"/>
            </a:ext>
          </a:extLst>
        </xdr:cNvPr>
        <xdr:cNvSpPr txBox="1">
          <a:spLocks noChangeArrowheads="1"/>
        </xdr:cNvSpPr>
      </xdr:nvSpPr>
      <xdr:spPr bwMode="auto">
        <a:xfrm>
          <a:off x="10218420" y="548259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36" name="Text Box 9">
          <a:extLst>
            <a:ext uri="{FF2B5EF4-FFF2-40B4-BE49-F238E27FC236}">
              <a16:creationId xmlns:a16="http://schemas.microsoft.com/office/drawing/2014/main" id="{00000000-0008-0000-6F00-00007C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37" name="Text Box 9">
          <a:extLst>
            <a:ext uri="{FF2B5EF4-FFF2-40B4-BE49-F238E27FC236}">
              <a16:creationId xmlns:a16="http://schemas.microsoft.com/office/drawing/2014/main" id="{00000000-0008-0000-6F00-00007D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38100</xdr:rowOff>
    </xdr:to>
    <xdr:sp macro="" textlink="">
      <xdr:nvSpPr>
        <xdr:cNvPr id="11680638" name="Text Box 9">
          <a:extLst>
            <a:ext uri="{FF2B5EF4-FFF2-40B4-BE49-F238E27FC236}">
              <a16:creationId xmlns:a16="http://schemas.microsoft.com/office/drawing/2014/main" id="{00000000-0008-0000-6F00-00007E3BB200}"/>
            </a:ext>
          </a:extLst>
        </xdr:cNvPr>
        <xdr:cNvSpPr txBox="1">
          <a:spLocks noChangeArrowheads="1"/>
        </xdr:cNvSpPr>
      </xdr:nvSpPr>
      <xdr:spPr bwMode="auto">
        <a:xfrm>
          <a:off x="1021842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39" name="Text Box 9">
          <a:extLst>
            <a:ext uri="{FF2B5EF4-FFF2-40B4-BE49-F238E27FC236}">
              <a16:creationId xmlns:a16="http://schemas.microsoft.com/office/drawing/2014/main" id="{00000000-0008-0000-6F00-00007F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40" name="Text Box 9">
          <a:extLst>
            <a:ext uri="{FF2B5EF4-FFF2-40B4-BE49-F238E27FC236}">
              <a16:creationId xmlns:a16="http://schemas.microsoft.com/office/drawing/2014/main" id="{00000000-0008-0000-6F00-000080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38100</xdr:rowOff>
    </xdr:to>
    <xdr:sp macro="" textlink="">
      <xdr:nvSpPr>
        <xdr:cNvPr id="11680641" name="Text Box 9">
          <a:extLst>
            <a:ext uri="{FF2B5EF4-FFF2-40B4-BE49-F238E27FC236}">
              <a16:creationId xmlns:a16="http://schemas.microsoft.com/office/drawing/2014/main" id="{00000000-0008-0000-6F00-0000813BB200}"/>
            </a:ext>
          </a:extLst>
        </xdr:cNvPr>
        <xdr:cNvSpPr txBox="1">
          <a:spLocks noChangeArrowheads="1"/>
        </xdr:cNvSpPr>
      </xdr:nvSpPr>
      <xdr:spPr bwMode="auto">
        <a:xfrm>
          <a:off x="15956280" y="411403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42" name="Text Box 9">
          <a:extLst>
            <a:ext uri="{FF2B5EF4-FFF2-40B4-BE49-F238E27FC236}">
              <a16:creationId xmlns:a16="http://schemas.microsoft.com/office/drawing/2014/main" id="{00000000-0008-0000-6F00-000082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43" name="Text Box 9">
          <a:extLst>
            <a:ext uri="{FF2B5EF4-FFF2-40B4-BE49-F238E27FC236}">
              <a16:creationId xmlns:a16="http://schemas.microsoft.com/office/drawing/2014/main" id="{00000000-0008-0000-6F00-000083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44" name="Text Box 9">
          <a:extLst>
            <a:ext uri="{FF2B5EF4-FFF2-40B4-BE49-F238E27FC236}">
              <a16:creationId xmlns:a16="http://schemas.microsoft.com/office/drawing/2014/main" id="{00000000-0008-0000-6F00-000084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45" name="Text Box 9">
          <a:extLst>
            <a:ext uri="{FF2B5EF4-FFF2-40B4-BE49-F238E27FC236}">
              <a16:creationId xmlns:a16="http://schemas.microsoft.com/office/drawing/2014/main" id="{00000000-0008-0000-6F00-000085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46" name="Text Box 9">
          <a:extLst>
            <a:ext uri="{FF2B5EF4-FFF2-40B4-BE49-F238E27FC236}">
              <a16:creationId xmlns:a16="http://schemas.microsoft.com/office/drawing/2014/main" id="{00000000-0008-0000-6F00-000086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47" name="Text Box 9">
          <a:extLst>
            <a:ext uri="{FF2B5EF4-FFF2-40B4-BE49-F238E27FC236}">
              <a16:creationId xmlns:a16="http://schemas.microsoft.com/office/drawing/2014/main" id="{00000000-0008-0000-6F00-000087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48" name="Text Box 9">
          <a:extLst>
            <a:ext uri="{FF2B5EF4-FFF2-40B4-BE49-F238E27FC236}">
              <a16:creationId xmlns:a16="http://schemas.microsoft.com/office/drawing/2014/main" id="{00000000-0008-0000-6F00-000088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49" name="Text Box 9">
          <a:extLst>
            <a:ext uri="{FF2B5EF4-FFF2-40B4-BE49-F238E27FC236}">
              <a16:creationId xmlns:a16="http://schemas.microsoft.com/office/drawing/2014/main" id="{00000000-0008-0000-6F00-000089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50" name="Text Box 9">
          <a:extLst>
            <a:ext uri="{FF2B5EF4-FFF2-40B4-BE49-F238E27FC236}">
              <a16:creationId xmlns:a16="http://schemas.microsoft.com/office/drawing/2014/main" id="{00000000-0008-0000-6F00-00008A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51" name="Text Box 9">
          <a:extLst>
            <a:ext uri="{FF2B5EF4-FFF2-40B4-BE49-F238E27FC236}">
              <a16:creationId xmlns:a16="http://schemas.microsoft.com/office/drawing/2014/main" id="{00000000-0008-0000-6F00-00008B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52" name="Text Box 9">
          <a:extLst>
            <a:ext uri="{FF2B5EF4-FFF2-40B4-BE49-F238E27FC236}">
              <a16:creationId xmlns:a16="http://schemas.microsoft.com/office/drawing/2014/main" id="{00000000-0008-0000-6F00-00008C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30480</xdr:rowOff>
    </xdr:to>
    <xdr:sp macro="" textlink="">
      <xdr:nvSpPr>
        <xdr:cNvPr id="11680653" name="Text Box 9">
          <a:extLst>
            <a:ext uri="{FF2B5EF4-FFF2-40B4-BE49-F238E27FC236}">
              <a16:creationId xmlns:a16="http://schemas.microsoft.com/office/drawing/2014/main" id="{00000000-0008-0000-6F00-00008D3BB200}"/>
            </a:ext>
          </a:extLst>
        </xdr:cNvPr>
        <xdr:cNvSpPr txBox="1">
          <a:spLocks noChangeArrowheads="1"/>
        </xdr:cNvSpPr>
      </xdr:nvSpPr>
      <xdr:spPr bwMode="auto">
        <a:xfrm>
          <a:off x="1021842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54" name="Text Box 9">
          <a:extLst>
            <a:ext uri="{FF2B5EF4-FFF2-40B4-BE49-F238E27FC236}">
              <a16:creationId xmlns:a16="http://schemas.microsoft.com/office/drawing/2014/main" id="{00000000-0008-0000-6F00-00008E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55" name="Text Box 9">
          <a:extLst>
            <a:ext uri="{FF2B5EF4-FFF2-40B4-BE49-F238E27FC236}">
              <a16:creationId xmlns:a16="http://schemas.microsoft.com/office/drawing/2014/main" id="{00000000-0008-0000-6F00-00008F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30480</xdr:rowOff>
    </xdr:to>
    <xdr:sp macro="" textlink="">
      <xdr:nvSpPr>
        <xdr:cNvPr id="11680656" name="Text Box 9">
          <a:extLst>
            <a:ext uri="{FF2B5EF4-FFF2-40B4-BE49-F238E27FC236}">
              <a16:creationId xmlns:a16="http://schemas.microsoft.com/office/drawing/2014/main" id="{00000000-0008-0000-6F00-0000903BB200}"/>
            </a:ext>
          </a:extLst>
        </xdr:cNvPr>
        <xdr:cNvSpPr txBox="1">
          <a:spLocks noChangeArrowheads="1"/>
        </xdr:cNvSpPr>
      </xdr:nvSpPr>
      <xdr:spPr bwMode="auto">
        <a:xfrm>
          <a:off x="15956280" y="4114038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57" name="Text Box 9">
          <a:extLst>
            <a:ext uri="{FF2B5EF4-FFF2-40B4-BE49-F238E27FC236}">
              <a16:creationId xmlns:a16="http://schemas.microsoft.com/office/drawing/2014/main" id="{00000000-0008-0000-6F00-000091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58" name="Text Box 9">
          <a:extLst>
            <a:ext uri="{FF2B5EF4-FFF2-40B4-BE49-F238E27FC236}">
              <a16:creationId xmlns:a16="http://schemas.microsoft.com/office/drawing/2014/main" id="{00000000-0008-0000-6F00-000092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59" name="Text Box 9">
          <a:extLst>
            <a:ext uri="{FF2B5EF4-FFF2-40B4-BE49-F238E27FC236}">
              <a16:creationId xmlns:a16="http://schemas.microsoft.com/office/drawing/2014/main" id="{00000000-0008-0000-6F00-000093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0" name="Text Box 9">
          <a:extLst>
            <a:ext uri="{FF2B5EF4-FFF2-40B4-BE49-F238E27FC236}">
              <a16:creationId xmlns:a16="http://schemas.microsoft.com/office/drawing/2014/main" id="{00000000-0008-0000-6F00-000094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1" name="Text Box 9">
          <a:extLst>
            <a:ext uri="{FF2B5EF4-FFF2-40B4-BE49-F238E27FC236}">
              <a16:creationId xmlns:a16="http://schemas.microsoft.com/office/drawing/2014/main" id="{00000000-0008-0000-6F00-000095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2" name="Text Box 9">
          <a:extLst>
            <a:ext uri="{FF2B5EF4-FFF2-40B4-BE49-F238E27FC236}">
              <a16:creationId xmlns:a16="http://schemas.microsoft.com/office/drawing/2014/main" id="{00000000-0008-0000-6F00-000096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3" name="Text Box 9">
          <a:extLst>
            <a:ext uri="{FF2B5EF4-FFF2-40B4-BE49-F238E27FC236}">
              <a16:creationId xmlns:a16="http://schemas.microsoft.com/office/drawing/2014/main" id="{00000000-0008-0000-6F00-000097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4" name="Text Box 9">
          <a:extLst>
            <a:ext uri="{FF2B5EF4-FFF2-40B4-BE49-F238E27FC236}">
              <a16:creationId xmlns:a16="http://schemas.microsoft.com/office/drawing/2014/main" id="{00000000-0008-0000-6F00-000098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5" name="Text Box 9">
          <a:extLst>
            <a:ext uri="{FF2B5EF4-FFF2-40B4-BE49-F238E27FC236}">
              <a16:creationId xmlns:a16="http://schemas.microsoft.com/office/drawing/2014/main" id="{00000000-0008-0000-6F00-000099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6" name="Text Box 9">
          <a:extLst>
            <a:ext uri="{FF2B5EF4-FFF2-40B4-BE49-F238E27FC236}">
              <a16:creationId xmlns:a16="http://schemas.microsoft.com/office/drawing/2014/main" id="{00000000-0008-0000-6F00-00009A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7" name="Text Box 9">
          <a:extLst>
            <a:ext uri="{FF2B5EF4-FFF2-40B4-BE49-F238E27FC236}">
              <a16:creationId xmlns:a16="http://schemas.microsoft.com/office/drawing/2014/main" id="{00000000-0008-0000-6F00-00009B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8" name="Text Box 9">
          <a:extLst>
            <a:ext uri="{FF2B5EF4-FFF2-40B4-BE49-F238E27FC236}">
              <a16:creationId xmlns:a16="http://schemas.microsoft.com/office/drawing/2014/main" id="{00000000-0008-0000-6F00-00009C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30</xdr:row>
      <xdr:rowOff>0</xdr:rowOff>
    </xdr:from>
    <xdr:to>
      <xdr:col>3</xdr:col>
      <xdr:colOff>129540</xdr:colOff>
      <xdr:row>30</xdr:row>
      <xdr:rowOff>53340</xdr:rowOff>
    </xdr:to>
    <xdr:sp macro="" textlink="">
      <xdr:nvSpPr>
        <xdr:cNvPr id="11680669" name="Text Box 9">
          <a:extLst>
            <a:ext uri="{FF2B5EF4-FFF2-40B4-BE49-F238E27FC236}">
              <a16:creationId xmlns:a16="http://schemas.microsoft.com/office/drawing/2014/main" id="{00000000-0008-0000-6F00-00009D3BB200}"/>
            </a:ext>
          </a:extLst>
        </xdr:cNvPr>
        <xdr:cNvSpPr txBox="1">
          <a:spLocks noChangeArrowheads="1"/>
        </xdr:cNvSpPr>
      </xdr:nvSpPr>
      <xdr:spPr bwMode="auto">
        <a:xfrm>
          <a:off x="10271760" y="4114038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83820</xdr:rowOff>
    </xdr:to>
    <xdr:sp macro="" textlink="">
      <xdr:nvSpPr>
        <xdr:cNvPr id="11680670" name="Text Box 9">
          <a:extLst>
            <a:ext uri="{FF2B5EF4-FFF2-40B4-BE49-F238E27FC236}">
              <a16:creationId xmlns:a16="http://schemas.microsoft.com/office/drawing/2014/main" id="{00000000-0008-0000-6F00-00009E3BB200}"/>
            </a:ext>
          </a:extLst>
        </xdr:cNvPr>
        <xdr:cNvSpPr txBox="1">
          <a:spLocks noChangeArrowheads="1"/>
        </xdr:cNvSpPr>
      </xdr:nvSpPr>
      <xdr:spPr bwMode="auto">
        <a:xfrm>
          <a:off x="10271760" y="427024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671" name="Text Box 9">
          <a:extLst>
            <a:ext uri="{FF2B5EF4-FFF2-40B4-BE49-F238E27FC236}">
              <a16:creationId xmlns:a16="http://schemas.microsoft.com/office/drawing/2014/main" id="{00000000-0008-0000-6F00-00009F3B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32</xdr:row>
      <xdr:rowOff>0</xdr:rowOff>
    </xdr:from>
    <xdr:to>
      <xdr:col>3</xdr:col>
      <xdr:colOff>129540</xdr:colOff>
      <xdr:row>32</xdr:row>
      <xdr:rowOff>137160</xdr:rowOff>
    </xdr:to>
    <xdr:sp macro="" textlink="">
      <xdr:nvSpPr>
        <xdr:cNvPr id="11680672" name="Text Box 9">
          <a:extLst>
            <a:ext uri="{FF2B5EF4-FFF2-40B4-BE49-F238E27FC236}">
              <a16:creationId xmlns:a16="http://schemas.microsoft.com/office/drawing/2014/main" id="{00000000-0008-0000-6F00-0000A03BB200}"/>
            </a:ext>
          </a:extLst>
        </xdr:cNvPr>
        <xdr:cNvSpPr txBox="1">
          <a:spLocks noChangeArrowheads="1"/>
        </xdr:cNvSpPr>
      </xdr:nvSpPr>
      <xdr:spPr bwMode="auto">
        <a:xfrm>
          <a:off x="10271760" y="4441698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68580</xdr:rowOff>
    </xdr:to>
    <xdr:sp macro="" textlink="">
      <xdr:nvSpPr>
        <xdr:cNvPr id="11680673" name="Text Box 9">
          <a:extLst>
            <a:ext uri="{FF2B5EF4-FFF2-40B4-BE49-F238E27FC236}">
              <a16:creationId xmlns:a16="http://schemas.microsoft.com/office/drawing/2014/main" id="{00000000-0008-0000-6F00-0000A13BB200}"/>
            </a:ext>
          </a:extLst>
        </xdr:cNvPr>
        <xdr:cNvSpPr txBox="1">
          <a:spLocks noChangeArrowheads="1"/>
        </xdr:cNvSpPr>
      </xdr:nvSpPr>
      <xdr:spPr bwMode="auto">
        <a:xfrm>
          <a:off x="10271760" y="427024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4" name="Text Box 9">
          <a:extLst>
            <a:ext uri="{FF2B5EF4-FFF2-40B4-BE49-F238E27FC236}">
              <a16:creationId xmlns:a16="http://schemas.microsoft.com/office/drawing/2014/main" id="{00000000-0008-0000-6F00-0000A2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5" name="Text Box 9">
          <a:extLst>
            <a:ext uri="{FF2B5EF4-FFF2-40B4-BE49-F238E27FC236}">
              <a16:creationId xmlns:a16="http://schemas.microsoft.com/office/drawing/2014/main" id="{00000000-0008-0000-6F00-0000A3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6" name="Text Box 9">
          <a:extLst>
            <a:ext uri="{FF2B5EF4-FFF2-40B4-BE49-F238E27FC236}">
              <a16:creationId xmlns:a16="http://schemas.microsoft.com/office/drawing/2014/main" id="{00000000-0008-0000-6F00-0000A4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7" name="Text Box 9">
          <a:extLst>
            <a:ext uri="{FF2B5EF4-FFF2-40B4-BE49-F238E27FC236}">
              <a16:creationId xmlns:a16="http://schemas.microsoft.com/office/drawing/2014/main" id="{00000000-0008-0000-6F00-0000A5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8" name="Text Box 9">
          <a:extLst>
            <a:ext uri="{FF2B5EF4-FFF2-40B4-BE49-F238E27FC236}">
              <a16:creationId xmlns:a16="http://schemas.microsoft.com/office/drawing/2014/main" id="{00000000-0008-0000-6F00-0000A6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79" name="Text Box 9">
          <a:extLst>
            <a:ext uri="{FF2B5EF4-FFF2-40B4-BE49-F238E27FC236}">
              <a16:creationId xmlns:a16="http://schemas.microsoft.com/office/drawing/2014/main" id="{00000000-0008-0000-6F00-0000A7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0" name="Text Box 9">
          <a:extLst>
            <a:ext uri="{FF2B5EF4-FFF2-40B4-BE49-F238E27FC236}">
              <a16:creationId xmlns:a16="http://schemas.microsoft.com/office/drawing/2014/main" id="{00000000-0008-0000-6F00-0000A8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1" name="Text Box 9">
          <a:extLst>
            <a:ext uri="{FF2B5EF4-FFF2-40B4-BE49-F238E27FC236}">
              <a16:creationId xmlns:a16="http://schemas.microsoft.com/office/drawing/2014/main" id="{00000000-0008-0000-6F00-0000A9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2" name="Text Box 9">
          <a:extLst>
            <a:ext uri="{FF2B5EF4-FFF2-40B4-BE49-F238E27FC236}">
              <a16:creationId xmlns:a16="http://schemas.microsoft.com/office/drawing/2014/main" id="{00000000-0008-0000-6F00-0000AA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83" name="Text Box 9">
          <a:extLst>
            <a:ext uri="{FF2B5EF4-FFF2-40B4-BE49-F238E27FC236}">
              <a16:creationId xmlns:a16="http://schemas.microsoft.com/office/drawing/2014/main" id="{00000000-0008-0000-6F00-0000AB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84" name="Text Box 9">
          <a:extLst>
            <a:ext uri="{FF2B5EF4-FFF2-40B4-BE49-F238E27FC236}">
              <a16:creationId xmlns:a16="http://schemas.microsoft.com/office/drawing/2014/main" id="{00000000-0008-0000-6F00-0000AC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85" name="Text Box 9">
          <a:extLst>
            <a:ext uri="{FF2B5EF4-FFF2-40B4-BE49-F238E27FC236}">
              <a16:creationId xmlns:a16="http://schemas.microsoft.com/office/drawing/2014/main" id="{00000000-0008-0000-6F00-0000AD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6" name="Text Box 9">
          <a:extLst>
            <a:ext uri="{FF2B5EF4-FFF2-40B4-BE49-F238E27FC236}">
              <a16:creationId xmlns:a16="http://schemas.microsoft.com/office/drawing/2014/main" id="{00000000-0008-0000-6F00-0000AE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7" name="Text Box 9">
          <a:extLst>
            <a:ext uri="{FF2B5EF4-FFF2-40B4-BE49-F238E27FC236}">
              <a16:creationId xmlns:a16="http://schemas.microsoft.com/office/drawing/2014/main" id="{00000000-0008-0000-6F00-0000AF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8" name="Text Box 9">
          <a:extLst>
            <a:ext uri="{FF2B5EF4-FFF2-40B4-BE49-F238E27FC236}">
              <a16:creationId xmlns:a16="http://schemas.microsoft.com/office/drawing/2014/main" id="{00000000-0008-0000-6F00-0000B0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89" name="Text Box 9">
          <a:extLst>
            <a:ext uri="{FF2B5EF4-FFF2-40B4-BE49-F238E27FC236}">
              <a16:creationId xmlns:a16="http://schemas.microsoft.com/office/drawing/2014/main" id="{00000000-0008-0000-6F00-0000B1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0" name="Text Box 9">
          <a:extLst>
            <a:ext uri="{FF2B5EF4-FFF2-40B4-BE49-F238E27FC236}">
              <a16:creationId xmlns:a16="http://schemas.microsoft.com/office/drawing/2014/main" id="{00000000-0008-0000-6F00-0000B2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1" name="Text Box 9">
          <a:extLst>
            <a:ext uri="{FF2B5EF4-FFF2-40B4-BE49-F238E27FC236}">
              <a16:creationId xmlns:a16="http://schemas.microsoft.com/office/drawing/2014/main" id="{00000000-0008-0000-6F00-0000B3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2" name="Text Box 9">
          <a:extLst>
            <a:ext uri="{FF2B5EF4-FFF2-40B4-BE49-F238E27FC236}">
              <a16:creationId xmlns:a16="http://schemas.microsoft.com/office/drawing/2014/main" id="{00000000-0008-0000-6F00-0000B4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3" name="Text Box 9">
          <a:extLst>
            <a:ext uri="{FF2B5EF4-FFF2-40B4-BE49-F238E27FC236}">
              <a16:creationId xmlns:a16="http://schemas.microsoft.com/office/drawing/2014/main" id="{00000000-0008-0000-6F00-0000B5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4" name="Text Box 9">
          <a:extLst>
            <a:ext uri="{FF2B5EF4-FFF2-40B4-BE49-F238E27FC236}">
              <a16:creationId xmlns:a16="http://schemas.microsoft.com/office/drawing/2014/main" id="{00000000-0008-0000-6F00-0000B6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5" name="Text Box 9">
          <a:extLst>
            <a:ext uri="{FF2B5EF4-FFF2-40B4-BE49-F238E27FC236}">
              <a16:creationId xmlns:a16="http://schemas.microsoft.com/office/drawing/2014/main" id="{00000000-0008-0000-6F00-0000B7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96" name="Text Box 9">
          <a:extLst>
            <a:ext uri="{FF2B5EF4-FFF2-40B4-BE49-F238E27FC236}">
              <a16:creationId xmlns:a16="http://schemas.microsoft.com/office/drawing/2014/main" id="{00000000-0008-0000-6F00-0000B8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97" name="Text Box 9">
          <a:extLst>
            <a:ext uri="{FF2B5EF4-FFF2-40B4-BE49-F238E27FC236}">
              <a16:creationId xmlns:a16="http://schemas.microsoft.com/office/drawing/2014/main" id="{00000000-0008-0000-6F00-0000B9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698" name="Text Box 9">
          <a:extLst>
            <a:ext uri="{FF2B5EF4-FFF2-40B4-BE49-F238E27FC236}">
              <a16:creationId xmlns:a16="http://schemas.microsoft.com/office/drawing/2014/main" id="{00000000-0008-0000-6F00-0000BA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699" name="Text Box 9">
          <a:extLst>
            <a:ext uri="{FF2B5EF4-FFF2-40B4-BE49-F238E27FC236}">
              <a16:creationId xmlns:a16="http://schemas.microsoft.com/office/drawing/2014/main" id="{00000000-0008-0000-6F00-0000BB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0" name="Text Box 9">
          <a:extLst>
            <a:ext uri="{FF2B5EF4-FFF2-40B4-BE49-F238E27FC236}">
              <a16:creationId xmlns:a16="http://schemas.microsoft.com/office/drawing/2014/main" id="{00000000-0008-0000-6F00-0000BC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1" name="Text Box 9">
          <a:extLst>
            <a:ext uri="{FF2B5EF4-FFF2-40B4-BE49-F238E27FC236}">
              <a16:creationId xmlns:a16="http://schemas.microsoft.com/office/drawing/2014/main" id="{00000000-0008-0000-6F00-0000BD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2" name="Text Box 9">
          <a:extLst>
            <a:ext uri="{FF2B5EF4-FFF2-40B4-BE49-F238E27FC236}">
              <a16:creationId xmlns:a16="http://schemas.microsoft.com/office/drawing/2014/main" id="{00000000-0008-0000-6F00-0000BE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3" name="Text Box 9">
          <a:extLst>
            <a:ext uri="{FF2B5EF4-FFF2-40B4-BE49-F238E27FC236}">
              <a16:creationId xmlns:a16="http://schemas.microsoft.com/office/drawing/2014/main" id="{00000000-0008-0000-6F00-0000BF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4" name="Text Box 9">
          <a:extLst>
            <a:ext uri="{FF2B5EF4-FFF2-40B4-BE49-F238E27FC236}">
              <a16:creationId xmlns:a16="http://schemas.microsoft.com/office/drawing/2014/main" id="{00000000-0008-0000-6F00-0000C0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5" name="Text Box 9">
          <a:extLst>
            <a:ext uri="{FF2B5EF4-FFF2-40B4-BE49-F238E27FC236}">
              <a16:creationId xmlns:a16="http://schemas.microsoft.com/office/drawing/2014/main" id="{00000000-0008-0000-6F00-0000C1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06" name="Text Box 9">
          <a:extLst>
            <a:ext uri="{FF2B5EF4-FFF2-40B4-BE49-F238E27FC236}">
              <a16:creationId xmlns:a16="http://schemas.microsoft.com/office/drawing/2014/main" id="{00000000-0008-0000-6F00-0000C2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707" name="Text Box 9">
          <a:extLst>
            <a:ext uri="{FF2B5EF4-FFF2-40B4-BE49-F238E27FC236}">
              <a16:creationId xmlns:a16="http://schemas.microsoft.com/office/drawing/2014/main" id="{00000000-0008-0000-6F00-0000C3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708" name="Text Box 9">
          <a:extLst>
            <a:ext uri="{FF2B5EF4-FFF2-40B4-BE49-F238E27FC236}">
              <a16:creationId xmlns:a16="http://schemas.microsoft.com/office/drawing/2014/main" id="{00000000-0008-0000-6F00-0000C4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30</xdr:row>
      <xdr:rowOff>99060</xdr:rowOff>
    </xdr:to>
    <xdr:sp macro="" textlink="">
      <xdr:nvSpPr>
        <xdr:cNvPr id="11680709" name="Text Box 9">
          <a:extLst>
            <a:ext uri="{FF2B5EF4-FFF2-40B4-BE49-F238E27FC236}">
              <a16:creationId xmlns:a16="http://schemas.microsoft.com/office/drawing/2014/main" id="{00000000-0008-0000-6F00-0000C53BB200}"/>
            </a:ext>
          </a:extLst>
        </xdr:cNvPr>
        <xdr:cNvSpPr txBox="1">
          <a:spLocks noChangeArrowheads="1"/>
        </xdr:cNvSpPr>
      </xdr:nvSpPr>
      <xdr:spPr bwMode="auto">
        <a:xfrm>
          <a:off x="1595628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10" name="Text Box 9">
          <a:extLst>
            <a:ext uri="{FF2B5EF4-FFF2-40B4-BE49-F238E27FC236}">
              <a16:creationId xmlns:a16="http://schemas.microsoft.com/office/drawing/2014/main" id="{00000000-0008-0000-6F00-0000C6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xdr:row>
      <xdr:rowOff>0</xdr:rowOff>
    </xdr:from>
    <xdr:to>
      <xdr:col>3</xdr:col>
      <xdr:colOff>76200</xdr:colOff>
      <xdr:row>30</xdr:row>
      <xdr:rowOff>99060</xdr:rowOff>
    </xdr:to>
    <xdr:sp macro="" textlink="">
      <xdr:nvSpPr>
        <xdr:cNvPr id="11680711" name="Text Box 9">
          <a:extLst>
            <a:ext uri="{FF2B5EF4-FFF2-40B4-BE49-F238E27FC236}">
              <a16:creationId xmlns:a16="http://schemas.microsoft.com/office/drawing/2014/main" id="{00000000-0008-0000-6F00-0000C73BB200}"/>
            </a:ext>
          </a:extLst>
        </xdr:cNvPr>
        <xdr:cNvSpPr txBox="1">
          <a:spLocks noChangeArrowheads="1"/>
        </xdr:cNvSpPr>
      </xdr:nvSpPr>
      <xdr:spPr bwMode="auto">
        <a:xfrm>
          <a:off x="10218420" y="4114038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83820</xdr:rowOff>
    </xdr:to>
    <xdr:sp macro="" textlink="">
      <xdr:nvSpPr>
        <xdr:cNvPr id="11680712" name="Text Box 9">
          <a:extLst>
            <a:ext uri="{FF2B5EF4-FFF2-40B4-BE49-F238E27FC236}">
              <a16:creationId xmlns:a16="http://schemas.microsoft.com/office/drawing/2014/main" id="{00000000-0008-0000-6F00-0000C83BB200}"/>
            </a:ext>
          </a:extLst>
        </xdr:cNvPr>
        <xdr:cNvSpPr txBox="1">
          <a:spLocks noChangeArrowheads="1"/>
        </xdr:cNvSpPr>
      </xdr:nvSpPr>
      <xdr:spPr bwMode="auto">
        <a:xfrm>
          <a:off x="10218420" y="613943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3" name="Text Box 9">
          <a:extLst>
            <a:ext uri="{FF2B5EF4-FFF2-40B4-BE49-F238E27FC236}">
              <a16:creationId xmlns:a16="http://schemas.microsoft.com/office/drawing/2014/main" id="{00000000-0008-0000-6F00-0000C9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4" name="Text Box 9">
          <a:extLst>
            <a:ext uri="{FF2B5EF4-FFF2-40B4-BE49-F238E27FC236}">
              <a16:creationId xmlns:a16="http://schemas.microsoft.com/office/drawing/2014/main" id="{00000000-0008-0000-6F00-0000CA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5" name="Text Box 9">
          <a:extLst>
            <a:ext uri="{FF2B5EF4-FFF2-40B4-BE49-F238E27FC236}">
              <a16:creationId xmlns:a16="http://schemas.microsoft.com/office/drawing/2014/main" id="{00000000-0008-0000-6F00-0000CB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6" name="Text Box 9">
          <a:extLst>
            <a:ext uri="{FF2B5EF4-FFF2-40B4-BE49-F238E27FC236}">
              <a16:creationId xmlns:a16="http://schemas.microsoft.com/office/drawing/2014/main" id="{00000000-0008-0000-6F00-0000CC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7" name="Text Box 9">
          <a:extLst>
            <a:ext uri="{FF2B5EF4-FFF2-40B4-BE49-F238E27FC236}">
              <a16:creationId xmlns:a16="http://schemas.microsoft.com/office/drawing/2014/main" id="{00000000-0008-0000-6F00-0000CD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8" name="Text Box 9">
          <a:extLst>
            <a:ext uri="{FF2B5EF4-FFF2-40B4-BE49-F238E27FC236}">
              <a16:creationId xmlns:a16="http://schemas.microsoft.com/office/drawing/2014/main" id="{00000000-0008-0000-6F00-0000CE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39</xdr:row>
      <xdr:rowOff>0</xdr:rowOff>
    </xdr:from>
    <xdr:to>
      <xdr:col>3</xdr:col>
      <xdr:colOff>76200</xdr:colOff>
      <xdr:row>39</xdr:row>
      <xdr:rowOff>99060</xdr:rowOff>
    </xdr:to>
    <xdr:sp macro="" textlink="">
      <xdr:nvSpPr>
        <xdr:cNvPr id="11680719" name="Text Box 9">
          <a:extLst>
            <a:ext uri="{FF2B5EF4-FFF2-40B4-BE49-F238E27FC236}">
              <a16:creationId xmlns:a16="http://schemas.microsoft.com/office/drawing/2014/main" id="{00000000-0008-0000-6F00-0000CF3BB200}"/>
            </a:ext>
          </a:extLst>
        </xdr:cNvPr>
        <xdr:cNvSpPr txBox="1">
          <a:spLocks noChangeArrowheads="1"/>
        </xdr:cNvSpPr>
      </xdr:nvSpPr>
      <xdr:spPr bwMode="auto">
        <a:xfrm>
          <a:off x="10218420" y="6139434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2781300</xdr:rowOff>
    </xdr:to>
    <xdr:sp macro="" textlink="">
      <xdr:nvSpPr>
        <xdr:cNvPr id="11680720" name="Text Box 9">
          <a:extLst>
            <a:ext uri="{FF2B5EF4-FFF2-40B4-BE49-F238E27FC236}">
              <a16:creationId xmlns:a16="http://schemas.microsoft.com/office/drawing/2014/main" id="{00000000-0008-0000-6F00-0000D03BB200}"/>
            </a:ext>
          </a:extLst>
        </xdr:cNvPr>
        <xdr:cNvSpPr txBox="1">
          <a:spLocks noChangeArrowheads="1"/>
        </xdr:cNvSpPr>
      </xdr:nvSpPr>
      <xdr:spPr bwMode="auto">
        <a:xfrm>
          <a:off x="10218420" y="54825900"/>
          <a:ext cx="7620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37</xdr:row>
      <xdr:rowOff>0</xdr:rowOff>
    </xdr:from>
    <xdr:to>
      <xdr:col>3</xdr:col>
      <xdr:colOff>76200</xdr:colOff>
      <xdr:row>37</xdr:row>
      <xdr:rowOff>2781300</xdr:rowOff>
    </xdr:to>
    <xdr:sp macro="" textlink="">
      <xdr:nvSpPr>
        <xdr:cNvPr id="11680721" name="Text Box 9">
          <a:extLst>
            <a:ext uri="{FF2B5EF4-FFF2-40B4-BE49-F238E27FC236}">
              <a16:creationId xmlns:a16="http://schemas.microsoft.com/office/drawing/2014/main" id="{00000000-0008-0000-6F00-0000D13BB200}"/>
            </a:ext>
          </a:extLst>
        </xdr:cNvPr>
        <xdr:cNvSpPr txBox="1">
          <a:spLocks noChangeArrowheads="1"/>
        </xdr:cNvSpPr>
      </xdr:nvSpPr>
      <xdr:spPr bwMode="auto">
        <a:xfrm>
          <a:off x="10218420" y="54825900"/>
          <a:ext cx="7620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38100</xdr:rowOff>
    </xdr:to>
    <xdr:sp macro="" textlink="">
      <xdr:nvSpPr>
        <xdr:cNvPr id="11680722" name="Text Box 9">
          <a:extLst>
            <a:ext uri="{FF2B5EF4-FFF2-40B4-BE49-F238E27FC236}">
              <a16:creationId xmlns:a16="http://schemas.microsoft.com/office/drawing/2014/main" id="{00000000-0008-0000-6F00-0000D23BB200}"/>
            </a:ext>
          </a:extLst>
        </xdr:cNvPr>
        <xdr:cNvSpPr txBox="1">
          <a:spLocks noChangeArrowheads="1"/>
        </xdr:cNvSpPr>
      </xdr:nvSpPr>
      <xdr:spPr bwMode="auto">
        <a:xfrm>
          <a:off x="15956280" y="41140380"/>
          <a:ext cx="76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38100</xdr:rowOff>
    </xdr:to>
    <xdr:sp macro="" textlink="">
      <xdr:nvSpPr>
        <xdr:cNvPr id="11680723" name="Text Box 9">
          <a:extLst>
            <a:ext uri="{FF2B5EF4-FFF2-40B4-BE49-F238E27FC236}">
              <a16:creationId xmlns:a16="http://schemas.microsoft.com/office/drawing/2014/main" id="{00000000-0008-0000-6F00-0000D33BB200}"/>
            </a:ext>
          </a:extLst>
        </xdr:cNvPr>
        <xdr:cNvSpPr txBox="1">
          <a:spLocks noChangeArrowheads="1"/>
        </xdr:cNvSpPr>
      </xdr:nvSpPr>
      <xdr:spPr bwMode="auto">
        <a:xfrm>
          <a:off x="15956280" y="41140380"/>
          <a:ext cx="76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38100</xdr:rowOff>
    </xdr:to>
    <xdr:sp macro="" textlink="">
      <xdr:nvSpPr>
        <xdr:cNvPr id="11680724" name="Text Box 9">
          <a:extLst>
            <a:ext uri="{FF2B5EF4-FFF2-40B4-BE49-F238E27FC236}">
              <a16:creationId xmlns:a16="http://schemas.microsoft.com/office/drawing/2014/main" id="{00000000-0008-0000-6F00-0000D43BB200}"/>
            </a:ext>
          </a:extLst>
        </xdr:cNvPr>
        <xdr:cNvSpPr txBox="1">
          <a:spLocks noChangeArrowheads="1"/>
        </xdr:cNvSpPr>
      </xdr:nvSpPr>
      <xdr:spPr bwMode="auto">
        <a:xfrm>
          <a:off x="15956280" y="41140380"/>
          <a:ext cx="76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1104900</xdr:rowOff>
    </xdr:to>
    <xdr:sp macro="" textlink="">
      <xdr:nvSpPr>
        <xdr:cNvPr id="11680725" name="Text Box 9">
          <a:extLst>
            <a:ext uri="{FF2B5EF4-FFF2-40B4-BE49-F238E27FC236}">
              <a16:creationId xmlns:a16="http://schemas.microsoft.com/office/drawing/2014/main" id="{00000000-0008-0000-6F00-0000D53BB200}"/>
            </a:ext>
          </a:extLst>
        </xdr:cNvPr>
        <xdr:cNvSpPr txBox="1">
          <a:spLocks noChangeArrowheads="1"/>
        </xdr:cNvSpPr>
      </xdr:nvSpPr>
      <xdr:spPr bwMode="auto">
        <a:xfrm>
          <a:off x="15956280" y="41140380"/>
          <a:ext cx="762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1104900</xdr:rowOff>
    </xdr:to>
    <xdr:sp macro="" textlink="">
      <xdr:nvSpPr>
        <xdr:cNvPr id="11680726" name="Text Box 9">
          <a:extLst>
            <a:ext uri="{FF2B5EF4-FFF2-40B4-BE49-F238E27FC236}">
              <a16:creationId xmlns:a16="http://schemas.microsoft.com/office/drawing/2014/main" id="{00000000-0008-0000-6F00-0000D63BB200}"/>
            </a:ext>
          </a:extLst>
        </xdr:cNvPr>
        <xdr:cNvSpPr txBox="1">
          <a:spLocks noChangeArrowheads="1"/>
        </xdr:cNvSpPr>
      </xdr:nvSpPr>
      <xdr:spPr bwMode="auto">
        <a:xfrm>
          <a:off x="15956280" y="41140380"/>
          <a:ext cx="762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1104900</xdr:rowOff>
    </xdr:to>
    <xdr:sp macro="" textlink="">
      <xdr:nvSpPr>
        <xdr:cNvPr id="11680727" name="Text Box 9">
          <a:extLst>
            <a:ext uri="{FF2B5EF4-FFF2-40B4-BE49-F238E27FC236}">
              <a16:creationId xmlns:a16="http://schemas.microsoft.com/office/drawing/2014/main" id="{00000000-0008-0000-6F00-0000D73BB200}"/>
            </a:ext>
          </a:extLst>
        </xdr:cNvPr>
        <xdr:cNvSpPr txBox="1">
          <a:spLocks noChangeArrowheads="1"/>
        </xdr:cNvSpPr>
      </xdr:nvSpPr>
      <xdr:spPr bwMode="auto">
        <a:xfrm>
          <a:off x="15956280" y="41140380"/>
          <a:ext cx="762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1104900</xdr:rowOff>
    </xdr:to>
    <xdr:sp macro="" textlink="">
      <xdr:nvSpPr>
        <xdr:cNvPr id="11680728" name="Text Box 9">
          <a:extLst>
            <a:ext uri="{FF2B5EF4-FFF2-40B4-BE49-F238E27FC236}">
              <a16:creationId xmlns:a16="http://schemas.microsoft.com/office/drawing/2014/main" id="{00000000-0008-0000-6F00-0000D83BB200}"/>
            </a:ext>
          </a:extLst>
        </xdr:cNvPr>
        <xdr:cNvSpPr txBox="1">
          <a:spLocks noChangeArrowheads="1"/>
        </xdr:cNvSpPr>
      </xdr:nvSpPr>
      <xdr:spPr bwMode="auto">
        <a:xfrm>
          <a:off x="15956280" y="41140380"/>
          <a:ext cx="762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xdr:row>
      <xdr:rowOff>0</xdr:rowOff>
    </xdr:from>
    <xdr:to>
      <xdr:col>4</xdr:col>
      <xdr:colOff>76200</xdr:colOff>
      <xdr:row>31</xdr:row>
      <xdr:rowOff>1104900</xdr:rowOff>
    </xdr:to>
    <xdr:sp macro="" textlink="">
      <xdr:nvSpPr>
        <xdr:cNvPr id="11680729" name="Text Box 9">
          <a:extLst>
            <a:ext uri="{FF2B5EF4-FFF2-40B4-BE49-F238E27FC236}">
              <a16:creationId xmlns:a16="http://schemas.microsoft.com/office/drawing/2014/main" id="{00000000-0008-0000-6F00-0000D93BB200}"/>
            </a:ext>
          </a:extLst>
        </xdr:cNvPr>
        <xdr:cNvSpPr txBox="1">
          <a:spLocks noChangeArrowheads="1"/>
        </xdr:cNvSpPr>
      </xdr:nvSpPr>
      <xdr:spPr bwMode="auto">
        <a:xfrm>
          <a:off x="15956280" y="41140380"/>
          <a:ext cx="762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243840</xdr:colOff>
      <xdr:row>31</xdr:row>
      <xdr:rowOff>160020</xdr:rowOff>
    </xdr:from>
    <xdr:to>
      <xdr:col>44</xdr:col>
      <xdr:colOff>320040</xdr:colOff>
      <xdr:row>32</xdr:row>
      <xdr:rowOff>1356360</xdr:rowOff>
    </xdr:to>
    <xdr:sp macro="" textlink="">
      <xdr:nvSpPr>
        <xdr:cNvPr id="11680730" name="Text Box 9">
          <a:extLst>
            <a:ext uri="{FF2B5EF4-FFF2-40B4-BE49-F238E27FC236}">
              <a16:creationId xmlns:a16="http://schemas.microsoft.com/office/drawing/2014/main" id="{00000000-0008-0000-6F00-0000DA3BB200}"/>
            </a:ext>
          </a:extLst>
        </xdr:cNvPr>
        <xdr:cNvSpPr txBox="1">
          <a:spLocks noChangeArrowheads="1"/>
        </xdr:cNvSpPr>
      </xdr:nvSpPr>
      <xdr:spPr bwMode="auto">
        <a:xfrm>
          <a:off x="85275420" y="42862500"/>
          <a:ext cx="7620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33</xdr:row>
      <xdr:rowOff>0</xdr:rowOff>
    </xdr:from>
    <xdr:to>
      <xdr:col>3</xdr:col>
      <xdr:colOff>129540</xdr:colOff>
      <xdr:row>33</xdr:row>
      <xdr:rowOff>121920</xdr:rowOff>
    </xdr:to>
    <xdr:sp macro="" textlink="">
      <xdr:nvSpPr>
        <xdr:cNvPr id="11680731" name="Text Box 9">
          <a:extLst>
            <a:ext uri="{FF2B5EF4-FFF2-40B4-BE49-F238E27FC236}">
              <a16:creationId xmlns:a16="http://schemas.microsoft.com/office/drawing/2014/main" id="{00000000-0008-0000-6F00-0000DB3BB200}"/>
            </a:ext>
          </a:extLst>
        </xdr:cNvPr>
        <xdr:cNvSpPr txBox="1">
          <a:spLocks noChangeArrowheads="1"/>
        </xdr:cNvSpPr>
      </xdr:nvSpPr>
      <xdr:spPr bwMode="auto">
        <a:xfrm>
          <a:off x="10271760" y="461314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2" name="Text Box 9">
          <a:extLst>
            <a:ext uri="{FF2B5EF4-FFF2-40B4-BE49-F238E27FC236}">
              <a16:creationId xmlns:a16="http://schemas.microsoft.com/office/drawing/2014/main" id="{00000000-0008-0000-6F00-0000DC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3" name="Text Box 9">
          <a:extLst>
            <a:ext uri="{FF2B5EF4-FFF2-40B4-BE49-F238E27FC236}">
              <a16:creationId xmlns:a16="http://schemas.microsoft.com/office/drawing/2014/main" id="{00000000-0008-0000-6F00-0000DD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4" name="Text Box 9">
          <a:extLst>
            <a:ext uri="{FF2B5EF4-FFF2-40B4-BE49-F238E27FC236}">
              <a16:creationId xmlns:a16="http://schemas.microsoft.com/office/drawing/2014/main" id="{00000000-0008-0000-6F00-0000DE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5" name="Text Box 9">
          <a:extLst>
            <a:ext uri="{FF2B5EF4-FFF2-40B4-BE49-F238E27FC236}">
              <a16:creationId xmlns:a16="http://schemas.microsoft.com/office/drawing/2014/main" id="{00000000-0008-0000-6F00-0000DF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6" name="Text Box 9">
          <a:extLst>
            <a:ext uri="{FF2B5EF4-FFF2-40B4-BE49-F238E27FC236}">
              <a16:creationId xmlns:a16="http://schemas.microsoft.com/office/drawing/2014/main" id="{00000000-0008-0000-6F00-0000E0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7" name="Text Box 9">
          <a:extLst>
            <a:ext uri="{FF2B5EF4-FFF2-40B4-BE49-F238E27FC236}">
              <a16:creationId xmlns:a16="http://schemas.microsoft.com/office/drawing/2014/main" id="{00000000-0008-0000-6F00-0000E1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8" name="Text Box 9">
          <a:extLst>
            <a:ext uri="{FF2B5EF4-FFF2-40B4-BE49-F238E27FC236}">
              <a16:creationId xmlns:a16="http://schemas.microsoft.com/office/drawing/2014/main" id="{00000000-0008-0000-6F00-0000E2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39" name="Text Box 9">
          <a:extLst>
            <a:ext uri="{FF2B5EF4-FFF2-40B4-BE49-F238E27FC236}">
              <a16:creationId xmlns:a16="http://schemas.microsoft.com/office/drawing/2014/main" id="{00000000-0008-0000-6F00-0000E3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40" name="Text Box 9">
          <a:extLst>
            <a:ext uri="{FF2B5EF4-FFF2-40B4-BE49-F238E27FC236}">
              <a16:creationId xmlns:a16="http://schemas.microsoft.com/office/drawing/2014/main" id="{00000000-0008-0000-6F00-0000E4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41" name="Text Box 9">
          <a:extLst>
            <a:ext uri="{FF2B5EF4-FFF2-40B4-BE49-F238E27FC236}">
              <a16:creationId xmlns:a16="http://schemas.microsoft.com/office/drawing/2014/main" id="{00000000-0008-0000-6F00-0000E5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42" name="Text Box 9">
          <a:extLst>
            <a:ext uri="{FF2B5EF4-FFF2-40B4-BE49-F238E27FC236}">
              <a16:creationId xmlns:a16="http://schemas.microsoft.com/office/drawing/2014/main" id="{00000000-0008-0000-6F00-0000E6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43" name="Text Box 9">
          <a:extLst>
            <a:ext uri="{FF2B5EF4-FFF2-40B4-BE49-F238E27FC236}">
              <a16:creationId xmlns:a16="http://schemas.microsoft.com/office/drawing/2014/main" id="{00000000-0008-0000-6F00-0000E7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152400</xdr:rowOff>
    </xdr:to>
    <xdr:sp macro="" textlink="">
      <xdr:nvSpPr>
        <xdr:cNvPr id="11680744" name="Text Box 9">
          <a:extLst>
            <a:ext uri="{FF2B5EF4-FFF2-40B4-BE49-F238E27FC236}">
              <a16:creationId xmlns:a16="http://schemas.microsoft.com/office/drawing/2014/main" id="{00000000-0008-0000-6F00-0000E83BB200}"/>
            </a:ext>
          </a:extLst>
        </xdr:cNvPr>
        <xdr:cNvSpPr txBox="1">
          <a:spLocks noChangeArrowheads="1"/>
        </xdr:cNvSpPr>
      </xdr:nvSpPr>
      <xdr:spPr bwMode="auto">
        <a:xfrm>
          <a:off x="10271760" y="5093208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45" name="Text Box 9">
          <a:extLst>
            <a:ext uri="{FF2B5EF4-FFF2-40B4-BE49-F238E27FC236}">
              <a16:creationId xmlns:a16="http://schemas.microsoft.com/office/drawing/2014/main" id="{00000000-0008-0000-6F00-0000E9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46" name="Text Box 9">
          <a:extLst>
            <a:ext uri="{FF2B5EF4-FFF2-40B4-BE49-F238E27FC236}">
              <a16:creationId xmlns:a16="http://schemas.microsoft.com/office/drawing/2014/main" id="{00000000-0008-0000-6F00-0000EA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47" name="Text Box 9">
          <a:extLst>
            <a:ext uri="{FF2B5EF4-FFF2-40B4-BE49-F238E27FC236}">
              <a16:creationId xmlns:a16="http://schemas.microsoft.com/office/drawing/2014/main" id="{00000000-0008-0000-6F00-0000EB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48" name="Text Box 9">
          <a:extLst>
            <a:ext uri="{FF2B5EF4-FFF2-40B4-BE49-F238E27FC236}">
              <a16:creationId xmlns:a16="http://schemas.microsoft.com/office/drawing/2014/main" id="{00000000-0008-0000-6F00-0000EC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49" name="Text Box 9">
          <a:extLst>
            <a:ext uri="{FF2B5EF4-FFF2-40B4-BE49-F238E27FC236}">
              <a16:creationId xmlns:a16="http://schemas.microsoft.com/office/drawing/2014/main" id="{00000000-0008-0000-6F00-0000ED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0" name="Text Box 9">
          <a:extLst>
            <a:ext uri="{FF2B5EF4-FFF2-40B4-BE49-F238E27FC236}">
              <a16:creationId xmlns:a16="http://schemas.microsoft.com/office/drawing/2014/main" id="{00000000-0008-0000-6F00-0000EE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1" name="Text Box 9">
          <a:extLst>
            <a:ext uri="{FF2B5EF4-FFF2-40B4-BE49-F238E27FC236}">
              <a16:creationId xmlns:a16="http://schemas.microsoft.com/office/drawing/2014/main" id="{00000000-0008-0000-6F00-0000EF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2" name="Text Box 9">
          <a:extLst>
            <a:ext uri="{FF2B5EF4-FFF2-40B4-BE49-F238E27FC236}">
              <a16:creationId xmlns:a16="http://schemas.microsoft.com/office/drawing/2014/main" id="{00000000-0008-0000-6F00-0000F0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3" name="Text Box 9">
          <a:extLst>
            <a:ext uri="{FF2B5EF4-FFF2-40B4-BE49-F238E27FC236}">
              <a16:creationId xmlns:a16="http://schemas.microsoft.com/office/drawing/2014/main" id="{00000000-0008-0000-6F00-0000F1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4" name="Text Box 9">
          <a:extLst>
            <a:ext uri="{FF2B5EF4-FFF2-40B4-BE49-F238E27FC236}">
              <a16:creationId xmlns:a16="http://schemas.microsoft.com/office/drawing/2014/main" id="{00000000-0008-0000-6F00-0000F2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5" name="Text Box 9">
          <a:extLst>
            <a:ext uri="{FF2B5EF4-FFF2-40B4-BE49-F238E27FC236}">
              <a16:creationId xmlns:a16="http://schemas.microsoft.com/office/drawing/2014/main" id="{00000000-0008-0000-6F00-0000F3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6" name="Text Box 9">
          <a:extLst>
            <a:ext uri="{FF2B5EF4-FFF2-40B4-BE49-F238E27FC236}">
              <a16:creationId xmlns:a16="http://schemas.microsoft.com/office/drawing/2014/main" id="{00000000-0008-0000-6F00-0000F4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7620</xdr:rowOff>
    </xdr:to>
    <xdr:sp macro="" textlink="">
      <xdr:nvSpPr>
        <xdr:cNvPr id="11680757" name="Text Box 9">
          <a:extLst>
            <a:ext uri="{FF2B5EF4-FFF2-40B4-BE49-F238E27FC236}">
              <a16:creationId xmlns:a16="http://schemas.microsoft.com/office/drawing/2014/main" id="{00000000-0008-0000-6F00-0000F53BB200}"/>
            </a:ext>
          </a:extLst>
        </xdr:cNvPr>
        <xdr:cNvSpPr txBox="1">
          <a:spLocks noChangeArrowheads="1"/>
        </xdr:cNvSpPr>
      </xdr:nvSpPr>
      <xdr:spPr bwMode="auto">
        <a:xfrm>
          <a:off x="10271760" y="641375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680758" name="Text Box 9">
          <a:extLst>
            <a:ext uri="{FF2B5EF4-FFF2-40B4-BE49-F238E27FC236}">
              <a16:creationId xmlns:a16="http://schemas.microsoft.com/office/drawing/2014/main" id="{00000000-0008-0000-6F00-0000F63BB2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38100</xdr:rowOff>
    </xdr:to>
    <xdr:sp macro="" textlink="">
      <xdr:nvSpPr>
        <xdr:cNvPr id="11680759" name="Text Box 9">
          <a:extLst>
            <a:ext uri="{FF2B5EF4-FFF2-40B4-BE49-F238E27FC236}">
              <a16:creationId xmlns:a16="http://schemas.microsoft.com/office/drawing/2014/main" id="{00000000-0008-0000-6F00-0000F73BB200}"/>
            </a:ext>
          </a:extLst>
        </xdr:cNvPr>
        <xdr:cNvSpPr txBox="1">
          <a:spLocks noChangeArrowheads="1"/>
        </xdr:cNvSpPr>
      </xdr:nvSpPr>
      <xdr:spPr bwMode="auto">
        <a:xfrm>
          <a:off x="1027176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38100</xdr:rowOff>
    </xdr:to>
    <xdr:sp macro="" textlink="">
      <xdr:nvSpPr>
        <xdr:cNvPr id="11680760" name="Text Box 9">
          <a:extLst>
            <a:ext uri="{FF2B5EF4-FFF2-40B4-BE49-F238E27FC236}">
              <a16:creationId xmlns:a16="http://schemas.microsoft.com/office/drawing/2014/main" id="{00000000-0008-0000-6F00-0000F83BB200}"/>
            </a:ext>
          </a:extLst>
        </xdr:cNvPr>
        <xdr:cNvSpPr txBox="1">
          <a:spLocks noChangeArrowheads="1"/>
        </xdr:cNvSpPr>
      </xdr:nvSpPr>
      <xdr:spPr bwMode="auto">
        <a:xfrm>
          <a:off x="1027176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22860</xdr:rowOff>
    </xdr:to>
    <xdr:sp macro="" textlink="">
      <xdr:nvSpPr>
        <xdr:cNvPr id="11680761" name="Text Box 9">
          <a:extLst>
            <a:ext uri="{FF2B5EF4-FFF2-40B4-BE49-F238E27FC236}">
              <a16:creationId xmlns:a16="http://schemas.microsoft.com/office/drawing/2014/main" id="{00000000-0008-0000-6F00-0000F93BB200}"/>
            </a:ext>
          </a:extLst>
        </xdr:cNvPr>
        <xdr:cNvSpPr txBox="1">
          <a:spLocks noChangeArrowheads="1"/>
        </xdr:cNvSpPr>
      </xdr:nvSpPr>
      <xdr:spPr bwMode="auto">
        <a:xfrm>
          <a:off x="10271760" y="641375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42</xdr:row>
      <xdr:rowOff>0</xdr:rowOff>
    </xdr:from>
    <xdr:to>
      <xdr:col>3</xdr:col>
      <xdr:colOff>129540</xdr:colOff>
      <xdr:row>44</xdr:row>
      <xdr:rowOff>4480560</xdr:rowOff>
    </xdr:to>
    <xdr:sp macro="" textlink="">
      <xdr:nvSpPr>
        <xdr:cNvPr id="11680762" name="Text Box 9">
          <a:extLst>
            <a:ext uri="{FF2B5EF4-FFF2-40B4-BE49-F238E27FC236}">
              <a16:creationId xmlns:a16="http://schemas.microsoft.com/office/drawing/2014/main" id="{00000000-0008-0000-6F00-0000FA3BB200}"/>
            </a:ext>
          </a:extLst>
        </xdr:cNvPr>
        <xdr:cNvSpPr txBox="1">
          <a:spLocks noChangeArrowheads="1"/>
        </xdr:cNvSpPr>
      </xdr:nvSpPr>
      <xdr:spPr bwMode="auto">
        <a:xfrm>
          <a:off x="10271760" y="67604640"/>
          <a:ext cx="76200" cy="1139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680763" name="Text Box 9">
          <a:extLst>
            <a:ext uri="{FF2B5EF4-FFF2-40B4-BE49-F238E27FC236}">
              <a16:creationId xmlns:a16="http://schemas.microsoft.com/office/drawing/2014/main" id="{00000000-0008-0000-6F00-0000FB3BB2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680764" name="Text Box 9">
          <a:extLst>
            <a:ext uri="{FF2B5EF4-FFF2-40B4-BE49-F238E27FC236}">
              <a16:creationId xmlns:a16="http://schemas.microsoft.com/office/drawing/2014/main" id="{00000000-0008-0000-6F00-0000FC3BB2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680765" name="Text Box 9">
          <a:extLst>
            <a:ext uri="{FF2B5EF4-FFF2-40B4-BE49-F238E27FC236}">
              <a16:creationId xmlns:a16="http://schemas.microsoft.com/office/drawing/2014/main" id="{00000000-0008-0000-6F00-0000FD3BB2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680766" name="Text Box 9">
          <a:extLst>
            <a:ext uri="{FF2B5EF4-FFF2-40B4-BE49-F238E27FC236}">
              <a16:creationId xmlns:a16="http://schemas.microsoft.com/office/drawing/2014/main" id="{00000000-0008-0000-6F00-0000FE3BB2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680767" name="Text Box 9">
          <a:extLst>
            <a:ext uri="{FF2B5EF4-FFF2-40B4-BE49-F238E27FC236}">
              <a16:creationId xmlns:a16="http://schemas.microsoft.com/office/drawing/2014/main" id="{00000000-0008-0000-6F00-0000FF3BB2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0" name="Text Box 9">
          <a:extLst>
            <a:ext uri="{FF2B5EF4-FFF2-40B4-BE49-F238E27FC236}">
              <a16:creationId xmlns:a16="http://schemas.microsoft.com/office/drawing/2014/main" id="{00000000-0008-0000-6F00-000000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1" name="Text Box 9">
          <a:extLst>
            <a:ext uri="{FF2B5EF4-FFF2-40B4-BE49-F238E27FC236}">
              <a16:creationId xmlns:a16="http://schemas.microsoft.com/office/drawing/2014/main" id="{00000000-0008-0000-6F00-000001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2" name="Text Box 9">
          <a:extLst>
            <a:ext uri="{FF2B5EF4-FFF2-40B4-BE49-F238E27FC236}">
              <a16:creationId xmlns:a16="http://schemas.microsoft.com/office/drawing/2014/main" id="{00000000-0008-0000-6F00-000002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3" name="Text Box 9">
          <a:extLst>
            <a:ext uri="{FF2B5EF4-FFF2-40B4-BE49-F238E27FC236}">
              <a16:creationId xmlns:a16="http://schemas.microsoft.com/office/drawing/2014/main" id="{00000000-0008-0000-6F00-000003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64" name="Text Box 9">
          <a:extLst>
            <a:ext uri="{FF2B5EF4-FFF2-40B4-BE49-F238E27FC236}">
              <a16:creationId xmlns:a16="http://schemas.microsoft.com/office/drawing/2014/main" id="{00000000-0008-0000-6F00-000004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65" name="Text Box 9">
          <a:extLst>
            <a:ext uri="{FF2B5EF4-FFF2-40B4-BE49-F238E27FC236}">
              <a16:creationId xmlns:a16="http://schemas.microsoft.com/office/drawing/2014/main" id="{00000000-0008-0000-6F00-000005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66" name="Text Box 9">
          <a:extLst>
            <a:ext uri="{FF2B5EF4-FFF2-40B4-BE49-F238E27FC236}">
              <a16:creationId xmlns:a16="http://schemas.microsoft.com/office/drawing/2014/main" id="{00000000-0008-0000-6F00-000006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7" name="Text Box 9">
          <a:extLst>
            <a:ext uri="{FF2B5EF4-FFF2-40B4-BE49-F238E27FC236}">
              <a16:creationId xmlns:a16="http://schemas.microsoft.com/office/drawing/2014/main" id="{00000000-0008-0000-6F00-000007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8" name="Text Box 9">
          <a:extLst>
            <a:ext uri="{FF2B5EF4-FFF2-40B4-BE49-F238E27FC236}">
              <a16:creationId xmlns:a16="http://schemas.microsoft.com/office/drawing/2014/main" id="{00000000-0008-0000-6F00-000008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69" name="Text Box 9">
          <a:extLst>
            <a:ext uri="{FF2B5EF4-FFF2-40B4-BE49-F238E27FC236}">
              <a16:creationId xmlns:a16="http://schemas.microsoft.com/office/drawing/2014/main" id="{00000000-0008-0000-6F00-000009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0" name="Text Box 9">
          <a:extLst>
            <a:ext uri="{FF2B5EF4-FFF2-40B4-BE49-F238E27FC236}">
              <a16:creationId xmlns:a16="http://schemas.microsoft.com/office/drawing/2014/main" id="{00000000-0008-0000-6F00-00000A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1" name="Text Box 9">
          <a:extLst>
            <a:ext uri="{FF2B5EF4-FFF2-40B4-BE49-F238E27FC236}">
              <a16:creationId xmlns:a16="http://schemas.microsoft.com/office/drawing/2014/main" id="{00000000-0008-0000-6F00-00000B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2" name="Text Box 9">
          <a:extLst>
            <a:ext uri="{FF2B5EF4-FFF2-40B4-BE49-F238E27FC236}">
              <a16:creationId xmlns:a16="http://schemas.microsoft.com/office/drawing/2014/main" id="{00000000-0008-0000-6F00-00000C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3" name="Text Box 9">
          <a:extLst>
            <a:ext uri="{FF2B5EF4-FFF2-40B4-BE49-F238E27FC236}">
              <a16:creationId xmlns:a16="http://schemas.microsoft.com/office/drawing/2014/main" id="{00000000-0008-0000-6F00-00000D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4" name="Text Box 9">
          <a:extLst>
            <a:ext uri="{FF2B5EF4-FFF2-40B4-BE49-F238E27FC236}">
              <a16:creationId xmlns:a16="http://schemas.microsoft.com/office/drawing/2014/main" id="{00000000-0008-0000-6F00-00000E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5" name="Text Box 9">
          <a:extLst>
            <a:ext uri="{FF2B5EF4-FFF2-40B4-BE49-F238E27FC236}">
              <a16:creationId xmlns:a16="http://schemas.microsoft.com/office/drawing/2014/main" id="{00000000-0008-0000-6F00-00000F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76" name="Text Box 9">
          <a:extLst>
            <a:ext uri="{FF2B5EF4-FFF2-40B4-BE49-F238E27FC236}">
              <a16:creationId xmlns:a16="http://schemas.microsoft.com/office/drawing/2014/main" id="{00000000-0008-0000-6F00-000010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77" name="Text Box 9">
          <a:extLst>
            <a:ext uri="{FF2B5EF4-FFF2-40B4-BE49-F238E27FC236}">
              <a16:creationId xmlns:a16="http://schemas.microsoft.com/office/drawing/2014/main" id="{00000000-0008-0000-6F00-000011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78" name="Text Box 9">
          <a:extLst>
            <a:ext uri="{FF2B5EF4-FFF2-40B4-BE49-F238E27FC236}">
              <a16:creationId xmlns:a16="http://schemas.microsoft.com/office/drawing/2014/main" id="{00000000-0008-0000-6F00-000012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79" name="Text Box 9">
          <a:extLst>
            <a:ext uri="{FF2B5EF4-FFF2-40B4-BE49-F238E27FC236}">
              <a16:creationId xmlns:a16="http://schemas.microsoft.com/office/drawing/2014/main" id="{00000000-0008-0000-6F00-000013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0" name="Text Box 9">
          <a:extLst>
            <a:ext uri="{FF2B5EF4-FFF2-40B4-BE49-F238E27FC236}">
              <a16:creationId xmlns:a16="http://schemas.microsoft.com/office/drawing/2014/main" id="{00000000-0008-0000-6F00-000014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1" name="Text Box 9">
          <a:extLst>
            <a:ext uri="{FF2B5EF4-FFF2-40B4-BE49-F238E27FC236}">
              <a16:creationId xmlns:a16="http://schemas.microsoft.com/office/drawing/2014/main" id="{00000000-0008-0000-6F00-000015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2" name="Text Box 9">
          <a:extLst>
            <a:ext uri="{FF2B5EF4-FFF2-40B4-BE49-F238E27FC236}">
              <a16:creationId xmlns:a16="http://schemas.microsoft.com/office/drawing/2014/main" id="{00000000-0008-0000-6F00-000016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3" name="Text Box 9">
          <a:extLst>
            <a:ext uri="{FF2B5EF4-FFF2-40B4-BE49-F238E27FC236}">
              <a16:creationId xmlns:a16="http://schemas.microsoft.com/office/drawing/2014/main" id="{00000000-0008-0000-6F00-000017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4" name="Text Box 9">
          <a:extLst>
            <a:ext uri="{FF2B5EF4-FFF2-40B4-BE49-F238E27FC236}">
              <a16:creationId xmlns:a16="http://schemas.microsoft.com/office/drawing/2014/main" id="{00000000-0008-0000-6F00-000018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5" name="Text Box 9">
          <a:extLst>
            <a:ext uri="{FF2B5EF4-FFF2-40B4-BE49-F238E27FC236}">
              <a16:creationId xmlns:a16="http://schemas.microsoft.com/office/drawing/2014/main" id="{00000000-0008-0000-6F00-000019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6" name="Text Box 9">
          <a:extLst>
            <a:ext uri="{FF2B5EF4-FFF2-40B4-BE49-F238E27FC236}">
              <a16:creationId xmlns:a16="http://schemas.microsoft.com/office/drawing/2014/main" id="{00000000-0008-0000-6F00-00001A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87" name="Text Box 9">
          <a:extLst>
            <a:ext uri="{FF2B5EF4-FFF2-40B4-BE49-F238E27FC236}">
              <a16:creationId xmlns:a16="http://schemas.microsoft.com/office/drawing/2014/main" id="{00000000-0008-0000-6F00-00001B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88" name="Text Box 9">
          <a:extLst>
            <a:ext uri="{FF2B5EF4-FFF2-40B4-BE49-F238E27FC236}">
              <a16:creationId xmlns:a16="http://schemas.microsoft.com/office/drawing/2014/main" id="{00000000-0008-0000-6F00-00001C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89" name="Text Box 9">
          <a:extLst>
            <a:ext uri="{FF2B5EF4-FFF2-40B4-BE49-F238E27FC236}">
              <a16:creationId xmlns:a16="http://schemas.microsoft.com/office/drawing/2014/main" id="{00000000-0008-0000-6F00-00001D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790" name="Text Box 9">
          <a:extLst>
            <a:ext uri="{FF2B5EF4-FFF2-40B4-BE49-F238E27FC236}">
              <a16:creationId xmlns:a16="http://schemas.microsoft.com/office/drawing/2014/main" id="{00000000-0008-0000-6F00-00001E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1" name="Text Box 9">
          <a:extLst>
            <a:ext uri="{FF2B5EF4-FFF2-40B4-BE49-F238E27FC236}">
              <a16:creationId xmlns:a16="http://schemas.microsoft.com/office/drawing/2014/main" id="{00000000-0008-0000-6F00-00001F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2" name="Text Box 9">
          <a:extLst>
            <a:ext uri="{FF2B5EF4-FFF2-40B4-BE49-F238E27FC236}">
              <a16:creationId xmlns:a16="http://schemas.microsoft.com/office/drawing/2014/main" id="{00000000-0008-0000-6F00-000020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3" name="Text Box 9">
          <a:extLst>
            <a:ext uri="{FF2B5EF4-FFF2-40B4-BE49-F238E27FC236}">
              <a16:creationId xmlns:a16="http://schemas.microsoft.com/office/drawing/2014/main" id="{00000000-0008-0000-6F00-000021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4" name="Text Box 9">
          <a:extLst>
            <a:ext uri="{FF2B5EF4-FFF2-40B4-BE49-F238E27FC236}">
              <a16:creationId xmlns:a16="http://schemas.microsoft.com/office/drawing/2014/main" id="{00000000-0008-0000-6F00-000022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5" name="Text Box 9">
          <a:extLst>
            <a:ext uri="{FF2B5EF4-FFF2-40B4-BE49-F238E27FC236}">
              <a16:creationId xmlns:a16="http://schemas.microsoft.com/office/drawing/2014/main" id="{00000000-0008-0000-6F00-000023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6" name="Text Box 9">
          <a:extLst>
            <a:ext uri="{FF2B5EF4-FFF2-40B4-BE49-F238E27FC236}">
              <a16:creationId xmlns:a16="http://schemas.microsoft.com/office/drawing/2014/main" id="{00000000-0008-0000-6F00-000024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7" name="Text Box 9">
          <a:extLst>
            <a:ext uri="{FF2B5EF4-FFF2-40B4-BE49-F238E27FC236}">
              <a16:creationId xmlns:a16="http://schemas.microsoft.com/office/drawing/2014/main" id="{00000000-0008-0000-6F00-000025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8" name="Text Box 9">
          <a:extLst>
            <a:ext uri="{FF2B5EF4-FFF2-40B4-BE49-F238E27FC236}">
              <a16:creationId xmlns:a16="http://schemas.microsoft.com/office/drawing/2014/main" id="{00000000-0008-0000-6F00-000026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799" name="Text Box 9">
          <a:extLst>
            <a:ext uri="{FF2B5EF4-FFF2-40B4-BE49-F238E27FC236}">
              <a16:creationId xmlns:a16="http://schemas.microsoft.com/office/drawing/2014/main" id="{00000000-0008-0000-6F00-000027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00" name="Text Box 9">
          <a:extLst>
            <a:ext uri="{FF2B5EF4-FFF2-40B4-BE49-F238E27FC236}">
              <a16:creationId xmlns:a16="http://schemas.microsoft.com/office/drawing/2014/main" id="{00000000-0008-0000-6F00-000028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22860</xdr:rowOff>
    </xdr:to>
    <xdr:sp macro="" textlink="">
      <xdr:nvSpPr>
        <xdr:cNvPr id="11765801" name="Text Box 9">
          <a:extLst>
            <a:ext uri="{FF2B5EF4-FFF2-40B4-BE49-F238E27FC236}">
              <a16:creationId xmlns:a16="http://schemas.microsoft.com/office/drawing/2014/main" id="{00000000-0008-0000-6F00-00002988B300}"/>
            </a:ext>
          </a:extLst>
        </xdr:cNvPr>
        <xdr:cNvSpPr txBox="1">
          <a:spLocks noChangeArrowheads="1"/>
        </xdr:cNvSpPr>
      </xdr:nvSpPr>
      <xdr:spPr bwMode="auto">
        <a:xfrm>
          <a:off x="10218420" y="641375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22860</xdr:rowOff>
    </xdr:to>
    <xdr:sp macro="" textlink="">
      <xdr:nvSpPr>
        <xdr:cNvPr id="11765802" name="Text Box 9">
          <a:extLst>
            <a:ext uri="{FF2B5EF4-FFF2-40B4-BE49-F238E27FC236}">
              <a16:creationId xmlns:a16="http://schemas.microsoft.com/office/drawing/2014/main" id="{00000000-0008-0000-6F00-00002A88B300}"/>
            </a:ext>
          </a:extLst>
        </xdr:cNvPr>
        <xdr:cNvSpPr txBox="1">
          <a:spLocks noChangeArrowheads="1"/>
        </xdr:cNvSpPr>
      </xdr:nvSpPr>
      <xdr:spPr bwMode="auto">
        <a:xfrm>
          <a:off x="10218420" y="641375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03" name="Text Box 9">
          <a:extLst>
            <a:ext uri="{FF2B5EF4-FFF2-40B4-BE49-F238E27FC236}">
              <a16:creationId xmlns:a16="http://schemas.microsoft.com/office/drawing/2014/main" id="{00000000-0008-0000-6F00-00002B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04" name="Text Box 9">
          <a:extLst>
            <a:ext uri="{FF2B5EF4-FFF2-40B4-BE49-F238E27FC236}">
              <a16:creationId xmlns:a16="http://schemas.microsoft.com/office/drawing/2014/main" id="{00000000-0008-0000-6F00-00002C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05" name="Text Box 9">
          <a:extLst>
            <a:ext uri="{FF2B5EF4-FFF2-40B4-BE49-F238E27FC236}">
              <a16:creationId xmlns:a16="http://schemas.microsoft.com/office/drawing/2014/main" id="{00000000-0008-0000-6F00-00002D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06" name="Text Box 9">
          <a:extLst>
            <a:ext uri="{FF2B5EF4-FFF2-40B4-BE49-F238E27FC236}">
              <a16:creationId xmlns:a16="http://schemas.microsoft.com/office/drawing/2014/main" id="{00000000-0008-0000-6F00-00002E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07" name="Text Box 9">
          <a:extLst>
            <a:ext uri="{FF2B5EF4-FFF2-40B4-BE49-F238E27FC236}">
              <a16:creationId xmlns:a16="http://schemas.microsoft.com/office/drawing/2014/main" id="{00000000-0008-0000-6F00-00002F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08" name="Text Box 9">
          <a:extLst>
            <a:ext uri="{FF2B5EF4-FFF2-40B4-BE49-F238E27FC236}">
              <a16:creationId xmlns:a16="http://schemas.microsoft.com/office/drawing/2014/main" id="{00000000-0008-0000-6F00-000030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09" name="Text Box 9">
          <a:extLst>
            <a:ext uri="{FF2B5EF4-FFF2-40B4-BE49-F238E27FC236}">
              <a16:creationId xmlns:a16="http://schemas.microsoft.com/office/drawing/2014/main" id="{00000000-0008-0000-6F00-000031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0" name="Text Box 9">
          <a:extLst>
            <a:ext uri="{FF2B5EF4-FFF2-40B4-BE49-F238E27FC236}">
              <a16:creationId xmlns:a16="http://schemas.microsoft.com/office/drawing/2014/main" id="{00000000-0008-0000-6F00-000032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1" name="Text Box 9">
          <a:extLst>
            <a:ext uri="{FF2B5EF4-FFF2-40B4-BE49-F238E27FC236}">
              <a16:creationId xmlns:a16="http://schemas.microsoft.com/office/drawing/2014/main" id="{00000000-0008-0000-6F00-000033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12" name="Text Box 9">
          <a:extLst>
            <a:ext uri="{FF2B5EF4-FFF2-40B4-BE49-F238E27FC236}">
              <a16:creationId xmlns:a16="http://schemas.microsoft.com/office/drawing/2014/main" id="{00000000-0008-0000-6F00-000034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13" name="Text Box 9">
          <a:extLst>
            <a:ext uri="{FF2B5EF4-FFF2-40B4-BE49-F238E27FC236}">
              <a16:creationId xmlns:a16="http://schemas.microsoft.com/office/drawing/2014/main" id="{00000000-0008-0000-6F00-000035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14" name="Text Box 9">
          <a:extLst>
            <a:ext uri="{FF2B5EF4-FFF2-40B4-BE49-F238E27FC236}">
              <a16:creationId xmlns:a16="http://schemas.microsoft.com/office/drawing/2014/main" id="{00000000-0008-0000-6F00-000036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5" name="Text Box 9">
          <a:extLst>
            <a:ext uri="{FF2B5EF4-FFF2-40B4-BE49-F238E27FC236}">
              <a16:creationId xmlns:a16="http://schemas.microsoft.com/office/drawing/2014/main" id="{00000000-0008-0000-6F00-000037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6" name="Text Box 9">
          <a:extLst>
            <a:ext uri="{FF2B5EF4-FFF2-40B4-BE49-F238E27FC236}">
              <a16:creationId xmlns:a16="http://schemas.microsoft.com/office/drawing/2014/main" id="{00000000-0008-0000-6F00-000038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7" name="Text Box 9">
          <a:extLst>
            <a:ext uri="{FF2B5EF4-FFF2-40B4-BE49-F238E27FC236}">
              <a16:creationId xmlns:a16="http://schemas.microsoft.com/office/drawing/2014/main" id="{00000000-0008-0000-6F00-000039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8" name="Text Box 9">
          <a:extLst>
            <a:ext uri="{FF2B5EF4-FFF2-40B4-BE49-F238E27FC236}">
              <a16:creationId xmlns:a16="http://schemas.microsoft.com/office/drawing/2014/main" id="{00000000-0008-0000-6F00-00003A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19" name="Text Box 9">
          <a:extLst>
            <a:ext uri="{FF2B5EF4-FFF2-40B4-BE49-F238E27FC236}">
              <a16:creationId xmlns:a16="http://schemas.microsoft.com/office/drawing/2014/main" id="{00000000-0008-0000-6F00-00003B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38100</xdr:rowOff>
    </xdr:to>
    <xdr:sp macro="" textlink="">
      <xdr:nvSpPr>
        <xdr:cNvPr id="11765820" name="Text Box 9">
          <a:extLst>
            <a:ext uri="{FF2B5EF4-FFF2-40B4-BE49-F238E27FC236}">
              <a16:creationId xmlns:a16="http://schemas.microsoft.com/office/drawing/2014/main" id="{00000000-0008-0000-6F00-00003C88B300}"/>
            </a:ext>
          </a:extLst>
        </xdr:cNvPr>
        <xdr:cNvSpPr txBox="1">
          <a:spLocks noChangeArrowheads="1"/>
        </xdr:cNvSpPr>
      </xdr:nvSpPr>
      <xdr:spPr bwMode="auto">
        <a:xfrm>
          <a:off x="1021842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21" name="Text Box 9">
          <a:extLst>
            <a:ext uri="{FF2B5EF4-FFF2-40B4-BE49-F238E27FC236}">
              <a16:creationId xmlns:a16="http://schemas.microsoft.com/office/drawing/2014/main" id="{00000000-0008-0000-6F00-00003D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22" name="Text Box 9">
          <a:extLst>
            <a:ext uri="{FF2B5EF4-FFF2-40B4-BE49-F238E27FC236}">
              <a16:creationId xmlns:a16="http://schemas.microsoft.com/office/drawing/2014/main" id="{00000000-0008-0000-6F00-00003E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38100</xdr:rowOff>
    </xdr:to>
    <xdr:sp macro="" textlink="">
      <xdr:nvSpPr>
        <xdr:cNvPr id="11765823" name="Text Box 9">
          <a:extLst>
            <a:ext uri="{FF2B5EF4-FFF2-40B4-BE49-F238E27FC236}">
              <a16:creationId xmlns:a16="http://schemas.microsoft.com/office/drawing/2014/main" id="{00000000-0008-0000-6F00-00003F88B300}"/>
            </a:ext>
          </a:extLst>
        </xdr:cNvPr>
        <xdr:cNvSpPr txBox="1">
          <a:spLocks noChangeArrowheads="1"/>
        </xdr:cNvSpPr>
      </xdr:nvSpPr>
      <xdr:spPr bwMode="auto">
        <a:xfrm>
          <a:off x="15956280" y="641375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4" name="Text Box 9">
          <a:extLst>
            <a:ext uri="{FF2B5EF4-FFF2-40B4-BE49-F238E27FC236}">
              <a16:creationId xmlns:a16="http://schemas.microsoft.com/office/drawing/2014/main" id="{00000000-0008-0000-6F00-000040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5" name="Text Box 9">
          <a:extLst>
            <a:ext uri="{FF2B5EF4-FFF2-40B4-BE49-F238E27FC236}">
              <a16:creationId xmlns:a16="http://schemas.microsoft.com/office/drawing/2014/main" id="{00000000-0008-0000-6F00-000041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6" name="Text Box 9">
          <a:extLst>
            <a:ext uri="{FF2B5EF4-FFF2-40B4-BE49-F238E27FC236}">
              <a16:creationId xmlns:a16="http://schemas.microsoft.com/office/drawing/2014/main" id="{00000000-0008-0000-6F00-000042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7" name="Text Box 9">
          <a:extLst>
            <a:ext uri="{FF2B5EF4-FFF2-40B4-BE49-F238E27FC236}">
              <a16:creationId xmlns:a16="http://schemas.microsoft.com/office/drawing/2014/main" id="{00000000-0008-0000-6F00-000043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8" name="Text Box 9">
          <a:extLst>
            <a:ext uri="{FF2B5EF4-FFF2-40B4-BE49-F238E27FC236}">
              <a16:creationId xmlns:a16="http://schemas.microsoft.com/office/drawing/2014/main" id="{00000000-0008-0000-6F00-000044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29" name="Text Box 9">
          <a:extLst>
            <a:ext uri="{FF2B5EF4-FFF2-40B4-BE49-F238E27FC236}">
              <a16:creationId xmlns:a16="http://schemas.microsoft.com/office/drawing/2014/main" id="{00000000-0008-0000-6F00-000045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0" name="Text Box 9">
          <a:extLst>
            <a:ext uri="{FF2B5EF4-FFF2-40B4-BE49-F238E27FC236}">
              <a16:creationId xmlns:a16="http://schemas.microsoft.com/office/drawing/2014/main" id="{00000000-0008-0000-6F00-000046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1" name="Text Box 9">
          <a:extLst>
            <a:ext uri="{FF2B5EF4-FFF2-40B4-BE49-F238E27FC236}">
              <a16:creationId xmlns:a16="http://schemas.microsoft.com/office/drawing/2014/main" id="{00000000-0008-0000-6F00-000047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2" name="Text Box 9">
          <a:extLst>
            <a:ext uri="{FF2B5EF4-FFF2-40B4-BE49-F238E27FC236}">
              <a16:creationId xmlns:a16="http://schemas.microsoft.com/office/drawing/2014/main" id="{00000000-0008-0000-6F00-000048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3" name="Text Box 9">
          <a:extLst>
            <a:ext uri="{FF2B5EF4-FFF2-40B4-BE49-F238E27FC236}">
              <a16:creationId xmlns:a16="http://schemas.microsoft.com/office/drawing/2014/main" id="{00000000-0008-0000-6F00-000049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4" name="Text Box 9">
          <a:extLst>
            <a:ext uri="{FF2B5EF4-FFF2-40B4-BE49-F238E27FC236}">
              <a16:creationId xmlns:a16="http://schemas.microsoft.com/office/drawing/2014/main" id="{00000000-0008-0000-6F00-00004A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5" name="Text Box 9">
          <a:extLst>
            <a:ext uri="{FF2B5EF4-FFF2-40B4-BE49-F238E27FC236}">
              <a16:creationId xmlns:a16="http://schemas.microsoft.com/office/drawing/2014/main" id="{00000000-0008-0000-6F00-00004B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68580</xdr:rowOff>
    </xdr:to>
    <xdr:sp macro="" textlink="">
      <xdr:nvSpPr>
        <xdr:cNvPr id="11765836" name="Text Box 9">
          <a:extLst>
            <a:ext uri="{FF2B5EF4-FFF2-40B4-BE49-F238E27FC236}">
              <a16:creationId xmlns:a16="http://schemas.microsoft.com/office/drawing/2014/main" id="{00000000-0008-0000-6F00-00004C88B300}"/>
            </a:ext>
          </a:extLst>
        </xdr:cNvPr>
        <xdr:cNvSpPr txBox="1">
          <a:spLocks noChangeArrowheads="1"/>
        </xdr:cNvSpPr>
      </xdr:nvSpPr>
      <xdr:spPr bwMode="auto">
        <a:xfrm>
          <a:off x="10271760" y="641375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83820</xdr:rowOff>
    </xdr:to>
    <xdr:sp macro="" textlink="">
      <xdr:nvSpPr>
        <xdr:cNvPr id="11765837" name="Text Box 9">
          <a:extLst>
            <a:ext uri="{FF2B5EF4-FFF2-40B4-BE49-F238E27FC236}">
              <a16:creationId xmlns:a16="http://schemas.microsoft.com/office/drawing/2014/main" id="{00000000-0008-0000-6F00-00004D88B300}"/>
            </a:ext>
          </a:extLst>
        </xdr:cNvPr>
        <xdr:cNvSpPr txBox="1">
          <a:spLocks noChangeArrowheads="1"/>
        </xdr:cNvSpPr>
      </xdr:nvSpPr>
      <xdr:spPr bwMode="auto">
        <a:xfrm>
          <a:off x="10271760" y="641375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838" name="Text Box 9">
          <a:extLst>
            <a:ext uri="{FF2B5EF4-FFF2-40B4-BE49-F238E27FC236}">
              <a16:creationId xmlns:a16="http://schemas.microsoft.com/office/drawing/2014/main" id="{00000000-0008-0000-6F00-00004E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839" name="Text Box 9">
          <a:extLst>
            <a:ext uri="{FF2B5EF4-FFF2-40B4-BE49-F238E27FC236}">
              <a16:creationId xmlns:a16="http://schemas.microsoft.com/office/drawing/2014/main" id="{00000000-0008-0000-6F00-00004F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83820</xdr:rowOff>
    </xdr:to>
    <xdr:sp macro="" textlink="">
      <xdr:nvSpPr>
        <xdr:cNvPr id="11765840" name="Text Box 9">
          <a:extLst>
            <a:ext uri="{FF2B5EF4-FFF2-40B4-BE49-F238E27FC236}">
              <a16:creationId xmlns:a16="http://schemas.microsoft.com/office/drawing/2014/main" id="{00000000-0008-0000-6F00-00005088B300}"/>
            </a:ext>
          </a:extLst>
        </xdr:cNvPr>
        <xdr:cNvSpPr txBox="1">
          <a:spLocks noChangeArrowheads="1"/>
        </xdr:cNvSpPr>
      </xdr:nvSpPr>
      <xdr:spPr bwMode="auto">
        <a:xfrm>
          <a:off x="10271760" y="641375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42</xdr:row>
      <xdr:rowOff>0</xdr:rowOff>
    </xdr:from>
    <xdr:to>
      <xdr:col>3</xdr:col>
      <xdr:colOff>129540</xdr:colOff>
      <xdr:row>44</xdr:row>
      <xdr:rowOff>4480560</xdr:rowOff>
    </xdr:to>
    <xdr:sp macro="" textlink="">
      <xdr:nvSpPr>
        <xdr:cNvPr id="11765841" name="Text Box 9">
          <a:extLst>
            <a:ext uri="{FF2B5EF4-FFF2-40B4-BE49-F238E27FC236}">
              <a16:creationId xmlns:a16="http://schemas.microsoft.com/office/drawing/2014/main" id="{00000000-0008-0000-6F00-00005188B300}"/>
            </a:ext>
          </a:extLst>
        </xdr:cNvPr>
        <xdr:cNvSpPr txBox="1">
          <a:spLocks noChangeArrowheads="1"/>
        </xdr:cNvSpPr>
      </xdr:nvSpPr>
      <xdr:spPr bwMode="auto">
        <a:xfrm>
          <a:off x="10271760" y="67604640"/>
          <a:ext cx="76200" cy="1139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2" name="Text Box 9">
          <a:extLst>
            <a:ext uri="{FF2B5EF4-FFF2-40B4-BE49-F238E27FC236}">
              <a16:creationId xmlns:a16="http://schemas.microsoft.com/office/drawing/2014/main" id="{00000000-0008-0000-6F00-000052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3" name="Text Box 9">
          <a:extLst>
            <a:ext uri="{FF2B5EF4-FFF2-40B4-BE49-F238E27FC236}">
              <a16:creationId xmlns:a16="http://schemas.microsoft.com/office/drawing/2014/main" id="{00000000-0008-0000-6F00-000053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4" name="Text Box 9">
          <a:extLst>
            <a:ext uri="{FF2B5EF4-FFF2-40B4-BE49-F238E27FC236}">
              <a16:creationId xmlns:a16="http://schemas.microsoft.com/office/drawing/2014/main" id="{00000000-0008-0000-6F00-000054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5" name="Text Box 9">
          <a:extLst>
            <a:ext uri="{FF2B5EF4-FFF2-40B4-BE49-F238E27FC236}">
              <a16:creationId xmlns:a16="http://schemas.microsoft.com/office/drawing/2014/main" id="{00000000-0008-0000-6F00-000055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6" name="Text Box 9">
          <a:extLst>
            <a:ext uri="{FF2B5EF4-FFF2-40B4-BE49-F238E27FC236}">
              <a16:creationId xmlns:a16="http://schemas.microsoft.com/office/drawing/2014/main" id="{00000000-0008-0000-6F00-000056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7" name="Text Box 9">
          <a:extLst>
            <a:ext uri="{FF2B5EF4-FFF2-40B4-BE49-F238E27FC236}">
              <a16:creationId xmlns:a16="http://schemas.microsoft.com/office/drawing/2014/main" id="{00000000-0008-0000-6F00-000057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8" name="Text Box 9">
          <a:extLst>
            <a:ext uri="{FF2B5EF4-FFF2-40B4-BE49-F238E27FC236}">
              <a16:creationId xmlns:a16="http://schemas.microsoft.com/office/drawing/2014/main" id="{00000000-0008-0000-6F00-000058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49" name="Text Box 9">
          <a:extLst>
            <a:ext uri="{FF2B5EF4-FFF2-40B4-BE49-F238E27FC236}">
              <a16:creationId xmlns:a16="http://schemas.microsoft.com/office/drawing/2014/main" id="{00000000-0008-0000-6F00-000059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0" name="Text Box 9">
          <a:extLst>
            <a:ext uri="{FF2B5EF4-FFF2-40B4-BE49-F238E27FC236}">
              <a16:creationId xmlns:a16="http://schemas.microsoft.com/office/drawing/2014/main" id="{00000000-0008-0000-6F00-00005A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51" name="Text Box 9">
          <a:extLst>
            <a:ext uri="{FF2B5EF4-FFF2-40B4-BE49-F238E27FC236}">
              <a16:creationId xmlns:a16="http://schemas.microsoft.com/office/drawing/2014/main" id="{00000000-0008-0000-6F00-00005B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52" name="Text Box 9">
          <a:extLst>
            <a:ext uri="{FF2B5EF4-FFF2-40B4-BE49-F238E27FC236}">
              <a16:creationId xmlns:a16="http://schemas.microsoft.com/office/drawing/2014/main" id="{00000000-0008-0000-6F00-00005C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53" name="Text Box 9">
          <a:extLst>
            <a:ext uri="{FF2B5EF4-FFF2-40B4-BE49-F238E27FC236}">
              <a16:creationId xmlns:a16="http://schemas.microsoft.com/office/drawing/2014/main" id="{00000000-0008-0000-6F00-00005D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4" name="Text Box 9">
          <a:extLst>
            <a:ext uri="{FF2B5EF4-FFF2-40B4-BE49-F238E27FC236}">
              <a16:creationId xmlns:a16="http://schemas.microsoft.com/office/drawing/2014/main" id="{00000000-0008-0000-6F00-00005E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5" name="Text Box 9">
          <a:extLst>
            <a:ext uri="{FF2B5EF4-FFF2-40B4-BE49-F238E27FC236}">
              <a16:creationId xmlns:a16="http://schemas.microsoft.com/office/drawing/2014/main" id="{00000000-0008-0000-6F00-00005F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6" name="Text Box 9">
          <a:extLst>
            <a:ext uri="{FF2B5EF4-FFF2-40B4-BE49-F238E27FC236}">
              <a16:creationId xmlns:a16="http://schemas.microsoft.com/office/drawing/2014/main" id="{00000000-0008-0000-6F00-000060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7" name="Text Box 9">
          <a:extLst>
            <a:ext uri="{FF2B5EF4-FFF2-40B4-BE49-F238E27FC236}">
              <a16:creationId xmlns:a16="http://schemas.microsoft.com/office/drawing/2014/main" id="{00000000-0008-0000-6F00-000061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8" name="Text Box 9">
          <a:extLst>
            <a:ext uri="{FF2B5EF4-FFF2-40B4-BE49-F238E27FC236}">
              <a16:creationId xmlns:a16="http://schemas.microsoft.com/office/drawing/2014/main" id="{00000000-0008-0000-6F00-000062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59" name="Text Box 9">
          <a:extLst>
            <a:ext uri="{FF2B5EF4-FFF2-40B4-BE49-F238E27FC236}">
              <a16:creationId xmlns:a16="http://schemas.microsoft.com/office/drawing/2014/main" id="{00000000-0008-0000-6F00-000063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0" name="Text Box 9">
          <a:extLst>
            <a:ext uri="{FF2B5EF4-FFF2-40B4-BE49-F238E27FC236}">
              <a16:creationId xmlns:a16="http://schemas.microsoft.com/office/drawing/2014/main" id="{00000000-0008-0000-6F00-000064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1" name="Text Box 9">
          <a:extLst>
            <a:ext uri="{FF2B5EF4-FFF2-40B4-BE49-F238E27FC236}">
              <a16:creationId xmlns:a16="http://schemas.microsoft.com/office/drawing/2014/main" id="{00000000-0008-0000-6F00-000065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2" name="Text Box 9">
          <a:extLst>
            <a:ext uri="{FF2B5EF4-FFF2-40B4-BE49-F238E27FC236}">
              <a16:creationId xmlns:a16="http://schemas.microsoft.com/office/drawing/2014/main" id="{00000000-0008-0000-6F00-000066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3" name="Text Box 9">
          <a:extLst>
            <a:ext uri="{FF2B5EF4-FFF2-40B4-BE49-F238E27FC236}">
              <a16:creationId xmlns:a16="http://schemas.microsoft.com/office/drawing/2014/main" id="{00000000-0008-0000-6F00-000067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64" name="Text Box 9">
          <a:extLst>
            <a:ext uri="{FF2B5EF4-FFF2-40B4-BE49-F238E27FC236}">
              <a16:creationId xmlns:a16="http://schemas.microsoft.com/office/drawing/2014/main" id="{00000000-0008-0000-6F00-000068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65" name="Text Box 9">
          <a:extLst>
            <a:ext uri="{FF2B5EF4-FFF2-40B4-BE49-F238E27FC236}">
              <a16:creationId xmlns:a16="http://schemas.microsoft.com/office/drawing/2014/main" id="{00000000-0008-0000-6F00-000069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66" name="Text Box 9">
          <a:extLst>
            <a:ext uri="{FF2B5EF4-FFF2-40B4-BE49-F238E27FC236}">
              <a16:creationId xmlns:a16="http://schemas.microsoft.com/office/drawing/2014/main" id="{00000000-0008-0000-6F00-00006A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7" name="Text Box 9">
          <a:extLst>
            <a:ext uri="{FF2B5EF4-FFF2-40B4-BE49-F238E27FC236}">
              <a16:creationId xmlns:a16="http://schemas.microsoft.com/office/drawing/2014/main" id="{00000000-0008-0000-6F00-00006B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8" name="Text Box 9">
          <a:extLst>
            <a:ext uri="{FF2B5EF4-FFF2-40B4-BE49-F238E27FC236}">
              <a16:creationId xmlns:a16="http://schemas.microsoft.com/office/drawing/2014/main" id="{00000000-0008-0000-6F00-00006C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69" name="Text Box 9">
          <a:extLst>
            <a:ext uri="{FF2B5EF4-FFF2-40B4-BE49-F238E27FC236}">
              <a16:creationId xmlns:a16="http://schemas.microsoft.com/office/drawing/2014/main" id="{00000000-0008-0000-6F00-00006D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0" name="Text Box 9">
          <a:extLst>
            <a:ext uri="{FF2B5EF4-FFF2-40B4-BE49-F238E27FC236}">
              <a16:creationId xmlns:a16="http://schemas.microsoft.com/office/drawing/2014/main" id="{00000000-0008-0000-6F00-00006E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1" name="Text Box 9">
          <a:extLst>
            <a:ext uri="{FF2B5EF4-FFF2-40B4-BE49-F238E27FC236}">
              <a16:creationId xmlns:a16="http://schemas.microsoft.com/office/drawing/2014/main" id="{00000000-0008-0000-6F00-00006F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2" name="Text Box 9">
          <a:extLst>
            <a:ext uri="{FF2B5EF4-FFF2-40B4-BE49-F238E27FC236}">
              <a16:creationId xmlns:a16="http://schemas.microsoft.com/office/drawing/2014/main" id="{00000000-0008-0000-6F00-000070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3" name="Text Box 9">
          <a:extLst>
            <a:ext uri="{FF2B5EF4-FFF2-40B4-BE49-F238E27FC236}">
              <a16:creationId xmlns:a16="http://schemas.microsoft.com/office/drawing/2014/main" id="{00000000-0008-0000-6F00-000071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4" name="Text Box 9">
          <a:extLst>
            <a:ext uri="{FF2B5EF4-FFF2-40B4-BE49-F238E27FC236}">
              <a16:creationId xmlns:a16="http://schemas.microsoft.com/office/drawing/2014/main" id="{00000000-0008-0000-6F00-000072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75" name="Text Box 9">
          <a:extLst>
            <a:ext uri="{FF2B5EF4-FFF2-40B4-BE49-F238E27FC236}">
              <a16:creationId xmlns:a16="http://schemas.microsoft.com/office/drawing/2014/main" id="{00000000-0008-0000-6F00-000073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76" name="Text Box 9">
          <a:extLst>
            <a:ext uri="{FF2B5EF4-FFF2-40B4-BE49-F238E27FC236}">
              <a16:creationId xmlns:a16="http://schemas.microsoft.com/office/drawing/2014/main" id="{00000000-0008-0000-6F00-000074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106680</xdr:rowOff>
    </xdr:to>
    <xdr:sp macro="" textlink="">
      <xdr:nvSpPr>
        <xdr:cNvPr id="11765877" name="Text Box 9">
          <a:extLst>
            <a:ext uri="{FF2B5EF4-FFF2-40B4-BE49-F238E27FC236}">
              <a16:creationId xmlns:a16="http://schemas.microsoft.com/office/drawing/2014/main" id="{00000000-0008-0000-6F00-00007588B300}"/>
            </a:ext>
          </a:extLst>
        </xdr:cNvPr>
        <xdr:cNvSpPr txBox="1">
          <a:spLocks noChangeArrowheads="1"/>
        </xdr:cNvSpPr>
      </xdr:nvSpPr>
      <xdr:spPr bwMode="auto">
        <a:xfrm>
          <a:off x="1595628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8" name="Text Box 9">
          <a:extLst>
            <a:ext uri="{FF2B5EF4-FFF2-40B4-BE49-F238E27FC236}">
              <a16:creationId xmlns:a16="http://schemas.microsoft.com/office/drawing/2014/main" id="{00000000-0008-0000-6F00-000076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79" name="Text Box 9">
          <a:extLst>
            <a:ext uri="{FF2B5EF4-FFF2-40B4-BE49-F238E27FC236}">
              <a16:creationId xmlns:a16="http://schemas.microsoft.com/office/drawing/2014/main" id="{00000000-0008-0000-6F00-000077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83820</xdr:rowOff>
    </xdr:to>
    <xdr:sp macro="" textlink="">
      <xdr:nvSpPr>
        <xdr:cNvPr id="11765880" name="Text Box 9">
          <a:extLst>
            <a:ext uri="{FF2B5EF4-FFF2-40B4-BE49-F238E27FC236}">
              <a16:creationId xmlns:a16="http://schemas.microsoft.com/office/drawing/2014/main" id="{00000000-0008-0000-6F00-00007888B300}"/>
            </a:ext>
          </a:extLst>
        </xdr:cNvPr>
        <xdr:cNvSpPr txBox="1">
          <a:spLocks noChangeArrowheads="1"/>
        </xdr:cNvSpPr>
      </xdr:nvSpPr>
      <xdr:spPr bwMode="auto">
        <a:xfrm>
          <a:off x="10218420" y="6413754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1" name="Text Box 9">
          <a:extLst>
            <a:ext uri="{FF2B5EF4-FFF2-40B4-BE49-F238E27FC236}">
              <a16:creationId xmlns:a16="http://schemas.microsoft.com/office/drawing/2014/main" id="{00000000-0008-0000-6F00-000079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2" name="Text Box 9">
          <a:extLst>
            <a:ext uri="{FF2B5EF4-FFF2-40B4-BE49-F238E27FC236}">
              <a16:creationId xmlns:a16="http://schemas.microsoft.com/office/drawing/2014/main" id="{00000000-0008-0000-6F00-00007A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3" name="Text Box 9">
          <a:extLst>
            <a:ext uri="{FF2B5EF4-FFF2-40B4-BE49-F238E27FC236}">
              <a16:creationId xmlns:a16="http://schemas.microsoft.com/office/drawing/2014/main" id="{00000000-0008-0000-6F00-00007B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4" name="Text Box 9">
          <a:extLst>
            <a:ext uri="{FF2B5EF4-FFF2-40B4-BE49-F238E27FC236}">
              <a16:creationId xmlns:a16="http://schemas.microsoft.com/office/drawing/2014/main" id="{00000000-0008-0000-6F00-00007C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5" name="Text Box 9">
          <a:extLst>
            <a:ext uri="{FF2B5EF4-FFF2-40B4-BE49-F238E27FC236}">
              <a16:creationId xmlns:a16="http://schemas.microsoft.com/office/drawing/2014/main" id="{00000000-0008-0000-6F00-00007D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6" name="Text Box 9">
          <a:extLst>
            <a:ext uri="{FF2B5EF4-FFF2-40B4-BE49-F238E27FC236}">
              <a16:creationId xmlns:a16="http://schemas.microsoft.com/office/drawing/2014/main" id="{00000000-0008-0000-6F00-00007E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106680</xdr:rowOff>
    </xdr:to>
    <xdr:sp macro="" textlink="">
      <xdr:nvSpPr>
        <xdr:cNvPr id="11765887" name="Text Box 9">
          <a:extLst>
            <a:ext uri="{FF2B5EF4-FFF2-40B4-BE49-F238E27FC236}">
              <a16:creationId xmlns:a16="http://schemas.microsoft.com/office/drawing/2014/main" id="{00000000-0008-0000-6F00-00007F88B300}"/>
            </a:ext>
          </a:extLst>
        </xdr:cNvPr>
        <xdr:cNvSpPr txBox="1">
          <a:spLocks noChangeArrowheads="1"/>
        </xdr:cNvSpPr>
      </xdr:nvSpPr>
      <xdr:spPr bwMode="auto">
        <a:xfrm>
          <a:off x="1021842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1760220</xdr:rowOff>
    </xdr:to>
    <xdr:sp macro="" textlink="">
      <xdr:nvSpPr>
        <xdr:cNvPr id="11765888" name="Text Box 9">
          <a:extLst>
            <a:ext uri="{FF2B5EF4-FFF2-40B4-BE49-F238E27FC236}">
              <a16:creationId xmlns:a16="http://schemas.microsoft.com/office/drawing/2014/main" id="{00000000-0008-0000-6F00-00008088B300}"/>
            </a:ext>
          </a:extLst>
        </xdr:cNvPr>
        <xdr:cNvSpPr txBox="1">
          <a:spLocks noChangeArrowheads="1"/>
        </xdr:cNvSpPr>
      </xdr:nvSpPr>
      <xdr:spPr bwMode="auto">
        <a:xfrm>
          <a:off x="10218420" y="64137540"/>
          <a:ext cx="7620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1760220</xdr:rowOff>
    </xdr:to>
    <xdr:sp macro="" textlink="">
      <xdr:nvSpPr>
        <xdr:cNvPr id="11765889" name="Text Box 9">
          <a:extLst>
            <a:ext uri="{FF2B5EF4-FFF2-40B4-BE49-F238E27FC236}">
              <a16:creationId xmlns:a16="http://schemas.microsoft.com/office/drawing/2014/main" id="{00000000-0008-0000-6F00-00008188B300}"/>
            </a:ext>
          </a:extLst>
        </xdr:cNvPr>
        <xdr:cNvSpPr txBox="1">
          <a:spLocks noChangeArrowheads="1"/>
        </xdr:cNvSpPr>
      </xdr:nvSpPr>
      <xdr:spPr bwMode="auto">
        <a:xfrm>
          <a:off x="10218420" y="64137540"/>
          <a:ext cx="7620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1577340</xdr:rowOff>
    </xdr:to>
    <xdr:sp macro="" textlink="">
      <xdr:nvSpPr>
        <xdr:cNvPr id="11765890" name="Text Box 9">
          <a:extLst>
            <a:ext uri="{FF2B5EF4-FFF2-40B4-BE49-F238E27FC236}">
              <a16:creationId xmlns:a16="http://schemas.microsoft.com/office/drawing/2014/main" id="{00000000-0008-0000-6F00-00008288B300}"/>
            </a:ext>
          </a:extLst>
        </xdr:cNvPr>
        <xdr:cNvSpPr txBox="1">
          <a:spLocks noChangeArrowheads="1"/>
        </xdr:cNvSpPr>
      </xdr:nvSpPr>
      <xdr:spPr bwMode="auto">
        <a:xfrm>
          <a:off x="1021842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1577340</xdr:rowOff>
    </xdr:to>
    <xdr:sp macro="" textlink="">
      <xdr:nvSpPr>
        <xdr:cNvPr id="11765891" name="Text Box 9">
          <a:extLst>
            <a:ext uri="{FF2B5EF4-FFF2-40B4-BE49-F238E27FC236}">
              <a16:creationId xmlns:a16="http://schemas.microsoft.com/office/drawing/2014/main" id="{00000000-0008-0000-6F00-00008388B300}"/>
            </a:ext>
          </a:extLst>
        </xdr:cNvPr>
        <xdr:cNvSpPr txBox="1">
          <a:spLocks noChangeArrowheads="1"/>
        </xdr:cNvSpPr>
      </xdr:nvSpPr>
      <xdr:spPr bwMode="auto">
        <a:xfrm>
          <a:off x="1021842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40</xdr:row>
      <xdr:rowOff>1577340</xdr:rowOff>
    </xdr:to>
    <xdr:sp macro="" textlink="">
      <xdr:nvSpPr>
        <xdr:cNvPr id="11765892" name="Text Box 9">
          <a:extLst>
            <a:ext uri="{FF2B5EF4-FFF2-40B4-BE49-F238E27FC236}">
              <a16:creationId xmlns:a16="http://schemas.microsoft.com/office/drawing/2014/main" id="{00000000-0008-0000-6F00-00008488B300}"/>
            </a:ext>
          </a:extLst>
        </xdr:cNvPr>
        <xdr:cNvSpPr txBox="1">
          <a:spLocks noChangeArrowheads="1"/>
        </xdr:cNvSpPr>
      </xdr:nvSpPr>
      <xdr:spPr bwMode="auto">
        <a:xfrm>
          <a:off x="1021842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1577340</xdr:rowOff>
    </xdr:to>
    <xdr:sp macro="" textlink="">
      <xdr:nvSpPr>
        <xdr:cNvPr id="11765893" name="Text Box 9">
          <a:extLst>
            <a:ext uri="{FF2B5EF4-FFF2-40B4-BE49-F238E27FC236}">
              <a16:creationId xmlns:a16="http://schemas.microsoft.com/office/drawing/2014/main" id="{00000000-0008-0000-6F00-00008588B300}"/>
            </a:ext>
          </a:extLst>
        </xdr:cNvPr>
        <xdr:cNvSpPr txBox="1">
          <a:spLocks noChangeArrowheads="1"/>
        </xdr:cNvSpPr>
      </xdr:nvSpPr>
      <xdr:spPr bwMode="auto">
        <a:xfrm>
          <a:off x="1595628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1577340</xdr:rowOff>
    </xdr:to>
    <xdr:sp macro="" textlink="">
      <xdr:nvSpPr>
        <xdr:cNvPr id="11765894" name="Text Box 9">
          <a:extLst>
            <a:ext uri="{FF2B5EF4-FFF2-40B4-BE49-F238E27FC236}">
              <a16:creationId xmlns:a16="http://schemas.microsoft.com/office/drawing/2014/main" id="{00000000-0008-0000-6F00-00008688B300}"/>
            </a:ext>
          </a:extLst>
        </xdr:cNvPr>
        <xdr:cNvSpPr txBox="1">
          <a:spLocks noChangeArrowheads="1"/>
        </xdr:cNvSpPr>
      </xdr:nvSpPr>
      <xdr:spPr bwMode="auto">
        <a:xfrm>
          <a:off x="1595628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40</xdr:row>
      <xdr:rowOff>1577340</xdr:rowOff>
    </xdr:to>
    <xdr:sp macro="" textlink="">
      <xdr:nvSpPr>
        <xdr:cNvPr id="11765895" name="Text Box 9">
          <a:extLst>
            <a:ext uri="{FF2B5EF4-FFF2-40B4-BE49-F238E27FC236}">
              <a16:creationId xmlns:a16="http://schemas.microsoft.com/office/drawing/2014/main" id="{00000000-0008-0000-6F00-00008788B300}"/>
            </a:ext>
          </a:extLst>
        </xdr:cNvPr>
        <xdr:cNvSpPr txBox="1">
          <a:spLocks noChangeArrowheads="1"/>
        </xdr:cNvSpPr>
      </xdr:nvSpPr>
      <xdr:spPr bwMode="auto">
        <a:xfrm>
          <a:off x="15956280" y="64137540"/>
          <a:ext cx="762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896" name="Text Box 9">
          <a:extLst>
            <a:ext uri="{FF2B5EF4-FFF2-40B4-BE49-F238E27FC236}">
              <a16:creationId xmlns:a16="http://schemas.microsoft.com/office/drawing/2014/main" id="{00000000-0008-0000-6F00-000088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897" name="Text Box 9">
          <a:extLst>
            <a:ext uri="{FF2B5EF4-FFF2-40B4-BE49-F238E27FC236}">
              <a16:creationId xmlns:a16="http://schemas.microsoft.com/office/drawing/2014/main" id="{00000000-0008-0000-6F00-000089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898" name="Text Box 9">
          <a:extLst>
            <a:ext uri="{FF2B5EF4-FFF2-40B4-BE49-F238E27FC236}">
              <a16:creationId xmlns:a16="http://schemas.microsoft.com/office/drawing/2014/main" id="{00000000-0008-0000-6F00-00008A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41</xdr:row>
      <xdr:rowOff>876300</xdr:rowOff>
    </xdr:to>
    <xdr:sp macro="" textlink="">
      <xdr:nvSpPr>
        <xdr:cNvPr id="11765899" name="Text Box 9">
          <a:extLst>
            <a:ext uri="{FF2B5EF4-FFF2-40B4-BE49-F238E27FC236}">
              <a16:creationId xmlns:a16="http://schemas.microsoft.com/office/drawing/2014/main" id="{00000000-0008-0000-6F00-00008B88B300}"/>
            </a:ext>
          </a:extLst>
        </xdr:cNvPr>
        <xdr:cNvSpPr txBox="1">
          <a:spLocks noChangeArrowheads="1"/>
        </xdr:cNvSpPr>
      </xdr:nvSpPr>
      <xdr:spPr bwMode="auto">
        <a:xfrm>
          <a:off x="1595628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41</xdr:row>
      <xdr:rowOff>876300</xdr:rowOff>
    </xdr:to>
    <xdr:sp macro="" textlink="">
      <xdr:nvSpPr>
        <xdr:cNvPr id="11765900" name="Text Box 9">
          <a:extLst>
            <a:ext uri="{FF2B5EF4-FFF2-40B4-BE49-F238E27FC236}">
              <a16:creationId xmlns:a16="http://schemas.microsoft.com/office/drawing/2014/main" id="{00000000-0008-0000-6F00-00008C88B300}"/>
            </a:ext>
          </a:extLst>
        </xdr:cNvPr>
        <xdr:cNvSpPr txBox="1">
          <a:spLocks noChangeArrowheads="1"/>
        </xdr:cNvSpPr>
      </xdr:nvSpPr>
      <xdr:spPr bwMode="auto">
        <a:xfrm>
          <a:off x="1595628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41</xdr:row>
      <xdr:rowOff>876300</xdr:rowOff>
    </xdr:to>
    <xdr:sp macro="" textlink="">
      <xdr:nvSpPr>
        <xdr:cNvPr id="11765901" name="Text Box 9">
          <a:extLst>
            <a:ext uri="{FF2B5EF4-FFF2-40B4-BE49-F238E27FC236}">
              <a16:creationId xmlns:a16="http://schemas.microsoft.com/office/drawing/2014/main" id="{00000000-0008-0000-6F00-00008D88B300}"/>
            </a:ext>
          </a:extLst>
        </xdr:cNvPr>
        <xdr:cNvSpPr txBox="1">
          <a:spLocks noChangeArrowheads="1"/>
        </xdr:cNvSpPr>
      </xdr:nvSpPr>
      <xdr:spPr bwMode="auto">
        <a:xfrm>
          <a:off x="1595628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2" name="Text Box 9">
          <a:extLst>
            <a:ext uri="{FF2B5EF4-FFF2-40B4-BE49-F238E27FC236}">
              <a16:creationId xmlns:a16="http://schemas.microsoft.com/office/drawing/2014/main" id="{00000000-0008-0000-6F00-00008E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3" name="Text Box 9">
          <a:extLst>
            <a:ext uri="{FF2B5EF4-FFF2-40B4-BE49-F238E27FC236}">
              <a16:creationId xmlns:a16="http://schemas.microsoft.com/office/drawing/2014/main" id="{00000000-0008-0000-6F00-00008F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4" name="Text Box 9">
          <a:extLst>
            <a:ext uri="{FF2B5EF4-FFF2-40B4-BE49-F238E27FC236}">
              <a16:creationId xmlns:a16="http://schemas.microsoft.com/office/drawing/2014/main" id="{00000000-0008-0000-6F00-000090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5" name="Text Box 9">
          <a:extLst>
            <a:ext uri="{FF2B5EF4-FFF2-40B4-BE49-F238E27FC236}">
              <a16:creationId xmlns:a16="http://schemas.microsoft.com/office/drawing/2014/main" id="{00000000-0008-0000-6F00-000091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6" name="Text Box 9">
          <a:extLst>
            <a:ext uri="{FF2B5EF4-FFF2-40B4-BE49-F238E27FC236}">
              <a16:creationId xmlns:a16="http://schemas.microsoft.com/office/drawing/2014/main" id="{00000000-0008-0000-6F00-000092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40</xdr:row>
      <xdr:rowOff>0</xdr:rowOff>
    </xdr:from>
    <xdr:to>
      <xdr:col>3</xdr:col>
      <xdr:colOff>76200</xdr:colOff>
      <xdr:row>41</xdr:row>
      <xdr:rowOff>876300</xdr:rowOff>
    </xdr:to>
    <xdr:sp macro="" textlink="">
      <xdr:nvSpPr>
        <xdr:cNvPr id="11765907" name="Text Box 9">
          <a:extLst>
            <a:ext uri="{FF2B5EF4-FFF2-40B4-BE49-F238E27FC236}">
              <a16:creationId xmlns:a16="http://schemas.microsoft.com/office/drawing/2014/main" id="{00000000-0008-0000-6F00-00009388B300}"/>
            </a:ext>
          </a:extLst>
        </xdr:cNvPr>
        <xdr:cNvSpPr txBox="1">
          <a:spLocks noChangeArrowheads="1"/>
        </xdr:cNvSpPr>
      </xdr:nvSpPr>
      <xdr:spPr bwMode="auto">
        <a:xfrm>
          <a:off x="1021842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41</xdr:row>
      <xdr:rowOff>876300</xdr:rowOff>
    </xdr:to>
    <xdr:sp macro="" textlink="">
      <xdr:nvSpPr>
        <xdr:cNvPr id="11765908" name="Text Box 9">
          <a:extLst>
            <a:ext uri="{FF2B5EF4-FFF2-40B4-BE49-F238E27FC236}">
              <a16:creationId xmlns:a16="http://schemas.microsoft.com/office/drawing/2014/main" id="{00000000-0008-0000-6F00-00009488B300}"/>
            </a:ext>
          </a:extLst>
        </xdr:cNvPr>
        <xdr:cNvSpPr txBox="1">
          <a:spLocks noChangeArrowheads="1"/>
        </xdr:cNvSpPr>
      </xdr:nvSpPr>
      <xdr:spPr bwMode="auto">
        <a:xfrm>
          <a:off x="1595628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xdr:row>
      <xdr:rowOff>0</xdr:rowOff>
    </xdr:from>
    <xdr:to>
      <xdr:col>4</xdr:col>
      <xdr:colOff>76200</xdr:colOff>
      <xdr:row>41</xdr:row>
      <xdr:rowOff>876300</xdr:rowOff>
    </xdr:to>
    <xdr:sp macro="" textlink="">
      <xdr:nvSpPr>
        <xdr:cNvPr id="11765909" name="Text Box 9">
          <a:extLst>
            <a:ext uri="{FF2B5EF4-FFF2-40B4-BE49-F238E27FC236}">
              <a16:creationId xmlns:a16="http://schemas.microsoft.com/office/drawing/2014/main" id="{00000000-0008-0000-6F00-00009588B300}"/>
            </a:ext>
          </a:extLst>
        </xdr:cNvPr>
        <xdr:cNvSpPr txBox="1">
          <a:spLocks noChangeArrowheads="1"/>
        </xdr:cNvSpPr>
      </xdr:nvSpPr>
      <xdr:spPr bwMode="auto">
        <a:xfrm>
          <a:off x="15956280" y="64137540"/>
          <a:ext cx="762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1516380</xdr:colOff>
      <xdr:row>40</xdr:row>
      <xdr:rowOff>0</xdr:rowOff>
    </xdr:from>
    <xdr:to>
      <xdr:col>3</xdr:col>
      <xdr:colOff>1600200</xdr:colOff>
      <xdr:row>41</xdr:row>
      <xdr:rowOff>876300</xdr:rowOff>
    </xdr:to>
    <xdr:sp macro="" textlink="">
      <xdr:nvSpPr>
        <xdr:cNvPr id="11765910" name="Text Box 9">
          <a:extLst>
            <a:ext uri="{FF2B5EF4-FFF2-40B4-BE49-F238E27FC236}">
              <a16:creationId xmlns:a16="http://schemas.microsoft.com/office/drawing/2014/main" id="{00000000-0008-0000-6F00-00009688B300}"/>
            </a:ext>
          </a:extLst>
        </xdr:cNvPr>
        <xdr:cNvSpPr txBox="1">
          <a:spLocks noChangeArrowheads="1"/>
        </xdr:cNvSpPr>
      </xdr:nvSpPr>
      <xdr:spPr bwMode="auto">
        <a:xfrm>
          <a:off x="11734800" y="64137540"/>
          <a:ext cx="8382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1" name="Text Box 9">
          <a:extLst>
            <a:ext uri="{FF2B5EF4-FFF2-40B4-BE49-F238E27FC236}">
              <a16:creationId xmlns:a16="http://schemas.microsoft.com/office/drawing/2014/main" id="{00000000-0008-0000-6F00-000097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2" name="Text Box 9">
          <a:extLst>
            <a:ext uri="{FF2B5EF4-FFF2-40B4-BE49-F238E27FC236}">
              <a16:creationId xmlns:a16="http://schemas.microsoft.com/office/drawing/2014/main" id="{00000000-0008-0000-6F00-000098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3" name="Text Box 9">
          <a:extLst>
            <a:ext uri="{FF2B5EF4-FFF2-40B4-BE49-F238E27FC236}">
              <a16:creationId xmlns:a16="http://schemas.microsoft.com/office/drawing/2014/main" id="{00000000-0008-0000-6F00-000099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4" name="Text Box 9">
          <a:extLst>
            <a:ext uri="{FF2B5EF4-FFF2-40B4-BE49-F238E27FC236}">
              <a16:creationId xmlns:a16="http://schemas.microsoft.com/office/drawing/2014/main" id="{00000000-0008-0000-6F00-00009A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5" name="Text Box 9">
          <a:extLst>
            <a:ext uri="{FF2B5EF4-FFF2-40B4-BE49-F238E27FC236}">
              <a16:creationId xmlns:a16="http://schemas.microsoft.com/office/drawing/2014/main" id="{00000000-0008-0000-6F00-00009B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6" name="Text Box 9">
          <a:extLst>
            <a:ext uri="{FF2B5EF4-FFF2-40B4-BE49-F238E27FC236}">
              <a16:creationId xmlns:a16="http://schemas.microsoft.com/office/drawing/2014/main" id="{00000000-0008-0000-6F00-00009C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7" name="Text Box 9">
          <a:extLst>
            <a:ext uri="{FF2B5EF4-FFF2-40B4-BE49-F238E27FC236}">
              <a16:creationId xmlns:a16="http://schemas.microsoft.com/office/drawing/2014/main" id="{00000000-0008-0000-6F00-00009D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8" name="Text Box 9">
          <a:extLst>
            <a:ext uri="{FF2B5EF4-FFF2-40B4-BE49-F238E27FC236}">
              <a16:creationId xmlns:a16="http://schemas.microsoft.com/office/drawing/2014/main" id="{00000000-0008-0000-6F00-00009E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19" name="Text Box 9">
          <a:extLst>
            <a:ext uri="{FF2B5EF4-FFF2-40B4-BE49-F238E27FC236}">
              <a16:creationId xmlns:a16="http://schemas.microsoft.com/office/drawing/2014/main" id="{00000000-0008-0000-6F00-00009F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20" name="Text Box 9">
          <a:extLst>
            <a:ext uri="{FF2B5EF4-FFF2-40B4-BE49-F238E27FC236}">
              <a16:creationId xmlns:a16="http://schemas.microsoft.com/office/drawing/2014/main" id="{00000000-0008-0000-6F00-0000A0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21" name="Text Box 9">
          <a:extLst>
            <a:ext uri="{FF2B5EF4-FFF2-40B4-BE49-F238E27FC236}">
              <a16:creationId xmlns:a16="http://schemas.microsoft.com/office/drawing/2014/main" id="{00000000-0008-0000-6F00-0000A1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22" name="Text Box 9">
          <a:extLst>
            <a:ext uri="{FF2B5EF4-FFF2-40B4-BE49-F238E27FC236}">
              <a16:creationId xmlns:a16="http://schemas.microsoft.com/office/drawing/2014/main" id="{00000000-0008-0000-6F00-0000A2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23" name="Text Box 9">
          <a:extLst>
            <a:ext uri="{FF2B5EF4-FFF2-40B4-BE49-F238E27FC236}">
              <a16:creationId xmlns:a16="http://schemas.microsoft.com/office/drawing/2014/main" id="{00000000-0008-0000-6F00-0000A3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40</xdr:row>
      <xdr:rowOff>0</xdr:rowOff>
    </xdr:from>
    <xdr:to>
      <xdr:col>3</xdr:col>
      <xdr:colOff>129540</xdr:colOff>
      <xdr:row>40</xdr:row>
      <xdr:rowOff>106680</xdr:rowOff>
    </xdr:to>
    <xdr:sp macro="" textlink="">
      <xdr:nvSpPr>
        <xdr:cNvPr id="11765924" name="Text Box 9">
          <a:extLst>
            <a:ext uri="{FF2B5EF4-FFF2-40B4-BE49-F238E27FC236}">
              <a16:creationId xmlns:a16="http://schemas.microsoft.com/office/drawing/2014/main" id="{00000000-0008-0000-6F00-0000A488B300}"/>
            </a:ext>
          </a:extLst>
        </xdr:cNvPr>
        <xdr:cNvSpPr txBox="1">
          <a:spLocks noChangeArrowheads="1"/>
        </xdr:cNvSpPr>
      </xdr:nvSpPr>
      <xdr:spPr bwMode="auto">
        <a:xfrm>
          <a:off x="10271760" y="641375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25" name="Text Box 9">
          <a:extLst>
            <a:ext uri="{FF2B5EF4-FFF2-40B4-BE49-F238E27FC236}">
              <a16:creationId xmlns:a16="http://schemas.microsoft.com/office/drawing/2014/main" id="{00000000-0008-0000-6F00-0000A5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26" name="Text Box 9">
          <a:extLst>
            <a:ext uri="{FF2B5EF4-FFF2-40B4-BE49-F238E27FC236}">
              <a16:creationId xmlns:a16="http://schemas.microsoft.com/office/drawing/2014/main" id="{00000000-0008-0000-6F00-0000A6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27" name="Text Box 9">
          <a:extLst>
            <a:ext uri="{FF2B5EF4-FFF2-40B4-BE49-F238E27FC236}">
              <a16:creationId xmlns:a16="http://schemas.microsoft.com/office/drawing/2014/main" id="{00000000-0008-0000-6F00-0000A7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28" name="Text Box 9">
          <a:extLst>
            <a:ext uri="{FF2B5EF4-FFF2-40B4-BE49-F238E27FC236}">
              <a16:creationId xmlns:a16="http://schemas.microsoft.com/office/drawing/2014/main" id="{00000000-0008-0000-6F00-0000A8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29" name="Text Box 9">
          <a:extLst>
            <a:ext uri="{FF2B5EF4-FFF2-40B4-BE49-F238E27FC236}">
              <a16:creationId xmlns:a16="http://schemas.microsoft.com/office/drawing/2014/main" id="{00000000-0008-0000-6F00-0000A9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0" name="Text Box 9">
          <a:extLst>
            <a:ext uri="{FF2B5EF4-FFF2-40B4-BE49-F238E27FC236}">
              <a16:creationId xmlns:a16="http://schemas.microsoft.com/office/drawing/2014/main" id="{00000000-0008-0000-6F00-0000AA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1" name="Text Box 9">
          <a:extLst>
            <a:ext uri="{FF2B5EF4-FFF2-40B4-BE49-F238E27FC236}">
              <a16:creationId xmlns:a16="http://schemas.microsoft.com/office/drawing/2014/main" id="{00000000-0008-0000-6F00-0000AB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2" name="Text Box 9">
          <a:extLst>
            <a:ext uri="{FF2B5EF4-FFF2-40B4-BE49-F238E27FC236}">
              <a16:creationId xmlns:a16="http://schemas.microsoft.com/office/drawing/2014/main" id="{00000000-0008-0000-6F00-0000AC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3" name="Text Box 9">
          <a:extLst>
            <a:ext uri="{FF2B5EF4-FFF2-40B4-BE49-F238E27FC236}">
              <a16:creationId xmlns:a16="http://schemas.microsoft.com/office/drawing/2014/main" id="{00000000-0008-0000-6F00-0000AD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4" name="Text Box 9">
          <a:extLst>
            <a:ext uri="{FF2B5EF4-FFF2-40B4-BE49-F238E27FC236}">
              <a16:creationId xmlns:a16="http://schemas.microsoft.com/office/drawing/2014/main" id="{00000000-0008-0000-6F00-0000AE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5" name="Text Box 9">
          <a:extLst>
            <a:ext uri="{FF2B5EF4-FFF2-40B4-BE49-F238E27FC236}">
              <a16:creationId xmlns:a16="http://schemas.microsoft.com/office/drawing/2014/main" id="{00000000-0008-0000-6F00-0000AF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6" name="Text Box 9">
          <a:extLst>
            <a:ext uri="{FF2B5EF4-FFF2-40B4-BE49-F238E27FC236}">
              <a16:creationId xmlns:a16="http://schemas.microsoft.com/office/drawing/2014/main" id="{00000000-0008-0000-6F00-0000B0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37" name="Text Box 9">
          <a:extLst>
            <a:ext uri="{FF2B5EF4-FFF2-40B4-BE49-F238E27FC236}">
              <a16:creationId xmlns:a16="http://schemas.microsoft.com/office/drawing/2014/main" id="{00000000-0008-0000-6F00-0000B1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5938" name="Text Box 9">
          <a:extLst>
            <a:ext uri="{FF2B5EF4-FFF2-40B4-BE49-F238E27FC236}">
              <a16:creationId xmlns:a16="http://schemas.microsoft.com/office/drawing/2014/main" id="{00000000-0008-0000-6F00-0000B288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60960</xdr:rowOff>
    </xdr:to>
    <xdr:sp macro="" textlink="">
      <xdr:nvSpPr>
        <xdr:cNvPr id="11765939" name="Text Box 9">
          <a:extLst>
            <a:ext uri="{FF2B5EF4-FFF2-40B4-BE49-F238E27FC236}">
              <a16:creationId xmlns:a16="http://schemas.microsoft.com/office/drawing/2014/main" id="{00000000-0008-0000-6F00-0000B388B300}"/>
            </a:ext>
          </a:extLst>
        </xdr:cNvPr>
        <xdr:cNvSpPr txBox="1">
          <a:spLocks noChangeArrowheads="1"/>
        </xdr:cNvSpPr>
      </xdr:nvSpPr>
      <xdr:spPr bwMode="auto">
        <a:xfrm>
          <a:off x="1027176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60960</xdr:rowOff>
    </xdr:to>
    <xdr:sp macro="" textlink="">
      <xdr:nvSpPr>
        <xdr:cNvPr id="11765940" name="Text Box 9">
          <a:extLst>
            <a:ext uri="{FF2B5EF4-FFF2-40B4-BE49-F238E27FC236}">
              <a16:creationId xmlns:a16="http://schemas.microsoft.com/office/drawing/2014/main" id="{00000000-0008-0000-6F00-0000B488B300}"/>
            </a:ext>
          </a:extLst>
        </xdr:cNvPr>
        <xdr:cNvSpPr txBox="1">
          <a:spLocks noChangeArrowheads="1"/>
        </xdr:cNvSpPr>
      </xdr:nvSpPr>
      <xdr:spPr bwMode="auto">
        <a:xfrm>
          <a:off x="1027176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22860</xdr:rowOff>
    </xdr:to>
    <xdr:sp macro="" textlink="">
      <xdr:nvSpPr>
        <xdr:cNvPr id="11765941" name="Text Box 9">
          <a:extLst>
            <a:ext uri="{FF2B5EF4-FFF2-40B4-BE49-F238E27FC236}">
              <a16:creationId xmlns:a16="http://schemas.microsoft.com/office/drawing/2014/main" id="{00000000-0008-0000-6F00-0000B588B300}"/>
            </a:ext>
          </a:extLst>
        </xdr:cNvPr>
        <xdr:cNvSpPr txBox="1">
          <a:spLocks noChangeArrowheads="1"/>
        </xdr:cNvSpPr>
      </xdr:nvSpPr>
      <xdr:spPr bwMode="auto">
        <a:xfrm>
          <a:off x="1027176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2" name="Text Box 9">
          <a:extLst>
            <a:ext uri="{FF2B5EF4-FFF2-40B4-BE49-F238E27FC236}">
              <a16:creationId xmlns:a16="http://schemas.microsoft.com/office/drawing/2014/main" id="{00000000-0008-0000-6F00-0000B6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3" name="Text Box 9">
          <a:extLst>
            <a:ext uri="{FF2B5EF4-FFF2-40B4-BE49-F238E27FC236}">
              <a16:creationId xmlns:a16="http://schemas.microsoft.com/office/drawing/2014/main" id="{00000000-0008-0000-6F00-0000B7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4" name="Text Box 9">
          <a:extLst>
            <a:ext uri="{FF2B5EF4-FFF2-40B4-BE49-F238E27FC236}">
              <a16:creationId xmlns:a16="http://schemas.microsoft.com/office/drawing/2014/main" id="{00000000-0008-0000-6F00-0000B8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5" name="Text Box 9">
          <a:extLst>
            <a:ext uri="{FF2B5EF4-FFF2-40B4-BE49-F238E27FC236}">
              <a16:creationId xmlns:a16="http://schemas.microsoft.com/office/drawing/2014/main" id="{00000000-0008-0000-6F00-0000B9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6" name="Text Box 9">
          <a:extLst>
            <a:ext uri="{FF2B5EF4-FFF2-40B4-BE49-F238E27FC236}">
              <a16:creationId xmlns:a16="http://schemas.microsoft.com/office/drawing/2014/main" id="{00000000-0008-0000-6F00-0000BA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7" name="Text Box 9">
          <a:extLst>
            <a:ext uri="{FF2B5EF4-FFF2-40B4-BE49-F238E27FC236}">
              <a16:creationId xmlns:a16="http://schemas.microsoft.com/office/drawing/2014/main" id="{00000000-0008-0000-6F00-0000BB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8" name="Text Box 9">
          <a:extLst>
            <a:ext uri="{FF2B5EF4-FFF2-40B4-BE49-F238E27FC236}">
              <a16:creationId xmlns:a16="http://schemas.microsoft.com/office/drawing/2014/main" id="{00000000-0008-0000-6F00-0000BC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49" name="Text Box 9">
          <a:extLst>
            <a:ext uri="{FF2B5EF4-FFF2-40B4-BE49-F238E27FC236}">
              <a16:creationId xmlns:a16="http://schemas.microsoft.com/office/drawing/2014/main" id="{00000000-0008-0000-6F00-0000BD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0" name="Text Box 9">
          <a:extLst>
            <a:ext uri="{FF2B5EF4-FFF2-40B4-BE49-F238E27FC236}">
              <a16:creationId xmlns:a16="http://schemas.microsoft.com/office/drawing/2014/main" id="{00000000-0008-0000-6F00-0000BE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51" name="Text Box 9">
          <a:extLst>
            <a:ext uri="{FF2B5EF4-FFF2-40B4-BE49-F238E27FC236}">
              <a16:creationId xmlns:a16="http://schemas.microsoft.com/office/drawing/2014/main" id="{00000000-0008-0000-6F00-0000BF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52" name="Text Box 9">
          <a:extLst>
            <a:ext uri="{FF2B5EF4-FFF2-40B4-BE49-F238E27FC236}">
              <a16:creationId xmlns:a16="http://schemas.microsoft.com/office/drawing/2014/main" id="{00000000-0008-0000-6F00-0000C0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53" name="Text Box 9">
          <a:extLst>
            <a:ext uri="{FF2B5EF4-FFF2-40B4-BE49-F238E27FC236}">
              <a16:creationId xmlns:a16="http://schemas.microsoft.com/office/drawing/2014/main" id="{00000000-0008-0000-6F00-0000C1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4" name="Text Box 9">
          <a:extLst>
            <a:ext uri="{FF2B5EF4-FFF2-40B4-BE49-F238E27FC236}">
              <a16:creationId xmlns:a16="http://schemas.microsoft.com/office/drawing/2014/main" id="{00000000-0008-0000-6F00-0000C2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5" name="Text Box 9">
          <a:extLst>
            <a:ext uri="{FF2B5EF4-FFF2-40B4-BE49-F238E27FC236}">
              <a16:creationId xmlns:a16="http://schemas.microsoft.com/office/drawing/2014/main" id="{00000000-0008-0000-6F00-0000C3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6" name="Text Box 9">
          <a:extLst>
            <a:ext uri="{FF2B5EF4-FFF2-40B4-BE49-F238E27FC236}">
              <a16:creationId xmlns:a16="http://schemas.microsoft.com/office/drawing/2014/main" id="{00000000-0008-0000-6F00-0000C4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7" name="Text Box 9">
          <a:extLst>
            <a:ext uri="{FF2B5EF4-FFF2-40B4-BE49-F238E27FC236}">
              <a16:creationId xmlns:a16="http://schemas.microsoft.com/office/drawing/2014/main" id="{00000000-0008-0000-6F00-0000C5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8" name="Text Box 9">
          <a:extLst>
            <a:ext uri="{FF2B5EF4-FFF2-40B4-BE49-F238E27FC236}">
              <a16:creationId xmlns:a16="http://schemas.microsoft.com/office/drawing/2014/main" id="{00000000-0008-0000-6F00-0000C6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59" name="Text Box 9">
          <a:extLst>
            <a:ext uri="{FF2B5EF4-FFF2-40B4-BE49-F238E27FC236}">
              <a16:creationId xmlns:a16="http://schemas.microsoft.com/office/drawing/2014/main" id="{00000000-0008-0000-6F00-0000C7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0" name="Text Box 9">
          <a:extLst>
            <a:ext uri="{FF2B5EF4-FFF2-40B4-BE49-F238E27FC236}">
              <a16:creationId xmlns:a16="http://schemas.microsoft.com/office/drawing/2014/main" id="{00000000-0008-0000-6F00-0000C8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1" name="Text Box 9">
          <a:extLst>
            <a:ext uri="{FF2B5EF4-FFF2-40B4-BE49-F238E27FC236}">
              <a16:creationId xmlns:a16="http://schemas.microsoft.com/office/drawing/2014/main" id="{00000000-0008-0000-6F00-0000C9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2" name="Text Box 9">
          <a:extLst>
            <a:ext uri="{FF2B5EF4-FFF2-40B4-BE49-F238E27FC236}">
              <a16:creationId xmlns:a16="http://schemas.microsoft.com/office/drawing/2014/main" id="{00000000-0008-0000-6F00-0000CA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3" name="Text Box 9">
          <a:extLst>
            <a:ext uri="{FF2B5EF4-FFF2-40B4-BE49-F238E27FC236}">
              <a16:creationId xmlns:a16="http://schemas.microsoft.com/office/drawing/2014/main" id="{00000000-0008-0000-6F00-0000CB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64" name="Text Box 9">
          <a:extLst>
            <a:ext uri="{FF2B5EF4-FFF2-40B4-BE49-F238E27FC236}">
              <a16:creationId xmlns:a16="http://schemas.microsoft.com/office/drawing/2014/main" id="{00000000-0008-0000-6F00-0000CC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65" name="Text Box 9">
          <a:extLst>
            <a:ext uri="{FF2B5EF4-FFF2-40B4-BE49-F238E27FC236}">
              <a16:creationId xmlns:a16="http://schemas.microsoft.com/office/drawing/2014/main" id="{00000000-0008-0000-6F00-0000CD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66" name="Text Box 9">
          <a:extLst>
            <a:ext uri="{FF2B5EF4-FFF2-40B4-BE49-F238E27FC236}">
              <a16:creationId xmlns:a16="http://schemas.microsoft.com/office/drawing/2014/main" id="{00000000-0008-0000-6F00-0000CE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7" name="Text Box 9">
          <a:extLst>
            <a:ext uri="{FF2B5EF4-FFF2-40B4-BE49-F238E27FC236}">
              <a16:creationId xmlns:a16="http://schemas.microsoft.com/office/drawing/2014/main" id="{00000000-0008-0000-6F00-0000CF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8" name="Text Box 9">
          <a:extLst>
            <a:ext uri="{FF2B5EF4-FFF2-40B4-BE49-F238E27FC236}">
              <a16:creationId xmlns:a16="http://schemas.microsoft.com/office/drawing/2014/main" id="{00000000-0008-0000-6F00-0000D0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69" name="Text Box 9">
          <a:extLst>
            <a:ext uri="{FF2B5EF4-FFF2-40B4-BE49-F238E27FC236}">
              <a16:creationId xmlns:a16="http://schemas.microsoft.com/office/drawing/2014/main" id="{00000000-0008-0000-6F00-0000D1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0" name="Text Box 9">
          <a:extLst>
            <a:ext uri="{FF2B5EF4-FFF2-40B4-BE49-F238E27FC236}">
              <a16:creationId xmlns:a16="http://schemas.microsoft.com/office/drawing/2014/main" id="{00000000-0008-0000-6F00-0000D2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1" name="Text Box 9">
          <a:extLst>
            <a:ext uri="{FF2B5EF4-FFF2-40B4-BE49-F238E27FC236}">
              <a16:creationId xmlns:a16="http://schemas.microsoft.com/office/drawing/2014/main" id="{00000000-0008-0000-6F00-0000D3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2" name="Text Box 9">
          <a:extLst>
            <a:ext uri="{FF2B5EF4-FFF2-40B4-BE49-F238E27FC236}">
              <a16:creationId xmlns:a16="http://schemas.microsoft.com/office/drawing/2014/main" id="{00000000-0008-0000-6F00-0000D4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3" name="Text Box 9">
          <a:extLst>
            <a:ext uri="{FF2B5EF4-FFF2-40B4-BE49-F238E27FC236}">
              <a16:creationId xmlns:a16="http://schemas.microsoft.com/office/drawing/2014/main" id="{00000000-0008-0000-6F00-0000D5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4" name="Text Box 9">
          <a:extLst>
            <a:ext uri="{FF2B5EF4-FFF2-40B4-BE49-F238E27FC236}">
              <a16:creationId xmlns:a16="http://schemas.microsoft.com/office/drawing/2014/main" id="{00000000-0008-0000-6F00-0000D6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75" name="Text Box 9">
          <a:extLst>
            <a:ext uri="{FF2B5EF4-FFF2-40B4-BE49-F238E27FC236}">
              <a16:creationId xmlns:a16="http://schemas.microsoft.com/office/drawing/2014/main" id="{00000000-0008-0000-6F00-0000D7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76" name="Text Box 9">
          <a:extLst>
            <a:ext uri="{FF2B5EF4-FFF2-40B4-BE49-F238E27FC236}">
              <a16:creationId xmlns:a16="http://schemas.microsoft.com/office/drawing/2014/main" id="{00000000-0008-0000-6F00-0000D8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77" name="Text Box 9">
          <a:extLst>
            <a:ext uri="{FF2B5EF4-FFF2-40B4-BE49-F238E27FC236}">
              <a16:creationId xmlns:a16="http://schemas.microsoft.com/office/drawing/2014/main" id="{00000000-0008-0000-6F00-0000D9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8" name="Text Box 9">
          <a:extLst>
            <a:ext uri="{FF2B5EF4-FFF2-40B4-BE49-F238E27FC236}">
              <a16:creationId xmlns:a16="http://schemas.microsoft.com/office/drawing/2014/main" id="{00000000-0008-0000-6F00-0000DA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79" name="Text Box 9">
          <a:extLst>
            <a:ext uri="{FF2B5EF4-FFF2-40B4-BE49-F238E27FC236}">
              <a16:creationId xmlns:a16="http://schemas.microsoft.com/office/drawing/2014/main" id="{00000000-0008-0000-6F00-0000DB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765980" name="Text Box 9">
          <a:extLst>
            <a:ext uri="{FF2B5EF4-FFF2-40B4-BE49-F238E27FC236}">
              <a16:creationId xmlns:a16="http://schemas.microsoft.com/office/drawing/2014/main" id="{00000000-0008-0000-6F00-0000DC88B3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765981" name="Text Box 9">
          <a:extLst>
            <a:ext uri="{FF2B5EF4-FFF2-40B4-BE49-F238E27FC236}">
              <a16:creationId xmlns:a16="http://schemas.microsoft.com/office/drawing/2014/main" id="{00000000-0008-0000-6F00-0000DD88B3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72</xdr:row>
      <xdr:rowOff>68580</xdr:rowOff>
    </xdr:to>
    <xdr:sp macro="" textlink="">
      <xdr:nvSpPr>
        <xdr:cNvPr id="11765982" name="Text Box 9">
          <a:extLst>
            <a:ext uri="{FF2B5EF4-FFF2-40B4-BE49-F238E27FC236}">
              <a16:creationId xmlns:a16="http://schemas.microsoft.com/office/drawing/2014/main" id="{00000000-0008-0000-6F00-0000DE88B300}"/>
            </a:ext>
          </a:extLst>
        </xdr:cNvPr>
        <xdr:cNvSpPr txBox="1">
          <a:spLocks noChangeArrowheads="1"/>
        </xdr:cNvSpPr>
      </xdr:nvSpPr>
      <xdr:spPr bwMode="auto">
        <a:xfrm>
          <a:off x="1021842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765983" name="Text Box 9">
          <a:extLst>
            <a:ext uri="{FF2B5EF4-FFF2-40B4-BE49-F238E27FC236}">
              <a16:creationId xmlns:a16="http://schemas.microsoft.com/office/drawing/2014/main" id="{00000000-0008-0000-6F00-0000DF88B3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765984" name="Text Box 9">
          <a:extLst>
            <a:ext uri="{FF2B5EF4-FFF2-40B4-BE49-F238E27FC236}">
              <a16:creationId xmlns:a16="http://schemas.microsoft.com/office/drawing/2014/main" id="{00000000-0008-0000-6F00-0000E088B3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72</xdr:row>
      <xdr:rowOff>68580</xdr:rowOff>
    </xdr:to>
    <xdr:sp macro="" textlink="">
      <xdr:nvSpPr>
        <xdr:cNvPr id="11765985" name="Text Box 9">
          <a:extLst>
            <a:ext uri="{FF2B5EF4-FFF2-40B4-BE49-F238E27FC236}">
              <a16:creationId xmlns:a16="http://schemas.microsoft.com/office/drawing/2014/main" id="{00000000-0008-0000-6F00-0000E188B300}"/>
            </a:ext>
          </a:extLst>
        </xdr:cNvPr>
        <xdr:cNvSpPr txBox="1">
          <a:spLocks noChangeArrowheads="1"/>
        </xdr:cNvSpPr>
      </xdr:nvSpPr>
      <xdr:spPr bwMode="auto">
        <a:xfrm>
          <a:off x="15956280" y="1400784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86" name="Text Box 9">
          <a:extLst>
            <a:ext uri="{FF2B5EF4-FFF2-40B4-BE49-F238E27FC236}">
              <a16:creationId xmlns:a16="http://schemas.microsoft.com/office/drawing/2014/main" id="{00000000-0008-0000-6F00-0000E2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87" name="Text Box 9">
          <a:extLst>
            <a:ext uri="{FF2B5EF4-FFF2-40B4-BE49-F238E27FC236}">
              <a16:creationId xmlns:a16="http://schemas.microsoft.com/office/drawing/2014/main" id="{00000000-0008-0000-6F00-0000E3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88" name="Text Box 9">
          <a:extLst>
            <a:ext uri="{FF2B5EF4-FFF2-40B4-BE49-F238E27FC236}">
              <a16:creationId xmlns:a16="http://schemas.microsoft.com/office/drawing/2014/main" id="{00000000-0008-0000-6F00-0000E4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89" name="Text Box 9">
          <a:extLst>
            <a:ext uri="{FF2B5EF4-FFF2-40B4-BE49-F238E27FC236}">
              <a16:creationId xmlns:a16="http://schemas.microsoft.com/office/drawing/2014/main" id="{00000000-0008-0000-6F00-0000E5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0" name="Text Box 9">
          <a:extLst>
            <a:ext uri="{FF2B5EF4-FFF2-40B4-BE49-F238E27FC236}">
              <a16:creationId xmlns:a16="http://schemas.microsoft.com/office/drawing/2014/main" id="{00000000-0008-0000-6F00-0000E6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1" name="Text Box 9">
          <a:extLst>
            <a:ext uri="{FF2B5EF4-FFF2-40B4-BE49-F238E27FC236}">
              <a16:creationId xmlns:a16="http://schemas.microsoft.com/office/drawing/2014/main" id="{00000000-0008-0000-6F00-0000E7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2" name="Text Box 9">
          <a:extLst>
            <a:ext uri="{FF2B5EF4-FFF2-40B4-BE49-F238E27FC236}">
              <a16:creationId xmlns:a16="http://schemas.microsoft.com/office/drawing/2014/main" id="{00000000-0008-0000-6F00-0000E8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3" name="Text Box 9">
          <a:extLst>
            <a:ext uri="{FF2B5EF4-FFF2-40B4-BE49-F238E27FC236}">
              <a16:creationId xmlns:a16="http://schemas.microsoft.com/office/drawing/2014/main" id="{00000000-0008-0000-6F00-0000E9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4" name="Text Box 9">
          <a:extLst>
            <a:ext uri="{FF2B5EF4-FFF2-40B4-BE49-F238E27FC236}">
              <a16:creationId xmlns:a16="http://schemas.microsoft.com/office/drawing/2014/main" id="{00000000-0008-0000-6F00-0000EA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22860</xdr:rowOff>
    </xdr:to>
    <xdr:sp macro="" textlink="">
      <xdr:nvSpPr>
        <xdr:cNvPr id="11765995" name="Text Box 9">
          <a:extLst>
            <a:ext uri="{FF2B5EF4-FFF2-40B4-BE49-F238E27FC236}">
              <a16:creationId xmlns:a16="http://schemas.microsoft.com/office/drawing/2014/main" id="{00000000-0008-0000-6F00-0000EB88B300}"/>
            </a:ext>
          </a:extLst>
        </xdr:cNvPr>
        <xdr:cNvSpPr txBox="1">
          <a:spLocks noChangeArrowheads="1"/>
        </xdr:cNvSpPr>
      </xdr:nvSpPr>
      <xdr:spPr bwMode="auto">
        <a:xfrm>
          <a:off x="10218420" y="866394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96" name="Text Box 9">
          <a:extLst>
            <a:ext uri="{FF2B5EF4-FFF2-40B4-BE49-F238E27FC236}">
              <a16:creationId xmlns:a16="http://schemas.microsoft.com/office/drawing/2014/main" id="{00000000-0008-0000-6F00-0000EC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97" name="Text Box 9">
          <a:extLst>
            <a:ext uri="{FF2B5EF4-FFF2-40B4-BE49-F238E27FC236}">
              <a16:creationId xmlns:a16="http://schemas.microsoft.com/office/drawing/2014/main" id="{00000000-0008-0000-6F00-0000ED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60960</xdr:rowOff>
    </xdr:to>
    <xdr:sp macro="" textlink="">
      <xdr:nvSpPr>
        <xdr:cNvPr id="11765998" name="Text Box 9">
          <a:extLst>
            <a:ext uri="{FF2B5EF4-FFF2-40B4-BE49-F238E27FC236}">
              <a16:creationId xmlns:a16="http://schemas.microsoft.com/office/drawing/2014/main" id="{00000000-0008-0000-6F00-0000EE88B300}"/>
            </a:ext>
          </a:extLst>
        </xdr:cNvPr>
        <xdr:cNvSpPr txBox="1">
          <a:spLocks noChangeArrowheads="1"/>
        </xdr:cNvSpPr>
      </xdr:nvSpPr>
      <xdr:spPr bwMode="auto">
        <a:xfrm>
          <a:off x="1021842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5999" name="Text Box 9">
          <a:extLst>
            <a:ext uri="{FF2B5EF4-FFF2-40B4-BE49-F238E27FC236}">
              <a16:creationId xmlns:a16="http://schemas.microsoft.com/office/drawing/2014/main" id="{00000000-0008-0000-6F00-0000EF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6000" name="Text Box 9">
          <a:extLst>
            <a:ext uri="{FF2B5EF4-FFF2-40B4-BE49-F238E27FC236}">
              <a16:creationId xmlns:a16="http://schemas.microsoft.com/office/drawing/2014/main" id="{00000000-0008-0000-6F00-0000F0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60960</xdr:rowOff>
    </xdr:to>
    <xdr:sp macro="" textlink="">
      <xdr:nvSpPr>
        <xdr:cNvPr id="11766001" name="Text Box 9">
          <a:extLst>
            <a:ext uri="{FF2B5EF4-FFF2-40B4-BE49-F238E27FC236}">
              <a16:creationId xmlns:a16="http://schemas.microsoft.com/office/drawing/2014/main" id="{00000000-0008-0000-6F00-0000F188B300}"/>
            </a:ext>
          </a:extLst>
        </xdr:cNvPr>
        <xdr:cNvSpPr txBox="1">
          <a:spLocks noChangeArrowheads="1"/>
        </xdr:cNvSpPr>
      </xdr:nvSpPr>
      <xdr:spPr bwMode="auto">
        <a:xfrm>
          <a:off x="15956280" y="8663940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766002" name="Text Box 9">
          <a:extLst>
            <a:ext uri="{FF2B5EF4-FFF2-40B4-BE49-F238E27FC236}">
              <a16:creationId xmlns:a16="http://schemas.microsoft.com/office/drawing/2014/main" id="{00000000-0008-0000-6F00-0000F288B3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766003" name="Text Box 9">
          <a:extLst>
            <a:ext uri="{FF2B5EF4-FFF2-40B4-BE49-F238E27FC236}">
              <a16:creationId xmlns:a16="http://schemas.microsoft.com/office/drawing/2014/main" id="{00000000-0008-0000-6F00-0000F388B3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49</xdr:row>
      <xdr:rowOff>68580</xdr:rowOff>
    </xdr:to>
    <xdr:sp macro="" textlink="">
      <xdr:nvSpPr>
        <xdr:cNvPr id="11766004" name="Text Box 9">
          <a:extLst>
            <a:ext uri="{FF2B5EF4-FFF2-40B4-BE49-F238E27FC236}">
              <a16:creationId xmlns:a16="http://schemas.microsoft.com/office/drawing/2014/main" id="{00000000-0008-0000-6F00-0000F488B300}"/>
            </a:ext>
          </a:extLst>
        </xdr:cNvPr>
        <xdr:cNvSpPr txBox="1">
          <a:spLocks noChangeArrowheads="1"/>
        </xdr:cNvSpPr>
      </xdr:nvSpPr>
      <xdr:spPr bwMode="auto">
        <a:xfrm>
          <a:off x="1021842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766005" name="Text Box 9">
          <a:extLst>
            <a:ext uri="{FF2B5EF4-FFF2-40B4-BE49-F238E27FC236}">
              <a16:creationId xmlns:a16="http://schemas.microsoft.com/office/drawing/2014/main" id="{00000000-0008-0000-6F00-0000F588B3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766006" name="Text Box 9">
          <a:extLst>
            <a:ext uri="{FF2B5EF4-FFF2-40B4-BE49-F238E27FC236}">
              <a16:creationId xmlns:a16="http://schemas.microsoft.com/office/drawing/2014/main" id="{00000000-0008-0000-6F00-0000F688B3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49</xdr:row>
      <xdr:rowOff>68580</xdr:rowOff>
    </xdr:to>
    <xdr:sp macro="" textlink="">
      <xdr:nvSpPr>
        <xdr:cNvPr id="11766007" name="Text Box 9">
          <a:extLst>
            <a:ext uri="{FF2B5EF4-FFF2-40B4-BE49-F238E27FC236}">
              <a16:creationId xmlns:a16="http://schemas.microsoft.com/office/drawing/2014/main" id="{00000000-0008-0000-6F00-0000F788B300}"/>
            </a:ext>
          </a:extLst>
        </xdr:cNvPr>
        <xdr:cNvSpPr txBox="1">
          <a:spLocks noChangeArrowheads="1"/>
        </xdr:cNvSpPr>
      </xdr:nvSpPr>
      <xdr:spPr bwMode="auto">
        <a:xfrm>
          <a:off x="15956280" y="898398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08" name="Text Box 9">
          <a:extLst>
            <a:ext uri="{FF2B5EF4-FFF2-40B4-BE49-F238E27FC236}">
              <a16:creationId xmlns:a16="http://schemas.microsoft.com/office/drawing/2014/main" id="{00000000-0008-0000-6F00-0000F888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09" name="Text Box 9">
          <a:extLst>
            <a:ext uri="{FF2B5EF4-FFF2-40B4-BE49-F238E27FC236}">
              <a16:creationId xmlns:a16="http://schemas.microsoft.com/office/drawing/2014/main" id="{00000000-0008-0000-6F00-0000F988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0" name="Text Box 9">
          <a:extLst>
            <a:ext uri="{FF2B5EF4-FFF2-40B4-BE49-F238E27FC236}">
              <a16:creationId xmlns:a16="http://schemas.microsoft.com/office/drawing/2014/main" id="{00000000-0008-0000-6F00-0000FA88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11" name="Text Box 9">
          <a:extLst>
            <a:ext uri="{FF2B5EF4-FFF2-40B4-BE49-F238E27FC236}">
              <a16:creationId xmlns:a16="http://schemas.microsoft.com/office/drawing/2014/main" id="{00000000-0008-0000-6F00-0000FB88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12" name="Text Box 9">
          <a:extLst>
            <a:ext uri="{FF2B5EF4-FFF2-40B4-BE49-F238E27FC236}">
              <a16:creationId xmlns:a16="http://schemas.microsoft.com/office/drawing/2014/main" id="{00000000-0008-0000-6F00-0000FC88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13" name="Text Box 9">
          <a:extLst>
            <a:ext uri="{FF2B5EF4-FFF2-40B4-BE49-F238E27FC236}">
              <a16:creationId xmlns:a16="http://schemas.microsoft.com/office/drawing/2014/main" id="{00000000-0008-0000-6F00-0000FD88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4" name="Text Box 9">
          <a:extLst>
            <a:ext uri="{FF2B5EF4-FFF2-40B4-BE49-F238E27FC236}">
              <a16:creationId xmlns:a16="http://schemas.microsoft.com/office/drawing/2014/main" id="{00000000-0008-0000-6F00-0000FE88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5" name="Text Box 9">
          <a:extLst>
            <a:ext uri="{FF2B5EF4-FFF2-40B4-BE49-F238E27FC236}">
              <a16:creationId xmlns:a16="http://schemas.microsoft.com/office/drawing/2014/main" id="{00000000-0008-0000-6F00-0000FF88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6" name="Text Box 9">
          <a:extLst>
            <a:ext uri="{FF2B5EF4-FFF2-40B4-BE49-F238E27FC236}">
              <a16:creationId xmlns:a16="http://schemas.microsoft.com/office/drawing/2014/main" id="{00000000-0008-0000-6F00-00000089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7" name="Text Box 9">
          <a:extLst>
            <a:ext uri="{FF2B5EF4-FFF2-40B4-BE49-F238E27FC236}">
              <a16:creationId xmlns:a16="http://schemas.microsoft.com/office/drawing/2014/main" id="{00000000-0008-0000-6F00-00000189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8" name="Text Box 9">
          <a:extLst>
            <a:ext uri="{FF2B5EF4-FFF2-40B4-BE49-F238E27FC236}">
              <a16:creationId xmlns:a16="http://schemas.microsoft.com/office/drawing/2014/main" id="{00000000-0008-0000-6F00-00000289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53340</xdr:rowOff>
    </xdr:to>
    <xdr:sp macro="" textlink="">
      <xdr:nvSpPr>
        <xdr:cNvPr id="11766019" name="Text Box 9">
          <a:extLst>
            <a:ext uri="{FF2B5EF4-FFF2-40B4-BE49-F238E27FC236}">
              <a16:creationId xmlns:a16="http://schemas.microsoft.com/office/drawing/2014/main" id="{00000000-0008-0000-6F00-00000389B300}"/>
            </a:ext>
          </a:extLst>
        </xdr:cNvPr>
        <xdr:cNvSpPr txBox="1">
          <a:spLocks noChangeArrowheads="1"/>
        </xdr:cNvSpPr>
      </xdr:nvSpPr>
      <xdr:spPr bwMode="auto">
        <a:xfrm>
          <a:off x="1021842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20" name="Text Box 9">
          <a:extLst>
            <a:ext uri="{FF2B5EF4-FFF2-40B4-BE49-F238E27FC236}">
              <a16:creationId xmlns:a16="http://schemas.microsoft.com/office/drawing/2014/main" id="{00000000-0008-0000-6F00-00000489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21" name="Text Box 9">
          <a:extLst>
            <a:ext uri="{FF2B5EF4-FFF2-40B4-BE49-F238E27FC236}">
              <a16:creationId xmlns:a16="http://schemas.microsoft.com/office/drawing/2014/main" id="{00000000-0008-0000-6F00-00000589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53340</xdr:rowOff>
    </xdr:to>
    <xdr:sp macro="" textlink="">
      <xdr:nvSpPr>
        <xdr:cNvPr id="11766022" name="Text Box 9">
          <a:extLst>
            <a:ext uri="{FF2B5EF4-FFF2-40B4-BE49-F238E27FC236}">
              <a16:creationId xmlns:a16="http://schemas.microsoft.com/office/drawing/2014/main" id="{00000000-0008-0000-6F00-00000689B300}"/>
            </a:ext>
          </a:extLst>
        </xdr:cNvPr>
        <xdr:cNvSpPr txBox="1">
          <a:spLocks noChangeArrowheads="1"/>
        </xdr:cNvSpPr>
      </xdr:nvSpPr>
      <xdr:spPr bwMode="auto">
        <a:xfrm>
          <a:off x="15956280" y="8663940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3" name="Text Box 9">
          <a:extLst>
            <a:ext uri="{FF2B5EF4-FFF2-40B4-BE49-F238E27FC236}">
              <a16:creationId xmlns:a16="http://schemas.microsoft.com/office/drawing/2014/main" id="{00000000-0008-0000-6F00-000007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4" name="Text Box 9">
          <a:extLst>
            <a:ext uri="{FF2B5EF4-FFF2-40B4-BE49-F238E27FC236}">
              <a16:creationId xmlns:a16="http://schemas.microsoft.com/office/drawing/2014/main" id="{00000000-0008-0000-6F00-000008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5" name="Text Box 9">
          <a:extLst>
            <a:ext uri="{FF2B5EF4-FFF2-40B4-BE49-F238E27FC236}">
              <a16:creationId xmlns:a16="http://schemas.microsoft.com/office/drawing/2014/main" id="{00000000-0008-0000-6F00-000009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6" name="Text Box 9">
          <a:extLst>
            <a:ext uri="{FF2B5EF4-FFF2-40B4-BE49-F238E27FC236}">
              <a16:creationId xmlns:a16="http://schemas.microsoft.com/office/drawing/2014/main" id="{00000000-0008-0000-6F00-00000A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7" name="Text Box 9">
          <a:extLst>
            <a:ext uri="{FF2B5EF4-FFF2-40B4-BE49-F238E27FC236}">
              <a16:creationId xmlns:a16="http://schemas.microsoft.com/office/drawing/2014/main" id="{00000000-0008-0000-6F00-00000B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8" name="Text Box 9">
          <a:extLst>
            <a:ext uri="{FF2B5EF4-FFF2-40B4-BE49-F238E27FC236}">
              <a16:creationId xmlns:a16="http://schemas.microsoft.com/office/drawing/2014/main" id="{00000000-0008-0000-6F00-00000C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29" name="Text Box 9">
          <a:extLst>
            <a:ext uri="{FF2B5EF4-FFF2-40B4-BE49-F238E27FC236}">
              <a16:creationId xmlns:a16="http://schemas.microsoft.com/office/drawing/2014/main" id="{00000000-0008-0000-6F00-00000D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0" name="Text Box 9">
          <a:extLst>
            <a:ext uri="{FF2B5EF4-FFF2-40B4-BE49-F238E27FC236}">
              <a16:creationId xmlns:a16="http://schemas.microsoft.com/office/drawing/2014/main" id="{00000000-0008-0000-6F00-00000E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1" name="Text Box 9">
          <a:extLst>
            <a:ext uri="{FF2B5EF4-FFF2-40B4-BE49-F238E27FC236}">
              <a16:creationId xmlns:a16="http://schemas.microsoft.com/office/drawing/2014/main" id="{00000000-0008-0000-6F00-00000F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2" name="Text Box 9">
          <a:extLst>
            <a:ext uri="{FF2B5EF4-FFF2-40B4-BE49-F238E27FC236}">
              <a16:creationId xmlns:a16="http://schemas.microsoft.com/office/drawing/2014/main" id="{00000000-0008-0000-6F00-000010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3" name="Text Box 9">
          <a:extLst>
            <a:ext uri="{FF2B5EF4-FFF2-40B4-BE49-F238E27FC236}">
              <a16:creationId xmlns:a16="http://schemas.microsoft.com/office/drawing/2014/main" id="{00000000-0008-0000-6F00-000011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4" name="Text Box 9">
          <a:extLst>
            <a:ext uri="{FF2B5EF4-FFF2-40B4-BE49-F238E27FC236}">
              <a16:creationId xmlns:a16="http://schemas.microsoft.com/office/drawing/2014/main" id="{00000000-0008-0000-6F00-000012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83820</xdr:rowOff>
    </xdr:to>
    <xdr:sp macro="" textlink="">
      <xdr:nvSpPr>
        <xdr:cNvPr id="11766035" name="Text Box 9">
          <a:extLst>
            <a:ext uri="{FF2B5EF4-FFF2-40B4-BE49-F238E27FC236}">
              <a16:creationId xmlns:a16="http://schemas.microsoft.com/office/drawing/2014/main" id="{00000000-0008-0000-6F00-00001389B300}"/>
            </a:ext>
          </a:extLst>
        </xdr:cNvPr>
        <xdr:cNvSpPr txBox="1">
          <a:spLocks noChangeArrowheads="1"/>
        </xdr:cNvSpPr>
      </xdr:nvSpPr>
      <xdr:spPr bwMode="auto">
        <a:xfrm>
          <a:off x="10271760" y="8663940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114300</xdr:rowOff>
    </xdr:to>
    <xdr:sp macro="" textlink="">
      <xdr:nvSpPr>
        <xdr:cNvPr id="11766036" name="Text Box 9">
          <a:extLst>
            <a:ext uri="{FF2B5EF4-FFF2-40B4-BE49-F238E27FC236}">
              <a16:creationId xmlns:a16="http://schemas.microsoft.com/office/drawing/2014/main" id="{00000000-0008-0000-6F00-00001489B300}"/>
            </a:ext>
          </a:extLst>
        </xdr:cNvPr>
        <xdr:cNvSpPr txBox="1">
          <a:spLocks noChangeArrowheads="1"/>
        </xdr:cNvSpPr>
      </xdr:nvSpPr>
      <xdr:spPr bwMode="auto">
        <a:xfrm>
          <a:off x="10271760" y="866394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121920</xdr:rowOff>
    </xdr:to>
    <xdr:sp macro="" textlink="">
      <xdr:nvSpPr>
        <xdr:cNvPr id="11766037" name="Text Box 9">
          <a:extLst>
            <a:ext uri="{FF2B5EF4-FFF2-40B4-BE49-F238E27FC236}">
              <a16:creationId xmlns:a16="http://schemas.microsoft.com/office/drawing/2014/main" id="{00000000-0008-0000-6F00-00001589B300}"/>
            </a:ext>
          </a:extLst>
        </xdr:cNvPr>
        <xdr:cNvSpPr txBox="1">
          <a:spLocks noChangeArrowheads="1"/>
        </xdr:cNvSpPr>
      </xdr:nvSpPr>
      <xdr:spPr bwMode="auto">
        <a:xfrm>
          <a:off x="1027176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038" name="Text Box 9">
          <a:extLst>
            <a:ext uri="{FF2B5EF4-FFF2-40B4-BE49-F238E27FC236}">
              <a16:creationId xmlns:a16="http://schemas.microsoft.com/office/drawing/2014/main" id="{00000000-0008-0000-6F00-000016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99060</xdr:rowOff>
    </xdr:to>
    <xdr:sp macro="" textlink="">
      <xdr:nvSpPr>
        <xdr:cNvPr id="11766039" name="Text Box 9">
          <a:extLst>
            <a:ext uri="{FF2B5EF4-FFF2-40B4-BE49-F238E27FC236}">
              <a16:creationId xmlns:a16="http://schemas.microsoft.com/office/drawing/2014/main" id="{00000000-0008-0000-6F00-00001789B300}"/>
            </a:ext>
          </a:extLst>
        </xdr:cNvPr>
        <xdr:cNvSpPr txBox="1">
          <a:spLocks noChangeArrowheads="1"/>
        </xdr:cNvSpPr>
      </xdr:nvSpPr>
      <xdr:spPr bwMode="auto">
        <a:xfrm>
          <a:off x="10271760" y="866394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0" name="Text Box 9">
          <a:extLst>
            <a:ext uri="{FF2B5EF4-FFF2-40B4-BE49-F238E27FC236}">
              <a16:creationId xmlns:a16="http://schemas.microsoft.com/office/drawing/2014/main" id="{00000000-0008-0000-6F00-000018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1" name="Text Box 9">
          <a:extLst>
            <a:ext uri="{FF2B5EF4-FFF2-40B4-BE49-F238E27FC236}">
              <a16:creationId xmlns:a16="http://schemas.microsoft.com/office/drawing/2014/main" id="{00000000-0008-0000-6F00-000019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2" name="Text Box 9">
          <a:extLst>
            <a:ext uri="{FF2B5EF4-FFF2-40B4-BE49-F238E27FC236}">
              <a16:creationId xmlns:a16="http://schemas.microsoft.com/office/drawing/2014/main" id="{00000000-0008-0000-6F00-00001A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3" name="Text Box 9">
          <a:extLst>
            <a:ext uri="{FF2B5EF4-FFF2-40B4-BE49-F238E27FC236}">
              <a16:creationId xmlns:a16="http://schemas.microsoft.com/office/drawing/2014/main" id="{00000000-0008-0000-6F00-00001B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4" name="Text Box 9">
          <a:extLst>
            <a:ext uri="{FF2B5EF4-FFF2-40B4-BE49-F238E27FC236}">
              <a16:creationId xmlns:a16="http://schemas.microsoft.com/office/drawing/2014/main" id="{00000000-0008-0000-6F00-00001C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5" name="Text Box 9">
          <a:extLst>
            <a:ext uri="{FF2B5EF4-FFF2-40B4-BE49-F238E27FC236}">
              <a16:creationId xmlns:a16="http://schemas.microsoft.com/office/drawing/2014/main" id="{00000000-0008-0000-6F00-00001D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6" name="Text Box 9">
          <a:extLst>
            <a:ext uri="{FF2B5EF4-FFF2-40B4-BE49-F238E27FC236}">
              <a16:creationId xmlns:a16="http://schemas.microsoft.com/office/drawing/2014/main" id="{00000000-0008-0000-6F00-00001E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7" name="Text Box 9">
          <a:extLst>
            <a:ext uri="{FF2B5EF4-FFF2-40B4-BE49-F238E27FC236}">
              <a16:creationId xmlns:a16="http://schemas.microsoft.com/office/drawing/2014/main" id="{00000000-0008-0000-6F00-00001F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48" name="Text Box 9">
          <a:extLst>
            <a:ext uri="{FF2B5EF4-FFF2-40B4-BE49-F238E27FC236}">
              <a16:creationId xmlns:a16="http://schemas.microsoft.com/office/drawing/2014/main" id="{00000000-0008-0000-6F00-000020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49" name="Text Box 9">
          <a:extLst>
            <a:ext uri="{FF2B5EF4-FFF2-40B4-BE49-F238E27FC236}">
              <a16:creationId xmlns:a16="http://schemas.microsoft.com/office/drawing/2014/main" id="{00000000-0008-0000-6F00-000021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50" name="Text Box 9">
          <a:extLst>
            <a:ext uri="{FF2B5EF4-FFF2-40B4-BE49-F238E27FC236}">
              <a16:creationId xmlns:a16="http://schemas.microsoft.com/office/drawing/2014/main" id="{00000000-0008-0000-6F00-000022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51" name="Text Box 9">
          <a:extLst>
            <a:ext uri="{FF2B5EF4-FFF2-40B4-BE49-F238E27FC236}">
              <a16:creationId xmlns:a16="http://schemas.microsoft.com/office/drawing/2014/main" id="{00000000-0008-0000-6F00-000023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52" name="Text Box 9">
          <a:extLst>
            <a:ext uri="{FF2B5EF4-FFF2-40B4-BE49-F238E27FC236}">
              <a16:creationId xmlns:a16="http://schemas.microsoft.com/office/drawing/2014/main" id="{00000000-0008-0000-6F00-000024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53" name="Text Box 9">
          <a:extLst>
            <a:ext uri="{FF2B5EF4-FFF2-40B4-BE49-F238E27FC236}">
              <a16:creationId xmlns:a16="http://schemas.microsoft.com/office/drawing/2014/main" id="{00000000-0008-0000-6F00-000025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54" name="Text Box 9">
          <a:extLst>
            <a:ext uri="{FF2B5EF4-FFF2-40B4-BE49-F238E27FC236}">
              <a16:creationId xmlns:a16="http://schemas.microsoft.com/office/drawing/2014/main" id="{00000000-0008-0000-6F00-000026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55" name="Text Box 9">
          <a:extLst>
            <a:ext uri="{FF2B5EF4-FFF2-40B4-BE49-F238E27FC236}">
              <a16:creationId xmlns:a16="http://schemas.microsoft.com/office/drawing/2014/main" id="{00000000-0008-0000-6F00-000027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56" name="Text Box 9">
          <a:extLst>
            <a:ext uri="{FF2B5EF4-FFF2-40B4-BE49-F238E27FC236}">
              <a16:creationId xmlns:a16="http://schemas.microsoft.com/office/drawing/2014/main" id="{00000000-0008-0000-6F00-000028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57" name="Text Box 9">
          <a:extLst>
            <a:ext uri="{FF2B5EF4-FFF2-40B4-BE49-F238E27FC236}">
              <a16:creationId xmlns:a16="http://schemas.microsoft.com/office/drawing/2014/main" id="{00000000-0008-0000-6F00-000029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58" name="Text Box 9">
          <a:extLst>
            <a:ext uri="{FF2B5EF4-FFF2-40B4-BE49-F238E27FC236}">
              <a16:creationId xmlns:a16="http://schemas.microsoft.com/office/drawing/2014/main" id="{00000000-0008-0000-6F00-00002A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59" name="Text Box 9">
          <a:extLst>
            <a:ext uri="{FF2B5EF4-FFF2-40B4-BE49-F238E27FC236}">
              <a16:creationId xmlns:a16="http://schemas.microsoft.com/office/drawing/2014/main" id="{00000000-0008-0000-6F00-00002B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60" name="Text Box 9">
          <a:extLst>
            <a:ext uri="{FF2B5EF4-FFF2-40B4-BE49-F238E27FC236}">
              <a16:creationId xmlns:a16="http://schemas.microsoft.com/office/drawing/2014/main" id="{00000000-0008-0000-6F00-00002C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61" name="Text Box 9">
          <a:extLst>
            <a:ext uri="{FF2B5EF4-FFF2-40B4-BE49-F238E27FC236}">
              <a16:creationId xmlns:a16="http://schemas.microsoft.com/office/drawing/2014/main" id="{00000000-0008-0000-6F00-00002D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121920</xdr:rowOff>
    </xdr:to>
    <xdr:sp macro="" textlink="">
      <xdr:nvSpPr>
        <xdr:cNvPr id="11766062" name="Text Box 9">
          <a:extLst>
            <a:ext uri="{FF2B5EF4-FFF2-40B4-BE49-F238E27FC236}">
              <a16:creationId xmlns:a16="http://schemas.microsoft.com/office/drawing/2014/main" id="{00000000-0008-0000-6F00-00002E89B300}"/>
            </a:ext>
          </a:extLst>
        </xdr:cNvPr>
        <xdr:cNvSpPr txBox="1">
          <a:spLocks noChangeArrowheads="1"/>
        </xdr:cNvSpPr>
      </xdr:nvSpPr>
      <xdr:spPr bwMode="auto">
        <a:xfrm>
          <a:off x="1595628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121920</xdr:rowOff>
    </xdr:to>
    <xdr:sp macro="" textlink="">
      <xdr:nvSpPr>
        <xdr:cNvPr id="11766063" name="Text Box 9">
          <a:extLst>
            <a:ext uri="{FF2B5EF4-FFF2-40B4-BE49-F238E27FC236}">
              <a16:creationId xmlns:a16="http://schemas.microsoft.com/office/drawing/2014/main" id="{00000000-0008-0000-6F00-00002F89B300}"/>
            </a:ext>
          </a:extLst>
        </xdr:cNvPr>
        <xdr:cNvSpPr txBox="1">
          <a:spLocks noChangeArrowheads="1"/>
        </xdr:cNvSpPr>
      </xdr:nvSpPr>
      <xdr:spPr bwMode="auto">
        <a:xfrm>
          <a:off x="1595628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121920</xdr:rowOff>
    </xdr:to>
    <xdr:sp macro="" textlink="">
      <xdr:nvSpPr>
        <xdr:cNvPr id="11766064" name="Text Box 9">
          <a:extLst>
            <a:ext uri="{FF2B5EF4-FFF2-40B4-BE49-F238E27FC236}">
              <a16:creationId xmlns:a16="http://schemas.microsoft.com/office/drawing/2014/main" id="{00000000-0008-0000-6F00-00003089B300}"/>
            </a:ext>
          </a:extLst>
        </xdr:cNvPr>
        <xdr:cNvSpPr txBox="1">
          <a:spLocks noChangeArrowheads="1"/>
        </xdr:cNvSpPr>
      </xdr:nvSpPr>
      <xdr:spPr bwMode="auto">
        <a:xfrm>
          <a:off x="1595628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65" name="Text Box 9">
          <a:extLst>
            <a:ext uri="{FF2B5EF4-FFF2-40B4-BE49-F238E27FC236}">
              <a16:creationId xmlns:a16="http://schemas.microsoft.com/office/drawing/2014/main" id="{00000000-0008-0000-6F00-000031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66" name="Text Box 9">
          <a:extLst>
            <a:ext uri="{FF2B5EF4-FFF2-40B4-BE49-F238E27FC236}">
              <a16:creationId xmlns:a16="http://schemas.microsoft.com/office/drawing/2014/main" id="{00000000-0008-0000-6F00-000032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67" name="Text Box 9">
          <a:extLst>
            <a:ext uri="{FF2B5EF4-FFF2-40B4-BE49-F238E27FC236}">
              <a16:creationId xmlns:a16="http://schemas.microsoft.com/office/drawing/2014/main" id="{00000000-0008-0000-6F00-000033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68" name="Text Box 9">
          <a:extLst>
            <a:ext uri="{FF2B5EF4-FFF2-40B4-BE49-F238E27FC236}">
              <a16:creationId xmlns:a16="http://schemas.microsoft.com/office/drawing/2014/main" id="{00000000-0008-0000-6F00-000034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69" name="Text Box 9">
          <a:extLst>
            <a:ext uri="{FF2B5EF4-FFF2-40B4-BE49-F238E27FC236}">
              <a16:creationId xmlns:a16="http://schemas.microsoft.com/office/drawing/2014/main" id="{00000000-0008-0000-6F00-000035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70" name="Text Box 9">
          <a:extLst>
            <a:ext uri="{FF2B5EF4-FFF2-40B4-BE49-F238E27FC236}">
              <a16:creationId xmlns:a16="http://schemas.microsoft.com/office/drawing/2014/main" id="{00000000-0008-0000-6F00-000036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71" name="Text Box 9">
          <a:extLst>
            <a:ext uri="{FF2B5EF4-FFF2-40B4-BE49-F238E27FC236}">
              <a16:creationId xmlns:a16="http://schemas.microsoft.com/office/drawing/2014/main" id="{00000000-0008-0000-6F00-000037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72" name="Text Box 9">
          <a:extLst>
            <a:ext uri="{FF2B5EF4-FFF2-40B4-BE49-F238E27FC236}">
              <a16:creationId xmlns:a16="http://schemas.microsoft.com/office/drawing/2014/main" id="{00000000-0008-0000-6F00-000038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73" name="Text Box 9">
          <a:extLst>
            <a:ext uri="{FF2B5EF4-FFF2-40B4-BE49-F238E27FC236}">
              <a16:creationId xmlns:a16="http://schemas.microsoft.com/office/drawing/2014/main" id="{00000000-0008-0000-6F00-000039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74" name="Text Box 9">
          <a:extLst>
            <a:ext uri="{FF2B5EF4-FFF2-40B4-BE49-F238E27FC236}">
              <a16:creationId xmlns:a16="http://schemas.microsoft.com/office/drawing/2014/main" id="{00000000-0008-0000-6F00-00003A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137160</xdr:rowOff>
    </xdr:to>
    <xdr:sp macro="" textlink="">
      <xdr:nvSpPr>
        <xdr:cNvPr id="11766075" name="Text Box 9">
          <a:extLst>
            <a:ext uri="{FF2B5EF4-FFF2-40B4-BE49-F238E27FC236}">
              <a16:creationId xmlns:a16="http://schemas.microsoft.com/office/drawing/2014/main" id="{00000000-0008-0000-6F00-00003B89B300}"/>
            </a:ext>
          </a:extLst>
        </xdr:cNvPr>
        <xdr:cNvSpPr txBox="1">
          <a:spLocks noChangeArrowheads="1"/>
        </xdr:cNvSpPr>
      </xdr:nvSpPr>
      <xdr:spPr bwMode="auto">
        <a:xfrm>
          <a:off x="1595628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76" name="Text Box 9">
          <a:extLst>
            <a:ext uri="{FF2B5EF4-FFF2-40B4-BE49-F238E27FC236}">
              <a16:creationId xmlns:a16="http://schemas.microsoft.com/office/drawing/2014/main" id="{00000000-0008-0000-6F00-00003C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137160</xdr:rowOff>
    </xdr:to>
    <xdr:sp macro="" textlink="">
      <xdr:nvSpPr>
        <xdr:cNvPr id="11766077" name="Text Box 9">
          <a:extLst>
            <a:ext uri="{FF2B5EF4-FFF2-40B4-BE49-F238E27FC236}">
              <a16:creationId xmlns:a16="http://schemas.microsoft.com/office/drawing/2014/main" id="{00000000-0008-0000-6F00-00003D89B300}"/>
            </a:ext>
          </a:extLst>
        </xdr:cNvPr>
        <xdr:cNvSpPr txBox="1">
          <a:spLocks noChangeArrowheads="1"/>
        </xdr:cNvSpPr>
      </xdr:nvSpPr>
      <xdr:spPr bwMode="auto">
        <a:xfrm>
          <a:off x="1021842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77</xdr:row>
      <xdr:rowOff>152400</xdr:rowOff>
    </xdr:to>
    <xdr:sp macro="" textlink="">
      <xdr:nvSpPr>
        <xdr:cNvPr id="11766078" name="Text Box 9">
          <a:extLst>
            <a:ext uri="{FF2B5EF4-FFF2-40B4-BE49-F238E27FC236}">
              <a16:creationId xmlns:a16="http://schemas.microsoft.com/office/drawing/2014/main" id="{00000000-0008-0000-6F00-00003E89B300}"/>
            </a:ext>
          </a:extLst>
        </xdr:cNvPr>
        <xdr:cNvSpPr txBox="1">
          <a:spLocks noChangeArrowheads="1"/>
        </xdr:cNvSpPr>
      </xdr:nvSpPr>
      <xdr:spPr bwMode="auto">
        <a:xfrm>
          <a:off x="1021842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77</xdr:row>
      <xdr:rowOff>152400</xdr:rowOff>
    </xdr:to>
    <xdr:sp macro="" textlink="">
      <xdr:nvSpPr>
        <xdr:cNvPr id="11766079" name="Text Box 9">
          <a:extLst>
            <a:ext uri="{FF2B5EF4-FFF2-40B4-BE49-F238E27FC236}">
              <a16:creationId xmlns:a16="http://schemas.microsoft.com/office/drawing/2014/main" id="{00000000-0008-0000-6F00-00003F89B300}"/>
            </a:ext>
          </a:extLst>
        </xdr:cNvPr>
        <xdr:cNvSpPr txBox="1">
          <a:spLocks noChangeArrowheads="1"/>
        </xdr:cNvSpPr>
      </xdr:nvSpPr>
      <xdr:spPr bwMode="auto">
        <a:xfrm>
          <a:off x="1021842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72</xdr:row>
      <xdr:rowOff>0</xdr:rowOff>
    </xdr:from>
    <xdr:to>
      <xdr:col>3</xdr:col>
      <xdr:colOff>76200</xdr:colOff>
      <xdr:row>77</xdr:row>
      <xdr:rowOff>152400</xdr:rowOff>
    </xdr:to>
    <xdr:sp macro="" textlink="">
      <xdr:nvSpPr>
        <xdr:cNvPr id="11766080" name="Text Box 9">
          <a:extLst>
            <a:ext uri="{FF2B5EF4-FFF2-40B4-BE49-F238E27FC236}">
              <a16:creationId xmlns:a16="http://schemas.microsoft.com/office/drawing/2014/main" id="{00000000-0008-0000-6F00-00004089B300}"/>
            </a:ext>
          </a:extLst>
        </xdr:cNvPr>
        <xdr:cNvSpPr txBox="1">
          <a:spLocks noChangeArrowheads="1"/>
        </xdr:cNvSpPr>
      </xdr:nvSpPr>
      <xdr:spPr bwMode="auto">
        <a:xfrm>
          <a:off x="1021842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77</xdr:row>
      <xdr:rowOff>152400</xdr:rowOff>
    </xdr:to>
    <xdr:sp macro="" textlink="">
      <xdr:nvSpPr>
        <xdr:cNvPr id="11766081" name="Text Box 9">
          <a:extLst>
            <a:ext uri="{FF2B5EF4-FFF2-40B4-BE49-F238E27FC236}">
              <a16:creationId xmlns:a16="http://schemas.microsoft.com/office/drawing/2014/main" id="{00000000-0008-0000-6F00-00004189B300}"/>
            </a:ext>
          </a:extLst>
        </xdr:cNvPr>
        <xdr:cNvSpPr txBox="1">
          <a:spLocks noChangeArrowheads="1"/>
        </xdr:cNvSpPr>
      </xdr:nvSpPr>
      <xdr:spPr bwMode="auto">
        <a:xfrm>
          <a:off x="1595628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77</xdr:row>
      <xdr:rowOff>152400</xdr:rowOff>
    </xdr:to>
    <xdr:sp macro="" textlink="">
      <xdr:nvSpPr>
        <xdr:cNvPr id="11766082" name="Text Box 9">
          <a:extLst>
            <a:ext uri="{FF2B5EF4-FFF2-40B4-BE49-F238E27FC236}">
              <a16:creationId xmlns:a16="http://schemas.microsoft.com/office/drawing/2014/main" id="{00000000-0008-0000-6F00-00004289B300}"/>
            </a:ext>
          </a:extLst>
        </xdr:cNvPr>
        <xdr:cNvSpPr txBox="1">
          <a:spLocks noChangeArrowheads="1"/>
        </xdr:cNvSpPr>
      </xdr:nvSpPr>
      <xdr:spPr bwMode="auto">
        <a:xfrm>
          <a:off x="1595628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72</xdr:row>
      <xdr:rowOff>0</xdr:rowOff>
    </xdr:from>
    <xdr:to>
      <xdr:col>4</xdr:col>
      <xdr:colOff>76200</xdr:colOff>
      <xdr:row>77</xdr:row>
      <xdr:rowOff>152400</xdr:rowOff>
    </xdr:to>
    <xdr:sp macro="" textlink="">
      <xdr:nvSpPr>
        <xdr:cNvPr id="11766083" name="Text Box 9">
          <a:extLst>
            <a:ext uri="{FF2B5EF4-FFF2-40B4-BE49-F238E27FC236}">
              <a16:creationId xmlns:a16="http://schemas.microsoft.com/office/drawing/2014/main" id="{00000000-0008-0000-6F00-00004389B300}"/>
            </a:ext>
          </a:extLst>
        </xdr:cNvPr>
        <xdr:cNvSpPr txBox="1">
          <a:spLocks noChangeArrowheads="1"/>
        </xdr:cNvSpPr>
      </xdr:nvSpPr>
      <xdr:spPr bwMode="auto">
        <a:xfrm>
          <a:off x="15956280" y="140078460"/>
          <a:ext cx="762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99060</xdr:rowOff>
    </xdr:to>
    <xdr:sp macro="" textlink="">
      <xdr:nvSpPr>
        <xdr:cNvPr id="11766084" name="Text Box 9">
          <a:extLst>
            <a:ext uri="{FF2B5EF4-FFF2-40B4-BE49-F238E27FC236}">
              <a16:creationId xmlns:a16="http://schemas.microsoft.com/office/drawing/2014/main" id="{00000000-0008-0000-6F00-00004489B300}"/>
            </a:ext>
          </a:extLst>
        </xdr:cNvPr>
        <xdr:cNvSpPr txBox="1">
          <a:spLocks noChangeArrowheads="1"/>
        </xdr:cNvSpPr>
      </xdr:nvSpPr>
      <xdr:spPr bwMode="auto">
        <a:xfrm>
          <a:off x="10218420" y="86639400"/>
          <a:ext cx="7620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85" name="Text Box 9">
          <a:extLst>
            <a:ext uri="{FF2B5EF4-FFF2-40B4-BE49-F238E27FC236}">
              <a16:creationId xmlns:a16="http://schemas.microsoft.com/office/drawing/2014/main" id="{00000000-0008-0000-6F00-000045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86" name="Text Box 9">
          <a:extLst>
            <a:ext uri="{FF2B5EF4-FFF2-40B4-BE49-F238E27FC236}">
              <a16:creationId xmlns:a16="http://schemas.microsoft.com/office/drawing/2014/main" id="{00000000-0008-0000-6F00-000046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87" name="Text Box 9">
          <a:extLst>
            <a:ext uri="{FF2B5EF4-FFF2-40B4-BE49-F238E27FC236}">
              <a16:creationId xmlns:a16="http://schemas.microsoft.com/office/drawing/2014/main" id="{00000000-0008-0000-6F00-000047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88" name="Text Box 9">
          <a:extLst>
            <a:ext uri="{FF2B5EF4-FFF2-40B4-BE49-F238E27FC236}">
              <a16:creationId xmlns:a16="http://schemas.microsoft.com/office/drawing/2014/main" id="{00000000-0008-0000-6F00-000048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89" name="Text Box 9">
          <a:extLst>
            <a:ext uri="{FF2B5EF4-FFF2-40B4-BE49-F238E27FC236}">
              <a16:creationId xmlns:a16="http://schemas.microsoft.com/office/drawing/2014/main" id="{00000000-0008-0000-6F00-000049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90" name="Text Box 9">
          <a:extLst>
            <a:ext uri="{FF2B5EF4-FFF2-40B4-BE49-F238E27FC236}">
              <a16:creationId xmlns:a16="http://schemas.microsoft.com/office/drawing/2014/main" id="{00000000-0008-0000-6F00-00004A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121920</xdr:rowOff>
    </xdr:to>
    <xdr:sp macro="" textlink="">
      <xdr:nvSpPr>
        <xdr:cNvPr id="11766091" name="Text Box 9">
          <a:extLst>
            <a:ext uri="{FF2B5EF4-FFF2-40B4-BE49-F238E27FC236}">
              <a16:creationId xmlns:a16="http://schemas.microsoft.com/office/drawing/2014/main" id="{00000000-0008-0000-6F00-00004B89B300}"/>
            </a:ext>
          </a:extLst>
        </xdr:cNvPr>
        <xdr:cNvSpPr txBox="1">
          <a:spLocks noChangeArrowheads="1"/>
        </xdr:cNvSpPr>
      </xdr:nvSpPr>
      <xdr:spPr bwMode="auto">
        <a:xfrm>
          <a:off x="10218420" y="8663940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2141220</xdr:rowOff>
    </xdr:to>
    <xdr:sp macro="" textlink="">
      <xdr:nvSpPr>
        <xdr:cNvPr id="11766092" name="Text Box 9">
          <a:extLst>
            <a:ext uri="{FF2B5EF4-FFF2-40B4-BE49-F238E27FC236}">
              <a16:creationId xmlns:a16="http://schemas.microsoft.com/office/drawing/2014/main" id="{00000000-0008-0000-6F00-00004C89B300}"/>
            </a:ext>
          </a:extLst>
        </xdr:cNvPr>
        <xdr:cNvSpPr txBox="1">
          <a:spLocks noChangeArrowheads="1"/>
        </xdr:cNvSpPr>
      </xdr:nvSpPr>
      <xdr:spPr bwMode="auto">
        <a:xfrm>
          <a:off x="10218420" y="86639400"/>
          <a:ext cx="7620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2141220</xdr:rowOff>
    </xdr:to>
    <xdr:sp macro="" textlink="">
      <xdr:nvSpPr>
        <xdr:cNvPr id="11766093" name="Text Box 9">
          <a:extLst>
            <a:ext uri="{FF2B5EF4-FFF2-40B4-BE49-F238E27FC236}">
              <a16:creationId xmlns:a16="http://schemas.microsoft.com/office/drawing/2014/main" id="{00000000-0008-0000-6F00-00004D89B300}"/>
            </a:ext>
          </a:extLst>
        </xdr:cNvPr>
        <xdr:cNvSpPr txBox="1">
          <a:spLocks noChangeArrowheads="1"/>
        </xdr:cNvSpPr>
      </xdr:nvSpPr>
      <xdr:spPr bwMode="auto">
        <a:xfrm>
          <a:off x="10218420" y="86639400"/>
          <a:ext cx="7620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1912620</xdr:rowOff>
    </xdr:to>
    <xdr:sp macro="" textlink="">
      <xdr:nvSpPr>
        <xdr:cNvPr id="11766094" name="Text Box 9">
          <a:extLst>
            <a:ext uri="{FF2B5EF4-FFF2-40B4-BE49-F238E27FC236}">
              <a16:creationId xmlns:a16="http://schemas.microsoft.com/office/drawing/2014/main" id="{00000000-0008-0000-6F00-00004E89B300}"/>
            </a:ext>
          </a:extLst>
        </xdr:cNvPr>
        <xdr:cNvSpPr txBox="1">
          <a:spLocks noChangeArrowheads="1"/>
        </xdr:cNvSpPr>
      </xdr:nvSpPr>
      <xdr:spPr bwMode="auto">
        <a:xfrm>
          <a:off x="1021842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1912620</xdr:rowOff>
    </xdr:to>
    <xdr:sp macro="" textlink="">
      <xdr:nvSpPr>
        <xdr:cNvPr id="11766095" name="Text Box 9">
          <a:extLst>
            <a:ext uri="{FF2B5EF4-FFF2-40B4-BE49-F238E27FC236}">
              <a16:creationId xmlns:a16="http://schemas.microsoft.com/office/drawing/2014/main" id="{00000000-0008-0000-6F00-00004F89B300}"/>
            </a:ext>
          </a:extLst>
        </xdr:cNvPr>
        <xdr:cNvSpPr txBox="1">
          <a:spLocks noChangeArrowheads="1"/>
        </xdr:cNvSpPr>
      </xdr:nvSpPr>
      <xdr:spPr bwMode="auto">
        <a:xfrm>
          <a:off x="1021842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48</xdr:row>
      <xdr:rowOff>1912620</xdr:rowOff>
    </xdr:to>
    <xdr:sp macro="" textlink="">
      <xdr:nvSpPr>
        <xdr:cNvPr id="11766096" name="Text Box 9">
          <a:extLst>
            <a:ext uri="{FF2B5EF4-FFF2-40B4-BE49-F238E27FC236}">
              <a16:creationId xmlns:a16="http://schemas.microsoft.com/office/drawing/2014/main" id="{00000000-0008-0000-6F00-00005089B300}"/>
            </a:ext>
          </a:extLst>
        </xdr:cNvPr>
        <xdr:cNvSpPr txBox="1">
          <a:spLocks noChangeArrowheads="1"/>
        </xdr:cNvSpPr>
      </xdr:nvSpPr>
      <xdr:spPr bwMode="auto">
        <a:xfrm>
          <a:off x="1021842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1912620</xdr:rowOff>
    </xdr:to>
    <xdr:sp macro="" textlink="">
      <xdr:nvSpPr>
        <xdr:cNvPr id="11766097" name="Text Box 9">
          <a:extLst>
            <a:ext uri="{FF2B5EF4-FFF2-40B4-BE49-F238E27FC236}">
              <a16:creationId xmlns:a16="http://schemas.microsoft.com/office/drawing/2014/main" id="{00000000-0008-0000-6F00-00005189B300}"/>
            </a:ext>
          </a:extLst>
        </xdr:cNvPr>
        <xdr:cNvSpPr txBox="1">
          <a:spLocks noChangeArrowheads="1"/>
        </xdr:cNvSpPr>
      </xdr:nvSpPr>
      <xdr:spPr bwMode="auto">
        <a:xfrm>
          <a:off x="1595628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1912620</xdr:rowOff>
    </xdr:to>
    <xdr:sp macro="" textlink="">
      <xdr:nvSpPr>
        <xdr:cNvPr id="11766098" name="Text Box 9">
          <a:extLst>
            <a:ext uri="{FF2B5EF4-FFF2-40B4-BE49-F238E27FC236}">
              <a16:creationId xmlns:a16="http://schemas.microsoft.com/office/drawing/2014/main" id="{00000000-0008-0000-6F00-00005289B300}"/>
            </a:ext>
          </a:extLst>
        </xdr:cNvPr>
        <xdr:cNvSpPr txBox="1">
          <a:spLocks noChangeArrowheads="1"/>
        </xdr:cNvSpPr>
      </xdr:nvSpPr>
      <xdr:spPr bwMode="auto">
        <a:xfrm>
          <a:off x="1595628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48</xdr:row>
      <xdr:rowOff>1912620</xdr:rowOff>
    </xdr:to>
    <xdr:sp macro="" textlink="">
      <xdr:nvSpPr>
        <xdr:cNvPr id="11766099" name="Text Box 9">
          <a:extLst>
            <a:ext uri="{FF2B5EF4-FFF2-40B4-BE49-F238E27FC236}">
              <a16:creationId xmlns:a16="http://schemas.microsoft.com/office/drawing/2014/main" id="{00000000-0008-0000-6F00-00005389B300}"/>
            </a:ext>
          </a:extLst>
        </xdr:cNvPr>
        <xdr:cNvSpPr txBox="1">
          <a:spLocks noChangeArrowheads="1"/>
        </xdr:cNvSpPr>
      </xdr:nvSpPr>
      <xdr:spPr bwMode="auto">
        <a:xfrm>
          <a:off x="15956280" y="86639400"/>
          <a:ext cx="7620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50</xdr:row>
      <xdr:rowOff>403860</xdr:rowOff>
    </xdr:to>
    <xdr:sp macro="" textlink="">
      <xdr:nvSpPr>
        <xdr:cNvPr id="11766100" name="Text Box 9">
          <a:extLst>
            <a:ext uri="{FF2B5EF4-FFF2-40B4-BE49-F238E27FC236}">
              <a16:creationId xmlns:a16="http://schemas.microsoft.com/office/drawing/2014/main" id="{00000000-0008-0000-6F00-00005489B300}"/>
            </a:ext>
          </a:extLst>
        </xdr:cNvPr>
        <xdr:cNvSpPr txBox="1">
          <a:spLocks noChangeArrowheads="1"/>
        </xdr:cNvSpPr>
      </xdr:nvSpPr>
      <xdr:spPr bwMode="auto">
        <a:xfrm>
          <a:off x="1021842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50</xdr:row>
      <xdr:rowOff>403860</xdr:rowOff>
    </xdr:to>
    <xdr:sp macro="" textlink="">
      <xdr:nvSpPr>
        <xdr:cNvPr id="11766101" name="Text Box 9">
          <a:extLst>
            <a:ext uri="{FF2B5EF4-FFF2-40B4-BE49-F238E27FC236}">
              <a16:creationId xmlns:a16="http://schemas.microsoft.com/office/drawing/2014/main" id="{00000000-0008-0000-6F00-00005589B300}"/>
            </a:ext>
          </a:extLst>
        </xdr:cNvPr>
        <xdr:cNvSpPr txBox="1">
          <a:spLocks noChangeArrowheads="1"/>
        </xdr:cNvSpPr>
      </xdr:nvSpPr>
      <xdr:spPr bwMode="auto">
        <a:xfrm>
          <a:off x="1021842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76200</xdr:colOff>
      <xdr:row>50</xdr:row>
      <xdr:rowOff>403860</xdr:rowOff>
    </xdr:to>
    <xdr:sp macro="" textlink="">
      <xdr:nvSpPr>
        <xdr:cNvPr id="11766102" name="Text Box 9">
          <a:extLst>
            <a:ext uri="{FF2B5EF4-FFF2-40B4-BE49-F238E27FC236}">
              <a16:creationId xmlns:a16="http://schemas.microsoft.com/office/drawing/2014/main" id="{00000000-0008-0000-6F00-00005689B300}"/>
            </a:ext>
          </a:extLst>
        </xdr:cNvPr>
        <xdr:cNvSpPr txBox="1">
          <a:spLocks noChangeArrowheads="1"/>
        </xdr:cNvSpPr>
      </xdr:nvSpPr>
      <xdr:spPr bwMode="auto">
        <a:xfrm>
          <a:off x="1021842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50</xdr:row>
      <xdr:rowOff>403860</xdr:rowOff>
    </xdr:to>
    <xdr:sp macro="" textlink="">
      <xdr:nvSpPr>
        <xdr:cNvPr id="11766103" name="Text Box 9">
          <a:extLst>
            <a:ext uri="{FF2B5EF4-FFF2-40B4-BE49-F238E27FC236}">
              <a16:creationId xmlns:a16="http://schemas.microsoft.com/office/drawing/2014/main" id="{00000000-0008-0000-6F00-00005789B300}"/>
            </a:ext>
          </a:extLst>
        </xdr:cNvPr>
        <xdr:cNvSpPr txBox="1">
          <a:spLocks noChangeArrowheads="1"/>
        </xdr:cNvSpPr>
      </xdr:nvSpPr>
      <xdr:spPr bwMode="auto">
        <a:xfrm>
          <a:off x="1595628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50</xdr:row>
      <xdr:rowOff>403860</xdr:rowOff>
    </xdr:to>
    <xdr:sp macro="" textlink="">
      <xdr:nvSpPr>
        <xdr:cNvPr id="11766104" name="Text Box 9">
          <a:extLst>
            <a:ext uri="{FF2B5EF4-FFF2-40B4-BE49-F238E27FC236}">
              <a16:creationId xmlns:a16="http://schemas.microsoft.com/office/drawing/2014/main" id="{00000000-0008-0000-6F00-00005889B300}"/>
            </a:ext>
          </a:extLst>
        </xdr:cNvPr>
        <xdr:cNvSpPr txBox="1">
          <a:spLocks noChangeArrowheads="1"/>
        </xdr:cNvSpPr>
      </xdr:nvSpPr>
      <xdr:spPr bwMode="auto">
        <a:xfrm>
          <a:off x="1595628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49</xdr:row>
      <xdr:rowOff>0</xdr:rowOff>
    </xdr:from>
    <xdr:to>
      <xdr:col>4</xdr:col>
      <xdr:colOff>76200</xdr:colOff>
      <xdr:row>50</xdr:row>
      <xdr:rowOff>403860</xdr:rowOff>
    </xdr:to>
    <xdr:sp macro="" textlink="">
      <xdr:nvSpPr>
        <xdr:cNvPr id="11766105" name="Text Box 9">
          <a:extLst>
            <a:ext uri="{FF2B5EF4-FFF2-40B4-BE49-F238E27FC236}">
              <a16:creationId xmlns:a16="http://schemas.microsoft.com/office/drawing/2014/main" id="{00000000-0008-0000-6F00-00005989B300}"/>
            </a:ext>
          </a:extLst>
        </xdr:cNvPr>
        <xdr:cNvSpPr txBox="1">
          <a:spLocks noChangeArrowheads="1"/>
        </xdr:cNvSpPr>
      </xdr:nvSpPr>
      <xdr:spPr bwMode="auto">
        <a:xfrm>
          <a:off x="15956280" y="89839800"/>
          <a:ext cx="76200" cy="234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06" name="Text Box 9">
          <a:extLst>
            <a:ext uri="{FF2B5EF4-FFF2-40B4-BE49-F238E27FC236}">
              <a16:creationId xmlns:a16="http://schemas.microsoft.com/office/drawing/2014/main" id="{00000000-0008-0000-6F00-00005A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07" name="Text Box 9">
          <a:extLst>
            <a:ext uri="{FF2B5EF4-FFF2-40B4-BE49-F238E27FC236}">
              <a16:creationId xmlns:a16="http://schemas.microsoft.com/office/drawing/2014/main" id="{00000000-0008-0000-6F00-00005B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08" name="Text Box 9">
          <a:extLst>
            <a:ext uri="{FF2B5EF4-FFF2-40B4-BE49-F238E27FC236}">
              <a16:creationId xmlns:a16="http://schemas.microsoft.com/office/drawing/2014/main" id="{00000000-0008-0000-6F00-00005C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49</xdr:row>
      <xdr:rowOff>274320</xdr:rowOff>
    </xdr:to>
    <xdr:sp macro="" textlink="">
      <xdr:nvSpPr>
        <xdr:cNvPr id="11766109" name="Text Box 9">
          <a:extLst>
            <a:ext uri="{FF2B5EF4-FFF2-40B4-BE49-F238E27FC236}">
              <a16:creationId xmlns:a16="http://schemas.microsoft.com/office/drawing/2014/main" id="{00000000-0008-0000-6F00-00005D89B300}"/>
            </a:ext>
          </a:extLst>
        </xdr:cNvPr>
        <xdr:cNvSpPr txBox="1">
          <a:spLocks noChangeArrowheads="1"/>
        </xdr:cNvSpPr>
      </xdr:nvSpPr>
      <xdr:spPr bwMode="auto">
        <a:xfrm>
          <a:off x="1595628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49</xdr:row>
      <xdr:rowOff>274320</xdr:rowOff>
    </xdr:to>
    <xdr:sp macro="" textlink="">
      <xdr:nvSpPr>
        <xdr:cNvPr id="11766110" name="Text Box 9">
          <a:extLst>
            <a:ext uri="{FF2B5EF4-FFF2-40B4-BE49-F238E27FC236}">
              <a16:creationId xmlns:a16="http://schemas.microsoft.com/office/drawing/2014/main" id="{00000000-0008-0000-6F00-00005E89B300}"/>
            </a:ext>
          </a:extLst>
        </xdr:cNvPr>
        <xdr:cNvSpPr txBox="1">
          <a:spLocks noChangeArrowheads="1"/>
        </xdr:cNvSpPr>
      </xdr:nvSpPr>
      <xdr:spPr bwMode="auto">
        <a:xfrm>
          <a:off x="1595628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49</xdr:row>
      <xdr:rowOff>274320</xdr:rowOff>
    </xdr:to>
    <xdr:sp macro="" textlink="">
      <xdr:nvSpPr>
        <xdr:cNvPr id="11766111" name="Text Box 9">
          <a:extLst>
            <a:ext uri="{FF2B5EF4-FFF2-40B4-BE49-F238E27FC236}">
              <a16:creationId xmlns:a16="http://schemas.microsoft.com/office/drawing/2014/main" id="{00000000-0008-0000-6F00-00005F89B300}"/>
            </a:ext>
          </a:extLst>
        </xdr:cNvPr>
        <xdr:cNvSpPr txBox="1">
          <a:spLocks noChangeArrowheads="1"/>
        </xdr:cNvSpPr>
      </xdr:nvSpPr>
      <xdr:spPr bwMode="auto">
        <a:xfrm>
          <a:off x="1595628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2" name="Text Box 9">
          <a:extLst>
            <a:ext uri="{FF2B5EF4-FFF2-40B4-BE49-F238E27FC236}">
              <a16:creationId xmlns:a16="http://schemas.microsoft.com/office/drawing/2014/main" id="{00000000-0008-0000-6F00-000060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3" name="Text Box 9">
          <a:extLst>
            <a:ext uri="{FF2B5EF4-FFF2-40B4-BE49-F238E27FC236}">
              <a16:creationId xmlns:a16="http://schemas.microsoft.com/office/drawing/2014/main" id="{00000000-0008-0000-6F00-000061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4" name="Text Box 9">
          <a:extLst>
            <a:ext uri="{FF2B5EF4-FFF2-40B4-BE49-F238E27FC236}">
              <a16:creationId xmlns:a16="http://schemas.microsoft.com/office/drawing/2014/main" id="{00000000-0008-0000-6F00-000062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5" name="Text Box 9">
          <a:extLst>
            <a:ext uri="{FF2B5EF4-FFF2-40B4-BE49-F238E27FC236}">
              <a16:creationId xmlns:a16="http://schemas.microsoft.com/office/drawing/2014/main" id="{00000000-0008-0000-6F00-000063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6" name="Text Box 9">
          <a:extLst>
            <a:ext uri="{FF2B5EF4-FFF2-40B4-BE49-F238E27FC236}">
              <a16:creationId xmlns:a16="http://schemas.microsoft.com/office/drawing/2014/main" id="{00000000-0008-0000-6F00-000064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48</xdr:row>
      <xdr:rowOff>0</xdr:rowOff>
    </xdr:from>
    <xdr:to>
      <xdr:col>3</xdr:col>
      <xdr:colOff>76200</xdr:colOff>
      <xdr:row>49</xdr:row>
      <xdr:rowOff>274320</xdr:rowOff>
    </xdr:to>
    <xdr:sp macro="" textlink="">
      <xdr:nvSpPr>
        <xdr:cNvPr id="11766117" name="Text Box 9">
          <a:extLst>
            <a:ext uri="{FF2B5EF4-FFF2-40B4-BE49-F238E27FC236}">
              <a16:creationId xmlns:a16="http://schemas.microsoft.com/office/drawing/2014/main" id="{00000000-0008-0000-6F00-00006589B300}"/>
            </a:ext>
          </a:extLst>
        </xdr:cNvPr>
        <xdr:cNvSpPr txBox="1">
          <a:spLocks noChangeArrowheads="1"/>
        </xdr:cNvSpPr>
      </xdr:nvSpPr>
      <xdr:spPr bwMode="auto">
        <a:xfrm>
          <a:off x="1021842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49</xdr:row>
      <xdr:rowOff>274320</xdr:rowOff>
    </xdr:to>
    <xdr:sp macro="" textlink="">
      <xdr:nvSpPr>
        <xdr:cNvPr id="11766118" name="Text Box 9">
          <a:extLst>
            <a:ext uri="{FF2B5EF4-FFF2-40B4-BE49-F238E27FC236}">
              <a16:creationId xmlns:a16="http://schemas.microsoft.com/office/drawing/2014/main" id="{00000000-0008-0000-6F00-00006689B300}"/>
            </a:ext>
          </a:extLst>
        </xdr:cNvPr>
        <xdr:cNvSpPr txBox="1">
          <a:spLocks noChangeArrowheads="1"/>
        </xdr:cNvSpPr>
      </xdr:nvSpPr>
      <xdr:spPr bwMode="auto">
        <a:xfrm>
          <a:off x="1595628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xdr:row>
      <xdr:rowOff>0</xdr:rowOff>
    </xdr:from>
    <xdr:to>
      <xdr:col>4</xdr:col>
      <xdr:colOff>76200</xdr:colOff>
      <xdr:row>49</xdr:row>
      <xdr:rowOff>274320</xdr:rowOff>
    </xdr:to>
    <xdr:sp macro="" textlink="">
      <xdr:nvSpPr>
        <xdr:cNvPr id="11766119" name="Text Box 9">
          <a:extLst>
            <a:ext uri="{FF2B5EF4-FFF2-40B4-BE49-F238E27FC236}">
              <a16:creationId xmlns:a16="http://schemas.microsoft.com/office/drawing/2014/main" id="{00000000-0008-0000-6F00-00006789B300}"/>
            </a:ext>
          </a:extLst>
        </xdr:cNvPr>
        <xdr:cNvSpPr txBox="1">
          <a:spLocks noChangeArrowheads="1"/>
        </xdr:cNvSpPr>
      </xdr:nvSpPr>
      <xdr:spPr bwMode="auto">
        <a:xfrm>
          <a:off x="15956280" y="86639400"/>
          <a:ext cx="7620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1516380</xdr:colOff>
      <xdr:row>48</xdr:row>
      <xdr:rowOff>0</xdr:rowOff>
    </xdr:from>
    <xdr:to>
      <xdr:col>3</xdr:col>
      <xdr:colOff>1600200</xdr:colOff>
      <xdr:row>49</xdr:row>
      <xdr:rowOff>274320</xdr:rowOff>
    </xdr:to>
    <xdr:sp macro="" textlink="">
      <xdr:nvSpPr>
        <xdr:cNvPr id="11766120" name="Text Box 9">
          <a:extLst>
            <a:ext uri="{FF2B5EF4-FFF2-40B4-BE49-F238E27FC236}">
              <a16:creationId xmlns:a16="http://schemas.microsoft.com/office/drawing/2014/main" id="{00000000-0008-0000-6F00-00006889B300}"/>
            </a:ext>
          </a:extLst>
        </xdr:cNvPr>
        <xdr:cNvSpPr txBox="1">
          <a:spLocks noChangeArrowheads="1"/>
        </xdr:cNvSpPr>
      </xdr:nvSpPr>
      <xdr:spPr bwMode="auto">
        <a:xfrm>
          <a:off x="11734800" y="86639400"/>
          <a:ext cx="83820" cy="347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1" name="Text Box 9">
          <a:extLst>
            <a:ext uri="{FF2B5EF4-FFF2-40B4-BE49-F238E27FC236}">
              <a16:creationId xmlns:a16="http://schemas.microsoft.com/office/drawing/2014/main" id="{00000000-0008-0000-6F00-000069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2" name="Text Box 9">
          <a:extLst>
            <a:ext uri="{FF2B5EF4-FFF2-40B4-BE49-F238E27FC236}">
              <a16:creationId xmlns:a16="http://schemas.microsoft.com/office/drawing/2014/main" id="{00000000-0008-0000-6F00-00006A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3" name="Text Box 9">
          <a:extLst>
            <a:ext uri="{FF2B5EF4-FFF2-40B4-BE49-F238E27FC236}">
              <a16:creationId xmlns:a16="http://schemas.microsoft.com/office/drawing/2014/main" id="{00000000-0008-0000-6F00-00006B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4" name="Text Box 9">
          <a:extLst>
            <a:ext uri="{FF2B5EF4-FFF2-40B4-BE49-F238E27FC236}">
              <a16:creationId xmlns:a16="http://schemas.microsoft.com/office/drawing/2014/main" id="{00000000-0008-0000-6F00-00006C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5" name="Text Box 9">
          <a:extLst>
            <a:ext uri="{FF2B5EF4-FFF2-40B4-BE49-F238E27FC236}">
              <a16:creationId xmlns:a16="http://schemas.microsoft.com/office/drawing/2014/main" id="{00000000-0008-0000-6F00-00006D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6" name="Text Box 9">
          <a:extLst>
            <a:ext uri="{FF2B5EF4-FFF2-40B4-BE49-F238E27FC236}">
              <a16:creationId xmlns:a16="http://schemas.microsoft.com/office/drawing/2014/main" id="{00000000-0008-0000-6F00-00006E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7" name="Text Box 9">
          <a:extLst>
            <a:ext uri="{FF2B5EF4-FFF2-40B4-BE49-F238E27FC236}">
              <a16:creationId xmlns:a16="http://schemas.microsoft.com/office/drawing/2014/main" id="{00000000-0008-0000-6F00-00006F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8" name="Text Box 9">
          <a:extLst>
            <a:ext uri="{FF2B5EF4-FFF2-40B4-BE49-F238E27FC236}">
              <a16:creationId xmlns:a16="http://schemas.microsoft.com/office/drawing/2014/main" id="{00000000-0008-0000-6F00-000070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29" name="Text Box 9">
          <a:extLst>
            <a:ext uri="{FF2B5EF4-FFF2-40B4-BE49-F238E27FC236}">
              <a16:creationId xmlns:a16="http://schemas.microsoft.com/office/drawing/2014/main" id="{00000000-0008-0000-6F00-000071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30" name="Text Box 9">
          <a:extLst>
            <a:ext uri="{FF2B5EF4-FFF2-40B4-BE49-F238E27FC236}">
              <a16:creationId xmlns:a16="http://schemas.microsoft.com/office/drawing/2014/main" id="{00000000-0008-0000-6F00-000072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31" name="Text Box 9">
          <a:extLst>
            <a:ext uri="{FF2B5EF4-FFF2-40B4-BE49-F238E27FC236}">
              <a16:creationId xmlns:a16="http://schemas.microsoft.com/office/drawing/2014/main" id="{00000000-0008-0000-6F00-000073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32" name="Text Box 9">
          <a:extLst>
            <a:ext uri="{FF2B5EF4-FFF2-40B4-BE49-F238E27FC236}">
              <a16:creationId xmlns:a16="http://schemas.microsoft.com/office/drawing/2014/main" id="{00000000-0008-0000-6F00-000074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33" name="Text Box 9">
          <a:extLst>
            <a:ext uri="{FF2B5EF4-FFF2-40B4-BE49-F238E27FC236}">
              <a16:creationId xmlns:a16="http://schemas.microsoft.com/office/drawing/2014/main" id="{00000000-0008-0000-6F00-000075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48</xdr:row>
      <xdr:rowOff>0</xdr:rowOff>
    </xdr:from>
    <xdr:to>
      <xdr:col>3</xdr:col>
      <xdr:colOff>129540</xdr:colOff>
      <xdr:row>48</xdr:row>
      <xdr:rowOff>137160</xdr:rowOff>
    </xdr:to>
    <xdr:sp macro="" textlink="">
      <xdr:nvSpPr>
        <xdr:cNvPr id="11766134" name="Text Box 9">
          <a:extLst>
            <a:ext uri="{FF2B5EF4-FFF2-40B4-BE49-F238E27FC236}">
              <a16:creationId xmlns:a16="http://schemas.microsoft.com/office/drawing/2014/main" id="{00000000-0008-0000-6F00-00007689B300}"/>
            </a:ext>
          </a:extLst>
        </xdr:cNvPr>
        <xdr:cNvSpPr txBox="1">
          <a:spLocks noChangeArrowheads="1"/>
        </xdr:cNvSpPr>
      </xdr:nvSpPr>
      <xdr:spPr bwMode="auto">
        <a:xfrm>
          <a:off x="10271760" y="8663940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35" name="Text Box 9">
          <a:extLst>
            <a:ext uri="{FF2B5EF4-FFF2-40B4-BE49-F238E27FC236}">
              <a16:creationId xmlns:a16="http://schemas.microsoft.com/office/drawing/2014/main" id="{00000000-0008-0000-6F00-000077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36" name="Text Box 9">
          <a:extLst>
            <a:ext uri="{FF2B5EF4-FFF2-40B4-BE49-F238E27FC236}">
              <a16:creationId xmlns:a16="http://schemas.microsoft.com/office/drawing/2014/main" id="{00000000-0008-0000-6F00-000078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37" name="Text Box 9">
          <a:extLst>
            <a:ext uri="{FF2B5EF4-FFF2-40B4-BE49-F238E27FC236}">
              <a16:creationId xmlns:a16="http://schemas.microsoft.com/office/drawing/2014/main" id="{00000000-0008-0000-6F00-000079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38" name="Text Box 9">
          <a:extLst>
            <a:ext uri="{FF2B5EF4-FFF2-40B4-BE49-F238E27FC236}">
              <a16:creationId xmlns:a16="http://schemas.microsoft.com/office/drawing/2014/main" id="{00000000-0008-0000-6F00-00007A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39" name="Text Box 9">
          <a:extLst>
            <a:ext uri="{FF2B5EF4-FFF2-40B4-BE49-F238E27FC236}">
              <a16:creationId xmlns:a16="http://schemas.microsoft.com/office/drawing/2014/main" id="{00000000-0008-0000-6F00-00007B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0" name="Text Box 9">
          <a:extLst>
            <a:ext uri="{FF2B5EF4-FFF2-40B4-BE49-F238E27FC236}">
              <a16:creationId xmlns:a16="http://schemas.microsoft.com/office/drawing/2014/main" id="{00000000-0008-0000-6F00-00007C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1" name="Text Box 9">
          <a:extLst>
            <a:ext uri="{FF2B5EF4-FFF2-40B4-BE49-F238E27FC236}">
              <a16:creationId xmlns:a16="http://schemas.microsoft.com/office/drawing/2014/main" id="{00000000-0008-0000-6F00-00007D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2" name="Text Box 9">
          <a:extLst>
            <a:ext uri="{FF2B5EF4-FFF2-40B4-BE49-F238E27FC236}">
              <a16:creationId xmlns:a16="http://schemas.microsoft.com/office/drawing/2014/main" id="{00000000-0008-0000-6F00-00007E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3" name="Text Box 9">
          <a:extLst>
            <a:ext uri="{FF2B5EF4-FFF2-40B4-BE49-F238E27FC236}">
              <a16:creationId xmlns:a16="http://schemas.microsoft.com/office/drawing/2014/main" id="{00000000-0008-0000-6F00-00007F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4" name="Text Box 9">
          <a:extLst>
            <a:ext uri="{FF2B5EF4-FFF2-40B4-BE49-F238E27FC236}">
              <a16:creationId xmlns:a16="http://schemas.microsoft.com/office/drawing/2014/main" id="{00000000-0008-0000-6F00-000080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5" name="Text Box 9">
          <a:extLst>
            <a:ext uri="{FF2B5EF4-FFF2-40B4-BE49-F238E27FC236}">
              <a16:creationId xmlns:a16="http://schemas.microsoft.com/office/drawing/2014/main" id="{00000000-0008-0000-6F00-000081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6" name="Text Box 9">
          <a:extLst>
            <a:ext uri="{FF2B5EF4-FFF2-40B4-BE49-F238E27FC236}">
              <a16:creationId xmlns:a16="http://schemas.microsoft.com/office/drawing/2014/main" id="{00000000-0008-0000-6F00-000082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47" name="Text Box 9">
          <a:extLst>
            <a:ext uri="{FF2B5EF4-FFF2-40B4-BE49-F238E27FC236}">
              <a16:creationId xmlns:a16="http://schemas.microsoft.com/office/drawing/2014/main" id="{00000000-0008-0000-6F00-000083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148" name="Text Box 9">
          <a:extLst>
            <a:ext uri="{FF2B5EF4-FFF2-40B4-BE49-F238E27FC236}">
              <a16:creationId xmlns:a16="http://schemas.microsoft.com/office/drawing/2014/main" id="{00000000-0008-0000-6F00-000084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45720</xdr:rowOff>
    </xdr:to>
    <xdr:sp macro="" textlink="">
      <xdr:nvSpPr>
        <xdr:cNvPr id="11766149" name="Text Box 9">
          <a:extLst>
            <a:ext uri="{FF2B5EF4-FFF2-40B4-BE49-F238E27FC236}">
              <a16:creationId xmlns:a16="http://schemas.microsoft.com/office/drawing/2014/main" id="{00000000-0008-0000-6F00-00008589B300}"/>
            </a:ext>
          </a:extLst>
        </xdr:cNvPr>
        <xdr:cNvSpPr txBox="1">
          <a:spLocks noChangeArrowheads="1"/>
        </xdr:cNvSpPr>
      </xdr:nvSpPr>
      <xdr:spPr bwMode="auto">
        <a:xfrm>
          <a:off x="1027176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53340</xdr:rowOff>
    </xdr:to>
    <xdr:sp macro="" textlink="">
      <xdr:nvSpPr>
        <xdr:cNvPr id="11766150" name="Text Box 9">
          <a:extLst>
            <a:ext uri="{FF2B5EF4-FFF2-40B4-BE49-F238E27FC236}">
              <a16:creationId xmlns:a16="http://schemas.microsoft.com/office/drawing/2014/main" id="{00000000-0008-0000-6F00-00008689B300}"/>
            </a:ext>
          </a:extLst>
        </xdr:cNvPr>
        <xdr:cNvSpPr txBox="1">
          <a:spLocks noChangeArrowheads="1"/>
        </xdr:cNvSpPr>
      </xdr:nvSpPr>
      <xdr:spPr bwMode="auto">
        <a:xfrm>
          <a:off x="1027176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22860</xdr:rowOff>
    </xdr:to>
    <xdr:sp macro="" textlink="">
      <xdr:nvSpPr>
        <xdr:cNvPr id="11766151" name="Text Box 9">
          <a:extLst>
            <a:ext uri="{FF2B5EF4-FFF2-40B4-BE49-F238E27FC236}">
              <a16:creationId xmlns:a16="http://schemas.microsoft.com/office/drawing/2014/main" id="{00000000-0008-0000-6F00-00008789B300}"/>
            </a:ext>
          </a:extLst>
        </xdr:cNvPr>
        <xdr:cNvSpPr txBox="1">
          <a:spLocks noChangeArrowheads="1"/>
        </xdr:cNvSpPr>
      </xdr:nvSpPr>
      <xdr:spPr bwMode="auto">
        <a:xfrm>
          <a:off x="1027176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90</xdr:row>
      <xdr:rowOff>441960</xdr:rowOff>
    </xdr:to>
    <xdr:sp macro="" textlink="">
      <xdr:nvSpPr>
        <xdr:cNvPr id="11766152" name="Text Box 9">
          <a:extLst>
            <a:ext uri="{FF2B5EF4-FFF2-40B4-BE49-F238E27FC236}">
              <a16:creationId xmlns:a16="http://schemas.microsoft.com/office/drawing/2014/main" id="{00000000-0008-0000-6F00-00008889B300}"/>
            </a:ext>
          </a:extLst>
        </xdr:cNvPr>
        <xdr:cNvSpPr txBox="1">
          <a:spLocks noChangeArrowheads="1"/>
        </xdr:cNvSpPr>
      </xdr:nvSpPr>
      <xdr:spPr bwMode="auto">
        <a:xfrm>
          <a:off x="10271760" y="140634720"/>
          <a:ext cx="76200" cy="952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3" name="Text Box 9">
          <a:extLst>
            <a:ext uri="{FF2B5EF4-FFF2-40B4-BE49-F238E27FC236}">
              <a16:creationId xmlns:a16="http://schemas.microsoft.com/office/drawing/2014/main" id="{00000000-0008-0000-6F00-000089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4" name="Text Box 9">
          <a:extLst>
            <a:ext uri="{FF2B5EF4-FFF2-40B4-BE49-F238E27FC236}">
              <a16:creationId xmlns:a16="http://schemas.microsoft.com/office/drawing/2014/main" id="{00000000-0008-0000-6F00-00008A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5" name="Text Box 9">
          <a:extLst>
            <a:ext uri="{FF2B5EF4-FFF2-40B4-BE49-F238E27FC236}">
              <a16:creationId xmlns:a16="http://schemas.microsoft.com/office/drawing/2014/main" id="{00000000-0008-0000-6F00-00008B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6" name="Text Box 9">
          <a:extLst>
            <a:ext uri="{FF2B5EF4-FFF2-40B4-BE49-F238E27FC236}">
              <a16:creationId xmlns:a16="http://schemas.microsoft.com/office/drawing/2014/main" id="{00000000-0008-0000-6F00-00008C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7" name="Text Box 9">
          <a:extLst>
            <a:ext uri="{FF2B5EF4-FFF2-40B4-BE49-F238E27FC236}">
              <a16:creationId xmlns:a16="http://schemas.microsoft.com/office/drawing/2014/main" id="{00000000-0008-0000-6F00-00008D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8" name="Text Box 9">
          <a:extLst>
            <a:ext uri="{FF2B5EF4-FFF2-40B4-BE49-F238E27FC236}">
              <a16:creationId xmlns:a16="http://schemas.microsoft.com/office/drawing/2014/main" id="{00000000-0008-0000-6F00-00008E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59" name="Text Box 9">
          <a:extLst>
            <a:ext uri="{FF2B5EF4-FFF2-40B4-BE49-F238E27FC236}">
              <a16:creationId xmlns:a16="http://schemas.microsoft.com/office/drawing/2014/main" id="{00000000-0008-0000-6F00-00008F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60" name="Text Box 9">
          <a:extLst>
            <a:ext uri="{FF2B5EF4-FFF2-40B4-BE49-F238E27FC236}">
              <a16:creationId xmlns:a16="http://schemas.microsoft.com/office/drawing/2014/main" id="{00000000-0008-0000-6F00-000090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61" name="Text Box 9">
          <a:extLst>
            <a:ext uri="{FF2B5EF4-FFF2-40B4-BE49-F238E27FC236}">
              <a16:creationId xmlns:a16="http://schemas.microsoft.com/office/drawing/2014/main" id="{00000000-0008-0000-6F00-000091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62" name="Text Box 9">
          <a:extLst>
            <a:ext uri="{FF2B5EF4-FFF2-40B4-BE49-F238E27FC236}">
              <a16:creationId xmlns:a16="http://schemas.microsoft.com/office/drawing/2014/main" id="{00000000-0008-0000-6F00-000092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63" name="Text Box 9">
          <a:extLst>
            <a:ext uri="{FF2B5EF4-FFF2-40B4-BE49-F238E27FC236}">
              <a16:creationId xmlns:a16="http://schemas.microsoft.com/office/drawing/2014/main" id="{00000000-0008-0000-6F00-000093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64" name="Text Box 9">
          <a:extLst>
            <a:ext uri="{FF2B5EF4-FFF2-40B4-BE49-F238E27FC236}">
              <a16:creationId xmlns:a16="http://schemas.microsoft.com/office/drawing/2014/main" id="{00000000-0008-0000-6F00-000094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65" name="Text Box 9">
          <a:extLst>
            <a:ext uri="{FF2B5EF4-FFF2-40B4-BE49-F238E27FC236}">
              <a16:creationId xmlns:a16="http://schemas.microsoft.com/office/drawing/2014/main" id="{00000000-0008-0000-6F00-000095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66" name="Text Box 9">
          <a:extLst>
            <a:ext uri="{FF2B5EF4-FFF2-40B4-BE49-F238E27FC236}">
              <a16:creationId xmlns:a16="http://schemas.microsoft.com/office/drawing/2014/main" id="{00000000-0008-0000-6F00-000096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67" name="Text Box 9">
          <a:extLst>
            <a:ext uri="{FF2B5EF4-FFF2-40B4-BE49-F238E27FC236}">
              <a16:creationId xmlns:a16="http://schemas.microsoft.com/office/drawing/2014/main" id="{00000000-0008-0000-6F00-000097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68" name="Text Box 9">
          <a:extLst>
            <a:ext uri="{FF2B5EF4-FFF2-40B4-BE49-F238E27FC236}">
              <a16:creationId xmlns:a16="http://schemas.microsoft.com/office/drawing/2014/main" id="{00000000-0008-0000-6F00-000098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69" name="Text Box 9">
          <a:extLst>
            <a:ext uri="{FF2B5EF4-FFF2-40B4-BE49-F238E27FC236}">
              <a16:creationId xmlns:a16="http://schemas.microsoft.com/office/drawing/2014/main" id="{00000000-0008-0000-6F00-000099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70" name="Text Box 9">
          <a:extLst>
            <a:ext uri="{FF2B5EF4-FFF2-40B4-BE49-F238E27FC236}">
              <a16:creationId xmlns:a16="http://schemas.microsoft.com/office/drawing/2014/main" id="{00000000-0008-0000-6F00-00009A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71" name="Text Box 9">
          <a:extLst>
            <a:ext uri="{FF2B5EF4-FFF2-40B4-BE49-F238E27FC236}">
              <a16:creationId xmlns:a16="http://schemas.microsoft.com/office/drawing/2014/main" id="{00000000-0008-0000-6F00-00009B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72" name="Text Box 9">
          <a:extLst>
            <a:ext uri="{FF2B5EF4-FFF2-40B4-BE49-F238E27FC236}">
              <a16:creationId xmlns:a16="http://schemas.microsoft.com/office/drawing/2014/main" id="{00000000-0008-0000-6F00-00009C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73" name="Text Box 9">
          <a:extLst>
            <a:ext uri="{FF2B5EF4-FFF2-40B4-BE49-F238E27FC236}">
              <a16:creationId xmlns:a16="http://schemas.microsoft.com/office/drawing/2014/main" id="{00000000-0008-0000-6F00-00009D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74" name="Text Box 9">
          <a:extLst>
            <a:ext uri="{FF2B5EF4-FFF2-40B4-BE49-F238E27FC236}">
              <a16:creationId xmlns:a16="http://schemas.microsoft.com/office/drawing/2014/main" id="{00000000-0008-0000-6F00-00009E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75" name="Text Box 9">
          <a:extLst>
            <a:ext uri="{FF2B5EF4-FFF2-40B4-BE49-F238E27FC236}">
              <a16:creationId xmlns:a16="http://schemas.microsoft.com/office/drawing/2014/main" id="{00000000-0008-0000-6F00-00009F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76" name="Text Box 9">
          <a:extLst>
            <a:ext uri="{FF2B5EF4-FFF2-40B4-BE49-F238E27FC236}">
              <a16:creationId xmlns:a16="http://schemas.microsoft.com/office/drawing/2014/main" id="{00000000-0008-0000-6F00-0000A0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77" name="Text Box 9">
          <a:extLst>
            <a:ext uri="{FF2B5EF4-FFF2-40B4-BE49-F238E27FC236}">
              <a16:creationId xmlns:a16="http://schemas.microsoft.com/office/drawing/2014/main" id="{00000000-0008-0000-6F00-0000A1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78" name="Text Box 9">
          <a:extLst>
            <a:ext uri="{FF2B5EF4-FFF2-40B4-BE49-F238E27FC236}">
              <a16:creationId xmlns:a16="http://schemas.microsoft.com/office/drawing/2014/main" id="{00000000-0008-0000-6F00-0000A2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79" name="Text Box 9">
          <a:extLst>
            <a:ext uri="{FF2B5EF4-FFF2-40B4-BE49-F238E27FC236}">
              <a16:creationId xmlns:a16="http://schemas.microsoft.com/office/drawing/2014/main" id="{00000000-0008-0000-6F00-0000A3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0" name="Text Box 9">
          <a:extLst>
            <a:ext uri="{FF2B5EF4-FFF2-40B4-BE49-F238E27FC236}">
              <a16:creationId xmlns:a16="http://schemas.microsoft.com/office/drawing/2014/main" id="{00000000-0008-0000-6F00-0000A4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1" name="Text Box 9">
          <a:extLst>
            <a:ext uri="{FF2B5EF4-FFF2-40B4-BE49-F238E27FC236}">
              <a16:creationId xmlns:a16="http://schemas.microsoft.com/office/drawing/2014/main" id="{00000000-0008-0000-6F00-0000A5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2" name="Text Box 9">
          <a:extLst>
            <a:ext uri="{FF2B5EF4-FFF2-40B4-BE49-F238E27FC236}">
              <a16:creationId xmlns:a16="http://schemas.microsoft.com/office/drawing/2014/main" id="{00000000-0008-0000-6F00-0000A6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3" name="Text Box 9">
          <a:extLst>
            <a:ext uri="{FF2B5EF4-FFF2-40B4-BE49-F238E27FC236}">
              <a16:creationId xmlns:a16="http://schemas.microsoft.com/office/drawing/2014/main" id="{00000000-0008-0000-6F00-0000A7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4" name="Text Box 9">
          <a:extLst>
            <a:ext uri="{FF2B5EF4-FFF2-40B4-BE49-F238E27FC236}">
              <a16:creationId xmlns:a16="http://schemas.microsoft.com/office/drawing/2014/main" id="{00000000-0008-0000-6F00-0000A8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5" name="Text Box 9">
          <a:extLst>
            <a:ext uri="{FF2B5EF4-FFF2-40B4-BE49-F238E27FC236}">
              <a16:creationId xmlns:a16="http://schemas.microsoft.com/office/drawing/2014/main" id="{00000000-0008-0000-6F00-0000A9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86" name="Text Box 9">
          <a:extLst>
            <a:ext uri="{FF2B5EF4-FFF2-40B4-BE49-F238E27FC236}">
              <a16:creationId xmlns:a16="http://schemas.microsoft.com/office/drawing/2014/main" id="{00000000-0008-0000-6F00-0000AA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87" name="Text Box 9">
          <a:extLst>
            <a:ext uri="{FF2B5EF4-FFF2-40B4-BE49-F238E27FC236}">
              <a16:creationId xmlns:a16="http://schemas.microsoft.com/office/drawing/2014/main" id="{00000000-0008-0000-6F00-0000AB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53340</xdr:rowOff>
    </xdr:to>
    <xdr:sp macro="" textlink="">
      <xdr:nvSpPr>
        <xdr:cNvPr id="11766188" name="Text Box 9">
          <a:extLst>
            <a:ext uri="{FF2B5EF4-FFF2-40B4-BE49-F238E27FC236}">
              <a16:creationId xmlns:a16="http://schemas.microsoft.com/office/drawing/2014/main" id="{00000000-0008-0000-6F00-0000AC89B300}"/>
            </a:ext>
          </a:extLst>
        </xdr:cNvPr>
        <xdr:cNvSpPr txBox="1">
          <a:spLocks noChangeArrowheads="1"/>
        </xdr:cNvSpPr>
      </xdr:nvSpPr>
      <xdr:spPr bwMode="auto">
        <a:xfrm>
          <a:off x="1595628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89" name="Text Box 9">
          <a:extLst>
            <a:ext uri="{FF2B5EF4-FFF2-40B4-BE49-F238E27FC236}">
              <a16:creationId xmlns:a16="http://schemas.microsoft.com/office/drawing/2014/main" id="{00000000-0008-0000-6F00-0000AD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53340</xdr:rowOff>
    </xdr:to>
    <xdr:sp macro="" textlink="">
      <xdr:nvSpPr>
        <xdr:cNvPr id="11766190" name="Text Box 9">
          <a:extLst>
            <a:ext uri="{FF2B5EF4-FFF2-40B4-BE49-F238E27FC236}">
              <a16:creationId xmlns:a16="http://schemas.microsoft.com/office/drawing/2014/main" id="{00000000-0008-0000-6F00-0000AE89B300}"/>
            </a:ext>
          </a:extLst>
        </xdr:cNvPr>
        <xdr:cNvSpPr txBox="1">
          <a:spLocks noChangeArrowheads="1"/>
        </xdr:cNvSpPr>
      </xdr:nvSpPr>
      <xdr:spPr bwMode="auto">
        <a:xfrm>
          <a:off x="10218420" y="14063472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91" name="Text Box 9">
          <a:extLst>
            <a:ext uri="{FF2B5EF4-FFF2-40B4-BE49-F238E27FC236}">
              <a16:creationId xmlns:a16="http://schemas.microsoft.com/office/drawing/2014/main" id="{00000000-0008-0000-6F00-0000AF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92" name="Text Box 9">
          <a:extLst>
            <a:ext uri="{FF2B5EF4-FFF2-40B4-BE49-F238E27FC236}">
              <a16:creationId xmlns:a16="http://schemas.microsoft.com/office/drawing/2014/main" id="{00000000-0008-0000-6F00-0000B0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193" name="Text Box 9">
          <a:extLst>
            <a:ext uri="{FF2B5EF4-FFF2-40B4-BE49-F238E27FC236}">
              <a16:creationId xmlns:a16="http://schemas.microsoft.com/office/drawing/2014/main" id="{00000000-0008-0000-6F00-0000B1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94" name="Text Box 9">
          <a:extLst>
            <a:ext uri="{FF2B5EF4-FFF2-40B4-BE49-F238E27FC236}">
              <a16:creationId xmlns:a16="http://schemas.microsoft.com/office/drawing/2014/main" id="{00000000-0008-0000-6F00-0000B2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95" name="Text Box 9">
          <a:extLst>
            <a:ext uri="{FF2B5EF4-FFF2-40B4-BE49-F238E27FC236}">
              <a16:creationId xmlns:a16="http://schemas.microsoft.com/office/drawing/2014/main" id="{00000000-0008-0000-6F00-0000B3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196" name="Text Box 9">
          <a:extLst>
            <a:ext uri="{FF2B5EF4-FFF2-40B4-BE49-F238E27FC236}">
              <a16:creationId xmlns:a16="http://schemas.microsoft.com/office/drawing/2014/main" id="{00000000-0008-0000-6F00-0000B4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197" name="Text Box 9">
          <a:extLst>
            <a:ext uri="{FF2B5EF4-FFF2-40B4-BE49-F238E27FC236}">
              <a16:creationId xmlns:a16="http://schemas.microsoft.com/office/drawing/2014/main" id="{00000000-0008-0000-6F00-0000B5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198" name="Text Box 9">
          <a:extLst>
            <a:ext uri="{FF2B5EF4-FFF2-40B4-BE49-F238E27FC236}">
              <a16:creationId xmlns:a16="http://schemas.microsoft.com/office/drawing/2014/main" id="{00000000-0008-0000-6F00-0000B6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199" name="Text Box 9">
          <a:extLst>
            <a:ext uri="{FF2B5EF4-FFF2-40B4-BE49-F238E27FC236}">
              <a16:creationId xmlns:a16="http://schemas.microsoft.com/office/drawing/2014/main" id="{00000000-0008-0000-6F00-0000B7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200" name="Text Box 9">
          <a:extLst>
            <a:ext uri="{FF2B5EF4-FFF2-40B4-BE49-F238E27FC236}">
              <a16:creationId xmlns:a16="http://schemas.microsoft.com/office/drawing/2014/main" id="{00000000-0008-0000-6F00-0000B8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201" name="Text Box 9">
          <a:extLst>
            <a:ext uri="{FF2B5EF4-FFF2-40B4-BE49-F238E27FC236}">
              <a16:creationId xmlns:a16="http://schemas.microsoft.com/office/drawing/2014/main" id="{00000000-0008-0000-6F00-0000B9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202" name="Text Box 9">
          <a:extLst>
            <a:ext uri="{FF2B5EF4-FFF2-40B4-BE49-F238E27FC236}">
              <a16:creationId xmlns:a16="http://schemas.microsoft.com/office/drawing/2014/main" id="{00000000-0008-0000-6F00-0000BA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203" name="Text Box 9">
          <a:extLst>
            <a:ext uri="{FF2B5EF4-FFF2-40B4-BE49-F238E27FC236}">
              <a16:creationId xmlns:a16="http://schemas.microsoft.com/office/drawing/2014/main" id="{00000000-0008-0000-6F00-0000BB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30480</xdr:rowOff>
    </xdr:to>
    <xdr:sp macro="" textlink="">
      <xdr:nvSpPr>
        <xdr:cNvPr id="11766204" name="Text Box 9">
          <a:extLst>
            <a:ext uri="{FF2B5EF4-FFF2-40B4-BE49-F238E27FC236}">
              <a16:creationId xmlns:a16="http://schemas.microsoft.com/office/drawing/2014/main" id="{00000000-0008-0000-6F00-0000BC89B300}"/>
            </a:ext>
          </a:extLst>
        </xdr:cNvPr>
        <xdr:cNvSpPr txBox="1">
          <a:spLocks noChangeArrowheads="1"/>
        </xdr:cNvSpPr>
      </xdr:nvSpPr>
      <xdr:spPr bwMode="auto">
        <a:xfrm>
          <a:off x="10218420" y="14063472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22860</xdr:rowOff>
    </xdr:to>
    <xdr:sp macro="" textlink="">
      <xdr:nvSpPr>
        <xdr:cNvPr id="11766205" name="Text Box 9">
          <a:extLst>
            <a:ext uri="{FF2B5EF4-FFF2-40B4-BE49-F238E27FC236}">
              <a16:creationId xmlns:a16="http://schemas.microsoft.com/office/drawing/2014/main" id="{00000000-0008-0000-6F00-0000BD89B300}"/>
            </a:ext>
          </a:extLst>
        </xdr:cNvPr>
        <xdr:cNvSpPr txBox="1">
          <a:spLocks noChangeArrowheads="1"/>
        </xdr:cNvSpPr>
      </xdr:nvSpPr>
      <xdr:spPr bwMode="auto">
        <a:xfrm>
          <a:off x="1021842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22860</xdr:rowOff>
    </xdr:to>
    <xdr:sp macro="" textlink="">
      <xdr:nvSpPr>
        <xdr:cNvPr id="11766206" name="Text Box 9">
          <a:extLst>
            <a:ext uri="{FF2B5EF4-FFF2-40B4-BE49-F238E27FC236}">
              <a16:creationId xmlns:a16="http://schemas.microsoft.com/office/drawing/2014/main" id="{00000000-0008-0000-6F00-0000BE89B300}"/>
            </a:ext>
          </a:extLst>
        </xdr:cNvPr>
        <xdr:cNvSpPr txBox="1">
          <a:spLocks noChangeArrowheads="1"/>
        </xdr:cNvSpPr>
      </xdr:nvSpPr>
      <xdr:spPr bwMode="auto">
        <a:xfrm>
          <a:off x="10218420" y="14063472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07" name="Text Box 9">
          <a:extLst>
            <a:ext uri="{FF2B5EF4-FFF2-40B4-BE49-F238E27FC236}">
              <a16:creationId xmlns:a16="http://schemas.microsoft.com/office/drawing/2014/main" id="{00000000-0008-0000-6F00-0000BF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08" name="Text Box 9">
          <a:extLst>
            <a:ext uri="{FF2B5EF4-FFF2-40B4-BE49-F238E27FC236}">
              <a16:creationId xmlns:a16="http://schemas.microsoft.com/office/drawing/2014/main" id="{00000000-0008-0000-6F00-0000C0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09" name="Text Box 9">
          <a:extLst>
            <a:ext uri="{FF2B5EF4-FFF2-40B4-BE49-F238E27FC236}">
              <a16:creationId xmlns:a16="http://schemas.microsoft.com/office/drawing/2014/main" id="{00000000-0008-0000-6F00-0000C1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0" name="Text Box 9">
          <a:extLst>
            <a:ext uri="{FF2B5EF4-FFF2-40B4-BE49-F238E27FC236}">
              <a16:creationId xmlns:a16="http://schemas.microsoft.com/office/drawing/2014/main" id="{00000000-0008-0000-6F00-0000C2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1" name="Text Box 9">
          <a:extLst>
            <a:ext uri="{FF2B5EF4-FFF2-40B4-BE49-F238E27FC236}">
              <a16:creationId xmlns:a16="http://schemas.microsoft.com/office/drawing/2014/main" id="{00000000-0008-0000-6F00-0000C3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2" name="Text Box 9">
          <a:extLst>
            <a:ext uri="{FF2B5EF4-FFF2-40B4-BE49-F238E27FC236}">
              <a16:creationId xmlns:a16="http://schemas.microsoft.com/office/drawing/2014/main" id="{00000000-0008-0000-6F00-0000C4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13" name="Text Box 9">
          <a:extLst>
            <a:ext uri="{FF2B5EF4-FFF2-40B4-BE49-F238E27FC236}">
              <a16:creationId xmlns:a16="http://schemas.microsoft.com/office/drawing/2014/main" id="{00000000-0008-0000-6F00-0000C5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14" name="Text Box 9">
          <a:extLst>
            <a:ext uri="{FF2B5EF4-FFF2-40B4-BE49-F238E27FC236}">
              <a16:creationId xmlns:a16="http://schemas.microsoft.com/office/drawing/2014/main" id="{00000000-0008-0000-6F00-0000C6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45720</xdr:rowOff>
    </xdr:to>
    <xdr:sp macro="" textlink="">
      <xdr:nvSpPr>
        <xdr:cNvPr id="11766215" name="Text Box 9">
          <a:extLst>
            <a:ext uri="{FF2B5EF4-FFF2-40B4-BE49-F238E27FC236}">
              <a16:creationId xmlns:a16="http://schemas.microsoft.com/office/drawing/2014/main" id="{00000000-0008-0000-6F00-0000C789B300}"/>
            </a:ext>
          </a:extLst>
        </xdr:cNvPr>
        <xdr:cNvSpPr txBox="1">
          <a:spLocks noChangeArrowheads="1"/>
        </xdr:cNvSpPr>
      </xdr:nvSpPr>
      <xdr:spPr bwMode="auto">
        <a:xfrm>
          <a:off x="1021842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6" name="Text Box 9">
          <a:extLst>
            <a:ext uri="{FF2B5EF4-FFF2-40B4-BE49-F238E27FC236}">
              <a16:creationId xmlns:a16="http://schemas.microsoft.com/office/drawing/2014/main" id="{00000000-0008-0000-6F00-0000C8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7" name="Text Box 9">
          <a:extLst>
            <a:ext uri="{FF2B5EF4-FFF2-40B4-BE49-F238E27FC236}">
              <a16:creationId xmlns:a16="http://schemas.microsoft.com/office/drawing/2014/main" id="{00000000-0008-0000-6F00-0000C9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45720</xdr:rowOff>
    </xdr:to>
    <xdr:sp macro="" textlink="">
      <xdr:nvSpPr>
        <xdr:cNvPr id="11766218" name="Text Box 9">
          <a:extLst>
            <a:ext uri="{FF2B5EF4-FFF2-40B4-BE49-F238E27FC236}">
              <a16:creationId xmlns:a16="http://schemas.microsoft.com/office/drawing/2014/main" id="{00000000-0008-0000-6F00-0000CA89B300}"/>
            </a:ext>
          </a:extLst>
        </xdr:cNvPr>
        <xdr:cNvSpPr txBox="1">
          <a:spLocks noChangeArrowheads="1"/>
        </xdr:cNvSpPr>
      </xdr:nvSpPr>
      <xdr:spPr bwMode="auto">
        <a:xfrm>
          <a:off x="15956280" y="14063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19" name="Text Box 9">
          <a:extLst>
            <a:ext uri="{FF2B5EF4-FFF2-40B4-BE49-F238E27FC236}">
              <a16:creationId xmlns:a16="http://schemas.microsoft.com/office/drawing/2014/main" id="{00000000-0008-0000-6F00-0000CB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0" name="Text Box 9">
          <a:extLst>
            <a:ext uri="{FF2B5EF4-FFF2-40B4-BE49-F238E27FC236}">
              <a16:creationId xmlns:a16="http://schemas.microsoft.com/office/drawing/2014/main" id="{00000000-0008-0000-6F00-0000CC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1" name="Text Box 9">
          <a:extLst>
            <a:ext uri="{FF2B5EF4-FFF2-40B4-BE49-F238E27FC236}">
              <a16:creationId xmlns:a16="http://schemas.microsoft.com/office/drawing/2014/main" id="{00000000-0008-0000-6F00-0000CD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22" name="Text Box 9">
          <a:extLst>
            <a:ext uri="{FF2B5EF4-FFF2-40B4-BE49-F238E27FC236}">
              <a16:creationId xmlns:a16="http://schemas.microsoft.com/office/drawing/2014/main" id="{00000000-0008-0000-6F00-0000CE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23" name="Text Box 9">
          <a:extLst>
            <a:ext uri="{FF2B5EF4-FFF2-40B4-BE49-F238E27FC236}">
              <a16:creationId xmlns:a16="http://schemas.microsoft.com/office/drawing/2014/main" id="{00000000-0008-0000-6F00-0000CF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24" name="Text Box 9">
          <a:extLst>
            <a:ext uri="{FF2B5EF4-FFF2-40B4-BE49-F238E27FC236}">
              <a16:creationId xmlns:a16="http://schemas.microsoft.com/office/drawing/2014/main" id="{00000000-0008-0000-6F00-0000D0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5" name="Text Box 9">
          <a:extLst>
            <a:ext uri="{FF2B5EF4-FFF2-40B4-BE49-F238E27FC236}">
              <a16:creationId xmlns:a16="http://schemas.microsoft.com/office/drawing/2014/main" id="{00000000-0008-0000-6F00-0000D1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6" name="Text Box 9">
          <a:extLst>
            <a:ext uri="{FF2B5EF4-FFF2-40B4-BE49-F238E27FC236}">
              <a16:creationId xmlns:a16="http://schemas.microsoft.com/office/drawing/2014/main" id="{00000000-0008-0000-6F00-0000D2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7" name="Text Box 9">
          <a:extLst>
            <a:ext uri="{FF2B5EF4-FFF2-40B4-BE49-F238E27FC236}">
              <a16:creationId xmlns:a16="http://schemas.microsoft.com/office/drawing/2014/main" id="{00000000-0008-0000-6F00-0000D3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8" name="Text Box 9">
          <a:extLst>
            <a:ext uri="{FF2B5EF4-FFF2-40B4-BE49-F238E27FC236}">
              <a16:creationId xmlns:a16="http://schemas.microsoft.com/office/drawing/2014/main" id="{00000000-0008-0000-6F00-0000D4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29" name="Text Box 9">
          <a:extLst>
            <a:ext uri="{FF2B5EF4-FFF2-40B4-BE49-F238E27FC236}">
              <a16:creationId xmlns:a16="http://schemas.microsoft.com/office/drawing/2014/main" id="{00000000-0008-0000-6F00-0000D5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38100</xdr:rowOff>
    </xdr:to>
    <xdr:sp macro="" textlink="">
      <xdr:nvSpPr>
        <xdr:cNvPr id="11766230" name="Text Box 9">
          <a:extLst>
            <a:ext uri="{FF2B5EF4-FFF2-40B4-BE49-F238E27FC236}">
              <a16:creationId xmlns:a16="http://schemas.microsoft.com/office/drawing/2014/main" id="{00000000-0008-0000-6F00-0000D689B300}"/>
            </a:ext>
          </a:extLst>
        </xdr:cNvPr>
        <xdr:cNvSpPr txBox="1">
          <a:spLocks noChangeArrowheads="1"/>
        </xdr:cNvSpPr>
      </xdr:nvSpPr>
      <xdr:spPr bwMode="auto">
        <a:xfrm>
          <a:off x="1021842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31" name="Text Box 9">
          <a:extLst>
            <a:ext uri="{FF2B5EF4-FFF2-40B4-BE49-F238E27FC236}">
              <a16:creationId xmlns:a16="http://schemas.microsoft.com/office/drawing/2014/main" id="{00000000-0008-0000-6F00-0000D7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32" name="Text Box 9">
          <a:extLst>
            <a:ext uri="{FF2B5EF4-FFF2-40B4-BE49-F238E27FC236}">
              <a16:creationId xmlns:a16="http://schemas.microsoft.com/office/drawing/2014/main" id="{00000000-0008-0000-6F00-0000D8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38100</xdr:rowOff>
    </xdr:to>
    <xdr:sp macro="" textlink="">
      <xdr:nvSpPr>
        <xdr:cNvPr id="11766233" name="Text Box 9">
          <a:extLst>
            <a:ext uri="{FF2B5EF4-FFF2-40B4-BE49-F238E27FC236}">
              <a16:creationId xmlns:a16="http://schemas.microsoft.com/office/drawing/2014/main" id="{00000000-0008-0000-6F00-0000D989B300}"/>
            </a:ext>
          </a:extLst>
        </xdr:cNvPr>
        <xdr:cNvSpPr txBox="1">
          <a:spLocks noChangeArrowheads="1"/>
        </xdr:cNvSpPr>
      </xdr:nvSpPr>
      <xdr:spPr bwMode="auto">
        <a:xfrm>
          <a:off x="15956280" y="14063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4" name="Text Box 9">
          <a:extLst>
            <a:ext uri="{FF2B5EF4-FFF2-40B4-BE49-F238E27FC236}">
              <a16:creationId xmlns:a16="http://schemas.microsoft.com/office/drawing/2014/main" id="{00000000-0008-0000-6F00-0000DA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5" name="Text Box 9">
          <a:extLst>
            <a:ext uri="{FF2B5EF4-FFF2-40B4-BE49-F238E27FC236}">
              <a16:creationId xmlns:a16="http://schemas.microsoft.com/office/drawing/2014/main" id="{00000000-0008-0000-6F00-0000DB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6" name="Text Box 9">
          <a:extLst>
            <a:ext uri="{FF2B5EF4-FFF2-40B4-BE49-F238E27FC236}">
              <a16:creationId xmlns:a16="http://schemas.microsoft.com/office/drawing/2014/main" id="{00000000-0008-0000-6F00-0000DC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7" name="Text Box 9">
          <a:extLst>
            <a:ext uri="{FF2B5EF4-FFF2-40B4-BE49-F238E27FC236}">
              <a16:creationId xmlns:a16="http://schemas.microsoft.com/office/drawing/2014/main" id="{00000000-0008-0000-6F00-0000DD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8" name="Text Box 9">
          <a:extLst>
            <a:ext uri="{FF2B5EF4-FFF2-40B4-BE49-F238E27FC236}">
              <a16:creationId xmlns:a16="http://schemas.microsoft.com/office/drawing/2014/main" id="{00000000-0008-0000-6F00-0000DE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39" name="Text Box 9">
          <a:extLst>
            <a:ext uri="{FF2B5EF4-FFF2-40B4-BE49-F238E27FC236}">
              <a16:creationId xmlns:a16="http://schemas.microsoft.com/office/drawing/2014/main" id="{00000000-0008-0000-6F00-0000DF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0" name="Text Box 9">
          <a:extLst>
            <a:ext uri="{FF2B5EF4-FFF2-40B4-BE49-F238E27FC236}">
              <a16:creationId xmlns:a16="http://schemas.microsoft.com/office/drawing/2014/main" id="{00000000-0008-0000-6F00-0000E0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1" name="Text Box 9">
          <a:extLst>
            <a:ext uri="{FF2B5EF4-FFF2-40B4-BE49-F238E27FC236}">
              <a16:creationId xmlns:a16="http://schemas.microsoft.com/office/drawing/2014/main" id="{00000000-0008-0000-6F00-0000E1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2" name="Text Box 9">
          <a:extLst>
            <a:ext uri="{FF2B5EF4-FFF2-40B4-BE49-F238E27FC236}">
              <a16:creationId xmlns:a16="http://schemas.microsoft.com/office/drawing/2014/main" id="{00000000-0008-0000-6F00-0000E2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3" name="Text Box 9">
          <a:extLst>
            <a:ext uri="{FF2B5EF4-FFF2-40B4-BE49-F238E27FC236}">
              <a16:creationId xmlns:a16="http://schemas.microsoft.com/office/drawing/2014/main" id="{00000000-0008-0000-6F00-0000E3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4" name="Text Box 9">
          <a:extLst>
            <a:ext uri="{FF2B5EF4-FFF2-40B4-BE49-F238E27FC236}">
              <a16:creationId xmlns:a16="http://schemas.microsoft.com/office/drawing/2014/main" id="{00000000-0008-0000-6F00-0000E4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5" name="Text Box 9">
          <a:extLst>
            <a:ext uri="{FF2B5EF4-FFF2-40B4-BE49-F238E27FC236}">
              <a16:creationId xmlns:a16="http://schemas.microsoft.com/office/drawing/2014/main" id="{00000000-0008-0000-6F00-0000E5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76200</xdr:rowOff>
    </xdr:to>
    <xdr:sp macro="" textlink="">
      <xdr:nvSpPr>
        <xdr:cNvPr id="11766246" name="Text Box 9">
          <a:extLst>
            <a:ext uri="{FF2B5EF4-FFF2-40B4-BE49-F238E27FC236}">
              <a16:creationId xmlns:a16="http://schemas.microsoft.com/office/drawing/2014/main" id="{00000000-0008-0000-6F00-0000E689B300}"/>
            </a:ext>
          </a:extLst>
        </xdr:cNvPr>
        <xdr:cNvSpPr txBox="1">
          <a:spLocks noChangeArrowheads="1"/>
        </xdr:cNvSpPr>
      </xdr:nvSpPr>
      <xdr:spPr bwMode="auto">
        <a:xfrm>
          <a:off x="10271760" y="1406347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91440</xdr:rowOff>
    </xdr:to>
    <xdr:sp macro="" textlink="">
      <xdr:nvSpPr>
        <xdr:cNvPr id="11766247" name="Text Box 9">
          <a:extLst>
            <a:ext uri="{FF2B5EF4-FFF2-40B4-BE49-F238E27FC236}">
              <a16:creationId xmlns:a16="http://schemas.microsoft.com/office/drawing/2014/main" id="{00000000-0008-0000-6F00-0000E789B300}"/>
            </a:ext>
          </a:extLst>
        </xdr:cNvPr>
        <xdr:cNvSpPr txBox="1">
          <a:spLocks noChangeArrowheads="1"/>
        </xdr:cNvSpPr>
      </xdr:nvSpPr>
      <xdr:spPr bwMode="auto">
        <a:xfrm>
          <a:off x="10271760" y="14063472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114300</xdr:rowOff>
    </xdr:to>
    <xdr:sp macro="" textlink="">
      <xdr:nvSpPr>
        <xdr:cNvPr id="11766248" name="Text Box 9">
          <a:extLst>
            <a:ext uri="{FF2B5EF4-FFF2-40B4-BE49-F238E27FC236}">
              <a16:creationId xmlns:a16="http://schemas.microsoft.com/office/drawing/2014/main" id="{00000000-0008-0000-6F00-0000E889B300}"/>
            </a:ext>
          </a:extLst>
        </xdr:cNvPr>
        <xdr:cNvSpPr txBox="1">
          <a:spLocks noChangeArrowheads="1"/>
        </xdr:cNvSpPr>
      </xdr:nvSpPr>
      <xdr:spPr bwMode="auto">
        <a:xfrm>
          <a:off x="1027176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249" name="Text Box 9">
          <a:extLst>
            <a:ext uri="{FF2B5EF4-FFF2-40B4-BE49-F238E27FC236}">
              <a16:creationId xmlns:a16="http://schemas.microsoft.com/office/drawing/2014/main" id="{00000000-0008-0000-6F00-0000E989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91440</xdr:rowOff>
    </xdr:to>
    <xdr:sp macro="" textlink="">
      <xdr:nvSpPr>
        <xdr:cNvPr id="11766250" name="Text Box 9">
          <a:extLst>
            <a:ext uri="{FF2B5EF4-FFF2-40B4-BE49-F238E27FC236}">
              <a16:creationId xmlns:a16="http://schemas.microsoft.com/office/drawing/2014/main" id="{00000000-0008-0000-6F00-0000EA89B300}"/>
            </a:ext>
          </a:extLst>
        </xdr:cNvPr>
        <xdr:cNvSpPr txBox="1">
          <a:spLocks noChangeArrowheads="1"/>
        </xdr:cNvSpPr>
      </xdr:nvSpPr>
      <xdr:spPr bwMode="auto">
        <a:xfrm>
          <a:off x="10271760" y="14063472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90</xdr:row>
      <xdr:rowOff>441960</xdr:rowOff>
    </xdr:to>
    <xdr:sp macro="" textlink="">
      <xdr:nvSpPr>
        <xdr:cNvPr id="11766251" name="Text Box 9">
          <a:extLst>
            <a:ext uri="{FF2B5EF4-FFF2-40B4-BE49-F238E27FC236}">
              <a16:creationId xmlns:a16="http://schemas.microsoft.com/office/drawing/2014/main" id="{00000000-0008-0000-6F00-0000EB89B300}"/>
            </a:ext>
          </a:extLst>
        </xdr:cNvPr>
        <xdr:cNvSpPr txBox="1">
          <a:spLocks noChangeArrowheads="1"/>
        </xdr:cNvSpPr>
      </xdr:nvSpPr>
      <xdr:spPr bwMode="auto">
        <a:xfrm>
          <a:off x="10271760" y="140634720"/>
          <a:ext cx="76200" cy="952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2" name="Text Box 9">
          <a:extLst>
            <a:ext uri="{FF2B5EF4-FFF2-40B4-BE49-F238E27FC236}">
              <a16:creationId xmlns:a16="http://schemas.microsoft.com/office/drawing/2014/main" id="{00000000-0008-0000-6F00-0000EC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3" name="Text Box 9">
          <a:extLst>
            <a:ext uri="{FF2B5EF4-FFF2-40B4-BE49-F238E27FC236}">
              <a16:creationId xmlns:a16="http://schemas.microsoft.com/office/drawing/2014/main" id="{00000000-0008-0000-6F00-0000ED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4" name="Text Box 9">
          <a:extLst>
            <a:ext uri="{FF2B5EF4-FFF2-40B4-BE49-F238E27FC236}">
              <a16:creationId xmlns:a16="http://schemas.microsoft.com/office/drawing/2014/main" id="{00000000-0008-0000-6F00-0000EE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5" name="Text Box 9">
          <a:extLst>
            <a:ext uri="{FF2B5EF4-FFF2-40B4-BE49-F238E27FC236}">
              <a16:creationId xmlns:a16="http://schemas.microsoft.com/office/drawing/2014/main" id="{00000000-0008-0000-6F00-0000EF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6" name="Text Box 9">
          <a:extLst>
            <a:ext uri="{FF2B5EF4-FFF2-40B4-BE49-F238E27FC236}">
              <a16:creationId xmlns:a16="http://schemas.microsoft.com/office/drawing/2014/main" id="{00000000-0008-0000-6F00-0000F0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7" name="Text Box 9">
          <a:extLst>
            <a:ext uri="{FF2B5EF4-FFF2-40B4-BE49-F238E27FC236}">
              <a16:creationId xmlns:a16="http://schemas.microsoft.com/office/drawing/2014/main" id="{00000000-0008-0000-6F00-0000F1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8" name="Text Box 9">
          <a:extLst>
            <a:ext uri="{FF2B5EF4-FFF2-40B4-BE49-F238E27FC236}">
              <a16:creationId xmlns:a16="http://schemas.microsoft.com/office/drawing/2014/main" id="{00000000-0008-0000-6F00-0000F2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59" name="Text Box 9">
          <a:extLst>
            <a:ext uri="{FF2B5EF4-FFF2-40B4-BE49-F238E27FC236}">
              <a16:creationId xmlns:a16="http://schemas.microsoft.com/office/drawing/2014/main" id="{00000000-0008-0000-6F00-0000F3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60" name="Text Box 9">
          <a:extLst>
            <a:ext uri="{FF2B5EF4-FFF2-40B4-BE49-F238E27FC236}">
              <a16:creationId xmlns:a16="http://schemas.microsoft.com/office/drawing/2014/main" id="{00000000-0008-0000-6F00-0000F4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61" name="Text Box 9">
          <a:extLst>
            <a:ext uri="{FF2B5EF4-FFF2-40B4-BE49-F238E27FC236}">
              <a16:creationId xmlns:a16="http://schemas.microsoft.com/office/drawing/2014/main" id="{00000000-0008-0000-6F00-0000F589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62" name="Text Box 9">
          <a:extLst>
            <a:ext uri="{FF2B5EF4-FFF2-40B4-BE49-F238E27FC236}">
              <a16:creationId xmlns:a16="http://schemas.microsoft.com/office/drawing/2014/main" id="{00000000-0008-0000-6F00-0000F689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63" name="Text Box 9">
          <a:extLst>
            <a:ext uri="{FF2B5EF4-FFF2-40B4-BE49-F238E27FC236}">
              <a16:creationId xmlns:a16="http://schemas.microsoft.com/office/drawing/2014/main" id="{00000000-0008-0000-6F00-0000F789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64" name="Text Box 9">
          <a:extLst>
            <a:ext uri="{FF2B5EF4-FFF2-40B4-BE49-F238E27FC236}">
              <a16:creationId xmlns:a16="http://schemas.microsoft.com/office/drawing/2014/main" id="{00000000-0008-0000-6F00-0000F8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65" name="Text Box 9">
          <a:extLst>
            <a:ext uri="{FF2B5EF4-FFF2-40B4-BE49-F238E27FC236}">
              <a16:creationId xmlns:a16="http://schemas.microsoft.com/office/drawing/2014/main" id="{00000000-0008-0000-6F00-0000F9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66" name="Text Box 9">
          <a:extLst>
            <a:ext uri="{FF2B5EF4-FFF2-40B4-BE49-F238E27FC236}">
              <a16:creationId xmlns:a16="http://schemas.microsoft.com/office/drawing/2014/main" id="{00000000-0008-0000-6F00-0000FA89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67" name="Text Box 9">
          <a:extLst>
            <a:ext uri="{FF2B5EF4-FFF2-40B4-BE49-F238E27FC236}">
              <a16:creationId xmlns:a16="http://schemas.microsoft.com/office/drawing/2014/main" id="{00000000-0008-0000-6F00-0000FB89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68" name="Text Box 9">
          <a:extLst>
            <a:ext uri="{FF2B5EF4-FFF2-40B4-BE49-F238E27FC236}">
              <a16:creationId xmlns:a16="http://schemas.microsoft.com/office/drawing/2014/main" id="{00000000-0008-0000-6F00-0000FC89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69" name="Text Box 9">
          <a:extLst>
            <a:ext uri="{FF2B5EF4-FFF2-40B4-BE49-F238E27FC236}">
              <a16:creationId xmlns:a16="http://schemas.microsoft.com/office/drawing/2014/main" id="{00000000-0008-0000-6F00-0000FD89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70" name="Text Box 9">
          <a:extLst>
            <a:ext uri="{FF2B5EF4-FFF2-40B4-BE49-F238E27FC236}">
              <a16:creationId xmlns:a16="http://schemas.microsoft.com/office/drawing/2014/main" id="{00000000-0008-0000-6F00-0000FE89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71" name="Text Box 9">
          <a:extLst>
            <a:ext uri="{FF2B5EF4-FFF2-40B4-BE49-F238E27FC236}">
              <a16:creationId xmlns:a16="http://schemas.microsoft.com/office/drawing/2014/main" id="{00000000-0008-0000-6F00-0000FF89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72" name="Text Box 9">
          <a:extLst>
            <a:ext uri="{FF2B5EF4-FFF2-40B4-BE49-F238E27FC236}">
              <a16:creationId xmlns:a16="http://schemas.microsoft.com/office/drawing/2014/main" id="{00000000-0008-0000-6F00-0000008A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114300</xdr:rowOff>
    </xdr:to>
    <xdr:sp macro="" textlink="">
      <xdr:nvSpPr>
        <xdr:cNvPr id="11766273" name="Text Box 9">
          <a:extLst>
            <a:ext uri="{FF2B5EF4-FFF2-40B4-BE49-F238E27FC236}">
              <a16:creationId xmlns:a16="http://schemas.microsoft.com/office/drawing/2014/main" id="{00000000-0008-0000-6F00-0000018AB300}"/>
            </a:ext>
          </a:extLst>
        </xdr:cNvPr>
        <xdr:cNvSpPr txBox="1">
          <a:spLocks noChangeArrowheads="1"/>
        </xdr:cNvSpPr>
      </xdr:nvSpPr>
      <xdr:spPr bwMode="auto">
        <a:xfrm>
          <a:off x="1021842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114300</xdr:rowOff>
    </xdr:to>
    <xdr:sp macro="" textlink="">
      <xdr:nvSpPr>
        <xdr:cNvPr id="11766274" name="Text Box 9">
          <a:extLst>
            <a:ext uri="{FF2B5EF4-FFF2-40B4-BE49-F238E27FC236}">
              <a16:creationId xmlns:a16="http://schemas.microsoft.com/office/drawing/2014/main" id="{00000000-0008-0000-6F00-0000028AB300}"/>
            </a:ext>
          </a:extLst>
        </xdr:cNvPr>
        <xdr:cNvSpPr txBox="1">
          <a:spLocks noChangeArrowheads="1"/>
        </xdr:cNvSpPr>
      </xdr:nvSpPr>
      <xdr:spPr bwMode="auto">
        <a:xfrm>
          <a:off x="1595628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114300</xdr:rowOff>
    </xdr:to>
    <xdr:sp macro="" textlink="">
      <xdr:nvSpPr>
        <xdr:cNvPr id="11766275" name="Text Box 9">
          <a:extLst>
            <a:ext uri="{FF2B5EF4-FFF2-40B4-BE49-F238E27FC236}">
              <a16:creationId xmlns:a16="http://schemas.microsoft.com/office/drawing/2014/main" id="{00000000-0008-0000-6F00-0000038AB300}"/>
            </a:ext>
          </a:extLst>
        </xdr:cNvPr>
        <xdr:cNvSpPr txBox="1">
          <a:spLocks noChangeArrowheads="1"/>
        </xdr:cNvSpPr>
      </xdr:nvSpPr>
      <xdr:spPr bwMode="auto">
        <a:xfrm>
          <a:off x="1595628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114300</xdr:rowOff>
    </xdr:to>
    <xdr:sp macro="" textlink="">
      <xdr:nvSpPr>
        <xdr:cNvPr id="11766276" name="Text Box 9">
          <a:extLst>
            <a:ext uri="{FF2B5EF4-FFF2-40B4-BE49-F238E27FC236}">
              <a16:creationId xmlns:a16="http://schemas.microsoft.com/office/drawing/2014/main" id="{00000000-0008-0000-6F00-0000048AB300}"/>
            </a:ext>
          </a:extLst>
        </xdr:cNvPr>
        <xdr:cNvSpPr txBox="1">
          <a:spLocks noChangeArrowheads="1"/>
        </xdr:cNvSpPr>
      </xdr:nvSpPr>
      <xdr:spPr bwMode="auto">
        <a:xfrm>
          <a:off x="15956280" y="14063472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77" name="Text Box 9">
          <a:extLst>
            <a:ext uri="{FF2B5EF4-FFF2-40B4-BE49-F238E27FC236}">
              <a16:creationId xmlns:a16="http://schemas.microsoft.com/office/drawing/2014/main" id="{00000000-0008-0000-6F00-000005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78" name="Text Box 9">
          <a:extLst>
            <a:ext uri="{FF2B5EF4-FFF2-40B4-BE49-F238E27FC236}">
              <a16:creationId xmlns:a16="http://schemas.microsoft.com/office/drawing/2014/main" id="{00000000-0008-0000-6F00-000006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79" name="Text Box 9">
          <a:extLst>
            <a:ext uri="{FF2B5EF4-FFF2-40B4-BE49-F238E27FC236}">
              <a16:creationId xmlns:a16="http://schemas.microsoft.com/office/drawing/2014/main" id="{00000000-0008-0000-6F00-000007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0" name="Text Box 9">
          <a:extLst>
            <a:ext uri="{FF2B5EF4-FFF2-40B4-BE49-F238E27FC236}">
              <a16:creationId xmlns:a16="http://schemas.microsoft.com/office/drawing/2014/main" id="{00000000-0008-0000-6F00-000008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1" name="Text Box 9">
          <a:extLst>
            <a:ext uri="{FF2B5EF4-FFF2-40B4-BE49-F238E27FC236}">
              <a16:creationId xmlns:a16="http://schemas.microsoft.com/office/drawing/2014/main" id="{00000000-0008-0000-6F00-000009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2" name="Text Box 9">
          <a:extLst>
            <a:ext uri="{FF2B5EF4-FFF2-40B4-BE49-F238E27FC236}">
              <a16:creationId xmlns:a16="http://schemas.microsoft.com/office/drawing/2014/main" id="{00000000-0008-0000-6F00-00000A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3" name="Text Box 9">
          <a:extLst>
            <a:ext uri="{FF2B5EF4-FFF2-40B4-BE49-F238E27FC236}">
              <a16:creationId xmlns:a16="http://schemas.microsoft.com/office/drawing/2014/main" id="{00000000-0008-0000-6F00-00000B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4" name="Text Box 9">
          <a:extLst>
            <a:ext uri="{FF2B5EF4-FFF2-40B4-BE49-F238E27FC236}">
              <a16:creationId xmlns:a16="http://schemas.microsoft.com/office/drawing/2014/main" id="{00000000-0008-0000-6F00-00000C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85" name="Text Box 9">
          <a:extLst>
            <a:ext uri="{FF2B5EF4-FFF2-40B4-BE49-F238E27FC236}">
              <a16:creationId xmlns:a16="http://schemas.microsoft.com/office/drawing/2014/main" id="{00000000-0008-0000-6F00-00000D8A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86" name="Text Box 9">
          <a:extLst>
            <a:ext uri="{FF2B5EF4-FFF2-40B4-BE49-F238E27FC236}">
              <a16:creationId xmlns:a16="http://schemas.microsoft.com/office/drawing/2014/main" id="{00000000-0008-0000-6F00-00000E8A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73</xdr:row>
      <xdr:rowOff>121920</xdr:rowOff>
    </xdr:to>
    <xdr:sp macro="" textlink="">
      <xdr:nvSpPr>
        <xdr:cNvPr id="11766287" name="Text Box 9">
          <a:extLst>
            <a:ext uri="{FF2B5EF4-FFF2-40B4-BE49-F238E27FC236}">
              <a16:creationId xmlns:a16="http://schemas.microsoft.com/office/drawing/2014/main" id="{00000000-0008-0000-6F00-00000F8AB300}"/>
            </a:ext>
          </a:extLst>
        </xdr:cNvPr>
        <xdr:cNvSpPr txBox="1">
          <a:spLocks noChangeArrowheads="1"/>
        </xdr:cNvSpPr>
      </xdr:nvSpPr>
      <xdr:spPr bwMode="auto">
        <a:xfrm>
          <a:off x="1595628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8" name="Text Box 9">
          <a:extLst>
            <a:ext uri="{FF2B5EF4-FFF2-40B4-BE49-F238E27FC236}">
              <a16:creationId xmlns:a16="http://schemas.microsoft.com/office/drawing/2014/main" id="{00000000-0008-0000-6F00-000010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121920</xdr:rowOff>
    </xdr:to>
    <xdr:sp macro="" textlink="">
      <xdr:nvSpPr>
        <xdr:cNvPr id="11766289" name="Text Box 9">
          <a:extLst>
            <a:ext uri="{FF2B5EF4-FFF2-40B4-BE49-F238E27FC236}">
              <a16:creationId xmlns:a16="http://schemas.microsoft.com/office/drawing/2014/main" id="{00000000-0008-0000-6F00-0000118AB300}"/>
            </a:ext>
          </a:extLst>
        </xdr:cNvPr>
        <xdr:cNvSpPr txBox="1">
          <a:spLocks noChangeArrowheads="1"/>
        </xdr:cNvSpPr>
      </xdr:nvSpPr>
      <xdr:spPr bwMode="auto">
        <a:xfrm>
          <a:off x="1021842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77</xdr:row>
      <xdr:rowOff>289560</xdr:rowOff>
    </xdr:to>
    <xdr:sp macro="" textlink="">
      <xdr:nvSpPr>
        <xdr:cNvPr id="11766290" name="Text Box 9">
          <a:extLst>
            <a:ext uri="{FF2B5EF4-FFF2-40B4-BE49-F238E27FC236}">
              <a16:creationId xmlns:a16="http://schemas.microsoft.com/office/drawing/2014/main" id="{00000000-0008-0000-6F00-0000128AB300}"/>
            </a:ext>
          </a:extLst>
        </xdr:cNvPr>
        <xdr:cNvSpPr txBox="1">
          <a:spLocks noChangeArrowheads="1"/>
        </xdr:cNvSpPr>
      </xdr:nvSpPr>
      <xdr:spPr bwMode="auto">
        <a:xfrm>
          <a:off x="1021842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77</xdr:row>
      <xdr:rowOff>289560</xdr:rowOff>
    </xdr:to>
    <xdr:sp macro="" textlink="">
      <xdr:nvSpPr>
        <xdr:cNvPr id="11766291" name="Text Box 9">
          <a:extLst>
            <a:ext uri="{FF2B5EF4-FFF2-40B4-BE49-F238E27FC236}">
              <a16:creationId xmlns:a16="http://schemas.microsoft.com/office/drawing/2014/main" id="{00000000-0008-0000-6F00-0000138AB300}"/>
            </a:ext>
          </a:extLst>
        </xdr:cNvPr>
        <xdr:cNvSpPr txBox="1">
          <a:spLocks noChangeArrowheads="1"/>
        </xdr:cNvSpPr>
      </xdr:nvSpPr>
      <xdr:spPr bwMode="auto">
        <a:xfrm>
          <a:off x="1021842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77</xdr:row>
      <xdr:rowOff>289560</xdr:rowOff>
    </xdr:to>
    <xdr:sp macro="" textlink="">
      <xdr:nvSpPr>
        <xdr:cNvPr id="11766292" name="Text Box 9">
          <a:extLst>
            <a:ext uri="{FF2B5EF4-FFF2-40B4-BE49-F238E27FC236}">
              <a16:creationId xmlns:a16="http://schemas.microsoft.com/office/drawing/2014/main" id="{00000000-0008-0000-6F00-0000148AB300}"/>
            </a:ext>
          </a:extLst>
        </xdr:cNvPr>
        <xdr:cNvSpPr txBox="1">
          <a:spLocks noChangeArrowheads="1"/>
        </xdr:cNvSpPr>
      </xdr:nvSpPr>
      <xdr:spPr bwMode="auto">
        <a:xfrm>
          <a:off x="1021842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77</xdr:row>
      <xdr:rowOff>289560</xdr:rowOff>
    </xdr:to>
    <xdr:sp macro="" textlink="">
      <xdr:nvSpPr>
        <xdr:cNvPr id="11766293" name="Text Box 9">
          <a:extLst>
            <a:ext uri="{FF2B5EF4-FFF2-40B4-BE49-F238E27FC236}">
              <a16:creationId xmlns:a16="http://schemas.microsoft.com/office/drawing/2014/main" id="{00000000-0008-0000-6F00-0000158AB300}"/>
            </a:ext>
          </a:extLst>
        </xdr:cNvPr>
        <xdr:cNvSpPr txBox="1">
          <a:spLocks noChangeArrowheads="1"/>
        </xdr:cNvSpPr>
      </xdr:nvSpPr>
      <xdr:spPr bwMode="auto">
        <a:xfrm>
          <a:off x="1595628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77</xdr:row>
      <xdr:rowOff>289560</xdr:rowOff>
    </xdr:to>
    <xdr:sp macro="" textlink="">
      <xdr:nvSpPr>
        <xdr:cNvPr id="11766294" name="Text Box 9">
          <a:extLst>
            <a:ext uri="{FF2B5EF4-FFF2-40B4-BE49-F238E27FC236}">
              <a16:creationId xmlns:a16="http://schemas.microsoft.com/office/drawing/2014/main" id="{00000000-0008-0000-6F00-0000168AB300}"/>
            </a:ext>
          </a:extLst>
        </xdr:cNvPr>
        <xdr:cNvSpPr txBox="1">
          <a:spLocks noChangeArrowheads="1"/>
        </xdr:cNvSpPr>
      </xdr:nvSpPr>
      <xdr:spPr bwMode="auto">
        <a:xfrm>
          <a:off x="1595628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77</xdr:row>
      <xdr:rowOff>289560</xdr:rowOff>
    </xdr:to>
    <xdr:sp macro="" textlink="">
      <xdr:nvSpPr>
        <xdr:cNvPr id="11766295" name="Text Box 9">
          <a:extLst>
            <a:ext uri="{FF2B5EF4-FFF2-40B4-BE49-F238E27FC236}">
              <a16:creationId xmlns:a16="http://schemas.microsoft.com/office/drawing/2014/main" id="{00000000-0008-0000-6F00-0000178AB300}"/>
            </a:ext>
          </a:extLst>
        </xdr:cNvPr>
        <xdr:cNvSpPr txBox="1">
          <a:spLocks noChangeArrowheads="1"/>
        </xdr:cNvSpPr>
      </xdr:nvSpPr>
      <xdr:spPr bwMode="auto">
        <a:xfrm>
          <a:off x="15956280" y="140634720"/>
          <a:ext cx="762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91440</xdr:rowOff>
    </xdr:to>
    <xdr:sp macro="" textlink="">
      <xdr:nvSpPr>
        <xdr:cNvPr id="11766296" name="Text Box 9">
          <a:extLst>
            <a:ext uri="{FF2B5EF4-FFF2-40B4-BE49-F238E27FC236}">
              <a16:creationId xmlns:a16="http://schemas.microsoft.com/office/drawing/2014/main" id="{00000000-0008-0000-6F00-0000188AB300}"/>
            </a:ext>
          </a:extLst>
        </xdr:cNvPr>
        <xdr:cNvSpPr txBox="1">
          <a:spLocks noChangeArrowheads="1"/>
        </xdr:cNvSpPr>
      </xdr:nvSpPr>
      <xdr:spPr bwMode="auto">
        <a:xfrm>
          <a:off x="10218420" y="14063472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297" name="Text Box 9">
          <a:extLst>
            <a:ext uri="{FF2B5EF4-FFF2-40B4-BE49-F238E27FC236}">
              <a16:creationId xmlns:a16="http://schemas.microsoft.com/office/drawing/2014/main" id="{00000000-0008-0000-6F00-000019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298" name="Text Box 9">
          <a:extLst>
            <a:ext uri="{FF2B5EF4-FFF2-40B4-BE49-F238E27FC236}">
              <a16:creationId xmlns:a16="http://schemas.microsoft.com/office/drawing/2014/main" id="{00000000-0008-0000-6F00-00001A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299" name="Text Box 9">
          <a:extLst>
            <a:ext uri="{FF2B5EF4-FFF2-40B4-BE49-F238E27FC236}">
              <a16:creationId xmlns:a16="http://schemas.microsoft.com/office/drawing/2014/main" id="{00000000-0008-0000-6F00-00001B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300" name="Text Box 9">
          <a:extLst>
            <a:ext uri="{FF2B5EF4-FFF2-40B4-BE49-F238E27FC236}">
              <a16:creationId xmlns:a16="http://schemas.microsoft.com/office/drawing/2014/main" id="{00000000-0008-0000-6F00-00001C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301" name="Text Box 9">
          <a:extLst>
            <a:ext uri="{FF2B5EF4-FFF2-40B4-BE49-F238E27FC236}">
              <a16:creationId xmlns:a16="http://schemas.microsoft.com/office/drawing/2014/main" id="{00000000-0008-0000-6F00-00001D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302" name="Text Box 9">
          <a:extLst>
            <a:ext uri="{FF2B5EF4-FFF2-40B4-BE49-F238E27FC236}">
              <a16:creationId xmlns:a16="http://schemas.microsoft.com/office/drawing/2014/main" id="{00000000-0008-0000-6F00-00001E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73</xdr:row>
      <xdr:rowOff>106680</xdr:rowOff>
    </xdr:to>
    <xdr:sp macro="" textlink="">
      <xdr:nvSpPr>
        <xdr:cNvPr id="11766303" name="Text Box 9">
          <a:extLst>
            <a:ext uri="{FF2B5EF4-FFF2-40B4-BE49-F238E27FC236}">
              <a16:creationId xmlns:a16="http://schemas.microsoft.com/office/drawing/2014/main" id="{00000000-0008-0000-6F00-00001F8AB300}"/>
            </a:ext>
          </a:extLst>
        </xdr:cNvPr>
        <xdr:cNvSpPr txBox="1">
          <a:spLocks noChangeArrowheads="1"/>
        </xdr:cNvSpPr>
      </xdr:nvSpPr>
      <xdr:spPr bwMode="auto">
        <a:xfrm>
          <a:off x="10218420" y="14063472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121920</xdr:rowOff>
    </xdr:to>
    <xdr:sp macro="" textlink="">
      <xdr:nvSpPr>
        <xdr:cNvPr id="11766304" name="Text Box 9">
          <a:extLst>
            <a:ext uri="{FF2B5EF4-FFF2-40B4-BE49-F238E27FC236}">
              <a16:creationId xmlns:a16="http://schemas.microsoft.com/office/drawing/2014/main" id="{00000000-0008-0000-6F00-0000208AB300}"/>
            </a:ext>
          </a:extLst>
        </xdr:cNvPr>
        <xdr:cNvSpPr txBox="1">
          <a:spLocks noChangeArrowheads="1"/>
        </xdr:cNvSpPr>
      </xdr:nvSpPr>
      <xdr:spPr bwMode="auto">
        <a:xfrm>
          <a:off x="10218420" y="140634720"/>
          <a:ext cx="762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121920</xdr:rowOff>
    </xdr:to>
    <xdr:sp macro="" textlink="">
      <xdr:nvSpPr>
        <xdr:cNvPr id="11766305" name="Text Box 9">
          <a:extLst>
            <a:ext uri="{FF2B5EF4-FFF2-40B4-BE49-F238E27FC236}">
              <a16:creationId xmlns:a16="http://schemas.microsoft.com/office/drawing/2014/main" id="{00000000-0008-0000-6F00-0000218AB300}"/>
            </a:ext>
          </a:extLst>
        </xdr:cNvPr>
        <xdr:cNvSpPr txBox="1">
          <a:spLocks noChangeArrowheads="1"/>
        </xdr:cNvSpPr>
      </xdr:nvSpPr>
      <xdr:spPr bwMode="auto">
        <a:xfrm>
          <a:off x="10218420" y="140634720"/>
          <a:ext cx="762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06" name="Text Box 9">
          <a:extLst>
            <a:ext uri="{FF2B5EF4-FFF2-40B4-BE49-F238E27FC236}">
              <a16:creationId xmlns:a16="http://schemas.microsoft.com/office/drawing/2014/main" id="{00000000-0008-0000-6F00-000022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07" name="Text Box 9">
          <a:extLst>
            <a:ext uri="{FF2B5EF4-FFF2-40B4-BE49-F238E27FC236}">
              <a16:creationId xmlns:a16="http://schemas.microsoft.com/office/drawing/2014/main" id="{00000000-0008-0000-6F00-000023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08" name="Text Box 9">
          <a:extLst>
            <a:ext uri="{FF2B5EF4-FFF2-40B4-BE49-F238E27FC236}">
              <a16:creationId xmlns:a16="http://schemas.microsoft.com/office/drawing/2014/main" id="{00000000-0008-0000-6F00-000024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09" name="Text Box 9">
          <a:extLst>
            <a:ext uri="{FF2B5EF4-FFF2-40B4-BE49-F238E27FC236}">
              <a16:creationId xmlns:a16="http://schemas.microsoft.com/office/drawing/2014/main" id="{00000000-0008-0000-6F00-000025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10" name="Text Box 9">
          <a:extLst>
            <a:ext uri="{FF2B5EF4-FFF2-40B4-BE49-F238E27FC236}">
              <a16:creationId xmlns:a16="http://schemas.microsoft.com/office/drawing/2014/main" id="{00000000-0008-0000-6F00-000026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11" name="Text Box 9">
          <a:extLst>
            <a:ext uri="{FF2B5EF4-FFF2-40B4-BE49-F238E27FC236}">
              <a16:creationId xmlns:a16="http://schemas.microsoft.com/office/drawing/2014/main" id="{00000000-0008-0000-6F00-000027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12" name="Text Box 9">
          <a:extLst>
            <a:ext uri="{FF2B5EF4-FFF2-40B4-BE49-F238E27FC236}">
              <a16:creationId xmlns:a16="http://schemas.microsoft.com/office/drawing/2014/main" id="{00000000-0008-0000-6F00-000028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13" name="Text Box 9">
          <a:extLst>
            <a:ext uri="{FF2B5EF4-FFF2-40B4-BE49-F238E27FC236}">
              <a16:creationId xmlns:a16="http://schemas.microsoft.com/office/drawing/2014/main" id="{00000000-0008-0000-6F00-000029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75</xdr:row>
      <xdr:rowOff>518160</xdr:rowOff>
    </xdr:to>
    <xdr:sp macro="" textlink="">
      <xdr:nvSpPr>
        <xdr:cNvPr id="11766314" name="Text Box 9">
          <a:extLst>
            <a:ext uri="{FF2B5EF4-FFF2-40B4-BE49-F238E27FC236}">
              <a16:creationId xmlns:a16="http://schemas.microsoft.com/office/drawing/2014/main" id="{00000000-0008-0000-6F00-00002A8AB300}"/>
            </a:ext>
          </a:extLst>
        </xdr:cNvPr>
        <xdr:cNvSpPr txBox="1">
          <a:spLocks noChangeArrowheads="1"/>
        </xdr:cNvSpPr>
      </xdr:nvSpPr>
      <xdr:spPr bwMode="auto">
        <a:xfrm>
          <a:off x="1021842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15" name="Text Box 9">
          <a:extLst>
            <a:ext uri="{FF2B5EF4-FFF2-40B4-BE49-F238E27FC236}">
              <a16:creationId xmlns:a16="http://schemas.microsoft.com/office/drawing/2014/main" id="{00000000-0008-0000-6F00-00002B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16" name="Text Box 9">
          <a:extLst>
            <a:ext uri="{FF2B5EF4-FFF2-40B4-BE49-F238E27FC236}">
              <a16:creationId xmlns:a16="http://schemas.microsoft.com/office/drawing/2014/main" id="{00000000-0008-0000-6F00-00002C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75</xdr:row>
      <xdr:rowOff>518160</xdr:rowOff>
    </xdr:to>
    <xdr:sp macro="" textlink="">
      <xdr:nvSpPr>
        <xdr:cNvPr id="11766317" name="Text Box 9">
          <a:extLst>
            <a:ext uri="{FF2B5EF4-FFF2-40B4-BE49-F238E27FC236}">
              <a16:creationId xmlns:a16="http://schemas.microsoft.com/office/drawing/2014/main" id="{00000000-0008-0000-6F00-00002D8AB300}"/>
            </a:ext>
          </a:extLst>
        </xdr:cNvPr>
        <xdr:cNvSpPr txBox="1">
          <a:spLocks noChangeArrowheads="1"/>
        </xdr:cNvSpPr>
      </xdr:nvSpPr>
      <xdr:spPr bwMode="auto">
        <a:xfrm>
          <a:off x="15956280" y="140634720"/>
          <a:ext cx="762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18" name="Text Box 9">
          <a:extLst>
            <a:ext uri="{FF2B5EF4-FFF2-40B4-BE49-F238E27FC236}">
              <a16:creationId xmlns:a16="http://schemas.microsoft.com/office/drawing/2014/main" id="{00000000-0008-0000-6F00-00002E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19" name="Text Box 9">
          <a:extLst>
            <a:ext uri="{FF2B5EF4-FFF2-40B4-BE49-F238E27FC236}">
              <a16:creationId xmlns:a16="http://schemas.microsoft.com/office/drawing/2014/main" id="{00000000-0008-0000-6F00-00002F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0" name="Text Box 9">
          <a:extLst>
            <a:ext uri="{FF2B5EF4-FFF2-40B4-BE49-F238E27FC236}">
              <a16:creationId xmlns:a16="http://schemas.microsoft.com/office/drawing/2014/main" id="{00000000-0008-0000-6F00-000030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78</xdr:row>
      <xdr:rowOff>396240</xdr:rowOff>
    </xdr:to>
    <xdr:sp macro="" textlink="">
      <xdr:nvSpPr>
        <xdr:cNvPr id="11766321" name="Text Box 9">
          <a:extLst>
            <a:ext uri="{FF2B5EF4-FFF2-40B4-BE49-F238E27FC236}">
              <a16:creationId xmlns:a16="http://schemas.microsoft.com/office/drawing/2014/main" id="{00000000-0008-0000-6F00-0000318AB300}"/>
            </a:ext>
          </a:extLst>
        </xdr:cNvPr>
        <xdr:cNvSpPr txBox="1">
          <a:spLocks noChangeArrowheads="1"/>
        </xdr:cNvSpPr>
      </xdr:nvSpPr>
      <xdr:spPr bwMode="auto">
        <a:xfrm>
          <a:off x="1595628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78</xdr:row>
      <xdr:rowOff>396240</xdr:rowOff>
    </xdr:to>
    <xdr:sp macro="" textlink="">
      <xdr:nvSpPr>
        <xdr:cNvPr id="11766322" name="Text Box 9">
          <a:extLst>
            <a:ext uri="{FF2B5EF4-FFF2-40B4-BE49-F238E27FC236}">
              <a16:creationId xmlns:a16="http://schemas.microsoft.com/office/drawing/2014/main" id="{00000000-0008-0000-6F00-0000328AB300}"/>
            </a:ext>
          </a:extLst>
        </xdr:cNvPr>
        <xdr:cNvSpPr txBox="1">
          <a:spLocks noChangeArrowheads="1"/>
        </xdr:cNvSpPr>
      </xdr:nvSpPr>
      <xdr:spPr bwMode="auto">
        <a:xfrm>
          <a:off x="1595628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78</xdr:row>
      <xdr:rowOff>396240</xdr:rowOff>
    </xdr:to>
    <xdr:sp macro="" textlink="">
      <xdr:nvSpPr>
        <xdr:cNvPr id="11766323" name="Text Box 9">
          <a:extLst>
            <a:ext uri="{FF2B5EF4-FFF2-40B4-BE49-F238E27FC236}">
              <a16:creationId xmlns:a16="http://schemas.microsoft.com/office/drawing/2014/main" id="{00000000-0008-0000-6F00-0000338AB300}"/>
            </a:ext>
          </a:extLst>
        </xdr:cNvPr>
        <xdr:cNvSpPr txBox="1">
          <a:spLocks noChangeArrowheads="1"/>
        </xdr:cNvSpPr>
      </xdr:nvSpPr>
      <xdr:spPr bwMode="auto">
        <a:xfrm>
          <a:off x="1595628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4" name="Text Box 9">
          <a:extLst>
            <a:ext uri="{FF2B5EF4-FFF2-40B4-BE49-F238E27FC236}">
              <a16:creationId xmlns:a16="http://schemas.microsoft.com/office/drawing/2014/main" id="{00000000-0008-0000-6F00-000034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5" name="Text Box 9">
          <a:extLst>
            <a:ext uri="{FF2B5EF4-FFF2-40B4-BE49-F238E27FC236}">
              <a16:creationId xmlns:a16="http://schemas.microsoft.com/office/drawing/2014/main" id="{00000000-0008-0000-6F00-000035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6" name="Text Box 9">
          <a:extLst>
            <a:ext uri="{FF2B5EF4-FFF2-40B4-BE49-F238E27FC236}">
              <a16:creationId xmlns:a16="http://schemas.microsoft.com/office/drawing/2014/main" id="{00000000-0008-0000-6F00-000036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7" name="Text Box 9">
          <a:extLst>
            <a:ext uri="{FF2B5EF4-FFF2-40B4-BE49-F238E27FC236}">
              <a16:creationId xmlns:a16="http://schemas.microsoft.com/office/drawing/2014/main" id="{00000000-0008-0000-6F00-000037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8" name="Text Box 9">
          <a:extLst>
            <a:ext uri="{FF2B5EF4-FFF2-40B4-BE49-F238E27FC236}">
              <a16:creationId xmlns:a16="http://schemas.microsoft.com/office/drawing/2014/main" id="{00000000-0008-0000-6F00-000038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78</xdr:row>
      <xdr:rowOff>396240</xdr:rowOff>
    </xdr:to>
    <xdr:sp macro="" textlink="">
      <xdr:nvSpPr>
        <xdr:cNvPr id="11766329" name="Text Box 9">
          <a:extLst>
            <a:ext uri="{FF2B5EF4-FFF2-40B4-BE49-F238E27FC236}">
              <a16:creationId xmlns:a16="http://schemas.microsoft.com/office/drawing/2014/main" id="{00000000-0008-0000-6F00-0000398AB300}"/>
            </a:ext>
          </a:extLst>
        </xdr:cNvPr>
        <xdr:cNvSpPr txBox="1">
          <a:spLocks noChangeArrowheads="1"/>
        </xdr:cNvSpPr>
      </xdr:nvSpPr>
      <xdr:spPr bwMode="auto">
        <a:xfrm>
          <a:off x="1021842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78</xdr:row>
      <xdr:rowOff>396240</xdr:rowOff>
    </xdr:to>
    <xdr:sp macro="" textlink="">
      <xdr:nvSpPr>
        <xdr:cNvPr id="11766330" name="Text Box 9">
          <a:extLst>
            <a:ext uri="{FF2B5EF4-FFF2-40B4-BE49-F238E27FC236}">
              <a16:creationId xmlns:a16="http://schemas.microsoft.com/office/drawing/2014/main" id="{00000000-0008-0000-6F00-00003A8AB300}"/>
            </a:ext>
          </a:extLst>
        </xdr:cNvPr>
        <xdr:cNvSpPr txBox="1">
          <a:spLocks noChangeArrowheads="1"/>
        </xdr:cNvSpPr>
      </xdr:nvSpPr>
      <xdr:spPr bwMode="auto">
        <a:xfrm>
          <a:off x="1595628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73</xdr:row>
      <xdr:rowOff>0</xdr:rowOff>
    </xdr:from>
    <xdr:to>
      <xdr:col>4</xdr:col>
      <xdr:colOff>76200</xdr:colOff>
      <xdr:row>78</xdr:row>
      <xdr:rowOff>396240</xdr:rowOff>
    </xdr:to>
    <xdr:sp macro="" textlink="">
      <xdr:nvSpPr>
        <xdr:cNvPr id="11766331" name="Text Box 9">
          <a:extLst>
            <a:ext uri="{FF2B5EF4-FFF2-40B4-BE49-F238E27FC236}">
              <a16:creationId xmlns:a16="http://schemas.microsoft.com/office/drawing/2014/main" id="{00000000-0008-0000-6F00-00003B8AB300}"/>
            </a:ext>
          </a:extLst>
        </xdr:cNvPr>
        <xdr:cNvSpPr txBox="1">
          <a:spLocks noChangeArrowheads="1"/>
        </xdr:cNvSpPr>
      </xdr:nvSpPr>
      <xdr:spPr bwMode="auto">
        <a:xfrm>
          <a:off x="15956280" y="140634720"/>
          <a:ext cx="7620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2" name="Text Box 9">
          <a:extLst>
            <a:ext uri="{FF2B5EF4-FFF2-40B4-BE49-F238E27FC236}">
              <a16:creationId xmlns:a16="http://schemas.microsoft.com/office/drawing/2014/main" id="{00000000-0008-0000-6F00-00003C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3" name="Text Box 9">
          <a:extLst>
            <a:ext uri="{FF2B5EF4-FFF2-40B4-BE49-F238E27FC236}">
              <a16:creationId xmlns:a16="http://schemas.microsoft.com/office/drawing/2014/main" id="{00000000-0008-0000-6F00-00003D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4" name="Text Box 9">
          <a:extLst>
            <a:ext uri="{FF2B5EF4-FFF2-40B4-BE49-F238E27FC236}">
              <a16:creationId xmlns:a16="http://schemas.microsoft.com/office/drawing/2014/main" id="{00000000-0008-0000-6F00-00003E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5" name="Text Box 9">
          <a:extLst>
            <a:ext uri="{FF2B5EF4-FFF2-40B4-BE49-F238E27FC236}">
              <a16:creationId xmlns:a16="http://schemas.microsoft.com/office/drawing/2014/main" id="{00000000-0008-0000-6F00-00003F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6" name="Text Box 9">
          <a:extLst>
            <a:ext uri="{FF2B5EF4-FFF2-40B4-BE49-F238E27FC236}">
              <a16:creationId xmlns:a16="http://schemas.microsoft.com/office/drawing/2014/main" id="{00000000-0008-0000-6F00-000040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7" name="Text Box 9">
          <a:extLst>
            <a:ext uri="{FF2B5EF4-FFF2-40B4-BE49-F238E27FC236}">
              <a16:creationId xmlns:a16="http://schemas.microsoft.com/office/drawing/2014/main" id="{00000000-0008-0000-6F00-000041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8" name="Text Box 9">
          <a:extLst>
            <a:ext uri="{FF2B5EF4-FFF2-40B4-BE49-F238E27FC236}">
              <a16:creationId xmlns:a16="http://schemas.microsoft.com/office/drawing/2014/main" id="{00000000-0008-0000-6F00-000042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39" name="Text Box 9">
          <a:extLst>
            <a:ext uri="{FF2B5EF4-FFF2-40B4-BE49-F238E27FC236}">
              <a16:creationId xmlns:a16="http://schemas.microsoft.com/office/drawing/2014/main" id="{00000000-0008-0000-6F00-000043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0" name="Text Box 9">
          <a:extLst>
            <a:ext uri="{FF2B5EF4-FFF2-40B4-BE49-F238E27FC236}">
              <a16:creationId xmlns:a16="http://schemas.microsoft.com/office/drawing/2014/main" id="{00000000-0008-0000-6F00-000044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1" name="Text Box 9">
          <a:extLst>
            <a:ext uri="{FF2B5EF4-FFF2-40B4-BE49-F238E27FC236}">
              <a16:creationId xmlns:a16="http://schemas.microsoft.com/office/drawing/2014/main" id="{00000000-0008-0000-6F00-000045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2" name="Text Box 9">
          <a:extLst>
            <a:ext uri="{FF2B5EF4-FFF2-40B4-BE49-F238E27FC236}">
              <a16:creationId xmlns:a16="http://schemas.microsoft.com/office/drawing/2014/main" id="{00000000-0008-0000-6F00-000046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3" name="Text Box 9">
          <a:extLst>
            <a:ext uri="{FF2B5EF4-FFF2-40B4-BE49-F238E27FC236}">
              <a16:creationId xmlns:a16="http://schemas.microsoft.com/office/drawing/2014/main" id="{00000000-0008-0000-6F00-000047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4" name="Text Box 9">
          <a:extLst>
            <a:ext uri="{FF2B5EF4-FFF2-40B4-BE49-F238E27FC236}">
              <a16:creationId xmlns:a16="http://schemas.microsoft.com/office/drawing/2014/main" id="{00000000-0008-0000-6F00-000048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73</xdr:row>
      <xdr:rowOff>0</xdr:rowOff>
    </xdr:from>
    <xdr:to>
      <xdr:col>3</xdr:col>
      <xdr:colOff>129540</xdr:colOff>
      <xdr:row>73</xdr:row>
      <xdr:rowOff>121920</xdr:rowOff>
    </xdr:to>
    <xdr:sp macro="" textlink="">
      <xdr:nvSpPr>
        <xdr:cNvPr id="11766345" name="Text Box 9">
          <a:extLst>
            <a:ext uri="{FF2B5EF4-FFF2-40B4-BE49-F238E27FC236}">
              <a16:creationId xmlns:a16="http://schemas.microsoft.com/office/drawing/2014/main" id="{00000000-0008-0000-6F00-0000498AB300}"/>
            </a:ext>
          </a:extLst>
        </xdr:cNvPr>
        <xdr:cNvSpPr txBox="1">
          <a:spLocks noChangeArrowheads="1"/>
        </xdr:cNvSpPr>
      </xdr:nvSpPr>
      <xdr:spPr bwMode="auto">
        <a:xfrm>
          <a:off x="10271760" y="14063472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46" name="Text Box 9">
          <a:extLst>
            <a:ext uri="{FF2B5EF4-FFF2-40B4-BE49-F238E27FC236}">
              <a16:creationId xmlns:a16="http://schemas.microsoft.com/office/drawing/2014/main" id="{00000000-0008-0000-6F00-00004A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47" name="Text Box 9">
          <a:extLst>
            <a:ext uri="{FF2B5EF4-FFF2-40B4-BE49-F238E27FC236}">
              <a16:creationId xmlns:a16="http://schemas.microsoft.com/office/drawing/2014/main" id="{00000000-0008-0000-6F00-00004B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48" name="Text Box 9">
          <a:extLst>
            <a:ext uri="{FF2B5EF4-FFF2-40B4-BE49-F238E27FC236}">
              <a16:creationId xmlns:a16="http://schemas.microsoft.com/office/drawing/2014/main" id="{00000000-0008-0000-6F00-00004C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49" name="Text Box 9">
          <a:extLst>
            <a:ext uri="{FF2B5EF4-FFF2-40B4-BE49-F238E27FC236}">
              <a16:creationId xmlns:a16="http://schemas.microsoft.com/office/drawing/2014/main" id="{00000000-0008-0000-6F00-00004D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0" name="Text Box 9">
          <a:extLst>
            <a:ext uri="{FF2B5EF4-FFF2-40B4-BE49-F238E27FC236}">
              <a16:creationId xmlns:a16="http://schemas.microsoft.com/office/drawing/2014/main" id="{00000000-0008-0000-6F00-00004E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1" name="Text Box 9">
          <a:extLst>
            <a:ext uri="{FF2B5EF4-FFF2-40B4-BE49-F238E27FC236}">
              <a16:creationId xmlns:a16="http://schemas.microsoft.com/office/drawing/2014/main" id="{00000000-0008-0000-6F00-00004F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2" name="Text Box 9">
          <a:extLst>
            <a:ext uri="{FF2B5EF4-FFF2-40B4-BE49-F238E27FC236}">
              <a16:creationId xmlns:a16="http://schemas.microsoft.com/office/drawing/2014/main" id="{00000000-0008-0000-6F00-000050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3" name="Text Box 9">
          <a:extLst>
            <a:ext uri="{FF2B5EF4-FFF2-40B4-BE49-F238E27FC236}">
              <a16:creationId xmlns:a16="http://schemas.microsoft.com/office/drawing/2014/main" id="{00000000-0008-0000-6F00-000051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4" name="Text Box 9">
          <a:extLst>
            <a:ext uri="{FF2B5EF4-FFF2-40B4-BE49-F238E27FC236}">
              <a16:creationId xmlns:a16="http://schemas.microsoft.com/office/drawing/2014/main" id="{00000000-0008-0000-6F00-000052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5" name="Text Box 9">
          <a:extLst>
            <a:ext uri="{FF2B5EF4-FFF2-40B4-BE49-F238E27FC236}">
              <a16:creationId xmlns:a16="http://schemas.microsoft.com/office/drawing/2014/main" id="{00000000-0008-0000-6F00-000053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6" name="Text Box 9">
          <a:extLst>
            <a:ext uri="{FF2B5EF4-FFF2-40B4-BE49-F238E27FC236}">
              <a16:creationId xmlns:a16="http://schemas.microsoft.com/office/drawing/2014/main" id="{00000000-0008-0000-6F00-000054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7" name="Text Box 9">
          <a:extLst>
            <a:ext uri="{FF2B5EF4-FFF2-40B4-BE49-F238E27FC236}">
              <a16:creationId xmlns:a16="http://schemas.microsoft.com/office/drawing/2014/main" id="{00000000-0008-0000-6F00-000055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22860</xdr:rowOff>
    </xdr:to>
    <xdr:sp macro="" textlink="">
      <xdr:nvSpPr>
        <xdr:cNvPr id="11766358" name="Text Box 9">
          <a:extLst>
            <a:ext uri="{FF2B5EF4-FFF2-40B4-BE49-F238E27FC236}">
              <a16:creationId xmlns:a16="http://schemas.microsoft.com/office/drawing/2014/main" id="{00000000-0008-0000-6F00-0000568AB300}"/>
            </a:ext>
          </a:extLst>
        </xdr:cNvPr>
        <xdr:cNvSpPr txBox="1">
          <a:spLocks noChangeArrowheads="1"/>
        </xdr:cNvSpPr>
      </xdr:nvSpPr>
      <xdr:spPr bwMode="auto">
        <a:xfrm>
          <a:off x="10271760" y="1486052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359" name="Text Box 9">
          <a:extLst>
            <a:ext uri="{FF2B5EF4-FFF2-40B4-BE49-F238E27FC236}">
              <a16:creationId xmlns:a16="http://schemas.microsoft.com/office/drawing/2014/main" id="{00000000-0008-0000-6F00-000057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68580</xdr:rowOff>
    </xdr:to>
    <xdr:sp macro="" textlink="">
      <xdr:nvSpPr>
        <xdr:cNvPr id="11766360" name="Text Box 9">
          <a:extLst>
            <a:ext uri="{FF2B5EF4-FFF2-40B4-BE49-F238E27FC236}">
              <a16:creationId xmlns:a16="http://schemas.microsoft.com/office/drawing/2014/main" id="{00000000-0008-0000-6F00-0000588AB300}"/>
            </a:ext>
          </a:extLst>
        </xdr:cNvPr>
        <xdr:cNvSpPr txBox="1">
          <a:spLocks noChangeArrowheads="1"/>
        </xdr:cNvSpPr>
      </xdr:nvSpPr>
      <xdr:spPr bwMode="auto">
        <a:xfrm>
          <a:off x="1027176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76200</xdr:rowOff>
    </xdr:to>
    <xdr:sp macro="" textlink="">
      <xdr:nvSpPr>
        <xdr:cNvPr id="11766361" name="Text Box 9">
          <a:extLst>
            <a:ext uri="{FF2B5EF4-FFF2-40B4-BE49-F238E27FC236}">
              <a16:creationId xmlns:a16="http://schemas.microsoft.com/office/drawing/2014/main" id="{00000000-0008-0000-6F00-0000598AB300}"/>
            </a:ext>
          </a:extLst>
        </xdr:cNvPr>
        <xdr:cNvSpPr txBox="1">
          <a:spLocks noChangeArrowheads="1"/>
        </xdr:cNvSpPr>
      </xdr:nvSpPr>
      <xdr:spPr bwMode="auto">
        <a:xfrm>
          <a:off x="1027176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38100</xdr:rowOff>
    </xdr:to>
    <xdr:sp macro="" textlink="">
      <xdr:nvSpPr>
        <xdr:cNvPr id="11766362" name="Text Box 9">
          <a:extLst>
            <a:ext uri="{FF2B5EF4-FFF2-40B4-BE49-F238E27FC236}">
              <a16:creationId xmlns:a16="http://schemas.microsoft.com/office/drawing/2014/main" id="{00000000-0008-0000-6F00-00005A8AB300}"/>
            </a:ext>
          </a:extLst>
        </xdr:cNvPr>
        <xdr:cNvSpPr txBox="1">
          <a:spLocks noChangeArrowheads="1"/>
        </xdr:cNvSpPr>
      </xdr:nvSpPr>
      <xdr:spPr bwMode="auto">
        <a:xfrm>
          <a:off x="10271760" y="1486052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102</xdr:row>
      <xdr:rowOff>137160</xdr:rowOff>
    </xdr:to>
    <xdr:sp macro="" textlink="">
      <xdr:nvSpPr>
        <xdr:cNvPr id="11766363" name="Text Box 9">
          <a:extLst>
            <a:ext uri="{FF2B5EF4-FFF2-40B4-BE49-F238E27FC236}">
              <a16:creationId xmlns:a16="http://schemas.microsoft.com/office/drawing/2014/main" id="{00000000-0008-0000-6F00-00005B8AB300}"/>
            </a:ext>
          </a:extLst>
        </xdr:cNvPr>
        <xdr:cNvSpPr txBox="1">
          <a:spLocks noChangeArrowheads="1"/>
        </xdr:cNvSpPr>
      </xdr:nvSpPr>
      <xdr:spPr bwMode="auto">
        <a:xfrm>
          <a:off x="10271760" y="148605240"/>
          <a:ext cx="76200" cy="1072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4" name="Text Box 9">
          <a:extLst>
            <a:ext uri="{FF2B5EF4-FFF2-40B4-BE49-F238E27FC236}">
              <a16:creationId xmlns:a16="http://schemas.microsoft.com/office/drawing/2014/main" id="{00000000-0008-0000-6F00-00005C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5" name="Text Box 9">
          <a:extLst>
            <a:ext uri="{FF2B5EF4-FFF2-40B4-BE49-F238E27FC236}">
              <a16:creationId xmlns:a16="http://schemas.microsoft.com/office/drawing/2014/main" id="{00000000-0008-0000-6F00-00005D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6" name="Text Box 9">
          <a:extLst>
            <a:ext uri="{FF2B5EF4-FFF2-40B4-BE49-F238E27FC236}">
              <a16:creationId xmlns:a16="http://schemas.microsoft.com/office/drawing/2014/main" id="{00000000-0008-0000-6F00-00005E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7" name="Text Box 9">
          <a:extLst>
            <a:ext uri="{FF2B5EF4-FFF2-40B4-BE49-F238E27FC236}">
              <a16:creationId xmlns:a16="http://schemas.microsoft.com/office/drawing/2014/main" id="{00000000-0008-0000-6F00-00005F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8" name="Text Box 9">
          <a:extLst>
            <a:ext uri="{FF2B5EF4-FFF2-40B4-BE49-F238E27FC236}">
              <a16:creationId xmlns:a16="http://schemas.microsoft.com/office/drawing/2014/main" id="{00000000-0008-0000-6F00-000060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69" name="Text Box 9">
          <a:extLst>
            <a:ext uri="{FF2B5EF4-FFF2-40B4-BE49-F238E27FC236}">
              <a16:creationId xmlns:a16="http://schemas.microsoft.com/office/drawing/2014/main" id="{00000000-0008-0000-6F00-000061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0" name="Text Box 9">
          <a:extLst>
            <a:ext uri="{FF2B5EF4-FFF2-40B4-BE49-F238E27FC236}">
              <a16:creationId xmlns:a16="http://schemas.microsoft.com/office/drawing/2014/main" id="{00000000-0008-0000-6F00-000062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1" name="Text Box 9">
          <a:extLst>
            <a:ext uri="{FF2B5EF4-FFF2-40B4-BE49-F238E27FC236}">
              <a16:creationId xmlns:a16="http://schemas.microsoft.com/office/drawing/2014/main" id="{00000000-0008-0000-6F00-000063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2" name="Text Box 9">
          <a:extLst>
            <a:ext uri="{FF2B5EF4-FFF2-40B4-BE49-F238E27FC236}">
              <a16:creationId xmlns:a16="http://schemas.microsoft.com/office/drawing/2014/main" id="{00000000-0008-0000-6F00-000064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73" name="Text Box 9">
          <a:extLst>
            <a:ext uri="{FF2B5EF4-FFF2-40B4-BE49-F238E27FC236}">
              <a16:creationId xmlns:a16="http://schemas.microsoft.com/office/drawing/2014/main" id="{00000000-0008-0000-6F00-000065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74" name="Text Box 9">
          <a:extLst>
            <a:ext uri="{FF2B5EF4-FFF2-40B4-BE49-F238E27FC236}">
              <a16:creationId xmlns:a16="http://schemas.microsoft.com/office/drawing/2014/main" id="{00000000-0008-0000-6F00-000066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75" name="Text Box 9">
          <a:extLst>
            <a:ext uri="{FF2B5EF4-FFF2-40B4-BE49-F238E27FC236}">
              <a16:creationId xmlns:a16="http://schemas.microsoft.com/office/drawing/2014/main" id="{00000000-0008-0000-6F00-000067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6" name="Text Box 9">
          <a:extLst>
            <a:ext uri="{FF2B5EF4-FFF2-40B4-BE49-F238E27FC236}">
              <a16:creationId xmlns:a16="http://schemas.microsoft.com/office/drawing/2014/main" id="{00000000-0008-0000-6F00-000068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7" name="Text Box 9">
          <a:extLst>
            <a:ext uri="{FF2B5EF4-FFF2-40B4-BE49-F238E27FC236}">
              <a16:creationId xmlns:a16="http://schemas.microsoft.com/office/drawing/2014/main" id="{00000000-0008-0000-6F00-000069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78" name="Text Box 9">
          <a:extLst>
            <a:ext uri="{FF2B5EF4-FFF2-40B4-BE49-F238E27FC236}">
              <a16:creationId xmlns:a16="http://schemas.microsoft.com/office/drawing/2014/main" id="{00000000-0008-0000-6F00-00006A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79" name="Text Box 9">
          <a:extLst>
            <a:ext uri="{FF2B5EF4-FFF2-40B4-BE49-F238E27FC236}">
              <a16:creationId xmlns:a16="http://schemas.microsoft.com/office/drawing/2014/main" id="{00000000-0008-0000-6F00-00006B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0" name="Text Box 9">
          <a:extLst>
            <a:ext uri="{FF2B5EF4-FFF2-40B4-BE49-F238E27FC236}">
              <a16:creationId xmlns:a16="http://schemas.microsoft.com/office/drawing/2014/main" id="{00000000-0008-0000-6F00-00006C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1" name="Text Box 9">
          <a:extLst>
            <a:ext uri="{FF2B5EF4-FFF2-40B4-BE49-F238E27FC236}">
              <a16:creationId xmlns:a16="http://schemas.microsoft.com/office/drawing/2014/main" id="{00000000-0008-0000-6F00-00006D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2" name="Text Box 9">
          <a:extLst>
            <a:ext uri="{FF2B5EF4-FFF2-40B4-BE49-F238E27FC236}">
              <a16:creationId xmlns:a16="http://schemas.microsoft.com/office/drawing/2014/main" id="{00000000-0008-0000-6F00-00006E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3" name="Text Box 9">
          <a:extLst>
            <a:ext uri="{FF2B5EF4-FFF2-40B4-BE49-F238E27FC236}">
              <a16:creationId xmlns:a16="http://schemas.microsoft.com/office/drawing/2014/main" id="{00000000-0008-0000-6F00-00006F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4" name="Text Box 9">
          <a:extLst>
            <a:ext uri="{FF2B5EF4-FFF2-40B4-BE49-F238E27FC236}">
              <a16:creationId xmlns:a16="http://schemas.microsoft.com/office/drawing/2014/main" id="{00000000-0008-0000-6F00-000070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385" name="Text Box 9">
          <a:extLst>
            <a:ext uri="{FF2B5EF4-FFF2-40B4-BE49-F238E27FC236}">
              <a16:creationId xmlns:a16="http://schemas.microsoft.com/office/drawing/2014/main" id="{00000000-0008-0000-6F00-000071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386" name="Text Box 9">
          <a:extLst>
            <a:ext uri="{FF2B5EF4-FFF2-40B4-BE49-F238E27FC236}">
              <a16:creationId xmlns:a16="http://schemas.microsoft.com/office/drawing/2014/main" id="{00000000-0008-0000-6F00-000072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387" name="Text Box 9">
          <a:extLst>
            <a:ext uri="{FF2B5EF4-FFF2-40B4-BE49-F238E27FC236}">
              <a16:creationId xmlns:a16="http://schemas.microsoft.com/office/drawing/2014/main" id="{00000000-0008-0000-6F00-000073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388" name="Text Box 9">
          <a:extLst>
            <a:ext uri="{FF2B5EF4-FFF2-40B4-BE49-F238E27FC236}">
              <a16:creationId xmlns:a16="http://schemas.microsoft.com/office/drawing/2014/main" id="{00000000-0008-0000-6F00-000074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89" name="Text Box 9">
          <a:extLst>
            <a:ext uri="{FF2B5EF4-FFF2-40B4-BE49-F238E27FC236}">
              <a16:creationId xmlns:a16="http://schemas.microsoft.com/office/drawing/2014/main" id="{00000000-0008-0000-6F00-000075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0" name="Text Box 9">
          <a:extLst>
            <a:ext uri="{FF2B5EF4-FFF2-40B4-BE49-F238E27FC236}">
              <a16:creationId xmlns:a16="http://schemas.microsoft.com/office/drawing/2014/main" id="{00000000-0008-0000-6F00-000076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1" name="Text Box 9">
          <a:extLst>
            <a:ext uri="{FF2B5EF4-FFF2-40B4-BE49-F238E27FC236}">
              <a16:creationId xmlns:a16="http://schemas.microsoft.com/office/drawing/2014/main" id="{00000000-0008-0000-6F00-000077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2" name="Text Box 9">
          <a:extLst>
            <a:ext uri="{FF2B5EF4-FFF2-40B4-BE49-F238E27FC236}">
              <a16:creationId xmlns:a16="http://schemas.microsoft.com/office/drawing/2014/main" id="{00000000-0008-0000-6F00-000078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3" name="Text Box 9">
          <a:extLst>
            <a:ext uri="{FF2B5EF4-FFF2-40B4-BE49-F238E27FC236}">
              <a16:creationId xmlns:a16="http://schemas.microsoft.com/office/drawing/2014/main" id="{00000000-0008-0000-6F00-000079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4" name="Text Box 9">
          <a:extLst>
            <a:ext uri="{FF2B5EF4-FFF2-40B4-BE49-F238E27FC236}">
              <a16:creationId xmlns:a16="http://schemas.microsoft.com/office/drawing/2014/main" id="{00000000-0008-0000-6F00-00007A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5" name="Text Box 9">
          <a:extLst>
            <a:ext uri="{FF2B5EF4-FFF2-40B4-BE49-F238E27FC236}">
              <a16:creationId xmlns:a16="http://schemas.microsoft.com/office/drawing/2014/main" id="{00000000-0008-0000-6F00-00007B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396" name="Text Box 9">
          <a:extLst>
            <a:ext uri="{FF2B5EF4-FFF2-40B4-BE49-F238E27FC236}">
              <a16:creationId xmlns:a16="http://schemas.microsoft.com/office/drawing/2014/main" id="{00000000-0008-0000-6F00-00007C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97" name="Text Box 9">
          <a:extLst>
            <a:ext uri="{FF2B5EF4-FFF2-40B4-BE49-F238E27FC236}">
              <a16:creationId xmlns:a16="http://schemas.microsoft.com/office/drawing/2014/main" id="{00000000-0008-0000-6F00-00007D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98" name="Text Box 9">
          <a:extLst>
            <a:ext uri="{FF2B5EF4-FFF2-40B4-BE49-F238E27FC236}">
              <a16:creationId xmlns:a16="http://schemas.microsoft.com/office/drawing/2014/main" id="{00000000-0008-0000-6F00-00007E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76200</xdr:rowOff>
    </xdr:to>
    <xdr:sp macro="" textlink="">
      <xdr:nvSpPr>
        <xdr:cNvPr id="11766399" name="Text Box 9">
          <a:extLst>
            <a:ext uri="{FF2B5EF4-FFF2-40B4-BE49-F238E27FC236}">
              <a16:creationId xmlns:a16="http://schemas.microsoft.com/office/drawing/2014/main" id="{00000000-0008-0000-6F00-00007F8AB300}"/>
            </a:ext>
          </a:extLst>
        </xdr:cNvPr>
        <xdr:cNvSpPr txBox="1">
          <a:spLocks noChangeArrowheads="1"/>
        </xdr:cNvSpPr>
      </xdr:nvSpPr>
      <xdr:spPr bwMode="auto">
        <a:xfrm>
          <a:off x="1595628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400" name="Text Box 9">
          <a:extLst>
            <a:ext uri="{FF2B5EF4-FFF2-40B4-BE49-F238E27FC236}">
              <a16:creationId xmlns:a16="http://schemas.microsoft.com/office/drawing/2014/main" id="{00000000-0008-0000-6F00-000080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76200</xdr:rowOff>
    </xdr:to>
    <xdr:sp macro="" textlink="">
      <xdr:nvSpPr>
        <xdr:cNvPr id="11766401" name="Text Box 9">
          <a:extLst>
            <a:ext uri="{FF2B5EF4-FFF2-40B4-BE49-F238E27FC236}">
              <a16:creationId xmlns:a16="http://schemas.microsoft.com/office/drawing/2014/main" id="{00000000-0008-0000-6F00-0000818AB300}"/>
            </a:ext>
          </a:extLst>
        </xdr:cNvPr>
        <xdr:cNvSpPr txBox="1">
          <a:spLocks noChangeArrowheads="1"/>
        </xdr:cNvSpPr>
      </xdr:nvSpPr>
      <xdr:spPr bwMode="auto">
        <a:xfrm>
          <a:off x="10218420" y="14860524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02" name="Text Box 9">
          <a:extLst>
            <a:ext uri="{FF2B5EF4-FFF2-40B4-BE49-F238E27FC236}">
              <a16:creationId xmlns:a16="http://schemas.microsoft.com/office/drawing/2014/main" id="{00000000-0008-0000-6F00-000082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03" name="Text Box 9">
          <a:extLst>
            <a:ext uri="{FF2B5EF4-FFF2-40B4-BE49-F238E27FC236}">
              <a16:creationId xmlns:a16="http://schemas.microsoft.com/office/drawing/2014/main" id="{00000000-0008-0000-6F00-000083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04" name="Text Box 9">
          <a:extLst>
            <a:ext uri="{FF2B5EF4-FFF2-40B4-BE49-F238E27FC236}">
              <a16:creationId xmlns:a16="http://schemas.microsoft.com/office/drawing/2014/main" id="{00000000-0008-0000-6F00-000084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05" name="Text Box 9">
          <a:extLst>
            <a:ext uri="{FF2B5EF4-FFF2-40B4-BE49-F238E27FC236}">
              <a16:creationId xmlns:a16="http://schemas.microsoft.com/office/drawing/2014/main" id="{00000000-0008-0000-6F00-000085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06" name="Text Box 9">
          <a:extLst>
            <a:ext uri="{FF2B5EF4-FFF2-40B4-BE49-F238E27FC236}">
              <a16:creationId xmlns:a16="http://schemas.microsoft.com/office/drawing/2014/main" id="{00000000-0008-0000-6F00-000086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07" name="Text Box 9">
          <a:extLst>
            <a:ext uri="{FF2B5EF4-FFF2-40B4-BE49-F238E27FC236}">
              <a16:creationId xmlns:a16="http://schemas.microsoft.com/office/drawing/2014/main" id="{00000000-0008-0000-6F00-000087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08" name="Text Box 9">
          <a:extLst>
            <a:ext uri="{FF2B5EF4-FFF2-40B4-BE49-F238E27FC236}">
              <a16:creationId xmlns:a16="http://schemas.microsoft.com/office/drawing/2014/main" id="{00000000-0008-0000-6F00-000088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09" name="Text Box 9">
          <a:extLst>
            <a:ext uri="{FF2B5EF4-FFF2-40B4-BE49-F238E27FC236}">
              <a16:creationId xmlns:a16="http://schemas.microsoft.com/office/drawing/2014/main" id="{00000000-0008-0000-6F00-000089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0" name="Text Box 9">
          <a:extLst>
            <a:ext uri="{FF2B5EF4-FFF2-40B4-BE49-F238E27FC236}">
              <a16:creationId xmlns:a16="http://schemas.microsoft.com/office/drawing/2014/main" id="{00000000-0008-0000-6F00-00008A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1" name="Text Box 9">
          <a:extLst>
            <a:ext uri="{FF2B5EF4-FFF2-40B4-BE49-F238E27FC236}">
              <a16:creationId xmlns:a16="http://schemas.microsoft.com/office/drawing/2014/main" id="{00000000-0008-0000-6F00-00008B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2" name="Text Box 9">
          <a:extLst>
            <a:ext uri="{FF2B5EF4-FFF2-40B4-BE49-F238E27FC236}">
              <a16:creationId xmlns:a16="http://schemas.microsoft.com/office/drawing/2014/main" id="{00000000-0008-0000-6F00-00008C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3" name="Text Box 9">
          <a:extLst>
            <a:ext uri="{FF2B5EF4-FFF2-40B4-BE49-F238E27FC236}">
              <a16:creationId xmlns:a16="http://schemas.microsoft.com/office/drawing/2014/main" id="{00000000-0008-0000-6F00-00008D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4" name="Text Box 9">
          <a:extLst>
            <a:ext uri="{FF2B5EF4-FFF2-40B4-BE49-F238E27FC236}">
              <a16:creationId xmlns:a16="http://schemas.microsoft.com/office/drawing/2014/main" id="{00000000-0008-0000-6F00-00008E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45720</xdr:rowOff>
    </xdr:to>
    <xdr:sp macro="" textlink="">
      <xdr:nvSpPr>
        <xdr:cNvPr id="11766415" name="Text Box 9">
          <a:extLst>
            <a:ext uri="{FF2B5EF4-FFF2-40B4-BE49-F238E27FC236}">
              <a16:creationId xmlns:a16="http://schemas.microsoft.com/office/drawing/2014/main" id="{00000000-0008-0000-6F00-00008F8AB300}"/>
            </a:ext>
          </a:extLst>
        </xdr:cNvPr>
        <xdr:cNvSpPr txBox="1">
          <a:spLocks noChangeArrowheads="1"/>
        </xdr:cNvSpPr>
      </xdr:nvSpPr>
      <xdr:spPr bwMode="auto">
        <a:xfrm>
          <a:off x="10218420" y="14860524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38100</xdr:rowOff>
    </xdr:to>
    <xdr:sp macro="" textlink="">
      <xdr:nvSpPr>
        <xdr:cNvPr id="11766416" name="Text Box 9">
          <a:extLst>
            <a:ext uri="{FF2B5EF4-FFF2-40B4-BE49-F238E27FC236}">
              <a16:creationId xmlns:a16="http://schemas.microsoft.com/office/drawing/2014/main" id="{00000000-0008-0000-6F00-0000908AB300}"/>
            </a:ext>
          </a:extLst>
        </xdr:cNvPr>
        <xdr:cNvSpPr txBox="1">
          <a:spLocks noChangeArrowheads="1"/>
        </xdr:cNvSpPr>
      </xdr:nvSpPr>
      <xdr:spPr bwMode="auto">
        <a:xfrm>
          <a:off x="10218420" y="1486052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38100</xdr:rowOff>
    </xdr:to>
    <xdr:sp macro="" textlink="">
      <xdr:nvSpPr>
        <xdr:cNvPr id="11766417" name="Text Box 9">
          <a:extLst>
            <a:ext uri="{FF2B5EF4-FFF2-40B4-BE49-F238E27FC236}">
              <a16:creationId xmlns:a16="http://schemas.microsoft.com/office/drawing/2014/main" id="{00000000-0008-0000-6F00-0000918AB300}"/>
            </a:ext>
          </a:extLst>
        </xdr:cNvPr>
        <xdr:cNvSpPr txBox="1">
          <a:spLocks noChangeArrowheads="1"/>
        </xdr:cNvSpPr>
      </xdr:nvSpPr>
      <xdr:spPr bwMode="auto">
        <a:xfrm>
          <a:off x="10218420" y="1486052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18" name="Text Box 9">
          <a:extLst>
            <a:ext uri="{FF2B5EF4-FFF2-40B4-BE49-F238E27FC236}">
              <a16:creationId xmlns:a16="http://schemas.microsoft.com/office/drawing/2014/main" id="{00000000-0008-0000-6F00-000092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19" name="Text Box 9">
          <a:extLst>
            <a:ext uri="{FF2B5EF4-FFF2-40B4-BE49-F238E27FC236}">
              <a16:creationId xmlns:a16="http://schemas.microsoft.com/office/drawing/2014/main" id="{00000000-0008-0000-6F00-000093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20" name="Text Box 9">
          <a:extLst>
            <a:ext uri="{FF2B5EF4-FFF2-40B4-BE49-F238E27FC236}">
              <a16:creationId xmlns:a16="http://schemas.microsoft.com/office/drawing/2014/main" id="{00000000-0008-0000-6F00-000094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1" name="Text Box 9">
          <a:extLst>
            <a:ext uri="{FF2B5EF4-FFF2-40B4-BE49-F238E27FC236}">
              <a16:creationId xmlns:a16="http://schemas.microsoft.com/office/drawing/2014/main" id="{00000000-0008-0000-6F00-000095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2" name="Text Box 9">
          <a:extLst>
            <a:ext uri="{FF2B5EF4-FFF2-40B4-BE49-F238E27FC236}">
              <a16:creationId xmlns:a16="http://schemas.microsoft.com/office/drawing/2014/main" id="{00000000-0008-0000-6F00-000096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3" name="Text Box 9">
          <a:extLst>
            <a:ext uri="{FF2B5EF4-FFF2-40B4-BE49-F238E27FC236}">
              <a16:creationId xmlns:a16="http://schemas.microsoft.com/office/drawing/2014/main" id="{00000000-0008-0000-6F00-000097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24" name="Text Box 9">
          <a:extLst>
            <a:ext uri="{FF2B5EF4-FFF2-40B4-BE49-F238E27FC236}">
              <a16:creationId xmlns:a16="http://schemas.microsoft.com/office/drawing/2014/main" id="{00000000-0008-0000-6F00-000098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25" name="Text Box 9">
          <a:extLst>
            <a:ext uri="{FF2B5EF4-FFF2-40B4-BE49-F238E27FC236}">
              <a16:creationId xmlns:a16="http://schemas.microsoft.com/office/drawing/2014/main" id="{00000000-0008-0000-6F00-000099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26" name="Text Box 9">
          <a:extLst>
            <a:ext uri="{FF2B5EF4-FFF2-40B4-BE49-F238E27FC236}">
              <a16:creationId xmlns:a16="http://schemas.microsoft.com/office/drawing/2014/main" id="{00000000-0008-0000-6F00-00009A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7" name="Text Box 9">
          <a:extLst>
            <a:ext uri="{FF2B5EF4-FFF2-40B4-BE49-F238E27FC236}">
              <a16:creationId xmlns:a16="http://schemas.microsoft.com/office/drawing/2014/main" id="{00000000-0008-0000-6F00-00009B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8" name="Text Box 9">
          <a:extLst>
            <a:ext uri="{FF2B5EF4-FFF2-40B4-BE49-F238E27FC236}">
              <a16:creationId xmlns:a16="http://schemas.microsoft.com/office/drawing/2014/main" id="{00000000-0008-0000-6F00-00009C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29" name="Text Box 9">
          <a:extLst>
            <a:ext uri="{FF2B5EF4-FFF2-40B4-BE49-F238E27FC236}">
              <a16:creationId xmlns:a16="http://schemas.microsoft.com/office/drawing/2014/main" id="{00000000-0008-0000-6F00-00009D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0" name="Text Box 9">
          <a:extLst>
            <a:ext uri="{FF2B5EF4-FFF2-40B4-BE49-F238E27FC236}">
              <a16:creationId xmlns:a16="http://schemas.microsoft.com/office/drawing/2014/main" id="{00000000-0008-0000-6F00-00009E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1" name="Text Box 9">
          <a:extLst>
            <a:ext uri="{FF2B5EF4-FFF2-40B4-BE49-F238E27FC236}">
              <a16:creationId xmlns:a16="http://schemas.microsoft.com/office/drawing/2014/main" id="{00000000-0008-0000-6F00-00009F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2" name="Text Box 9">
          <a:extLst>
            <a:ext uri="{FF2B5EF4-FFF2-40B4-BE49-F238E27FC236}">
              <a16:creationId xmlns:a16="http://schemas.microsoft.com/office/drawing/2014/main" id="{00000000-0008-0000-6F00-0000A0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33" name="Text Box 9">
          <a:extLst>
            <a:ext uri="{FF2B5EF4-FFF2-40B4-BE49-F238E27FC236}">
              <a16:creationId xmlns:a16="http://schemas.microsoft.com/office/drawing/2014/main" id="{00000000-0008-0000-6F00-0000A1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34" name="Text Box 9">
          <a:extLst>
            <a:ext uri="{FF2B5EF4-FFF2-40B4-BE49-F238E27FC236}">
              <a16:creationId xmlns:a16="http://schemas.microsoft.com/office/drawing/2014/main" id="{00000000-0008-0000-6F00-0000A2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35" name="Text Box 9">
          <a:extLst>
            <a:ext uri="{FF2B5EF4-FFF2-40B4-BE49-F238E27FC236}">
              <a16:creationId xmlns:a16="http://schemas.microsoft.com/office/drawing/2014/main" id="{00000000-0008-0000-6F00-0000A3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6" name="Text Box 9">
          <a:extLst>
            <a:ext uri="{FF2B5EF4-FFF2-40B4-BE49-F238E27FC236}">
              <a16:creationId xmlns:a16="http://schemas.microsoft.com/office/drawing/2014/main" id="{00000000-0008-0000-6F00-0000A4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7" name="Text Box 9">
          <a:extLst>
            <a:ext uri="{FF2B5EF4-FFF2-40B4-BE49-F238E27FC236}">
              <a16:creationId xmlns:a16="http://schemas.microsoft.com/office/drawing/2014/main" id="{00000000-0008-0000-6F00-0000A5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8" name="Text Box 9">
          <a:extLst>
            <a:ext uri="{FF2B5EF4-FFF2-40B4-BE49-F238E27FC236}">
              <a16:creationId xmlns:a16="http://schemas.microsoft.com/office/drawing/2014/main" id="{00000000-0008-0000-6F00-0000A6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39" name="Text Box 9">
          <a:extLst>
            <a:ext uri="{FF2B5EF4-FFF2-40B4-BE49-F238E27FC236}">
              <a16:creationId xmlns:a16="http://schemas.microsoft.com/office/drawing/2014/main" id="{00000000-0008-0000-6F00-0000A7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40" name="Text Box 9">
          <a:extLst>
            <a:ext uri="{FF2B5EF4-FFF2-40B4-BE49-F238E27FC236}">
              <a16:creationId xmlns:a16="http://schemas.microsoft.com/office/drawing/2014/main" id="{00000000-0008-0000-6F00-0000A8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68580</xdr:rowOff>
    </xdr:to>
    <xdr:sp macro="" textlink="">
      <xdr:nvSpPr>
        <xdr:cNvPr id="11766441" name="Text Box 9">
          <a:extLst>
            <a:ext uri="{FF2B5EF4-FFF2-40B4-BE49-F238E27FC236}">
              <a16:creationId xmlns:a16="http://schemas.microsoft.com/office/drawing/2014/main" id="{00000000-0008-0000-6F00-0000A98AB300}"/>
            </a:ext>
          </a:extLst>
        </xdr:cNvPr>
        <xdr:cNvSpPr txBox="1">
          <a:spLocks noChangeArrowheads="1"/>
        </xdr:cNvSpPr>
      </xdr:nvSpPr>
      <xdr:spPr bwMode="auto">
        <a:xfrm>
          <a:off x="1021842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42" name="Text Box 9">
          <a:extLst>
            <a:ext uri="{FF2B5EF4-FFF2-40B4-BE49-F238E27FC236}">
              <a16:creationId xmlns:a16="http://schemas.microsoft.com/office/drawing/2014/main" id="{00000000-0008-0000-6F00-0000AA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43" name="Text Box 9">
          <a:extLst>
            <a:ext uri="{FF2B5EF4-FFF2-40B4-BE49-F238E27FC236}">
              <a16:creationId xmlns:a16="http://schemas.microsoft.com/office/drawing/2014/main" id="{00000000-0008-0000-6F00-0000AB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68580</xdr:rowOff>
    </xdr:to>
    <xdr:sp macro="" textlink="">
      <xdr:nvSpPr>
        <xdr:cNvPr id="11766444" name="Text Box 9">
          <a:extLst>
            <a:ext uri="{FF2B5EF4-FFF2-40B4-BE49-F238E27FC236}">
              <a16:creationId xmlns:a16="http://schemas.microsoft.com/office/drawing/2014/main" id="{00000000-0008-0000-6F00-0000AC8AB300}"/>
            </a:ext>
          </a:extLst>
        </xdr:cNvPr>
        <xdr:cNvSpPr txBox="1">
          <a:spLocks noChangeArrowheads="1"/>
        </xdr:cNvSpPr>
      </xdr:nvSpPr>
      <xdr:spPr bwMode="auto">
        <a:xfrm>
          <a:off x="15956280" y="14860524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45" name="Text Box 9">
          <a:extLst>
            <a:ext uri="{FF2B5EF4-FFF2-40B4-BE49-F238E27FC236}">
              <a16:creationId xmlns:a16="http://schemas.microsoft.com/office/drawing/2014/main" id="{00000000-0008-0000-6F00-0000AD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46" name="Text Box 9">
          <a:extLst>
            <a:ext uri="{FF2B5EF4-FFF2-40B4-BE49-F238E27FC236}">
              <a16:creationId xmlns:a16="http://schemas.microsoft.com/office/drawing/2014/main" id="{00000000-0008-0000-6F00-0000AE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47" name="Text Box 9">
          <a:extLst>
            <a:ext uri="{FF2B5EF4-FFF2-40B4-BE49-F238E27FC236}">
              <a16:creationId xmlns:a16="http://schemas.microsoft.com/office/drawing/2014/main" id="{00000000-0008-0000-6F00-0000AF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48" name="Text Box 9">
          <a:extLst>
            <a:ext uri="{FF2B5EF4-FFF2-40B4-BE49-F238E27FC236}">
              <a16:creationId xmlns:a16="http://schemas.microsoft.com/office/drawing/2014/main" id="{00000000-0008-0000-6F00-0000B0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49" name="Text Box 9">
          <a:extLst>
            <a:ext uri="{FF2B5EF4-FFF2-40B4-BE49-F238E27FC236}">
              <a16:creationId xmlns:a16="http://schemas.microsoft.com/office/drawing/2014/main" id="{00000000-0008-0000-6F00-0000B1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0" name="Text Box 9">
          <a:extLst>
            <a:ext uri="{FF2B5EF4-FFF2-40B4-BE49-F238E27FC236}">
              <a16:creationId xmlns:a16="http://schemas.microsoft.com/office/drawing/2014/main" id="{00000000-0008-0000-6F00-0000B2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1" name="Text Box 9">
          <a:extLst>
            <a:ext uri="{FF2B5EF4-FFF2-40B4-BE49-F238E27FC236}">
              <a16:creationId xmlns:a16="http://schemas.microsoft.com/office/drawing/2014/main" id="{00000000-0008-0000-6F00-0000B3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2" name="Text Box 9">
          <a:extLst>
            <a:ext uri="{FF2B5EF4-FFF2-40B4-BE49-F238E27FC236}">
              <a16:creationId xmlns:a16="http://schemas.microsoft.com/office/drawing/2014/main" id="{00000000-0008-0000-6F00-0000B4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3" name="Text Box 9">
          <a:extLst>
            <a:ext uri="{FF2B5EF4-FFF2-40B4-BE49-F238E27FC236}">
              <a16:creationId xmlns:a16="http://schemas.microsoft.com/office/drawing/2014/main" id="{00000000-0008-0000-6F00-0000B5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4" name="Text Box 9">
          <a:extLst>
            <a:ext uri="{FF2B5EF4-FFF2-40B4-BE49-F238E27FC236}">
              <a16:creationId xmlns:a16="http://schemas.microsoft.com/office/drawing/2014/main" id="{00000000-0008-0000-6F00-0000B6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5" name="Text Box 9">
          <a:extLst>
            <a:ext uri="{FF2B5EF4-FFF2-40B4-BE49-F238E27FC236}">
              <a16:creationId xmlns:a16="http://schemas.microsoft.com/office/drawing/2014/main" id="{00000000-0008-0000-6F00-0000B7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6" name="Text Box 9">
          <a:extLst>
            <a:ext uri="{FF2B5EF4-FFF2-40B4-BE49-F238E27FC236}">
              <a16:creationId xmlns:a16="http://schemas.microsoft.com/office/drawing/2014/main" id="{00000000-0008-0000-6F00-0000B8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114300</xdr:rowOff>
    </xdr:to>
    <xdr:sp macro="" textlink="">
      <xdr:nvSpPr>
        <xdr:cNvPr id="11766457" name="Text Box 9">
          <a:extLst>
            <a:ext uri="{FF2B5EF4-FFF2-40B4-BE49-F238E27FC236}">
              <a16:creationId xmlns:a16="http://schemas.microsoft.com/office/drawing/2014/main" id="{00000000-0008-0000-6F00-0000B98AB300}"/>
            </a:ext>
          </a:extLst>
        </xdr:cNvPr>
        <xdr:cNvSpPr txBox="1">
          <a:spLocks noChangeArrowheads="1"/>
        </xdr:cNvSpPr>
      </xdr:nvSpPr>
      <xdr:spPr bwMode="auto">
        <a:xfrm>
          <a:off x="10271760" y="14860524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152400</xdr:rowOff>
    </xdr:to>
    <xdr:sp macro="" textlink="">
      <xdr:nvSpPr>
        <xdr:cNvPr id="11766458" name="Text Box 9">
          <a:extLst>
            <a:ext uri="{FF2B5EF4-FFF2-40B4-BE49-F238E27FC236}">
              <a16:creationId xmlns:a16="http://schemas.microsoft.com/office/drawing/2014/main" id="{00000000-0008-0000-6F00-0000BA8AB300}"/>
            </a:ext>
          </a:extLst>
        </xdr:cNvPr>
        <xdr:cNvSpPr txBox="1">
          <a:spLocks noChangeArrowheads="1"/>
        </xdr:cNvSpPr>
      </xdr:nvSpPr>
      <xdr:spPr bwMode="auto">
        <a:xfrm>
          <a:off x="10271760" y="1486052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459" name="Text Box 9">
          <a:extLst>
            <a:ext uri="{FF2B5EF4-FFF2-40B4-BE49-F238E27FC236}">
              <a16:creationId xmlns:a16="http://schemas.microsoft.com/office/drawing/2014/main" id="{00000000-0008-0000-6F00-0000BB8A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460" name="Text Box 9">
          <a:extLst>
            <a:ext uri="{FF2B5EF4-FFF2-40B4-BE49-F238E27FC236}">
              <a16:creationId xmlns:a16="http://schemas.microsoft.com/office/drawing/2014/main" id="{00000000-0008-0000-6F00-0000BC8A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144780</xdr:rowOff>
    </xdr:to>
    <xdr:sp macro="" textlink="">
      <xdr:nvSpPr>
        <xdr:cNvPr id="11766461" name="Text Box 9">
          <a:extLst>
            <a:ext uri="{FF2B5EF4-FFF2-40B4-BE49-F238E27FC236}">
              <a16:creationId xmlns:a16="http://schemas.microsoft.com/office/drawing/2014/main" id="{00000000-0008-0000-6F00-0000BD8AB300}"/>
            </a:ext>
          </a:extLst>
        </xdr:cNvPr>
        <xdr:cNvSpPr txBox="1">
          <a:spLocks noChangeArrowheads="1"/>
        </xdr:cNvSpPr>
      </xdr:nvSpPr>
      <xdr:spPr bwMode="auto">
        <a:xfrm>
          <a:off x="10271760" y="14860524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102</xdr:row>
      <xdr:rowOff>137160</xdr:rowOff>
    </xdr:to>
    <xdr:sp macro="" textlink="">
      <xdr:nvSpPr>
        <xdr:cNvPr id="11766462" name="Text Box 9">
          <a:extLst>
            <a:ext uri="{FF2B5EF4-FFF2-40B4-BE49-F238E27FC236}">
              <a16:creationId xmlns:a16="http://schemas.microsoft.com/office/drawing/2014/main" id="{00000000-0008-0000-6F00-0000BE8AB300}"/>
            </a:ext>
          </a:extLst>
        </xdr:cNvPr>
        <xdr:cNvSpPr txBox="1">
          <a:spLocks noChangeArrowheads="1"/>
        </xdr:cNvSpPr>
      </xdr:nvSpPr>
      <xdr:spPr bwMode="auto">
        <a:xfrm>
          <a:off x="10271760" y="148605240"/>
          <a:ext cx="76200" cy="1072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3" name="Text Box 9">
          <a:extLst>
            <a:ext uri="{FF2B5EF4-FFF2-40B4-BE49-F238E27FC236}">
              <a16:creationId xmlns:a16="http://schemas.microsoft.com/office/drawing/2014/main" id="{00000000-0008-0000-6F00-0000BF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4" name="Text Box 9">
          <a:extLst>
            <a:ext uri="{FF2B5EF4-FFF2-40B4-BE49-F238E27FC236}">
              <a16:creationId xmlns:a16="http://schemas.microsoft.com/office/drawing/2014/main" id="{00000000-0008-0000-6F00-0000C0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5" name="Text Box 9">
          <a:extLst>
            <a:ext uri="{FF2B5EF4-FFF2-40B4-BE49-F238E27FC236}">
              <a16:creationId xmlns:a16="http://schemas.microsoft.com/office/drawing/2014/main" id="{00000000-0008-0000-6F00-0000C1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6" name="Text Box 9">
          <a:extLst>
            <a:ext uri="{FF2B5EF4-FFF2-40B4-BE49-F238E27FC236}">
              <a16:creationId xmlns:a16="http://schemas.microsoft.com/office/drawing/2014/main" id="{00000000-0008-0000-6F00-0000C2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7" name="Text Box 9">
          <a:extLst>
            <a:ext uri="{FF2B5EF4-FFF2-40B4-BE49-F238E27FC236}">
              <a16:creationId xmlns:a16="http://schemas.microsoft.com/office/drawing/2014/main" id="{00000000-0008-0000-6F00-0000C3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8" name="Text Box 9">
          <a:extLst>
            <a:ext uri="{FF2B5EF4-FFF2-40B4-BE49-F238E27FC236}">
              <a16:creationId xmlns:a16="http://schemas.microsoft.com/office/drawing/2014/main" id="{00000000-0008-0000-6F00-0000C4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69" name="Text Box 9">
          <a:extLst>
            <a:ext uri="{FF2B5EF4-FFF2-40B4-BE49-F238E27FC236}">
              <a16:creationId xmlns:a16="http://schemas.microsoft.com/office/drawing/2014/main" id="{00000000-0008-0000-6F00-0000C5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0" name="Text Box 9">
          <a:extLst>
            <a:ext uri="{FF2B5EF4-FFF2-40B4-BE49-F238E27FC236}">
              <a16:creationId xmlns:a16="http://schemas.microsoft.com/office/drawing/2014/main" id="{00000000-0008-0000-6F00-0000C6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1" name="Text Box 9">
          <a:extLst>
            <a:ext uri="{FF2B5EF4-FFF2-40B4-BE49-F238E27FC236}">
              <a16:creationId xmlns:a16="http://schemas.microsoft.com/office/drawing/2014/main" id="{00000000-0008-0000-6F00-0000C7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72" name="Text Box 9">
          <a:extLst>
            <a:ext uri="{FF2B5EF4-FFF2-40B4-BE49-F238E27FC236}">
              <a16:creationId xmlns:a16="http://schemas.microsoft.com/office/drawing/2014/main" id="{00000000-0008-0000-6F00-0000C8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73" name="Text Box 9">
          <a:extLst>
            <a:ext uri="{FF2B5EF4-FFF2-40B4-BE49-F238E27FC236}">
              <a16:creationId xmlns:a16="http://schemas.microsoft.com/office/drawing/2014/main" id="{00000000-0008-0000-6F00-0000C9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74" name="Text Box 9">
          <a:extLst>
            <a:ext uri="{FF2B5EF4-FFF2-40B4-BE49-F238E27FC236}">
              <a16:creationId xmlns:a16="http://schemas.microsoft.com/office/drawing/2014/main" id="{00000000-0008-0000-6F00-0000CA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5" name="Text Box 9">
          <a:extLst>
            <a:ext uri="{FF2B5EF4-FFF2-40B4-BE49-F238E27FC236}">
              <a16:creationId xmlns:a16="http://schemas.microsoft.com/office/drawing/2014/main" id="{00000000-0008-0000-6F00-0000CB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6" name="Text Box 9">
          <a:extLst>
            <a:ext uri="{FF2B5EF4-FFF2-40B4-BE49-F238E27FC236}">
              <a16:creationId xmlns:a16="http://schemas.microsoft.com/office/drawing/2014/main" id="{00000000-0008-0000-6F00-0000CC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7" name="Text Box 9">
          <a:extLst>
            <a:ext uri="{FF2B5EF4-FFF2-40B4-BE49-F238E27FC236}">
              <a16:creationId xmlns:a16="http://schemas.microsoft.com/office/drawing/2014/main" id="{00000000-0008-0000-6F00-0000CD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8" name="Text Box 9">
          <a:extLst>
            <a:ext uri="{FF2B5EF4-FFF2-40B4-BE49-F238E27FC236}">
              <a16:creationId xmlns:a16="http://schemas.microsoft.com/office/drawing/2014/main" id="{00000000-0008-0000-6F00-0000CE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79" name="Text Box 9">
          <a:extLst>
            <a:ext uri="{FF2B5EF4-FFF2-40B4-BE49-F238E27FC236}">
              <a16:creationId xmlns:a16="http://schemas.microsoft.com/office/drawing/2014/main" id="{00000000-0008-0000-6F00-0000CF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0" name="Text Box 9">
          <a:extLst>
            <a:ext uri="{FF2B5EF4-FFF2-40B4-BE49-F238E27FC236}">
              <a16:creationId xmlns:a16="http://schemas.microsoft.com/office/drawing/2014/main" id="{00000000-0008-0000-6F00-0000D0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1" name="Text Box 9">
          <a:extLst>
            <a:ext uri="{FF2B5EF4-FFF2-40B4-BE49-F238E27FC236}">
              <a16:creationId xmlns:a16="http://schemas.microsoft.com/office/drawing/2014/main" id="{00000000-0008-0000-6F00-0000D1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2" name="Text Box 9">
          <a:extLst>
            <a:ext uri="{FF2B5EF4-FFF2-40B4-BE49-F238E27FC236}">
              <a16:creationId xmlns:a16="http://schemas.microsoft.com/office/drawing/2014/main" id="{00000000-0008-0000-6F00-0000D2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3" name="Text Box 9">
          <a:extLst>
            <a:ext uri="{FF2B5EF4-FFF2-40B4-BE49-F238E27FC236}">
              <a16:creationId xmlns:a16="http://schemas.microsoft.com/office/drawing/2014/main" id="{00000000-0008-0000-6F00-0000D3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4" name="Text Box 9">
          <a:extLst>
            <a:ext uri="{FF2B5EF4-FFF2-40B4-BE49-F238E27FC236}">
              <a16:creationId xmlns:a16="http://schemas.microsoft.com/office/drawing/2014/main" id="{00000000-0008-0000-6F00-0000D4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85" name="Text Box 9">
          <a:extLst>
            <a:ext uri="{FF2B5EF4-FFF2-40B4-BE49-F238E27FC236}">
              <a16:creationId xmlns:a16="http://schemas.microsoft.com/office/drawing/2014/main" id="{00000000-0008-0000-6F00-0000D5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86" name="Text Box 9">
          <a:extLst>
            <a:ext uri="{FF2B5EF4-FFF2-40B4-BE49-F238E27FC236}">
              <a16:creationId xmlns:a16="http://schemas.microsoft.com/office/drawing/2014/main" id="{00000000-0008-0000-6F00-0000D6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87" name="Text Box 9">
          <a:extLst>
            <a:ext uri="{FF2B5EF4-FFF2-40B4-BE49-F238E27FC236}">
              <a16:creationId xmlns:a16="http://schemas.microsoft.com/office/drawing/2014/main" id="{00000000-0008-0000-6F00-0000D7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8" name="Text Box 9">
          <a:extLst>
            <a:ext uri="{FF2B5EF4-FFF2-40B4-BE49-F238E27FC236}">
              <a16:creationId xmlns:a16="http://schemas.microsoft.com/office/drawing/2014/main" id="{00000000-0008-0000-6F00-0000D8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89" name="Text Box 9">
          <a:extLst>
            <a:ext uri="{FF2B5EF4-FFF2-40B4-BE49-F238E27FC236}">
              <a16:creationId xmlns:a16="http://schemas.microsoft.com/office/drawing/2014/main" id="{00000000-0008-0000-6F00-0000D9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0" name="Text Box 9">
          <a:extLst>
            <a:ext uri="{FF2B5EF4-FFF2-40B4-BE49-F238E27FC236}">
              <a16:creationId xmlns:a16="http://schemas.microsoft.com/office/drawing/2014/main" id="{00000000-0008-0000-6F00-0000DA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1" name="Text Box 9">
          <a:extLst>
            <a:ext uri="{FF2B5EF4-FFF2-40B4-BE49-F238E27FC236}">
              <a16:creationId xmlns:a16="http://schemas.microsoft.com/office/drawing/2014/main" id="{00000000-0008-0000-6F00-0000DB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2" name="Text Box 9">
          <a:extLst>
            <a:ext uri="{FF2B5EF4-FFF2-40B4-BE49-F238E27FC236}">
              <a16:creationId xmlns:a16="http://schemas.microsoft.com/office/drawing/2014/main" id="{00000000-0008-0000-6F00-0000DC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3" name="Text Box 9">
          <a:extLst>
            <a:ext uri="{FF2B5EF4-FFF2-40B4-BE49-F238E27FC236}">
              <a16:creationId xmlns:a16="http://schemas.microsoft.com/office/drawing/2014/main" id="{00000000-0008-0000-6F00-0000DD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4" name="Text Box 9">
          <a:extLst>
            <a:ext uri="{FF2B5EF4-FFF2-40B4-BE49-F238E27FC236}">
              <a16:creationId xmlns:a16="http://schemas.microsoft.com/office/drawing/2014/main" id="{00000000-0008-0000-6F00-0000DE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5" name="Text Box 9">
          <a:extLst>
            <a:ext uri="{FF2B5EF4-FFF2-40B4-BE49-F238E27FC236}">
              <a16:creationId xmlns:a16="http://schemas.microsoft.com/office/drawing/2014/main" id="{00000000-0008-0000-6F00-0000DF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96" name="Text Box 9">
          <a:extLst>
            <a:ext uri="{FF2B5EF4-FFF2-40B4-BE49-F238E27FC236}">
              <a16:creationId xmlns:a16="http://schemas.microsoft.com/office/drawing/2014/main" id="{00000000-0008-0000-6F00-0000E0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97" name="Text Box 9">
          <a:extLst>
            <a:ext uri="{FF2B5EF4-FFF2-40B4-BE49-F238E27FC236}">
              <a16:creationId xmlns:a16="http://schemas.microsoft.com/office/drawing/2014/main" id="{00000000-0008-0000-6F00-0000E1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88</xdr:row>
      <xdr:rowOff>175260</xdr:rowOff>
    </xdr:to>
    <xdr:sp macro="" textlink="">
      <xdr:nvSpPr>
        <xdr:cNvPr id="11766498" name="Text Box 9">
          <a:extLst>
            <a:ext uri="{FF2B5EF4-FFF2-40B4-BE49-F238E27FC236}">
              <a16:creationId xmlns:a16="http://schemas.microsoft.com/office/drawing/2014/main" id="{00000000-0008-0000-6F00-0000E28AB300}"/>
            </a:ext>
          </a:extLst>
        </xdr:cNvPr>
        <xdr:cNvSpPr txBox="1">
          <a:spLocks noChangeArrowheads="1"/>
        </xdr:cNvSpPr>
      </xdr:nvSpPr>
      <xdr:spPr bwMode="auto">
        <a:xfrm>
          <a:off x="1595628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499" name="Text Box 9">
          <a:extLst>
            <a:ext uri="{FF2B5EF4-FFF2-40B4-BE49-F238E27FC236}">
              <a16:creationId xmlns:a16="http://schemas.microsoft.com/office/drawing/2014/main" id="{00000000-0008-0000-6F00-0000E3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175260</xdr:rowOff>
    </xdr:to>
    <xdr:sp macro="" textlink="">
      <xdr:nvSpPr>
        <xdr:cNvPr id="11766500" name="Text Box 9">
          <a:extLst>
            <a:ext uri="{FF2B5EF4-FFF2-40B4-BE49-F238E27FC236}">
              <a16:creationId xmlns:a16="http://schemas.microsoft.com/office/drawing/2014/main" id="{00000000-0008-0000-6F00-0000E48AB300}"/>
            </a:ext>
          </a:extLst>
        </xdr:cNvPr>
        <xdr:cNvSpPr txBox="1">
          <a:spLocks noChangeArrowheads="1"/>
        </xdr:cNvSpPr>
      </xdr:nvSpPr>
      <xdr:spPr bwMode="auto">
        <a:xfrm>
          <a:off x="1021842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365760</xdr:rowOff>
    </xdr:to>
    <xdr:sp macro="" textlink="">
      <xdr:nvSpPr>
        <xdr:cNvPr id="11766501" name="Text Box 9">
          <a:extLst>
            <a:ext uri="{FF2B5EF4-FFF2-40B4-BE49-F238E27FC236}">
              <a16:creationId xmlns:a16="http://schemas.microsoft.com/office/drawing/2014/main" id="{00000000-0008-0000-6F00-0000E58AB300}"/>
            </a:ext>
          </a:extLst>
        </xdr:cNvPr>
        <xdr:cNvSpPr txBox="1">
          <a:spLocks noChangeArrowheads="1"/>
        </xdr:cNvSpPr>
      </xdr:nvSpPr>
      <xdr:spPr bwMode="auto">
        <a:xfrm>
          <a:off x="1021842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365760</xdr:rowOff>
    </xdr:to>
    <xdr:sp macro="" textlink="">
      <xdr:nvSpPr>
        <xdr:cNvPr id="11766502" name="Text Box 9">
          <a:extLst>
            <a:ext uri="{FF2B5EF4-FFF2-40B4-BE49-F238E27FC236}">
              <a16:creationId xmlns:a16="http://schemas.microsoft.com/office/drawing/2014/main" id="{00000000-0008-0000-6F00-0000E68AB300}"/>
            </a:ext>
          </a:extLst>
        </xdr:cNvPr>
        <xdr:cNvSpPr txBox="1">
          <a:spLocks noChangeArrowheads="1"/>
        </xdr:cNvSpPr>
      </xdr:nvSpPr>
      <xdr:spPr bwMode="auto">
        <a:xfrm>
          <a:off x="1021842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365760</xdr:rowOff>
    </xdr:to>
    <xdr:sp macro="" textlink="">
      <xdr:nvSpPr>
        <xdr:cNvPr id="11766503" name="Text Box 9">
          <a:extLst>
            <a:ext uri="{FF2B5EF4-FFF2-40B4-BE49-F238E27FC236}">
              <a16:creationId xmlns:a16="http://schemas.microsoft.com/office/drawing/2014/main" id="{00000000-0008-0000-6F00-0000E78AB300}"/>
            </a:ext>
          </a:extLst>
        </xdr:cNvPr>
        <xdr:cNvSpPr txBox="1">
          <a:spLocks noChangeArrowheads="1"/>
        </xdr:cNvSpPr>
      </xdr:nvSpPr>
      <xdr:spPr bwMode="auto">
        <a:xfrm>
          <a:off x="1021842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93</xdr:row>
      <xdr:rowOff>365760</xdr:rowOff>
    </xdr:to>
    <xdr:sp macro="" textlink="">
      <xdr:nvSpPr>
        <xdr:cNvPr id="11766504" name="Text Box 9">
          <a:extLst>
            <a:ext uri="{FF2B5EF4-FFF2-40B4-BE49-F238E27FC236}">
              <a16:creationId xmlns:a16="http://schemas.microsoft.com/office/drawing/2014/main" id="{00000000-0008-0000-6F00-0000E88AB300}"/>
            </a:ext>
          </a:extLst>
        </xdr:cNvPr>
        <xdr:cNvSpPr txBox="1">
          <a:spLocks noChangeArrowheads="1"/>
        </xdr:cNvSpPr>
      </xdr:nvSpPr>
      <xdr:spPr bwMode="auto">
        <a:xfrm>
          <a:off x="1595628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93</xdr:row>
      <xdr:rowOff>365760</xdr:rowOff>
    </xdr:to>
    <xdr:sp macro="" textlink="">
      <xdr:nvSpPr>
        <xdr:cNvPr id="11766505" name="Text Box 9">
          <a:extLst>
            <a:ext uri="{FF2B5EF4-FFF2-40B4-BE49-F238E27FC236}">
              <a16:creationId xmlns:a16="http://schemas.microsoft.com/office/drawing/2014/main" id="{00000000-0008-0000-6F00-0000E98AB300}"/>
            </a:ext>
          </a:extLst>
        </xdr:cNvPr>
        <xdr:cNvSpPr txBox="1">
          <a:spLocks noChangeArrowheads="1"/>
        </xdr:cNvSpPr>
      </xdr:nvSpPr>
      <xdr:spPr bwMode="auto">
        <a:xfrm>
          <a:off x="1595628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93</xdr:row>
      <xdr:rowOff>365760</xdr:rowOff>
    </xdr:to>
    <xdr:sp macro="" textlink="">
      <xdr:nvSpPr>
        <xdr:cNvPr id="11766506" name="Text Box 9">
          <a:extLst>
            <a:ext uri="{FF2B5EF4-FFF2-40B4-BE49-F238E27FC236}">
              <a16:creationId xmlns:a16="http://schemas.microsoft.com/office/drawing/2014/main" id="{00000000-0008-0000-6F00-0000EA8AB300}"/>
            </a:ext>
          </a:extLst>
        </xdr:cNvPr>
        <xdr:cNvSpPr txBox="1">
          <a:spLocks noChangeArrowheads="1"/>
        </xdr:cNvSpPr>
      </xdr:nvSpPr>
      <xdr:spPr bwMode="auto">
        <a:xfrm>
          <a:off x="15956280" y="148605240"/>
          <a:ext cx="76200" cy="3147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144780</xdr:rowOff>
    </xdr:to>
    <xdr:sp macro="" textlink="">
      <xdr:nvSpPr>
        <xdr:cNvPr id="11766507" name="Text Box 9">
          <a:extLst>
            <a:ext uri="{FF2B5EF4-FFF2-40B4-BE49-F238E27FC236}">
              <a16:creationId xmlns:a16="http://schemas.microsoft.com/office/drawing/2014/main" id="{00000000-0008-0000-6F00-0000EB8AB300}"/>
            </a:ext>
          </a:extLst>
        </xdr:cNvPr>
        <xdr:cNvSpPr txBox="1">
          <a:spLocks noChangeArrowheads="1"/>
        </xdr:cNvSpPr>
      </xdr:nvSpPr>
      <xdr:spPr bwMode="auto">
        <a:xfrm>
          <a:off x="10218420" y="14860524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08" name="Text Box 9">
          <a:extLst>
            <a:ext uri="{FF2B5EF4-FFF2-40B4-BE49-F238E27FC236}">
              <a16:creationId xmlns:a16="http://schemas.microsoft.com/office/drawing/2014/main" id="{00000000-0008-0000-6F00-0000EC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09" name="Text Box 9">
          <a:extLst>
            <a:ext uri="{FF2B5EF4-FFF2-40B4-BE49-F238E27FC236}">
              <a16:creationId xmlns:a16="http://schemas.microsoft.com/office/drawing/2014/main" id="{00000000-0008-0000-6F00-0000ED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10" name="Text Box 9">
          <a:extLst>
            <a:ext uri="{FF2B5EF4-FFF2-40B4-BE49-F238E27FC236}">
              <a16:creationId xmlns:a16="http://schemas.microsoft.com/office/drawing/2014/main" id="{00000000-0008-0000-6F00-0000EE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11" name="Text Box 9">
          <a:extLst>
            <a:ext uri="{FF2B5EF4-FFF2-40B4-BE49-F238E27FC236}">
              <a16:creationId xmlns:a16="http://schemas.microsoft.com/office/drawing/2014/main" id="{00000000-0008-0000-6F00-0000EF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12" name="Text Box 9">
          <a:extLst>
            <a:ext uri="{FF2B5EF4-FFF2-40B4-BE49-F238E27FC236}">
              <a16:creationId xmlns:a16="http://schemas.microsoft.com/office/drawing/2014/main" id="{00000000-0008-0000-6F00-0000F0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13" name="Text Box 9">
          <a:extLst>
            <a:ext uri="{FF2B5EF4-FFF2-40B4-BE49-F238E27FC236}">
              <a16:creationId xmlns:a16="http://schemas.microsoft.com/office/drawing/2014/main" id="{00000000-0008-0000-6F00-0000F1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160020</xdr:rowOff>
    </xdr:to>
    <xdr:sp macro="" textlink="">
      <xdr:nvSpPr>
        <xdr:cNvPr id="11766514" name="Text Box 9">
          <a:extLst>
            <a:ext uri="{FF2B5EF4-FFF2-40B4-BE49-F238E27FC236}">
              <a16:creationId xmlns:a16="http://schemas.microsoft.com/office/drawing/2014/main" id="{00000000-0008-0000-6F00-0000F28AB300}"/>
            </a:ext>
          </a:extLst>
        </xdr:cNvPr>
        <xdr:cNvSpPr txBox="1">
          <a:spLocks noChangeArrowheads="1"/>
        </xdr:cNvSpPr>
      </xdr:nvSpPr>
      <xdr:spPr bwMode="auto">
        <a:xfrm>
          <a:off x="10218420" y="14860524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426720</xdr:rowOff>
    </xdr:to>
    <xdr:sp macro="" textlink="">
      <xdr:nvSpPr>
        <xdr:cNvPr id="11766515" name="Text Box 9">
          <a:extLst>
            <a:ext uri="{FF2B5EF4-FFF2-40B4-BE49-F238E27FC236}">
              <a16:creationId xmlns:a16="http://schemas.microsoft.com/office/drawing/2014/main" id="{00000000-0008-0000-6F00-0000F38AB300}"/>
            </a:ext>
          </a:extLst>
        </xdr:cNvPr>
        <xdr:cNvSpPr txBox="1">
          <a:spLocks noChangeArrowheads="1"/>
        </xdr:cNvSpPr>
      </xdr:nvSpPr>
      <xdr:spPr bwMode="auto">
        <a:xfrm>
          <a:off x="10218420" y="148605240"/>
          <a:ext cx="76200" cy="2651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426720</xdr:rowOff>
    </xdr:to>
    <xdr:sp macro="" textlink="">
      <xdr:nvSpPr>
        <xdr:cNvPr id="11766516" name="Text Box 9">
          <a:extLst>
            <a:ext uri="{FF2B5EF4-FFF2-40B4-BE49-F238E27FC236}">
              <a16:creationId xmlns:a16="http://schemas.microsoft.com/office/drawing/2014/main" id="{00000000-0008-0000-6F00-0000F48AB300}"/>
            </a:ext>
          </a:extLst>
        </xdr:cNvPr>
        <xdr:cNvSpPr txBox="1">
          <a:spLocks noChangeArrowheads="1"/>
        </xdr:cNvSpPr>
      </xdr:nvSpPr>
      <xdr:spPr bwMode="auto">
        <a:xfrm>
          <a:off x="10218420" y="148605240"/>
          <a:ext cx="76200" cy="2651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17" name="Text Box 9">
          <a:extLst>
            <a:ext uri="{FF2B5EF4-FFF2-40B4-BE49-F238E27FC236}">
              <a16:creationId xmlns:a16="http://schemas.microsoft.com/office/drawing/2014/main" id="{00000000-0008-0000-6F00-0000F5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18" name="Text Box 9">
          <a:extLst>
            <a:ext uri="{FF2B5EF4-FFF2-40B4-BE49-F238E27FC236}">
              <a16:creationId xmlns:a16="http://schemas.microsoft.com/office/drawing/2014/main" id="{00000000-0008-0000-6F00-0000F6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19" name="Text Box 9">
          <a:extLst>
            <a:ext uri="{FF2B5EF4-FFF2-40B4-BE49-F238E27FC236}">
              <a16:creationId xmlns:a16="http://schemas.microsoft.com/office/drawing/2014/main" id="{00000000-0008-0000-6F00-0000F7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0" name="Text Box 9">
          <a:extLst>
            <a:ext uri="{FF2B5EF4-FFF2-40B4-BE49-F238E27FC236}">
              <a16:creationId xmlns:a16="http://schemas.microsoft.com/office/drawing/2014/main" id="{00000000-0008-0000-6F00-0000F88A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1" name="Text Box 9">
          <a:extLst>
            <a:ext uri="{FF2B5EF4-FFF2-40B4-BE49-F238E27FC236}">
              <a16:creationId xmlns:a16="http://schemas.microsoft.com/office/drawing/2014/main" id="{00000000-0008-0000-6F00-0000F98A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2" name="Text Box 9">
          <a:extLst>
            <a:ext uri="{FF2B5EF4-FFF2-40B4-BE49-F238E27FC236}">
              <a16:creationId xmlns:a16="http://schemas.microsoft.com/office/drawing/2014/main" id="{00000000-0008-0000-6F00-0000FA8A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23" name="Text Box 9">
          <a:extLst>
            <a:ext uri="{FF2B5EF4-FFF2-40B4-BE49-F238E27FC236}">
              <a16:creationId xmlns:a16="http://schemas.microsoft.com/office/drawing/2014/main" id="{00000000-0008-0000-6F00-0000FB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24" name="Text Box 9">
          <a:extLst>
            <a:ext uri="{FF2B5EF4-FFF2-40B4-BE49-F238E27FC236}">
              <a16:creationId xmlns:a16="http://schemas.microsoft.com/office/drawing/2014/main" id="{00000000-0008-0000-6F00-0000FC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190500</xdr:rowOff>
    </xdr:to>
    <xdr:sp macro="" textlink="">
      <xdr:nvSpPr>
        <xdr:cNvPr id="11766525" name="Text Box 9">
          <a:extLst>
            <a:ext uri="{FF2B5EF4-FFF2-40B4-BE49-F238E27FC236}">
              <a16:creationId xmlns:a16="http://schemas.microsoft.com/office/drawing/2014/main" id="{00000000-0008-0000-6F00-0000FD8AB300}"/>
            </a:ext>
          </a:extLst>
        </xdr:cNvPr>
        <xdr:cNvSpPr txBox="1">
          <a:spLocks noChangeArrowheads="1"/>
        </xdr:cNvSpPr>
      </xdr:nvSpPr>
      <xdr:spPr bwMode="auto">
        <a:xfrm>
          <a:off x="1021842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6" name="Text Box 9">
          <a:extLst>
            <a:ext uri="{FF2B5EF4-FFF2-40B4-BE49-F238E27FC236}">
              <a16:creationId xmlns:a16="http://schemas.microsoft.com/office/drawing/2014/main" id="{00000000-0008-0000-6F00-0000FE8A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7" name="Text Box 9">
          <a:extLst>
            <a:ext uri="{FF2B5EF4-FFF2-40B4-BE49-F238E27FC236}">
              <a16:creationId xmlns:a16="http://schemas.microsoft.com/office/drawing/2014/main" id="{00000000-0008-0000-6F00-0000FF8A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92</xdr:row>
      <xdr:rowOff>190500</xdr:rowOff>
    </xdr:to>
    <xdr:sp macro="" textlink="">
      <xdr:nvSpPr>
        <xdr:cNvPr id="11766528" name="Text Box 9">
          <a:extLst>
            <a:ext uri="{FF2B5EF4-FFF2-40B4-BE49-F238E27FC236}">
              <a16:creationId xmlns:a16="http://schemas.microsoft.com/office/drawing/2014/main" id="{00000000-0008-0000-6F00-0000008BB300}"/>
            </a:ext>
          </a:extLst>
        </xdr:cNvPr>
        <xdr:cNvSpPr txBox="1">
          <a:spLocks noChangeArrowheads="1"/>
        </xdr:cNvSpPr>
      </xdr:nvSpPr>
      <xdr:spPr bwMode="auto">
        <a:xfrm>
          <a:off x="15956280" y="148605240"/>
          <a:ext cx="7620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29" name="Text Box 9">
          <a:extLst>
            <a:ext uri="{FF2B5EF4-FFF2-40B4-BE49-F238E27FC236}">
              <a16:creationId xmlns:a16="http://schemas.microsoft.com/office/drawing/2014/main" id="{00000000-0008-0000-6F00-000001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0" name="Text Box 9">
          <a:extLst>
            <a:ext uri="{FF2B5EF4-FFF2-40B4-BE49-F238E27FC236}">
              <a16:creationId xmlns:a16="http://schemas.microsoft.com/office/drawing/2014/main" id="{00000000-0008-0000-6F00-000002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1" name="Text Box 9">
          <a:extLst>
            <a:ext uri="{FF2B5EF4-FFF2-40B4-BE49-F238E27FC236}">
              <a16:creationId xmlns:a16="http://schemas.microsoft.com/office/drawing/2014/main" id="{00000000-0008-0000-6F00-000003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95</xdr:row>
      <xdr:rowOff>312420</xdr:rowOff>
    </xdr:to>
    <xdr:sp macro="" textlink="">
      <xdr:nvSpPr>
        <xdr:cNvPr id="11766532" name="Text Box 9">
          <a:extLst>
            <a:ext uri="{FF2B5EF4-FFF2-40B4-BE49-F238E27FC236}">
              <a16:creationId xmlns:a16="http://schemas.microsoft.com/office/drawing/2014/main" id="{00000000-0008-0000-6F00-0000048BB300}"/>
            </a:ext>
          </a:extLst>
        </xdr:cNvPr>
        <xdr:cNvSpPr txBox="1">
          <a:spLocks noChangeArrowheads="1"/>
        </xdr:cNvSpPr>
      </xdr:nvSpPr>
      <xdr:spPr bwMode="auto">
        <a:xfrm>
          <a:off x="1595628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95</xdr:row>
      <xdr:rowOff>312420</xdr:rowOff>
    </xdr:to>
    <xdr:sp macro="" textlink="">
      <xdr:nvSpPr>
        <xdr:cNvPr id="11766533" name="Text Box 9">
          <a:extLst>
            <a:ext uri="{FF2B5EF4-FFF2-40B4-BE49-F238E27FC236}">
              <a16:creationId xmlns:a16="http://schemas.microsoft.com/office/drawing/2014/main" id="{00000000-0008-0000-6F00-0000058BB300}"/>
            </a:ext>
          </a:extLst>
        </xdr:cNvPr>
        <xdr:cNvSpPr txBox="1">
          <a:spLocks noChangeArrowheads="1"/>
        </xdr:cNvSpPr>
      </xdr:nvSpPr>
      <xdr:spPr bwMode="auto">
        <a:xfrm>
          <a:off x="1595628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95</xdr:row>
      <xdr:rowOff>312420</xdr:rowOff>
    </xdr:to>
    <xdr:sp macro="" textlink="">
      <xdr:nvSpPr>
        <xdr:cNvPr id="11766534" name="Text Box 9">
          <a:extLst>
            <a:ext uri="{FF2B5EF4-FFF2-40B4-BE49-F238E27FC236}">
              <a16:creationId xmlns:a16="http://schemas.microsoft.com/office/drawing/2014/main" id="{00000000-0008-0000-6F00-0000068BB300}"/>
            </a:ext>
          </a:extLst>
        </xdr:cNvPr>
        <xdr:cNvSpPr txBox="1">
          <a:spLocks noChangeArrowheads="1"/>
        </xdr:cNvSpPr>
      </xdr:nvSpPr>
      <xdr:spPr bwMode="auto">
        <a:xfrm>
          <a:off x="1595628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5" name="Text Box 9">
          <a:extLst>
            <a:ext uri="{FF2B5EF4-FFF2-40B4-BE49-F238E27FC236}">
              <a16:creationId xmlns:a16="http://schemas.microsoft.com/office/drawing/2014/main" id="{00000000-0008-0000-6F00-000007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6" name="Text Box 9">
          <a:extLst>
            <a:ext uri="{FF2B5EF4-FFF2-40B4-BE49-F238E27FC236}">
              <a16:creationId xmlns:a16="http://schemas.microsoft.com/office/drawing/2014/main" id="{00000000-0008-0000-6F00-000008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7" name="Text Box 9">
          <a:extLst>
            <a:ext uri="{FF2B5EF4-FFF2-40B4-BE49-F238E27FC236}">
              <a16:creationId xmlns:a16="http://schemas.microsoft.com/office/drawing/2014/main" id="{00000000-0008-0000-6F00-000009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8" name="Text Box 9">
          <a:extLst>
            <a:ext uri="{FF2B5EF4-FFF2-40B4-BE49-F238E27FC236}">
              <a16:creationId xmlns:a16="http://schemas.microsoft.com/office/drawing/2014/main" id="{00000000-0008-0000-6F00-00000A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39" name="Text Box 9">
          <a:extLst>
            <a:ext uri="{FF2B5EF4-FFF2-40B4-BE49-F238E27FC236}">
              <a16:creationId xmlns:a16="http://schemas.microsoft.com/office/drawing/2014/main" id="{00000000-0008-0000-6F00-00000B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95</xdr:row>
      <xdr:rowOff>312420</xdr:rowOff>
    </xdr:to>
    <xdr:sp macro="" textlink="">
      <xdr:nvSpPr>
        <xdr:cNvPr id="11766540" name="Text Box 9">
          <a:extLst>
            <a:ext uri="{FF2B5EF4-FFF2-40B4-BE49-F238E27FC236}">
              <a16:creationId xmlns:a16="http://schemas.microsoft.com/office/drawing/2014/main" id="{00000000-0008-0000-6F00-00000C8BB300}"/>
            </a:ext>
          </a:extLst>
        </xdr:cNvPr>
        <xdr:cNvSpPr txBox="1">
          <a:spLocks noChangeArrowheads="1"/>
        </xdr:cNvSpPr>
      </xdr:nvSpPr>
      <xdr:spPr bwMode="auto">
        <a:xfrm>
          <a:off x="1021842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95</xdr:row>
      <xdr:rowOff>312420</xdr:rowOff>
    </xdr:to>
    <xdr:sp macro="" textlink="">
      <xdr:nvSpPr>
        <xdr:cNvPr id="11766541" name="Text Box 9">
          <a:extLst>
            <a:ext uri="{FF2B5EF4-FFF2-40B4-BE49-F238E27FC236}">
              <a16:creationId xmlns:a16="http://schemas.microsoft.com/office/drawing/2014/main" id="{00000000-0008-0000-6F00-00000D8BB300}"/>
            </a:ext>
          </a:extLst>
        </xdr:cNvPr>
        <xdr:cNvSpPr txBox="1">
          <a:spLocks noChangeArrowheads="1"/>
        </xdr:cNvSpPr>
      </xdr:nvSpPr>
      <xdr:spPr bwMode="auto">
        <a:xfrm>
          <a:off x="1595628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88</xdr:row>
      <xdr:rowOff>0</xdr:rowOff>
    </xdr:from>
    <xdr:to>
      <xdr:col>4</xdr:col>
      <xdr:colOff>76200</xdr:colOff>
      <xdr:row>95</xdr:row>
      <xdr:rowOff>312420</xdr:rowOff>
    </xdr:to>
    <xdr:sp macro="" textlink="">
      <xdr:nvSpPr>
        <xdr:cNvPr id="11766542" name="Text Box 9">
          <a:extLst>
            <a:ext uri="{FF2B5EF4-FFF2-40B4-BE49-F238E27FC236}">
              <a16:creationId xmlns:a16="http://schemas.microsoft.com/office/drawing/2014/main" id="{00000000-0008-0000-6F00-00000E8BB300}"/>
            </a:ext>
          </a:extLst>
        </xdr:cNvPr>
        <xdr:cNvSpPr txBox="1">
          <a:spLocks noChangeArrowheads="1"/>
        </xdr:cNvSpPr>
      </xdr:nvSpPr>
      <xdr:spPr bwMode="auto">
        <a:xfrm>
          <a:off x="15956280" y="148605240"/>
          <a:ext cx="7620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1516380</xdr:colOff>
      <xdr:row>88</xdr:row>
      <xdr:rowOff>0</xdr:rowOff>
    </xdr:from>
    <xdr:to>
      <xdr:col>3</xdr:col>
      <xdr:colOff>1600200</xdr:colOff>
      <xdr:row>95</xdr:row>
      <xdr:rowOff>312420</xdr:rowOff>
    </xdr:to>
    <xdr:sp macro="" textlink="">
      <xdr:nvSpPr>
        <xdr:cNvPr id="11766543" name="Text Box 9">
          <a:extLst>
            <a:ext uri="{FF2B5EF4-FFF2-40B4-BE49-F238E27FC236}">
              <a16:creationId xmlns:a16="http://schemas.microsoft.com/office/drawing/2014/main" id="{00000000-0008-0000-6F00-00000F8BB300}"/>
            </a:ext>
          </a:extLst>
        </xdr:cNvPr>
        <xdr:cNvSpPr txBox="1">
          <a:spLocks noChangeArrowheads="1"/>
        </xdr:cNvSpPr>
      </xdr:nvSpPr>
      <xdr:spPr bwMode="auto">
        <a:xfrm>
          <a:off x="11734800" y="148605240"/>
          <a:ext cx="83820" cy="383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4" name="Text Box 9">
          <a:extLst>
            <a:ext uri="{FF2B5EF4-FFF2-40B4-BE49-F238E27FC236}">
              <a16:creationId xmlns:a16="http://schemas.microsoft.com/office/drawing/2014/main" id="{00000000-0008-0000-6F00-000010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5" name="Text Box 9">
          <a:extLst>
            <a:ext uri="{FF2B5EF4-FFF2-40B4-BE49-F238E27FC236}">
              <a16:creationId xmlns:a16="http://schemas.microsoft.com/office/drawing/2014/main" id="{00000000-0008-0000-6F00-000011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6" name="Text Box 9">
          <a:extLst>
            <a:ext uri="{FF2B5EF4-FFF2-40B4-BE49-F238E27FC236}">
              <a16:creationId xmlns:a16="http://schemas.microsoft.com/office/drawing/2014/main" id="{00000000-0008-0000-6F00-000012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7" name="Text Box 9">
          <a:extLst>
            <a:ext uri="{FF2B5EF4-FFF2-40B4-BE49-F238E27FC236}">
              <a16:creationId xmlns:a16="http://schemas.microsoft.com/office/drawing/2014/main" id="{00000000-0008-0000-6F00-000013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8" name="Text Box 9">
          <a:extLst>
            <a:ext uri="{FF2B5EF4-FFF2-40B4-BE49-F238E27FC236}">
              <a16:creationId xmlns:a16="http://schemas.microsoft.com/office/drawing/2014/main" id="{00000000-0008-0000-6F00-000014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49" name="Text Box 9">
          <a:extLst>
            <a:ext uri="{FF2B5EF4-FFF2-40B4-BE49-F238E27FC236}">
              <a16:creationId xmlns:a16="http://schemas.microsoft.com/office/drawing/2014/main" id="{00000000-0008-0000-6F00-000015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0" name="Text Box 9">
          <a:extLst>
            <a:ext uri="{FF2B5EF4-FFF2-40B4-BE49-F238E27FC236}">
              <a16:creationId xmlns:a16="http://schemas.microsoft.com/office/drawing/2014/main" id="{00000000-0008-0000-6F00-000016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1" name="Text Box 9">
          <a:extLst>
            <a:ext uri="{FF2B5EF4-FFF2-40B4-BE49-F238E27FC236}">
              <a16:creationId xmlns:a16="http://schemas.microsoft.com/office/drawing/2014/main" id="{00000000-0008-0000-6F00-000017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2" name="Text Box 9">
          <a:extLst>
            <a:ext uri="{FF2B5EF4-FFF2-40B4-BE49-F238E27FC236}">
              <a16:creationId xmlns:a16="http://schemas.microsoft.com/office/drawing/2014/main" id="{00000000-0008-0000-6F00-000018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3" name="Text Box 9">
          <a:extLst>
            <a:ext uri="{FF2B5EF4-FFF2-40B4-BE49-F238E27FC236}">
              <a16:creationId xmlns:a16="http://schemas.microsoft.com/office/drawing/2014/main" id="{00000000-0008-0000-6F00-000019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4" name="Text Box 9">
          <a:extLst>
            <a:ext uri="{FF2B5EF4-FFF2-40B4-BE49-F238E27FC236}">
              <a16:creationId xmlns:a16="http://schemas.microsoft.com/office/drawing/2014/main" id="{00000000-0008-0000-6F00-00001A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5" name="Text Box 9">
          <a:extLst>
            <a:ext uri="{FF2B5EF4-FFF2-40B4-BE49-F238E27FC236}">
              <a16:creationId xmlns:a16="http://schemas.microsoft.com/office/drawing/2014/main" id="{00000000-0008-0000-6F00-00001B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6" name="Text Box 9">
          <a:extLst>
            <a:ext uri="{FF2B5EF4-FFF2-40B4-BE49-F238E27FC236}">
              <a16:creationId xmlns:a16="http://schemas.microsoft.com/office/drawing/2014/main" id="{00000000-0008-0000-6F00-00001C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88</xdr:row>
      <xdr:rowOff>0</xdr:rowOff>
    </xdr:from>
    <xdr:to>
      <xdr:col>3</xdr:col>
      <xdr:colOff>129540</xdr:colOff>
      <xdr:row>88</xdr:row>
      <xdr:rowOff>175260</xdr:rowOff>
    </xdr:to>
    <xdr:sp macro="" textlink="">
      <xdr:nvSpPr>
        <xdr:cNvPr id="11766557" name="Text Box 9">
          <a:extLst>
            <a:ext uri="{FF2B5EF4-FFF2-40B4-BE49-F238E27FC236}">
              <a16:creationId xmlns:a16="http://schemas.microsoft.com/office/drawing/2014/main" id="{00000000-0008-0000-6F00-00001D8BB300}"/>
            </a:ext>
          </a:extLst>
        </xdr:cNvPr>
        <xdr:cNvSpPr txBox="1">
          <a:spLocks noChangeArrowheads="1"/>
        </xdr:cNvSpPr>
      </xdr:nvSpPr>
      <xdr:spPr bwMode="auto">
        <a:xfrm>
          <a:off x="10271760" y="148605240"/>
          <a:ext cx="762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58" name="Text Box 9">
          <a:extLst>
            <a:ext uri="{FF2B5EF4-FFF2-40B4-BE49-F238E27FC236}">
              <a16:creationId xmlns:a16="http://schemas.microsoft.com/office/drawing/2014/main" id="{00000000-0008-0000-6F00-00001E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59" name="Text Box 9">
          <a:extLst>
            <a:ext uri="{FF2B5EF4-FFF2-40B4-BE49-F238E27FC236}">
              <a16:creationId xmlns:a16="http://schemas.microsoft.com/office/drawing/2014/main" id="{00000000-0008-0000-6F00-00001F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0" name="Text Box 9">
          <a:extLst>
            <a:ext uri="{FF2B5EF4-FFF2-40B4-BE49-F238E27FC236}">
              <a16:creationId xmlns:a16="http://schemas.microsoft.com/office/drawing/2014/main" id="{00000000-0008-0000-6F00-000020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1" name="Text Box 9">
          <a:extLst>
            <a:ext uri="{FF2B5EF4-FFF2-40B4-BE49-F238E27FC236}">
              <a16:creationId xmlns:a16="http://schemas.microsoft.com/office/drawing/2014/main" id="{00000000-0008-0000-6F00-000021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2" name="Text Box 9">
          <a:extLst>
            <a:ext uri="{FF2B5EF4-FFF2-40B4-BE49-F238E27FC236}">
              <a16:creationId xmlns:a16="http://schemas.microsoft.com/office/drawing/2014/main" id="{00000000-0008-0000-6F00-000022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3" name="Text Box 9">
          <a:extLst>
            <a:ext uri="{FF2B5EF4-FFF2-40B4-BE49-F238E27FC236}">
              <a16:creationId xmlns:a16="http://schemas.microsoft.com/office/drawing/2014/main" id="{00000000-0008-0000-6F00-000023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4" name="Text Box 9">
          <a:extLst>
            <a:ext uri="{FF2B5EF4-FFF2-40B4-BE49-F238E27FC236}">
              <a16:creationId xmlns:a16="http://schemas.microsoft.com/office/drawing/2014/main" id="{00000000-0008-0000-6F00-000024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5" name="Text Box 9">
          <a:extLst>
            <a:ext uri="{FF2B5EF4-FFF2-40B4-BE49-F238E27FC236}">
              <a16:creationId xmlns:a16="http://schemas.microsoft.com/office/drawing/2014/main" id="{00000000-0008-0000-6F00-000025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6" name="Text Box 9">
          <a:extLst>
            <a:ext uri="{FF2B5EF4-FFF2-40B4-BE49-F238E27FC236}">
              <a16:creationId xmlns:a16="http://schemas.microsoft.com/office/drawing/2014/main" id="{00000000-0008-0000-6F00-000026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7" name="Text Box 9">
          <a:extLst>
            <a:ext uri="{FF2B5EF4-FFF2-40B4-BE49-F238E27FC236}">
              <a16:creationId xmlns:a16="http://schemas.microsoft.com/office/drawing/2014/main" id="{00000000-0008-0000-6F00-000027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8" name="Text Box 9">
          <a:extLst>
            <a:ext uri="{FF2B5EF4-FFF2-40B4-BE49-F238E27FC236}">
              <a16:creationId xmlns:a16="http://schemas.microsoft.com/office/drawing/2014/main" id="{00000000-0008-0000-6F00-000028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69" name="Text Box 9">
          <a:extLst>
            <a:ext uri="{FF2B5EF4-FFF2-40B4-BE49-F238E27FC236}">
              <a16:creationId xmlns:a16="http://schemas.microsoft.com/office/drawing/2014/main" id="{00000000-0008-0000-6F00-000029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70" name="Text Box 9">
          <a:extLst>
            <a:ext uri="{FF2B5EF4-FFF2-40B4-BE49-F238E27FC236}">
              <a16:creationId xmlns:a16="http://schemas.microsoft.com/office/drawing/2014/main" id="{00000000-0008-0000-6F00-00002A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71" name="Text Box 9">
          <a:extLst>
            <a:ext uri="{FF2B5EF4-FFF2-40B4-BE49-F238E27FC236}">
              <a16:creationId xmlns:a16="http://schemas.microsoft.com/office/drawing/2014/main" id="{00000000-0008-0000-6F00-00002B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72" name="Text Box 9">
          <a:extLst>
            <a:ext uri="{FF2B5EF4-FFF2-40B4-BE49-F238E27FC236}">
              <a16:creationId xmlns:a16="http://schemas.microsoft.com/office/drawing/2014/main" id="{00000000-0008-0000-6F00-00002C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73" name="Text Box 9">
          <a:extLst>
            <a:ext uri="{FF2B5EF4-FFF2-40B4-BE49-F238E27FC236}">
              <a16:creationId xmlns:a16="http://schemas.microsoft.com/office/drawing/2014/main" id="{00000000-0008-0000-6F00-00002D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574" name="Text Box 9">
          <a:extLst>
            <a:ext uri="{FF2B5EF4-FFF2-40B4-BE49-F238E27FC236}">
              <a16:creationId xmlns:a16="http://schemas.microsoft.com/office/drawing/2014/main" id="{00000000-0008-0000-6F00-00002E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1082040</xdr:rowOff>
    </xdr:to>
    <xdr:sp macro="" textlink="">
      <xdr:nvSpPr>
        <xdr:cNvPr id="11766575" name="Text Box 9">
          <a:extLst>
            <a:ext uri="{FF2B5EF4-FFF2-40B4-BE49-F238E27FC236}">
              <a16:creationId xmlns:a16="http://schemas.microsoft.com/office/drawing/2014/main" id="{00000000-0008-0000-6F00-00002F8BB300}"/>
            </a:ext>
          </a:extLst>
        </xdr:cNvPr>
        <xdr:cNvSpPr txBox="1">
          <a:spLocks noChangeArrowheads="1"/>
        </xdr:cNvSpPr>
      </xdr:nvSpPr>
      <xdr:spPr bwMode="auto">
        <a:xfrm>
          <a:off x="10271760" y="42702480"/>
          <a:ext cx="7620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76" name="Text Box 9">
          <a:extLst>
            <a:ext uri="{FF2B5EF4-FFF2-40B4-BE49-F238E27FC236}">
              <a16:creationId xmlns:a16="http://schemas.microsoft.com/office/drawing/2014/main" id="{00000000-0008-0000-6F00-000030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77" name="Text Box 9">
          <a:extLst>
            <a:ext uri="{FF2B5EF4-FFF2-40B4-BE49-F238E27FC236}">
              <a16:creationId xmlns:a16="http://schemas.microsoft.com/office/drawing/2014/main" id="{00000000-0008-0000-6F00-000031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78" name="Text Box 9">
          <a:extLst>
            <a:ext uri="{FF2B5EF4-FFF2-40B4-BE49-F238E27FC236}">
              <a16:creationId xmlns:a16="http://schemas.microsoft.com/office/drawing/2014/main" id="{00000000-0008-0000-6F00-000032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79" name="Text Box 9">
          <a:extLst>
            <a:ext uri="{FF2B5EF4-FFF2-40B4-BE49-F238E27FC236}">
              <a16:creationId xmlns:a16="http://schemas.microsoft.com/office/drawing/2014/main" id="{00000000-0008-0000-6F00-000033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80" name="Text Box 9">
          <a:extLst>
            <a:ext uri="{FF2B5EF4-FFF2-40B4-BE49-F238E27FC236}">
              <a16:creationId xmlns:a16="http://schemas.microsoft.com/office/drawing/2014/main" id="{00000000-0008-0000-6F00-000034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81" name="Text Box 9">
          <a:extLst>
            <a:ext uri="{FF2B5EF4-FFF2-40B4-BE49-F238E27FC236}">
              <a16:creationId xmlns:a16="http://schemas.microsoft.com/office/drawing/2014/main" id="{00000000-0008-0000-6F00-000035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82" name="Text Box 9">
          <a:extLst>
            <a:ext uri="{FF2B5EF4-FFF2-40B4-BE49-F238E27FC236}">
              <a16:creationId xmlns:a16="http://schemas.microsoft.com/office/drawing/2014/main" id="{00000000-0008-0000-6F00-000036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83" name="Text Box 9">
          <a:extLst>
            <a:ext uri="{FF2B5EF4-FFF2-40B4-BE49-F238E27FC236}">
              <a16:creationId xmlns:a16="http://schemas.microsoft.com/office/drawing/2014/main" id="{00000000-0008-0000-6F00-000037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66</xdr:row>
      <xdr:rowOff>0</xdr:rowOff>
    </xdr:from>
    <xdr:to>
      <xdr:col>3</xdr:col>
      <xdr:colOff>76200</xdr:colOff>
      <xdr:row>66</xdr:row>
      <xdr:rowOff>1295400</xdr:rowOff>
    </xdr:to>
    <xdr:sp macro="" textlink="">
      <xdr:nvSpPr>
        <xdr:cNvPr id="11766584" name="Text Box 9">
          <a:extLst>
            <a:ext uri="{FF2B5EF4-FFF2-40B4-BE49-F238E27FC236}">
              <a16:creationId xmlns:a16="http://schemas.microsoft.com/office/drawing/2014/main" id="{00000000-0008-0000-6F00-0000388BB300}"/>
            </a:ext>
          </a:extLst>
        </xdr:cNvPr>
        <xdr:cNvSpPr txBox="1">
          <a:spLocks noChangeArrowheads="1"/>
        </xdr:cNvSpPr>
      </xdr:nvSpPr>
      <xdr:spPr bwMode="auto">
        <a:xfrm>
          <a:off x="10218420" y="13211556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85" name="Text Box 9">
          <a:extLst>
            <a:ext uri="{FF2B5EF4-FFF2-40B4-BE49-F238E27FC236}">
              <a16:creationId xmlns:a16="http://schemas.microsoft.com/office/drawing/2014/main" id="{00000000-0008-0000-6F00-000039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86" name="Text Box 9">
          <a:extLst>
            <a:ext uri="{FF2B5EF4-FFF2-40B4-BE49-F238E27FC236}">
              <a16:creationId xmlns:a16="http://schemas.microsoft.com/office/drawing/2014/main" id="{00000000-0008-0000-6F00-00003A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87" name="Text Box 9">
          <a:extLst>
            <a:ext uri="{FF2B5EF4-FFF2-40B4-BE49-F238E27FC236}">
              <a16:creationId xmlns:a16="http://schemas.microsoft.com/office/drawing/2014/main" id="{00000000-0008-0000-6F00-00003B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88" name="Text Box 9">
          <a:extLst>
            <a:ext uri="{FF2B5EF4-FFF2-40B4-BE49-F238E27FC236}">
              <a16:creationId xmlns:a16="http://schemas.microsoft.com/office/drawing/2014/main" id="{00000000-0008-0000-6F00-00003C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89" name="Text Box 9">
          <a:extLst>
            <a:ext uri="{FF2B5EF4-FFF2-40B4-BE49-F238E27FC236}">
              <a16:creationId xmlns:a16="http://schemas.microsoft.com/office/drawing/2014/main" id="{00000000-0008-0000-6F00-00003D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90" name="Text Box 9">
          <a:extLst>
            <a:ext uri="{FF2B5EF4-FFF2-40B4-BE49-F238E27FC236}">
              <a16:creationId xmlns:a16="http://schemas.microsoft.com/office/drawing/2014/main" id="{00000000-0008-0000-6F00-00003E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91" name="Text Box 9">
          <a:extLst>
            <a:ext uri="{FF2B5EF4-FFF2-40B4-BE49-F238E27FC236}">
              <a16:creationId xmlns:a16="http://schemas.microsoft.com/office/drawing/2014/main" id="{00000000-0008-0000-6F00-00003F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92" name="Text Box 9">
          <a:extLst>
            <a:ext uri="{FF2B5EF4-FFF2-40B4-BE49-F238E27FC236}">
              <a16:creationId xmlns:a16="http://schemas.microsoft.com/office/drawing/2014/main" id="{00000000-0008-0000-6F00-000040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67</xdr:row>
      <xdr:rowOff>0</xdr:rowOff>
    </xdr:from>
    <xdr:to>
      <xdr:col>3</xdr:col>
      <xdr:colOff>76200</xdr:colOff>
      <xdr:row>67</xdr:row>
      <xdr:rowOff>1295400</xdr:rowOff>
    </xdr:to>
    <xdr:sp macro="" textlink="">
      <xdr:nvSpPr>
        <xdr:cNvPr id="11766593" name="Text Box 9">
          <a:extLst>
            <a:ext uri="{FF2B5EF4-FFF2-40B4-BE49-F238E27FC236}">
              <a16:creationId xmlns:a16="http://schemas.microsoft.com/office/drawing/2014/main" id="{00000000-0008-0000-6F00-0000418BB300}"/>
            </a:ext>
          </a:extLst>
        </xdr:cNvPr>
        <xdr:cNvSpPr txBox="1">
          <a:spLocks noChangeArrowheads="1"/>
        </xdr:cNvSpPr>
      </xdr:nvSpPr>
      <xdr:spPr bwMode="auto">
        <a:xfrm>
          <a:off x="10218420" y="133494780"/>
          <a:ext cx="76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525780</xdr:colOff>
      <xdr:row>0</xdr:row>
      <xdr:rowOff>15240</xdr:rowOff>
    </xdr:from>
    <xdr:to>
      <xdr:col>21</xdr:col>
      <xdr:colOff>1813560</xdr:colOff>
      <xdr:row>3</xdr:row>
      <xdr:rowOff>304800</xdr:rowOff>
    </xdr:to>
    <xdr:pic>
      <xdr:nvPicPr>
        <xdr:cNvPr id="11766594" name="Imagen 42" descr="logocapitalmusical">
          <a:extLst>
            <a:ext uri="{FF2B5EF4-FFF2-40B4-BE49-F238E27FC236}">
              <a16:creationId xmlns:a16="http://schemas.microsoft.com/office/drawing/2014/main" id="{00000000-0008-0000-6F00-0000428BB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55900" y="15240"/>
          <a:ext cx="1287780" cy="131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xdr:colOff>
      <xdr:row>0</xdr:row>
      <xdr:rowOff>38100</xdr:rowOff>
    </xdr:from>
    <xdr:to>
      <xdr:col>1</xdr:col>
      <xdr:colOff>0</xdr:colOff>
      <xdr:row>3</xdr:row>
      <xdr:rowOff>266700</xdr:rowOff>
    </xdr:to>
    <xdr:sp macro="" textlink="">
      <xdr:nvSpPr>
        <xdr:cNvPr id="11766595" name="Object 1" hidden="1">
          <a:extLst>
            <a:ext uri="{FF2B5EF4-FFF2-40B4-BE49-F238E27FC236}">
              <a16:creationId xmlns:a16="http://schemas.microsoft.com/office/drawing/2014/main" id="{00000000-0008-0000-6F00-0000438BB300}"/>
            </a:ext>
          </a:extLst>
        </xdr:cNvPr>
        <xdr:cNvSpPr>
          <a:spLocks noChangeArrowheads="1"/>
        </xdr:cNvSpPr>
      </xdr:nvSpPr>
      <xdr:spPr bwMode="auto">
        <a:xfrm>
          <a:off x="106680" y="38100"/>
          <a:ext cx="345186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596" name="Text Box 9">
          <a:extLst>
            <a:ext uri="{FF2B5EF4-FFF2-40B4-BE49-F238E27FC236}">
              <a16:creationId xmlns:a16="http://schemas.microsoft.com/office/drawing/2014/main" id="{00000000-0008-0000-6F00-000044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597" name="Text Box 9">
          <a:extLst>
            <a:ext uri="{FF2B5EF4-FFF2-40B4-BE49-F238E27FC236}">
              <a16:creationId xmlns:a16="http://schemas.microsoft.com/office/drawing/2014/main" id="{00000000-0008-0000-6F00-000045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598" name="Text Box 9">
          <a:extLst>
            <a:ext uri="{FF2B5EF4-FFF2-40B4-BE49-F238E27FC236}">
              <a16:creationId xmlns:a16="http://schemas.microsoft.com/office/drawing/2014/main" id="{00000000-0008-0000-6F00-000046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599" name="Text Box 9">
          <a:extLst>
            <a:ext uri="{FF2B5EF4-FFF2-40B4-BE49-F238E27FC236}">
              <a16:creationId xmlns:a16="http://schemas.microsoft.com/office/drawing/2014/main" id="{00000000-0008-0000-6F00-000047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0" name="Text Box 9">
          <a:extLst>
            <a:ext uri="{FF2B5EF4-FFF2-40B4-BE49-F238E27FC236}">
              <a16:creationId xmlns:a16="http://schemas.microsoft.com/office/drawing/2014/main" id="{00000000-0008-0000-6F00-000048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1" name="Text Box 9">
          <a:extLst>
            <a:ext uri="{FF2B5EF4-FFF2-40B4-BE49-F238E27FC236}">
              <a16:creationId xmlns:a16="http://schemas.microsoft.com/office/drawing/2014/main" id="{00000000-0008-0000-6F00-000049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2" name="Text Box 9">
          <a:extLst>
            <a:ext uri="{FF2B5EF4-FFF2-40B4-BE49-F238E27FC236}">
              <a16:creationId xmlns:a16="http://schemas.microsoft.com/office/drawing/2014/main" id="{00000000-0008-0000-6F00-00004A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3" name="Text Box 9">
          <a:extLst>
            <a:ext uri="{FF2B5EF4-FFF2-40B4-BE49-F238E27FC236}">
              <a16:creationId xmlns:a16="http://schemas.microsoft.com/office/drawing/2014/main" id="{00000000-0008-0000-6F00-00004B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4" name="Text Box 9">
          <a:extLst>
            <a:ext uri="{FF2B5EF4-FFF2-40B4-BE49-F238E27FC236}">
              <a16:creationId xmlns:a16="http://schemas.microsoft.com/office/drawing/2014/main" id="{00000000-0008-0000-6F00-00004C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5" name="Text Box 9">
          <a:extLst>
            <a:ext uri="{FF2B5EF4-FFF2-40B4-BE49-F238E27FC236}">
              <a16:creationId xmlns:a16="http://schemas.microsoft.com/office/drawing/2014/main" id="{00000000-0008-0000-6F00-00004D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6" name="Text Box 9">
          <a:extLst>
            <a:ext uri="{FF2B5EF4-FFF2-40B4-BE49-F238E27FC236}">
              <a16:creationId xmlns:a16="http://schemas.microsoft.com/office/drawing/2014/main" id="{00000000-0008-0000-6F00-00004E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7" name="Text Box 9">
          <a:extLst>
            <a:ext uri="{FF2B5EF4-FFF2-40B4-BE49-F238E27FC236}">
              <a16:creationId xmlns:a16="http://schemas.microsoft.com/office/drawing/2014/main" id="{00000000-0008-0000-6F00-00004F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08" name="Text Box 9">
          <a:extLst>
            <a:ext uri="{FF2B5EF4-FFF2-40B4-BE49-F238E27FC236}">
              <a16:creationId xmlns:a16="http://schemas.microsoft.com/office/drawing/2014/main" id="{00000000-0008-0000-6F00-000050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11766609" name="Text Box 9">
          <a:extLst>
            <a:ext uri="{FF2B5EF4-FFF2-40B4-BE49-F238E27FC236}">
              <a16:creationId xmlns:a16="http://schemas.microsoft.com/office/drawing/2014/main" id="{00000000-0008-0000-6F00-0000518BB300}"/>
            </a:ext>
          </a:extLst>
        </xdr:cNvPr>
        <xdr:cNvSpPr txBox="1">
          <a:spLocks noChangeArrowheads="1"/>
        </xdr:cNvSpPr>
      </xdr:nvSpPr>
      <xdr:spPr bwMode="auto">
        <a:xfrm>
          <a:off x="10271760" y="3645408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1766610" name="Text Box 9">
          <a:extLst>
            <a:ext uri="{FF2B5EF4-FFF2-40B4-BE49-F238E27FC236}">
              <a16:creationId xmlns:a16="http://schemas.microsoft.com/office/drawing/2014/main" id="{00000000-0008-0000-6F00-0000528BB300}"/>
            </a:ext>
          </a:extLst>
        </xdr:cNvPr>
        <xdr:cNvSpPr txBox="1">
          <a:spLocks noChangeArrowheads="1"/>
        </xdr:cNvSpPr>
      </xdr:nvSpPr>
      <xdr:spPr bwMode="auto">
        <a:xfrm>
          <a:off x="10271760" y="37703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76200</xdr:rowOff>
    </xdr:to>
    <xdr:sp macro="" textlink="">
      <xdr:nvSpPr>
        <xdr:cNvPr id="11766611" name="Text Box 9">
          <a:extLst>
            <a:ext uri="{FF2B5EF4-FFF2-40B4-BE49-F238E27FC236}">
              <a16:creationId xmlns:a16="http://schemas.microsoft.com/office/drawing/2014/main" id="{00000000-0008-0000-6F00-0000538BB300}"/>
            </a:ext>
          </a:extLst>
        </xdr:cNvPr>
        <xdr:cNvSpPr txBox="1">
          <a:spLocks noChangeArrowheads="1"/>
        </xdr:cNvSpPr>
      </xdr:nvSpPr>
      <xdr:spPr bwMode="auto">
        <a:xfrm>
          <a:off x="10271760" y="392658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12" name="Text Box 9">
          <a:extLst>
            <a:ext uri="{FF2B5EF4-FFF2-40B4-BE49-F238E27FC236}">
              <a16:creationId xmlns:a16="http://schemas.microsoft.com/office/drawing/2014/main" id="{00000000-0008-0000-6F00-000054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13" name="Text Box 9">
          <a:extLst>
            <a:ext uri="{FF2B5EF4-FFF2-40B4-BE49-F238E27FC236}">
              <a16:creationId xmlns:a16="http://schemas.microsoft.com/office/drawing/2014/main" id="{00000000-0008-0000-6F00-000055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250414</xdr:colOff>
      <xdr:row>0</xdr:row>
      <xdr:rowOff>159671</xdr:rowOff>
    </xdr:from>
    <xdr:to>
      <xdr:col>0</xdr:col>
      <xdr:colOff>1632893</xdr:colOff>
      <xdr:row>2</xdr:row>
      <xdr:rowOff>198264</xdr:rowOff>
    </xdr:to>
    <xdr:sp macro="" textlink="">
      <xdr:nvSpPr>
        <xdr:cNvPr id="1506" name="Flecha izquierda 65">
          <a:hlinkClick xmlns:r="http://schemas.openxmlformats.org/officeDocument/2006/relationships" r:id="rId2"/>
          <a:extLst>
            <a:ext uri="{FF2B5EF4-FFF2-40B4-BE49-F238E27FC236}">
              <a16:creationId xmlns:a16="http://schemas.microsoft.com/office/drawing/2014/main" id="{00000000-0008-0000-6F00-0000E2050000}"/>
            </a:ext>
          </a:extLst>
        </xdr:cNvPr>
        <xdr:cNvSpPr/>
      </xdr:nvSpPr>
      <xdr:spPr>
        <a:xfrm>
          <a:off x="242794" y="159671"/>
          <a:ext cx="1344706" cy="7510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11766615" name="Text Box 9">
          <a:extLst>
            <a:ext uri="{FF2B5EF4-FFF2-40B4-BE49-F238E27FC236}">
              <a16:creationId xmlns:a16="http://schemas.microsoft.com/office/drawing/2014/main" id="{00000000-0008-0000-6F00-0000578BB300}"/>
            </a:ext>
          </a:extLst>
        </xdr:cNvPr>
        <xdr:cNvSpPr txBox="1">
          <a:spLocks noChangeArrowheads="1"/>
        </xdr:cNvSpPr>
      </xdr:nvSpPr>
      <xdr:spPr bwMode="auto">
        <a:xfrm>
          <a:off x="10271760" y="339547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45720</xdr:rowOff>
    </xdr:to>
    <xdr:sp macro="" textlink="">
      <xdr:nvSpPr>
        <xdr:cNvPr id="11766616" name="Text Box 9">
          <a:extLst>
            <a:ext uri="{FF2B5EF4-FFF2-40B4-BE49-F238E27FC236}">
              <a16:creationId xmlns:a16="http://schemas.microsoft.com/office/drawing/2014/main" id="{00000000-0008-0000-6F00-0000588BB300}"/>
            </a:ext>
          </a:extLst>
        </xdr:cNvPr>
        <xdr:cNvSpPr txBox="1">
          <a:spLocks noChangeArrowheads="1"/>
        </xdr:cNvSpPr>
      </xdr:nvSpPr>
      <xdr:spPr bwMode="auto">
        <a:xfrm>
          <a:off x="10271760" y="3395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45720</xdr:rowOff>
    </xdr:to>
    <xdr:sp macro="" textlink="">
      <xdr:nvSpPr>
        <xdr:cNvPr id="11766617" name="Text Box 9">
          <a:extLst>
            <a:ext uri="{FF2B5EF4-FFF2-40B4-BE49-F238E27FC236}">
              <a16:creationId xmlns:a16="http://schemas.microsoft.com/office/drawing/2014/main" id="{00000000-0008-0000-6F00-0000598BB300}"/>
            </a:ext>
          </a:extLst>
        </xdr:cNvPr>
        <xdr:cNvSpPr txBox="1">
          <a:spLocks noChangeArrowheads="1"/>
        </xdr:cNvSpPr>
      </xdr:nvSpPr>
      <xdr:spPr bwMode="auto">
        <a:xfrm>
          <a:off x="10271760" y="3395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1196340</xdr:colOff>
      <xdr:row>70</xdr:row>
      <xdr:rowOff>1181100</xdr:rowOff>
    </xdr:from>
    <xdr:to>
      <xdr:col>20</xdr:col>
      <xdr:colOff>5234940</xdr:colOff>
      <xdr:row>82</xdr:row>
      <xdr:rowOff>30480</xdr:rowOff>
    </xdr:to>
    <xdr:graphicFrame macro="">
      <xdr:nvGraphicFramePr>
        <xdr:cNvPr id="11766618" name="Gráfico 1">
          <a:extLst>
            <a:ext uri="{FF2B5EF4-FFF2-40B4-BE49-F238E27FC236}">
              <a16:creationId xmlns:a16="http://schemas.microsoft.com/office/drawing/2014/main" id="{00000000-0008-0000-6F00-00005A8B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1143000</xdr:colOff>
      <xdr:row>82</xdr:row>
      <xdr:rowOff>205740</xdr:rowOff>
    </xdr:from>
    <xdr:to>
      <xdr:col>21</xdr:col>
      <xdr:colOff>906780</xdr:colOff>
      <xdr:row>94</xdr:row>
      <xdr:rowOff>0</xdr:rowOff>
    </xdr:to>
    <xdr:graphicFrame macro="">
      <xdr:nvGraphicFramePr>
        <xdr:cNvPr id="11766619" name="Gráfico 2">
          <a:extLst>
            <a:ext uri="{FF2B5EF4-FFF2-40B4-BE49-F238E27FC236}">
              <a16:creationId xmlns:a16="http://schemas.microsoft.com/office/drawing/2014/main" id="{00000000-0008-0000-6F00-00005B8B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967740</xdr:colOff>
      <xdr:row>94</xdr:row>
      <xdr:rowOff>0</xdr:rowOff>
    </xdr:from>
    <xdr:to>
      <xdr:col>20</xdr:col>
      <xdr:colOff>1074420</xdr:colOff>
      <xdr:row>101</xdr:row>
      <xdr:rowOff>906780</xdr:rowOff>
    </xdr:to>
    <xdr:graphicFrame macro="">
      <xdr:nvGraphicFramePr>
        <xdr:cNvPr id="11766620" name="Gráfico 3">
          <a:extLst>
            <a:ext uri="{FF2B5EF4-FFF2-40B4-BE49-F238E27FC236}">
              <a16:creationId xmlns:a16="http://schemas.microsoft.com/office/drawing/2014/main" id="{00000000-0008-0000-6F00-00005C8B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15240</xdr:colOff>
      <xdr:row>109</xdr:row>
      <xdr:rowOff>0</xdr:rowOff>
    </xdr:from>
    <xdr:to>
      <xdr:col>20</xdr:col>
      <xdr:colOff>1760220</xdr:colOff>
      <xdr:row>126</xdr:row>
      <xdr:rowOff>0</xdr:rowOff>
    </xdr:to>
    <xdr:graphicFrame macro="">
      <xdr:nvGraphicFramePr>
        <xdr:cNvPr id="11766621" name="Gráfico 4">
          <a:extLst>
            <a:ext uri="{FF2B5EF4-FFF2-40B4-BE49-F238E27FC236}">
              <a16:creationId xmlns:a16="http://schemas.microsoft.com/office/drawing/2014/main" id="{00000000-0008-0000-6F00-00005D8B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952500</xdr:colOff>
      <xdr:row>130</xdr:row>
      <xdr:rowOff>434340</xdr:rowOff>
    </xdr:from>
    <xdr:to>
      <xdr:col>21</xdr:col>
      <xdr:colOff>342900</xdr:colOff>
      <xdr:row>148</xdr:row>
      <xdr:rowOff>190500</xdr:rowOff>
    </xdr:to>
    <xdr:graphicFrame macro="">
      <xdr:nvGraphicFramePr>
        <xdr:cNvPr id="11766622" name="Gráfico 5">
          <a:extLst>
            <a:ext uri="{FF2B5EF4-FFF2-40B4-BE49-F238E27FC236}">
              <a16:creationId xmlns:a16="http://schemas.microsoft.com/office/drawing/2014/main" id="{00000000-0008-0000-6F00-00005E8B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3" name="Text Box 9">
          <a:extLst>
            <a:ext uri="{FF2B5EF4-FFF2-40B4-BE49-F238E27FC236}">
              <a16:creationId xmlns:a16="http://schemas.microsoft.com/office/drawing/2014/main" id="{00000000-0008-0000-6F00-00005F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4" name="Text Box 9">
          <a:extLst>
            <a:ext uri="{FF2B5EF4-FFF2-40B4-BE49-F238E27FC236}">
              <a16:creationId xmlns:a16="http://schemas.microsoft.com/office/drawing/2014/main" id="{00000000-0008-0000-6F00-000060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5" name="Text Box 9">
          <a:extLst>
            <a:ext uri="{FF2B5EF4-FFF2-40B4-BE49-F238E27FC236}">
              <a16:creationId xmlns:a16="http://schemas.microsoft.com/office/drawing/2014/main" id="{00000000-0008-0000-6F00-000061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6" name="Text Box 9">
          <a:extLst>
            <a:ext uri="{FF2B5EF4-FFF2-40B4-BE49-F238E27FC236}">
              <a16:creationId xmlns:a16="http://schemas.microsoft.com/office/drawing/2014/main" id="{00000000-0008-0000-6F00-000062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7" name="Text Box 9">
          <a:extLst>
            <a:ext uri="{FF2B5EF4-FFF2-40B4-BE49-F238E27FC236}">
              <a16:creationId xmlns:a16="http://schemas.microsoft.com/office/drawing/2014/main" id="{00000000-0008-0000-6F00-000063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8" name="Text Box 9">
          <a:extLst>
            <a:ext uri="{FF2B5EF4-FFF2-40B4-BE49-F238E27FC236}">
              <a16:creationId xmlns:a16="http://schemas.microsoft.com/office/drawing/2014/main" id="{00000000-0008-0000-6F00-000064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29" name="Text Box 9">
          <a:extLst>
            <a:ext uri="{FF2B5EF4-FFF2-40B4-BE49-F238E27FC236}">
              <a16:creationId xmlns:a16="http://schemas.microsoft.com/office/drawing/2014/main" id="{00000000-0008-0000-6F00-000065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0" name="Text Box 9">
          <a:extLst>
            <a:ext uri="{FF2B5EF4-FFF2-40B4-BE49-F238E27FC236}">
              <a16:creationId xmlns:a16="http://schemas.microsoft.com/office/drawing/2014/main" id="{00000000-0008-0000-6F00-000066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1" name="Text Box 9">
          <a:extLst>
            <a:ext uri="{FF2B5EF4-FFF2-40B4-BE49-F238E27FC236}">
              <a16:creationId xmlns:a16="http://schemas.microsoft.com/office/drawing/2014/main" id="{00000000-0008-0000-6F00-000067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2" name="Text Box 9">
          <a:extLst>
            <a:ext uri="{FF2B5EF4-FFF2-40B4-BE49-F238E27FC236}">
              <a16:creationId xmlns:a16="http://schemas.microsoft.com/office/drawing/2014/main" id="{00000000-0008-0000-6F00-000068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3" name="Text Box 9">
          <a:extLst>
            <a:ext uri="{FF2B5EF4-FFF2-40B4-BE49-F238E27FC236}">
              <a16:creationId xmlns:a16="http://schemas.microsoft.com/office/drawing/2014/main" id="{00000000-0008-0000-6F00-000069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4" name="Text Box 9">
          <a:extLst>
            <a:ext uri="{FF2B5EF4-FFF2-40B4-BE49-F238E27FC236}">
              <a16:creationId xmlns:a16="http://schemas.microsoft.com/office/drawing/2014/main" id="{00000000-0008-0000-6F00-00006A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5" name="Text Box 9">
          <a:extLst>
            <a:ext uri="{FF2B5EF4-FFF2-40B4-BE49-F238E27FC236}">
              <a16:creationId xmlns:a16="http://schemas.microsoft.com/office/drawing/2014/main" id="{00000000-0008-0000-6F00-00006B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38100</xdr:rowOff>
    </xdr:to>
    <xdr:sp macro="" textlink="">
      <xdr:nvSpPr>
        <xdr:cNvPr id="11766636" name="Text Box 9">
          <a:extLst>
            <a:ext uri="{FF2B5EF4-FFF2-40B4-BE49-F238E27FC236}">
              <a16:creationId xmlns:a16="http://schemas.microsoft.com/office/drawing/2014/main" id="{00000000-0008-0000-6F00-00006C8BB300}"/>
            </a:ext>
          </a:extLst>
        </xdr:cNvPr>
        <xdr:cNvSpPr txBox="1">
          <a:spLocks noChangeArrowheads="1"/>
        </xdr:cNvSpPr>
      </xdr:nvSpPr>
      <xdr:spPr bwMode="auto">
        <a:xfrm>
          <a:off x="10271760" y="3395472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68580</xdr:rowOff>
    </xdr:to>
    <xdr:sp macro="" textlink="">
      <xdr:nvSpPr>
        <xdr:cNvPr id="11766637" name="Text Box 9">
          <a:extLst>
            <a:ext uri="{FF2B5EF4-FFF2-40B4-BE49-F238E27FC236}">
              <a16:creationId xmlns:a16="http://schemas.microsoft.com/office/drawing/2014/main" id="{00000000-0008-0000-6F00-00006D8BB300}"/>
            </a:ext>
          </a:extLst>
        </xdr:cNvPr>
        <xdr:cNvSpPr txBox="1">
          <a:spLocks noChangeArrowheads="1"/>
        </xdr:cNvSpPr>
      </xdr:nvSpPr>
      <xdr:spPr bwMode="auto">
        <a:xfrm>
          <a:off x="10271760" y="3395472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45720</xdr:rowOff>
    </xdr:to>
    <xdr:sp macro="" textlink="">
      <xdr:nvSpPr>
        <xdr:cNvPr id="11766638" name="Text Box 9">
          <a:extLst>
            <a:ext uri="{FF2B5EF4-FFF2-40B4-BE49-F238E27FC236}">
              <a16:creationId xmlns:a16="http://schemas.microsoft.com/office/drawing/2014/main" id="{00000000-0008-0000-6F00-00006E8BB300}"/>
            </a:ext>
          </a:extLst>
        </xdr:cNvPr>
        <xdr:cNvSpPr txBox="1">
          <a:spLocks noChangeArrowheads="1"/>
        </xdr:cNvSpPr>
      </xdr:nvSpPr>
      <xdr:spPr bwMode="auto">
        <a:xfrm>
          <a:off x="10271760" y="3395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26</xdr:row>
      <xdr:rowOff>0</xdr:rowOff>
    </xdr:from>
    <xdr:to>
      <xdr:col>3</xdr:col>
      <xdr:colOff>129540</xdr:colOff>
      <xdr:row>26</xdr:row>
      <xdr:rowOff>45720</xdr:rowOff>
    </xdr:to>
    <xdr:sp macro="" textlink="">
      <xdr:nvSpPr>
        <xdr:cNvPr id="11766639" name="Text Box 9">
          <a:extLst>
            <a:ext uri="{FF2B5EF4-FFF2-40B4-BE49-F238E27FC236}">
              <a16:creationId xmlns:a16="http://schemas.microsoft.com/office/drawing/2014/main" id="{00000000-0008-0000-6F00-00006F8BB300}"/>
            </a:ext>
          </a:extLst>
        </xdr:cNvPr>
        <xdr:cNvSpPr txBox="1">
          <a:spLocks noChangeArrowheads="1"/>
        </xdr:cNvSpPr>
      </xdr:nvSpPr>
      <xdr:spPr bwMode="auto">
        <a:xfrm>
          <a:off x="10271760" y="3395472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27</xdr:row>
      <xdr:rowOff>0</xdr:rowOff>
    </xdr:from>
    <xdr:to>
      <xdr:col>3</xdr:col>
      <xdr:colOff>129540</xdr:colOff>
      <xdr:row>27</xdr:row>
      <xdr:rowOff>60960</xdr:rowOff>
    </xdr:to>
    <xdr:sp macro="" textlink="">
      <xdr:nvSpPr>
        <xdr:cNvPr id="11766640" name="Text Box 9">
          <a:extLst>
            <a:ext uri="{FF2B5EF4-FFF2-40B4-BE49-F238E27FC236}">
              <a16:creationId xmlns:a16="http://schemas.microsoft.com/office/drawing/2014/main" id="{00000000-0008-0000-6F00-0000708BB300}"/>
            </a:ext>
          </a:extLst>
        </xdr:cNvPr>
        <xdr:cNvSpPr txBox="1">
          <a:spLocks noChangeArrowheads="1"/>
        </xdr:cNvSpPr>
      </xdr:nvSpPr>
      <xdr:spPr bwMode="auto">
        <a:xfrm>
          <a:off x="10271760" y="3645408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28</xdr:row>
      <xdr:rowOff>0</xdr:rowOff>
    </xdr:from>
    <xdr:to>
      <xdr:col>3</xdr:col>
      <xdr:colOff>129540</xdr:colOff>
      <xdr:row>28</xdr:row>
      <xdr:rowOff>68580</xdr:rowOff>
    </xdr:to>
    <xdr:sp macro="" textlink="">
      <xdr:nvSpPr>
        <xdr:cNvPr id="11766641" name="Text Box 9">
          <a:extLst>
            <a:ext uri="{FF2B5EF4-FFF2-40B4-BE49-F238E27FC236}">
              <a16:creationId xmlns:a16="http://schemas.microsoft.com/office/drawing/2014/main" id="{00000000-0008-0000-6F00-0000718BB300}"/>
            </a:ext>
          </a:extLst>
        </xdr:cNvPr>
        <xdr:cNvSpPr txBox="1">
          <a:spLocks noChangeArrowheads="1"/>
        </xdr:cNvSpPr>
      </xdr:nvSpPr>
      <xdr:spPr bwMode="auto">
        <a:xfrm>
          <a:off x="10271760" y="37703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29</xdr:row>
      <xdr:rowOff>0</xdr:rowOff>
    </xdr:from>
    <xdr:to>
      <xdr:col>3</xdr:col>
      <xdr:colOff>129540</xdr:colOff>
      <xdr:row>29</xdr:row>
      <xdr:rowOff>76200</xdr:rowOff>
    </xdr:to>
    <xdr:sp macro="" textlink="">
      <xdr:nvSpPr>
        <xdr:cNvPr id="11766642" name="Text Box 9">
          <a:extLst>
            <a:ext uri="{FF2B5EF4-FFF2-40B4-BE49-F238E27FC236}">
              <a16:creationId xmlns:a16="http://schemas.microsoft.com/office/drawing/2014/main" id="{00000000-0008-0000-6F00-0000728BB300}"/>
            </a:ext>
          </a:extLst>
        </xdr:cNvPr>
        <xdr:cNvSpPr txBox="1">
          <a:spLocks noChangeArrowheads="1"/>
        </xdr:cNvSpPr>
      </xdr:nvSpPr>
      <xdr:spPr bwMode="auto">
        <a:xfrm>
          <a:off x="10271760" y="392658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3" name="Text Box 9">
          <a:extLst>
            <a:ext uri="{FF2B5EF4-FFF2-40B4-BE49-F238E27FC236}">
              <a16:creationId xmlns:a16="http://schemas.microsoft.com/office/drawing/2014/main" id="{00000000-0008-0000-6F00-000073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4" name="Text Box 9">
          <a:extLst>
            <a:ext uri="{FF2B5EF4-FFF2-40B4-BE49-F238E27FC236}">
              <a16:creationId xmlns:a16="http://schemas.microsoft.com/office/drawing/2014/main" id="{00000000-0008-0000-6F00-000074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5" name="Text Box 9">
          <a:extLst>
            <a:ext uri="{FF2B5EF4-FFF2-40B4-BE49-F238E27FC236}">
              <a16:creationId xmlns:a16="http://schemas.microsoft.com/office/drawing/2014/main" id="{00000000-0008-0000-6F00-000075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6" name="Text Box 9">
          <a:extLst>
            <a:ext uri="{FF2B5EF4-FFF2-40B4-BE49-F238E27FC236}">
              <a16:creationId xmlns:a16="http://schemas.microsoft.com/office/drawing/2014/main" id="{00000000-0008-0000-6F00-000076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7" name="Text Box 9">
          <a:extLst>
            <a:ext uri="{FF2B5EF4-FFF2-40B4-BE49-F238E27FC236}">
              <a16:creationId xmlns:a16="http://schemas.microsoft.com/office/drawing/2014/main" id="{00000000-0008-0000-6F00-000077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8" name="Text Box 9">
          <a:extLst>
            <a:ext uri="{FF2B5EF4-FFF2-40B4-BE49-F238E27FC236}">
              <a16:creationId xmlns:a16="http://schemas.microsoft.com/office/drawing/2014/main" id="{00000000-0008-0000-6F00-000078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49" name="Text Box 9">
          <a:extLst>
            <a:ext uri="{FF2B5EF4-FFF2-40B4-BE49-F238E27FC236}">
              <a16:creationId xmlns:a16="http://schemas.microsoft.com/office/drawing/2014/main" id="{00000000-0008-0000-6F00-000079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0" name="Text Box 9">
          <a:extLst>
            <a:ext uri="{FF2B5EF4-FFF2-40B4-BE49-F238E27FC236}">
              <a16:creationId xmlns:a16="http://schemas.microsoft.com/office/drawing/2014/main" id="{00000000-0008-0000-6F00-00007A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1" name="Text Box 9">
          <a:extLst>
            <a:ext uri="{FF2B5EF4-FFF2-40B4-BE49-F238E27FC236}">
              <a16:creationId xmlns:a16="http://schemas.microsoft.com/office/drawing/2014/main" id="{00000000-0008-0000-6F00-00007B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2" name="Text Box 9">
          <a:extLst>
            <a:ext uri="{FF2B5EF4-FFF2-40B4-BE49-F238E27FC236}">
              <a16:creationId xmlns:a16="http://schemas.microsoft.com/office/drawing/2014/main" id="{00000000-0008-0000-6F00-00007C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3" name="Text Box 9">
          <a:extLst>
            <a:ext uri="{FF2B5EF4-FFF2-40B4-BE49-F238E27FC236}">
              <a16:creationId xmlns:a16="http://schemas.microsoft.com/office/drawing/2014/main" id="{00000000-0008-0000-6F00-00007D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4" name="Text Box 9">
          <a:extLst>
            <a:ext uri="{FF2B5EF4-FFF2-40B4-BE49-F238E27FC236}">
              <a16:creationId xmlns:a16="http://schemas.microsoft.com/office/drawing/2014/main" id="{00000000-0008-0000-6F00-00007E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5" name="Text Box 9">
          <a:extLst>
            <a:ext uri="{FF2B5EF4-FFF2-40B4-BE49-F238E27FC236}">
              <a16:creationId xmlns:a16="http://schemas.microsoft.com/office/drawing/2014/main" id="{00000000-0008-0000-6F00-00007F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6" name="Text Box 9">
          <a:extLst>
            <a:ext uri="{FF2B5EF4-FFF2-40B4-BE49-F238E27FC236}">
              <a16:creationId xmlns:a16="http://schemas.microsoft.com/office/drawing/2014/main" id="{00000000-0008-0000-6F00-000080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7" name="Text Box 9">
          <a:extLst>
            <a:ext uri="{FF2B5EF4-FFF2-40B4-BE49-F238E27FC236}">
              <a16:creationId xmlns:a16="http://schemas.microsoft.com/office/drawing/2014/main" id="{00000000-0008-0000-6F00-000081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8" name="Text Box 9">
          <a:extLst>
            <a:ext uri="{FF2B5EF4-FFF2-40B4-BE49-F238E27FC236}">
              <a16:creationId xmlns:a16="http://schemas.microsoft.com/office/drawing/2014/main" id="{00000000-0008-0000-6F00-000082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59" name="Text Box 9">
          <a:extLst>
            <a:ext uri="{FF2B5EF4-FFF2-40B4-BE49-F238E27FC236}">
              <a16:creationId xmlns:a16="http://schemas.microsoft.com/office/drawing/2014/main" id="{00000000-0008-0000-6F00-000083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31</xdr:row>
      <xdr:rowOff>0</xdr:rowOff>
    </xdr:from>
    <xdr:to>
      <xdr:col>3</xdr:col>
      <xdr:colOff>129540</xdr:colOff>
      <xdr:row>31</xdr:row>
      <xdr:rowOff>38100</xdr:rowOff>
    </xdr:to>
    <xdr:sp macro="" textlink="">
      <xdr:nvSpPr>
        <xdr:cNvPr id="11766660" name="Text Box 9">
          <a:extLst>
            <a:ext uri="{FF2B5EF4-FFF2-40B4-BE49-F238E27FC236}">
              <a16:creationId xmlns:a16="http://schemas.microsoft.com/office/drawing/2014/main" id="{00000000-0008-0000-6F00-0000848BB300}"/>
            </a:ext>
          </a:extLst>
        </xdr:cNvPr>
        <xdr:cNvSpPr txBox="1">
          <a:spLocks noChangeArrowheads="1"/>
        </xdr:cNvSpPr>
      </xdr:nvSpPr>
      <xdr:spPr bwMode="auto">
        <a:xfrm>
          <a:off x="10271760" y="427024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22860</xdr:rowOff>
    </xdr:to>
    <xdr:sp macro="" textlink="">
      <xdr:nvSpPr>
        <xdr:cNvPr id="11766661" name="Text Box 9">
          <a:extLst>
            <a:ext uri="{FF2B5EF4-FFF2-40B4-BE49-F238E27FC236}">
              <a16:creationId xmlns:a16="http://schemas.microsoft.com/office/drawing/2014/main" id="{00000000-0008-0000-6F00-0000858BB300}"/>
            </a:ext>
          </a:extLst>
        </xdr:cNvPr>
        <xdr:cNvSpPr txBox="1">
          <a:spLocks noChangeArrowheads="1"/>
        </xdr:cNvSpPr>
      </xdr:nvSpPr>
      <xdr:spPr bwMode="auto">
        <a:xfrm>
          <a:off x="10271760" y="5093208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22860</xdr:rowOff>
    </xdr:to>
    <xdr:sp macro="" textlink="">
      <xdr:nvSpPr>
        <xdr:cNvPr id="11766662" name="Text Box 9">
          <a:extLst>
            <a:ext uri="{FF2B5EF4-FFF2-40B4-BE49-F238E27FC236}">
              <a16:creationId xmlns:a16="http://schemas.microsoft.com/office/drawing/2014/main" id="{00000000-0008-0000-6F00-0000868BB300}"/>
            </a:ext>
          </a:extLst>
        </xdr:cNvPr>
        <xdr:cNvSpPr txBox="1">
          <a:spLocks noChangeArrowheads="1"/>
        </xdr:cNvSpPr>
      </xdr:nvSpPr>
      <xdr:spPr bwMode="auto">
        <a:xfrm>
          <a:off x="10271760" y="5093208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22860</xdr:rowOff>
    </xdr:to>
    <xdr:sp macro="" textlink="">
      <xdr:nvSpPr>
        <xdr:cNvPr id="11766663" name="Text Box 9">
          <a:extLst>
            <a:ext uri="{FF2B5EF4-FFF2-40B4-BE49-F238E27FC236}">
              <a16:creationId xmlns:a16="http://schemas.microsoft.com/office/drawing/2014/main" id="{00000000-0008-0000-6F00-0000878BB300}"/>
            </a:ext>
          </a:extLst>
        </xdr:cNvPr>
        <xdr:cNvSpPr txBox="1">
          <a:spLocks noChangeArrowheads="1"/>
        </xdr:cNvSpPr>
      </xdr:nvSpPr>
      <xdr:spPr bwMode="auto">
        <a:xfrm>
          <a:off x="10271760" y="5093208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53340</xdr:colOff>
      <xdr:row>35</xdr:row>
      <xdr:rowOff>0</xdr:rowOff>
    </xdr:from>
    <xdr:to>
      <xdr:col>3</xdr:col>
      <xdr:colOff>129540</xdr:colOff>
      <xdr:row>35</xdr:row>
      <xdr:rowOff>22860</xdr:rowOff>
    </xdr:to>
    <xdr:sp macro="" textlink="">
      <xdr:nvSpPr>
        <xdr:cNvPr id="11766664" name="Text Box 9">
          <a:extLst>
            <a:ext uri="{FF2B5EF4-FFF2-40B4-BE49-F238E27FC236}">
              <a16:creationId xmlns:a16="http://schemas.microsoft.com/office/drawing/2014/main" id="{00000000-0008-0000-6F00-0000888BB300}"/>
            </a:ext>
          </a:extLst>
        </xdr:cNvPr>
        <xdr:cNvSpPr txBox="1">
          <a:spLocks noChangeArrowheads="1"/>
        </xdr:cNvSpPr>
      </xdr:nvSpPr>
      <xdr:spPr bwMode="auto">
        <a:xfrm>
          <a:off x="10271760" y="5093208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2.xml><?xml version="1.0" encoding="utf-8"?>
<xdr:wsDr xmlns:xdr="http://schemas.openxmlformats.org/drawingml/2006/spreadsheetDrawing" xmlns:a="http://schemas.openxmlformats.org/drawingml/2006/main">
  <xdr:twoCellAnchor>
    <xdr:from>
      <xdr:col>2</xdr:col>
      <xdr:colOff>635000</xdr:colOff>
      <xdr:row>2</xdr:row>
      <xdr:rowOff>285750</xdr:rowOff>
    </xdr:from>
    <xdr:to>
      <xdr:col>2</xdr:col>
      <xdr:colOff>2324041</xdr:colOff>
      <xdr:row>3</xdr:row>
      <xdr:rowOff>1065212</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000-000002000000}"/>
            </a:ext>
          </a:extLst>
        </xdr:cNvPr>
        <xdr:cNvSpPr/>
      </xdr:nvSpPr>
      <xdr:spPr>
        <a:xfrm>
          <a:off x="2159000" y="984250"/>
          <a:ext cx="1689041" cy="1128712"/>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1397000</xdr:colOff>
      <xdr:row>0</xdr:row>
      <xdr:rowOff>63500</xdr:rowOff>
    </xdr:from>
    <xdr:to>
      <xdr:col>23</xdr:col>
      <xdr:colOff>4857750</xdr:colOff>
      <xdr:row>3</xdr:row>
      <xdr:rowOff>1746656</xdr:rowOff>
    </xdr:to>
    <xdr:pic>
      <xdr:nvPicPr>
        <xdr:cNvPr id="4" name="0 Imagen">
          <a:extLst>
            <a:ext uri="{FF2B5EF4-FFF2-40B4-BE49-F238E27FC236}">
              <a16:creationId xmlns:a16="http://schemas.microsoft.com/office/drawing/2014/main" id="{00000000-0008-0000-7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089750" y="63500"/>
          <a:ext cx="3460750" cy="2730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2</xdr:col>
      <xdr:colOff>381000</xdr:colOff>
      <xdr:row>0</xdr:row>
      <xdr:rowOff>47625</xdr:rowOff>
    </xdr:from>
    <xdr:to>
      <xdr:col>2</xdr:col>
      <xdr:colOff>2070041</xdr:colOff>
      <xdr:row>3</xdr:row>
      <xdr:rowOff>176212</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100-000002000000}"/>
            </a:ext>
          </a:extLst>
        </xdr:cNvPr>
        <xdr:cNvSpPr/>
      </xdr:nvSpPr>
      <xdr:spPr>
        <a:xfrm>
          <a:off x="1905000" y="47625"/>
          <a:ext cx="1689041" cy="1128712"/>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825500</xdr:colOff>
      <xdr:row>0</xdr:row>
      <xdr:rowOff>0</xdr:rowOff>
    </xdr:from>
    <xdr:to>
      <xdr:col>23</xdr:col>
      <xdr:colOff>2587625</xdr:colOff>
      <xdr:row>3</xdr:row>
      <xdr:rowOff>342757</xdr:rowOff>
    </xdr:to>
    <xdr:pic>
      <xdr:nvPicPr>
        <xdr:cNvPr id="3" name="0 Imagen">
          <a:extLst>
            <a:ext uri="{FF2B5EF4-FFF2-40B4-BE49-F238E27FC236}">
              <a16:creationId xmlns:a16="http://schemas.microsoft.com/office/drawing/2014/main" id="{00000000-0008-0000-7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157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2</xdr:col>
      <xdr:colOff>381000</xdr:colOff>
      <xdr:row>4</xdr:row>
      <xdr:rowOff>190500</xdr:rowOff>
    </xdr:from>
    <xdr:to>
      <xdr:col>2</xdr:col>
      <xdr:colOff>2070041</xdr:colOff>
      <xdr:row>6</xdr:row>
      <xdr:rowOff>344079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200-000002000000}"/>
            </a:ext>
          </a:extLst>
        </xdr:cNvPr>
        <xdr:cNvSpPr/>
      </xdr:nvSpPr>
      <xdr:spPr>
        <a:xfrm>
          <a:off x="1905000" y="1571625"/>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500063</xdr:colOff>
      <xdr:row>3</xdr:row>
      <xdr:rowOff>261937</xdr:rowOff>
    </xdr:from>
    <xdr:to>
      <xdr:col>23</xdr:col>
      <xdr:colOff>2853827</xdr:colOff>
      <xdr:row>6</xdr:row>
      <xdr:rowOff>666749</xdr:rowOff>
    </xdr:to>
    <xdr:pic>
      <xdr:nvPicPr>
        <xdr:cNvPr id="3" name="0 Imagen">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78438" y="1333500"/>
          <a:ext cx="2353764" cy="1857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2</xdr:col>
      <xdr:colOff>317500</xdr:colOff>
      <xdr:row>0</xdr:row>
      <xdr:rowOff>0</xdr:rowOff>
    </xdr:from>
    <xdr:to>
      <xdr:col>2</xdr:col>
      <xdr:colOff>2006541</xdr:colOff>
      <xdr:row>3</xdr:row>
      <xdr:rowOff>152400</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400-000002000000}"/>
            </a:ext>
          </a:extLst>
        </xdr:cNvPr>
        <xdr:cNvSpPr/>
      </xdr:nvSpPr>
      <xdr:spPr>
        <a:xfrm>
          <a:off x="1841500" y="0"/>
          <a:ext cx="1689041" cy="120015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309563</xdr:colOff>
      <xdr:row>0</xdr:row>
      <xdr:rowOff>0</xdr:rowOff>
    </xdr:from>
    <xdr:to>
      <xdr:col>23</xdr:col>
      <xdr:colOff>2071688</xdr:colOff>
      <xdr:row>3</xdr:row>
      <xdr:rowOff>318944</xdr:rowOff>
    </xdr:to>
    <xdr:pic>
      <xdr:nvPicPr>
        <xdr:cNvPr id="3" name="0 Imagen">
          <a:extLst>
            <a:ext uri="{FF2B5EF4-FFF2-40B4-BE49-F238E27FC236}">
              <a16:creationId xmlns:a16="http://schemas.microsoft.com/office/drawing/2014/main" id="{00000000-0008-0000-7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245751"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2</xdr:col>
      <xdr:colOff>349250</xdr:colOff>
      <xdr:row>0</xdr:row>
      <xdr:rowOff>285750</xdr:rowOff>
    </xdr:from>
    <xdr:to>
      <xdr:col>2</xdr:col>
      <xdr:colOff>2038291</xdr:colOff>
      <xdr:row>2</xdr:row>
      <xdr:rowOff>239713</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500-000002000000}"/>
            </a:ext>
          </a:extLst>
        </xdr:cNvPr>
        <xdr:cNvSpPr/>
      </xdr:nvSpPr>
      <xdr:spPr>
        <a:xfrm>
          <a:off x="1873250" y="285750"/>
          <a:ext cx="1689041" cy="1223963"/>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31750</xdr:rowOff>
    </xdr:from>
    <xdr:to>
      <xdr:col>23</xdr:col>
      <xdr:colOff>2921000</xdr:colOff>
      <xdr:row>3</xdr:row>
      <xdr:rowOff>116184</xdr:rowOff>
    </xdr:to>
    <xdr:pic>
      <xdr:nvPicPr>
        <xdr:cNvPr id="4" name="0 Imagen">
          <a:extLst>
            <a:ext uri="{FF2B5EF4-FFF2-40B4-BE49-F238E27FC236}">
              <a16:creationId xmlns:a16="http://schemas.microsoft.com/office/drawing/2014/main" id="{00000000-0008-0000-7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76750" y="31750"/>
          <a:ext cx="2159000" cy="17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2</xdr:col>
      <xdr:colOff>381000</xdr:colOff>
      <xdr:row>0</xdr:row>
      <xdr:rowOff>285750</xdr:rowOff>
    </xdr:from>
    <xdr:to>
      <xdr:col>2</xdr:col>
      <xdr:colOff>2070041</xdr:colOff>
      <xdr:row>2</xdr:row>
      <xdr:rowOff>263526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600-000002000000}"/>
            </a:ext>
          </a:extLst>
        </xdr:cNvPr>
        <xdr:cNvSpPr/>
      </xdr:nvSpPr>
      <xdr:spPr>
        <a:xfrm>
          <a:off x="381000" y="285750"/>
          <a:ext cx="1689041" cy="1216026"/>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119063</xdr:rowOff>
    </xdr:from>
    <xdr:to>
      <xdr:col>23</xdr:col>
      <xdr:colOff>2095500</xdr:colOff>
      <xdr:row>2</xdr:row>
      <xdr:rowOff>247507</xdr:rowOff>
    </xdr:to>
    <xdr:pic>
      <xdr:nvPicPr>
        <xdr:cNvPr id="3" name="0 Imagen">
          <a:extLst>
            <a:ext uri="{FF2B5EF4-FFF2-40B4-BE49-F238E27FC236}">
              <a16:creationId xmlns:a16="http://schemas.microsoft.com/office/drawing/2014/main" id="{00000000-0008-0000-7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31000" y="119063"/>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476250</xdr:colOff>
      <xdr:row>0</xdr:row>
      <xdr:rowOff>0</xdr:rowOff>
    </xdr:from>
    <xdr:to>
      <xdr:col>2</xdr:col>
      <xdr:colOff>2165291</xdr:colOff>
      <xdr:row>3</xdr:row>
      <xdr:rowOff>73026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700-000002000000}"/>
            </a:ext>
          </a:extLst>
        </xdr:cNvPr>
        <xdr:cNvSpPr/>
      </xdr:nvSpPr>
      <xdr:spPr>
        <a:xfrm>
          <a:off x="476250" y="0"/>
          <a:ext cx="1689041" cy="1216026"/>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1365250</xdr:colOff>
      <xdr:row>0</xdr:row>
      <xdr:rowOff>0</xdr:rowOff>
    </xdr:from>
    <xdr:to>
      <xdr:col>23</xdr:col>
      <xdr:colOff>3127375</xdr:colOff>
      <xdr:row>3</xdr:row>
      <xdr:rowOff>342757</xdr:rowOff>
    </xdr:to>
    <xdr:pic>
      <xdr:nvPicPr>
        <xdr:cNvPr id="3" name="0 Imagen">
          <a:extLst>
            <a:ext uri="{FF2B5EF4-FFF2-40B4-BE49-F238E27FC236}">
              <a16:creationId xmlns:a16="http://schemas.microsoft.com/office/drawing/2014/main" id="{00000000-0008-0000-7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385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2</xdr:col>
      <xdr:colOff>476250</xdr:colOff>
      <xdr:row>0</xdr:row>
      <xdr:rowOff>190500</xdr:rowOff>
    </xdr:from>
    <xdr:to>
      <xdr:col>2</xdr:col>
      <xdr:colOff>2165291</xdr:colOff>
      <xdr:row>3</xdr:row>
      <xdr:rowOff>263526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800-000002000000}"/>
            </a:ext>
          </a:extLst>
        </xdr:cNvPr>
        <xdr:cNvSpPr/>
      </xdr:nvSpPr>
      <xdr:spPr>
        <a:xfrm>
          <a:off x="476250" y="190500"/>
          <a:ext cx="1689041" cy="1216026"/>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1166812</xdr:colOff>
      <xdr:row>0</xdr:row>
      <xdr:rowOff>0</xdr:rowOff>
    </xdr:from>
    <xdr:to>
      <xdr:col>23</xdr:col>
      <xdr:colOff>2928937</xdr:colOff>
      <xdr:row>3</xdr:row>
      <xdr:rowOff>318944</xdr:rowOff>
    </xdr:to>
    <xdr:pic>
      <xdr:nvPicPr>
        <xdr:cNvPr id="3" name="0 Imagen">
          <a:extLst>
            <a:ext uri="{FF2B5EF4-FFF2-40B4-BE49-F238E27FC236}">
              <a16:creationId xmlns:a16="http://schemas.microsoft.com/office/drawing/2014/main" id="{00000000-0008-0000-7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28437"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445769</xdr:colOff>
      <xdr:row>0</xdr:row>
      <xdr:rowOff>28576</xdr:rowOff>
    </xdr:from>
    <xdr:to>
      <xdr:col>0</xdr:col>
      <xdr:colOff>1910775</xdr:colOff>
      <xdr:row>3</xdr:row>
      <xdr:rowOff>159749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438149" y="28576"/>
          <a:ext cx="1419225" cy="1196032"/>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251460</xdr:colOff>
      <xdr:row>0</xdr:row>
      <xdr:rowOff>22860</xdr:rowOff>
    </xdr:from>
    <xdr:to>
      <xdr:col>21</xdr:col>
      <xdr:colOff>1348740</xdr:colOff>
      <xdr:row>2</xdr:row>
      <xdr:rowOff>83820</xdr:rowOff>
    </xdr:to>
    <xdr:pic>
      <xdr:nvPicPr>
        <xdr:cNvPr id="10651904" name="Imagen 2" descr="logocapitalmusical">
          <a:extLst>
            <a:ext uri="{FF2B5EF4-FFF2-40B4-BE49-F238E27FC236}">
              <a16:creationId xmlns:a16="http://schemas.microsoft.com/office/drawing/2014/main" id="{00000000-0008-0000-0C00-00000089A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82700" y="22860"/>
          <a:ext cx="10972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144780</xdr:colOff>
      <xdr:row>71</xdr:row>
      <xdr:rowOff>152400</xdr:rowOff>
    </xdr:from>
    <xdr:to>
      <xdr:col>21</xdr:col>
      <xdr:colOff>731520</xdr:colOff>
      <xdr:row>83</xdr:row>
      <xdr:rowOff>190500</xdr:rowOff>
    </xdr:to>
    <xdr:graphicFrame macro="">
      <xdr:nvGraphicFramePr>
        <xdr:cNvPr id="10651905" name="Gráfico 5">
          <a:extLst>
            <a:ext uri="{FF2B5EF4-FFF2-40B4-BE49-F238E27FC236}">
              <a16:creationId xmlns:a16="http://schemas.microsoft.com/office/drawing/2014/main" id="{00000000-0008-0000-0C00-00000189A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487680</xdr:colOff>
      <xdr:row>84</xdr:row>
      <xdr:rowOff>76200</xdr:rowOff>
    </xdr:from>
    <xdr:to>
      <xdr:col>21</xdr:col>
      <xdr:colOff>784860</xdr:colOff>
      <xdr:row>97</xdr:row>
      <xdr:rowOff>236220</xdr:rowOff>
    </xdr:to>
    <xdr:graphicFrame macro="">
      <xdr:nvGraphicFramePr>
        <xdr:cNvPr id="10651906" name="Gráfico 6">
          <a:extLst>
            <a:ext uri="{FF2B5EF4-FFF2-40B4-BE49-F238E27FC236}">
              <a16:creationId xmlns:a16="http://schemas.microsoft.com/office/drawing/2014/main" id="{00000000-0008-0000-0C00-00000289A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685800</xdr:colOff>
      <xdr:row>99</xdr:row>
      <xdr:rowOff>327660</xdr:rowOff>
    </xdr:from>
    <xdr:to>
      <xdr:col>21</xdr:col>
      <xdr:colOff>784860</xdr:colOff>
      <xdr:row>108</xdr:row>
      <xdr:rowOff>0</xdr:rowOff>
    </xdr:to>
    <xdr:graphicFrame macro="">
      <xdr:nvGraphicFramePr>
        <xdr:cNvPr id="10651907" name="Gráfico 7">
          <a:extLst>
            <a:ext uri="{FF2B5EF4-FFF2-40B4-BE49-F238E27FC236}">
              <a16:creationId xmlns:a16="http://schemas.microsoft.com/office/drawing/2014/main" id="{00000000-0008-0000-0C00-00000389A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929640</xdr:colOff>
      <xdr:row>112</xdr:row>
      <xdr:rowOff>144780</xdr:rowOff>
    </xdr:from>
    <xdr:to>
      <xdr:col>21</xdr:col>
      <xdr:colOff>586740</xdr:colOff>
      <xdr:row>133</xdr:row>
      <xdr:rowOff>144780</xdr:rowOff>
    </xdr:to>
    <xdr:graphicFrame macro="">
      <xdr:nvGraphicFramePr>
        <xdr:cNvPr id="10651908" name="Gráfico 8">
          <a:extLst>
            <a:ext uri="{FF2B5EF4-FFF2-40B4-BE49-F238E27FC236}">
              <a16:creationId xmlns:a16="http://schemas.microsoft.com/office/drawing/2014/main" id="{00000000-0008-0000-0C00-00000489A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883920</xdr:colOff>
      <xdr:row>136</xdr:row>
      <xdr:rowOff>0</xdr:rowOff>
    </xdr:from>
    <xdr:to>
      <xdr:col>21</xdr:col>
      <xdr:colOff>243840</xdr:colOff>
      <xdr:row>155</xdr:row>
      <xdr:rowOff>91440</xdr:rowOff>
    </xdr:to>
    <xdr:graphicFrame macro="">
      <xdr:nvGraphicFramePr>
        <xdr:cNvPr id="10651909" name="Gráfico 9">
          <a:extLst>
            <a:ext uri="{FF2B5EF4-FFF2-40B4-BE49-F238E27FC236}">
              <a16:creationId xmlns:a16="http://schemas.microsoft.com/office/drawing/2014/main" id="{00000000-0008-0000-0C00-00000589A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45720</xdr:colOff>
      <xdr:row>18</xdr:row>
      <xdr:rowOff>0</xdr:rowOff>
    </xdr:from>
    <xdr:to>
      <xdr:col>3</xdr:col>
      <xdr:colOff>121920</xdr:colOff>
      <xdr:row>18</xdr:row>
      <xdr:rowOff>144780</xdr:rowOff>
    </xdr:to>
    <xdr:sp macro="" textlink="">
      <xdr:nvSpPr>
        <xdr:cNvPr id="10651910" name="Text Box 9">
          <a:extLst>
            <a:ext uri="{FF2B5EF4-FFF2-40B4-BE49-F238E27FC236}">
              <a16:creationId xmlns:a16="http://schemas.microsoft.com/office/drawing/2014/main" id="{00000000-0008-0000-0C00-00000689A200}"/>
            </a:ext>
          </a:extLst>
        </xdr:cNvPr>
        <xdr:cNvSpPr txBox="1">
          <a:spLocks noChangeArrowheads="1"/>
        </xdr:cNvSpPr>
      </xdr:nvSpPr>
      <xdr:spPr bwMode="auto">
        <a:xfrm>
          <a:off x="9273540" y="29146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1" name="Text Box 9">
          <a:extLst>
            <a:ext uri="{FF2B5EF4-FFF2-40B4-BE49-F238E27FC236}">
              <a16:creationId xmlns:a16="http://schemas.microsoft.com/office/drawing/2014/main" id="{00000000-0008-0000-0C00-000007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2" name="Text Box 9">
          <a:extLst>
            <a:ext uri="{FF2B5EF4-FFF2-40B4-BE49-F238E27FC236}">
              <a16:creationId xmlns:a16="http://schemas.microsoft.com/office/drawing/2014/main" id="{00000000-0008-0000-0C00-000008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3" name="Text Box 9">
          <a:extLst>
            <a:ext uri="{FF2B5EF4-FFF2-40B4-BE49-F238E27FC236}">
              <a16:creationId xmlns:a16="http://schemas.microsoft.com/office/drawing/2014/main" id="{00000000-0008-0000-0C00-000009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4" name="Text Box 9">
          <a:extLst>
            <a:ext uri="{FF2B5EF4-FFF2-40B4-BE49-F238E27FC236}">
              <a16:creationId xmlns:a16="http://schemas.microsoft.com/office/drawing/2014/main" id="{00000000-0008-0000-0C00-00000A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5" name="Text Box 9">
          <a:extLst>
            <a:ext uri="{FF2B5EF4-FFF2-40B4-BE49-F238E27FC236}">
              <a16:creationId xmlns:a16="http://schemas.microsoft.com/office/drawing/2014/main" id="{00000000-0008-0000-0C00-00000B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6" name="Text Box 9">
          <a:extLst>
            <a:ext uri="{FF2B5EF4-FFF2-40B4-BE49-F238E27FC236}">
              <a16:creationId xmlns:a16="http://schemas.microsoft.com/office/drawing/2014/main" id="{00000000-0008-0000-0C00-00000C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7" name="Text Box 9">
          <a:extLst>
            <a:ext uri="{FF2B5EF4-FFF2-40B4-BE49-F238E27FC236}">
              <a16:creationId xmlns:a16="http://schemas.microsoft.com/office/drawing/2014/main" id="{00000000-0008-0000-0C00-00000D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8" name="Text Box 9">
          <a:extLst>
            <a:ext uri="{FF2B5EF4-FFF2-40B4-BE49-F238E27FC236}">
              <a16:creationId xmlns:a16="http://schemas.microsoft.com/office/drawing/2014/main" id="{00000000-0008-0000-0C00-00000E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19" name="Text Box 9">
          <a:extLst>
            <a:ext uri="{FF2B5EF4-FFF2-40B4-BE49-F238E27FC236}">
              <a16:creationId xmlns:a16="http://schemas.microsoft.com/office/drawing/2014/main" id="{00000000-0008-0000-0C00-00000F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20" name="Text Box 9">
          <a:extLst>
            <a:ext uri="{FF2B5EF4-FFF2-40B4-BE49-F238E27FC236}">
              <a16:creationId xmlns:a16="http://schemas.microsoft.com/office/drawing/2014/main" id="{00000000-0008-0000-0C00-000010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21" name="Text Box 9">
          <a:extLst>
            <a:ext uri="{FF2B5EF4-FFF2-40B4-BE49-F238E27FC236}">
              <a16:creationId xmlns:a16="http://schemas.microsoft.com/office/drawing/2014/main" id="{00000000-0008-0000-0C00-000011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22" name="Text Box 9">
          <a:extLst>
            <a:ext uri="{FF2B5EF4-FFF2-40B4-BE49-F238E27FC236}">
              <a16:creationId xmlns:a16="http://schemas.microsoft.com/office/drawing/2014/main" id="{00000000-0008-0000-0C00-000012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160020</xdr:rowOff>
    </xdr:to>
    <xdr:sp macro="" textlink="">
      <xdr:nvSpPr>
        <xdr:cNvPr id="10651923" name="Text Box 9">
          <a:extLst>
            <a:ext uri="{FF2B5EF4-FFF2-40B4-BE49-F238E27FC236}">
              <a16:creationId xmlns:a16="http://schemas.microsoft.com/office/drawing/2014/main" id="{00000000-0008-0000-0C00-00001389A200}"/>
            </a:ext>
          </a:extLst>
        </xdr:cNvPr>
        <xdr:cNvSpPr txBox="1">
          <a:spLocks noChangeArrowheads="1"/>
        </xdr:cNvSpPr>
      </xdr:nvSpPr>
      <xdr:spPr bwMode="auto">
        <a:xfrm>
          <a:off x="9273540" y="3044952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4" name="Text Box 9">
          <a:extLst>
            <a:ext uri="{FF2B5EF4-FFF2-40B4-BE49-F238E27FC236}">
              <a16:creationId xmlns:a16="http://schemas.microsoft.com/office/drawing/2014/main" id="{00000000-0008-0000-0C00-000014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5" name="Text Box 9">
          <a:extLst>
            <a:ext uri="{FF2B5EF4-FFF2-40B4-BE49-F238E27FC236}">
              <a16:creationId xmlns:a16="http://schemas.microsoft.com/office/drawing/2014/main" id="{00000000-0008-0000-0C00-000015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6" name="Text Box 9">
          <a:extLst>
            <a:ext uri="{FF2B5EF4-FFF2-40B4-BE49-F238E27FC236}">
              <a16:creationId xmlns:a16="http://schemas.microsoft.com/office/drawing/2014/main" id="{00000000-0008-0000-0C00-000016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7" name="Text Box 9">
          <a:extLst>
            <a:ext uri="{FF2B5EF4-FFF2-40B4-BE49-F238E27FC236}">
              <a16:creationId xmlns:a16="http://schemas.microsoft.com/office/drawing/2014/main" id="{00000000-0008-0000-0C00-000017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8" name="Text Box 9">
          <a:extLst>
            <a:ext uri="{FF2B5EF4-FFF2-40B4-BE49-F238E27FC236}">
              <a16:creationId xmlns:a16="http://schemas.microsoft.com/office/drawing/2014/main" id="{00000000-0008-0000-0C00-000018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29" name="Text Box 9">
          <a:extLst>
            <a:ext uri="{FF2B5EF4-FFF2-40B4-BE49-F238E27FC236}">
              <a16:creationId xmlns:a16="http://schemas.microsoft.com/office/drawing/2014/main" id="{00000000-0008-0000-0C00-000019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0" name="Text Box 9">
          <a:extLst>
            <a:ext uri="{FF2B5EF4-FFF2-40B4-BE49-F238E27FC236}">
              <a16:creationId xmlns:a16="http://schemas.microsoft.com/office/drawing/2014/main" id="{00000000-0008-0000-0C00-00001A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1" name="Text Box 9">
          <a:extLst>
            <a:ext uri="{FF2B5EF4-FFF2-40B4-BE49-F238E27FC236}">
              <a16:creationId xmlns:a16="http://schemas.microsoft.com/office/drawing/2014/main" id="{00000000-0008-0000-0C00-00001B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2" name="Text Box 9">
          <a:extLst>
            <a:ext uri="{FF2B5EF4-FFF2-40B4-BE49-F238E27FC236}">
              <a16:creationId xmlns:a16="http://schemas.microsoft.com/office/drawing/2014/main" id="{00000000-0008-0000-0C00-00001C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3" name="Text Box 9">
          <a:extLst>
            <a:ext uri="{FF2B5EF4-FFF2-40B4-BE49-F238E27FC236}">
              <a16:creationId xmlns:a16="http://schemas.microsoft.com/office/drawing/2014/main" id="{00000000-0008-0000-0C00-00001D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4" name="Text Box 9">
          <a:extLst>
            <a:ext uri="{FF2B5EF4-FFF2-40B4-BE49-F238E27FC236}">
              <a16:creationId xmlns:a16="http://schemas.microsoft.com/office/drawing/2014/main" id="{00000000-0008-0000-0C00-00001E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5" name="Text Box 9">
          <a:extLst>
            <a:ext uri="{FF2B5EF4-FFF2-40B4-BE49-F238E27FC236}">
              <a16:creationId xmlns:a16="http://schemas.microsoft.com/office/drawing/2014/main" id="{00000000-0008-0000-0C00-00001F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1936" name="Text Box 9">
          <a:extLst>
            <a:ext uri="{FF2B5EF4-FFF2-40B4-BE49-F238E27FC236}">
              <a16:creationId xmlns:a16="http://schemas.microsoft.com/office/drawing/2014/main" id="{00000000-0008-0000-0C00-00002089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1937" name="Text Box 9">
          <a:extLst>
            <a:ext uri="{FF2B5EF4-FFF2-40B4-BE49-F238E27FC236}">
              <a16:creationId xmlns:a16="http://schemas.microsoft.com/office/drawing/2014/main" id="{00000000-0008-0000-0C00-00002189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7620</xdr:rowOff>
    </xdr:to>
    <xdr:sp macro="" textlink="">
      <xdr:nvSpPr>
        <xdr:cNvPr id="10651938" name="Text Box 9">
          <a:extLst>
            <a:ext uri="{FF2B5EF4-FFF2-40B4-BE49-F238E27FC236}">
              <a16:creationId xmlns:a16="http://schemas.microsoft.com/office/drawing/2014/main" id="{00000000-0008-0000-0C00-00002289A200}"/>
            </a:ext>
          </a:extLst>
        </xdr:cNvPr>
        <xdr:cNvSpPr txBox="1">
          <a:spLocks noChangeArrowheads="1"/>
        </xdr:cNvSpPr>
      </xdr:nvSpPr>
      <xdr:spPr bwMode="auto">
        <a:xfrm>
          <a:off x="55260240" y="589559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32</xdr:row>
      <xdr:rowOff>0</xdr:rowOff>
    </xdr:from>
    <xdr:to>
      <xdr:col>24</xdr:col>
      <xdr:colOff>76200</xdr:colOff>
      <xdr:row>32</xdr:row>
      <xdr:rowOff>22860</xdr:rowOff>
    </xdr:to>
    <xdr:sp macro="" textlink="">
      <xdr:nvSpPr>
        <xdr:cNvPr id="10651939" name="Text Box 9">
          <a:extLst>
            <a:ext uri="{FF2B5EF4-FFF2-40B4-BE49-F238E27FC236}">
              <a16:creationId xmlns:a16="http://schemas.microsoft.com/office/drawing/2014/main" id="{00000000-0008-0000-0C00-00002389A200}"/>
            </a:ext>
          </a:extLst>
        </xdr:cNvPr>
        <xdr:cNvSpPr txBox="1">
          <a:spLocks noChangeArrowheads="1"/>
        </xdr:cNvSpPr>
      </xdr:nvSpPr>
      <xdr:spPr bwMode="auto">
        <a:xfrm>
          <a:off x="55260240" y="606704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7620</xdr:rowOff>
    </xdr:to>
    <xdr:sp macro="" textlink="">
      <xdr:nvSpPr>
        <xdr:cNvPr id="10651940" name="Text Box 9">
          <a:extLst>
            <a:ext uri="{FF2B5EF4-FFF2-40B4-BE49-F238E27FC236}">
              <a16:creationId xmlns:a16="http://schemas.microsoft.com/office/drawing/2014/main" id="{00000000-0008-0000-0C00-00002489A200}"/>
            </a:ext>
          </a:extLst>
        </xdr:cNvPr>
        <xdr:cNvSpPr txBox="1">
          <a:spLocks noChangeArrowheads="1"/>
        </xdr:cNvSpPr>
      </xdr:nvSpPr>
      <xdr:spPr bwMode="auto">
        <a:xfrm>
          <a:off x="55260240" y="589559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42</xdr:row>
      <xdr:rowOff>0</xdr:rowOff>
    </xdr:from>
    <xdr:to>
      <xdr:col>24</xdr:col>
      <xdr:colOff>76200</xdr:colOff>
      <xdr:row>42</xdr:row>
      <xdr:rowOff>396240</xdr:rowOff>
    </xdr:to>
    <xdr:sp macro="" textlink="">
      <xdr:nvSpPr>
        <xdr:cNvPr id="10651941" name="Text Box 9">
          <a:extLst>
            <a:ext uri="{FF2B5EF4-FFF2-40B4-BE49-F238E27FC236}">
              <a16:creationId xmlns:a16="http://schemas.microsoft.com/office/drawing/2014/main" id="{00000000-0008-0000-0C00-00002589A200}"/>
            </a:ext>
          </a:extLst>
        </xdr:cNvPr>
        <xdr:cNvSpPr txBox="1">
          <a:spLocks noChangeArrowheads="1"/>
        </xdr:cNvSpPr>
      </xdr:nvSpPr>
      <xdr:spPr bwMode="auto">
        <a:xfrm>
          <a:off x="55260240" y="87165180"/>
          <a:ext cx="762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2" name="Text Box 9">
          <a:extLst>
            <a:ext uri="{FF2B5EF4-FFF2-40B4-BE49-F238E27FC236}">
              <a16:creationId xmlns:a16="http://schemas.microsoft.com/office/drawing/2014/main" id="{00000000-0008-0000-0C00-000026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3" name="Text Box 9">
          <a:extLst>
            <a:ext uri="{FF2B5EF4-FFF2-40B4-BE49-F238E27FC236}">
              <a16:creationId xmlns:a16="http://schemas.microsoft.com/office/drawing/2014/main" id="{00000000-0008-0000-0C00-000027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4" name="Text Box 9">
          <a:extLst>
            <a:ext uri="{FF2B5EF4-FFF2-40B4-BE49-F238E27FC236}">
              <a16:creationId xmlns:a16="http://schemas.microsoft.com/office/drawing/2014/main" id="{00000000-0008-0000-0C00-000028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5" name="Text Box 9">
          <a:extLst>
            <a:ext uri="{FF2B5EF4-FFF2-40B4-BE49-F238E27FC236}">
              <a16:creationId xmlns:a16="http://schemas.microsoft.com/office/drawing/2014/main" id="{00000000-0008-0000-0C00-000029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6" name="Text Box 9">
          <a:extLst>
            <a:ext uri="{FF2B5EF4-FFF2-40B4-BE49-F238E27FC236}">
              <a16:creationId xmlns:a16="http://schemas.microsoft.com/office/drawing/2014/main" id="{00000000-0008-0000-0C00-00002A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7" name="Text Box 9">
          <a:extLst>
            <a:ext uri="{FF2B5EF4-FFF2-40B4-BE49-F238E27FC236}">
              <a16:creationId xmlns:a16="http://schemas.microsoft.com/office/drawing/2014/main" id="{00000000-0008-0000-0C00-00002B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8" name="Text Box 9">
          <a:extLst>
            <a:ext uri="{FF2B5EF4-FFF2-40B4-BE49-F238E27FC236}">
              <a16:creationId xmlns:a16="http://schemas.microsoft.com/office/drawing/2014/main" id="{00000000-0008-0000-0C00-00002C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49" name="Text Box 9">
          <a:extLst>
            <a:ext uri="{FF2B5EF4-FFF2-40B4-BE49-F238E27FC236}">
              <a16:creationId xmlns:a16="http://schemas.microsoft.com/office/drawing/2014/main" id="{00000000-0008-0000-0C00-00002D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297180</xdr:rowOff>
    </xdr:to>
    <xdr:sp macro="" textlink="">
      <xdr:nvSpPr>
        <xdr:cNvPr id="10651950" name="Text Box 9">
          <a:extLst>
            <a:ext uri="{FF2B5EF4-FFF2-40B4-BE49-F238E27FC236}">
              <a16:creationId xmlns:a16="http://schemas.microsoft.com/office/drawing/2014/main" id="{00000000-0008-0000-0C00-00002E89A200}"/>
            </a:ext>
          </a:extLst>
        </xdr:cNvPr>
        <xdr:cNvSpPr txBox="1">
          <a:spLocks noChangeArrowheads="1"/>
        </xdr:cNvSpPr>
      </xdr:nvSpPr>
      <xdr:spPr bwMode="auto">
        <a:xfrm>
          <a:off x="55260240" y="198287640"/>
          <a:ext cx="762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1" name="Text Box 9">
          <a:extLst>
            <a:ext uri="{FF2B5EF4-FFF2-40B4-BE49-F238E27FC236}">
              <a16:creationId xmlns:a16="http://schemas.microsoft.com/office/drawing/2014/main" id="{00000000-0008-0000-0C00-00002F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2" name="Text Box 9">
          <a:extLst>
            <a:ext uri="{FF2B5EF4-FFF2-40B4-BE49-F238E27FC236}">
              <a16:creationId xmlns:a16="http://schemas.microsoft.com/office/drawing/2014/main" id="{00000000-0008-0000-0C00-000030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3" name="Text Box 9">
          <a:extLst>
            <a:ext uri="{FF2B5EF4-FFF2-40B4-BE49-F238E27FC236}">
              <a16:creationId xmlns:a16="http://schemas.microsoft.com/office/drawing/2014/main" id="{00000000-0008-0000-0C00-000031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4" name="Text Box 9">
          <a:extLst>
            <a:ext uri="{FF2B5EF4-FFF2-40B4-BE49-F238E27FC236}">
              <a16:creationId xmlns:a16="http://schemas.microsoft.com/office/drawing/2014/main" id="{00000000-0008-0000-0C00-000032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5" name="Text Box 9">
          <a:extLst>
            <a:ext uri="{FF2B5EF4-FFF2-40B4-BE49-F238E27FC236}">
              <a16:creationId xmlns:a16="http://schemas.microsoft.com/office/drawing/2014/main" id="{00000000-0008-0000-0C00-000033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6" name="Text Box 9">
          <a:extLst>
            <a:ext uri="{FF2B5EF4-FFF2-40B4-BE49-F238E27FC236}">
              <a16:creationId xmlns:a16="http://schemas.microsoft.com/office/drawing/2014/main" id="{00000000-0008-0000-0C00-000034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7" name="Text Box 9">
          <a:extLst>
            <a:ext uri="{FF2B5EF4-FFF2-40B4-BE49-F238E27FC236}">
              <a16:creationId xmlns:a16="http://schemas.microsoft.com/office/drawing/2014/main" id="{00000000-0008-0000-0C00-000035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8" name="Text Box 9">
          <a:extLst>
            <a:ext uri="{FF2B5EF4-FFF2-40B4-BE49-F238E27FC236}">
              <a16:creationId xmlns:a16="http://schemas.microsoft.com/office/drawing/2014/main" id="{00000000-0008-0000-0C00-000036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1959" name="Text Box 9">
          <a:extLst>
            <a:ext uri="{FF2B5EF4-FFF2-40B4-BE49-F238E27FC236}">
              <a16:creationId xmlns:a16="http://schemas.microsoft.com/office/drawing/2014/main" id="{00000000-0008-0000-0C00-000037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0" name="Text Box 9">
          <a:extLst>
            <a:ext uri="{FF2B5EF4-FFF2-40B4-BE49-F238E27FC236}">
              <a16:creationId xmlns:a16="http://schemas.microsoft.com/office/drawing/2014/main" id="{00000000-0008-0000-0C00-000038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1" name="Text Box 9">
          <a:extLst>
            <a:ext uri="{FF2B5EF4-FFF2-40B4-BE49-F238E27FC236}">
              <a16:creationId xmlns:a16="http://schemas.microsoft.com/office/drawing/2014/main" id="{00000000-0008-0000-0C00-000039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2" name="Text Box 9">
          <a:extLst>
            <a:ext uri="{FF2B5EF4-FFF2-40B4-BE49-F238E27FC236}">
              <a16:creationId xmlns:a16="http://schemas.microsoft.com/office/drawing/2014/main" id="{00000000-0008-0000-0C00-00003A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3" name="Text Box 9">
          <a:extLst>
            <a:ext uri="{FF2B5EF4-FFF2-40B4-BE49-F238E27FC236}">
              <a16:creationId xmlns:a16="http://schemas.microsoft.com/office/drawing/2014/main" id="{00000000-0008-0000-0C00-00003B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4" name="Text Box 9">
          <a:extLst>
            <a:ext uri="{FF2B5EF4-FFF2-40B4-BE49-F238E27FC236}">
              <a16:creationId xmlns:a16="http://schemas.microsoft.com/office/drawing/2014/main" id="{00000000-0008-0000-0C00-00003C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5" name="Text Box 9">
          <a:extLst>
            <a:ext uri="{FF2B5EF4-FFF2-40B4-BE49-F238E27FC236}">
              <a16:creationId xmlns:a16="http://schemas.microsoft.com/office/drawing/2014/main" id="{00000000-0008-0000-0C00-00003D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6" name="Text Box 9">
          <a:extLst>
            <a:ext uri="{FF2B5EF4-FFF2-40B4-BE49-F238E27FC236}">
              <a16:creationId xmlns:a16="http://schemas.microsoft.com/office/drawing/2014/main" id="{00000000-0008-0000-0C00-00003E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7" name="Text Box 9">
          <a:extLst>
            <a:ext uri="{FF2B5EF4-FFF2-40B4-BE49-F238E27FC236}">
              <a16:creationId xmlns:a16="http://schemas.microsoft.com/office/drawing/2014/main" id="{00000000-0008-0000-0C00-00003F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8" name="Text Box 9">
          <a:extLst>
            <a:ext uri="{FF2B5EF4-FFF2-40B4-BE49-F238E27FC236}">
              <a16:creationId xmlns:a16="http://schemas.microsoft.com/office/drawing/2014/main" id="{00000000-0008-0000-0C00-000040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69" name="Text Box 9">
          <a:extLst>
            <a:ext uri="{FF2B5EF4-FFF2-40B4-BE49-F238E27FC236}">
              <a16:creationId xmlns:a16="http://schemas.microsoft.com/office/drawing/2014/main" id="{00000000-0008-0000-0C00-000041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0" name="Text Box 9">
          <a:extLst>
            <a:ext uri="{FF2B5EF4-FFF2-40B4-BE49-F238E27FC236}">
              <a16:creationId xmlns:a16="http://schemas.microsoft.com/office/drawing/2014/main" id="{00000000-0008-0000-0C00-000042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1" name="Text Box 9">
          <a:extLst>
            <a:ext uri="{FF2B5EF4-FFF2-40B4-BE49-F238E27FC236}">
              <a16:creationId xmlns:a16="http://schemas.microsoft.com/office/drawing/2014/main" id="{00000000-0008-0000-0C00-000043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2" name="Text Box 9">
          <a:extLst>
            <a:ext uri="{FF2B5EF4-FFF2-40B4-BE49-F238E27FC236}">
              <a16:creationId xmlns:a16="http://schemas.microsoft.com/office/drawing/2014/main" id="{00000000-0008-0000-0C00-000044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3" name="Text Box 9">
          <a:extLst>
            <a:ext uri="{FF2B5EF4-FFF2-40B4-BE49-F238E27FC236}">
              <a16:creationId xmlns:a16="http://schemas.microsoft.com/office/drawing/2014/main" id="{00000000-0008-0000-0C00-000045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4" name="Text Box 9">
          <a:extLst>
            <a:ext uri="{FF2B5EF4-FFF2-40B4-BE49-F238E27FC236}">
              <a16:creationId xmlns:a16="http://schemas.microsoft.com/office/drawing/2014/main" id="{00000000-0008-0000-0C00-000046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5" name="Text Box 9">
          <a:extLst>
            <a:ext uri="{FF2B5EF4-FFF2-40B4-BE49-F238E27FC236}">
              <a16:creationId xmlns:a16="http://schemas.microsoft.com/office/drawing/2014/main" id="{00000000-0008-0000-0C00-000047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6" name="Text Box 9">
          <a:extLst>
            <a:ext uri="{FF2B5EF4-FFF2-40B4-BE49-F238E27FC236}">
              <a16:creationId xmlns:a16="http://schemas.microsoft.com/office/drawing/2014/main" id="{00000000-0008-0000-0C00-000048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7" name="Text Box 9">
          <a:extLst>
            <a:ext uri="{FF2B5EF4-FFF2-40B4-BE49-F238E27FC236}">
              <a16:creationId xmlns:a16="http://schemas.microsoft.com/office/drawing/2014/main" id="{00000000-0008-0000-0C00-000049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8" name="Text Box 9">
          <a:extLst>
            <a:ext uri="{FF2B5EF4-FFF2-40B4-BE49-F238E27FC236}">
              <a16:creationId xmlns:a16="http://schemas.microsoft.com/office/drawing/2014/main" id="{00000000-0008-0000-0C00-00004A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79" name="Text Box 9">
          <a:extLst>
            <a:ext uri="{FF2B5EF4-FFF2-40B4-BE49-F238E27FC236}">
              <a16:creationId xmlns:a16="http://schemas.microsoft.com/office/drawing/2014/main" id="{00000000-0008-0000-0C00-00004B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0" name="Text Box 9">
          <a:extLst>
            <a:ext uri="{FF2B5EF4-FFF2-40B4-BE49-F238E27FC236}">
              <a16:creationId xmlns:a16="http://schemas.microsoft.com/office/drawing/2014/main" id="{00000000-0008-0000-0C00-00004C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1" name="Text Box 9">
          <a:extLst>
            <a:ext uri="{FF2B5EF4-FFF2-40B4-BE49-F238E27FC236}">
              <a16:creationId xmlns:a16="http://schemas.microsoft.com/office/drawing/2014/main" id="{00000000-0008-0000-0C00-00004D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2" name="Text Box 9">
          <a:extLst>
            <a:ext uri="{FF2B5EF4-FFF2-40B4-BE49-F238E27FC236}">
              <a16:creationId xmlns:a16="http://schemas.microsoft.com/office/drawing/2014/main" id="{00000000-0008-0000-0C00-00004E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3" name="Text Box 9">
          <a:extLst>
            <a:ext uri="{FF2B5EF4-FFF2-40B4-BE49-F238E27FC236}">
              <a16:creationId xmlns:a16="http://schemas.microsoft.com/office/drawing/2014/main" id="{00000000-0008-0000-0C00-00004F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4" name="Text Box 9">
          <a:extLst>
            <a:ext uri="{FF2B5EF4-FFF2-40B4-BE49-F238E27FC236}">
              <a16:creationId xmlns:a16="http://schemas.microsoft.com/office/drawing/2014/main" id="{00000000-0008-0000-0C00-000050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5" name="Text Box 9">
          <a:extLst>
            <a:ext uri="{FF2B5EF4-FFF2-40B4-BE49-F238E27FC236}">
              <a16:creationId xmlns:a16="http://schemas.microsoft.com/office/drawing/2014/main" id="{00000000-0008-0000-0C00-000051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6" name="Text Box 9">
          <a:extLst>
            <a:ext uri="{FF2B5EF4-FFF2-40B4-BE49-F238E27FC236}">
              <a16:creationId xmlns:a16="http://schemas.microsoft.com/office/drawing/2014/main" id="{00000000-0008-0000-0C00-000052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7" name="Text Box 9">
          <a:extLst>
            <a:ext uri="{FF2B5EF4-FFF2-40B4-BE49-F238E27FC236}">
              <a16:creationId xmlns:a16="http://schemas.microsoft.com/office/drawing/2014/main" id="{00000000-0008-0000-0C00-000053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8" name="Text Box 9">
          <a:extLst>
            <a:ext uri="{FF2B5EF4-FFF2-40B4-BE49-F238E27FC236}">
              <a16:creationId xmlns:a16="http://schemas.microsoft.com/office/drawing/2014/main" id="{00000000-0008-0000-0C00-000054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89" name="Text Box 9">
          <a:extLst>
            <a:ext uri="{FF2B5EF4-FFF2-40B4-BE49-F238E27FC236}">
              <a16:creationId xmlns:a16="http://schemas.microsoft.com/office/drawing/2014/main" id="{00000000-0008-0000-0C00-000055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0" name="Text Box 9">
          <a:extLst>
            <a:ext uri="{FF2B5EF4-FFF2-40B4-BE49-F238E27FC236}">
              <a16:creationId xmlns:a16="http://schemas.microsoft.com/office/drawing/2014/main" id="{00000000-0008-0000-0C00-000056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1" name="Text Box 9">
          <a:extLst>
            <a:ext uri="{FF2B5EF4-FFF2-40B4-BE49-F238E27FC236}">
              <a16:creationId xmlns:a16="http://schemas.microsoft.com/office/drawing/2014/main" id="{00000000-0008-0000-0C00-000057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2" name="Text Box 9">
          <a:extLst>
            <a:ext uri="{FF2B5EF4-FFF2-40B4-BE49-F238E27FC236}">
              <a16:creationId xmlns:a16="http://schemas.microsoft.com/office/drawing/2014/main" id="{00000000-0008-0000-0C00-000058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3" name="Text Box 9">
          <a:extLst>
            <a:ext uri="{FF2B5EF4-FFF2-40B4-BE49-F238E27FC236}">
              <a16:creationId xmlns:a16="http://schemas.microsoft.com/office/drawing/2014/main" id="{00000000-0008-0000-0C00-000059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4" name="Text Box 9">
          <a:extLst>
            <a:ext uri="{FF2B5EF4-FFF2-40B4-BE49-F238E27FC236}">
              <a16:creationId xmlns:a16="http://schemas.microsoft.com/office/drawing/2014/main" id="{00000000-0008-0000-0C00-00005A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5" name="Text Box 9">
          <a:extLst>
            <a:ext uri="{FF2B5EF4-FFF2-40B4-BE49-F238E27FC236}">
              <a16:creationId xmlns:a16="http://schemas.microsoft.com/office/drawing/2014/main" id="{00000000-0008-0000-0C00-00005B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6" name="Text Box 9">
          <a:extLst>
            <a:ext uri="{FF2B5EF4-FFF2-40B4-BE49-F238E27FC236}">
              <a16:creationId xmlns:a16="http://schemas.microsoft.com/office/drawing/2014/main" id="{00000000-0008-0000-0C00-00005C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60960</xdr:rowOff>
    </xdr:to>
    <xdr:sp macro="" textlink="">
      <xdr:nvSpPr>
        <xdr:cNvPr id="10651997" name="Text Box 9">
          <a:extLst>
            <a:ext uri="{FF2B5EF4-FFF2-40B4-BE49-F238E27FC236}">
              <a16:creationId xmlns:a16="http://schemas.microsoft.com/office/drawing/2014/main" id="{00000000-0008-0000-0C00-00005D89A200}"/>
            </a:ext>
          </a:extLst>
        </xdr:cNvPr>
        <xdr:cNvSpPr txBox="1">
          <a:spLocks noChangeArrowheads="1"/>
        </xdr:cNvSpPr>
      </xdr:nvSpPr>
      <xdr:spPr bwMode="auto">
        <a:xfrm>
          <a:off x="55260240" y="2527554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1998" name="Text Box 9">
          <a:extLst>
            <a:ext uri="{FF2B5EF4-FFF2-40B4-BE49-F238E27FC236}">
              <a16:creationId xmlns:a16="http://schemas.microsoft.com/office/drawing/2014/main" id="{00000000-0008-0000-0C00-00005E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1999" name="Text Box 9">
          <a:extLst>
            <a:ext uri="{FF2B5EF4-FFF2-40B4-BE49-F238E27FC236}">
              <a16:creationId xmlns:a16="http://schemas.microsoft.com/office/drawing/2014/main" id="{00000000-0008-0000-0C00-00005F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000" name="Text Box 9">
          <a:extLst>
            <a:ext uri="{FF2B5EF4-FFF2-40B4-BE49-F238E27FC236}">
              <a16:creationId xmlns:a16="http://schemas.microsoft.com/office/drawing/2014/main" id="{00000000-0008-0000-0C00-000060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001" name="Text Box 9">
          <a:extLst>
            <a:ext uri="{FF2B5EF4-FFF2-40B4-BE49-F238E27FC236}">
              <a16:creationId xmlns:a16="http://schemas.microsoft.com/office/drawing/2014/main" id="{00000000-0008-0000-0C00-000061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002" name="Text Box 9">
          <a:extLst>
            <a:ext uri="{FF2B5EF4-FFF2-40B4-BE49-F238E27FC236}">
              <a16:creationId xmlns:a16="http://schemas.microsoft.com/office/drawing/2014/main" id="{00000000-0008-0000-0C00-000062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003" name="Text Box 9">
          <a:extLst>
            <a:ext uri="{FF2B5EF4-FFF2-40B4-BE49-F238E27FC236}">
              <a16:creationId xmlns:a16="http://schemas.microsoft.com/office/drawing/2014/main" id="{00000000-0008-0000-0C00-00006389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4" name="Text Box 9">
          <a:extLst>
            <a:ext uri="{FF2B5EF4-FFF2-40B4-BE49-F238E27FC236}">
              <a16:creationId xmlns:a16="http://schemas.microsoft.com/office/drawing/2014/main" id="{00000000-0008-0000-0C00-000064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5" name="Text Box 9">
          <a:extLst>
            <a:ext uri="{FF2B5EF4-FFF2-40B4-BE49-F238E27FC236}">
              <a16:creationId xmlns:a16="http://schemas.microsoft.com/office/drawing/2014/main" id="{00000000-0008-0000-0C00-000065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6" name="Text Box 9">
          <a:extLst>
            <a:ext uri="{FF2B5EF4-FFF2-40B4-BE49-F238E27FC236}">
              <a16:creationId xmlns:a16="http://schemas.microsoft.com/office/drawing/2014/main" id="{00000000-0008-0000-0C00-000066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7" name="Text Box 9">
          <a:extLst>
            <a:ext uri="{FF2B5EF4-FFF2-40B4-BE49-F238E27FC236}">
              <a16:creationId xmlns:a16="http://schemas.microsoft.com/office/drawing/2014/main" id="{00000000-0008-0000-0C00-000067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8" name="Text Box 9">
          <a:extLst>
            <a:ext uri="{FF2B5EF4-FFF2-40B4-BE49-F238E27FC236}">
              <a16:creationId xmlns:a16="http://schemas.microsoft.com/office/drawing/2014/main" id="{00000000-0008-0000-0C00-000068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09" name="Text Box 9">
          <a:extLst>
            <a:ext uri="{FF2B5EF4-FFF2-40B4-BE49-F238E27FC236}">
              <a16:creationId xmlns:a16="http://schemas.microsoft.com/office/drawing/2014/main" id="{00000000-0008-0000-0C00-000069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10" name="Text Box 9">
          <a:extLst>
            <a:ext uri="{FF2B5EF4-FFF2-40B4-BE49-F238E27FC236}">
              <a16:creationId xmlns:a16="http://schemas.microsoft.com/office/drawing/2014/main" id="{00000000-0008-0000-0C00-00006A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011" name="Text Box 9">
          <a:extLst>
            <a:ext uri="{FF2B5EF4-FFF2-40B4-BE49-F238E27FC236}">
              <a16:creationId xmlns:a16="http://schemas.microsoft.com/office/drawing/2014/main" id="{00000000-0008-0000-0C00-00006B89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38100</xdr:rowOff>
    </xdr:to>
    <xdr:sp macro="" textlink="">
      <xdr:nvSpPr>
        <xdr:cNvPr id="10652012" name="Text Box 9">
          <a:extLst>
            <a:ext uri="{FF2B5EF4-FFF2-40B4-BE49-F238E27FC236}">
              <a16:creationId xmlns:a16="http://schemas.microsoft.com/office/drawing/2014/main" id="{00000000-0008-0000-0C00-00006C89A200}"/>
            </a:ext>
          </a:extLst>
        </xdr:cNvPr>
        <xdr:cNvSpPr txBox="1">
          <a:spLocks noChangeArrowheads="1"/>
        </xdr:cNvSpPr>
      </xdr:nvSpPr>
      <xdr:spPr bwMode="auto">
        <a:xfrm>
          <a:off x="55260240" y="717651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38100</xdr:rowOff>
    </xdr:to>
    <xdr:sp macro="" textlink="">
      <xdr:nvSpPr>
        <xdr:cNvPr id="10652013" name="Text Box 9">
          <a:extLst>
            <a:ext uri="{FF2B5EF4-FFF2-40B4-BE49-F238E27FC236}">
              <a16:creationId xmlns:a16="http://schemas.microsoft.com/office/drawing/2014/main" id="{00000000-0008-0000-0C00-00006D89A200}"/>
            </a:ext>
          </a:extLst>
        </xdr:cNvPr>
        <xdr:cNvSpPr txBox="1">
          <a:spLocks noChangeArrowheads="1"/>
        </xdr:cNvSpPr>
      </xdr:nvSpPr>
      <xdr:spPr bwMode="auto">
        <a:xfrm>
          <a:off x="55260240" y="717651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4" name="Text Box 9">
          <a:extLst>
            <a:ext uri="{FF2B5EF4-FFF2-40B4-BE49-F238E27FC236}">
              <a16:creationId xmlns:a16="http://schemas.microsoft.com/office/drawing/2014/main" id="{00000000-0008-0000-0C00-00006E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5" name="Text Box 9">
          <a:extLst>
            <a:ext uri="{FF2B5EF4-FFF2-40B4-BE49-F238E27FC236}">
              <a16:creationId xmlns:a16="http://schemas.microsoft.com/office/drawing/2014/main" id="{00000000-0008-0000-0C00-00006F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6" name="Text Box 9">
          <a:extLst>
            <a:ext uri="{FF2B5EF4-FFF2-40B4-BE49-F238E27FC236}">
              <a16:creationId xmlns:a16="http://schemas.microsoft.com/office/drawing/2014/main" id="{00000000-0008-0000-0C00-000070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7" name="Text Box 9">
          <a:extLst>
            <a:ext uri="{FF2B5EF4-FFF2-40B4-BE49-F238E27FC236}">
              <a16:creationId xmlns:a16="http://schemas.microsoft.com/office/drawing/2014/main" id="{00000000-0008-0000-0C00-000071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8" name="Text Box 9">
          <a:extLst>
            <a:ext uri="{FF2B5EF4-FFF2-40B4-BE49-F238E27FC236}">
              <a16:creationId xmlns:a16="http://schemas.microsoft.com/office/drawing/2014/main" id="{00000000-0008-0000-0C00-000072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019" name="Text Box 9">
          <a:extLst>
            <a:ext uri="{FF2B5EF4-FFF2-40B4-BE49-F238E27FC236}">
              <a16:creationId xmlns:a16="http://schemas.microsoft.com/office/drawing/2014/main" id="{00000000-0008-0000-0C00-00007389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0" name="Text Box 9">
          <a:extLst>
            <a:ext uri="{FF2B5EF4-FFF2-40B4-BE49-F238E27FC236}">
              <a16:creationId xmlns:a16="http://schemas.microsoft.com/office/drawing/2014/main" id="{00000000-0008-0000-0C00-000074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1" name="Text Box 9">
          <a:extLst>
            <a:ext uri="{FF2B5EF4-FFF2-40B4-BE49-F238E27FC236}">
              <a16:creationId xmlns:a16="http://schemas.microsoft.com/office/drawing/2014/main" id="{00000000-0008-0000-0C00-000075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2" name="Text Box 9">
          <a:extLst>
            <a:ext uri="{FF2B5EF4-FFF2-40B4-BE49-F238E27FC236}">
              <a16:creationId xmlns:a16="http://schemas.microsoft.com/office/drawing/2014/main" id="{00000000-0008-0000-0C00-000076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3" name="Text Box 9">
          <a:extLst>
            <a:ext uri="{FF2B5EF4-FFF2-40B4-BE49-F238E27FC236}">
              <a16:creationId xmlns:a16="http://schemas.microsoft.com/office/drawing/2014/main" id="{00000000-0008-0000-0C00-000077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4" name="Text Box 9">
          <a:extLst>
            <a:ext uri="{FF2B5EF4-FFF2-40B4-BE49-F238E27FC236}">
              <a16:creationId xmlns:a16="http://schemas.microsoft.com/office/drawing/2014/main" id="{00000000-0008-0000-0C00-000078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025" name="Text Box 9">
          <a:extLst>
            <a:ext uri="{FF2B5EF4-FFF2-40B4-BE49-F238E27FC236}">
              <a16:creationId xmlns:a16="http://schemas.microsoft.com/office/drawing/2014/main" id="{00000000-0008-0000-0C00-00007989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26" name="Text Box 9">
          <a:extLst>
            <a:ext uri="{FF2B5EF4-FFF2-40B4-BE49-F238E27FC236}">
              <a16:creationId xmlns:a16="http://schemas.microsoft.com/office/drawing/2014/main" id="{00000000-0008-0000-0C00-00007A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27" name="Text Box 9">
          <a:extLst>
            <a:ext uri="{FF2B5EF4-FFF2-40B4-BE49-F238E27FC236}">
              <a16:creationId xmlns:a16="http://schemas.microsoft.com/office/drawing/2014/main" id="{00000000-0008-0000-0C00-00007B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28" name="Text Box 9">
          <a:extLst>
            <a:ext uri="{FF2B5EF4-FFF2-40B4-BE49-F238E27FC236}">
              <a16:creationId xmlns:a16="http://schemas.microsoft.com/office/drawing/2014/main" id="{00000000-0008-0000-0C00-00007C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29" name="Text Box 9">
          <a:extLst>
            <a:ext uri="{FF2B5EF4-FFF2-40B4-BE49-F238E27FC236}">
              <a16:creationId xmlns:a16="http://schemas.microsoft.com/office/drawing/2014/main" id="{00000000-0008-0000-0C00-00007D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0" name="Text Box 9">
          <a:extLst>
            <a:ext uri="{FF2B5EF4-FFF2-40B4-BE49-F238E27FC236}">
              <a16:creationId xmlns:a16="http://schemas.microsoft.com/office/drawing/2014/main" id="{00000000-0008-0000-0C00-00007E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1" name="Text Box 9">
          <a:extLst>
            <a:ext uri="{FF2B5EF4-FFF2-40B4-BE49-F238E27FC236}">
              <a16:creationId xmlns:a16="http://schemas.microsoft.com/office/drawing/2014/main" id="{00000000-0008-0000-0C00-00007F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2" name="Text Box 9">
          <a:extLst>
            <a:ext uri="{FF2B5EF4-FFF2-40B4-BE49-F238E27FC236}">
              <a16:creationId xmlns:a16="http://schemas.microsoft.com/office/drawing/2014/main" id="{00000000-0008-0000-0C00-000080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3" name="Text Box 9">
          <a:extLst>
            <a:ext uri="{FF2B5EF4-FFF2-40B4-BE49-F238E27FC236}">
              <a16:creationId xmlns:a16="http://schemas.microsoft.com/office/drawing/2014/main" id="{00000000-0008-0000-0C00-000081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4" name="Text Box 9">
          <a:extLst>
            <a:ext uri="{FF2B5EF4-FFF2-40B4-BE49-F238E27FC236}">
              <a16:creationId xmlns:a16="http://schemas.microsoft.com/office/drawing/2014/main" id="{00000000-0008-0000-0C00-000082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5" name="Text Box 9">
          <a:extLst>
            <a:ext uri="{FF2B5EF4-FFF2-40B4-BE49-F238E27FC236}">
              <a16:creationId xmlns:a16="http://schemas.microsoft.com/office/drawing/2014/main" id="{00000000-0008-0000-0C00-000083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6" name="Text Box 9">
          <a:extLst>
            <a:ext uri="{FF2B5EF4-FFF2-40B4-BE49-F238E27FC236}">
              <a16:creationId xmlns:a16="http://schemas.microsoft.com/office/drawing/2014/main" id="{00000000-0008-0000-0C00-000084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7" name="Text Box 9">
          <a:extLst>
            <a:ext uri="{FF2B5EF4-FFF2-40B4-BE49-F238E27FC236}">
              <a16:creationId xmlns:a16="http://schemas.microsoft.com/office/drawing/2014/main" id="{00000000-0008-0000-0C00-000085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8" name="Text Box 9">
          <a:extLst>
            <a:ext uri="{FF2B5EF4-FFF2-40B4-BE49-F238E27FC236}">
              <a16:creationId xmlns:a16="http://schemas.microsoft.com/office/drawing/2014/main" id="{00000000-0008-0000-0C00-000086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39" name="Text Box 9">
          <a:extLst>
            <a:ext uri="{FF2B5EF4-FFF2-40B4-BE49-F238E27FC236}">
              <a16:creationId xmlns:a16="http://schemas.microsoft.com/office/drawing/2014/main" id="{00000000-0008-0000-0C00-000087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040" name="Text Box 9">
          <a:extLst>
            <a:ext uri="{FF2B5EF4-FFF2-40B4-BE49-F238E27FC236}">
              <a16:creationId xmlns:a16="http://schemas.microsoft.com/office/drawing/2014/main" id="{00000000-0008-0000-0C00-00008889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1" name="Text Box 9">
          <a:extLst>
            <a:ext uri="{FF2B5EF4-FFF2-40B4-BE49-F238E27FC236}">
              <a16:creationId xmlns:a16="http://schemas.microsoft.com/office/drawing/2014/main" id="{00000000-0008-0000-0C00-000089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2" name="Text Box 9">
          <a:extLst>
            <a:ext uri="{FF2B5EF4-FFF2-40B4-BE49-F238E27FC236}">
              <a16:creationId xmlns:a16="http://schemas.microsoft.com/office/drawing/2014/main" id="{00000000-0008-0000-0C00-00008A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3" name="Text Box 9">
          <a:extLst>
            <a:ext uri="{FF2B5EF4-FFF2-40B4-BE49-F238E27FC236}">
              <a16:creationId xmlns:a16="http://schemas.microsoft.com/office/drawing/2014/main" id="{00000000-0008-0000-0C00-00008B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4" name="Text Box 9">
          <a:extLst>
            <a:ext uri="{FF2B5EF4-FFF2-40B4-BE49-F238E27FC236}">
              <a16:creationId xmlns:a16="http://schemas.microsoft.com/office/drawing/2014/main" id="{00000000-0008-0000-0C00-00008C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5" name="Text Box 9">
          <a:extLst>
            <a:ext uri="{FF2B5EF4-FFF2-40B4-BE49-F238E27FC236}">
              <a16:creationId xmlns:a16="http://schemas.microsoft.com/office/drawing/2014/main" id="{00000000-0008-0000-0C00-00008D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6" name="Text Box 9">
          <a:extLst>
            <a:ext uri="{FF2B5EF4-FFF2-40B4-BE49-F238E27FC236}">
              <a16:creationId xmlns:a16="http://schemas.microsoft.com/office/drawing/2014/main" id="{00000000-0008-0000-0C00-00008E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7" name="Text Box 9">
          <a:extLst>
            <a:ext uri="{FF2B5EF4-FFF2-40B4-BE49-F238E27FC236}">
              <a16:creationId xmlns:a16="http://schemas.microsoft.com/office/drawing/2014/main" id="{00000000-0008-0000-0C00-00008F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8" name="Text Box 9">
          <a:extLst>
            <a:ext uri="{FF2B5EF4-FFF2-40B4-BE49-F238E27FC236}">
              <a16:creationId xmlns:a16="http://schemas.microsoft.com/office/drawing/2014/main" id="{00000000-0008-0000-0C00-000090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49" name="Text Box 9">
          <a:extLst>
            <a:ext uri="{FF2B5EF4-FFF2-40B4-BE49-F238E27FC236}">
              <a16:creationId xmlns:a16="http://schemas.microsoft.com/office/drawing/2014/main" id="{00000000-0008-0000-0C00-000091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50" name="Text Box 9">
          <a:extLst>
            <a:ext uri="{FF2B5EF4-FFF2-40B4-BE49-F238E27FC236}">
              <a16:creationId xmlns:a16="http://schemas.microsoft.com/office/drawing/2014/main" id="{00000000-0008-0000-0C00-000092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51" name="Text Box 9">
          <a:extLst>
            <a:ext uri="{FF2B5EF4-FFF2-40B4-BE49-F238E27FC236}">
              <a16:creationId xmlns:a16="http://schemas.microsoft.com/office/drawing/2014/main" id="{00000000-0008-0000-0C00-000093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52" name="Text Box 9">
          <a:extLst>
            <a:ext uri="{FF2B5EF4-FFF2-40B4-BE49-F238E27FC236}">
              <a16:creationId xmlns:a16="http://schemas.microsoft.com/office/drawing/2014/main" id="{00000000-0008-0000-0C00-000094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053" name="Text Box 9">
          <a:extLst>
            <a:ext uri="{FF2B5EF4-FFF2-40B4-BE49-F238E27FC236}">
              <a16:creationId xmlns:a16="http://schemas.microsoft.com/office/drawing/2014/main" id="{00000000-0008-0000-0C00-00009589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38100</xdr:rowOff>
    </xdr:to>
    <xdr:sp macro="" textlink="">
      <xdr:nvSpPr>
        <xdr:cNvPr id="10652054" name="Text Box 9">
          <a:extLst>
            <a:ext uri="{FF2B5EF4-FFF2-40B4-BE49-F238E27FC236}">
              <a16:creationId xmlns:a16="http://schemas.microsoft.com/office/drawing/2014/main" id="{00000000-0008-0000-0C00-00009689A200}"/>
            </a:ext>
          </a:extLst>
        </xdr:cNvPr>
        <xdr:cNvSpPr txBox="1">
          <a:spLocks noChangeArrowheads="1"/>
        </xdr:cNvSpPr>
      </xdr:nvSpPr>
      <xdr:spPr bwMode="auto">
        <a:xfrm>
          <a:off x="55260240" y="589559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2055" name="Text Box 9">
          <a:extLst>
            <a:ext uri="{FF2B5EF4-FFF2-40B4-BE49-F238E27FC236}">
              <a16:creationId xmlns:a16="http://schemas.microsoft.com/office/drawing/2014/main" id="{00000000-0008-0000-0C00-00009789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32</xdr:row>
      <xdr:rowOff>0</xdr:rowOff>
    </xdr:from>
    <xdr:to>
      <xdr:col>24</xdr:col>
      <xdr:colOff>76200</xdr:colOff>
      <xdr:row>32</xdr:row>
      <xdr:rowOff>53340</xdr:rowOff>
    </xdr:to>
    <xdr:sp macro="" textlink="">
      <xdr:nvSpPr>
        <xdr:cNvPr id="10652056" name="Text Box 9">
          <a:extLst>
            <a:ext uri="{FF2B5EF4-FFF2-40B4-BE49-F238E27FC236}">
              <a16:creationId xmlns:a16="http://schemas.microsoft.com/office/drawing/2014/main" id="{00000000-0008-0000-0C00-00009889A200}"/>
            </a:ext>
          </a:extLst>
        </xdr:cNvPr>
        <xdr:cNvSpPr txBox="1">
          <a:spLocks noChangeArrowheads="1"/>
        </xdr:cNvSpPr>
      </xdr:nvSpPr>
      <xdr:spPr bwMode="auto">
        <a:xfrm>
          <a:off x="55260240" y="606704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2057" name="Text Box 9">
          <a:extLst>
            <a:ext uri="{FF2B5EF4-FFF2-40B4-BE49-F238E27FC236}">
              <a16:creationId xmlns:a16="http://schemas.microsoft.com/office/drawing/2014/main" id="{00000000-0008-0000-0C00-00009989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42</xdr:row>
      <xdr:rowOff>0</xdr:rowOff>
    </xdr:from>
    <xdr:to>
      <xdr:col>24</xdr:col>
      <xdr:colOff>76200</xdr:colOff>
      <xdr:row>42</xdr:row>
      <xdr:rowOff>396240</xdr:rowOff>
    </xdr:to>
    <xdr:sp macro="" textlink="">
      <xdr:nvSpPr>
        <xdr:cNvPr id="10652058" name="Text Box 9">
          <a:extLst>
            <a:ext uri="{FF2B5EF4-FFF2-40B4-BE49-F238E27FC236}">
              <a16:creationId xmlns:a16="http://schemas.microsoft.com/office/drawing/2014/main" id="{00000000-0008-0000-0C00-00009A89A200}"/>
            </a:ext>
          </a:extLst>
        </xdr:cNvPr>
        <xdr:cNvSpPr txBox="1">
          <a:spLocks noChangeArrowheads="1"/>
        </xdr:cNvSpPr>
      </xdr:nvSpPr>
      <xdr:spPr bwMode="auto">
        <a:xfrm>
          <a:off x="55260240" y="87165180"/>
          <a:ext cx="762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59" name="Text Box 9">
          <a:extLst>
            <a:ext uri="{FF2B5EF4-FFF2-40B4-BE49-F238E27FC236}">
              <a16:creationId xmlns:a16="http://schemas.microsoft.com/office/drawing/2014/main" id="{00000000-0008-0000-0C00-00009B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0" name="Text Box 9">
          <a:extLst>
            <a:ext uri="{FF2B5EF4-FFF2-40B4-BE49-F238E27FC236}">
              <a16:creationId xmlns:a16="http://schemas.microsoft.com/office/drawing/2014/main" id="{00000000-0008-0000-0C00-00009C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1" name="Text Box 9">
          <a:extLst>
            <a:ext uri="{FF2B5EF4-FFF2-40B4-BE49-F238E27FC236}">
              <a16:creationId xmlns:a16="http://schemas.microsoft.com/office/drawing/2014/main" id="{00000000-0008-0000-0C00-00009D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2" name="Text Box 9">
          <a:extLst>
            <a:ext uri="{FF2B5EF4-FFF2-40B4-BE49-F238E27FC236}">
              <a16:creationId xmlns:a16="http://schemas.microsoft.com/office/drawing/2014/main" id="{00000000-0008-0000-0C00-00009E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3" name="Text Box 9">
          <a:extLst>
            <a:ext uri="{FF2B5EF4-FFF2-40B4-BE49-F238E27FC236}">
              <a16:creationId xmlns:a16="http://schemas.microsoft.com/office/drawing/2014/main" id="{00000000-0008-0000-0C00-00009F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4" name="Text Box 9">
          <a:extLst>
            <a:ext uri="{FF2B5EF4-FFF2-40B4-BE49-F238E27FC236}">
              <a16:creationId xmlns:a16="http://schemas.microsoft.com/office/drawing/2014/main" id="{00000000-0008-0000-0C00-0000A0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5" name="Text Box 9">
          <a:extLst>
            <a:ext uri="{FF2B5EF4-FFF2-40B4-BE49-F238E27FC236}">
              <a16:creationId xmlns:a16="http://schemas.microsoft.com/office/drawing/2014/main" id="{00000000-0008-0000-0C00-0000A1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6" name="Text Box 9">
          <a:extLst>
            <a:ext uri="{FF2B5EF4-FFF2-40B4-BE49-F238E27FC236}">
              <a16:creationId xmlns:a16="http://schemas.microsoft.com/office/drawing/2014/main" id="{00000000-0008-0000-0C00-0000A2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102</xdr:row>
      <xdr:rowOff>0</xdr:rowOff>
    </xdr:from>
    <xdr:to>
      <xdr:col>24</xdr:col>
      <xdr:colOff>76200</xdr:colOff>
      <xdr:row>104</xdr:row>
      <xdr:rowOff>304800</xdr:rowOff>
    </xdr:to>
    <xdr:sp macro="" textlink="">
      <xdr:nvSpPr>
        <xdr:cNvPr id="10652067" name="Text Box 9">
          <a:extLst>
            <a:ext uri="{FF2B5EF4-FFF2-40B4-BE49-F238E27FC236}">
              <a16:creationId xmlns:a16="http://schemas.microsoft.com/office/drawing/2014/main" id="{00000000-0008-0000-0C00-0000A389A200}"/>
            </a:ext>
          </a:extLst>
        </xdr:cNvPr>
        <xdr:cNvSpPr txBox="1">
          <a:spLocks noChangeArrowheads="1"/>
        </xdr:cNvSpPr>
      </xdr:nvSpPr>
      <xdr:spPr bwMode="auto">
        <a:xfrm>
          <a:off x="55260240" y="19828764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68" name="Text Box 9">
          <a:extLst>
            <a:ext uri="{FF2B5EF4-FFF2-40B4-BE49-F238E27FC236}">
              <a16:creationId xmlns:a16="http://schemas.microsoft.com/office/drawing/2014/main" id="{00000000-0008-0000-0C00-0000A4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69" name="Text Box 9">
          <a:extLst>
            <a:ext uri="{FF2B5EF4-FFF2-40B4-BE49-F238E27FC236}">
              <a16:creationId xmlns:a16="http://schemas.microsoft.com/office/drawing/2014/main" id="{00000000-0008-0000-0C00-0000A5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0" name="Text Box 9">
          <a:extLst>
            <a:ext uri="{FF2B5EF4-FFF2-40B4-BE49-F238E27FC236}">
              <a16:creationId xmlns:a16="http://schemas.microsoft.com/office/drawing/2014/main" id="{00000000-0008-0000-0C00-0000A6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1" name="Text Box 9">
          <a:extLst>
            <a:ext uri="{FF2B5EF4-FFF2-40B4-BE49-F238E27FC236}">
              <a16:creationId xmlns:a16="http://schemas.microsoft.com/office/drawing/2014/main" id="{00000000-0008-0000-0C00-0000A7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2" name="Text Box 9">
          <a:extLst>
            <a:ext uri="{FF2B5EF4-FFF2-40B4-BE49-F238E27FC236}">
              <a16:creationId xmlns:a16="http://schemas.microsoft.com/office/drawing/2014/main" id="{00000000-0008-0000-0C00-0000A8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3" name="Text Box 9">
          <a:extLst>
            <a:ext uri="{FF2B5EF4-FFF2-40B4-BE49-F238E27FC236}">
              <a16:creationId xmlns:a16="http://schemas.microsoft.com/office/drawing/2014/main" id="{00000000-0008-0000-0C00-0000A9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4" name="Text Box 9">
          <a:extLst>
            <a:ext uri="{FF2B5EF4-FFF2-40B4-BE49-F238E27FC236}">
              <a16:creationId xmlns:a16="http://schemas.microsoft.com/office/drawing/2014/main" id="{00000000-0008-0000-0C00-0000AA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5" name="Text Box 9">
          <a:extLst>
            <a:ext uri="{FF2B5EF4-FFF2-40B4-BE49-F238E27FC236}">
              <a16:creationId xmlns:a16="http://schemas.microsoft.com/office/drawing/2014/main" id="{00000000-0008-0000-0C00-0000AB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103</xdr:row>
      <xdr:rowOff>0</xdr:rowOff>
    </xdr:from>
    <xdr:to>
      <xdr:col>24</xdr:col>
      <xdr:colOff>76200</xdr:colOff>
      <xdr:row>105</xdr:row>
      <xdr:rowOff>304800</xdr:rowOff>
    </xdr:to>
    <xdr:sp macro="" textlink="">
      <xdr:nvSpPr>
        <xdr:cNvPr id="10652076" name="Text Box 9">
          <a:extLst>
            <a:ext uri="{FF2B5EF4-FFF2-40B4-BE49-F238E27FC236}">
              <a16:creationId xmlns:a16="http://schemas.microsoft.com/office/drawing/2014/main" id="{00000000-0008-0000-0C00-0000AC89A200}"/>
            </a:ext>
          </a:extLst>
        </xdr:cNvPr>
        <xdr:cNvSpPr txBox="1">
          <a:spLocks noChangeArrowheads="1"/>
        </xdr:cNvSpPr>
      </xdr:nvSpPr>
      <xdr:spPr bwMode="auto">
        <a:xfrm>
          <a:off x="55260240" y="198843900"/>
          <a:ext cx="7620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77" name="Text Box 9">
          <a:extLst>
            <a:ext uri="{FF2B5EF4-FFF2-40B4-BE49-F238E27FC236}">
              <a16:creationId xmlns:a16="http://schemas.microsoft.com/office/drawing/2014/main" id="{00000000-0008-0000-0C00-0000AD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78" name="Text Box 9">
          <a:extLst>
            <a:ext uri="{FF2B5EF4-FFF2-40B4-BE49-F238E27FC236}">
              <a16:creationId xmlns:a16="http://schemas.microsoft.com/office/drawing/2014/main" id="{00000000-0008-0000-0C00-0000AE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79" name="Text Box 9">
          <a:extLst>
            <a:ext uri="{FF2B5EF4-FFF2-40B4-BE49-F238E27FC236}">
              <a16:creationId xmlns:a16="http://schemas.microsoft.com/office/drawing/2014/main" id="{00000000-0008-0000-0C00-0000AF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0" name="Text Box 9">
          <a:extLst>
            <a:ext uri="{FF2B5EF4-FFF2-40B4-BE49-F238E27FC236}">
              <a16:creationId xmlns:a16="http://schemas.microsoft.com/office/drawing/2014/main" id="{00000000-0008-0000-0C00-0000B0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1" name="Text Box 9">
          <a:extLst>
            <a:ext uri="{FF2B5EF4-FFF2-40B4-BE49-F238E27FC236}">
              <a16:creationId xmlns:a16="http://schemas.microsoft.com/office/drawing/2014/main" id="{00000000-0008-0000-0C00-0000B1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2" name="Text Box 9">
          <a:extLst>
            <a:ext uri="{FF2B5EF4-FFF2-40B4-BE49-F238E27FC236}">
              <a16:creationId xmlns:a16="http://schemas.microsoft.com/office/drawing/2014/main" id="{00000000-0008-0000-0C00-0000B2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3" name="Text Box 9">
          <a:extLst>
            <a:ext uri="{FF2B5EF4-FFF2-40B4-BE49-F238E27FC236}">
              <a16:creationId xmlns:a16="http://schemas.microsoft.com/office/drawing/2014/main" id="{00000000-0008-0000-0C00-0000B3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4" name="Text Box 9">
          <a:extLst>
            <a:ext uri="{FF2B5EF4-FFF2-40B4-BE49-F238E27FC236}">
              <a16:creationId xmlns:a16="http://schemas.microsoft.com/office/drawing/2014/main" id="{00000000-0008-0000-0C00-0000B4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5" name="Text Box 9">
          <a:extLst>
            <a:ext uri="{FF2B5EF4-FFF2-40B4-BE49-F238E27FC236}">
              <a16:creationId xmlns:a16="http://schemas.microsoft.com/office/drawing/2014/main" id="{00000000-0008-0000-0C00-0000B5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6" name="Text Box 9">
          <a:extLst>
            <a:ext uri="{FF2B5EF4-FFF2-40B4-BE49-F238E27FC236}">
              <a16:creationId xmlns:a16="http://schemas.microsoft.com/office/drawing/2014/main" id="{00000000-0008-0000-0C00-0000B6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7" name="Text Box 9">
          <a:extLst>
            <a:ext uri="{FF2B5EF4-FFF2-40B4-BE49-F238E27FC236}">
              <a16:creationId xmlns:a16="http://schemas.microsoft.com/office/drawing/2014/main" id="{00000000-0008-0000-0C00-0000B7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8" name="Text Box 9">
          <a:extLst>
            <a:ext uri="{FF2B5EF4-FFF2-40B4-BE49-F238E27FC236}">
              <a16:creationId xmlns:a16="http://schemas.microsoft.com/office/drawing/2014/main" id="{00000000-0008-0000-0C00-0000B8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89" name="Text Box 9">
          <a:extLst>
            <a:ext uri="{FF2B5EF4-FFF2-40B4-BE49-F238E27FC236}">
              <a16:creationId xmlns:a16="http://schemas.microsoft.com/office/drawing/2014/main" id="{00000000-0008-0000-0C00-0000B9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90" name="Text Box 9">
          <a:extLst>
            <a:ext uri="{FF2B5EF4-FFF2-40B4-BE49-F238E27FC236}">
              <a16:creationId xmlns:a16="http://schemas.microsoft.com/office/drawing/2014/main" id="{00000000-0008-0000-0C00-0000BA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091" name="Text Box 9">
          <a:extLst>
            <a:ext uri="{FF2B5EF4-FFF2-40B4-BE49-F238E27FC236}">
              <a16:creationId xmlns:a16="http://schemas.microsoft.com/office/drawing/2014/main" id="{00000000-0008-0000-0C00-0000BB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2" name="Text Box 9">
          <a:extLst>
            <a:ext uri="{FF2B5EF4-FFF2-40B4-BE49-F238E27FC236}">
              <a16:creationId xmlns:a16="http://schemas.microsoft.com/office/drawing/2014/main" id="{00000000-0008-0000-0C00-0000BC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3" name="Text Box 9">
          <a:extLst>
            <a:ext uri="{FF2B5EF4-FFF2-40B4-BE49-F238E27FC236}">
              <a16:creationId xmlns:a16="http://schemas.microsoft.com/office/drawing/2014/main" id="{00000000-0008-0000-0C00-0000BD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4" name="Text Box 9">
          <a:extLst>
            <a:ext uri="{FF2B5EF4-FFF2-40B4-BE49-F238E27FC236}">
              <a16:creationId xmlns:a16="http://schemas.microsoft.com/office/drawing/2014/main" id="{00000000-0008-0000-0C00-0000BE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5" name="Text Box 9">
          <a:extLst>
            <a:ext uri="{FF2B5EF4-FFF2-40B4-BE49-F238E27FC236}">
              <a16:creationId xmlns:a16="http://schemas.microsoft.com/office/drawing/2014/main" id="{00000000-0008-0000-0C00-0000BF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6" name="Text Box 9">
          <a:extLst>
            <a:ext uri="{FF2B5EF4-FFF2-40B4-BE49-F238E27FC236}">
              <a16:creationId xmlns:a16="http://schemas.microsoft.com/office/drawing/2014/main" id="{00000000-0008-0000-0C00-0000C0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7" name="Text Box 9">
          <a:extLst>
            <a:ext uri="{FF2B5EF4-FFF2-40B4-BE49-F238E27FC236}">
              <a16:creationId xmlns:a16="http://schemas.microsoft.com/office/drawing/2014/main" id="{00000000-0008-0000-0C00-0000C1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8" name="Text Box 9">
          <a:extLst>
            <a:ext uri="{FF2B5EF4-FFF2-40B4-BE49-F238E27FC236}">
              <a16:creationId xmlns:a16="http://schemas.microsoft.com/office/drawing/2014/main" id="{00000000-0008-0000-0C00-0000C2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099" name="Text Box 9">
          <a:extLst>
            <a:ext uri="{FF2B5EF4-FFF2-40B4-BE49-F238E27FC236}">
              <a16:creationId xmlns:a16="http://schemas.microsoft.com/office/drawing/2014/main" id="{00000000-0008-0000-0C00-0000C3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100" name="Text Box 9">
          <a:extLst>
            <a:ext uri="{FF2B5EF4-FFF2-40B4-BE49-F238E27FC236}">
              <a16:creationId xmlns:a16="http://schemas.microsoft.com/office/drawing/2014/main" id="{00000000-0008-0000-0C00-0000C4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152400</xdr:rowOff>
    </xdr:to>
    <xdr:sp macro="" textlink="">
      <xdr:nvSpPr>
        <xdr:cNvPr id="10652101" name="Text Box 9">
          <a:extLst>
            <a:ext uri="{FF2B5EF4-FFF2-40B4-BE49-F238E27FC236}">
              <a16:creationId xmlns:a16="http://schemas.microsoft.com/office/drawing/2014/main" id="{00000000-0008-0000-0C00-0000C589A200}"/>
            </a:ext>
          </a:extLst>
        </xdr:cNvPr>
        <xdr:cNvSpPr txBox="1">
          <a:spLocks noChangeArrowheads="1"/>
        </xdr:cNvSpPr>
      </xdr:nvSpPr>
      <xdr:spPr bwMode="auto">
        <a:xfrm>
          <a:off x="55260240" y="252755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2" name="Text Box 9">
          <a:extLst>
            <a:ext uri="{FF2B5EF4-FFF2-40B4-BE49-F238E27FC236}">
              <a16:creationId xmlns:a16="http://schemas.microsoft.com/office/drawing/2014/main" id="{00000000-0008-0000-0C00-0000C6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3" name="Text Box 9">
          <a:extLst>
            <a:ext uri="{FF2B5EF4-FFF2-40B4-BE49-F238E27FC236}">
              <a16:creationId xmlns:a16="http://schemas.microsoft.com/office/drawing/2014/main" id="{00000000-0008-0000-0C00-0000C7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4" name="Text Box 9">
          <a:extLst>
            <a:ext uri="{FF2B5EF4-FFF2-40B4-BE49-F238E27FC236}">
              <a16:creationId xmlns:a16="http://schemas.microsoft.com/office/drawing/2014/main" id="{00000000-0008-0000-0C00-0000C8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5" name="Text Box 9">
          <a:extLst>
            <a:ext uri="{FF2B5EF4-FFF2-40B4-BE49-F238E27FC236}">
              <a16:creationId xmlns:a16="http://schemas.microsoft.com/office/drawing/2014/main" id="{00000000-0008-0000-0C00-0000C9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6" name="Text Box 9">
          <a:extLst>
            <a:ext uri="{FF2B5EF4-FFF2-40B4-BE49-F238E27FC236}">
              <a16:creationId xmlns:a16="http://schemas.microsoft.com/office/drawing/2014/main" id="{00000000-0008-0000-0C00-0000CA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7" name="Text Box 9">
          <a:extLst>
            <a:ext uri="{FF2B5EF4-FFF2-40B4-BE49-F238E27FC236}">
              <a16:creationId xmlns:a16="http://schemas.microsoft.com/office/drawing/2014/main" id="{00000000-0008-0000-0C00-0000CB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8" name="Text Box 9">
          <a:extLst>
            <a:ext uri="{FF2B5EF4-FFF2-40B4-BE49-F238E27FC236}">
              <a16:creationId xmlns:a16="http://schemas.microsoft.com/office/drawing/2014/main" id="{00000000-0008-0000-0C00-0000CC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09" name="Text Box 9">
          <a:extLst>
            <a:ext uri="{FF2B5EF4-FFF2-40B4-BE49-F238E27FC236}">
              <a16:creationId xmlns:a16="http://schemas.microsoft.com/office/drawing/2014/main" id="{00000000-0008-0000-0C00-0000CD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10" name="Text Box 9">
          <a:extLst>
            <a:ext uri="{FF2B5EF4-FFF2-40B4-BE49-F238E27FC236}">
              <a16:creationId xmlns:a16="http://schemas.microsoft.com/office/drawing/2014/main" id="{00000000-0008-0000-0C00-0000CE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11" name="Text Box 9">
          <a:extLst>
            <a:ext uri="{FF2B5EF4-FFF2-40B4-BE49-F238E27FC236}">
              <a16:creationId xmlns:a16="http://schemas.microsoft.com/office/drawing/2014/main" id="{00000000-0008-0000-0C00-0000CF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12" name="Text Box 9">
          <a:extLst>
            <a:ext uri="{FF2B5EF4-FFF2-40B4-BE49-F238E27FC236}">
              <a16:creationId xmlns:a16="http://schemas.microsoft.com/office/drawing/2014/main" id="{00000000-0008-0000-0C00-0000D0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13" name="Text Box 9">
          <a:extLst>
            <a:ext uri="{FF2B5EF4-FFF2-40B4-BE49-F238E27FC236}">
              <a16:creationId xmlns:a16="http://schemas.microsoft.com/office/drawing/2014/main" id="{00000000-0008-0000-0C00-0000D1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17</xdr:row>
      <xdr:rowOff>0</xdr:rowOff>
    </xdr:from>
    <xdr:to>
      <xdr:col>24</xdr:col>
      <xdr:colOff>76200</xdr:colOff>
      <xdr:row>17</xdr:row>
      <xdr:rowOff>167640</xdr:rowOff>
    </xdr:to>
    <xdr:sp macro="" textlink="">
      <xdr:nvSpPr>
        <xdr:cNvPr id="10652114" name="Text Box 9">
          <a:extLst>
            <a:ext uri="{FF2B5EF4-FFF2-40B4-BE49-F238E27FC236}">
              <a16:creationId xmlns:a16="http://schemas.microsoft.com/office/drawing/2014/main" id="{00000000-0008-0000-0C00-0000D289A200}"/>
            </a:ext>
          </a:extLst>
        </xdr:cNvPr>
        <xdr:cNvSpPr txBox="1">
          <a:spLocks noChangeArrowheads="1"/>
        </xdr:cNvSpPr>
      </xdr:nvSpPr>
      <xdr:spPr bwMode="auto">
        <a:xfrm>
          <a:off x="55260240" y="2527554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15" name="Text Box 9">
          <a:extLst>
            <a:ext uri="{FF2B5EF4-FFF2-40B4-BE49-F238E27FC236}">
              <a16:creationId xmlns:a16="http://schemas.microsoft.com/office/drawing/2014/main" id="{00000000-0008-0000-0C00-0000D3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16" name="Text Box 9">
          <a:extLst>
            <a:ext uri="{FF2B5EF4-FFF2-40B4-BE49-F238E27FC236}">
              <a16:creationId xmlns:a16="http://schemas.microsoft.com/office/drawing/2014/main" id="{00000000-0008-0000-0C00-0000D4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17" name="Text Box 9">
          <a:extLst>
            <a:ext uri="{FF2B5EF4-FFF2-40B4-BE49-F238E27FC236}">
              <a16:creationId xmlns:a16="http://schemas.microsoft.com/office/drawing/2014/main" id="{00000000-0008-0000-0C00-0000D5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18" name="Text Box 9">
          <a:extLst>
            <a:ext uri="{FF2B5EF4-FFF2-40B4-BE49-F238E27FC236}">
              <a16:creationId xmlns:a16="http://schemas.microsoft.com/office/drawing/2014/main" id="{00000000-0008-0000-0C00-0000D6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19" name="Text Box 9">
          <a:extLst>
            <a:ext uri="{FF2B5EF4-FFF2-40B4-BE49-F238E27FC236}">
              <a16:creationId xmlns:a16="http://schemas.microsoft.com/office/drawing/2014/main" id="{00000000-0008-0000-0C00-0000D7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121920</xdr:rowOff>
    </xdr:to>
    <xdr:sp macro="" textlink="">
      <xdr:nvSpPr>
        <xdr:cNvPr id="10652120" name="Text Box 9">
          <a:extLst>
            <a:ext uri="{FF2B5EF4-FFF2-40B4-BE49-F238E27FC236}">
              <a16:creationId xmlns:a16="http://schemas.microsoft.com/office/drawing/2014/main" id="{00000000-0008-0000-0C00-0000D889A200}"/>
            </a:ext>
          </a:extLst>
        </xdr:cNvPr>
        <xdr:cNvSpPr txBox="1">
          <a:spLocks noChangeArrowheads="1"/>
        </xdr:cNvSpPr>
      </xdr:nvSpPr>
      <xdr:spPr bwMode="auto">
        <a:xfrm>
          <a:off x="55260240" y="1657883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91440</xdr:rowOff>
    </xdr:to>
    <xdr:sp macro="" textlink="">
      <xdr:nvSpPr>
        <xdr:cNvPr id="10652121" name="Text Box 9">
          <a:extLst>
            <a:ext uri="{FF2B5EF4-FFF2-40B4-BE49-F238E27FC236}">
              <a16:creationId xmlns:a16="http://schemas.microsoft.com/office/drawing/2014/main" id="{00000000-0008-0000-0C00-0000D989A200}"/>
            </a:ext>
          </a:extLst>
        </xdr:cNvPr>
        <xdr:cNvSpPr txBox="1">
          <a:spLocks noChangeArrowheads="1"/>
        </xdr:cNvSpPr>
      </xdr:nvSpPr>
      <xdr:spPr bwMode="auto">
        <a:xfrm>
          <a:off x="55260240" y="7744968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2" name="Text Box 9">
          <a:extLst>
            <a:ext uri="{FF2B5EF4-FFF2-40B4-BE49-F238E27FC236}">
              <a16:creationId xmlns:a16="http://schemas.microsoft.com/office/drawing/2014/main" id="{00000000-0008-0000-0C00-0000DA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3" name="Text Box 9">
          <a:extLst>
            <a:ext uri="{FF2B5EF4-FFF2-40B4-BE49-F238E27FC236}">
              <a16:creationId xmlns:a16="http://schemas.microsoft.com/office/drawing/2014/main" id="{00000000-0008-0000-0C00-0000DB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4" name="Text Box 9">
          <a:extLst>
            <a:ext uri="{FF2B5EF4-FFF2-40B4-BE49-F238E27FC236}">
              <a16:creationId xmlns:a16="http://schemas.microsoft.com/office/drawing/2014/main" id="{00000000-0008-0000-0C00-0000DC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5" name="Text Box 9">
          <a:extLst>
            <a:ext uri="{FF2B5EF4-FFF2-40B4-BE49-F238E27FC236}">
              <a16:creationId xmlns:a16="http://schemas.microsoft.com/office/drawing/2014/main" id="{00000000-0008-0000-0C00-0000DD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6" name="Text Box 9">
          <a:extLst>
            <a:ext uri="{FF2B5EF4-FFF2-40B4-BE49-F238E27FC236}">
              <a16:creationId xmlns:a16="http://schemas.microsoft.com/office/drawing/2014/main" id="{00000000-0008-0000-0C00-0000DE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7" name="Text Box 9">
          <a:extLst>
            <a:ext uri="{FF2B5EF4-FFF2-40B4-BE49-F238E27FC236}">
              <a16:creationId xmlns:a16="http://schemas.microsoft.com/office/drawing/2014/main" id="{00000000-0008-0000-0C00-0000DF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128" name="Text Box 9">
          <a:extLst>
            <a:ext uri="{FF2B5EF4-FFF2-40B4-BE49-F238E27FC236}">
              <a16:creationId xmlns:a16="http://schemas.microsoft.com/office/drawing/2014/main" id="{00000000-0008-0000-0C00-0000E089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167640</xdr:rowOff>
    </xdr:to>
    <xdr:sp macro="" textlink="">
      <xdr:nvSpPr>
        <xdr:cNvPr id="10652129" name="Text Box 9">
          <a:extLst>
            <a:ext uri="{FF2B5EF4-FFF2-40B4-BE49-F238E27FC236}">
              <a16:creationId xmlns:a16="http://schemas.microsoft.com/office/drawing/2014/main" id="{00000000-0008-0000-0C00-0000E189A200}"/>
            </a:ext>
          </a:extLst>
        </xdr:cNvPr>
        <xdr:cNvSpPr txBox="1">
          <a:spLocks noChangeArrowheads="1"/>
        </xdr:cNvSpPr>
      </xdr:nvSpPr>
      <xdr:spPr bwMode="auto">
        <a:xfrm>
          <a:off x="55260240" y="7176516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167640</xdr:rowOff>
    </xdr:to>
    <xdr:sp macro="" textlink="">
      <xdr:nvSpPr>
        <xdr:cNvPr id="10652130" name="Text Box 9">
          <a:extLst>
            <a:ext uri="{FF2B5EF4-FFF2-40B4-BE49-F238E27FC236}">
              <a16:creationId xmlns:a16="http://schemas.microsoft.com/office/drawing/2014/main" id="{00000000-0008-0000-0C00-0000E289A200}"/>
            </a:ext>
          </a:extLst>
        </xdr:cNvPr>
        <xdr:cNvSpPr txBox="1">
          <a:spLocks noChangeArrowheads="1"/>
        </xdr:cNvSpPr>
      </xdr:nvSpPr>
      <xdr:spPr bwMode="auto">
        <a:xfrm>
          <a:off x="55260240" y="7176516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1" name="Text Box 9">
          <a:extLst>
            <a:ext uri="{FF2B5EF4-FFF2-40B4-BE49-F238E27FC236}">
              <a16:creationId xmlns:a16="http://schemas.microsoft.com/office/drawing/2014/main" id="{00000000-0008-0000-0C00-0000E3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2" name="Text Box 9">
          <a:extLst>
            <a:ext uri="{FF2B5EF4-FFF2-40B4-BE49-F238E27FC236}">
              <a16:creationId xmlns:a16="http://schemas.microsoft.com/office/drawing/2014/main" id="{00000000-0008-0000-0C00-0000E4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3" name="Text Box 9">
          <a:extLst>
            <a:ext uri="{FF2B5EF4-FFF2-40B4-BE49-F238E27FC236}">
              <a16:creationId xmlns:a16="http://schemas.microsoft.com/office/drawing/2014/main" id="{00000000-0008-0000-0C00-0000E5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4" name="Text Box 9">
          <a:extLst>
            <a:ext uri="{FF2B5EF4-FFF2-40B4-BE49-F238E27FC236}">
              <a16:creationId xmlns:a16="http://schemas.microsoft.com/office/drawing/2014/main" id="{00000000-0008-0000-0C00-0000E6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5" name="Text Box 9">
          <a:extLst>
            <a:ext uri="{FF2B5EF4-FFF2-40B4-BE49-F238E27FC236}">
              <a16:creationId xmlns:a16="http://schemas.microsoft.com/office/drawing/2014/main" id="{00000000-0008-0000-0C00-0000E7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114300</xdr:rowOff>
    </xdr:to>
    <xdr:sp macro="" textlink="">
      <xdr:nvSpPr>
        <xdr:cNvPr id="10652136" name="Text Box 9">
          <a:extLst>
            <a:ext uri="{FF2B5EF4-FFF2-40B4-BE49-F238E27FC236}">
              <a16:creationId xmlns:a16="http://schemas.microsoft.com/office/drawing/2014/main" id="{00000000-0008-0000-0C00-0000E889A200}"/>
            </a:ext>
          </a:extLst>
        </xdr:cNvPr>
        <xdr:cNvSpPr txBox="1">
          <a:spLocks noChangeArrowheads="1"/>
        </xdr:cNvSpPr>
      </xdr:nvSpPr>
      <xdr:spPr bwMode="auto">
        <a:xfrm>
          <a:off x="55260240" y="3489960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37" name="Text Box 9">
          <a:extLst>
            <a:ext uri="{FF2B5EF4-FFF2-40B4-BE49-F238E27FC236}">
              <a16:creationId xmlns:a16="http://schemas.microsoft.com/office/drawing/2014/main" id="{00000000-0008-0000-0C00-0000E9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38" name="Text Box 9">
          <a:extLst>
            <a:ext uri="{FF2B5EF4-FFF2-40B4-BE49-F238E27FC236}">
              <a16:creationId xmlns:a16="http://schemas.microsoft.com/office/drawing/2014/main" id="{00000000-0008-0000-0C00-0000EA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39" name="Text Box 9">
          <a:extLst>
            <a:ext uri="{FF2B5EF4-FFF2-40B4-BE49-F238E27FC236}">
              <a16:creationId xmlns:a16="http://schemas.microsoft.com/office/drawing/2014/main" id="{00000000-0008-0000-0C00-0000EB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40" name="Text Box 9">
          <a:extLst>
            <a:ext uri="{FF2B5EF4-FFF2-40B4-BE49-F238E27FC236}">
              <a16:creationId xmlns:a16="http://schemas.microsoft.com/office/drawing/2014/main" id="{00000000-0008-0000-0C00-0000EC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41" name="Text Box 9">
          <a:extLst>
            <a:ext uri="{FF2B5EF4-FFF2-40B4-BE49-F238E27FC236}">
              <a16:creationId xmlns:a16="http://schemas.microsoft.com/office/drawing/2014/main" id="{00000000-0008-0000-0C00-0000ED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190500</xdr:rowOff>
    </xdr:to>
    <xdr:sp macro="" textlink="">
      <xdr:nvSpPr>
        <xdr:cNvPr id="10652142" name="Text Box 9">
          <a:extLst>
            <a:ext uri="{FF2B5EF4-FFF2-40B4-BE49-F238E27FC236}">
              <a16:creationId xmlns:a16="http://schemas.microsoft.com/office/drawing/2014/main" id="{00000000-0008-0000-0C00-0000EE89A200}"/>
            </a:ext>
          </a:extLst>
        </xdr:cNvPr>
        <xdr:cNvSpPr txBox="1">
          <a:spLocks noChangeArrowheads="1"/>
        </xdr:cNvSpPr>
      </xdr:nvSpPr>
      <xdr:spPr bwMode="auto">
        <a:xfrm>
          <a:off x="55260240" y="10895076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3" name="Text Box 9">
          <a:extLst>
            <a:ext uri="{FF2B5EF4-FFF2-40B4-BE49-F238E27FC236}">
              <a16:creationId xmlns:a16="http://schemas.microsoft.com/office/drawing/2014/main" id="{00000000-0008-0000-0C00-0000EF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4" name="Text Box 9">
          <a:extLst>
            <a:ext uri="{FF2B5EF4-FFF2-40B4-BE49-F238E27FC236}">
              <a16:creationId xmlns:a16="http://schemas.microsoft.com/office/drawing/2014/main" id="{00000000-0008-0000-0C00-0000F0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5" name="Text Box 9">
          <a:extLst>
            <a:ext uri="{FF2B5EF4-FFF2-40B4-BE49-F238E27FC236}">
              <a16:creationId xmlns:a16="http://schemas.microsoft.com/office/drawing/2014/main" id="{00000000-0008-0000-0C00-0000F1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6" name="Text Box 9">
          <a:extLst>
            <a:ext uri="{FF2B5EF4-FFF2-40B4-BE49-F238E27FC236}">
              <a16:creationId xmlns:a16="http://schemas.microsoft.com/office/drawing/2014/main" id="{00000000-0008-0000-0C00-0000F2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7" name="Text Box 9">
          <a:extLst>
            <a:ext uri="{FF2B5EF4-FFF2-40B4-BE49-F238E27FC236}">
              <a16:creationId xmlns:a16="http://schemas.microsoft.com/office/drawing/2014/main" id="{00000000-0008-0000-0C00-0000F3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8" name="Text Box 9">
          <a:extLst>
            <a:ext uri="{FF2B5EF4-FFF2-40B4-BE49-F238E27FC236}">
              <a16:creationId xmlns:a16="http://schemas.microsoft.com/office/drawing/2014/main" id="{00000000-0008-0000-0C00-0000F4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49" name="Text Box 9">
          <a:extLst>
            <a:ext uri="{FF2B5EF4-FFF2-40B4-BE49-F238E27FC236}">
              <a16:creationId xmlns:a16="http://schemas.microsoft.com/office/drawing/2014/main" id="{00000000-0008-0000-0C00-0000F5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0" name="Text Box 9">
          <a:extLst>
            <a:ext uri="{FF2B5EF4-FFF2-40B4-BE49-F238E27FC236}">
              <a16:creationId xmlns:a16="http://schemas.microsoft.com/office/drawing/2014/main" id="{00000000-0008-0000-0C00-0000F6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1" name="Text Box 9">
          <a:extLst>
            <a:ext uri="{FF2B5EF4-FFF2-40B4-BE49-F238E27FC236}">
              <a16:creationId xmlns:a16="http://schemas.microsoft.com/office/drawing/2014/main" id="{00000000-0008-0000-0C00-0000F7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2" name="Text Box 9">
          <a:extLst>
            <a:ext uri="{FF2B5EF4-FFF2-40B4-BE49-F238E27FC236}">
              <a16:creationId xmlns:a16="http://schemas.microsoft.com/office/drawing/2014/main" id="{00000000-0008-0000-0C00-0000F8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3" name="Text Box 9">
          <a:extLst>
            <a:ext uri="{FF2B5EF4-FFF2-40B4-BE49-F238E27FC236}">
              <a16:creationId xmlns:a16="http://schemas.microsoft.com/office/drawing/2014/main" id="{00000000-0008-0000-0C00-0000F9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4" name="Text Box 9">
          <a:extLst>
            <a:ext uri="{FF2B5EF4-FFF2-40B4-BE49-F238E27FC236}">
              <a16:creationId xmlns:a16="http://schemas.microsoft.com/office/drawing/2014/main" id="{00000000-0008-0000-0C00-0000FA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5" name="Text Box 9">
          <a:extLst>
            <a:ext uri="{FF2B5EF4-FFF2-40B4-BE49-F238E27FC236}">
              <a16:creationId xmlns:a16="http://schemas.microsoft.com/office/drawing/2014/main" id="{00000000-0008-0000-0C00-0000FB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6" name="Text Box 9">
          <a:extLst>
            <a:ext uri="{FF2B5EF4-FFF2-40B4-BE49-F238E27FC236}">
              <a16:creationId xmlns:a16="http://schemas.microsoft.com/office/drawing/2014/main" id="{00000000-0008-0000-0C00-0000FC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121920</xdr:rowOff>
    </xdr:to>
    <xdr:sp macro="" textlink="">
      <xdr:nvSpPr>
        <xdr:cNvPr id="10652157" name="Text Box 9">
          <a:extLst>
            <a:ext uri="{FF2B5EF4-FFF2-40B4-BE49-F238E27FC236}">
              <a16:creationId xmlns:a16="http://schemas.microsoft.com/office/drawing/2014/main" id="{00000000-0008-0000-0C00-0000FD89A200}"/>
            </a:ext>
          </a:extLst>
        </xdr:cNvPr>
        <xdr:cNvSpPr txBox="1">
          <a:spLocks noChangeArrowheads="1"/>
        </xdr:cNvSpPr>
      </xdr:nvSpPr>
      <xdr:spPr bwMode="auto">
        <a:xfrm>
          <a:off x="55260240" y="5366766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58" name="Text Box 9">
          <a:extLst>
            <a:ext uri="{FF2B5EF4-FFF2-40B4-BE49-F238E27FC236}">
              <a16:creationId xmlns:a16="http://schemas.microsoft.com/office/drawing/2014/main" id="{00000000-0008-0000-0C00-0000FE89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59" name="Text Box 9">
          <a:extLst>
            <a:ext uri="{FF2B5EF4-FFF2-40B4-BE49-F238E27FC236}">
              <a16:creationId xmlns:a16="http://schemas.microsoft.com/office/drawing/2014/main" id="{00000000-0008-0000-0C00-0000FF89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0" name="Text Box 9">
          <a:extLst>
            <a:ext uri="{FF2B5EF4-FFF2-40B4-BE49-F238E27FC236}">
              <a16:creationId xmlns:a16="http://schemas.microsoft.com/office/drawing/2014/main" id="{00000000-0008-0000-0C00-000000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1" name="Text Box 9">
          <a:extLst>
            <a:ext uri="{FF2B5EF4-FFF2-40B4-BE49-F238E27FC236}">
              <a16:creationId xmlns:a16="http://schemas.microsoft.com/office/drawing/2014/main" id="{00000000-0008-0000-0C00-000001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2" name="Text Box 9">
          <a:extLst>
            <a:ext uri="{FF2B5EF4-FFF2-40B4-BE49-F238E27FC236}">
              <a16:creationId xmlns:a16="http://schemas.microsoft.com/office/drawing/2014/main" id="{00000000-0008-0000-0C00-000002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3" name="Text Box 9">
          <a:extLst>
            <a:ext uri="{FF2B5EF4-FFF2-40B4-BE49-F238E27FC236}">
              <a16:creationId xmlns:a16="http://schemas.microsoft.com/office/drawing/2014/main" id="{00000000-0008-0000-0C00-000003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4" name="Text Box 9">
          <a:extLst>
            <a:ext uri="{FF2B5EF4-FFF2-40B4-BE49-F238E27FC236}">
              <a16:creationId xmlns:a16="http://schemas.microsoft.com/office/drawing/2014/main" id="{00000000-0008-0000-0C00-000004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5" name="Text Box 9">
          <a:extLst>
            <a:ext uri="{FF2B5EF4-FFF2-40B4-BE49-F238E27FC236}">
              <a16:creationId xmlns:a16="http://schemas.microsoft.com/office/drawing/2014/main" id="{00000000-0008-0000-0C00-000005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6" name="Text Box 9">
          <a:extLst>
            <a:ext uri="{FF2B5EF4-FFF2-40B4-BE49-F238E27FC236}">
              <a16:creationId xmlns:a16="http://schemas.microsoft.com/office/drawing/2014/main" id="{00000000-0008-0000-0C00-000006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7" name="Text Box 9">
          <a:extLst>
            <a:ext uri="{FF2B5EF4-FFF2-40B4-BE49-F238E27FC236}">
              <a16:creationId xmlns:a16="http://schemas.microsoft.com/office/drawing/2014/main" id="{00000000-0008-0000-0C00-000007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8" name="Text Box 9">
          <a:extLst>
            <a:ext uri="{FF2B5EF4-FFF2-40B4-BE49-F238E27FC236}">
              <a16:creationId xmlns:a16="http://schemas.microsoft.com/office/drawing/2014/main" id="{00000000-0008-0000-0C00-000008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69" name="Text Box 9">
          <a:extLst>
            <a:ext uri="{FF2B5EF4-FFF2-40B4-BE49-F238E27FC236}">
              <a16:creationId xmlns:a16="http://schemas.microsoft.com/office/drawing/2014/main" id="{00000000-0008-0000-0C00-000009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0" name="Text Box 9">
          <a:extLst>
            <a:ext uri="{FF2B5EF4-FFF2-40B4-BE49-F238E27FC236}">
              <a16:creationId xmlns:a16="http://schemas.microsoft.com/office/drawing/2014/main" id="{00000000-0008-0000-0C00-00000A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1" name="Text Box 9">
          <a:extLst>
            <a:ext uri="{FF2B5EF4-FFF2-40B4-BE49-F238E27FC236}">
              <a16:creationId xmlns:a16="http://schemas.microsoft.com/office/drawing/2014/main" id="{00000000-0008-0000-0C00-00000B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2" name="Text Box 9">
          <a:extLst>
            <a:ext uri="{FF2B5EF4-FFF2-40B4-BE49-F238E27FC236}">
              <a16:creationId xmlns:a16="http://schemas.microsoft.com/office/drawing/2014/main" id="{00000000-0008-0000-0C00-00000C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3" name="Text Box 9">
          <a:extLst>
            <a:ext uri="{FF2B5EF4-FFF2-40B4-BE49-F238E27FC236}">
              <a16:creationId xmlns:a16="http://schemas.microsoft.com/office/drawing/2014/main" id="{00000000-0008-0000-0C00-00000D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4" name="Text Box 9">
          <a:extLst>
            <a:ext uri="{FF2B5EF4-FFF2-40B4-BE49-F238E27FC236}">
              <a16:creationId xmlns:a16="http://schemas.microsoft.com/office/drawing/2014/main" id="{00000000-0008-0000-0C00-00000E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5" name="Text Box 9">
          <a:extLst>
            <a:ext uri="{FF2B5EF4-FFF2-40B4-BE49-F238E27FC236}">
              <a16:creationId xmlns:a16="http://schemas.microsoft.com/office/drawing/2014/main" id="{00000000-0008-0000-0C00-00000F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6" name="Text Box 9">
          <a:extLst>
            <a:ext uri="{FF2B5EF4-FFF2-40B4-BE49-F238E27FC236}">
              <a16:creationId xmlns:a16="http://schemas.microsoft.com/office/drawing/2014/main" id="{00000000-0008-0000-0C00-000010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7" name="Text Box 9">
          <a:extLst>
            <a:ext uri="{FF2B5EF4-FFF2-40B4-BE49-F238E27FC236}">
              <a16:creationId xmlns:a16="http://schemas.microsoft.com/office/drawing/2014/main" id="{00000000-0008-0000-0C00-000011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8" name="Text Box 9">
          <a:extLst>
            <a:ext uri="{FF2B5EF4-FFF2-40B4-BE49-F238E27FC236}">
              <a16:creationId xmlns:a16="http://schemas.microsoft.com/office/drawing/2014/main" id="{00000000-0008-0000-0C00-000012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79" name="Text Box 9">
          <a:extLst>
            <a:ext uri="{FF2B5EF4-FFF2-40B4-BE49-F238E27FC236}">
              <a16:creationId xmlns:a16="http://schemas.microsoft.com/office/drawing/2014/main" id="{00000000-0008-0000-0C00-000013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0" name="Text Box 9">
          <a:extLst>
            <a:ext uri="{FF2B5EF4-FFF2-40B4-BE49-F238E27FC236}">
              <a16:creationId xmlns:a16="http://schemas.microsoft.com/office/drawing/2014/main" id="{00000000-0008-0000-0C00-000014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1" name="Text Box 9">
          <a:extLst>
            <a:ext uri="{FF2B5EF4-FFF2-40B4-BE49-F238E27FC236}">
              <a16:creationId xmlns:a16="http://schemas.microsoft.com/office/drawing/2014/main" id="{00000000-0008-0000-0C00-000015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2" name="Text Box 9">
          <a:extLst>
            <a:ext uri="{FF2B5EF4-FFF2-40B4-BE49-F238E27FC236}">
              <a16:creationId xmlns:a16="http://schemas.microsoft.com/office/drawing/2014/main" id="{00000000-0008-0000-0C00-000016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3" name="Text Box 9">
          <a:extLst>
            <a:ext uri="{FF2B5EF4-FFF2-40B4-BE49-F238E27FC236}">
              <a16:creationId xmlns:a16="http://schemas.microsoft.com/office/drawing/2014/main" id="{00000000-0008-0000-0C00-000017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4" name="Text Box 9">
          <a:extLst>
            <a:ext uri="{FF2B5EF4-FFF2-40B4-BE49-F238E27FC236}">
              <a16:creationId xmlns:a16="http://schemas.microsoft.com/office/drawing/2014/main" id="{00000000-0008-0000-0C00-000018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5" name="Text Box 9">
          <a:extLst>
            <a:ext uri="{FF2B5EF4-FFF2-40B4-BE49-F238E27FC236}">
              <a16:creationId xmlns:a16="http://schemas.microsoft.com/office/drawing/2014/main" id="{00000000-0008-0000-0C00-000019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6" name="Text Box 9">
          <a:extLst>
            <a:ext uri="{FF2B5EF4-FFF2-40B4-BE49-F238E27FC236}">
              <a16:creationId xmlns:a16="http://schemas.microsoft.com/office/drawing/2014/main" id="{00000000-0008-0000-0C00-00001A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7" name="Text Box 9">
          <a:extLst>
            <a:ext uri="{FF2B5EF4-FFF2-40B4-BE49-F238E27FC236}">
              <a16:creationId xmlns:a16="http://schemas.microsoft.com/office/drawing/2014/main" id="{00000000-0008-0000-0C00-00001B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8" name="Text Box 9">
          <a:extLst>
            <a:ext uri="{FF2B5EF4-FFF2-40B4-BE49-F238E27FC236}">
              <a16:creationId xmlns:a16="http://schemas.microsoft.com/office/drawing/2014/main" id="{00000000-0008-0000-0C00-00001C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89" name="Text Box 9">
          <a:extLst>
            <a:ext uri="{FF2B5EF4-FFF2-40B4-BE49-F238E27FC236}">
              <a16:creationId xmlns:a16="http://schemas.microsoft.com/office/drawing/2014/main" id="{00000000-0008-0000-0C00-00001D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0" name="Text Box 9">
          <a:extLst>
            <a:ext uri="{FF2B5EF4-FFF2-40B4-BE49-F238E27FC236}">
              <a16:creationId xmlns:a16="http://schemas.microsoft.com/office/drawing/2014/main" id="{00000000-0008-0000-0C00-00001E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1" name="Text Box 9">
          <a:extLst>
            <a:ext uri="{FF2B5EF4-FFF2-40B4-BE49-F238E27FC236}">
              <a16:creationId xmlns:a16="http://schemas.microsoft.com/office/drawing/2014/main" id="{00000000-0008-0000-0C00-00001F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2" name="Text Box 9">
          <a:extLst>
            <a:ext uri="{FF2B5EF4-FFF2-40B4-BE49-F238E27FC236}">
              <a16:creationId xmlns:a16="http://schemas.microsoft.com/office/drawing/2014/main" id="{00000000-0008-0000-0C00-000020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3" name="Text Box 9">
          <a:extLst>
            <a:ext uri="{FF2B5EF4-FFF2-40B4-BE49-F238E27FC236}">
              <a16:creationId xmlns:a16="http://schemas.microsoft.com/office/drawing/2014/main" id="{00000000-0008-0000-0C00-000021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4" name="Text Box 9">
          <a:extLst>
            <a:ext uri="{FF2B5EF4-FFF2-40B4-BE49-F238E27FC236}">
              <a16:creationId xmlns:a16="http://schemas.microsoft.com/office/drawing/2014/main" id="{00000000-0008-0000-0C00-000022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30480</xdr:rowOff>
    </xdr:to>
    <xdr:sp macro="" textlink="">
      <xdr:nvSpPr>
        <xdr:cNvPr id="10652195" name="Text Box 9">
          <a:extLst>
            <a:ext uri="{FF2B5EF4-FFF2-40B4-BE49-F238E27FC236}">
              <a16:creationId xmlns:a16="http://schemas.microsoft.com/office/drawing/2014/main" id="{00000000-0008-0000-0C00-0000238AA200}"/>
            </a:ext>
          </a:extLst>
        </xdr:cNvPr>
        <xdr:cNvSpPr txBox="1">
          <a:spLocks noChangeArrowheads="1"/>
        </xdr:cNvSpPr>
      </xdr:nvSpPr>
      <xdr:spPr bwMode="auto">
        <a:xfrm>
          <a:off x="55260240" y="1916430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196" name="Text Box 9">
          <a:extLst>
            <a:ext uri="{FF2B5EF4-FFF2-40B4-BE49-F238E27FC236}">
              <a16:creationId xmlns:a16="http://schemas.microsoft.com/office/drawing/2014/main" id="{00000000-0008-0000-0C00-000024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197" name="Text Box 9">
          <a:extLst>
            <a:ext uri="{FF2B5EF4-FFF2-40B4-BE49-F238E27FC236}">
              <a16:creationId xmlns:a16="http://schemas.microsoft.com/office/drawing/2014/main" id="{00000000-0008-0000-0C00-000025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198" name="Text Box 9">
          <a:extLst>
            <a:ext uri="{FF2B5EF4-FFF2-40B4-BE49-F238E27FC236}">
              <a16:creationId xmlns:a16="http://schemas.microsoft.com/office/drawing/2014/main" id="{00000000-0008-0000-0C00-000026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199" name="Text Box 9">
          <a:extLst>
            <a:ext uri="{FF2B5EF4-FFF2-40B4-BE49-F238E27FC236}">
              <a16:creationId xmlns:a16="http://schemas.microsoft.com/office/drawing/2014/main" id="{00000000-0008-0000-0C00-000027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0" name="Text Box 9">
          <a:extLst>
            <a:ext uri="{FF2B5EF4-FFF2-40B4-BE49-F238E27FC236}">
              <a16:creationId xmlns:a16="http://schemas.microsoft.com/office/drawing/2014/main" id="{00000000-0008-0000-0C00-000028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1" name="Text Box 9">
          <a:extLst>
            <a:ext uri="{FF2B5EF4-FFF2-40B4-BE49-F238E27FC236}">
              <a16:creationId xmlns:a16="http://schemas.microsoft.com/office/drawing/2014/main" id="{00000000-0008-0000-0C00-000029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2" name="Text Box 9">
          <a:extLst>
            <a:ext uri="{FF2B5EF4-FFF2-40B4-BE49-F238E27FC236}">
              <a16:creationId xmlns:a16="http://schemas.microsoft.com/office/drawing/2014/main" id="{00000000-0008-0000-0C00-00002A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3" name="Text Box 9">
          <a:extLst>
            <a:ext uri="{FF2B5EF4-FFF2-40B4-BE49-F238E27FC236}">
              <a16:creationId xmlns:a16="http://schemas.microsoft.com/office/drawing/2014/main" id="{00000000-0008-0000-0C00-00002B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4" name="Text Box 9">
          <a:extLst>
            <a:ext uri="{FF2B5EF4-FFF2-40B4-BE49-F238E27FC236}">
              <a16:creationId xmlns:a16="http://schemas.microsoft.com/office/drawing/2014/main" id="{00000000-0008-0000-0C00-00002C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5" name="Text Box 9">
          <a:extLst>
            <a:ext uri="{FF2B5EF4-FFF2-40B4-BE49-F238E27FC236}">
              <a16:creationId xmlns:a16="http://schemas.microsoft.com/office/drawing/2014/main" id="{00000000-0008-0000-0C00-00002D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6" name="Text Box 9">
          <a:extLst>
            <a:ext uri="{FF2B5EF4-FFF2-40B4-BE49-F238E27FC236}">
              <a16:creationId xmlns:a16="http://schemas.microsoft.com/office/drawing/2014/main" id="{00000000-0008-0000-0C00-00002E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7" name="Text Box 9">
          <a:extLst>
            <a:ext uri="{FF2B5EF4-FFF2-40B4-BE49-F238E27FC236}">
              <a16:creationId xmlns:a16="http://schemas.microsoft.com/office/drawing/2014/main" id="{00000000-0008-0000-0C00-00002F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8" name="Text Box 9">
          <a:extLst>
            <a:ext uri="{FF2B5EF4-FFF2-40B4-BE49-F238E27FC236}">
              <a16:creationId xmlns:a16="http://schemas.microsoft.com/office/drawing/2014/main" id="{00000000-0008-0000-0C00-000030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09" name="Text Box 9">
          <a:extLst>
            <a:ext uri="{FF2B5EF4-FFF2-40B4-BE49-F238E27FC236}">
              <a16:creationId xmlns:a16="http://schemas.microsoft.com/office/drawing/2014/main" id="{00000000-0008-0000-0C00-000031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10" name="Text Box 9">
          <a:extLst>
            <a:ext uri="{FF2B5EF4-FFF2-40B4-BE49-F238E27FC236}">
              <a16:creationId xmlns:a16="http://schemas.microsoft.com/office/drawing/2014/main" id="{00000000-0008-0000-0C00-000032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1" name="Text Box 9">
          <a:extLst>
            <a:ext uri="{FF2B5EF4-FFF2-40B4-BE49-F238E27FC236}">
              <a16:creationId xmlns:a16="http://schemas.microsoft.com/office/drawing/2014/main" id="{00000000-0008-0000-0C00-000033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2" name="Text Box 9">
          <a:extLst>
            <a:ext uri="{FF2B5EF4-FFF2-40B4-BE49-F238E27FC236}">
              <a16:creationId xmlns:a16="http://schemas.microsoft.com/office/drawing/2014/main" id="{00000000-0008-0000-0C00-000034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3" name="Text Box 9">
          <a:extLst>
            <a:ext uri="{FF2B5EF4-FFF2-40B4-BE49-F238E27FC236}">
              <a16:creationId xmlns:a16="http://schemas.microsoft.com/office/drawing/2014/main" id="{00000000-0008-0000-0C00-000035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4" name="Text Box 9">
          <a:extLst>
            <a:ext uri="{FF2B5EF4-FFF2-40B4-BE49-F238E27FC236}">
              <a16:creationId xmlns:a16="http://schemas.microsoft.com/office/drawing/2014/main" id="{00000000-0008-0000-0C00-000036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5" name="Text Box 9">
          <a:extLst>
            <a:ext uri="{FF2B5EF4-FFF2-40B4-BE49-F238E27FC236}">
              <a16:creationId xmlns:a16="http://schemas.microsoft.com/office/drawing/2014/main" id="{00000000-0008-0000-0C00-000037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6" name="Text Box 9">
          <a:extLst>
            <a:ext uri="{FF2B5EF4-FFF2-40B4-BE49-F238E27FC236}">
              <a16:creationId xmlns:a16="http://schemas.microsoft.com/office/drawing/2014/main" id="{00000000-0008-0000-0C00-000038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7" name="Text Box 9">
          <a:extLst>
            <a:ext uri="{FF2B5EF4-FFF2-40B4-BE49-F238E27FC236}">
              <a16:creationId xmlns:a16="http://schemas.microsoft.com/office/drawing/2014/main" id="{00000000-0008-0000-0C00-000039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8" name="Text Box 9">
          <a:extLst>
            <a:ext uri="{FF2B5EF4-FFF2-40B4-BE49-F238E27FC236}">
              <a16:creationId xmlns:a16="http://schemas.microsoft.com/office/drawing/2014/main" id="{00000000-0008-0000-0C00-00003A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19" name="Text Box 9">
          <a:extLst>
            <a:ext uri="{FF2B5EF4-FFF2-40B4-BE49-F238E27FC236}">
              <a16:creationId xmlns:a16="http://schemas.microsoft.com/office/drawing/2014/main" id="{00000000-0008-0000-0C00-00003B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68580</xdr:rowOff>
    </xdr:to>
    <xdr:sp macro="" textlink="">
      <xdr:nvSpPr>
        <xdr:cNvPr id="10652220" name="Text Box 9">
          <a:extLst>
            <a:ext uri="{FF2B5EF4-FFF2-40B4-BE49-F238E27FC236}">
              <a16:creationId xmlns:a16="http://schemas.microsoft.com/office/drawing/2014/main" id="{00000000-0008-0000-0C00-00003C8AA200}"/>
            </a:ext>
          </a:extLst>
        </xdr:cNvPr>
        <xdr:cNvSpPr txBox="1">
          <a:spLocks noChangeArrowheads="1"/>
        </xdr:cNvSpPr>
      </xdr:nvSpPr>
      <xdr:spPr bwMode="auto">
        <a:xfrm>
          <a:off x="55260240" y="1916430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1" name="Text Box 9">
          <a:extLst>
            <a:ext uri="{FF2B5EF4-FFF2-40B4-BE49-F238E27FC236}">
              <a16:creationId xmlns:a16="http://schemas.microsoft.com/office/drawing/2014/main" id="{00000000-0008-0000-0C00-00003D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2" name="Text Box 9">
          <a:extLst>
            <a:ext uri="{FF2B5EF4-FFF2-40B4-BE49-F238E27FC236}">
              <a16:creationId xmlns:a16="http://schemas.microsoft.com/office/drawing/2014/main" id="{00000000-0008-0000-0C00-00003E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3" name="Text Box 9">
          <a:extLst>
            <a:ext uri="{FF2B5EF4-FFF2-40B4-BE49-F238E27FC236}">
              <a16:creationId xmlns:a16="http://schemas.microsoft.com/office/drawing/2014/main" id="{00000000-0008-0000-0C00-00003F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4" name="Text Box 9">
          <a:extLst>
            <a:ext uri="{FF2B5EF4-FFF2-40B4-BE49-F238E27FC236}">
              <a16:creationId xmlns:a16="http://schemas.microsoft.com/office/drawing/2014/main" id="{00000000-0008-0000-0C00-000040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5" name="Text Box 9">
          <a:extLst>
            <a:ext uri="{FF2B5EF4-FFF2-40B4-BE49-F238E27FC236}">
              <a16:creationId xmlns:a16="http://schemas.microsoft.com/office/drawing/2014/main" id="{00000000-0008-0000-0C00-000041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6" name="Text Box 9">
          <a:extLst>
            <a:ext uri="{FF2B5EF4-FFF2-40B4-BE49-F238E27FC236}">
              <a16:creationId xmlns:a16="http://schemas.microsoft.com/office/drawing/2014/main" id="{00000000-0008-0000-0C00-000042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7" name="Text Box 9">
          <a:extLst>
            <a:ext uri="{FF2B5EF4-FFF2-40B4-BE49-F238E27FC236}">
              <a16:creationId xmlns:a16="http://schemas.microsoft.com/office/drawing/2014/main" id="{00000000-0008-0000-0C00-000043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8" name="Text Box 9">
          <a:extLst>
            <a:ext uri="{FF2B5EF4-FFF2-40B4-BE49-F238E27FC236}">
              <a16:creationId xmlns:a16="http://schemas.microsoft.com/office/drawing/2014/main" id="{00000000-0008-0000-0C00-000044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29" name="Text Box 9">
          <a:extLst>
            <a:ext uri="{FF2B5EF4-FFF2-40B4-BE49-F238E27FC236}">
              <a16:creationId xmlns:a16="http://schemas.microsoft.com/office/drawing/2014/main" id="{00000000-0008-0000-0C00-000045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30" name="Text Box 9">
          <a:extLst>
            <a:ext uri="{FF2B5EF4-FFF2-40B4-BE49-F238E27FC236}">
              <a16:creationId xmlns:a16="http://schemas.microsoft.com/office/drawing/2014/main" id="{00000000-0008-0000-0C00-000046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31" name="Text Box 9">
          <a:extLst>
            <a:ext uri="{FF2B5EF4-FFF2-40B4-BE49-F238E27FC236}">
              <a16:creationId xmlns:a16="http://schemas.microsoft.com/office/drawing/2014/main" id="{00000000-0008-0000-0C00-000047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32" name="Text Box 9">
          <a:extLst>
            <a:ext uri="{FF2B5EF4-FFF2-40B4-BE49-F238E27FC236}">
              <a16:creationId xmlns:a16="http://schemas.microsoft.com/office/drawing/2014/main" id="{00000000-0008-0000-0C00-000048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14</xdr:row>
      <xdr:rowOff>0</xdr:rowOff>
    </xdr:from>
    <xdr:to>
      <xdr:col>24</xdr:col>
      <xdr:colOff>76200</xdr:colOff>
      <xdr:row>14</xdr:row>
      <xdr:rowOff>76200</xdr:rowOff>
    </xdr:to>
    <xdr:sp macro="" textlink="">
      <xdr:nvSpPr>
        <xdr:cNvPr id="10652233" name="Text Box 9">
          <a:extLst>
            <a:ext uri="{FF2B5EF4-FFF2-40B4-BE49-F238E27FC236}">
              <a16:creationId xmlns:a16="http://schemas.microsoft.com/office/drawing/2014/main" id="{00000000-0008-0000-0C00-0000498AA200}"/>
            </a:ext>
          </a:extLst>
        </xdr:cNvPr>
        <xdr:cNvSpPr txBox="1">
          <a:spLocks noChangeArrowheads="1"/>
        </xdr:cNvSpPr>
      </xdr:nvSpPr>
      <xdr:spPr bwMode="auto">
        <a:xfrm>
          <a:off x="55260240" y="19164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4" name="Text Box 9">
          <a:extLst>
            <a:ext uri="{FF2B5EF4-FFF2-40B4-BE49-F238E27FC236}">
              <a16:creationId xmlns:a16="http://schemas.microsoft.com/office/drawing/2014/main" id="{00000000-0008-0000-0C00-00004A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5" name="Text Box 9">
          <a:extLst>
            <a:ext uri="{FF2B5EF4-FFF2-40B4-BE49-F238E27FC236}">
              <a16:creationId xmlns:a16="http://schemas.microsoft.com/office/drawing/2014/main" id="{00000000-0008-0000-0C00-00004B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6" name="Text Box 9">
          <a:extLst>
            <a:ext uri="{FF2B5EF4-FFF2-40B4-BE49-F238E27FC236}">
              <a16:creationId xmlns:a16="http://schemas.microsoft.com/office/drawing/2014/main" id="{00000000-0008-0000-0C00-00004C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7" name="Text Box 9">
          <a:extLst>
            <a:ext uri="{FF2B5EF4-FFF2-40B4-BE49-F238E27FC236}">
              <a16:creationId xmlns:a16="http://schemas.microsoft.com/office/drawing/2014/main" id="{00000000-0008-0000-0C00-00004D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8" name="Text Box 9">
          <a:extLst>
            <a:ext uri="{FF2B5EF4-FFF2-40B4-BE49-F238E27FC236}">
              <a16:creationId xmlns:a16="http://schemas.microsoft.com/office/drawing/2014/main" id="{00000000-0008-0000-0C00-00004E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39" name="Text Box 9">
          <a:extLst>
            <a:ext uri="{FF2B5EF4-FFF2-40B4-BE49-F238E27FC236}">
              <a16:creationId xmlns:a16="http://schemas.microsoft.com/office/drawing/2014/main" id="{00000000-0008-0000-0C00-00004F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0" name="Text Box 9">
          <a:extLst>
            <a:ext uri="{FF2B5EF4-FFF2-40B4-BE49-F238E27FC236}">
              <a16:creationId xmlns:a16="http://schemas.microsoft.com/office/drawing/2014/main" id="{00000000-0008-0000-0C00-000050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1" name="Text Box 9">
          <a:extLst>
            <a:ext uri="{FF2B5EF4-FFF2-40B4-BE49-F238E27FC236}">
              <a16:creationId xmlns:a16="http://schemas.microsoft.com/office/drawing/2014/main" id="{00000000-0008-0000-0C00-000051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2" name="Text Box 9">
          <a:extLst>
            <a:ext uri="{FF2B5EF4-FFF2-40B4-BE49-F238E27FC236}">
              <a16:creationId xmlns:a16="http://schemas.microsoft.com/office/drawing/2014/main" id="{00000000-0008-0000-0C00-000052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3" name="Text Box 9">
          <a:extLst>
            <a:ext uri="{FF2B5EF4-FFF2-40B4-BE49-F238E27FC236}">
              <a16:creationId xmlns:a16="http://schemas.microsoft.com/office/drawing/2014/main" id="{00000000-0008-0000-0C00-000053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4" name="Text Box 9">
          <a:extLst>
            <a:ext uri="{FF2B5EF4-FFF2-40B4-BE49-F238E27FC236}">
              <a16:creationId xmlns:a16="http://schemas.microsoft.com/office/drawing/2014/main" id="{00000000-0008-0000-0C00-000054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5" name="Text Box 9">
          <a:extLst>
            <a:ext uri="{FF2B5EF4-FFF2-40B4-BE49-F238E27FC236}">
              <a16:creationId xmlns:a16="http://schemas.microsoft.com/office/drawing/2014/main" id="{00000000-0008-0000-0C00-000055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6" name="Text Box 9">
          <a:extLst>
            <a:ext uri="{FF2B5EF4-FFF2-40B4-BE49-F238E27FC236}">
              <a16:creationId xmlns:a16="http://schemas.microsoft.com/office/drawing/2014/main" id="{00000000-0008-0000-0C00-000056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7" name="Text Box 9">
          <a:extLst>
            <a:ext uri="{FF2B5EF4-FFF2-40B4-BE49-F238E27FC236}">
              <a16:creationId xmlns:a16="http://schemas.microsoft.com/office/drawing/2014/main" id="{00000000-0008-0000-0C00-000057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8" name="Text Box 9">
          <a:extLst>
            <a:ext uri="{FF2B5EF4-FFF2-40B4-BE49-F238E27FC236}">
              <a16:creationId xmlns:a16="http://schemas.microsoft.com/office/drawing/2014/main" id="{00000000-0008-0000-0C00-000058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49" name="Text Box 9">
          <a:extLst>
            <a:ext uri="{FF2B5EF4-FFF2-40B4-BE49-F238E27FC236}">
              <a16:creationId xmlns:a16="http://schemas.microsoft.com/office/drawing/2014/main" id="{00000000-0008-0000-0C00-000059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0" name="Text Box 9">
          <a:extLst>
            <a:ext uri="{FF2B5EF4-FFF2-40B4-BE49-F238E27FC236}">
              <a16:creationId xmlns:a16="http://schemas.microsoft.com/office/drawing/2014/main" id="{00000000-0008-0000-0C00-00005A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1" name="Text Box 9">
          <a:extLst>
            <a:ext uri="{FF2B5EF4-FFF2-40B4-BE49-F238E27FC236}">
              <a16:creationId xmlns:a16="http://schemas.microsoft.com/office/drawing/2014/main" id="{00000000-0008-0000-0C00-00005B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2" name="Text Box 9">
          <a:extLst>
            <a:ext uri="{FF2B5EF4-FFF2-40B4-BE49-F238E27FC236}">
              <a16:creationId xmlns:a16="http://schemas.microsoft.com/office/drawing/2014/main" id="{00000000-0008-0000-0C00-00005C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3" name="Text Box 9">
          <a:extLst>
            <a:ext uri="{FF2B5EF4-FFF2-40B4-BE49-F238E27FC236}">
              <a16:creationId xmlns:a16="http://schemas.microsoft.com/office/drawing/2014/main" id="{00000000-0008-0000-0C00-00005D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4" name="Text Box 9">
          <a:extLst>
            <a:ext uri="{FF2B5EF4-FFF2-40B4-BE49-F238E27FC236}">
              <a16:creationId xmlns:a16="http://schemas.microsoft.com/office/drawing/2014/main" id="{00000000-0008-0000-0C00-00005E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5" name="Text Box 9">
          <a:extLst>
            <a:ext uri="{FF2B5EF4-FFF2-40B4-BE49-F238E27FC236}">
              <a16:creationId xmlns:a16="http://schemas.microsoft.com/office/drawing/2014/main" id="{00000000-0008-0000-0C00-00005F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6" name="Text Box 9">
          <a:extLst>
            <a:ext uri="{FF2B5EF4-FFF2-40B4-BE49-F238E27FC236}">
              <a16:creationId xmlns:a16="http://schemas.microsoft.com/office/drawing/2014/main" id="{00000000-0008-0000-0C00-000060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7" name="Text Box 9">
          <a:extLst>
            <a:ext uri="{FF2B5EF4-FFF2-40B4-BE49-F238E27FC236}">
              <a16:creationId xmlns:a16="http://schemas.microsoft.com/office/drawing/2014/main" id="{00000000-0008-0000-0C00-000061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8" name="Text Box 9">
          <a:extLst>
            <a:ext uri="{FF2B5EF4-FFF2-40B4-BE49-F238E27FC236}">
              <a16:creationId xmlns:a16="http://schemas.microsoft.com/office/drawing/2014/main" id="{00000000-0008-0000-0C00-000062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59" name="Text Box 9">
          <a:extLst>
            <a:ext uri="{FF2B5EF4-FFF2-40B4-BE49-F238E27FC236}">
              <a16:creationId xmlns:a16="http://schemas.microsoft.com/office/drawing/2014/main" id="{00000000-0008-0000-0C00-000063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0" name="Text Box 9">
          <a:extLst>
            <a:ext uri="{FF2B5EF4-FFF2-40B4-BE49-F238E27FC236}">
              <a16:creationId xmlns:a16="http://schemas.microsoft.com/office/drawing/2014/main" id="{00000000-0008-0000-0C00-000064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1" name="Text Box 9">
          <a:extLst>
            <a:ext uri="{FF2B5EF4-FFF2-40B4-BE49-F238E27FC236}">
              <a16:creationId xmlns:a16="http://schemas.microsoft.com/office/drawing/2014/main" id="{00000000-0008-0000-0C00-000065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2" name="Text Box 9">
          <a:extLst>
            <a:ext uri="{FF2B5EF4-FFF2-40B4-BE49-F238E27FC236}">
              <a16:creationId xmlns:a16="http://schemas.microsoft.com/office/drawing/2014/main" id="{00000000-0008-0000-0C00-000066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3" name="Text Box 9">
          <a:extLst>
            <a:ext uri="{FF2B5EF4-FFF2-40B4-BE49-F238E27FC236}">
              <a16:creationId xmlns:a16="http://schemas.microsoft.com/office/drawing/2014/main" id="{00000000-0008-0000-0C00-000067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4" name="Text Box 9">
          <a:extLst>
            <a:ext uri="{FF2B5EF4-FFF2-40B4-BE49-F238E27FC236}">
              <a16:creationId xmlns:a16="http://schemas.microsoft.com/office/drawing/2014/main" id="{00000000-0008-0000-0C00-000068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5" name="Text Box 9">
          <a:extLst>
            <a:ext uri="{FF2B5EF4-FFF2-40B4-BE49-F238E27FC236}">
              <a16:creationId xmlns:a16="http://schemas.microsoft.com/office/drawing/2014/main" id="{00000000-0008-0000-0C00-000069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6" name="Text Box 9">
          <a:extLst>
            <a:ext uri="{FF2B5EF4-FFF2-40B4-BE49-F238E27FC236}">
              <a16:creationId xmlns:a16="http://schemas.microsoft.com/office/drawing/2014/main" id="{00000000-0008-0000-0C00-00006A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7" name="Text Box 9">
          <a:extLst>
            <a:ext uri="{FF2B5EF4-FFF2-40B4-BE49-F238E27FC236}">
              <a16:creationId xmlns:a16="http://schemas.microsoft.com/office/drawing/2014/main" id="{00000000-0008-0000-0C00-00006B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8" name="Text Box 9">
          <a:extLst>
            <a:ext uri="{FF2B5EF4-FFF2-40B4-BE49-F238E27FC236}">
              <a16:creationId xmlns:a16="http://schemas.microsoft.com/office/drawing/2014/main" id="{00000000-0008-0000-0C00-00006C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69" name="Text Box 9">
          <a:extLst>
            <a:ext uri="{FF2B5EF4-FFF2-40B4-BE49-F238E27FC236}">
              <a16:creationId xmlns:a16="http://schemas.microsoft.com/office/drawing/2014/main" id="{00000000-0008-0000-0C00-00006D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70" name="Text Box 9">
          <a:extLst>
            <a:ext uri="{FF2B5EF4-FFF2-40B4-BE49-F238E27FC236}">
              <a16:creationId xmlns:a16="http://schemas.microsoft.com/office/drawing/2014/main" id="{00000000-0008-0000-0C00-00006E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38100</xdr:rowOff>
    </xdr:to>
    <xdr:sp macro="" textlink="">
      <xdr:nvSpPr>
        <xdr:cNvPr id="10652271" name="Text Box 9">
          <a:extLst>
            <a:ext uri="{FF2B5EF4-FFF2-40B4-BE49-F238E27FC236}">
              <a16:creationId xmlns:a16="http://schemas.microsoft.com/office/drawing/2014/main" id="{00000000-0008-0000-0C00-00006F8AA200}"/>
            </a:ext>
          </a:extLst>
        </xdr:cNvPr>
        <xdr:cNvSpPr txBox="1">
          <a:spLocks noChangeArrowheads="1"/>
        </xdr:cNvSpPr>
      </xdr:nvSpPr>
      <xdr:spPr bwMode="auto">
        <a:xfrm>
          <a:off x="55260240" y="31729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2" name="Text Box 9">
          <a:extLst>
            <a:ext uri="{FF2B5EF4-FFF2-40B4-BE49-F238E27FC236}">
              <a16:creationId xmlns:a16="http://schemas.microsoft.com/office/drawing/2014/main" id="{00000000-0008-0000-0C00-000070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3" name="Text Box 9">
          <a:extLst>
            <a:ext uri="{FF2B5EF4-FFF2-40B4-BE49-F238E27FC236}">
              <a16:creationId xmlns:a16="http://schemas.microsoft.com/office/drawing/2014/main" id="{00000000-0008-0000-0C00-000071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4" name="Text Box 9">
          <a:extLst>
            <a:ext uri="{FF2B5EF4-FFF2-40B4-BE49-F238E27FC236}">
              <a16:creationId xmlns:a16="http://schemas.microsoft.com/office/drawing/2014/main" id="{00000000-0008-0000-0C00-000072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5" name="Text Box 9">
          <a:extLst>
            <a:ext uri="{FF2B5EF4-FFF2-40B4-BE49-F238E27FC236}">
              <a16:creationId xmlns:a16="http://schemas.microsoft.com/office/drawing/2014/main" id="{00000000-0008-0000-0C00-000073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6" name="Text Box 9">
          <a:extLst>
            <a:ext uri="{FF2B5EF4-FFF2-40B4-BE49-F238E27FC236}">
              <a16:creationId xmlns:a16="http://schemas.microsoft.com/office/drawing/2014/main" id="{00000000-0008-0000-0C00-000074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38100</xdr:rowOff>
    </xdr:to>
    <xdr:sp macro="" textlink="">
      <xdr:nvSpPr>
        <xdr:cNvPr id="10652277" name="Text Box 9">
          <a:extLst>
            <a:ext uri="{FF2B5EF4-FFF2-40B4-BE49-F238E27FC236}">
              <a16:creationId xmlns:a16="http://schemas.microsoft.com/office/drawing/2014/main" id="{00000000-0008-0000-0C00-0000758AA200}"/>
            </a:ext>
          </a:extLst>
        </xdr:cNvPr>
        <xdr:cNvSpPr txBox="1">
          <a:spLocks noChangeArrowheads="1"/>
        </xdr:cNvSpPr>
      </xdr:nvSpPr>
      <xdr:spPr bwMode="auto">
        <a:xfrm>
          <a:off x="55260240" y="348996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78" name="Text Box 9">
          <a:extLst>
            <a:ext uri="{FF2B5EF4-FFF2-40B4-BE49-F238E27FC236}">
              <a16:creationId xmlns:a16="http://schemas.microsoft.com/office/drawing/2014/main" id="{00000000-0008-0000-0C00-000076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79" name="Text Box 9">
          <a:extLst>
            <a:ext uri="{FF2B5EF4-FFF2-40B4-BE49-F238E27FC236}">
              <a16:creationId xmlns:a16="http://schemas.microsoft.com/office/drawing/2014/main" id="{00000000-0008-0000-0C00-000077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0" name="Text Box 9">
          <a:extLst>
            <a:ext uri="{FF2B5EF4-FFF2-40B4-BE49-F238E27FC236}">
              <a16:creationId xmlns:a16="http://schemas.microsoft.com/office/drawing/2014/main" id="{00000000-0008-0000-0C00-000078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1" name="Text Box 9">
          <a:extLst>
            <a:ext uri="{FF2B5EF4-FFF2-40B4-BE49-F238E27FC236}">
              <a16:creationId xmlns:a16="http://schemas.microsoft.com/office/drawing/2014/main" id="{00000000-0008-0000-0C00-000079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2" name="Text Box 9">
          <a:extLst>
            <a:ext uri="{FF2B5EF4-FFF2-40B4-BE49-F238E27FC236}">
              <a16:creationId xmlns:a16="http://schemas.microsoft.com/office/drawing/2014/main" id="{00000000-0008-0000-0C00-00007A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3" name="Text Box 9">
          <a:extLst>
            <a:ext uri="{FF2B5EF4-FFF2-40B4-BE49-F238E27FC236}">
              <a16:creationId xmlns:a16="http://schemas.microsoft.com/office/drawing/2014/main" id="{00000000-0008-0000-0C00-00007B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4" name="Text Box 9">
          <a:extLst>
            <a:ext uri="{FF2B5EF4-FFF2-40B4-BE49-F238E27FC236}">
              <a16:creationId xmlns:a16="http://schemas.microsoft.com/office/drawing/2014/main" id="{00000000-0008-0000-0C00-00007C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5" name="Text Box 9">
          <a:extLst>
            <a:ext uri="{FF2B5EF4-FFF2-40B4-BE49-F238E27FC236}">
              <a16:creationId xmlns:a16="http://schemas.microsoft.com/office/drawing/2014/main" id="{00000000-0008-0000-0C00-00007D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6" name="Text Box 9">
          <a:extLst>
            <a:ext uri="{FF2B5EF4-FFF2-40B4-BE49-F238E27FC236}">
              <a16:creationId xmlns:a16="http://schemas.microsoft.com/office/drawing/2014/main" id="{00000000-0008-0000-0C00-00007E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7" name="Text Box 9">
          <a:extLst>
            <a:ext uri="{FF2B5EF4-FFF2-40B4-BE49-F238E27FC236}">
              <a16:creationId xmlns:a16="http://schemas.microsoft.com/office/drawing/2014/main" id="{00000000-0008-0000-0C00-00007F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8" name="Text Box 9">
          <a:extLst>
            <a:ext uri="{FF2B5EF4-FFF2-40B4-BE49-F238E27FC236}">
              <a16:creationId xmlns:a16="http://schemas.microsoft.com/office/drawing/2014/main" id="{00000000-0008-0000-0C00-000080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89" name="Text Box 9">
          <a:extLst>
            <a:ext uri="{FF2B5EF4-FFF2-40B4-BE49-F238E27FC236}">
              <a16:creationId xmlns:a16="http://schemas.microsoft.com/office/drawing/2014/main" id="{00000000-0008-0000-0C00-000081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90" name="Text Box 9">
          <a:extLst>
            <a:ext uri="{FF2B5EF4-FFF2-40B4-BE49-F238E27FC236}">
              <a16:creationId xmlns:a16="http://schemas.microsoft.com/office/drawing/2014/main" id="{00000000-0008-0000-0C00-000082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91" name="Text Box 9">
          <a:extLst>
            <a:ext uri="{FF2B5EF4-FFF2-40B4-BE49-F238E27FC236}">
              <a16:creationId xmlns:a16="http://schemas.microsoft.com/office/drawing/2014/main" id="{00000000-0008-0000-0C00-000083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29</xdr:row>
      <xdr:rowOff>38100</xdr:rowOff>
    </xdr:to>
    <xdr:sp macro="" textlink="">
      <xdr:nvSpPr>
        <xdr:cNvPr id="10652292" name="Text Box 9">
          <a:extLst>
            <a:ext uri="{FF2B5EF4-FFF2-40B4-BE49-F238E27FC236}">
              <a16:creationId xmlns:a16="http://schemas.microsoft.com/office/drawing/2014/main" id="{00000000-0008-0000-0C00-0000848AA200}"/>
            </a:ext>
          </a:extLst>
        </xdr:cNvPr>
        <xdr:cNvSpPr txBox="1">
          <a:spLocks noChangeArrowheads="1"/>
        </xdr:cNvSpPr>
      </xdr:nvSpPr>
      <xdr:spPr bwMode="auto">
        <a:xfrm>
          <a:off x="55260240" y="536676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3" name="Text Box 9">
          <a:extLst>
            <a:ext uri="{FF2B5EF4-FFF2-40B4-BE49-F238E27FC236}">
              <a16:creationId xmlns:a16="http://schemas.microsoft.com/office/drawing/2014/main" id="{00000000-0008-0000-0C00-000085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4" name="Text Box 9">
          <a:extLst>
            <a:ext uri="{FF2B5EF4-FFF2-40B4-BE49-F238E27FC236}">
              <a16:creationId xmlns:a16="http://schemas.microsoft.com/office/drawing/2014/main" id="{00000000-0008-0000-0C00-000086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5" name="Text Box 9">
          <a:extLst>
            <a:ext uri="{FF2B5EF4-FFF2-40B4-BE49-F238E27FC236}">
              <a16:creationId xmlns:a16="http://schemas.microsoft.com/office/drawing/2014/main" id="{00000000-0008-0000-0C00-000087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6" name="Text Box 9">
          <a:extLst>
            <a:ext uri="{FF2B5EF4-FFF2-40B4-BE49-F238E27FC236}">
              <a16:creationId xmlns:a16="http://schemas.microsoft.com/office/drawing/2014/main" id="{00000000-0008-0000-0C00-000088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7" name="Text Box 9">
          <a:extLst>
            <a:ext uri="{FF2B5EF4-FFF2-40B4-BE49-F238E27FC236}">
              <a16:creationId xmlns:a16="http://schemas.microsoft.com/office/drawing/2014/main" id="{00000000-0008-0000-0C00-000089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8" name="Text Box 9">
          <a:extLst>
            <a:ext uri="{FF2B5EF4-FFF2-40B4-BE49-F238E27FC236}">
              <a16:creationId xmlns:a16="http://schemas.microsoft.com/office/drawing/2014/main" id="{00000000-0008-0000-0C00-00008A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299" name="Text Box 9">
          <a:extLst>
            <a:ext uri="{FF2B5EF4-FFF2-40B4-BE49-F238E27FC236}">
              <a16:creationId xmlns:a16="http://schemas.microsoft.com/office/drawing/2014/main" id="{00000000-0008-0000-0C00-00008B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0" name="Text Box 9">
          <a:extLst>
            <a:ext uri="{FF2B5EF4-FFF2-40B4-BE49-F238E27FC236}">
              <a16:creationId xmlns:a16="http://schemas.microsoft.com/office/drawing/2014/main" id="{00000000-0008-0000-0C00-00008C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1" name="Text Box 9">
          <a:extLst>
            <a:ext uri="{FF2B5EF4-FFF2-40B4-BE49-F238E27FC236}">
              <a16:creationId xmlns:a16="http://schemas.microsoft.com/office/drawing/2014/main" id="{00000000-0008-0000-0C00-00008D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2" name="Text Box 9">
          <a:extLst>
            <a:ext uri="{FF2B5EF4-FFF2-40B4-BE49-F238E27FC236}">
              <a16:creationId xmlns:a16="http://schemas.microsoft.com/office/drawing/2014/main" id="{00000000-0008-0000-0C00-00008E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3" name="Text Box 9">
          <a:extLst>
            <a:ext uri="{FF2B5EF4-FFF2-40B4-BE49-F238E27FC236}">
              <a16:creationId xmlns:a16="http://schemas.microsoft.com/office/drawing/2014/main" id="{00000000-0008-0000-0C00-00008F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4" name="Text Box 9">
          <a:extLst>
            <a:ext uri="{FF2B5EF4-FFF2-40B4-BE49-F238E27FC236}">
              <a16:creationId xmlns:a16="http://schemas.microsoft.com/office/drawing/2014/main" id="{00000000-0008-0000-0C00-000090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5" name="Text Box 9">
          <a:extLst>
            <a:ext uri="{FF2B5EF4-FFF2-40B4-BE49-F238E27FC236}">
              <a16:creationId xmlns:a16="http://schemas.microsoft.com/office/drawing/2014/main" id="{00000000-0008-0000-0C00-000091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6" name="Text Box 9">
          <a:extLst>
            <a:ext uri="{FF2B5EF4-FFF2-40B4-BE49-F238E27FC236}">
              <a16:creationId xmlns:a16="http://schemas.microsoft.com/office/drawing/2014/main" id="{00000000-0008-0000-0C00-000092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7" name="Text Box 9">
          <a:extLst>
            <a:ext uri="{FF2B5EF4-FFF2-40B4-BE49-F238E27FC236}">
              <a16:creationId xmlns:a16="http://schemas.microsoft.com/office/drawing/2014/main" id="{00000000-0008-0000-0C00-000093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8" name="Text Box 9">
          <a:extLst>
            <a:ext uri="{FF2B5EF4-FFF2-40B4-BE49-F238E27FC236}">
              <a16:creationId xmlns:a16="http://schemas.microsoft.com/office/drawing/2014/main" id="{00000000-0008-0000-0C00-000094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09" name="Text Box 9">
          <a:extLst>
            <a:ext uri="{FF2B5EF4-FFF2-40B4-BE49-F238E27FC236}">
              <a16:creationId xmlns:a16="http://schemas.microsoft.com/office/drawing/2014/main" id="{00000000-0008-0000-0C00-000095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0" name="Text Box 9">
          <a:extLst>
            <a:ext uri="{FF2B5EF4-FFF2-40B4-BE49-F238E27FC236}">
              <a16:creationId xmlns:a16="http://schemas.microsoft.com/office/drawing/2014/main" id="{00000000-0008-0000-0C00-000096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1" name="Text Box 9">
          <a:extLst>
            <a:ext uri="{FF2B5EF4-FFF2-40B4-BE49-F238E27FC236}">
              <a16:creationId xmlns:a16="http://schemas.microsoft.com/office/drawing/2014/main" id="{00000000-0008-0000-0C00-000097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2" name="Text Box 9">
          <a:extLst>
            <a:ext uri="{FF2B5EF4-FFF2-40B4-BE49-F238E27FC236}">
              <a16:creationId xmlns:a16="http://schemas.microsoft.com/office/drawing/2014/main" id="{00000000-0008-0000-0C00-000098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3" name="Text Box 9">
          <a:extLst>
            <a:ext uri="{FF2B5EF4-FFF2-40B4-BE49-F238E27FC236}">
              <a16:creationId xmlns:a16="http://schemas.microsoft.com/office/drawing/2014/main" id="{00000000-0008-0000-0C00-000099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4" name="Text Box 9">
          <a:extLst>
            <a:ext uri="{FF2B5EF4-FFF2-40B4-BE49-F238E27FC236}">
              <a16:creationId xmlns:a16="http://schemas.microsoft.com/office/drawing/2014/main" id="{00000000-0008-0000-0C00-00009A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5" name="Text Box 9">
          <a:extLst>
            <a:ext uri="{FF2B5EF4-FFF2-40B4-BE49-F238E27FC236}">
              <a16:creationId xmlns:a16="http://schemas.microsoft.com/office/drawing/2014/main" id="{00000000-0008-0000-0C00-00009B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6" name="Text Box 9">
          <a:extLst>
            <a:ext uri="{FF2B5EF4-FFF2-40B4-BE49-F238E27FC236}">
              <a16:creationId xmlns:a16="http://schemas.microsoft.com/office/drawing/2014/main" id="{00000000-0008-0000-0C00-00009C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7" name="Text Box 9">
          <a:extLst>
            <a:ext uri="{FF2B5EF4-FFF2-40B4-BE49-F238E27FC236}">
              <a16:creationId xmlns:a16="http://schemas.microsoft.com/office/drawing/2014/main" id="{00000000-0008-0000-0C00-00009D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8" name="Text Box 9">
          <a:extLst>
            <a:ext uri="{FF2B5EF4-FFF2-40B4-BE49-F238E27FC236}">
              <a16:creationId xmlns:a16="http://schemas.microsoft.com/office/drawing/2014/main" id="{00000000-0008-0000-0C00-00009E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19" name="Text Box 9">
          <a:extLst>
            <a:ext uri="{FF2B5EF4-FFF2-40B4-BE49-F238E27FC236}">
              <a16:creationId xmlns:a16="http://schemas.microsoft.com/office/drawing/2014/main" id="{00000000-0008-0000-0C00-00009F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0" name="Text Box 9">
          <a:extLst>
            <a:ext uri="{FF2B5EF4-FFF2-40B4-BE49-F238E27FC236}">
              <a16:creationId xmlns:a16="http://schemas.microsoft.com/office/drawing/2014/main" id="{00000000-0008-0000-0C00-0000A0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1" name="Text Box 9">
          <a:extLst>
            <a:ext uri="{FF2B5EF4-FFF2-40B4-BE49-F238E27FC236}">
              <a16:creationId xmlns:a16="http://schemas.microsoft.com/office/drawing/2014/main" id="{00000000-0008-0000-0C00-0000A1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2" name="Text Box 9">
          <a:extLst>
            <a:ext uri="{FF2B5EF4-FFF2-40B4-BE49-F238E27FC236}">
              <a16:creationId xmlns:a16="http://schemas.microsoft.com/office/drawing/2014/main" id="{00000000-0008-0000-0C00-0000A2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3" name="Text Box 9">
          <a:extLst>
            <a:ext uri="{FF2B5EF4-FFF2-40B4-BE49-F238E27FC236}">
              <a16:creationId xmlns:a16="http://schemas.microsoft.com/office/drawing/2014/main" id="{00000000-0008-0000-0C00-0000A3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4" name="Text Box 9">
          <a:extLst>
            <a:ext uri="{FF2B5EF4-FFF2-40B4-BE49-F238E27FC236}">
              <a16:creationId xmlns:a16="http://schemas.microsoft.com/office/drawing/2014/main" id="{00000000-0008-0000-0C00-0000A4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5" name="Text Box 9">
          <a:extLst>
            <a:ext uri="{FF2B5EF4-FFF2-40B4-BE49-F238E27FC236}">
              <a16:creationId xmlns:a16="http://schemas.microsoft.com/office/drawing/2014/main" id="{00000000-0008-0000-0C00-0000A5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6" name="Text Box 9">
          <a:extLst>
            <a:ext uri="{FF2B5EF4-FFF2-40B4-BE49-F238E27FC236}">
              <a16:creationId xmlns:a16="http://schemas.microsoft.com/office/drawing/2014/main" id="{00000000-0008-0000-0C00-0000A6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7" name="Text Box 9">
          <a:extLst>
            <a:ext uri="{FF2B5EF4-FFF2-40B4-BE49-F238E27FC236}">
              <a16:creationId xmlns:a16="http://schemas.microsoft.com/office/drawing/2014/main" id="{00000000-0008-0000-0C00-0000A7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8" name="Text Box 9">
          <a:extLst>
            <a:ext uri="{FF2B5EF4-FFF2-40B4-BE49-F238E27FC236}">
              <a16:creationId xmlns:a16="http://schemas.microsoft.com/office/drawing/2014/main" id="{00000000-0008-0000-0C00-0000A8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29" name="Text Box 9">
          <a:extLst>
            <a:ext uri="{FF2B5EF4-FFF2-40B4-BE49-F238E27FC236}">
              <a16:creationId xmlns:a16="http://schemas.microsoft.com/office/drawing/2014/main" id="{00000000-0008-0000-0C00-0000A9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20</xdr:row>
      <xdr:rowOff>0</xdr:rowOff>
    </xdr:from>
    <xdr:to>
      <xdr:col>24</xdr:col>
      <xdr:colOff>76200</xdr:colOff>
      <xdr:row>20</xdr:row>
      <xdr:rowOff>83820</xdr:rowOff>
    </xdr:to>
    <xdr:sp macro="" textlink="">
      <xdr:nvSpPr>
        <xdr:cNvPr id="10652330" name="Text Box 9">
          <a:extLst>
            <a:ext uri="{FF2B5EF4-FFF2-40B4-BE49-F238E27FC236}">
              <a16:creationId xmlns:a16="http://schemas.microsoft.com/office/drawing/2014/main" id="{00000000-0008-0000-0C00-0000AA8AA200}"/>
            </a:ext>
          </a:extLst>
        </xdr:cNvPr>
        <xdr:cNvSpPr txBox="1">
          <a:spLocks noChangeArrowheads="1"/>
        </xdr:cNvSpPr>
      </xdr:nvSpPr>
      <xdr:spPr bwMode="auto">
        <a:xfrm>
          <a:off x="55260240" y="31729680"/>
          <a:ext cx="762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1" name="Text Box 9">
          <a:extLst>
            <a:ext uri="{FF2B5EF4-FFF2-40B4-BE49-F238E27FC236}">
              <a16:creationId xmlns:a16="http://schemas.microsoft.com/office/drawing/2014/main" id="{00000000-0008-0000-0C00-0000AB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2" name="Text Box 9">
          <a:extLst>
            <a:ext uri="{FF2B5EF4-FFF2-40B4-BE49-F238E27FC236}">
              <a16:creationId xmlns:a16="http://schemas.microsoft.com/office/drawing/2014/main" id="{00000000-0008-0000-0C00-0000AC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3" name="Text Box 9">
          <a:extLst>
            <a:ext uri="{FF2B5EF4-FFF2-40B4-BE49-F238E27FC236}">
              <a16:creationId xmlns:a16="http://schemas.microsoft.com/office/drawing/2014/main" id="{00000000-0008-0000-0C00-0000AD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4" name="Text Box 9">
          <a:extLst>
            <a:ext uri="{FF2B5EF4-FFF2-40B4-BE49-F238E27FC236}">
              <a16:creationId xmlns:a16="http://schemas.microsoft.com/office/drawing/2014/main" id="{00000000-0008-0000-0C00-0000AE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5" name="Text Box 9">
          <a:extLst>
            <a:ext uri="{FF2B5EF4-FFF2-40B4-BE49-F238E27FC236}">
              <a16:creationId xmlns:a16="http://schemas.microsoft.com/office/drawing/2014/main" id="{00000000-0008-0000-0C00-0000AF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21</xdr:row>
      <xdr:rowOff>0</xdr:rowOff>
    </xdr:from>
    <xdr:to>
      <xdr:col>24</xdr:col>
      <xdr:colOff>76200</xdr:colOff>
      <xdr:row>21</xdr:row>
      <xdr:rowOff>1424940</xdr:rowOff>
    </xdr:to>
    <xdr:sp macro="" textlink="">
      <xdr:nvSpPr>
        <xdr:cNvPr id="10652336" name="Text Box 9">
          <a:extLst>
            <a:ext uri="{FF2B5EF4-FFF2-40B4-BE49-F238E27FC236}">
              <a16:creationId xmlns:a16="http://schemas.microsoft.com/office/drawing/2014/main" id="{00000000-0008-0000-0C00-0000B08AA200}"/>
            </a:ext>
          </a:extLst>
        </xdr:cNvPr>
        <xdr:cNvSpPr txBox="1">
          <a:spLocks noChangeArrowheads="1"/>
        </xdr:cNvSpPr>
      </xdr:nvSpPr>
      <xdr:spPr bwMode="auto">
        <a:xfrm>
          <a:off x="55260240" y="34899600"/>
          <a:ext cx="7620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37" name="Text Box 9">
          <a:extLst>
            <a:ext uri="{FF2B5EF4-FFF2-40B4-BE49-F238E27FC236}">
              <a16:creationId xmlns:a16="http://schemas.microsoft.com/office/drawing/2014/main" id="{00000000-0008-0000-0C00-0000B1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38" name="Text Box 9">
          <a:extLst>
            <a:ext uri="{FF2B5EF4-FFF2-40B4-BE49-F238E27FC236}">
              <a16:creationId xmlns:a16="http://schemas.microsoft.com/office/drawing/2014/main" id="{00000000-0008-0000-0C00-0000B2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39" name="Text Box 9">
          <a:extLst>
            <a:ext uri="{FF2B5EF4-FFF2-40B4-BE49-F238E27FC236}">
              <a16:creationId xmlns:a16="http://schemas.microsoft.com/office/drawing/2014/main" id="{00000000-0008-0000-0C00-0000B3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0" name="Text Box 9">
          <a:extLst>
            <a:ext uri="{FF2B5EF4-FFF2-40B4-BE49-F238E27FC236}">
              <a16:creationId xmlns:a16="http://schemas.microsoft.com/office/drawing/2014/main" id="{00000000-0008-0000-0C00-0000B4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1" name="Text Box 9">
          <a:extLst>
            <a:ext uri="{FF2B5EF4-FFF2-40B4-BE49-F238E27FC236}">
              <a16:creationId xmlns:a16="http://schemas.microsoft.com/office/drawing/2014/main" id="{00000000-0008-0000-0C00-0000B5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2" name="Text Box 9">
          <a:extLst>
            <a:ext uri="{FF2B5EF4-FFF2-40B4-BE49-F238E27FC236}">
              <a16:creationId xmlns:a16="http://schemas.microsoft.com/office/drawing/2014/main" id="{00000000-0008-0000-0C00-0000B6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3" name="Text Box 9">
          <a:extLst>
            <a:ext uri="{FF2B5EF4-FFF2-40B4-BE49-F238E27FC236}">
              <a16:creationId xmlns:a16="http://schemas.microsoft.com/office/drawing/2014/main" id="{00000000-0008-0000-0C00-0000B7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4" name="Text Box 9">
          <a:extLst>
            <a:ext uri="{FF2B5EF4-FFF2-40B4-BE49-F238E27FC236}">
              <a16:creationId xmlns:a16="http://schemas.microsoft.com/office/drawing/2014/main" id="{00000000-0008-0000-0C00-0000B8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5" name="Text Box 9">
          <a:extLst>
            <a:ext uri="{FF2B5EF4-FFF2-40B4-BE49-F238E27FC236}">
              <a16:creationId xmlns:a16="http://schemas.microsoft.com/office/drawing/2014/main" id="{00000000-0008-0000-0C00-0000B9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6" name="Text Box 9">
          <a:extLst>
            <a:ext uri="{FF2B5EF4-FFF2-40B4-BE49-F238E27FC236}">
              <a16:creationId xmlns:a16="http://schemas.microsoft.com/office/drawing/2014/main" id="{00000000-0008-0000-0C00-0000BA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7" name="Text Box 9">
          <a:extLst>
            <a:ext uri="{FF2B5EF4-FFF2-40B4-BE49-F238E27FC236}">
              <a16:creationId xmlns:a16="http://schemas.microsoft.com/office/drawing/2014/main" id="{00000000-0008-0000-0C00-0000BB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8" name="Text Box 9">
          <a:extLst>
            <a:ext uri="{FF2B5EF4-FFF2-40B4-BE49-F238E27FC236}">
              <a16:creationId xmlns:a16="http://schemas.microsoft.com/office/drawing/2014/main" id="{00000000-0008-0000-0C00-0000BC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49" name="Text Box 9">
          <a:extLst>
            <a:ext uri="{FF2B5EF4-FFF2-40B4-BE49-F238E27FC236}">
              <a16:creationId xmlns:a16="http://schemas.microsoft.com/office/drawing/2014/main" id="{00000000-0008-0000-0C00-0000BD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50" name="Text Box 9">
          <a:extLst>
            <a:ext uri="{FF2B5EF4-FFF2-40B4-BE49-F238E27FC236}">
              <a16:creationId xmlns:a16="http://schemas.microsoft.com/office/drawing/2014/main" id="{00000000-0008-0000-0C00-0000BE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29</xdr:row>
      <xdr:rowOff>0</xdr:rowOff>
    </xdr:from>
    <xdr:to>
      <xdr:col>24</xdr:col>
      <xdr:colOff>76200</xdr:colOff>
      <xdr:row>30</xdr:row>
      <xdr:rowOff>236220</xdr:rowOff>
    </xdr:to>
    <xdr:sp macro="" textlink="">
      <xdr:nvSpPr>
        <xdr:cNvPr id="10652351" name="Text Box 9">
          <a:extLst>
            <a:ext uri="{FF2B5EF4-FFF2-40B4-BE49-F238E27FC236}">
              <a16:creationId xmlns:a16="http://schemas.microsoft.com/office/drawing/2014/main" id="{00000000-0008-0000-0C00-0000BF8AA200}"/>
            </a:ext>
          </a:extLst>
        </xdr:cNvPr>
        <xdr:cNvSpPr txBox="1">
          <a:spLocks noChangeArrowheads="1"/>
        </xdr:cNvSpPr>
      </xdr:nvSpPr>
      <xdr:spPr bwMode="auto">
        <a:xfrm>
          <a:off x="55260240" y="53667660"/>
          <a:ext cx="76200" cy="37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2" name="Text Box 9">
          <a:extLst>
            <a:ext uri="{FF2B5EF4-FFF2-40B4-BE49-F238E27FC236}">
              <a16:creationId xmlns:a16="http://schemas.microsoft.com/office/drawing/2014/main" id="{00000000-0008-0000-0C00-0000C0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3" name="Text Box 9">
          <a:extLst>
            <a:ext uri="{FF2B5EF4-FFF2-40B4-BE49-F238E27FC236}">
              <a16:creationId xmlns:a16="http://schemas.microsoft.com/office/drawing/2014/main" id="{00000000-0008-0000-0C00-0000C1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4" name="Text Box 9">
          <a:extLst>
            <a:ext uri="{FF2B5EF4-FFF2-40B4-BE49-F238E27FC236}">
              <a16:creationId xmlns:a16="http://schemas.microsoft.com/office/drawing/2014/main" id="{00000000-0008-0000-0C00-0000C2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5" name="Text Box 9">
          <a:extLst>
            <a:ext uri="{FF2B5EF4-FFF2-40B4-BE49-F238E27FC236}">
              <a16:creationId xmlns:a16="http://schemas.microsoft.com/office/drawing/2014/main" id="{00000000-0008-0000-0C00-0000C3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6" name="Text Box 9">
          <a:extLst>
            <a:ext uri="{FF2B5EF4-FFF2-40B4-BE49-F238E27FC236}">
              <a16:creationId xmlns:a16="http://schemas.microsoft.com/office/drawing/2014/main" id="{00000000-0008-0000-0C00-0000C4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7" name="Text Box 9">
          <a:extLst>
            <a:ext uri="{FF2B5EF4-FFF2-40B4-BE49-F238E27FC236}">
              <a16:creationId xmlns:a16="http://schemas.microsoft.com/office/drawing/2014/main" id="{00000000-0008-0000-0C00-0000C5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8" name="Text Box 9">
          <a:extLst>
            <a:ext uri="{FF2B5EF4-FFF2-40B4-BE49-F238E27FC236}">
              <a16:creationId xmlns:a16="http://schemas.microsoft.com/office/drawing/2014/main" id="{00000000-0008-0000-0C00-0000C6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59" name="Text Box 9">
          <a:extLst>
            <a:ext uri="{FF2B5EF4-FFF2-40B4-BE49-F238E27FC236}">
              <a16:creationId xmlns:a16="http://schemas.microsoft.com/office/drawing/2014/main" id="{00000000-0008-0000-0C00-0000C7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60" name="Text Box 9">
          <a:extLst>
            <a:ext uri="{FF2B5EF4-FFF2-40B4-BE49-F238E27FC236}">
              <a16:creationId xmlns:a16="http://schemas.microsoft.com/office/drawing/2014/main" id="{00000000-0008-0000-0C00-0000C8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61" name="Text Box 9">
          <a:extLst>
            <a:ext uri="{FF2B5EF4-FFF2-40B4-BE49-F238E27FC236}">
              <a16:creationId xmlns:a16="http://schemas.microsoft.com/office/drawing/2014/main" id="{00000000-0008-0000-0C00-0000C9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62" name="Text Box 9">
          <a:extLst>
            <a:ext uri="{FF2B5EF4-FFF2-40B4-BE49-F238E27FC236}">
              <a16:creationId xmlns:a16="http://schemas.microsoft.com/office/drawing/2014/main" id="{00000000-0008-0000-0C00-0000CA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63" name="Text Box 9">
          <a:extLst>
            <a:ext uri="{FF2B5EF4-FFF2-40B4-BE49-F238E27FC236}">
              <a16:creationId xmlns:a16="http://schemas.microsoft.com/office/drawing/2014/main" id="{00000000-0008-0000-0C00-0000CB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0</xdr:rowOff>
    </xdr:to>
    <xdr:sp macro="" textlink="">
      <xdr:nvSpPr>
        <xdr:cNvPr id="10652364" name="Text Box 9">
          <a:extLst>
            <a:ext uri="{FF2B5EF4-FFF2-40B4-BE49-F238E27FC236}">
              <a16:creationId xmlns:a16="http://schemas.microsoft.com/office/drawing/2014/main" id="{00000000-0008-0000-0C00-0000CC8AA200}"/>
            </a:ext>
          </a:extLst>
        </xdr:cNvPr>
        <xdr:cNvSpPr txBox="1">
          <a:spLocks noChangeArrowheads="1"/>
        </xdr:cNvSpPr>
      </xdr:nvSpPr>
      <xdr:spPr bwMode="auto">
        <a:xfrm>
          <a:off x="55260240" y="5718810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2365" name="Text Box 9">
          <a:extLst>
            <a:ext uri="{FF2B5EF4-FFF2-40B4-BE49-F238E27FC236}">
              <a16:creationId xmlns:a16="http://schemas.microsoft.com/office/drawing/2014/main" id="{00000000-0008-0000-0C00-0000CD8A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7620</xdr:rowOff>
    </xdr:to>
    <xdr:sp macro="" textlink="">
      <xdr:nvSpPr>
        <xdr:cNvPr id="10652366" name="Text Box 9">
          <a:extLst>
            <a:ext uri="{FF2B5EF4-FFF2-40B4-BE49-F238E27FC236}">
              <a16:creationId xmlns:a16="http://schemas.microsoft.com/office/drawing/2014/main" id="{00000000-0008-0000-0C00-0000CE8AA200}"/>
            </a:ext>
          </a:extLst>
        </xdr:cNvPr>
        <xdr:cNvSpPr txBox="1">
          <a:spLocks noChangeArrowheads="1"/>
        </xdr:cNvSpPr>
      </xdr:nvSpPr>
      <xdr:spPr bwMode="auto">
        <a:xfrm>
          <a:off x="55260240" y="589559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32</xdr:row>
      <xdr:rowOff>0</xdr:rowOff>
    </xdr:from>
    <xdr:to>
      <xdr:col>24</xdr:col>
      <xdr:colOff>76200</xdr:colOff>
      <xdr:row>32</xdr:row>
      <xdr:rowOff>22860</xdr:rowOff>
    </xdr:to>
    <xdr:sp macro="" textlink="">
      <xdr:nvSpPr>
        <xdr:cNvPr id="10652367" name="Text Box 9">
          <a:extLst>
            <a:ext uri="{FF2B5EF4-FFF2-40B4-BE49-F238E27FC236}">
              <a16:creationId xmlns:a16="http://schemas.microsoft.com/office/drawing/2014/main" id="{00000000-0008-0000-0C00-0000CF8AA200}"/>
            </a:ext>
          </a:extLst>
        </xdr:cNvPr>
        <xdr:cNvSpPr txBox="1">
          <a:spLocks noChangeArrowheads="1"/>
        </xdr:cNvSpPr>
      </xdr:nvSpPr>
      <xdr:spPr bwMode="auto">
        <a:xfrm>
          <a:off x="55260240" y="6067044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7620</xdr:rowOff>
    </xdr:to>
    <xdr:sp macro="" textlink="">
      <xdr:nvSpPr>
        <xdr:cNvPr id="10652368" name="Text Box 9">
          <a:extLst>
            <a:ext uri="{FF2B5EF4-FFF2-40B4-BE49-F238E27FC236}">
              <a16:creationId xmlns:a16="http://schemas.microsoft.com/office/drawing/2014/main" id="{00000000-0008-0000-0C00-0000D08AA200}"/>
            </a:ext>
          </a:extLst>
        </xdr:cNvPr>
        <xdr:cNvSpPr txBox="1">
          <a:spLocks noChangeArrowheads="1"/>
        </xdr:cNvSpPr>
      </xdr:nvSpPr>
      <xdr:spPr bwMode="auto">
        <a:xfrm>
          <a:off x="55260240" y="5895594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69" name="Text Box 9">
          <a:extLst>
            <a:ext uri="{FF2B5EF4-FFF2-40B4-BE49-F238E27FC236}">
              <a16:creationId xmlns:a16="http://schemas.microsoft.com/office/drawing/2014/main" id="{00000000-0008-0000-0C00-0000D1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0" name="Text Box 9">
          <a:extLst>
            <a:ext uri="{FF2B5EF4-FFF2-40B4-BE49-F238E27FC236}">
              <a16:creationId xmlns:a16="http://schemas.microsoft.com/office/drawing/2014/main" id="{00000000-0008-0000-0C00-0000D2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1" name="Text Box 9">
          <a:extLst>
            <a:ext uri="{FF2B5EF4-FFF2-40B4-BE49-F238E27FC236}">
              <a16:creationId xmlns:a16="http://schemas.microsoft.com/office/drawing/2014/main" id="{00000000-0008-0000-0C00-0000D3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2" name="Text Box 9">
          <a:extLst>
            <a:ext uri="{FF2B5EF4-FFF2-40B4-BE49-F238E27FC236}">
              <a16:creationId xmlns:a16="http://schemas.microsoft.com/office/drawing/2014/main" id="{00000000-0008-0000-0C00-0000D4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3" name="Text Box 9">
          <a:extLst>
            <a:ext uri="{FF2B5EF4-FFF2-40B4-BE49-F238E27FC236}">
              <a16:creationId xmlns:a16="http://schemas.microsoft.com/office/drawing/2014/main" id="{00000000-0008-0000-0C00-0000D5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4" name="Text Box 9">
          <a:extLst>
            <a:ext uri="{FF2B5EF4-FFF2-40B4-BE49-F238E27FC236}">
              <a16:creationId xmlns:a16="http://schemas.microsoft.com/office/drawing/2014/main" id="{00000000-0008-0000-0C00-0000D6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5" name="Text Box 9">
          <a:extLst>
            <a:ext uri="{FF2B5EF4-FFF2-40B4-BE49-F238E27FC236}">
              <a16:creationId xmlns:a16="http://schemas.microsoft.com/office/drawing/2014/main" id="{00000000-0008-0000-0C00-0000D7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6" name="Text Box 9">
          <a:extLst>
            <a:ext uri="{FF2B5EF4-FFF2-40B4-BE49-F238E27FC236}">
              <a16:creationId xmlns:a16="http://schemas.microsoft.com/office/drawing/2014/main" id="{00000000-0008-0000-0C00-0000D8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7" name="Text Box 9">
          <a:extLst>
            <a:ext uri="{FF2B5EF4-FFF2-40B4-BE49-F238E27FC236}">
              <a16:creationId xmlns:a16="http://schemas.microsoft.com/office/drawing/2014/main" id="{00000000-0008-0000-0C00-0000D9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8" name="Text Box 9">
          <a:extLst>
            <a:ext uri="{FF2B5EF4-FFF2-40B4-BE49-F238E27FC236}">
              <a16:creationId xmlns:a16="http://schemas.microsoft.com/office/drawing/2014/main" id="{00000000-0008-0000-0C00-0000DA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79" name="Text Box 9">
          <a:extLst>
            <a:ext uri="{FF2B5EF4-FFF2-40B4-BE49-F238E27FC236}">
              <a16:creationId xmlns:a16="http://schemas.microsoft.com/office/drawing/2014/main" id="{00000000-0008-0000-0C00-0000DB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0" name="Text Box 9">
          <a:extLst>
            <a:ext uri="{FF2B5EF4-FFF2-40B4-BE49-F238E27FC236}">
              <a16:creationId xmlns:a16="http://schemas.microsoft.com/office/drawing/2014/main" id="{00000000-0008-0000-0C00-0000DC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1" name="Text Box 9">
          <a:extLst>
            <a:ext uri="{FF2B5EF4-FFF2-40B4-BE49-F238E27FC236}">
              <a16:creationId xmlns:a16="http://schemas.microsoft.com/office/drawing/2014/main" id="{00000000-0008-0000-0C00-0000DD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2" name="Text Box 9">
          <a:extLst>
            <a:ext uri="{FF2B5EF4-FFF2-40B4-BE49-F238E27FC236}">
              <a16:creationId xmlns:a16="http://schemas.microsoft.com/office/drawing/2014/main" id="{00000000-0008-0000-0C00-0000DE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3" name="Text Box 9">
          <a:extLst>
            <a:ext uri="{FF2B5EF4-FFF2-40B4-BE49-F238E27FC236}">
              <a16:creationId xmlns:a16="http://schemas.microsoft.com/office/drawing/2014/main" id="{00000000-0008-0000-0C00-0000DF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4" name="Text Box 9">
          <a:extLst>
            <a:ext uri="{FF2B5EF4-FFF2-40B4-BE49-F238E27FC236}">
              <a16:creationId xmlns:a16="http://schemas.microsoft.com/office/drawing/2014/main" id="{00000000-0008-0000-0C00-0000E0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5" name="Text Box 9">
          <a:extLst>
            <a:ext uri="{FF2B5EF4-FFF2-40B4-BE49-F238E27FC236}">
              <a16:creationId xmlns:a16="http://schemas.microsoft.com/office/drawing/2014/main" id="{00000000-0008-0000-0C00-0000E1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6" name="Text Box 9">
          <a:extLst>
            <a:ext uri="{FF2B5EF4-FFF2-40B4-BE49-F238E27FC236}">
              <a16:creationId xmlns:a16="http://schemas.microsoft.com/office/drawing/2014/main" id="{00000000-0008-0000-0C00-0000E2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7" name="Text Box 9">
          <a:extLst>
            <a:ext uri="{FF2B5EF4-FFF2-40B4-BE49-F238E27FC236}">
              <a16:creationId xmlns:a16="http://schemas.microsoft.com/office/drawing/2014/main" id="{00000000-0008-0000-0C00-0000E3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8" name="Text Box 9">
          <a:extLst>
            <a:ext uri="{FF2B5EF4-FFF2-40B4-BE49-F238E27FC236}">
              <a16:creationId xmlns:a16="http://schemas.microsoft.com/office/drawing/2014/main" id="{00000000-0008-0000-0C00-0000E4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89" name="Text Box 9">
          <a:extLst>
            <a:ext uri="{FF2B5EF4-FFF2-40B4-BE49-F238E27FC236}">
              <a16:creationId xmlns:a16="http://schemas.microsoft.com/office/drawing/2014/main" id="{00000000-0008-0000-0C00-0000E5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0" name="Text Box 9">
          <a:extLst>
            <a:ext uri="{FF2B5EF4-FFF2-40B4-BE49-F238E27FC236}">
              <a16:creationId xmlns:a16="http://schemas.microsoft.com/office/drawing/2014/main" id="{00000000-0008-0000-0C00-0000E6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1" name="Text Box 9">
          <a:extLst>
            <a:ext uri="{FF2B5EF4-FFF2-40B4-BE49-F238E27FC236}">
              <a16:creationId xmlns:a16="http://schemas.microsoft.com/office/drawing/2014/main" id="{00000000-0008-0000-0C00-0000E7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2" name="Text Box 9">
          <a:extLst>
            <a:ext uri="{FF2B5EF4-FFF2-40B4-BE49-F238E27FC236}">
              <a16:creationId xmlns:a16="http://schemas.microsoft.com/office/drawing/2014/main" id="{00000000-0008-0000-0C00-0000E8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3" name="Text Box 9">
          <a:extLst>
            <a:ext uri="{FF2B5EF4-FFF2-40B4-BE49-F238E27FC236}">
              <a16:creationId xmlns:a16="http://schemas.microsoft.com/office/drawing/2014/main" id="{00000000-0008-0000-0C00-0000E9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4" name="Text Box 9">
          <a:extLst>
            <a:ext uri="{FF2B5EF4-FFF2-40B4-BE49-F238E27FC236}">
              <a16:creationId xmlns:a16="http://schemas.microsoft.com/office/drawing/2014/main" id="{00000000-0008-0000-0C00-0000EA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5" name="Text Box 9">
          <a:extLst>
            <a:ext uri="{FF2B5EF4-FFF2-40B4-BE49-F238E27FC236}">
              <a16:creationId xmlns:a16="http://schemas.microsoft.com/office/drawing/2014/main" id="{00000000-0008-0000-0C00-0000EB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6" name="Text Box 9">
          <a:extLst>
            <a:ext uri="{FF2B5EF4-FFF2-40B4-BE49-F238E27FC236}">
              <a16:creationId xmlns:a16="http://schemas.microsoft.com/office/drawing/2014/main" id="{00000000-0008-0000-0C00-0000EC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7" name="Text Box 9">
          <a:extLst>
            <a:ext uri="{FF2B5EF4-FFF2-40B4-BE49-F238E27FC236}">
              <a16:creationId xmlns:a16="http://schemas.microsoft.com/office/drawing/2014/main" id="{00000000-0008-0000-0C00-0000ED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8" name="Text Box 9">
          <a:extLst>
            <a:ext uri="{FF2B5EF4-FFF2-40B4-BE49-F238E27FC236}">
              <a16:creationId xmlns:a16="http://schemas.microsoft.com/office/drawing/2014/main" id="{00000000-0008-0000-0C00-0000EE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399" name="Text Box 9">
          <a:extLst>
            <a:ext uri="{FF2B5EF4-FFF2-40B4-BE49-F238E27FC236}">
              <a16:creationId xmlns:a16="http://schemas.microsoft.com/office/drawing/2014/main" id="{00000000-0008-0000-0C00-0000EF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0" name="Text Box 9">
          <a:extLst>
            <a:ext uri="{FF2B5EF4-FFF2-40B4-BE49-F238E27FC236}">
              <a16:creationId xmlns:a16="http://schemas.microsoft.com/office/drawing/2014/main" id="{00000000-0008-0000-0C00-0000F0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1" name="Text Box 9">
          <a:extLst>
            <a:ext uri="{FF2B5EF4-FFF2-40B4-BE49-F238E27FC236}">
              <a16:creationId xmlns:a16="http://schemas.microsoft.com/office/drawing/2014/main" id="{00000000-0008-0000-0C00-0000F1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2" name="Text Box 9">
          <a:extLst>
            <a:ext uri="{FF2B5EF4-FFF2-40B4-BE49-F238E27FC236}">
              <a16:creationId xmlns:a16="http://schemas.microsoft.com/office/drawing/2014/main" id="{00000000-0008-0000-0C00-0000F2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3" name="Text Box 9">
          <a:extLst>
            <a:ext uri="{FF2B5EF4-FFF2-40B4-BE49-F238E27FC236}">
              <a16:creationId xmlns:a16="http://schemas.microsoft.com/office/drawing/2014/main" id="{00000000-0008-0000-0C00-0000F3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4" name="Text Box 9">
          <a:extLst>
            <a:ext uri="{FF2B5EF4-FFF2-40B4-BE49-F238E27FC236}">
              <a16:creationId xmlns:a16="http://schemas.microsoft.com/office/drawing/2014/main" id="{00000000-0008-0000-0C00-0000F4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5" name="Text Box 9">
          <a:extLst>
            <a:ext uri="{FF2B5EF4-FFF2-40B4-BE49-F238E27FC236}">
              <a16:creationId xmlns:a16="http://schemas.microsoft.com/office/drawing/2014/main" id="{00000000-0008-0000-0C00-0000F5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06" name="Text Box 9">
          <a:extLst>
            <a:ext uri="{FF2B5EF4-FFF2-40B4-BE49-F238E27FC236}">
              <a16:creationId xmlns:a16="http://schemas.microsoft.com/office/drawing/2014/main" id="{00000000-0008-0000-0C00-0000F68A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07" name="Text Box 9">
          <a:extLst>
            <a:ext uri="{FF2B5EF4-FFF2-40B4-BE49-F238E27FC236}">
              <a16:creationId xmlns:a16="http://schemas.microsoft.com/office/drawing/2014/main" id="{00000000-0008-0000-0C00-0000F7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08" name="Text Box 9">
          <a:extLst>
            <a:ext uri="{FF2B5EF4-FFF2-40B4-BE49-F238E27FC236}">
              <a16:creationId xmlns:a16="http://schemas.microsoft.com/office/drawing/2014/main" id="{00000000-0008-0000-0C00-0000F8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09" name="Text Box 9">
          <a:extLst>
            <a:ext uri="{FF2B5EF4-FFF2-40B4-BE49-F238E27FC236}">
              <a16:creationId xmlns:a16="http://schemas.microsoft.com/office/drawing/2014/main" id="{00000000-0008-0000-0C00-0000F9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10" name="Text Box 9">
          <a:extLst>
            <a:ext uri="{FF2B5EF4-FFF2-40B4-BE49-F238E27FC236}">
              <a16:creationId xmlns:a16="http://schemas.microsoft.com/office/drawing/2014/main" id="{00000000-0008-0000-0C00-0000FA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11" name="Text Box 9">
          <a:extLst>
            <a:ext uri="{FF2B5EF4-FFF2-40B4-BE49-F238E27FC236}">
              <a16:creationId xmlns:a16="http://schemas.microsoft.com/office/drawing/2014/main" id="{00000000-0008-0000-0C00-0000FB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12" name="Text Box 9">
          <a:extLst>
            <a:ext uri="{FF2B5EF4-FFF2-40B4-BE49-F238E27FC236}">
              <a16:creationId xmlns:a16="http://schemas.microsoft.com/office/drawing/2014/main" id="{00000000-0008-0000-0C00-0000FC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13" name="Text Box 9">
          <a:extLst>
            <a:ext uri="{FF2B5EF4-FFF2-40B4-BE49-F238E27FC236}">
              <a16:creationId xmlns:a16="http://schemas.microsoft.com/office/drawing/2014/main" id="{00000000-0008-0000-0C00-0000FD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15240</xdr:rowOff>
    </xdr:to>
    <xdr:sp macro="" textlink="">
      <xdr:nvSpPr>
        <xdr:cNvPr id="10652414" name="Text Box 9">
          <a:extLst>
            <a:ext uri="{FF2B5EF4-FFF2-40B4-BE49-F238E27FC236}">
              <a16:creationId xmlns:a16="http://schemas.microsoft.com/office/drawing/2014/main" id="{00000000-0008-0000-0C00-0000FE8AA200}"/>
            </a:ext>
          </a:extLst>
        </xdr:cNvPr>
        <xdr:cNvSpPr txBox="1">
          <a:spLocks noChangeArrowheads="1"/>
        </xdr:cNvSpPr>
      </xdr:nvSpPr>
      <xdr:spPr bwMode="auto">
        <a:xfrm>
          <a:off x="55260240" y="77449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38100</xdr:rowOff>
    </xdr:to>
    <xdr:sp macro="" textlink="">
      <xdr:nvSpPr>
        <xdr:cNvPr id="10652415" name="Text Box 9">
          <a:extLst>
            <a:ext uri="{FF2B5EF4-FFF2-40B4-BE49-F238E27FC236}">
              <a16:creationId xmlns:a16="http://schemas.microsoft.com/office/drawing/2014/main" id="{00000000-0008-0000-0C00-0000FF8AA200}"/>
            </a:ext>
          </a:extLst>
        </xdr:cNvPr>
        <xdr:cNvSpPr txBox="1">
          <a:spLocks noChangeArrowheads="1"/>
        </xdr:cNvSpPr>
      </xdr:nvSpPr>
      <xdr:spPr bwMode="auto">
        <a:xfrm>
          <a:off x="55260240" y="717651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37</xdr:row>
      <xdr:rowOff>38100</xdr:rowOff>
    </xdr:to>
    <xdr:sp macro="" textlink="">
      <xdr:nvSpPr>
        <xdr:cNvPr id="10652416" name="Text Box 9">
          <a:extLst>
            <a:ext uri="{FF2B5EF4-FFF2-40B4-BE49-F238E27FC236}">
              <a16:creationId xmlns:a16="http://schemas.microsoft.com/office/drawing/2014/main" id="{00000000-0008-0000-0C00-0000008BA200}"/>
            </a:ext>
          </a:extLst>
        </xdr:cNvPr>
        <xdr:cNvSpPr txBox="1">
          <a:spLocks noChangeArrowheads="1"/>
        </xdr:cNvSpPr>
      </xdr:nvSpPr>
      <xdr:spPr bwMode="auto">
        <a:xfrm>
          <a:off x="55260240" y="717651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17" name="Text Box 9">
          <a:extLst>
            <a:ext uri="{FF2B5EF4-FFF2-40B4-BE49-F238E27FC236}">
              <a16:creationId xmlns:a16="http://schemas.microsoft.com/office/drawing/2014/main" id="{00000000-0008-0000-0C00-000001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18" name="Text Box 9">
          <a:extLst>
            <a:ext uri="{FF2B5EF4-FFF2-40B4-BE49-F238E27FC236}">
              <a16:creationId xmlns:a16="http://schemas.microsoft.com/office/drawing/2014/main" id="{00000000-0008-0000-0C00-000002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19" name="Text Box 9">
          <a:extLst>
            <a:ext uri="{FF2B5EF4-FFF2-40B4-BE49-F238E27FC236}">
              <a16:creationId xmlns:a16="http://schemas.microsoft.com/office/drawing/2014/main" id="{00000000-0008-0000-0C00-000003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0" name="Text Box 9">
          <a:extLst>
            <a:ext uri="{FF2B5EF4-FFF2-40B4-BE49-F238E27FC236}">
              <a16:creationId xmlns:a16="http://schemas.microsoft.com/office/drawing/2014/main" id="{00000000-0008-0000-0C00-000004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1" name="Text Box 9">
          <a:extLst>
            <a:ext uri="{FF2B5EF4-FFF2-40B4-BE49-F238E27FC236}">
              <a16:creationId xmlns:a16="http://schemas.microsoft.com/office/drawing/2014/main" id="{00000000-0008-0000-0C00-000005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2" name="Text Box 9">
          <a:extLst>
            <a:ext uri="{FF2B5EF4-FFF2-40B4-BE49-F238E27FC236}">
              <a16:creationId xmlns:a16="http://schemas.microsoft.com/office/drawing/2014/main" id="{00000000-0008-0000-0C00-000006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3" name="Text Box 9">
          <a:extLst>
            <a:ext uri="{FF2B5EF4-FFF2-40B4-BE49-F238E27FC236}">
              <a16:creationId xmlns:a16="http://schemas.microsoft.com/office/drawing/2014/main" id="{00000000-0008-0000-0C00-000007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4" name="Text Box 9">
          <a:extLst>
            <a:ext uri="{FF2B5EF4-FFF2-40B4-BE49-F238E27FC236}">
              <a16:creationId xmlns:a16="http://schemas.microsoft.com/office/drawing/2014/main" id="{00000000-0008-0000-0C00-000008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5" name="Text Box 9">
          <a:extLst>
            <a:ext uri="{FF2B5EF4-FFF2-40B4-BE49-F238E27FC236}">
              <a16:creationId xmlns:a16="http://schemas.microsoft.com/office/drawing/2014/main" id="{00000000-0008-0000-0C00-000009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6" name="Text Box 9">
          <a:extLst>
            <a:ext uri="{FF2B5EF4-FFF2-40B4-BE49-F238E27FC236}">
              <a16:creationId xmlns:a16="http://schemas.microsoft.com/office/drawing/2014/main" id="{00000000-0008-0000-0C00-00000A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7" name="Text Box 9">
          <a:extLst>
            <a:ext uri="{FF2B5EF4-FFF2-40B4-BE49-F238E27FC236}">
              <a16:creationId xmlns:a16="http://schemas.microsoft.com/office/drawing/2014/main" id="{00000000-0008-0000-0C00-00000B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8" name="Text Box 9">
          <a:extLst>
            <a:ext uri="{FF2B5EF4-FFF2-40B4-BE49-F238E27FC236}">
              <a16:creationId xmlns:a16="http://schemas.microsoft.com/office/drawing/2014/main" id="{00000000-0008-0000-0C00-00000C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29" name="Text Box 9">
          <a:extLst>
            <a:ext uri="{FF2B5EF4-FFF2-40B4-BE49-F238E27FC236}">
              <a16:creationId xmlns:a16="http://schemas.microsoft.com/office/drawing/2014/main" id="{00000000-0008-0000-0C00-00000D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0" name="Text Box 9">
          <a:extLst>
            <a:ext uri="{FF2B5EF4-FFF2-40B4-BE49-F238E27FC236}">
              <a16:creationId xmlns:a16="http://schemas.microsoft.com/office/drawing/2014/main" id="{00000000-0008-0000-0C00-00000E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1" name="Text Box 9">
          <a:extLst>
            <a:ext uri="{FF2B5EF4-FFF2-40B4-BE49-F238E27FC236}">
              <a16:creationId xmlns:a16="http://schemas.microsoft.com/office/drawing/2014/main" id="{00000000-0008-0000-0C00-00000F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2" name="Text Box 9">
          <a:extLst>
            <a:ext uri="{FF2B5EF4-FFF2-40B4-BE49-F238E27FC236}">
              <a16:creationId xmlns:a16="http://schemas.microsoft.com/office/drawing/2014/main" id="{00000000-0008-0000-0C00-000010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3" name="Text Box 9">
          <a:extLst>
            <a:ext uri="{FF2B5EF4-FFF2-40B4-BE49-F238E27FC236}">
              <a16:creationId xmlns:a16="http://schemas.microsoft.com/office/drawing/2014/main" id="{00000000-0008-0000-0C00-000011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4" name="Text Box 9">
          <a:extLst>
            <a:ext uri="{FF2B5EF4-FFF2-40B4-BE49-F238E27FC236}">
              <a16:creationId xmlns:a16="http://schemas.microsoft.com/office/drawing/2014/main" id="{00000000-0008-0000-0C00-000012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5" name="Text Box 9">
          <a:extLst>
            <a:ext uri="{FF2B5EF4-FFF2-40B4-BE49-F238E27FC236}">
              <a16:creationId xmlns:a16="http://schemas.microsoft.com/office/drawing/2014/main" id="{00000000-0008-0000-0C00-000013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6" name="Text Box 9">
          <a:extLst>
            <a:ext uri="{FF2B5EF4-FFF2-40B4-BE49-F238E27FC236}">
              <a16:creationId xmlns:a16="http://schemas.microsoft.com/office/drawing/2014/main" id="{00000000-0008-0000-0C00-000014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7620</xdr:rowOff>
    </xdr:to>
    <xdr:sp macro="" textlink="">
      <xdr:nvSpPr>
        <xdr:cNvPr id="10652437" name="Text Box 9">
          <a:extLst>
            <a:ext uri="{FF2B5EF4-FFF2-40B4-BE49-F238E27FC236}">
              <a16:creationId xmlns:a16="http://schemas.microsoft.com/office/drawing/2014/main" id="{00000000-0008-0000-0C00-0000158BA200}"/>
            </a:ext>
          </a:extLst>
        </xdr:cNvPr>
        <xdr:cNvSpPr txBox="1">
          <a:spLocks noChangeArrowheads="1"/>
        </xdr:cNvSpPr>
      </xdr:nvSpPr>
      <xdr:spPr bwMode="auto">
        <a:xfrm>
          <a:off x="55260240" y="57188100"/>
          <a:ext cx="7620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38" name="Text Box 9">
          <a:extLst>
            <a:ext uri="{FF2B5EF4-FFF2-40B4-BE49-F238E27FC236}">
              <a16:creationId xmlns:a16="http://schemas.microsoft.com/office/drawing/2014/main" id="{00000000-0008-0000-0C00-000016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39" name="Text Box 9">
          <a:extLst>
            <a:ext uri="{FF2B5EF4-FFF2-40B4-BE49-F238E27FC236}">
              <a16:creationId xmlns:a16="http://schemas.microsoft.com/office/drawing/2014/main" id="{00000000-0008-0000-0C00-000017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0" name="Text Box 9">
          <a:extLst>
            <a:ext uri="{FF2B5EF4-FFF2-40B4-BE49-F238E27FC236}">
              <a16:creationId xmlns:a16="http://schemas.microsoft.com/office/drawing/2014/main" id="{00000000-0008-0000-0C00-000018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1" name="Text Box 9">
          <a:extLst>
            <a:ext uri="{FF2B5EF4-FFF2-40B4-BE49-F238E27FC236}">
              <a16:creationId xmlns:a16="http://schemas.microsoft.com/office/drawing/2014/main" id="{00000000-0008-0000-0C00-000019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2" name="Text Box 9">
          <a:extLst>
            <a:ext uri="{FF2B5EF4-FFF2-40B4-BE49-F238E27FC236}">
              <a16:creationId xmlns:a16="http://schemas.microsoft.com/office/drawing/2014/main" id="{00000000-0008-0000-0C00-00001A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3" name="Text Box 9">
          <a:extLst>
            <a:ext uri="{FF2B5EF4-FFF2-40B4-BE49-F238E27FC236}">
              <a16:creationId xmlns:a16="http://schemas.microsoft.com/office/drawing/2014/main" id="{00000000-0008-0000-0C00-00001B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4" name="Text Box 9">
          <a:extLst>
            <a:ext uri="{FF2B5EF4-FFF2-40B4-BE49-F238E27FC236}">
              <a16:creationId xmlns:a16="http://schemas.microsoft.com/office/drawing/2014/main" id="{00000000-0008-0000-0C00-00001C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5" name="Text Box 9">
          <a:extLst>
            <a:ext uri="{FF2B5EF4-FFF2-40B4-BE49-F238E27FC236}">
              <a16:creationId xmlns:a16="http://schemas.microsoft.com/office/drawing/2014/main" id="{00000000-0008-0000-0C00-00001D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6" name="Text Box 9">
          <a:extLst>
            <a:ext uri="{FF2B5EF4-FFF2-40B4-BE49-F238E27FC236}">
              <a16:creationId xmlns:a16="http://schemas.microsoft.com/office/drawing/2014/main" id="{00000000-0008-0000-0C00-00001E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7" name="Text Box 9">
          <a:extLst>
            <a:ext uri="{FF2B5EF4-FFF2-40B4-BE49-F238E27FC236}">
              <a16:creationId xmlns:a16="http://schemas.microsoft.com/office/drawing/2014/main" id="{00000000-0008-0000-0C00-00001F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8" name="Text Box 9">
          <a:extLst>
            <a:ext uri="{FF2B5EF4-FFF2-40B4-BE49-F238E27FC236}">
              <a16:creationId xmlns:a16="http://schemas.microsoft.com/office/drawing/2014/main" id="{00000000-0008-0000-0C00-000020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49" name="Text Box 9">
          <a:extLst>
            <a:ext uri="{FF2B5EF4-FFF2-40B4-BE49-F238E27FC236}">
              <a16:creationId xmlns:a16="http://schemas.microsoft.com/office/drawing/2014/main" id="{00000000-0008-0000-0C00-000021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22860</xdr:rowOff>
    </xdr:to>
    <xdr:sp macro="" textlink="">
      <xdr:nvSpPr>
        <xdr:cNvPr id="10652450" name="Text Box 9">
          <a:extLst>
            <a:ext uri="{FF2B5EF4-FFF2-40B4-BE49-F238E27FC236}">
              <a16:creationId xmlns:a16="http://schemas.microsoft.com/office/drawing/2014/main" id="{00000000-0008-0000-0C00-0000228BA200}"/>
            </a:ext>
          </a:extLst>
        </xdr:cNvPr>
        <xdr:cNvSpPr txBox="1">
          <a:spLocks noChangeArrowheads="1"/>
        </xdr:cNvSpPr>
      </xdr:nvSpPr>
      <xdr:spPr bwMode="auto">
        <a:xfrm>
          <a:off x="55260240" y="5718810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38100</xdr:rowOff>
    </xdr:to>
    <xdr:sp macro="" textlink="">
      <xdr:nvSpPr>
        <xdr:cNvPr id="10652451" name="Text Box 9">
          <a:extLst>
            <a:ext uri="{FF2B5EF4-FFF2-40B4-BE49-F238E27FC236}">
              <a16:creationId xmlns:a16="http://schemas.microsoft.com/office/drawing/2014/main" id="{00000000-0008-0000-0C00-0000238BA200}"/>
            </a:ext>
          </a:extLst>
        </xdr:cNvPr>
        <xdr:cNvSpPr txBox="1">
          <a:spLocks noChangeArrowheads="1"/>
        </xdr:cNvSpPr>
      </xdr:nvSpPr>
      <xdr:spPr bwMode="auto">
        <a:xfrm>
          <a:off x="55260240" y="589559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2452" name="Text Box 9">
          <a:extLst>
            <a:ext uri="{FF2B5EF4-FFF2-40B4-BE49-F238E27FC236}">
              <a16:creationId xmlns:a16="http://schemas.microsoft.com/office/drawing/2014/main" id="{00000000-0008-0000-0C00-0000248B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32</xdr:row>
      <xdr:rowOff>0</xdr:rowOff>
    </xdr:from>
    <xdr:to>
      <xdr:col>24</xdr:col>
      <xdr:colOff>76200</xdr:colOff>
      <xdr:row>32</xdr:row>
      <xdr:rowOff>53340</xdr:rowOff>
    </xdr:to>
    <xdr:sp macro="" textlink="">
      <xdr:nvSpPr>
        <xdr:cNvPr id="10652453" name="Text Box 9">
          <a:extLst>
            <a:ext uri="{FF2B5EF4-FFF2-40B4-BE49-F238E27FC236}">
              <a16:creationId xmlns:a16="http://schemas.microsoft.com/office/drawing/2014/main" id="{00000000-0008-0000-0C00-0000258BA200}"/>
            </a:ext>
          </a:extLst>
        </xdr:cNvPr>
        <xdr:cNvSpPr txBox="1">
          <a:spLocks noChangeArrowheads="1"/>
        </xdr:cNvSpPr>
      </xdr:nvSpPr>
      <xdr:spPr bwMode="auto">
        <a:xfrm>
          <a:off x="55260240" y="606704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31</xdr:row>
      <xdr:rowOff>0</xdr:rowOff>
    </xdr:from>
    <xdr:to>
      <xdr:col>24</xdr:col>
      <xdr:colOff>76200</xdr:colOff>
      <xdr:row>31</xdr:row>
      <xdr:rowOff>30480</xdr:rowOff>
    </xdr:to>
    <xdr:sp macro="" textlink="">
      <xdr:nvSpPr>
        <xdr:cNvPr id="10652454" name="Text Box 9">
          <a:extLst>
            <a:ext uri="{FF2B5EF4-FFF2-40B4-BE49-F238E27FC236}">
              <a16:creationId xmlns:a16="http://schemas.microsoft.com/office/drawing/2014/main" id="{00000000-0008-0000-0C00-0000268BA200}"/>
            </a:ext>
          </a:extLst>
        </xdr:cNvPr>
        <xdr:cNvSpPr txBox="1">
          <a:spLocks noChangeArrowheads="1"/>
        </xdr:cNvSpPr>
      </xdr:nvSpPr>
      <xdr:spPr bwMode="auto">
        <a:xfrm>
          <a:off x="55260240" y="589559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55" name="Text Box 9">
          <a:extLst>
            <a:ext uri="{FF2B5EF4-FFF2-40B4-BE49-F238E27FC236}">
              <a16:creationId xmlns:a16="http://schemas.microsoft.com/office/drawing/2014/main" id="{00000000-0008-0000-0C00-000027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56" name="Text Box 9">
          <a:extLst>
            <a:ext uri="{FF2B5EF4-FFF2-40B4-BE49-F238E27FC236}">
              <a16:creationId xmlns:a16="http://schemas.microsoft.com/office/drawing/2014/main" id="{00000000-0008-0000-0C00-000028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57" name="Text Box 9">
          <a:extLst>
            <a:ext uri="{FF2B5EF4-FFF2-40B4-BE49-F238E27FC236}">
              <a16:creationId xmlns:a16="http://schemas.microsoft.com/office/drawing/2014/main" id="{00000000-0008-0000-0C00-000029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58" name="Text Box 9">
          <a:extLst>
            <a:ext uri="{FF2B5EF4-FFF2-40B4-BE49-F238E27FC236}">
              <a16:creationId xmlns:a16="http://schemas.microsoft.com/office/drawing/2014/main" id="{00000000-0008-0000-0C00-00002A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59" name="Text Box 9">
          <a:extLst>
            <a:ext uri="{FF2B5EF4-FFF2-40B4-BE49-F238E27FC236}">
              <a16:creationId xmlns:a16="http://schemas.microsoft.com/office/drawing/2014/main" id="{00000000-0008-0000-0C00-00002B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0" name="Text Box 9">
          <a:extLst>
            <a:ext uri="{FF2B5EF4-FFF2-40B4-BE49-F238E27FC236}">
              <a16:creationId xmlns:a16="http://schemas.microsoft.com/office/drawing/2014/main" id="{00000000-0008-0000-0C00-00002C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1" name="Text Box 9">
          <a:extLst>
            <a:ext uri="{FF2B5EF4-FFF2-40B4-BE49-F238E27FC236}">
              <a16:creationId xmlns:a16="http://schemas.microsoft.com/office/drawing/2014/main" id="{00000000-0008-0000-0C00-00002D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2" name="Text Box 9">
          <a:extLst>
            <a:ext uri="{FF2B5EF4-FFF2-40B4-BE49-F238E27FC236}">
              <a16:creationId xmlns:a16="http://schemas.microsoft.com/office/drawing/2014/main" id="{00000000-0008-0000-0C00-00002E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3" name="Text Box 9">
          <a:extLst>
            <a:ext uri="{FF2B5EF4-FFF2-40B4-BE49-F238E27FC236}">
              <a16:creationId xmlns:a16="http://schemas.microsoft.com/office/drawing/2014/main" id="{00000000-0008-0000-0C00-00002F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4" name="Text Box 9">
          <a:extLst>
            <a:ext uri="{FF2B5EF4-FFF2-40B4-BE49-F238E27FC236}">
              <a16:creationId xmlns:a16="http://schemas.microsoft.com/office/drawing/2014/main" id="{00000000-0008-0000-0C00-000030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5" name="Text Box 9">
          <a:extLst>
            <a:ext uri="{FF2B5EF4-FFF2-40B4-BE49-F238E27FC236}">
              <a16:creationId xmlns:a16="http://schemas.microsoft.com/office/drawing/2014/main" id="{00000000-0008-0000-0C00-000031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6" name="Text Box 9">
          <a:extLst>
            <a:ext uri="{FF2B5EF4-FFF2-40B4-BE49-F238E27FC236}">
              <a16:creationId xmlns:a16="http://schemas.microsoft.com/office/drawing/2014/main" id="{00000000-0008-0000-0C00-000032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7" name="Text Box 9">
          <a:extLst>
            <a:ext uri="{FF2B5EF4-FFF2-40B4-BE49-F238E27FC236}">
              <a16:creationId xmlns:a16="http://schemas.microsoft.com/office/drawing/2014/main" id="{00000000-0008-0000-0C00-000033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8" name="Text Box 9">
          <a:extLst>
            <a:ext uri="{FF2B5EF4-FFF2-40B4-BE49-F238E27FC236}">
              <a16:creationId xmlns:a16="http://schemas.microsoft.com/office/drawing/2014/main" id="{00000000-0008-0000-0C00-000034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69" name="Text Box 9">
          <a:extLst>
            <a:ext uri="{FF2B5EF4-FFF2-40B4-BE49-F238E27FC236}">
              <a16:creationId xmlns:a16="http://schemas.microsoft.com/office/drawing/2014/main" id="{00000000-0008-0000-0C00-000035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0" name="Text Box 9">
          <a:extLst>
            <a:ext uri="{FF2B5EF4-FFF2-40B4-BE49-F238E27FC236}">
              <a16:creationId xmlns:a16="http://schemas.microsoft.com/office/drawing/2014/main" id="{00000000-0008-0000-0C00-000036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1" name="Text Box 9">
          <a:extLst>
            <a:ext uri="{FF2B5EF4-FFF2-40B4-BE49-F238E27FC236}">
              <a16:creationId xmlns:a16="http://schemas.microsoft.com/office/drawing/2014/main" id="{00000000-0008-0000-0C00-000037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2" name="Text Box 9">
          <a:extLst>
            <a:ext uri="{FF2B5EF4-FFF2-40B4-BE49-F238E27FC236}">
              <a16:creationId xmlns:a16="http://schemas.microsoft.com/office/drawing/2014/main" id="{00000000-0008-0000-0C00-000038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3" name="Text Box 9">
          <a:extLst>
            <a:ext uri="{FF2B5EF4-FFF2-40B4-BE49-F238E27FC236}">
              <a16:creationId xmlns:a16="http://schemas.microsoft.com/office/drawing/2014/main" id="{00000000-0008-0000-0C00-000039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4" name="Text Box 9">
          <a:extLst>
            <a:ext uri="{FF2B5EF4-FFF2-40B4-BE49-F238E27FC236}">
              <a16:creationId xmlns:a16="http://schemas.microsoft.com/office/drawing/2014/main" id="{00000000-0008-0000-0C00-00003A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5" name="Text Box 9">
          <a:extLst>
            <a:ext uri="{FF2B5EF4-FFF2-40B4-BE49-F238E27FC236}">
              <a16:creationId xmlns:a16="http://schemas.microsoft.com/office/drawing/2014/main" id="{00000000-0008-0000-0C00-00003B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6" name="Text Box 9">
          <a:extLst>
            <a:ext uri="{FF2B5EF4-FFF2-40B4-BE49-F238E27FC236}">
              <a16:creationId xmlns:a16="http://schemas.microsoft.com/office/drawing/2014/main" id="{00000000-0008-0000-0C00-00003C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7" name="Text Box 9">
          <a:extLst>
            <a:ext uri="{FF2B5EF4-FFF2-40B4-BE49-F238E27FC236}">
              <a16:creationId xmlns:a16="http://schemas.microsoft.com/office/drawing/2014/main" id="{00000000-0008-0000-0C00-00003D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8" name="Text Box 9">
          <a:extLst>
            <a:ext uri="{FF2B5EF4-FFF2-40B4-BE49-F238E27FC236}">
              <a16:creationId xmlns:a16="http://schemas.microsoft.com/office/drawing/2014/main" id="{00000000-0008-0000-0C00-00003E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79" name="Text Box 9">
          <a:extLst>
            <a:ext uri="{FF2B5EF4-FFF2-40B4-BE49-F238E27FC236}">
              <a16:creationId xmlns:a16="http://schemas.microsoft.com/office/drawing/2014/main" id="{00000000-0008-0000-0C00-00003F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0" name="Text Box 9">
          <a:extLst>
            <a:ext uri="{FF2B5EF4-FFF2-40B4-BE49-F238E27FC236}">
              <a16:creationId xmlns:a16="http://schemas.microsoft.com/office/drawing/2014/main" id="{00000000-0008-0000-0C00-000040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1" name="Text Box 9">
          <a:extLst>
            <a:ext uri="{FF2B5EF4-FFF2-40B4-BE49-F238E27FC236}">
              <a16:creationId xmlns:a16="http://schemas.microsoft.com/office/drawing/2014/main" id="{00000000-0008-0000-0C00-000041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2" name="Text Box 9">
          <a:extLst>
            <a:ext uri="{FF2B5EF4-FFF2-40B4-BE49-F238E27FC236}">
              <a16:creationId xmlns:a16="http://schemas.microsoft.com/office/drawing/2014/main" id="{00000000-0008-0000-0C00-000042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3" name="Text Box 9">
          <a:extLst>
            <a:ext uri="{FF2B5EF4-FFF2-40B4-BE49-F238E27FC236}">
              <a16:creationId xmlns:a16="http://schemas.microsoft.com/office/drawing/2014/main" id="{00000000-0008-0000-0C00-000043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4" name="Text Box 9">
          <a:extLst>
            <a:ext uri="{FF2B5EF4-FFF2-40B4-BE49-F238E27FC236}">
              <a16:creationId xmlns:a16="http://schemas.microsoft.com/office/drawing/2014/main" id="{00000000-0008-0000-0C00-000044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5" name="Text Box 9">
          <a:extLst>
            <a:ext uri="{FF2B5EF4-FFF2-40B4-BE49-F238E27FC236}">
              <a16:creationId xmlns:a16="http://schemas.microsoft.com/office/drawing/2014/main" id="{00000000-0008-0000-0C00-000045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6" name="Text Box 9">
          <a:extLst>
            <a:ext uri="{FF2B5EF4-FFF2-40B4-BE49-F238E27FC236}">
              <a16:creationId xmlns:a16="http://schemas.microsoft.com/office/drawing/2014/main" id="{00000000-0008-0000-0C00-000046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7" name="Text Box 9">
          <a:extLst>
            <a:ext uri="{FF2B5EF4-FFF2-40B4-BE49-F238E27FC236}">
              <a16:creationId xmlns:a16="http://schemas.microsoft.com/office/drawing/2014/main" id="{00000000-0008-0000-0C00-000047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8" name="Text Box 9">
          <a:extLst>
            <a:ext uri="{FF2B5EF4-FFF2-40B4-BE49-F238E27FC236}">
              <a16:creationId xmlns:a16="http://schemas.microsoft.com/office/drawing/2014/main" id="{00000000-0008-0000-0C00-000048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89" name="Text Box 9">
          <a:extLst>
            <a:ext uri="{FF2B5EF4-FFF2-40B4-BE49-F238E27FC236}">
              <a16:creationId xmlns:a16="http://schemas.microsoft.com/office/drawing/2014/main" id="{00000000-0008-0000-0C00-000049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90" name="Text Box 9">
          <a:extLst>
            <a:ext uri="{FF2B5EF4-FFF2-40B4-BE49-F238E27FC236}">
              <a16:creationId xmlns:a16="http://schemas.microsoft.com/office/drawing/2014/main" id="{00000000-0008-0000-0C00-00004A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91" name="Text Box 9">
          <a:extLst>
            <a:ext uri="{FF2B5EF4-FFF2-40B4-BE49-F238E27FC236}">
              <a16:creationId xmlns:a16="http://schemas.microsoft.com/office/drawing/2014/main" id="{00000000-0008-0000-0C00-00004B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38100</xdr:rowOff>
    </xdr:to>
    <xdr:sp macro="" textlink="">
      <xdr:nvSpPr>
        <xdr:cNvPr id="10652492" name="Text Box 9">
          <a:extLst>
            <a:ext uri="{FF2B5EF4-FFF2-40B4-BE49-F238E27FC236}">
              <a16:creationId xmlns:a16="http://schemas.microsoft.com/office/drawing/2014/main" id="{00000000-0008-0000-0C00-00004C8BA200}"/>
            </a:ext>
          </a:extLst>
        </xdr:cNvPr>
        <xdr:cNvSpPr txBox="1">
          <a:spLocks noChangeArrowheads="1"/>
        </xdr:cNvSpPr>
      </xdr:nvSpPr>
      <xdr:spPr bwMode="auto">
        <a:xfrm>
          <a:off x="55260240" y="5718810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91440</xdr:rowOff>
    </xdr:to>
    <xdr:sp macro="" textlink="">
      <xdr:nvSpPr>
        <xdr:cNvPr id="10652493" name="Text Box 9">
          <a:extLst>
            <a:ext uri="{FF2B5EF4-FFF2-40B4-BE49-F238E27FC236}">
              <a16:creationId xmlns:a16="http://schemas.microsoft.com/office/drawing/2014/main" id="{00000000-0008-0000-0C00-00004D8BA200}"/>
            </a:ext>
          </a:extLst>
        </xdr:cNvPr>
        <xdr:cNvSpPr txBox="1">
          <a:spLocks noChangeArrowheads="1"/>
        </xdr:cNvSpPr>
      </xdr:nvSpPr>
      <xdr:spPr bwMode="auto">
        <a:xfrm>
          <a:off x="55260240" y="7744968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4" name="Text Box 9">
          <a:extLst>
            <a:ext uri="{FF2B5EF4-FFF2-40B4-BE49-F238E27FC236}">
              <a16:creationId xmlns:a16="http://schemas.microsoft.com/office/drawing/2014/main" id="{00000000-0008-0000-0C00-00004E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5" name="Text Box 9">
          <a:extLst>
            <a:ext uri="{FF2B5EF4-FFF2-40B4-BE49-F238E27FC236}">
              <a16:creationId xmlns:a16="http://schemas.microsoft.com/office/drawing/2014/main" id="{00000000-0008-0000-0C00-00004F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6" name="Text Box 9">
          <a:extLst>
            <a:ext uri="{FF2B5EF4-FFF2-40B4-BE49-F238E27FC236}">
              <a16:creationId xmlns:a16="http://schemas.microsoft.com/office/drawing/2014/main" id="{00000000-0008-0000-0C00-000050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7" name="Text Box 9">
          <a:extLst>
            <a:ext uri="{FF2B5EF4-FFF2-40B4-BE49-F238E27FC236}">
              <a16:creationId xmlns:a16="http://schemas.microsoft.com/office/drawing/2014/main" id="{00000000-0008-0000-0C00-000051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8" name="Text Box 9">
          <a:extLst>
            <a:ext uri="{FF2B5EF4-FFF2-40B4-BE49-F238E27FC236}">
              <a16:creationId xmlns:a16="http://schemas.microsoft.com/office/drawing/2014/main" id="{00000000-0008-0000-0C00-000052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499" name="Text Box 9">
          <a:extLst>
            <a:ext uri="{FF2B5EF4-FFF2-40B4-BE49-F238E27FC236}">
              <a16:creationId xmlns:a16="http://schemas.microsoft.com/office/drawing/2014/main" id="{00000000-0008-0000-0C00-000053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39</xdr:row>
      <xdr:rowOff>0</xdr:rowOff>
    </xdr:from>
    <xdr:to>
      <xdr:col>24</xdr:col>
      <xdr:colOff>76200</xdr:colOff>
      <xdr:row>39</xdr:row>
      <xdr:rowOff>106680</xdr:rowOff>
    </xdr:to>
    <xdr:sp macro="" textlink="">
      <xdr:nvSpPr>
        <xdr:cNvPr id="10652500" name="Text Box 9">
          <a:extLst>
            <a:ext uri="{FF2B5EF4-FFF2-40B4-BE49-F238E27FC236}">
              <a16:creationId xmlns:a16="http://schemas.microsoft.com/office/drawing/2014/main" id="{00000000-0008-0000-0C00-0000548BA200}"/>
            </a:ext>
          </a:extLst>
        </xdr:cNvPr>
        <xdr:cNvSpPr txBox="1">
          <a:spLocks noChangeArrowheads="1"/>
        </xdr:cNvSpPr>
      </xdr:nvSpPr>
      <xdr:spPr bwMode="auto">
        <a:xfrm>
          <a:off x="55260240" y="77449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38</xdr:row>
      <xdr:rowOff>2095500</xdr:rowOff>
    </xdr:to>
    <xdr:sp macro="" textlink="">
      <xdr:nvSpPr>
        <xdr:cNvPr id="10652501" name="Text Box 9">
          <a:extLst>
            <a:ext uri="{FF2B5EF4-FFF2-40B4-BE49-F238E27FC236}">
              <a16:creationId xmlns:a16="http://schemas.microsoft.com/office/drawing/2014/main" id="{00000000-0008-0000-0C00-0000558BA200}"/>
            </a:ext>
          </a:extLst>
        </xdr:cNvPr>
        <xdr:cNvSpPr txBox="1">
          <a:spLocks noChangeArrowheads="1"/>
        </xdr:cNvSpPr>
      </xdr:nvSpPr>
      <xdr:spPr bwMode="auto">
        <a:xfrm>
          <a:off x="55260240" y="71765160"/>
          <a:ext cx="762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37</xdr:row>
      <xdr:rowOff>0</xdr:rowOff>
    </xdr:from>
    <xdr:to>
      <xdr:col>24</xdr:col>
      <xdr:colOff>76200</xdr:colOff>
      <xdr:row>38</xdr:row>
      <xdr:rowOff>2095500</xdr:rowOff>
    </xdr:to>
    <xdr:sp macro="" textlink="">
      <xdr:nvSpPr>
        <xdr:cNvPr id="10652502" name="Text Box 9">
          <a:extLst>
            <a:ext uri="{FF2B5EF4-FFF2-40B4-BE49-F238E27FC236}">
              <a16:creationId xmlns:a16="http://schemas.microsoft.com/office/drawing/2014/main" id="{00000000-0008-0000-0C00-0000568BA200}"/>
            </a:ext>
          </a:extLst>
        </xdr:cNvPr>
        <xdr:cNvSpPr txBox="1">
          <a:spLocks noChangeArrowheads="1"/>
        </xdr:cNvSpPr>
      </xdr:nvSpPr>
      <xdr:spPr bwMode="auto">
        <a:xfrm>
          <a:off x="55260240" y="71765160"/>
          <a:ext cx="762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3" name="Text Box 9">
          <a:extLst>
            <a:ext uri="{FF2B5EF4-FFF2-40B4-BE49-F238E27FC236}">
              <a16:creationId xmlns:a16="http://schemas.microsoft.com/office/drawing/2014/main" id="{00000000-0008-0000-0C00-000057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4" name="Text Box 9">
          <a:extLst>
            <a:ext uri="{FF2B5EF4-FFF2-40B4-BE49-F238E27FC236}">
              <a16:creationId xmlns:a16="http://schemas.microsoft.com/office/drawing/2014/main" id="{00000000-0008-0000-0C00-000058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5" name="Text Box 9">
          <a:extLst>
            <a:ext uri="{FF2B5EF4-FFF2-40B4-BE49-F238E27FC236}">
              <a16:creationId xmlns:a16="http://schemas.microsoft.com/office/drawing/2014/main" id="{00000000-0008-0000-0C00-000059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6" name="Text Box 9">
          <a:extLst>
            <a:ext uri="{FF2B5EF4-FFF2-40B4-BE49-F238E27FC236}">
              <a16:creationId xmlns:a16="http://schemas.microsoft.com/office/drawing/2014/main" id="{00000000-0008-0000-0C00-00005A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7" name="Text Box 9">
          <a:extLst>
            <a:ext uri="{FF2B5EF4-FFF2-40B4-BE49-F238E27FC236}">
              <a16:creationId xmlns:a16="http://schemas.microsoft.com/office/drawing/2014/main" id="{00000000-0008-0000-0C00-00005B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30</xdr:row>
      <xdr:rowOff>541020</xdr:rowOff>
    </xdr:to>
    <xdr:sp macro="" textlink="">
      <xdr:nvSpPr>
        <xdr:cNvPr id="10652508" name="Text Box 9">
          <a:extLst>
            <a:ext uri="{FF2B5EF4-FFF2-40B4-BE49-F238E27FC236}">
              <a16:creationId xmlns:a16="http://schemas.microsoft.com/office/drawing/2014/main" id="{00000000-0008-0000-0C00-00005C8BA200}"/>
            </a:ext>
          </a:extLst>
        </xdr:cNvPr>
        <xdr:cNvSpPr txBox="1">
          <a:spLocks noChangeArrowheads="1"/>
        </xdr:cNvSpPr>
      </xdr:nvSpPr>
      <xdr:spPr bwMode="auto">
        <a:xfrm>
          <a:off x="55260240" y="57188100"/>
          <a:ext cx="76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09" name="Text Box 9">
          <a:extLst>
            <a:ext uri="{FF2B5EF4-FFF2-40B4-BE49-F238E27FC236}">
              <a16:creationId xmlns:a16="http://schemas.microsoft.com/office/drawing/2014/main" id="{00000000-0008-0000-0C00-00005D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0" name="Text Box 9">
          <a:extLst>
            <a:ext uri="{FF2B5EF4-FFF2-40B4-BE49-F238E27FC236}">
              <a16:creationId xmlns:a16="http://schemas.microsoft.com/office/drawing/2014/main" id="{00000000-0008-0000-0C00-00005E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1" name="Text Box 9">
          <a:extLst>
            <a:ext uri="{FF2B5EF4-FFF2-40B4-BE49-F238E27FC236}">
              <a16:creationId xmlns:a16="http://schemas.microsoft.com/office/drawing/2014/main" id="{00000000-0008-0000-0C00-00005F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2" name="Text Box 9">
          <a:extLst>
            <a:ext uri="{FF2B5EF4-FFF2-40B4-BE49-F238E27FC236}">
              <a16:creationId xmlns:a16="http://schemas.microsoft.com/office/drawing/2014/main" id="{00000000-0008-0000-0C00-000060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3" name="Text Box 9">
          <a:extLst>
            <a:ext uri="{FF2B5EF4-FFF2-40B4-BE49-F238E27FC236}">
              <a16:creationId xmlns:a16="http://schemas.microsoft.com/office/drawing/2014/main" id="{00000000-0008-0000-0C00-000061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4" name="Text Box 9">
          <a:extLst>
            <a:ext uri="{FF2B5EF4-FFF2-40B4-BE49-F238E27FC236}">
              <a16:creationId xmlns:a16="http://schemas.microsoft.com/office/drawing/2014/main" id="{00000000-0008-0000-0C00-000062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5" name="Text Box 9">
          <a:extLst>
            <a:ext uri="{FF2B5EF4-FFF2-40B4-BE49-F238E27FC236}">
              <a16:creationId xmlns:a16="http://schemas.microsoft.com/office/drawing/2014/main" id="{00000000-0008-0000-0C00-000063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6" name="Text Box 9">
          <a:extLst>
            <a:ext uri="{FF2B5EF4-FFF2-40B4-BE49-F238E27FC236}">
              <a16:creationId xmlns:a16="http://schemas.microsoft.com/office/drawing/2014/main" id="{00000000-0008-0000-0C00-000064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7" name="Text Box 9">
          <a:extLst>
            <a:ext uri="{FF2B5EF4-FFF2-40B4-BE49-F238E27FC236}">
              <a16:creationId xmlns:a16="http://schemas.microsoft.com/office/drawing/2014/main" id="{00000000-0008-0000-0C00-000065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8" name="Text Box 9">
          <a:extLst>
            <a:ext uri="{FF2B5EF4-FFF2-40B4-BE49-F238E27FC236}">
              <a16:creationId xmlns:a16="http://schemas.microsoft.com/office/drawing/2014/main" id="{00000000-0008-0000-0C00-000066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19" name="Text Box 9">
          <a:extLst>
            <a:ext uri="{FF2B5EF4-FFF2-40B4-BE49-F238E27FC236}">
              <a16:creationId xmlns:a16="http://schemas.microsoft.com/office/drawing/2014/main" id="{00000000-0008-0000-0C00-000067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20" name="Text Box 9">
          <a:extLst>
            <a:ext uri="{FF2B5EF4-FFF2-40B4-BE49-F238E27FC236}">
              <a16:creationId xmlns:a16="http://schemas.microsoft.com/office/drawing/2014/main" id="{00000000-0008-0000-0C00-000068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21" name="Text Box 9">
          <a:extLst>
            <a:ext uri="{FF2B5EF4-FFF2-40B4-BE49-F238E27FC236}">
              <a16:creationId xmlns:a16="http://schemas.microsoft.com/office/drawing/2014/main" id="{00000000-0008-0000-0C00-000069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30</xdr:row>
      <xdr:rowOff>0</xdr:rowOff>
    </xdr:from>
    <xdr:to>
      <xdr:col>24</xdr:col>
      <xdr:colOff>76200</xdr:colOff>
      <xdr:row>31</xdr:row>
      <xdr:rowOff>388620</xdr:rowOff>
    </xdr:to>
    <xdr:sp macro="" textlink="">
      <xdr:nvSpPr>
        <xdr:cNvPr id="10652522" name="Text Box 9">
          <a:extLst>
            <a:ext uri="{FF2B5EF4-FFF2-40B4-BE49-F238E27FC236}">
              <a16:creationId xmlns:a16="http://schemas.microsoft.com/office/drawing/2014/main" id="{00000000-0008-0000-0C00-00006A8BA200}"/>
            </a:ext>
          </a:extLst>
        </xdr:cNvPr>
        <xdr:cNvSpPr txBox="1">
          <a:spLocks noChangeArrowheads="1"/>
        </xdr:cNvSpPr>
      </xdr:nvSpPr>
      <xdr:spPr bwMode="auto">
        <a:xfrm>
          <a:off x="55260240" y="5718810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33</xdr:row>
      <xdr:rowOff>0</xdr:rowOff>
    </xdr:from>
    <xdr:to>
      <xdr:col>24</xdr:col>
      <xdr:colOff>76200</xdr:colOff>
      <xdr:row>33</xdr:row>
      <xdr:rowOff>60960</xdr:rowOff>
    </xdr:to>
    <xdr:sp macro="" textlink="">
      <xdr:nvSpPr>
        <xdr:cNvPr id="10652523" name="Text Box 9">
          <a:extLst>
            <a:ext uri="{FF2B5EF4-FFF2-40B4-BE49-F238E27FC236}">
              <a16:creationId xmlns:a16="http://schemas.microsoft.com/office/drawing/2014/main" id="{00000000-0008-0000-0C00-00006B8BA200}"/>
            </a:ext>
          </a:extLst>
        </xdr:cNvPr>
        <xdr:cNvSpPr txBox="1">
          <a:spLocks noChangeArrowheads="1"/>
        </xdr:cNvSpPr>
      </xdr:nvSpPr>
      <xdr:spPr bwMode="auto">
        <a:xfrm>
          <a:off x="55260240" y="624306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4" name="Text Box 9">
          <a:extLst>
            <a:ext uri="{FF2B5EF4-FFF2-40B4-BE49-F238E27FC236}">
              <a16:creationId xmlns:a16="http://schemas.microsoft.com/office/drawing/2014/main" id="{00000000-0008-0000-0C00-00006C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5" name="Text Box 9">
          <a:extLst>
            <a:ext uri="{FF2B5EF4-FFF2-40B4-BE49-F238E27FC236}">
              <a16:creationId xmlns:a16="http://schemas.microsoft.com/office/drawing/2014/main" id="{00000000-0008-0000-0C00-00006D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6" name="Text Box 9">
          <a:extLst>
            <a:ext uri="{FF2B5EF4-FFF2-40B4-BE49-F238E27FC236}">
              <a16:creationId xmlns:a16="http://schemas.microsoft.com/office/drawing/2014/main" id="{00000000-0008-0000-0C00-00006E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7" name="Text Box 9">
          <a:extLst>
            <a:ext uri="{FF2B5EF4-FFF2-40B4-BE49-F238E27FC236}">
              <a16:creationId xmlns:a16="http://schemas.microsoft.com/office/drawing/2014/main" id="{00000000-0008-0000-0C00-00006F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8" name="Text Box 9">
          <a:extLst>
            <a:ext uri="{FF2B5EF4-FFF2-40B4-BE49-F238E27FC236}">
              <a16:creationId xmlns:a16="http://schemas.microsoft.com/office/drawing/2014/main" id="{00000000-0008-0000-0C00-000070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29" name="Text Box 9">
          <a:extLst>
            <a:ext uri="{FF2B5EF4-FFF2-40B4-BE49-F238E27FC236}">
              <a16:creationId xmlns:a16="http://schemas.microsoft.com/office/drawing/2014/main" id="{00000000-0008-0000-0C00-000071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0" name="Text Box 9">
          <a:extLst>
            <a:ext uri="{FF2B5EF4-FFF2-40B4-BE49-F238E27FC236}">
              <a16:creationId xmlns:a16="http://schemas.microsoft.com/office/drawing/2014/main" id="{00000000-0008-0000-0C00-000072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1" name="Text Box 9">
          <a:extLst>
            <a:ext uri="{FF2B5EF4-FFF2-40B4-BE49-F238E27FC236}">
              <a16:creationId xmlns:a16="http://schemas.microsoft.com/office/drawing/2014/main" id="{00000000-0008-0000-0C00-000073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2" name="Text Box 9">
          <a:extLst>
            <a:ext uri="{FF2B5EF4-FFF2-40B4-BE49-F238E27FC236}">
              <a16:creationId xmlns:a16="http://schemas.microsoft.com/office/drawing/2014/main" id="{00000000-0008-0000-0C00-000074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3" name="Text Box 9">
          <a:extLst>
            <a:ext uri="{FF2B5EF4-FFF2-40B4-BE49-F238E27FC236}">
              <a16:creationId xmlns:a16="http://schemas.microsoft.com/office/drawing/2014/main" id="{00000000-0008-0000-0C00-000075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4" name="Text Box 9">
          <a:extLst>
            <a:ext uri="{FF2B5EF4-FFF2-40B4-BE49-F238E27FC236}">
              <a16:creationId xmlns:a16="http://schemas.microsoft.com/office/drawing/2014/main" id="{00000000-0008-0000-0C00-000076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5" name="Text Box 9">
          <a:extLst>
            <a:ext uri="{FF2B5EF4-FFF2-40B4-BE49-F238E27FC236}">
              <a16:creationId xmlns:a16="http://schemas.microsoft.com/office/drawing/2014/main" id="{00000000-0008-0000-0C00-000077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35</xdr:row>
      <xdr:rowOff>0</xdr:rowOff>
    </xdr:from>
    <xdr:to>
      <xdr:col>24</xdr:col>
      <xdr:colOff>76200</xdr:colOff>
      <xdr:row>35</xdr:row>
      <xdr:rowOff>68580</xdr:rowOff>
    </xdr:to>
    <xdr:sp macro="" textlink="">
      <xdr:nvSpPr>
        <xdr:cNvPr id="10652536" name="Text Box 9">
          <a:extLst>
            <a:ext uri="{FF2B5EF4-FFF2-40B4-BE49-F238E27FC236}">
              <a16:creationId xmlns:a16="http://schemas.microsoft.com/office/drawing/2014/main" id="{00000000-0008-0000-0C00-0000788BA200}"/>
            </a:ext>
          </a:extLst>
        </xdr:cNvPr>
        <xdr:cNvSpPr txBox="1">
          <a:spLocks noChangeArrowheads="1"/>
        </xdr:cNvSpPr>
      </xdr:nvSpPr>
      <xdr:spPr bwMode="auto">
        <a:xfrm>
          <a:off x="55260240" y="658596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37" name="Text Box 9">
          <a:extLst>
            <a:ext uri="{FF2B5EF4-FFF2-40B4-BE49-F238E27FC236}">
              <a16:creationId xmlns:a16="http://schemas.microsoft.com/office/drawing/2014/main" id="{00000000-0008-0000-0C00-000079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38" name="Text Box 9">
          <a:extLst>
            <a:ext uri="{FF2B5EF4-FFF2-40B4-BE49-F238E27FC236}">
              <a16:creationId xmlns:a16="http://schemas.microsoft.com/office/drawing/2014/main" id="{00000000-0008-0000-0C00-00007A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39" name="Text Box 9">
          <a:extLst>
            <a:ext uri="{FF2B5EF4-FFF2-40B4-BE49-F238E27FC236}">
              <a16:creationId xmlns:a16="http://schemas.microsoft.com/office/drawing/2014/main" id="{00000000-0008-0000-0C00-00007B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0" name="Text Box 9">
          <a:extLst>
            <a:ext uri="{FF2B5EF4-FFF2-40B4-BE49-F238E27FC236}">
              <a16:creationId xmlns:a16="http://schemas.microsoft.com/office/drawing/2014/main" id="{00000000-0008-0000-0C00-00007C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1" name="Text Box 9">
          <a:extLst>
            <a:ext uri="{FF2B5EF4-FFF2-40B4-BE49-F238E27FC236}">
              <a16:creationId xmlns:a16="http://schemas.microsoft.com/office/drawing/2014/main" id="{00000000-0008-0000-0C00-00007D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2" name="Text Box 9">
          <a:extLst>
            <a:ext uri="{FF2B5EF4-FFF2-40B4-BE49-F238E27FC236}">
              <a16:creationId xmlns:a16="http://schemas.microsoft.com/office/drawing/2014/main" id="{00000000-0008-0000-0C00-00007E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3" name="Text Box 9">
          <a:extLst>
            <a:ext uri="{FF2B5EF4-FFF2-40B4-BE49-F238E27FC236}">
              <a16:creationId xmlns:a16="http://schemas.microsoft.com/office/drawing/2014/main" id="{00000000-0008-0000-0C00-00007F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4" name="Text Box 9">
          <a:extLst>
            <a:ext uri="{FF2B5EF4-FFF2-40B4-BE49-F238E27FC236}">
              <a16:creationId xmlns:a16="http://schemas.microsoft.com/office/drawing/2014/main" id="{00000000-0008-0000-0C00-000080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5" name="Text Box 9">
          <a:extLst>
            <a:ext uri="{FF2B5EF4-FFF2-40B4-BE49-F238E27FC236}">
              <a16:creationId xmlns:a16="http://schemas.microsoft.com/office/drawing/2014/main" id="{00000000-0008-0000-0C00-000081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6" name="Text Box 9">
          <a:extLst>
            <a:ext uri="{FF2B5EF4-FFF2-40B4-BE49-F238E27FC236}">
              <a16:creationId xmlns:a16="http://schemas.microsoft.com/office/drawing/2014/main" id="{00000000-0008-0000-0C00-000082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7" name="Text Box 9">
          <a:extLst>
            <a:ext uri="{FF2B5EF4-FFF2-40B4-BE49-F238E27FC236}">
              <a16:creationId xmlns:a16="http://schemas.microsoft.com/office/drawing/2014/main" id="{00000000-0008-0000-0C00-000083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8" name="Text Box 9">
          <a:extLst>
            <a:ext uri="{FF2B5EF4-FFF2-40B4-BE49-F238E27FC236}">
              <a16:creationId xmlns:a16="http://schemas.microsoft.com/office/drawing/2014/main" id="{00000000-0008-0000-0C00-000084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15240</xdr:rowOff>
    </xdr:to>
    <xdr:sp macro="" textlink="">
      <xdr:nvSpPr>
        <xdr:cNvPr id="10652549" name="Text Box 9">
          <a:extLst>
            <a:ext uri="{FF2B5EF4-FFF2-40B4-BE49-F238E27FC236}">
              <a16:creationId xmlns:a16="http://schemas.microsoft.com/office/drawing/2014/main" id="{00000000-0008-0000-0C00-0000858BA200}"/>
            </a:ext>
          </a:extLst>
        </xdr:cNvPr>
        <xdr:cNvSpPr txBox="1">
          <a:spLocks noChangeArrowheads="1"/>
        </xdr:cNvSpPr>
      </xdr:nvSpPr>
      <xdr:spPr bwMode="auto">
        <a:xfrm>
          <a:off x="55260240" y="8202168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550" name="Text Box 9">
          <a:extLst>
            <a:ext uri="{FF2B5EF4-FFF2-40B4-BE49-F238E27FC236}">
              <a16:creationId xmlns:a16="http://schemas.microsoft.com/office/drawing/2014/main" id="{00000000-0008-0000-0C00-000086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1" name="Text Box 9">
          <a:extLst>
            <a:ext uri="{FF2B5EF4-FFF2-40B4-BE49-F238E27FC236}">
              <a16:creationId xmlns:a16="http://schemas.microsoft.com/office/drawing/2014/main" id="{00000000-0008-0000-0C00-000087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2" name="Text Box 9">
          <a:extLst>
            <a:ext uri="{FF2B5EF4-FFF2-40B4-BE49-F238E27FC236}">
              <a16:creationId xmlns:a16="http://schemas.microsoft.com/office/drawing/2014/main" id="{00000000-0008-0000-0C00-000088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38100</xdr:rowOff>
    </xdr:to>
    <xdr:sp macro="" textlink="">
      <xdr:nvSpPr>
        <xdr:cNvPr id="10652553" name="Text Box 9">
          <a:extLst>
            <a:ext uri="{FF2B5EF4-FFF2-40B4-BE49-F238E27FC236}">
              <a16:creationId xmlns:a16="http://schemas.microsoft.com/office/drawing/2014/main" id="{00000000-0008-0000-0C00-0000898BA200}"/>
            </a:ext>
          </a:extLst>
        </xdr:cNvPr>
        <xdr:cNvSpPr txBox="1">
          <a:spLocks noChangeArrowheads="1"/>
        </xdr:cNvSpPr>
      </xdr:nvSpPr>
      <xdr:spPr bwMode="auto">
        <a:xfrm>
          <a:off x="55260240" y="82021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42</xdr:row>
      <xdr:rowOff>0</xdr:rowOff>
    </xdr:from>
    <xdr:to>
      <xdr:col>24</xdr:col>
      <xdr:colOff>76200</xdr:colOff>
      <xdr:row>46</xdr:row>
      <xdr:rowOff>243840</xdr:rowOff>
    </xdr:to>
    <xdr:sp macro="" textlink="">
      <xdr:nvSpPr>
        <xdr:cNvPr id="10652554" name="Text Box 9">
          <a:extLst>
            <a:ext uri="{FF2B5EF4-FFF2-40B4-BE49-F238E27FC236}">
              <a16:creationId xmlns:a16="http://schemas.microsoft.com/office/drawing/2014/main" id="{00000000-0008-0000-0C00-00008A8BA200}"/>
            </a:ext>
          </a:extLst>
        </xdr:cNvPr>
        <xdr:cNvSpPr txBox="1">
          <a:spLocks noChangeArrowheads="1"/>
        </xdr:cNvSpPr>
      </xdr:nvSpPr>
      <xdr:spPr bwMode="auto">
        <a:xfrm>
          <a:off x="55260240" y="87165180"/>
          <a:ext cx="76200" cy="1160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5" name="Text Box 9">
          <a:extLst>
            <a:ext uri="{FF2B5EF4-FFF2-40B4-BE49-F238E27FC236}">
              <a16:creationId xmlns:a16="http://schemas.microsoft.com/office/drawing/2014/main" id="{00000000-0008-0000-0C00-00008B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6" name="Text Box 9">
          <a:extLst>
            <a:ext uri="{FF2B5EF4-FFF2-40B4-BE49-F238E27FC236}">
              <a16:creationId xmlns:a16="http://schemas.microsoft.com/office/drawing/2014/main" id="{00000000-0008-0000-0C00-00008C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7" name="Text Box 9">
          <a:extLst>
            <a:ext uri="{FF2B5EF4-FFF2-40B4-BE49-F238E27FC236}">
              <a16:creationId xmlns:a16="http://schemas.microsoft.com/office/drawing/2014/main" id="{00000000-0008-0000-0C00-00008D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8" name="Text Box 9">
          <a:extLst>
            <a:ext uri="{FF2B5EF4-FFF2-40B4-BE49-F238E27FC236}">
              <a16:creationId xmlns:a16="http://schemas.microsoft.com/office/drawing/2014/main" id="{00000000-0008-0000-0C00-00008E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59" name="Text Box 9">
          <a:extLst>
            <a:ext uri="{FF2B5EF4-FFF2-40B4-BE49-F238E27FC236}">
              <a16:creationId xmlns:a16="http://schemas.microsoft.com/office/drawing/2014/main" id="{00000000-0008-0000-0C00-00008F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0" name="Text Box 9">
          <a:extLst>
            <a:ext uri="{FF2B5EF4-FFF2-40B4-BE49-F238E27FC236}">
              <a16:creationId xmlns:a16="http://schemas.microsoft.com/office/drawing/2014/main" id="{00000000-0008-0000-0C00-000090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1" name="Text Box 9">
          <a:extLst>
            <a:ext uri="{FF2B5EF4-FFF2-40B4-BE49-F238E27FC236}">
              <a16:creationId xmlns:a16="http://schemas.microsoft.com/office/drawing/2014/main" id="{00000000-0008-0000-0C00-000091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2" name="Text Box 9">
          <a:extLst>
            <a:ext uri="{FF2B5EF4-FFF2-40B4-BE49-F238E27FC236}">
              <a16:creationId xmlns:a16="http://schemas.microsoft.com/office/drawing/2014/main" id="{00000000-0008-0000-0C00-000092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3" name="Text Box 9">
          <a:extLst>
            <a:ext uri="{FF2B5EF4-FFF2-40B4-BE49-F238E27FC236}">
              <a16:creationId xmlns:a16="http://schemas.microsoft.com/office/drawing/2014/main" id="{00000000-0008-0000-0C00-000093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4" name="Text Box 9">
          <a:extLst>
            <a:ext uri="{FF2B5EF4-FFF2-40B4-BE49-F238E27FC236}">
              <a16:creationId xmlns:a16="http://schemas.microsoft.com/office/drawing/2014/main" id="{00000000-0008-0000-0C00-000094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5" name="Text Box 9">
          <a:extLst>
            <a:ext uri="{FF2B5EF4-FFF2-40B4-BE49-F238E27FC236}">
              <a16:creationId xmlns:a16="http://schemas.microsoft.com/office/drawing/2014/main" id="{00000000-0008-0000-0C00-000095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6" name="Text Box 9">
          <a:extLst>
            <a:ext uri="{FF2B5EF4-FFF2-40B4-BE49-F238E27FC236}">
              <a16:creationId xmlns:a16="http://schemas.microsoft.com/office/drawing/2014/main" id="{00000000-0008-0000-0C00-000096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7" name="Text Box 9">
          <a:extLst>
            <a:ext uri="{FF2B5EF4-FFF2-40B4-BE49-F238E27FC236}">
              <a16:creationId xmlns:a16="http://schemas.microsoft.com/office/drawing/2014/main" id="{00000000-0008-0000-0C00-000097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8" name="Text Box 9">
          <a:extLst>
            <a:ext uri="{FF2B5EF4-FFF2-40B4-BE49-F238E27FC236}">
              <a16:creationId xmlns:a16="http://schemas.microsoft.com/office/drawing/2014/main" id="{00000000-0008-0000-0C00-000098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69" name="Text Box 9">
          <a:extLst>
            <a:ext uri="{FF2B5EF4-FFF2-40B4-BE49-F238E27FC236}">
              <a16:creationId xmlns:a16="http://schemas.microsoft.com/office/drawing/2014/main" id="{00000000-0008-0000-0C00-000099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0" name="Text Box 9">
          <a:extLst>
            <a:ext uri="{FF2B5EF4-FFF2-40B4-BE49-F238E27FC236}">
              <a16:creationId xmlns:a16="http://schemas.microsoft.com/office/drawing/2014/main" id="{00000000-0008-0000-0C00-00009A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1" name="Text Box 9">
          <a:extLst>
            <a:ext uri="{FF2B5EF4-FFF2-40B4-BE49-F238E27FC236}">
              <a16:creationId xmlns:a16="http://schemas.microsoft.com/office/drawing/2014/main" id="{00000000-0008-0000-0C00-00009B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2" name="Text Box 9">
          <a:extLst>
            <a:ext uri="{FF2B5EF4-FFF2-40B4-BE49-F238E27FC236}">
              <a16:creationId xmlns:a16="http://schemas.microsoft.com/office/drawing/2014/main" id="{00000000-0008-0000-0C00-00009C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3" name="Text Box 9">
          <a:extLst>
            <a:ext uri="{FF2B5EF4-FFF2-40B4-BE49-F238E27FC236}">
              <a16:creationId xmlns:a16="http://schemas.microsoft.com/office/drawing/2014/main" id="{00000000-0008-0000-0C00-00009D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4" name="Text Box 9">
          <a:extLst>
            <a:ext uri="{FF2B5EF4-FFF2-40B4-BE49-F238E27FC236}">
              <a16:creationId xmlns:a16="http://schemas.microsoft.com/office/drawing/2014/main" id="{00000000-0008-0000-0C00-00009E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5" name="Text Box 9">
          <a:extLst>
            <a:ext uri="{FF2B5EF4-FFF2-40B4-BE49-F238E27FC236}">
              <a16:creationId xmlns:a16="http://schemas.microsoft.com/office/drawing/2014/main" id="{00000000-0008-0000-0C00-00009F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6" name="Text Box 9">
          <a:extLst>
            <a:ext uri="{FF2B5EF4-FFF2-40B4-BE49-F238E27FC236}">
              <a16:creationId xmlns:a16="http://schemas.microsoft.com/office/drawing/2014/main" id="{00000000-0008-0000-0C00-0000A0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7" name="Text Box 9">
          <a:extLst>
            <a:ext uri="{FF2B5EF4-FFF2-40B4-BE49-F238E27FC236}">
              <a16:creationId xmlns:a16="http://schemas.microsoft.com/office/drawing/2014/main" id="{00000000-0008-0000-0C00-0000A1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8" name="Text Box 9">
          <a:extLst>
            <a:ext uri="{FF2B5EF4-FFF2-40B4-BE49-F238E27FC236}">
              <a16:creationId xmlns:a16="http://schemas.microsoft.com/office/drawing/2014/main" id="{00000000-0008-0000-0C00-0000A2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79" name="Text Box 9">
          <a:extLst>
            <a:ext uri="{FF2B5EF4-FFF2-40B4-BE49-F238E27FC236}">
              <a16:creationId xmlns:a16="http://schemas.microsoft.com/office/drawing/2014/main" id="{00000000-0008-0000-0C00-0000A3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0" name="Text Box 9">
          <a:extLst>
            <a:ext uri="{FF2B5EF4-FFF2-40B4-BE49-F238E27FC236}">
              <a16:creationId xmlns:a16="http://schemas.microsoft.com/office/drawing/2014/main" id="{00000000-0008-0000-0C00-0000A4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1" name="Text Box 9">
          <a:extLst>
            <a:ext uri="{FF2B5EF4-FFF2-40B4-BE49-F238E27FC236}">
              <a16:creationId xmlns:a16="http://schemas.microsoft.com/office/drawing/2014/main" id="{00000000-0008-0000-0C00-0000A5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2" name="Text Box 9">
          <a:extLst>
            <a:ext uri="{FF2B5EF4-FFF2-40B4-BE49-F238E27FC236}">
              <a16:creationId xmlns:a16="http://schemas.microsoft.com/office/drawing/2014/main" id="{00000000-0008-0000-0C00-0000A6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3" name="Text Box 9">
          <a:extLst>
            <a:ext uri="{FF2B5EF4-FFF2-40B4-BE49-F238E27FC236}">
              <a16:creationId xmlns:a16="http://schemas.microsoft.com/office/drawing/2014/main" id="{00000000-0008-0000-0C00-0000A7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4" name="Text Box 9">
          <a:extLst>
            <a:ext uri="{FF2B5EF4-FFF2-40B4-BE49-F238E27FC236}">
              <a16:creationId xmlns:a16="http://schemas.microsoft.com/office/drawing/2014/main" id="{00000000-0008-0000-0C00-0000A8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5" name="Text Box 9">
          <a:extLst>
            <a:ext uri="{FF2B5EF4-FFF2-40B4-BE49-F238E27FC236}">
              <a16:creationId xmlns:a16="http://schemas.microsoft.com/office/drawing/2014/main" id="{00000000-0008-0000-0C00-0000A9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6" name="Text Box 9">
          <a:extLst>
            <a:ext uri="{FF2B5EF4-FFF2-40B4-BE49-F238E27FC236}">
              <a16:creationId xmlns:a16="http://schemas.microsoft.com/office/drawing/2014/main" id="{00000000-0008-0000-0C00-0000AA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7" name="Text Box 9">
          <a:extLst>
            <a:ext uri="{FF2B5EF4-FFF2-40B4-BE49-F238E27FC236}">
              <a16:creationId xmlns:a16="http://schemas.microsoft.com/office/drawing/2014/main" id="{00000000-0008-0000-0C00-0000AB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8" name="Text Box 9">
          <a:extLst>
            <a:ext uri="{FF2B5EF4-FFF2-40B4-BE49-F238E27FC236}">
              <a16:creationId xmlns:a16="http://schemas.microsoft.com/office/drawing/2014/main" id="{00000000-0008-0000-0C00-0000AC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89" name="Text Box 9">
          <a:extLst>
            <a:ext uri="{FF2B5EF4-FFF2-40B4-BE49-F238E27FC236}">
              <a16:creationId xmlns:a16="http://schemas.microsoft.com/office/drawing/2014/main" id="{00000000-0008-0000-0C00-0000AD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0" name="Text Box 9">
          <a:extLst>
            <a:ext uri="{FF2B5EF4-FFF2-40B4-BE49-F238E27FC236}">
              <a16:creationId xmlns:a16="http://schemas.microsoft.com/office/drawing/2014/main" id="{00000000-0008-0000-0C00-0000AE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1" name="Text Box 9">
          <a:extLst>
            <a:ext uri="{FF2B5EF4-FFF2-40B4-BE49-F238E27FC236}">
              <a16:creationId xmlns:a16="http://schemas.microsoft.com/office/drawing/2014/main" id="{00000000-0008-0000-0C00-0000AF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2" name="Text Box 9">
          <a:extLst>
            <a:ext uri="{FF2B5EF4-FFF2-40B4-BE49-F238E27FC236}">
              <a16:creationId xmlns:a16="http://schemas.microsoft.com/office/drawing/2014/main" id="{00000000-0008-0000-0C00-0000B0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3" name="Text Box 9">
          <a:extLst>
            <a:ext uri="{FF2B5EF4-FFF2-40B4-BE49-F238E27FC236}">
              <a16:creationId xmlns:a16="http://schemas.microsoft.com/office/drawing/2014/main" id="{00000000-0008-0000-0C00-0000B1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4" name="Text Box 9">
          <a:extLst>
            <a:ext uri="{FF2B5EF4-FFF2-40B4-BE49-F238E27FC236}">
              <a16:creationId xmlns:a16="http://schemas.microsoft.com/office/drawing/2014/main" id="{00000000-0008-0000-0C00-0000B2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5" name="Text Box 9">
          <a:extLst>
            <a:ext uri="{FF2B5EF4-FFF2-40B4-BE49-F238E27FC236}">
              <a16:creationId xmlns:a16="http://schemas.microsoft.com/office/drawing/2014/main" id="{00000000-0008-0000-0C00-0000B3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6" name="Text Box 9">
          <a:extLst>
            <a:ext uri="{FF2B5EF4-FFF2-40B4-BE49-F238E27FC236}">
              <a16:creationId xmlns:a16="http://schemas.microsoft.com/office/drawing/2014/main" id="{00000000-0008-0000-0C00-0000B4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7" name="Text Box 9">
          <a:extLst>
            <a:ext uri="{FF2B5EF4-FFF2-40B4-BE49-F238E27FC236}">
              <a16:creationId xmlns:a16="http://schemas.microsoft.com/office/drawing/2014/main" id="{00000000-0008-0000-0C00-0000B5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8" name="Text Box 9">
          <a:extLst>
            <a:ext uri="{FF2B5EF4-FFF2-40B4-BE49-F238E27FC236}">
              <a16:creationId xmlns:a16="http://schemas.microsoft.com/office/drawing/2014/main" id="{00000000-0008-0000-0C00-0000B6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599" name="Text Box 9">
          <a:extLst>
            <a:ext uri="{FF2B5EF4-FFF2-40B4-BE49-F238E27FC236}">
              <a16:creationId xmlns:a16="http://schemas.microsoft.com/office/drawing/2014/main" id="{00000000-0008-0000-0C00-0000B7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0" name="Text Box 9">
          <a:extLst>
            <a:ext uri="{FF2B5EF4-FFF2-40B4-BE49-F238E27FC236}">
              <a16:creationId xmlns:a16="http://schemas.microsoft.com/office/drawing/2014/main" id="{00000000-0008-0000-0C00-0000B8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38100</xdr:rowOff>
    </xdr:to>
    <xdr:sp macro="" textlink="">
      <xdr:nvSpPr>
        <xdr:cNvPr id="10652601" name="Text Box 9">
          <a:extLst>
            <a:ext uri="{FF2B5EF4-FFF2-40B4-BE49-F238E27FC236}">
              <a16:creationId xmlns:a16="http://schemas.microsoft.com/office/drawing/2014/main" id="{00000000-0008-0000-0C00-0000B98BA200}"/>
            </a:ext>
          </a:extLst>
        </xdr:cNvPr>
        <xdr:cNvSpPr txBox="1">
          <a:spLocks noChangeArrowheads="1"/>
        </xdr:cNvSpPr>
      </xdr:nvSpPr>
      <xdr:spPr bwMode="auto">
        <a:xfrm>
          <a:off x="55260240" y="82021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38100</xdr:rowOff>
    </xdr:to>
    <xdr:sp macro="" textlink="">
      <xdr:nvSpPr>
        <xdr:cNvPr id="10652602" name="Text Box 9">
          <a:extLst>
            <a:ext uri="{FF2B5EF4-FFF2-40B4-BE49-F238E27FC236}">
              <a16:creationId xmlns:a16="http://schemas.microsoft.com/office/drawing/2014/main" id="{00000000-0008-0000-0C00-0000BA8BA200}"/>
            </a:ext>
          </a:extLst>
        </xdr:cNvPr>
        <xdr:cNvSpPr txBox="1">
          <a:spLocks noChangeArrowheads="1"/>
        </xdr:cNvSpPr>
      </xdr:nvSpPr>
      <xdr:spPr bwMode="auto">
        <a:xfrm>
          <a:off x="55260240" y="8202168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3" name="Text Box 9">
          <a:extLst>
            <a:ext uri="{FF2B5EF4-FFF2-40B4-BE49-F238E27FC236}">
              <a16:creationId xmlns:a16="http://schemas.microsoft.com/office/drawing/2014/main" id="{00000000-0008-0000-0C00-0000BB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4" name="Text Box 9">
          <a:extLst>
            <a:ext uri="{FF2B5EF4-FFF2-40B4-BE49-F238E27FC236}">
              <a16:creationId xmlns:a16="http://schemas.microsoft.com/office/drawing/2014/main" id="{00000000-0008-0000-0C00-0000BC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5" name="Text Box 9">
          <a:extLst>
            <a:ext uri="{FF2B5EF4-FFF2-40B4-BE49-F238E27FC236}">
              <a16:creationId xmlns:a16="http://schemas.microsoft.com/office/drawing/2014/main" id="{00000000-0008-0000-0C00-0000BD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6" name="Text Box 9">
          <a:extLst>
            <a:ext uri="{FF2B5EF4-FFF2-40B4-BE49-F238E27FC236}">
              <a16:creationId xmlns:a16="http://schemas.microsoft.com/office/drawing/2014/main" id="{00000000-0008-0000-0C00-0000BE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7" name="Text Box 9">
          <a:extLst>
            <a:ext uri="{FF2B5EF4-FFF2-40B4-BE49-F238E27FC236}">
              <a16:creationId xmlns:a16="http://schemas.microsoft.com/office/drawing/2014/main" id="{00000000-0008-0000-0C00-0000BF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8" name="Text Box 9">
          <a:extLst>
            <a:ext uri="{FF2B5EF4-FFF2-40B4-BE49-F238E27FC236}">
              <a16:creationId xmlns:a16="http://schemas.microsoft.com/office/drawing/2014/main" id="{00000000-0008-0000-0C00-0000C0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09" name="Text Box 9">
          <a:extLst>
            <a:ext uri="{FF2B5EF4-FFF2-40B4-BE49-F238E27FC236}">
              <a16:creationId xmlns:a16="http://schemas.microsoft.com/office/drawing/2014/main" id="{00000000-0008-0000-0C00-0000C1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0" name="Text Box 9">
          <a:extLst>
            <a:ext uri="{FF2B5EF4-FFF2-40B4-BE49-F238E27FC236}">
              <a16:creationId xmlns:a16="http://schemas.microsoft.com/office/drawing/2014/main" id="{00000000-0008-0000-0C00-0000C2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1" name="Text Box 9">
          <a:extLst>
            <a:ext uri="{FF2B5EF4-FFF2-40B4-BE49-F238E27FC236}">
              <a16:creationId xmlns:a16="http://schemas.microsoft.com/office/drawing/2014/main" id="{00000000-0008-0000-0C00-0000C3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2" name="Text Box 9">
          <a:extLst>
            <a:ext uri="{FF2B5EF4-FFF2-40B4-BE49-F238E27FC236}">
              <a16:creationId xmlns:a16="http://schemas.microsoft.com/office/drawing/2014/main" id="{00000000-0008-0000-0C00-0000C4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3" name="Text Box 9">
          <a:extLst>
            <a:ext uri="{FF2B5EF4-FFF2-40B4-BE49-F238E27FC236}">
              <a16:creationId xmlns:a16="http://schemas.microsoft.com/office/drawing/2014/main" id="{00000000-0008-0000-0C00-0000C5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4" name="Text Box 9">
          <a:extLst>
            <a:ext uri="{FF2B5EF4-FFF2-40B4-BE49-F238E27FC236}">
              <a16:creationId xmlns:a16="http://schemas.microsoft.com/office/drawing/2014/main" id="{00000000-0008-0000-0C00-0000C6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5" name="Text Box 9">
          <a:extLst>
            <a:ext uri="{FF2B5EF4-FFF2-40B4-BE49-F238E27FC236}">
              <a16:creationId xmlns:a16="http://schemas.microsoft.com/office/drawing/2014/main" id="{00000000-0008-0000-0C00-0000C7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6" name="Text Box 9">
          <a:extLst>
            <a:ext uri="{FF2B5EF4-FFF2-40B4-BE49-F238E27FC236}">
              <a16:creationId xmlns:a16="http://schemas.microsoft.com/office/drawing/2014/main" id="{00000000-0008-0000-0C00-0000C8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7" name="Text Box 9">
          <a:extLst>
            <a:ext uri="{FF2B5EF4-FFF2-40B4-BE49-F238E27FC236}">
              <a16:creationId xmlns:a16="http://schemas.microsoft.com/office/drawing/2014/main" id="{00000000-0008-0000-0C00-0000C9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8" name="Text Box 9">
          <a:extLst>
            <a:ext uri="{FF2B5EF4-FFF2-40B4-BE49-F238E27FC236}">
              <a16:creationId xmlns:a16="http://schemas.microsoft.com/office/drawing/2014/main" id="{00000000-0008-0000-0C00-0000CA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19" name="Text Box 9">
          <a:extLst>
            <a:ext uri="{FF2B5EF4-FFF2-40B4-BE49-F238E27FC236}">
              <a16:creationId xmlns:a16="http://schemas.microsoft.com/office/drawing/2014/main" id="{00000000-0008-0000-0C00-0000CB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20" name="Text Box 9">
          <a:extLst>
            <a:ext uri="{FF2B5EF4-FFF2-40B4-BE49-F238E27FC236}">
              <a16:creationId xmlns:a16="http://schemas.microsoft.com/office/drawing/2014/main" id="{00000000-0008-0000-0C00-0000CC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21" name="Text Box 9">
          <a:extLst>
            <a:ext uri="{FF2B5EF4-FFF2-40B4-BE49-F238E27FC236}">
              <a16:creationId xmlns:a16="http://schemas.microsoft.com/office/drawing/2014/main" id="{00000000-0008-0000-0C00-0000CD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22" name="Text Box 9">
          <a:extLst>
            <a:ext uri="{FF2B5EF4-FFF2-40B4-BE49-F238E27FC236}">
              <a16:creationId xmlns:a16="http://schemas.microsoft.com/office/drawing/2014/main" id="{00000000-0008-0000-0C00-0000CE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45720</xdr:rowOff>
    </xdr:to>
    <xdr:sp macro="" textlink="">
      <xdr:nvSpPr>
        <xdr:cNvPr id="10652623" name="Text Box 9">
          <a:extLst>
            <a:ext uri="{FF2B5EF4-FFF2-40B4-BE49-F238E27FC236}">
              <a16:creationId xmlns:a16="http://schemas.microsoft.com/office/drawing/2014/main" id="{00000000-0008-0000-0C00-0000CF8BA200}"/>
            </a:ext>
          </a:extLst>
        </xdr:cNvPr>
        <xdr:cNvSpPr txBox="1">
          <a:spLocks noChangeArrowheads="1"/>
        </xdr:cNvSpPr>
      </xdr:nvSpPr>
      <xdr:spPr bwMode="auto">
        <a:xfrm>
          <a:off x="55260240" y="8202168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4" name="Text Box 9">
          <a:extLst>
            <a:ext uri="{FF2B5EF4-FFF2-40B4-BE49-F238E27FC236}">
              <a16:creationId xmlns:a16="http://schemas.microsoft.com/office/drawing/2014/main" id="{00000000-0008-0000-0C00-0000D0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5" name="Text Box 9">
          <a:extLst>
            <a:ext uri="{FF2B5EF4-FFF2-40B4-BE49-F238E27FC236}">
              <a16:creationId xmlns:a16="http://schemas.microsoft.com/office/drawing/2014/main" id="{00000000-0008-0000-0C00-0000D1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6" name="Text Box 9">
          <a:extLst>
            <a:ext uri="{FF2B5EF4-FFF2-40B4-BE49-F238E27FC236}">
              <a16:creationId xmlns:a16="http://schemas.microsoft.com/office/drawing/2014/main" id="{00000000-0008-0000-0C00-0000D2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7" name="Text Box 9">
          <a:extLst>
            <a:ext uri="{FF2B5EF4-FFF2-40B4-BE49-F238E27FC236}">
              <a16:creationId xmlns:a16="http://schemas.microsoft.com/office/drawing/2014/main" id="{00000000-0008-0000-0C00-0000D3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8" name="Text Box 9">
          <a:extLst>
            <a:ext uri="{FF2B5EF4-FFF2-40B4-BE49-F238E27FC236}">
              <a16:creationId xmlns:a16="http://schemas.microsoft.com/office/drawing/2014/main" id="{00000000-0008-0000-0C00-0000D4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29" name="Text Box 9">
          <a:extLst>
            <a:ext uri="{FF2B5EF4-FFF2-40B4-BE49-F238E27FC236}">
              <a16:creationId xmlns:a16="http://schemas.microsoft.com/office/drawing/2014/main" id="{00000000-0008-0000-0C00-0000D5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0" name="Text Box 9">
          <a:extLst>
            <a:ext uri="{FF2B5EF4-FFF2-40B4-BE49-F238E27FC236}">
              <a16:creationId xmlns:a16="http://schemas.microsoft.com/office/drawing/2014/main" id="{00000000-0008-0000-0C00-0000D6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1" name="Text Box 9">
          <a:extLst>
            <a:ext uri="{FF2B5EF4-FFF2-40B4-BE49-F238E27FC236}">
              <a16:creationId xmlns:a16="http://schemas.microsoft.com/office/drawing/2014/main" id="{00000000-0008-0000-0C00-0000D7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2" name="Text Box 9">
          <a:extLst>
            <a:ext uri="{FF2B5EF4-FFF2-40B4-BE49-F238E27FC236}">
              <a16:creationId xmlns:a16="http://schemas.microsoft.com/office/drawing/2014/main" id="{00000000-0008-0000-0C00-0000D8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3" name="Text Box 9">
          <a:extLst>
            <a:ext uri="{FF2B5EF4-FFF2-40B4-BE49-F238E27FC236}">
              <a16:creationId xmlns:a16="http://schemas.microsoft.com/office/drawing/2014/main" id="{00000000-0008-0000-0C00-0000D9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4" name="Text Box 9">
          <a:extLst>
            <a:ext uri="{FF2B5EF4-FFF2-40B4-BE49-F238E27FC236}">
              <a16:creationId xmlns:a16="http://schemas.microsoft.com/office/drawing/2014/main" id="{00000000-0008-0000-0C00-0000DA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5" name="Text Box 9">
          <a:extLst>
            <a:ext uri="{FF2B5EF4-FFF2-40B4-BE49-F238E27FC236}">
              <a16:creationId xmlns:a16="http://schemas.microsoft.com/office/drawing/2014/main" id="{00000000-0008-0000-0C00-0000DB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68580</xdr:rowOff>
    </xdr:to>
    <xdr:sp macro="" textlink="">
      <xdr:nvSpPr>
        <xdr:cNvPr id="10652636" name="Text Box 9">
          <a:extLst>
            <a:ext uri="{FF2B5EF4-FFF2-40B4-BE49-F238E27FC236}">
              <a16:creationId xmlns:a16="http://schemas.microsoft.com/office/drawing/2014/main" id="{00000000-0008-0000-0C00-0000DC8BA200}"/>
            </a:ext>
          </a:extLst>
        </xdr:cNvPr>
        <xdr:cNvSpPr txBox="1">
          <a:spLocks noChangeArrowheads="1"/>
        </xdr:cNvSpPr>
      </xdr:nvSpPr>
      <xdr:spPr bwMode="auto">
        <a:xfrm>
          <a:off x="55260240" y="8202168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106680</xdr:rowOff>
    </xdr:to>
    <xdr:sp macro="" textlink="">
      <xdr:nvSpPr>
        <xdr:cNvPr id="10652637" name="Text Box 9">
          <a:extLst>
            <a:ext uri="{FF2B5EF4-FFF2-40B4-BE49-F238E27FC236}">
              <a16:creationId xmlns:a16="http://schemas.microsoft.com/office/drawing/2014/main" id="{00000000-0008-0000-0C00-0000DD8BA200}"/>
            </a:ext>
          </a:extLst>
        </xdr:cNvPr>
        <xdr:cNvSpPr txBox="1">
          <a:spLocks noChangeArrowheads="1"/>
        </xdr:cNvSpPr>
      </xdr:nvSpPr>
      <xdr:spPr bwMode="auto">
        <a:xfrm>
          <a:off x="55260240" y="82021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38" name="Text Box 9">
          <a:extLst>
            <a:ext uri="{FF2B5EF4-FFF2-40B4-BE49-F238E27FC236}">
              <a16:creationId xmlns:a16="http://schemas.microsoft.com/office/drawing/2014/main" id="{00000000-0008-0000-0C00-0000DE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39" name="Text Box 9">
          <a:extLst>
            <a:ext uri="{FF2B5EF4-FFF2-40B4-BE49-F238E27FC236}">
              <a16:creationId xmlns:a16="http://schemas.microsoft.com/office/drawing/2014/main" id="{00000000-0008-0000-0C00-0000DF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106680</xdr:rowOff>
    </xdr:to>
    <xdr:sp macro="" textlink="">
      <xdr:nvSpPr>
        <xdr:cNvPr id="10652640" name="Text Box 9">
          <a:extLst>
            <a:ext uri="{FF2B5EF4-FFF2-40B4-BE49-F238E27FC236}">
              <a16:creationId xmlns:a16="http://schemas.microsoft.com/office/drawing/2014/main" id="{00000000-0008-0000-0C00-0000E08BA200}"/>
            </a:ext>
          </a:extLst>
        </xdr:cNvPr>
        <xdr:cNvSpPr txBox="1">
          <a:spLocks noChangeArrowheads="1"/>
        </xdr:cNvSpPr>
      </xdr:nvSpPr>
      <xdr:spPr bwMode="auto">
        <a:xfrm>
          <a:off x="55260240" y="82021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42</xdr:row>
      <xdr:rowOff>0</xdr:rowOff>
    </xdr:from>
    <xdr:to>
      <xdr:col>24</xdr:col>
      <xdr:colOff>76200</xdr:colOff>
      <xdr:row>46</xdr:row>
      <xdr:rowOff>243840</xdr:rowOff>
    </xdr:to>
    <xdr:sp macro="" textlink="">
      <xdr:nvSpPr>
        <xdr:cNvPr id="10652641" name="Text Box 9">
          <a:extLst>
            <a:ext uri="{FF2B5EF4-FFF2-40B4-BE49-F238E27FC236}">
              <a16:creationId xmlns:a16="http://schemas.microsoft.com/office/drawing/2014/main" id="{00000000-0008-0000-0C00-0000E18BA200}"/>
            </a:ext>
          </a:extLst>
        </xdr:cNvPr>
        <xdr:cNvSpPr txBox="1">
          <a:spLocks noChangeArrowheads="1"/>
        </xdr:cNvSpPr>
      </xdr:nvSpPr>
      <xdr:spPr bwMode="auto">
        <a:xfrm>
          <a:off x="55260240" y="87165180"/>
          <a:ext cx="76200" cy="1160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2" name="Text Box 9">
          <a:extLst>
            <a:ext uri="{FF2B5EF4-FFF2-40B4-BE49-F238E27FC236}">
              <a16:creationId xmlns:a16="http://schemas.microsoft.com/office/drawing/2014/main" id="{00000000-0008-0000-0C00-0000E2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3" name="Text Box 9">
          <a:extLst>
            <a:ext uri="{FF2B5EF4-FFF2-40B4-BE49-F238E27FC236}">
              <a16:creationId xmlns:a16="http://schemas.microsoft.com/office/drawing/2014/main" id="{00000000-0008-0000-0C00-0000E3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4" name="Text Box 9">
          <a:extLst>
            <a:ext uri="{FF2B5EF4-FFF2-40B4-BE49-F238E27FC236}">
              <a16:creationId xmlns:a16="http://schemas.microsoft.com/office/drawing/2014/main" id="{00000000-0008-0000-0C00-0000E4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5" name="Text Box 9">
          <a:extLst>
            <a:ext uri="{FF2B5EF4-FFF2-40B4-BE49-F238E27FC236}">
              <a16:creationId xmlns:a16="http://schemas.microsoft.com/office/drawing/2014/main" id="{00000000-0008-0000-0C00-0000E5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6" name="Text Box 9">
          <a:extLst>
            <a:ext uri="{FF2B5EF4-FFF2-40B4-BE49-F238E27FC236}">
              <a16:creationId xmlns:a16="http://schemas.microsoft.com/office/drawing/2014/main" id="{00000000-0008-0000-0C00-0000E6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7" name="Text Box 9">
          <a:extLst>
            <a:ext uri="{FF2B5EF4-FFF2-40B4-BE49-F238E27FC236}">
              <a16:creationId xmlns:a16="http://schemas.microsoft.com/office/drawing/2014/main" id="{00000000-0008-0000-0C00-0000E7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8" name="Text Box 9">
          <a:extLst>
            <a:ext uri="{FF2B5EF4-FFF2-40B4-BE49-F238E27FC236}">
              <a16:creationId xmlns:a16="http://schemas.microsoft.com/office/drawing/2014/main" id="{00000000-0008-0000-0C00-0000E8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49" name="Text Box 9">
          <a:extLst>
            <a:ext uri="{FF2B5EF4-FFF2-40B4-BE49-F238E27FC236}">
              <a16:creationId xmlns:a16="http://schemas.microsoft.com/office/drawing/2014/main" id="{00000000-0008-0000-0C00-0000E9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0" name="Text Box 9">
          <a:extLst>
            <a:ext uri="{FF2B5EF4-FFF2-40B4-BE49-F238E27FC236}">
              <a16:creationId xmlns:a16="http://schemas.microsoft.com/office/drawing/2014/main" id="{00000000-0008-0000-0C00-0000EA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1" name="Text Box 9">
          <a:extLst>
            <a:ext uri="{FF2B5EF4-FFF2-40B4-BE49-F238E27FC236}">
              <a16:creationId xmlns:a16="http://schemas.microsoft.com/office/drawing/2014/main" id="{00000000-0008-0000-0C00-0000EB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2" name="Text Box 9">
          <a:extLst>
            <a:ext uri="{FF2B5EF4-FFF2-40B4-BE49-F238E27FC236}">
              <a16:creationId xmlns:a16="http://schemas.microsoft.com/office/drawing/2014/main" id="{00000000-0008-0000-0C00-0000EC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3" name="Text Box 9">
          <a:extLst>
            <a:ext uri="{FF2B5EF4-FFF2-40B4-BE49-F238E27FC236}">
              <a16:creationId xmlns:a16="http://schemas.microsoft.com/office/drawing/2014/main" id="{00000000-0008-0000-0C00-0000ED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4" name="Text Box 9">
          <a:extLst>
            <a:ext uri="{FF2B5EF4-FFF2-40B4-BE49-F238E27FC236}">
              <a16:creationId xmlns:a16="http://schemas.microsoft.com/office/drawing/2014/main" id="{00000000-0008-0000-0C00-0000EE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5" name="Text Box 9">
          <a:extLst>
            <a:ext uri="{FF2B5EF4-FFF2-40B4-BE49-F238E27FC236}">
              <a16:creationId xmlns:a16="http://schemas.microsoft.com/office/drawing/2014/main" id="{00000000-0008-0000-0C00-0000EF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6" name="Text Box 9">
          <a:extLst>
            <a:ext uri="{FF2B5EF4-FFF2-40B4-BE49-F238E27FC236}">
              <a16:creationId xmlns:a16="http://schemas.microsoft.com/office/drawing/2014/main" id="{00000000-0008-0000-0C00-0000F0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7" name="Text Box 9">
          <a:extLst>
            <a:ext uri="{FF2B5EF4-FFF2-40B4-BE49-F238E27FC236}">
              <a16:creationId xmlns:a16="http://schemas.microsoft.com/office/drawing/2014/main" id="{00000000-0008-0000-0C00-0000F1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8" name="Text Box 9">
          <a:extLst>
            <a:ext uri="{FF2B5EF4-FFF2-40B4-BE49-F238E27FC236}">
              <a16:creationId xmlns:a16="http://schemas.microsoft.com/office/drawing/2014/main" id="{00000000-0008-0000-0C00-0000F2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59" name="Text Box 9">
          <a:extLst>
            <a:ext uri="{FF2B5EF4-FFF2-40B4-BE49-F238E27FC236}">
              <a16:creationId xmlns:a16="http://schemas.microsoft.com/office/drawing/2014/main" id="{00000000-0008-0000-0C00-0000F3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0" name="Text Box 9">
          <a:extLst>
            <a:ext uri="{FF2B5EF4-FFF2-40B4-BE49-F238E27FC236}">
              <a16:creationId xmlns:a16="http://schemas.microsoft.com/office/drawing/2014/main" id="{00000000-0008-0000-0C00-0000F4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1" name="Text Box 9">
          <a:extLst>
            <a:ext uri="{FF2B5EF4-FFF2-40B4-BE49-F238E27FC236}">
              <a16:creationId xmlns:a16="http://schemas.microsoft.com/office/drawing/2014/main" id="{00000000-0008-0000-0C00-0000F5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2" name="Text Box 9">
          <a:extLst>
            <a:ext uri="{FF2B5EF4-FFF2-40B4-BE49-F238E27FC236}">
              <a16:creationId xmlns:a16="http://schemas.microsoft.com/office/drawing/2014/main" id="{00000000-0008-0000-0C00-0000F6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3" name="Text Box 9">
          <a:extLst>
            <a:ext uri="{FF2B5EF4-FFF2-40B4-BE49-F238E27FC236}">
              <a16:creationId xmlns:a16="http://schemas.microsoft.com/office/drawing/2014/main" id="{00000000-0008-0000-0C00-0000F7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4" name="Text Box 9">
          <a:extLst>
            <a:ext uri="{FF2B5EF4-FFF2-40B4-BE49-F238E27FC236}">
              <a16:creationId xmlns:a16="http://schemas.microsoft.com/office/drawing/2014/main" id="{00000000-0008-0000-0C00-0000F8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5" name="Text Box 9">
          <a:extLst>
            <a:ext uri="{FF2B5EF4-FFF2-40B4-BE49-F238E27FC236}">
              <a16:creationId xmlns:a16="http://schemas.microsoft.com/office/drawing/2014/main" id="{00000000-0008-0000-0C00-0000F9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6" name="Text Box 9">
          <a:extLst>
            <a:ext uri="{FF2B5EF4-FFF2-40B4-BE49-F238E27FC236}">
              <a16:creationId xmlns:a16="http://schemas.microsoft.com/office/drawing/2014/main" id="{00000000-0008-0000-0C00-0000FA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7" name="Text Box 9">
          <a:extLst>
            <a:ext uri="{FF2B5EF4-FFF2-40B4-BE49-F238E27FC236}">
              <a16:creationId xmlns:a16="http://schemas.microsoft.com/office/drawing/2014/main" id="{00000000-0008-0000-0C00-0000FB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8" name="Text Box 9">
          <a:extLst>
            <a:ext uri="{FF2B5EF4-FFF2-40B4-BE49-F238E27FC236}">
              <a16:creationId xmlns:a16="http://schemas.microsoft.com/office/drawing/2014/main" id="{00000000-0008-0000-0C00-0000FC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69" name="Text Box 9">
          <a:extLst>
            <a:ext uri="{FF2B5EF4-FFF2-40B4-BE49-F238E27FC236}">
              <a16:creationId xmlns:a16="http://schemas.microsoft.com/office/drawing/2014/main" id="{00000000-0008-0000-0C00-0000FD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0" name="Text Box 9">
          <a:extLst>
            <a:ext uri="{FF2B5EF4-FFF2-40B4-BE49-F238E27FC236}">
              <a16:creationId xmlns:a16="http://schemas.microsoft.com/office/drawing/2014/main" id="{00000000-0008-0000-0C00-0000FE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1" name="Text Box 9">
          <a:extLst>
            <a:ext uri="{FF2B5EF4-FFF2-40B4-BE49-F238E27FC236}">
              <a16:creationId xmlns:a16="http://schemas.microsoft.com/office/drawing/2014/main" id="{00000000-0008-0000-0C00-0000FF8B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2" name="Text Box 9">
          <a:extLst>
            <a:ext uri="{FF2B5EF4-FFF2-40B4-BE49-F238E27FC236}">
              <a16:creationId xmlns:a16="http://schemas.microsoft.com/office/drawing/2014/main" id="{00000000-0008-0000-0C00-000000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3" name="Text Box 9">
          <a:extLst>
            <a:ext uri="{FF2B5EF4-FFF2-40B4-BE49-F238E27FC236}">
              <a16:creationId xmlns:a16="http://schemas.microsoft.com/office/drawing/2014/main" id="{00000000-0008-0000-0C00-000001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4" name="Text Box 9">
          <a:extLst>
            <a:ext uri="{FF2B5EF4-FFF2-40B4-BE49-F238E27FC236}">
              <a16:creationId xmlns:a16="http://schemas.microsoft.com/office/drawing/2014/main" id="{00000000-0008-0000-0C00-000002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5" name="Text Box 9">
          <a:extLst>
            <a:ext uri="{FF2B5EF4-FFF2-40B4-BE49-F238E27FC236}">
              <a16:creationId xmlns:a16="http://schemas.microsoft.com/office/drawing/2014/main" id="{00000000-0008-0000-0C00-000003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6" name="Text Box 9">
          <a:extLst>
            <a:ext uri="{FF2B5EF4-FFF2-40B4-BE49-F238E27FC236}">
              <a16:creationId xmlns:a16="http://schemas.microsoft.com/office/drawing/2014/main" id="{00000000-0008-0000-0C00-000004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7" name="Text Box 9">
          <a:extLst>
            <a:ext uri="{FF2B5EF4-FFF2-40B4-BE49-F238E27FC236}">
              <a16:creationId xmlns:a16="http://schemas.microsoft.com/office/drawing/2014/main" id="{00000000-0008-0000-0C00-000005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8" name="Text Box 9">
          <a:extLst>
            <a:ext uri="{FF2B5EF4-FFF2-40B4-BE49-F238E27FC236}">
              <a16:creationId xmlns:a16="http://schemas.microsoft.com/office/drawing/2014/main" id="{00000000-0008-0000-0C00-000006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79" name="Text Box 9">
          <a:extLst>
            <a:ext uri="{FF2B5EF4-FFF2-40B4-BE49-F238E27FC236}">
              <a16:creationId xmlns:a16="http://schemas.microsoft.com/office/drawing/2014/main" id="{00000000-0008-0000-0C00-000007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106680</xdr:rowOff>
    </xdr:to>
    <xdr:sp macro="" textlink="">
      <xdr:nvSpPr>
        <xdr:cNvPr id="10652680" name="Text Box 9">
          <a:extLst>
            <a:ext uri="{FF2B5EF4-FFF2-40B4-BE49-F238E27FC236}">
              <a16:creationId xmlns:a16="http://schemas.microsoft.com/office/drawing/2014/main" id="{00000000-0008-0000-0C00-0000088CA200}"/>
            </a:ext>
          </a:extLst>
        </xdr:cNvPr>
        <xdr:cNvSpPr txBox="1">
          <a:spLocks noChangeArrowheads="1"/>
        </xdr:cNvSpPr>
      </xdr:nvSpPr>
      <xdr:spPr bwMode="auto">
        <a:xfrm>
          <a:off x="55260240" y="8202168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1" name="Text Box 9">
          <a:extLst>
            <a:ext uri="{FF2B5EF4-FFF2-40B4-BE49-F238E27FC236}">
              <a16:creationId xmlns:a16="http://schemas.microsoft.com/office/drawing/2014/main" id="{00000000-0008-0000-0C00-000009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2" name="Text Box 9">
          <a:extLst>
            <a:ext uri="{FF2B5EF4-FFF2-40B4-BE49-F238E27FC236}">
              <a16:creationId xmlns:a16="http://schemas.microsoft.com/office/drawing/2014/main" id="{00000000-0008-0000-0C00-00000A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3" name="Text Box 9">
          <a:extLst>
            <a:ext uri="{FF2B5EF4-FFF2-40B4-BE49-F238E27FC236}">
              <a16:creationId xmlns:a16="http://schemas.microsoft.com/office/drawing/2014/main" id="{00000000-0008-0000-0C00-00000B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4" name="Text Box 9">
          <a:extLst>
            <a:ext uri="{FF2B5EF4-FFF2-40B4-BE49-F238E27FC236}">
              <a16:creationId xmlns:a16="http://schemas.microsoft.com/office/drawing/2014/main" id="{00000000-0008-0000-0C00-00000C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5" name="Text Box 9">
          <a:extLst>
            <a:ext uri="{FF2B5EF4-FFF2-40B4-BE49-F238E27FC236}">
              <a16:creationId xmlns:a16="http://schemas.microsoft.com/office/drawing/2014/main" id="{00000000-0008-0000-0C00-00000D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6" name="Text Box 9">
          <a:extLst>
            <a:ext uri="{FF2B5EF4-FFF2-40B4-BE49-F238E27FC236}">
              <a16:creationId xmlns:a16="http://schemas.microsoft.com/office/drawing/2014/main" id="{00000000-0008-0000-0C00-00000E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687" name="Text Box 9">
          <a:extLst>
            <a:ext uri="{FF2B5EF4-FFF2-40B4-BE49-F238E27FC236}">
              <a16:creationId xmlns:a16="http://schemas.microsoft.com/office/drawing/2014/main" id="{00000000-0008-0000-0C00-00000F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2156460</xdr:rowOff>
    </xdr:to>
    <xdr:sp macro="" textlink="">
      <xdr:nvSpPr>
        <xdr:cNvPr id="10652688" name="Text Box 9">
          <a:extLst>
            <a:ext uri="{FF2B5EF4-FFF2-40B4-BE49-F238E27FC236}">
              <a16:creationId xmlns:a16="http://schemas.microsoft.com/office/drawing/2014/main" id="{00000000-0008-0000-0C00-0000108CA200}"/>
            </a:ext>
          </a:extLst>
        </xdr:cNvPr>
        <xdr:cNvSpPr txBox="1">
          <a:spLocks noChangeArrowheads="1"/>
        </xdr:cNvSpPr>
      </xdr:nvSpPr>
      <xdr:spPr bwMode="auto">
        <a:xfrm>
          <a:off x="55260240" y="8202168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2156460</xdr:rowOff>
    </xdr:to>
    <xdr:sp macro="" textlink="">
      <xdr:nvSpPr>
        <xdr:cNvPr id="10652689" name="Text Box 9">
          <a:extLst>
            <a:ext uri="{FF2B5EF4-FFF2-40B4-BE49-F238E27FC236}">
              <a16:creationId xmlns:a16="http://schemas.microsoft.com/office/drawing/2014/main" id="{00000000-0008-0000-0C00-0000118CA200}"/>
            </a:ext>
          </a:extLst>
        </xdr:cNvPr>
        <xdr:cNvSpPr txBox="1">
          <a:spLocks noChangeArrowheads="1"/>
        </xdr:cNvSpPr>
      </xdr:nvSpPr>
      <xdr:spPr bwMode="auto">
        <a:xfrm>
          <a:off x="55260240" y="8202168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0" name="Text Box 9">
          <a:extLst>
            <a:ext uri="{FF2B5EF4-FFF2-40B4-BE49-F238E27FC236}">
              <a16:creationId xmlns:a16="http://schemas.microsoft.com/office/drawing/2014/main" id="{00000000-0008-0000-0C00-000012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1" name="Text Box 9">
          <a:extLst>
            <a:ext uri="{FF2B5EF4-FFF2-40B4-BE49-F238E27FC236}">
              <a16:creationId xmlns:a16="http://schemas.microsoft.com/office/drawing/2014/main" id="{00000000-0008-0000-0C00-000013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2" name="Text Box 9">
          <a:extLst>
            <a:ext uri="{FF2B5EF4-FFF2-40B4-BE49-F238E27FC236}">
              <a16:creationId xmlns:a16="http://schemas.microsoft.com/office/drawing/2014/main" id="{00000000-0008-0000-0C00-000014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3" name="Text Box 9">
          <a:extLst>
            <a:ext uri="{FF2B5EF4-FFF2-40B4-BE49-F238E27FC236}">
              <a16:creationId xmlns:a16="http://schemas.microsoft.com/office/drawing/2014/main" id="{00000000-0008-0000-0C00-000015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4" name="Text Box 9">
          <a:extLst>
            <a:ext uri="{FF2B5EF4-FFF2-40B4-BE49-F238E27FC236}">
              <a16:creationId xmlns:a16="http://schemas.microsoft.com/office/drawing/2014/main" id="{00000000-0008-0000-0C00-000016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1943100</xdr:rowOff>
    </xdr:to>
    <xdr:sp macro="" textlink="">
      <xdr:nvSpPr>
        <xdr:cNvPr id="10652695" name="Text Box 9">
          <a:extLst>
            <a:ext uri="{FF2B5EF4-FFF2-40B4-BE49-F238E27FC236}">
              <a16:creationId xmlns:a16="http://schemas.microsoft.com/office/drawing/2014/main" id="{00000000-0008-0000-0C00-0000178CA200}"/>
            </a:ext>
          </a:extLst>
        </xdr:cNvPr>
        <xdr:cNvSpPr txBox="1">
          <a:spLocks noChangeArrowheads="1"/>
        </xdr:cNvSpPr>
      </xdr:nvSpPr>
      <xdr:spPr bwMode="auto">
        <a:xfrm>
          <a:off x="55260240" y="82021680"/>
          <a:ext cx="762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696" name="Text Box 9">
          <a:extLst>
            <a:ext uri="{FF2B5EF4-FFF2-40B4-BE49-F238E27FC236}">
              <a16:creationId xmlns:a16="http://schemas.microsoft.com/office/drawing/2014/main" id="{00000000-0008-0000-0C00-000018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697" name="Text Box 9">
          <a:extLst>
            <a:ext uri="{FF2B5EF4-FFF2-40B4-BE49-F238E27FC236}">
              <a16:creationId xmlns:a16="http://schemas.microsoft.com/office/drawing/2014/main" id="{00000000-0008-0000-0C00-000019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698" name="Text Box 9">
          <a:extLst>
            <a:ext uri="{FF2B5EF4-FFF2-40B4-BE49-F238E27FC236}">
              <a16:creationId xmlns:a16="http://schemas.microsoft.com/office/drawing/2014/main" id="{00000000-0008-0000-0C00-00001A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699" name="Text Box 9">
          <a:extLst>
            <a:ext uri="{FF2B5EF4-FFF2-40B4-BE49-F238E27FC236}">
              <a16:creationId xmlns:a16="http://schemas.microsoft.com/office/drawing/2014/main" id="{00000000-0008-0000-0C00-00001B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0" name="Text Box 9">
          <a:extLst>
            <a:ext uri="{FF2B5EF4-FFF2-40B4-BE49-F238E27FC236}">
              <a16:creationId xmlns:a16="http://schemas.microsoft.com/office/drawing/2014/main" id="{00000000-0008-0000-0C00-00001C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1" name="Text Box 9">
          <a:extLst>
            <a:ext uri="{FF2B5EF4-FFF2-40B4-BE49-F238E27FC236}">
              <a16:creationId xmlns:a16="http://schemas.microsoft.com/office/drawing/2014/main" id="{00000000-0008-0000-0C00-00001D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2" name="Text Box 9">
          <a:extLst>
            <a:ext uri="{FF2B5EF4-FFF2-40B4-BE49-F238E27FC236}">
              <a16:creationId xmlns:a16="http://schemas.microsoft.com/office/drawing/2014/main" id="{00000000-0008-0000-0C00-00001E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3" name="Text Box 9">
          <a:extLst>
            <a:ext uri="{FF2B5EF4-FFF2-40B4-BE49-F238E27FC236}">
              <a16:creationId xmlns:a16="http://schemas.microsoft.com/office/drawing/2014/main" id="{00000000-0008-0000-0C00-00001F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4" name="Text Box 9">
          <a:extLst>
            <a:ext uri="{FF2B5EF4-FFF2-40B4-BE49-F238E27FC236}">
              <a16:creationId xmlns:a16="http://schemas.microsoft.com/office/drawing/2014/main" id="{00000000-0008-0000-0C00-000020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5" name="Text Box 9">
          <a:extLst>
            <a:ext uri="{FF2B5EF4-FFF2-40B4-BE49-F238E27FC236}">
              <a16:creationId xmlns:a16="http://schemas.microsoft.com/office/drawing/2014/main" id="{00000000-0008-0000-0C00-000021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6" name="Text Box 9">
          <a:extLst>
            <a:ext uri="{FF2B5EF4-FFF2-40B4-BE49-F238E27FC236}">
              <a16:creationId xmlns:a16="http://schemas.microsoft.com/office/drawing/2014/main" id="{00000000-0008-0000-0C00-000022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7" name="Text Box 9">
          <a:extLst>
            <a:ext uri="{FF2B5EF4-FFF2-40B4-BE49-F238E27FC236}">
              <a16:creationId xmlns:a16="http://schemas.microsoft.com/office/drawing/2014/main" id="{00000000-0008-0000-0C00-000023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8" name="Text Box 9">
          <a:extLst>
            <a:ext uri="{FF2B5EF4-FFF2-40B4-BE49-F238E27FC236}">
              <a16:creationId xmlns:a16="http://schemas.microsoft.com/office/drawing/2014/main" id="{00000000-0008-0000-0C00-000024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09" name="Text Box 9">
          <a:extLst>
            <a:ext uri="{FF2B5EF4-FFF2-40B4-BE49-F238E27FC236}">
              <a16:creationId xmlns:a16="http://schemas.microsoft.com/office/drawing/2014/main" id="{00000000-0008-0000-0C00-000025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41</xdr:row>
      <xdr:rowOff>1889760</xdr:rowOff>
    </xdr:to>
    <xdr:sp macro="" textlink="">
      <xdr:nvSpPr>
        <xdr:cNvPr id="10652710" name="Text Box 9">
          <a:extLst>
            <a:ext uri="{FF2B5EF4-FFF2-40B4-BE49-F238E27FC236}">
              <a16:creationId xmlns:a16="http://schemas.microsoft.com/office/drawing/2014/main" id="{00000000-0008-0000-0C00-0000268CA200}"/>
            </a:ext>
          </a:extLst>
        </xdr:cNvPr>
        <xdr:cNvSpPr txBox="1">
          <a:spLocks noChangeArrowheads="1"/>
        </xdr:cNvSpPr>
      </xdr:nvSpPr>
      <xdr:spPr bwMode="auto">
        <a:xfrm>
          <a:off x="55260240" y="82021680"/>
          <a:ext cx="76200" cy="497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1" name="Text Box 9">
          <a:extLst>
            <a:ext uri="{FF2B5EF4-FFF2-40B4-BE49-F238E27FC236}">
              <a16:creationId xmlns:a16="http://schemas.microsoft.com/office/drawing/2014/main" id="{00000000-0008-0000-0C00-000027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2" name="Text Box 9">
          <a:extLst>
            <a:ext uri="{FF2B5EF4-FFF2-40B4-BE49-F238E27FC236}">
              <a16:creationId xmlns:a16="http://schemas.microsoft.com/office/drawing/2014/main" id="{00000000-0008-0000-0C00-000028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3" name="Text Box 9">
          <a:extLst>
            <a:ext uri="{FF2B5EF4-FFF2-40B4-BE49-F238E27FC236}">
              <a16:creationId xmlns:a16="http://schemas.microsoft.com/office/drawing/2014/main" id="{00000000-0008-0000-0C00-000029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4" name="Text Box 9">
          <a:extLst>
            <a:ext uri="{FF2B5EF4-FFF2-40B4-BE49-F238E27FC236}">
              <a16:creationId xmlns:a16="http://schemas.microsoft.com/office/drawing/2014/main" id="{00000000-0008-0000-0C00-00002A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5" name="Text Box 9">
          <a:extLst>
            <a:ext uri="{FF2B5EF4-FFF2-40B4-BE49-F238E27FC236}">
              <a16:creationId xmlns:a16="http://schemas.microsoft.com/office/drawing/2014/main" id="{00000000-0008-0000-0C00-00002B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6" name="Text Box 9">
          <a:extLst>
            <a:ext uri="{FF2B5EF4-FFF2-40B4-BE49-F238E27FC236}">
              <a16:creationId xmlns:a16="http://schemas.microsoft.com/office/drawing/2014/main" id="{00000000-0008-0000-0C00-00002C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7" name="Text Box 9">
          <a:extLst>
            <a:ext uri="{FF2B5EF4-FFF2-40B4-BE49-F238E27FC236}">
              <a16:creationId xmlns:a16="http://schemas.microsoft.com/office/drawing/2014/main" id="{00000000-0008-0000-0C00-00002D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8" name="Text Box 9">
          <a:extLst>
            <a:ext uri="{FF2B5EF4-FFF2-40B4-BE49-F238E27FC236}">
              <a16:creationId xmlns:a16="http://schemas.microsoft.com/office/drawing/2014/main" id="{00000000-0008-0000-0C00-00002E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19" name="Text Box 9">
          <a:extLst>
            <a:ext uri="{FF2B5EF4-FFF2-40B4-BE49-F238E27FC236}">
              <a16:creationId xmlns:a16="http://schemas.microsoft.com/office/drawing/2014/main" id="{00000000-0008-0000-0C00-00002F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20" name="Text Box 9">
          <a:extLst>
            <a:ext uri="{FF2B5EF4-FFF2-40B4-BE49-F238E27FC236}">
              <a16:creationId xmlns:a16="http://schemas.microsoft.com/office/drawing/2014/main" id="{00000000-0008-0000-0C00-000030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21" name="Text Box 9">
          <a:extLst>
            <a:ext uri="{FF2B5EF4-FFF2-40B4-BE49-F238E27FC236}">
              <a16:creationId xmlns:a16="http://schemas.microsoft.com/office/drawing/2014/main" id="{00000000-0008-0000-0C00-000031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22" name="Text Box 9">
          <a:extLst>
            <a:ext uri="{FF2B5EF4-FFF2-40B4-BE49-F238E27FC236}">
              <a16:creationId xmlns:a16="http://schemas.microsoft.com/office/drawing/2014/main" id="{00000000-0008-0000-0C00-000032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23" name="Text Box 9">
          <a:extLst>
            <a:ext uri="{FF2B5EF4-FFF2-40B4-BE49-F238E27FC236}">
              <a16:creationId xmlns:a16="http://schemas.microsoft.com/office/drawing/2014/main" id="{00000000-0008-0000-0C00-000033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40</xdr:row>
      <xdr:rowOff>0</xdr:rowOff>
    </xdr:from>
    <xdr:to>
      <xdr:col>24</xdr:col>
      <xdr:colOff>76200</xdr:colOff>
      <xdr:row>40</xdr:row>
      <xdr:rowOff>121920</xdr:rowOff>
    </xdr:to>
    <xdr:sp macro="" textlink="">
      <xdr:nvSpPr>
        <xdr:cNvPr id="10652724" name="Text Box 9">
          <a:extLst>
            <a:ext uri="{FF2B5EF4-FFF2-40B4-BE49-F238E27FC236}">
              <a16:creationId xmlns:a16="http://schemas.microsoft.com/office/drawing/2014/main" id="{00000000-0008-0000-0C00-0000348CA200}"/>
            </a:ext>
          </a:extLst>
        </xdr:cNvPr>
        <xdr:cNvSpPr txBox="1">
          <a:spLocks noChangeArrowheads="1"/>
        </xdr:cNvSpPr>
      </xdr:nvSpPr>
      <xdr:spPr bwMode="auto">
        <a:xfrm>
          <a:off x="55260240" y="8202168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25" name="Text Box 9">
          <a:extLst>
            <a:ext uri="{FF2B5EF4-FFF2-40B4-BE49-F238E27FC236}">
              <a16:creationId xmlns:a16="http://schemas.microsoft.com/office/drawing/2014/main" id="{00000000-0008-0000-0C00-000035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26" name="Text Box 9">
          <a:extLst>
            <a:ext uri="{FF2B5EF4-FFF2-40B4-BE49-F238E27FC236}">
              <a16:creationId xmlns:a16="http://schemas.microsoft.com/office/drawing/2014/main" id="{00000000-0008-0000-0C00-000036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27" name="Text Box 9">
          <a:extLst>
            <a:ext uri="{FF2B5EF4-FFF2-40B4-BE49-F238E27FC236}">
              <a16:creationId xmlns:a16="http://schemas.microsoft.com/office/drawing/2014/main" id="{00000000-0008-0000-0C00-000037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28" name="Text Box 9">
          <a:extLst>
            <a:ext uri="{FF2B5EF4-FFF2-40B4-BE49-F238E27FC236}">
              <a16:creationId xmlns:a16="http://schemas.microsoft.com/office/drawing/2014/main" id="{00000000-0008-0000-0C00-000038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29" name="Text Box 9">
          <a:extLst>
            <a:ext uri="{FF2B5EF4-FFF2-40B4-BE49-F238E27FC236}">
              <a16:creationId xmlns:a16="http://schemas.microsoft.com/office/drawing/2014/main" id="{00000000-0008-0000-0C00-000039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0" name="Text Box 9">
          <a:extLst>
            <a:ext uri="{FF2B5EF4-FFF2-40B4-BE49-F238E27FC236}">
              <a16:creationId xmlns:a16="http://schemas.microsoft.com/office/drawing/2014/main" id="{00000000-0008-0000-0C00-00003A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1" name="Text Box 9">
          <a:extLst>
            <a:ext uri="{FF2B5EF4-FFF2-40B4-BE49-F238E27FC236}">
              <a16:creationId xmlns:a16="http://schemas.microsoft.com/office/drawing/2014/main" id="{00000000-0008-0000-0C00-00003B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2" name="Text Box 9">
          <a:extLst>
            <a:ext uri="{FF2B5EF4-FFF2-40B4-BE49-F238E27FC236}">
              <a16:creationId xmlns:a16="http://schemas.microsoft.com/office/drawing/2014/main" id="{00000000-0008-0000-0C00-00003C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3" name="Text Box 9">
          <a:extLst>
            <a:ext uri="{FF2B5EF4-FFF2-40B4-BE49-F238E27FC236}">
              <a16:creationId xmlns:a16="http://schemas.microsoft.com/office/drawing/2014/main" id="{00000000-0008-0000-0C00-00003D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4" name="Text Box 9">
          <a:extLst>
            <a:ext uri="{FF2B5EF4-FFF2-40B4-BE49-F238E27FC236}">
              <a16:creationId xmlns:a16="http://schemas.microsoft.com/office/drawing/2014/main" id="{00000000-0008-0000-0C00-00003E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5" name="Text Box 9">
          <a:extLst>
            <a:ext uri="{FF2B5EF4-FFF2-40B4-BE49-F238E27FC236}">
              <a16:creationId xmlns:a16="http://schemas.microsoft.com/office/drawing/2014/main" id="{00000000-0008-0000-0C00-00003F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6" name="Text Box 9">
          <a:extLst>
            <a:ext uri="{FF2B5EF4-FFF2-40B4-BE49-F238E27FC236}">
              <a16:creationId xmlns:a16="http://schemas.microsoft.com/office/drawing/2014/main" id="{00000000-0008-0000-0C00-000040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xdr:rowOff>
    </xdr:to>
    <xdr:sp macro="" textlink="">
      <xdr:nvSpPr>
        <xdr:cNvPr id="10652737" name="Text Box 9">
          <a:extLst>
            <a:ext uri="{FF2B5EF4-FFF2-40B4-BE49-F238E27FC236}">
              <a16:creationId xmlns:a16="http://schemas.microsoft.com/office/drawing/2014/main" id="{00000000-0008-0000-0C00-0000418CA200}"/>
            </a:ext>
          </a:extLst>
        </xdr:cNvPr>
        <xdr:cNvSpPr txBox="1">
          <a:spLocks noChangeArrowheads="1"/>
        </xdr:cNvSpPr>
      </xdr:nvSpPr>
      <xdr:spPr bwMode="auto">
        <a:xfrm>
          <a:off x="55260240" y="10547604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738" name="Text Box 9">
          <a:extLst>
            <a:ext uri="{FF2B5EF4-FFF2-40B4-BE49-F238E27FC236}">
              <a16:creationId xmlns:a16="http://schemas.microsoft.com/office/drawing/2014/main" id="{00000000-0008-0000-0C00-000042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39" name="Text Box 9">
          <a:extLst>
            <a:ext uri="{FF2B5EF4-FFF2-40B4-BE49-F238E27FC236}">
              <a16:creationId xmlns:a16="http://schemas.microsoft.com/office/drawing/2014/main" id="{00000000-0008-0000-0C00-000043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0" name="Text Box 9">
          <a:extLst>
            <a:ext uri="{FF2B5EF4-FFF2-40B4-BE49-F238E27FC236}">
              <a16:creationId xmlns:a16="http://schemas.microsoft.com/office/drawing/2014/main" id="{00000000-0008-0000-0C00-000044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30480</xdr:rowOff>
    </xdr:to>
    <xdr:sp macro="" textlink="">
      <xdr:nvSpPr>
        <xdr:cNvPr id="10652741" name="Text Box 9">
          <a:extLst>
            <a:ext uri="{FF2B5EF4-FFF2-40B4-BE49-F238E27FC236}">
              <a16:creationId xmlns:a16="http://schemas.microsoft.com/office/drawing/2014/main" id="{00000000-0008-0000-0C00-0000458CA200}"/>
            </a:ext>
          </a:extLst>
        </xdr:cNvPr>
        <xdr:cNvSpPr txBox="1">
          <a:spLocks noChangeArrowheads="1"/>
        </xdr:cNvSpPr>
      </xdr:nvSpPr>
      <xdr:spPr bwMode="auto">
        <a:xfrm>
          <a:off x="55260240" y="1054760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2" name="Text Box 9">
          <a:extLst>
            <a:ext uri="{FF2B5EF4-FFF2-40B4-BE49-F238E27FC236}">
              <a16:creationId xmlns:a16="http://schemas.microsoft.com/office/drawing/2014/main" id="{00000000-0008-0000-0C00-000046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3" name="Text Box 9">
          <a:extLst>
            <a:ext uri="{FF2B5EF4-FFF2-40B4-BE49-F238E27FC236}">
              <a16:creationId xmlns:a16="http://schemas.microsoft.com/office/drawing/2014/main" id="{00000000-0008-0000-0C00-000047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4" name="Text Box 9">
          <a:extLst>
            <a:ext uri="{FF2B5EF4-FFF2-40B4-BE49-F238E27FC236}">
              <a16:creationId xmlns:a16="http://schemas.microsoft.com/office/drawing/2014/main" id="{00000000-0008-0000-0C00-000048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5" name="Text Box 9">
          <a:extLst>
            <a:ext uri="{FF2B5EF4-FFF2-40B4-BE49-F238E27FC236}">
              <a16:creationId xmlns:a16="http://schemas.microsoft.com/office/drawing/2014/main" id="{00000000-0008-0000-0C00-000049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6" name="Text Box 9">
          <a:extLst>
            <a:ext uri="{FF2B5EF4-FFF2-40B4-BE49-F238E27FC236}">
              <a16:creationId xmlns:a16="http://schemas.microsoft.com/office/drawing/2014/main" id="{00000000-0008-0000-0C00-00004A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7" name="Text Box 9">
          <a:extLst>
            <a:ext uri="{FF2B5EF4-FFF2-40B4-BE49-F238E27FC236}">
              <a16:creationId xmlns:a16="http://schemas.microsoft.com/office/drawing/2014/main" id="{00000000-0008-0000-0C00-00004B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8" name="Text Box 9">
          <a:extLst>
            <a:ext uri="{FF2B5EF4-FFF2-40B4-BE49-F238E27FC236}">
              <a16:creationId xmlns:a16="http://schemas.microsoft.com/office/drawing/2014/main" id="{00000000-0008-0000-0C00-00004C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49" name="Text Box 9">
          <a:extLst>
            <a:ext uri="{FF2B5EF4-FFF2-40B4-BE49-F238E27FC236}">
              <a16:creationId xmlns:a16="http://schemas.microsoft.com/office/drawing/2014/main" id="{00000000-0008-0000-0C00-00004D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0" name="Text Box 9">
          <a:extLst>
            <a:ext uri="{FF2B5EF4-FFF2-40B4-BE49-F238E27FC236}">
              <a16:creationId xmlns:a16="http://schemas.microsoft.com/office/drawing/2014/main" id="{00000000-0008-0000-0C00-00004E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1" name="Text Box 9">
          <a:extLst>
            <a:ext uri="{FF2B5EF4-FFF2-40B4-BE49-F238E27FC236}">
              <a16:creationId xmlns:a16="http://schemas.microsoft.com/office/drawing/2014/main" id="{00000000-0008-0000-0C00-00004F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2" name="Text Box 9">
          <a:extLst>
            <a:ext uri="{FF2B5EF4-FFF2-40B4-BE49-F238E27FC236}">
              <a16:creationId xmlns:a16="http://schemas.microsoft.com/office/drawing/2014/main" id="{00000000-0008-0000-0C00-000050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3" name="Text Box 9">
          <a:extLst>
            <a:ext uri="{FF2B5EF4-FFF2-40B4-BE49-F238E27FC236}">
              <a16:creationId xmlns:a16="http://schemas.microsoft.com/office/drawing/2014/main" id="{00000000-0008-0000-0C00-000051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4" name="Text Box 9">
          <a:extLst>
            <a:ext uri="{FF2B5EF4-FFF2-40B4-BE49-F238E27FC236}">
              <a16:creationId xmlns:a16="http://schemas.microsoft.com/office/drawing/2014/main" id="{00000000-0008-0000-0C00-000052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5" name="Text Box 9">
          <a:extLst>
            <a:ext uri="{FF2B5EF4-FFF2-40B4-BE49-F238E27FC236}">
              <a16:creationId xmlns:a16="http://schemas.microsoft.com/office/drawing/2014/main" id="{00000000-0008-0000-0C00-000053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6" name="Text Box 9">
          <a:extLst>
            <a:ext uri="{FF2B5EF4-FFF2-40B4-BE49-F238E27FC236}">
              <a16:creationId xmlns:a16="http://schemas.microsoft.com/office/drawing/2014/main" id="{00000000-0008-0000-0C00-000054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7" name="Text Box 9">
          <a:extLst>
            <a:ext uri="{FF2B5EF4-FFF2-40B4-BE49-F238E27FC236}">
              <a16:creationId xmlns:a16="http://schemas.microsoft.com/office/drawing/2014/main" id="{00000000-0008-0000-0C00-000055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8" name="Text Box 9">
          <a:extLst>
            <a:ext uri="{FF2B5EF4-FFF2-40B4-BE49-F238E27FC236}">
              <a16:creationId xmlns:a16="http://schemas.microsoft.com/office/drawing/2014/main" id="{00000000-0008-0000-0C00-000056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59" name="Text Box 9">
          <a:extLst>
            <a:ext uri="{FF2B5EF4-FFF2-40B4-BE49-F238E27FC236}">
              <a16:creationId xmlns:a16="http://schemas.microsoft.com/office/drawing/2014/main" id="{00000000-0008-0000-0C00-000057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0" name="Text Box 9">
          <a:extLst>
            <a:ext uri="{FF2B5EF4-FFF2-40B4-BE49-F238E27FC236}">
              <a16:creationId xmlns:a16="http://schemas.microsoft.com/office/drawing/2014/main" id="{00000000-0008-0000-0C00-000058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1" name="Text Box 9">
          <a:extLst>
            <a:ext uri="{FF2B5EF4-FFF2-40B4-BE49-F238E27FC236}">
              <a16:creationId xmlns:a16="http://schemas.microsoft.com/office/drawing/2014/main" id="{00000000-0008-0000-0C00-000059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2" name="Text Box 9">
          <a:extLst>
            <a:ext uri="{FF2B5EF4-FFF2-40B4-BE49-F238E27FC236}">
              <a16:creationId xmlns:a16="http://schemas.microsoft.com/office/drawing/2014/main" id="{00000000-0008-0000-0C00-00005A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3" name="Text Box 9">
          <a:extLst>
            <a:ext uri="{FF2B5EF4-FFF2-40B4-BE49-F238E27FC236}">
              <a16:creationId xmlns:a16="http://schemas.microsoft.com/office/drawing/2014/main" id="{00000000-0008-0000-0C00-00005B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4" name="Text Box 9">
          <a:extLst>
            <a:ext uri="{FF2B5EF4-FFF2-40B4-BE49-F238E27FC236}">
              <a16:creationId xmlns:a16="http://schemas.microsoft.com/office/drawing/2014/main" id="{00000000-0008-0000-0C00-00005C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5" name="Text Box 9">
          <a:extLst>
            <a:ext uri="{FF2B5EF4-FFF2-40B4-BE49-F238E27FC236}">
              <a16:creationId xmlns:a16="http://schemas.microsoft.com/office/drawing/2014/main" id="{00000000-0008-0000-0C00-00005D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6" name="Text Box 9">
          <a:extLst>
            <a:ext uri="{FF2B5EF4-FFF2-40B4-BE49-F238E27FC236}">
              <a16:creationId xmlns:a16="http://schemas.microsoft.com/office/drawing/2014/main" id="{00000000-0008-0000-0C00-00005E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7" name="Text Box 9">
          <a:extLst>
            <a:ext uri="{FF2B5EF4-FFF2-40B4-BE49-F238E27FC236}">
              <a16:creationId xmlns:a16="http://schemas.microsoft.com/office/drawing/2014/main" id="{00000000-0008-0000-0C00-00005F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8" name="Text Box 9">
          <a:extLst>
            <a:ext uri="{FF2B5EF4-FFF2-40B4-BE49-F238E27FC236}">
              <a16:creationId xmlns:a16="http://schemas.microsoft.com/office/drawing/2014/main" id="{00000000-0008-0000-0C00-000060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69" name="Text Box 9">
          <a:extLst>
            <a:ext uri="{FF2B5EF4-FFF2-40B4-BE49-F238E27FC236}">
              <a16:creationId xmlns:a16="http://schemas.microsoft.com/office/drawing/2014/main" id="{00000000-0008-0000-0C00-000061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0" name="Text Box 9">
          <a:extLst>
            <a:ext uri="{FF2B5EF4-FFF2-40B4-BE49-F238E27FC236}">
              <a16:creationId xmlns:a16="http://schemas.microsoft.com/office/drawing/2014/main" id="{00000000-0008-0000-0C00-000062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1" name="Text Box 9">
          <a:extLst>
            <a:ext uri="{FF2B5EF4-FFF2-40B4-BE49-F238E27FC236}">
              <a16:creationId xmlns:a16="http://schemas.microsoft.com/office/drawing/2014/main" id="{00000000-0008-0000-0C00-000063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2" name="Text Box 9">
          <a:extLst>
            <a:ext uri="{FF2B5EF4-FFF2-40B4-BE49-F238E27FC236}">
              <a16:creationId xmlns:a16="http://schemas.microsoft.com/office/drawing/2014/main" id="{00000000-0008-0000-0C00-000064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3" name="Text Box 9">
          <a:extLst>
            <a:ext uri="{FF2B5EF4-FFF2-40B4-BE49-F238E27FC236}">
              <a16:creationId xmlns:a16="http://schemas.microsoft.com/office/drawing/2014/main" id="{00000000-0008-0000-0C00-000065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4" name="Text Box 9">
          <a:extLst>
            <a:ext uri="{FF2B5EF4-FFF2-40B4-BE49-F238E27FC236}">
              <a16:creationId xmlns:a16="http://schemas.microsoft.com/office/drawing/2014/main" id="{00000000-0008-0000-0C00-000066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5" name="Text Box 9">
          <a:extLst>
            <a:ext uri="{FF2B5EF4-FFF2-40B4-BE49-F238E27FC236}">
              <a16:creationId xmlns:a16="http://schemas.microsoft.com/office/drawing/2014/main" id="{00000000-0008-0000-0C00-000067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6" name="Text Box 9">
          <a:extLst>
            <a:ext uri="{FF2B5EF4-FFF2-40B4-BE49-F238E27FC236}">
              <a16:creationId xmlns:a16="http://schemas.microsoft.com/office/drawing/2014/main" id="{00000000-0008-0000-0C00-000068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7" name="Text Box 9">
          <a:extLst>
            <a:ext uri="{FF2B5EF4-FFF2-40B4-BE49-F238E27FC236}">
              <a16:creationId xmlns:a16="http://schemas.microsoft.com/office/drawing/2014/main" id="{00000000-0008-0000-0C00-000069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8" name="Text Box 9">
          <a:extLst>
            <a:ext uri="{FF2B5EF4-FFF2-40B4-BE49-F238E27FC236}">
              <a16:creationId xmlns:a16="http://schemas.microsoft.com/office/drawing/2014/main" id="{00000000-0008-0000-0C00-00006A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79" name="Text Box 9">
          <a:extLst>
            <a:ext uri="{FF2B5EF4-FFF2-40B4-BE49-F238E27FC236}">
              <a16:creationId xmlns:a16="http://schemas.microsoft.com/office/drawing/2014/main" id="{00000000-0008-0000-0C00-00006B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0" name="Text Box 9">
          <a:extLst>
            <a:ext uri="{FF2B5EF4-FFF2-40B4-BE49-F238E27FC236}">
              <a16:creationId xmlns:a16="http://schemas.microsoft.com/office/drawing/2014/main" id="{00000000-0008-0000-0C00-00006C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1" name="Text Box 9">
          <a:extLst>
            <a:ext uri="{FF2B5EF4-FFF2-40B4-BE49-F238E27FC236}">
              <a16:creationId xmlns:a16="http://schemas.microsoft.com/office/drawing/2014/main" id="{00000000-0008-0000-0C00-00006D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2" name="Text Box 9">
          <a:extLst>
            <a:ext uri="{FF2B5EF4-FFF2-40B4-BE49-F238E27FC236}">
              <a16:creationId xmlns:a16="http://schemas.microsoft.com/office/drawing/2014/main" id="{00000000-0008-0000-0C00-00006E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3" name="Text Box 9">
          <a:extLst>
            <a:ext uri="{FF2B5EF4-FFF2-40B4-BE49-F238E27FC236}">
              <a16:creationId xmlns:a16="http://schemas.microsoft.com/office/drawing/2014/main" id="{00000000-0008-0000-0C00-00006F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4" name="Text Box 9">
          <a:extLst>
            <a:ext uri="{FF2B5EF4-FFF2-40B4-BE49-F238E27FC236}">
              <a16:creationId xmlns:a16="http://schemas.microsoft.com/office/drawing/2014/main" id="{00000000-0008-0000-0C00-000070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70</xdr:row>
      <xdr:rowOff>38100</xdr:rowOff>
    </xdr:to>
    <xdr:sp macro="" textlink="">
      <xdr:nvSpPr>
        <xdr:cNvPr id="10652785" name="Text Box 9">
          <a:extLst>
            <a:ext uri="{FF2B5EF4-FFF2-40B4-BE49-F238E27FC236}">
              <a16:creationId xmlns:a16="http://schemas.microsoft.com/office/drawing/2014/main" id="{00000000-0008-0000-0C00-0000718CA200}"/>
            </a:ext>
          </a:extLst>
        </xdr:cNvPr>
        <xdr:cNvSpPr txBox="1">
          <a:spLocks noChangeArrowheads="1"/>
        </xdr:cNvSpPr>
      </xdr:nvSpPr>
      <xdr:spPr bwMode="auto">
        <a:xfrm>
          <a:off x="55260240" y="1657883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86" name="Text Box 9">
          <a:extLst>
            <a:ext uri="{FF2B5EF4-FFF2-40B4-BE49-F238E27FC236}">
              <a16:creationId xmlns:a16="http://schemas.microsoft.com/office/drawing/2014/main" id="{00000000-0008-0000-0C00-000072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87" name="Text Box 9">
          <a:extLst>
            <a:ext uri="{FF2B5EF4-FFF2-40B4-BE49-F238E27FC236}">
              <a16:creationId xmlns:a16="http://schemas.microsoft.com/office/drawing/2014/main" id="{00000000-0008-0000-0C00-000073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88" name="Text Box 9">
          <a:extLst>
            <a:ext uri="{FF2B5EF4-FFF2-40B4-BE49-F238E27FC236}">
              <a16:creationId xmlns:a16="http://schemas.microsoft.com/office/drawing/2014/main" id="{00000000-0008-0000-0C00-000074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89" name="Text Box 9">
          <a:extLst>
            <a:ext uri="{FF2B5EF4-FFF2-40B4-BE49-F238E27FC236}">
              <a16:creationId xmlns:a16="http://schemas.microsoft.com/office/drawing/2014/main" id="{00000000-0008-0000-0C00-000075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90" name="Text Box 9">
          <a:extLst>
            <a:ext uri="{FF2B5EF4-FFF2-40B4-BE49-F238E27FC236}">
              <a16:creationId xmlns:a16="http://schemas.microsoft.com/office/drawing/2014/main" id="{00000000-0008-0000-0C00-000076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91" name="Text Box 9">
          <a:extLst>
            <a:ext uri="{FF2B5EF4-FFF2-40B4-BE49-F238E27FC236}">
              <a16:creationId xmlns:a16="http://schemas.microsoft.com/office/drawing/2014/main" id="{00000000-0008-0000-0C00-000077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92" name="Text Box 9">
          <a:extLst>
            <a:ext uri="{FF2B5EF4-FFF2-40B4-BE49-F238E27FC236}">
              <a16:creationId xmlns:a16="http://schemas.microsoft.com/office/drawing/2014/main" id="{00000000-0008-0000-0C00-000078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38100</xdr:rowOff>
    </xdr:to>
    <xdr:sp macro="" textlink="">
      <xdr:nvSpPr>
        <xdr:cNvPr id="10652793" name="Text Box 9">
          <a:extLst>
            <a:ext uri="{FF2B5EF4-FFF2-40B4-BE49-F238E27FC236}">
              <a16:creationId xmlns:a16="http://schemas.microsoft.com/office/drawing/2014/main" id="{00000000-0008-0000-0C00-0000798CA200}"/>
            </a:ext>
          </a:extLst>
        </xdr:cNvPr>
        <xdr:cNvSpPr txBox="1">
          <a:spLocks noChangeArrowheads="1"/>
        </xdr:cNvSpPr>
      </xdr:nvSpPr>
      <xdr:spPr bwMode="auto">
        <a:xfrm>
          <a:off x="55260240" y="10547604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30480</xdr:rowOff>
    </xdr:to>
    <xdr:sp macro="" textlink="">
      <xdr:nvSpPr>
        <xdr:cNvPr id="10652794" name="Text Box 9">
          <a:extLst>
            <a:ext uri="{FF2B5EF4-FFF2-40B4-BE49-F238E27FC236}">
              <a16:creationId xmlns:a16="http://schemas.microsoft.com/office/drawing/2014/main" id="{00000000-0008-0000-0C00-00007A8CA200}"/>
            </a:ext>
          </a:extLst>
        </xdr:cNvPr>
        <xdr:cNvSpPr txBox="1">
          <a:spLocks noChangeArrowheads="1"/>
        </xdr:cNvSpPr>
      </xdr:nvSpPr>
      <xdr:spPr bwMode="auto">
        <a:xfrm>
          <a:off x="55260240" y="1054760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30480</xdr:rowOff>
    </xdr:to>
    <xdr:sp macro="" textlink="">
      <xdr:nvSpPr>
        <xdr:cNvPr id="10652795" name="Text Box 9">
          <a:extLst>
            <a:ext uri="{FF2B5EF4-FFF2-40B4-BE49-F238E27FC236}">
              <a16:creationId xmlns:a16="http://schemas.microsoft.com/office/drawing/2014/main" id="{00000000-0008-0000-0C00-00007B8CA200}"/>
            </a:ext>
          </a:extLst>
        </xdr:cNvPr>
        <xdr:cNvSpPr txBox="1">
          <a:spLocks noChangeArrowheads="1"/>
        </xdr:cNvSpPr>
      </xdr:nvSpPr>
      <xdr:spPr bwMode="auto">
        <a:xfrm>
          <a:off x="55260240" y="10547604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96" name="Text Box 9">
          <a:extLst>
            <a:ext uri="{FF2B5EF4-FFF2-40B4-BE49-F238E27FC236}">
              <a16:creationId xmlns:a16="http://schemas.microsoft.com/office/drawing/2014/main" id="{00000000-0008-0000-0C00-00007C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97" name="Text Box 9">
          <a:extLst>
            <a:ext uri="{FF2B5EF4-FFF2-40B4-BE49-F238E27FC236}">
              <a16:creationId xmlns:a16="http://schemas.microsoft.com/office/drawing/2014/main" id="{00000000-0008-0000-0C00-00007D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98" name="Text Box 9">
          <a:extLst>
            <a:ext uri="{FF2B5EF4-FFF2-40B4-BE49-F238E27FC236}">
              <a16:creationId xmlns:a16="http://schemas.microsoft.com/office/drawing/2014/main" id="{00000000-0008-0000-0C00-00007E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799" name="Text Box 9">
          <a:extLst>
            <a:ext uri="{FF2B5EF4-FFF2-40B4-BE49-F238E27FC236}">
              <a16:creationId xmlns:a16="http://schemas.microsoft.com/office/drawing/2014/main" id="{00000000-0008-0000-0C00-00007F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00" name="Text Box 9">
          <a:extLst>
            <a:ext uri="{FF2B5EF4-FFF2-40B4-BE49-F238E27FC236}">
              <a16:creationId xmlns:a16="http://schemas.microsoft.com/office/drawing/2014/main" id="{00000000-0008-0000-0C00-000080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01" name="Text Box 9">
          <a:extLst>
            <a:ext uri="{FF2B5EF4-FFF2-40B4-BE49-F238E27FC236}">
              <a16:creationId xmlns:a16="http://schemas.microsoft.com/office/drawing/2014/main" id="{00000000-0008-0000-0C00-000081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2" name="Text Box 9">
          <a:extLst>
            <a:ext uri="{FF2B5EF4-FFF2-40B4-BE49-F238E27FC236}">
              <a16:creationId xmlns:a16="http://schemas.microsoft.com/office/drawing/2014/main" id="{00000000-0008-0000-0C00-000082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3" name="Text Box 9">
          <a:extLst>
            <a:ext uri="{FF2B5EF4-FFF2-40B4-BE49-F238E27FC236}">
              <a16:creationId xmlns:a16="http://schemas.microsoft.com/office/drawing/2014/main" id="{00000000-0008-0000-0C00-000083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4" name="Text Box 9">
          <a:extLst>
            <a:ext uri="{FF2B5EF4-FFF2-40B4-BE49-F238E27FC236}">
              <a16:creationId xmlns:a16="http://schemas.microsoft.com/office/drawing/2014/main" id="{00000000-0008-0000-0C00-000084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5" name="Text Box 9">
          <a:extLst>
            <a:ext uri="{FF2B5EF4-FFF2-40B4-BE49-F238E27FC236}">
              <a16:creationId xmlns:a16="http://schemas.microsoft.com/office/drawing/2014/main" id="{00000000-0008-0000-0C00-000085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6" name="Text Box 9">
          <a:extLst>
            <a:ext uri="{FF2B5EF4-FFF2-40B4-BE49-F238E27FC236}">
              <a16:creationId xmlns:a16="http://schemas.microsoft.com/office/drawing/2014/main" id="{00000000-0008-0000-0C00-000086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68580</xdr:rowOff>
    </xdr:to>
    <xdr:sp macro="" textlink="">
      <xdr:nvSpPr>
        <xdr:cNvPr id="10652807" name="Text Box 9">
          <a:extLst>
            <a:ext uri="{FF2B5EF4-FFF2-40B4-BE49-F238E27FC236}">
              <a16:creationId xmlns:a16="http://schemas.microsoft.com/office/drawing/2014/main" id="{00000000-0008-0000-0C00-0000878CA200}"/>
            </a:ext>
          </a:extLst>
        </xdr:cNvPr>
        <xdr:cNvSpPr txBox="1">
          <a:spLocks noChangeArrowheads="1"/>
        </xdr:cNvSpPr>
      </xdr:nvSpPr>
      <xdr:spPr bwMode="auto">
        <a:xfrm>
          <a:off x="55260240" y="1089507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08" name="Text Box 9">
          <a:extLst>
            <a:ext uri="{FF2B5EF4-FFF2-40B4-BE49-F238E27FC236}">
              <a16:creationId xmlns:a16="http://schemas.microsoft.com/office/drawing/2014/main" id="{00000000-0008-0000-0C00-000088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09" name="Text Box 9">
          <a:extLst>
            <a:ext uri="{FF2B5EF4-FFF2-40B4-BE49-F238E27FC236}">
              <a16:creationId xmlns:a16="http://schemas.microsoft.com/office/drawing/2014/main" id="{00000000-0008-0000-0C00-000089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0" name="Text Box 9">
          <a:extLst>
            <a:ext uri="{FF2B5EF4-FFF2-40B4-BE49-F238E27FC236}">
              <a16:creationId xmlns:a16="http://schemas.microsoft.com/office/drawing/2014/main" id="{00000000-0008-0000-0C00-00008A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1" name="Text Box 9">
          <a:extLst>
            <a:ext uri="{FF2B5EF4-FFF2-40B4-BE49-F238E27FC236}">
              <a16:creationId xmlns:a16="http://schemas.microsoft.com/office/drawing/2014/main" id="{00000000-0008-0000-0C00-00008B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2" name="Text Box 9">
          <a:extLst>
            <a:ext uri="{FF2B5EF4-FFF2-40B4-BE49-F238E27FC236}">
              <a16:creationId xmlns:a16="http://schemas.microsoft.com/office/drawing/2014/main" id="{00000000-0008-0000-0C00-00008C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3" name="Text Box 9">
          <a:extLst>
            <a:ext uri="{FF2B5EF4-FFF2-40B4-BE49-F238E27FC236}">
              <a16:creationId xmlns:a16="http://schemas.microsoft.com/office/drawing/2014/main" id="{00000000-0008-0000-0C00-00008D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4" name="Text Box 9">
          <a:extLst>
            <a:ext uri="{FF2B5EF4-FFF2-40B4-BE49-F238E27FC236}">
              <a16:creationId xmlns:a16="http://schemas.microsoft.com/office/drawing/2014/main" id="{00000000-0008-0000-0C00-00008E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5" name="Text Box 9">
          <a:extLst>
            <a:ext uri="{FF2B5EF4-FFF2-40B4-BE49-F238E27FC236}">
              <a16:creationId xmlns:a16="http://schemas.microsoft.com/office/drawing/2014/main" id="{00000000-0008-0000-0C00-00008F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6" name="Text Box 9">
          <a:extLst>
            <a:ext uri="{FF2B5EF4-FFF2-40B4-BE49-F238E27FC236}">
              <a16:creationId xmlns:a16="http://schemas.microsoft.com/office/drawing/2014/main" id="{00000000-0008-0000-0C00-000090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7" name="Text Box 9">
          <a:extLst>
            <a:ext uri="{FF2B5EF4-FFF2-40B4-BE49-F238E27FC236}">
              <a16:creationId xmlns:a16="http://schemas.microsoft.com/office/drawing/2014/main" id="{00000000-0008-0000-0C00-000091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8" name="Text Box 9">
          <a:extLst>
            <a:ext uri="{FF2B5EF4-FFF2-40B4-BE49-F238E27FC236}">
              <a16:creationId xmlns:a16="http://schemas.microsoft.com/office/drawing/2014/main" id="{00000000-0008-0000-0C00-000092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19" name="Text Box 9">
          <a:extLst>
            <a:ext uri="{FF2B5EF4-FFF2-40B4-BE49-F238E27FC236}">
              <a16:creationId xmlns:a16="http://schemas.microsoft.com/office/drawing/2014/main" id="{00000000-0008-0000-0C00-000093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20" name="Text Box 9">
          <a:extLst>
            <a:ext uri="{FF2B5EF4-FFF2-40B4-BE49-F238E27FC236}">
              <a16:creationId xmlns:a16="http://schemas.microsoft.com/office/drawing/2014/main" id="{00000000-0008-0000-0C00-000094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21" name="Text Box 9">
          <a:extLst>
            <a:ext uri="{FF2B5EF4-FFF2-40B4-BE49-F238E27FC236}">
              <a16:creationId xmlns:a16="http://schemas.microsoft.com/office/drawing/2014/main" id="{00000000-0008-0000-0C00-000095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53340</xdr:rowOff>
    </xdr:to>
    <xdr:sp macro="" textlink="">
      <xdr:nvSpPr>
        <xdr:cNvPr id="10652822" name="Text Box 9">
          <a:extLst>
            <a:ext uri="{FF2B5EF4-FFF2-40B4-BE49-F238E27FC236}">
              <a16:creationId xmlns:a16="http://schemas.microsoft.com/office/drawing/2014/main" id="{00000000-0008-0000-0C00-0000968CA200}"/>
            </a:ext>
          </a:extLst>
        </xdr:cNvPr>
        <xdr:cNvSpPr txBox="1">
          <a:spLocks noChangeArrowheads="1"/>
        </xdr:cNvSpPr>
      </xdr:nvSpPr>
      <xdr:spPr bwMode="auto">
        <a:xfrm>
          <a:off x="55260240" y="105476040"/>
          <a:ext cx="762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3" name="Text Box 9">
          <a:extLst>
            <a:ext uri="{FF2B5EF4-FFF2-40B4-BE49-F238E27FC236}">
              <a16:creationId xmlns:a16="http://schemas.microsoft.com/office/drawing/2014/main" id="{00000000-0008-0000-0C00-000097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4" name="Text Box 9">
          <a:extLst>
            <a:ext uri="{FF2B5EF4-FFF2-40B4-BE49-F238E27FC236}">
              <a16:creationId xmlns:a16="http://schemas.microsoft.com/office/drawing/2014/main" id="{00000000-0008-0000-0C00-000098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5" name="Text Box 9">
          <a:extLst>
            <a:ext uri="{FF2B5EF4-FFF2-40B4-BE49-F238E27FC236}">
              <a16:creationId xmlns:a16="http://schemas.microsoft.com/office/drawing/2014/main" id="{00000000-0008-0000-0C00-000099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6" name="Text Box 9">
          <a:extLst>
            <a:ext uri="{FF2B5EF4-FFF2-40B4-BE49-F238E27FC236}">
              <a16:creationId xmlns:a16="http://schemas.microsoft.com/office/drawing/2014/main" id="{00000000-0008-0000-0C00-00009A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7" name="Text Box 9">
          <a:extLst>
            <a:ext uri="{FF2B5EF4-FFF2-40B4-BE49-F238E27FC236}">
              <a16:creationId xmlns:a16="http://schemas.microsoft.com/office/drawing/2014/main" id="{00000000-0008-0000-0C00-00009B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8" name="Text Box 9">
          <a:extLst>
            <a:ext uri="{FF2B5EF4-FFF2-40B4-BE49-F238E27FC236}">
              <a16:creationId xmlns:a16="http://schemas.microsoft.com/office/drawing/2014/main" id="{00000000-0008-0000-0C00-00009C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29" name="Text Box 9">
          <a:extLst>
            <a:ext uri="{FF2B5EF4-FFF2-40B4-BE49-F238E27FC236}">
              <a16:creationId xmlns:a16="http://schemas.microsoft.com/office/drawing/2014/main" id="{00000000-0008-0000-0C00-00009D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0" name="Text Box 9">
          <a:extLst>
            <a:ext uri="{FF2B5EF4-FFF2-40B4-BE49-F238E27FC236}">
              <a16:creationId xmlns:a16="http://schemas.microsoft.com/office/drawing/2014/main" id="{00000000-0008-0000-0C00-00009E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1" name="Text Box 9">
          <a:extLst>
            <a:ext uri="{FF2B5EF4-FFF2-40B4-BE49-F238E27FC236}">
              <a16:creationId xmlns:a16="http://schemas.microsoft.com/office/drawing/2014/main" id="{00000000-0008-0000-0C00-00009F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2" name="Text Box 9">
          <a:extLst>
            <a:ext uri="{FF2B5EF4-FFF2-40B4-BE49-F238E27FC236}">
              <a16:creationId xmlns:a16="http://schemas.microsoft.com/office/drawing/2014/main" id="{00000000-0008-0000-0C00-0000A0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3" name="Text Box 9">
          <a:extLst>
            <a:ext uri="{FF2B5EF4-FFF2-40B4-BE49-F238E27FC236}">
              <a16:creationId xmlns:a16="http://schemas.microsoft.com/office/drawing/2014/main" id="{00000000-0008-0000-0C00-0000A1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4" name="Text Box 9">
          <a:extLst>
            <a:ext uri="{FF2B5EF4-FFF2-40B4-BE49-F238E27FC236}">
              <a16:creationId xmlns:a16="http://schemas.microsoft.com/office/drawing/2014/main" id="{00000000-0008-0000-0C00-0000A2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91440</xdr:rowOff>
    </xdr:to>
    <xdr:sp macro="" textlink="">
      <xdr:nvSpPr>
        <xdr:cNvPr id="10652835" name="Text Box 9">
          <a:extLst>
            <a:ext uri="{FF2B5EF4-FFF2-40B4-BE49-F238E27FC236}">
              <a16:creationId xmlns:a16="http://schemas.microsoft.com/office/drawing/2014/main" id="{00000000-0008-0000-0C00-0000A38CA200}"/>
            </a:ext>
          </a:extLst>
        </xdr:cNvPr>
        <xdr:cNvSpPr txBox="1">
          <a:spLocks noChangeArrowheads="1"/>
        </xdr:cNvSpPr>
      </xdr:nvSpPr>
      <xdr:spPr bwMode="auto">
        <a:xfrm>
          <a:off x="55260240" y="10547604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121920</xdr:rowOff>
    </xdr:to>
    <xdr:sp macro="" textlink="">
      <xdr:nvSpPr>
        <xdr:cNvPr id="10652836" name="Text Box 9">
          <a:extLst>
            <a:ext uri="{FF2B5EF4-FFF2-40B4-BE49-F238E27FC236}">
              <a16:creationId xmlns:a16="http://schemas.microsoft.com/office/drawing/2014/main" id="{00000000-0008-0000-0C00-0000A48CA200}"/>
            </a:ext>
          </a:extLst>
        </xdr:cNvPr>
        <xdr:cNvSpPr txBox="1">
          <a:spLocks noChangeArrowheads="1"/>
        </xdr:cNvSpPr>
      </xdr:nvSpPr>
      <xdr:spPr bwMode="auto">
        <a:xfrm>
          <a:off x="55260240" y="105476040"/>
          <a:ext cx="762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37" name="Text Box 9">
          <a:extLst>
            <a:ext uri="{FF2B5EF4-FFF2-40B4-BE49-F238E27FC236}">
              <a16:creationId xmlns:a16="http://schemas.microsoft.com/office/drawing/2014/main" id="{00000000-0008-0000-0C00-0000A5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38" name="Text Box 9">
          <a:extLst>
            <a:ext uri="{FF2B5EF4-FFF2-40B4-BE49-F238E27FC236}">
              <a16:creationId xmlns:a16="http://schemas.microsoft.com/office/drawing/2014/main" id="{00000000-0008-0000-0C00-0000A6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106680</xdr:rowOff>
    </xdr:to>
    <xdr:sp macro="" textlink="">
      <xdr:nvSpPr>
        <xdr:cNvPr id="10652839" name="Text Box 9">
          <a:extLst>
            <a:ext uri="{FF2B5EF4-FFF2-40B4-BE49-F238E27FC236}">
              <a16:creationId xmlns:a16="http://schemas.microsoft.com/office/drawing/2014/main" id="{00000000-0008-0000-0C00-0000A78CA200}"/>
            </a:ext>
          </a:extLst>
        </xdr:cNvPr>
        <xdr:cNvSpPr txBox="1">
          <a:spLocks noChangeArrowheads="1"/>
        </xdr:cNvSpPr>
      </xdr:nvSpPr>
      <xdr:spPr bwMode="auto">
        <a:xfrm>
          <a:off x="55260240" y="1054760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0" name="Text Box 9">
          <a:extLst>
            <a:ext uri="{FF2B5EF4-FFF2-40B4-BE49-F238E27FC236}">
              <a16:creationId xmlns:a16="http://schemas.microsoft.com/office/drawing/2014/main" id="{00000000-0008-0000-0C00-0000A8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1" name="Text Box 9">
          <a:extLst>
            <a:ext uri="{FF2B5EF4-FFF2-40B4-BE49-F238E27FC236}">
              <a16:creationId xmlns:a16="http://schemas.microsoft.com/office/drawing/2014/main" id="{00000000-0008-0000-0C00-0000A9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2" name="Text Box 9">
          <a:extLst>
            <a:ext uri="{FF2B5EF4-FFF2-40B4-BE49-F238E27FC236}">
              <a16:creationId xmlns:a16="http://schemas.microsoft.com/office/drawing/2014/main" id="{00000000-0008-0000-0C00-0000AA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3" name="Text Box 9">
          <a:extLst>
            <a:ext uri="{FF2B5EF4-FFF2-40B4-BE49-F238E27FC236}">
              <a16:creationId xmlns:a16="http://schemas.microsoft.com/office/drawing/2014/main" id="{00000000-0008-0000-0C00-0000AB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4" name="Text Box 9">
          <a:extLst>
            <a:ext uri="{FF2B5EF4-FFF2-40B4-BE49-F238E27FC236}">
              <a16:creationId xmlns:a16="http://schemas.microsoft.com/office/drawing/2014/main" id="{00000000-0008-0000-0C00-0000AC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5" name="Text Box 9">
          <a:extLst>
            <a:ext uri="{FF2B5EF4-FFF2-40B4-BE49-F238E27FC236}">
              <a16:creationId xmlns:a16="http://schemas.microsoft.com/office/drawing/2014/main" id="{00000000-0008-0000-0C00-0000AD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6" name="Text Box 9">
          <a:extLst>
            <a:ext uri="{FF2B5EF4-FFF2-40B4-BE49-F238E27FC236}">
              <a16:creationId xmlns:a16="http://schemas.microsoft.com/office/drawing/2014/main" id="{00000000-0008-0000-0C00-0000AE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7" name="Text Box 9">
          <a:extLst>
            <a:ext uri="{FF2B5EF4-FFF2-40B4-BE49-F238E27FC236}">
              <a16:creationId xmlns:a16="http://schemas.microsoft.com/office/drawing/2014/main" id="{00000000-0008-0000-0C00-0000AF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8" name="Text Box 9">
          <a:extLst>
            <a:ext uri="{FF2B5EF4-FFF2-40B4-BE49-F238E27FC236}">
              <a16:creationId xmlns:a16="http://schemas.microsoft.com/office/drawing/2014/main" id="{00000000-0008-0000-0C00-0000B0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49" name="Text Box 9">
          <a:extLst>
            <a:ext uri="{FF2B5EF4-FFF2-40B4-BE49-F238E27FC236}">
              <a16:creationId xmlns:a16="http://schemas.microsoft.com/office/drawing/2014/main" id="{00000000-0008-0000-0C00-0000B1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50" name="Text Box 9">
          <a:extLst>
            <a:ext uri="{FF2B5EF4-FFF2-40B4-BE49-F238E27FC236}">
              <a16:creationId xmlns:a16="http://schemas.microsoft.com/office/drawing/2014/main" id="{00000000-0008-0000-0C00-0000B2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51" name="Text Box 9">
          <a:extLst>
            <a:ext uri="{FF2B5EF4-FFF2-40B4-BE49-F238E27FC236}">
              <a16:creationId xmlns:a16="http://schemas.microsoft.com/office/drawing/2014/main" id="{00000000-0008-0000-0C00-0000B3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52" name="Text Box 9">
          <a:extLst>
            <a:ext uri="{FF2B5EF4-FFF2-40B4-BE49-F238E27FC236}">
              <a16:creationId xmlns:a16="http://schemas.microsoft.com/office/drawing/2014/main" id="{00000000-0008-0000-0C00-0000B4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53" name="Text Box 9">
          <a:extLst>
            <a:ext uri="{FF2B5EF4-FFF2-40B4-BE49-F238E27FC236}">
              <a16:creationId xmlns:a16="http://schemas.microsoft.com/office/drawing/2014/main" id="{00000000-0008-0000-0C00-0000B5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54" name="Text Box 9">
          <a:extLst>
            <a:ext uri="{FF2B5EF4-FFF2-40B4-BE49-F238E27FC236}">
              <a16:creationId xmlns:a16="http://schemas.microsoft.com/office/drawing/2014/main" id="{00000000-0008-0000-0C00-0000B6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55" name="Text Box 9">
          <a:extLst>
            <a:ext uri="{FF2B5EF4-FFF2-40B4-BE49-F238E27FC236}">
              <a16:creationId xmlns:a16="http://schemas.microsoft.com/office/drawing/2014/main" id="{00000000-0008-0000-0C00-0000B7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56" name="Text Box 9">
          <a:extLst>
            <a:ext uri="{FF2B5EF4-FFF2-40B4-BE49-F238E27FC236}">
              <a16:creationId xmlns:a16="http://schemas.microsoft.com/office/drawing/2014/main" id="{00000000-0008-0000-0C00-0000B8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57" name="Text Box 9">
          <a:extLst>
            <a:ext uri="{FF2B5EF4-FFF2-40B4-BE49-F238E27FC236}">
              <a16:creationId xmlns:a16="http://schemas.microsoft.com/office/drawing/2014/main" id="{00000000-0008-0000-0C00-0000B9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58" name="Text Box 9">
          <a:extLst>
            <a:ext uri="{FF2B5EF4-FFF2-40B4-BE49-F238E27FC236}">
              <a16:creationId xmlns:a16="http://schemas.microsoft.com/office/drawing/2014/main" id="{00000000-0008-0000-0C00-0000BA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59" name="Text Box 9">
          <a:extLst>
            <a:ext uri="{FF2B5EF4-FFF2-40B4-BE49-F238E27FC236}">
              <a16:creationId xmlns:a16="http://schemas.microsoft.com/office/drawing/2014/main" id="{00000000-0008-0000-0C00-0000BB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60" name="Text Box 9">
          <a:extLst>
            <a:ext uri="{FF2B5EF4-FFF2-40B4-BE49-F238E27FC236}">
              <a16:creationId xmlns:a16="http://schemas.microsoft.com/office/drawing/2014/main" id="{00000000-0008-0000-0C00-0000BC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61" name="Text Box 9">
          <a:extLst>
            <a:ext uri="{FF2B5EF4-FFF2-40B4-BE49-F238E27FC236}">
              <a16:creationId xmlns:a16="http://schemas.microsoft.com/office/drawing/2014/main" id="{00000000-0008-0000-0C00-0000BD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62" name="Text Box 9">
          <a:extLst>
            <a:ext uri="{FF2B5EF4-FFF2-40B4-BE49-F238E27FC236}">
              <a16:creationId xmlns:a16="http://schemas.microsoft.com/office/drawing/2014/main" id="{00000000-0008-0000-0C00-0000BE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63" name="Text Box 9">
          <a:extLst>
            <a:ext uri="{FF2B5EF4-FFF2-40B4-BE49-F238E27FC236}">
              <a16:creationId xmlns:a16="http://schemas.microsoft.com/office/drawing/2014/main" id="{00000000-0008-0000-0C00-0000BF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64" name="Text Box 9">
          <a:extLst>
            <a:ext uri="{FF2B5EF4-FFF2-40B4-BE49-F238E27FC236}">
              <a16:creationId xmlns:a16="http://schemas.microsoft.com/office/drawing/2014/main" id="{00000000-0008-0000-0C00-0000C0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65" name="Text Box 9">
          <a:extLst>
            <a:ext uri="{FF2B5EF4-FFF2-40B4-BE49-F238E27FC236}">
              <a16:creationId xmlns:a16="http://schemas.microsoft.com/office/drawing/2014/main" id="{00000000-0008-0000-0C00-0000C1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66" name="Text Box 9">
          <a:extLst>
            <a:ext uri="{FF2B5EF4-FFF2-40B4-BE49-F238E27FC236}">
              <a16:creationId xmlns:a16="http://schemas.microsoft.com/office/drawing/2014/main" id="{00000000-0008-0000-0C00-0000C2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67" name="Text Box 9">
          <a:extLst>
            <a:ext uri="{FF2B5EF4-FFF2-40B4-BE49-F238E27FC236}">
              <a16:creationId xmlns:a16="http://schemas.microsoft.com/office/drawing/2014/main" id="{00000000-0008-0000-0C00-0000C3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68" name="Text Box 9">
          <a:extLst>
            <a:ext uri="{FF2B5EF4-FFF2-40B4-BE49-F238E27FC236}">
              <a16:creationId xmlns:a16="http://schemas.microsoft.com/office/drawing/2014/main" id="{00000000-0008-0000-0C00-0000C4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69" name="Text Box 9">
          <a:extLst>
            <a:ext uri="{FF2B5EF4-FFF2-40B4-BE49-F238E27FC236}">
              <a16:creationId xmlns:a16="http://schemas.microsoft.com/office/drawing/2014/main" id="{00000000-0008-0000-0C00-0000C5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0" name="Text Box 9">
          <a:extLst>
            <a:ext uri="{FF2B5EF4-FFF2-40B4-BE49-F238E27FC236}">
              <a16:creationId xmlns:a16="http://schemas.microsoft.com/office/drawing/2014/main" id="{00000000-0008-0000-0C00-0000C6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1" name="Text Box 9">
          <a:extLst>
            <a:ext uri="{FF2B5EF4-FFF2-40B4-BE49-F238E27FC236}">
              <a16:creationId xmlns:a16="http://schemas.microsoft.com/office/drawing/2014/main" id="{00000000-0008-0000-0C00-0000C7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2" name="Text Box 9">
          <a:extLst>
            <a:ext uri="{FF2B5EF4-FFF2-40B4-BE49-F238E27FC236}">
              <a16:creationId xmlns:a16="http://schemas.microsoft.com/office/drawing/2014/main" id="{00000000-0008-0000-0C00-0000C8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3" name="Text Box 9">
          <a:extLst>
            <a:ext uri="{FF2B5EF4-FFF2-40B4-BE49-F238E27FC236}">
              <a16:creationId xmlns:a16="http://schemas.microsoft.com/office/drawing/2014/main" id="{00000000-0008-0000-0C00-0000C9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4" name="Text Box 9">
          <a:extLst>
            <a:ext uri="{FF2B5EF4-FFF2-40B4-BE49-F238E27FC236}">
              <a16:creationId xmlns:a16="http://schemas.microsoft.com/office/drawing/2014/main" id="{00000000-0008-0000-0C00-0000CA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5" name="Text Box 9">
          <a:extLst>
            <a:ext uri="{FF2B5EF4-FFF2-40B4-BE49-F238E27FC236}">
              <a16:creationId xmlns:a16="http://schemas.microsoft.com/office/drawing/2014/main" id="{00000000-0008-0000-0C00-0000CB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6" name="Text Box 9">
          <a:extLst>
            <a:ext uri="{FF2B5EF4-FFF2-40B4-BE49-F238E27FC236}">
              <a16:creationId xmlns:a16="http://schemas.microsoft.com/office/drawing/2014/main" id="{00000000-0008-0000-0C00-0000CC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877" name="Text Box 9">
          <a:extLst>
            <a:ext uri="{FF2B5EF4-FFF2-40B4-BE49-F238E27FC236}">
              <a16:creationId xmlns:a16="http://schemas.microsoft.com/office/drawing/2014/main" id="{00000000-0008-0000-0C00-0000CD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78" name="Text Box 9">
          <a:extLst>
            <a:ext uri="{FF2B5EF4-FFF2-40B4-BE49-F238E27FC236}">
              <a16:creationId xmlns:a16="http://schemas.microsoft.com/office/drawing/2014/main" id="{00000000-0008-0000-0C00-0000CE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79" name="Text Box 9">
          <a:extLst>
            <a:ext uri="{FF2B5EF4-FFF2-40B4-BE49-F238E27FC236}">
              <a16:creationId xmlns:a16="http://schemas.microsoft.com/office/drawing/2014/main" id="{00000000-0008-0000-0C00-0000CF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80" name="Text Box 9">
          <a:extLst>
            <a:ext uri="{FF2B5EF4-FFF2-40B4-BE49-F238E27FC236}">
              <a16:creationId xmlns:a16="http://schemas.microsoft.com/office/drawing/2014/main" id="{00000000-0008-0000-0C00-0000D0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81" name="Text Box 9">
          <a:extLst>
            <a:ext uri="{FF2B5EF4-FFF2-40B4-BE49-F238E27FC236}">
              <a16:creationId xmlns:a16="http://schemas.microsoft.com/office/drawing/2014/main" id="{00000000-0008-0000-0C00-0000D1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82" name="Text Box 9">
          <a:extLst>
            <a:ext uri="{FF2B5EF4-FFF2-40B4-BE49-F238E27FC236}">
              <a16:creationId xmlns:a16="http://schemas.microsoft.com/office/drawing/2014/main" id="{00000000-0008-0000-0C00-0000D2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70</xdr:row>
      <xdr:rowOff>0</xdr:rowOff>
    </xdr:from>
    <xdr:to>
      <xdr:col>24</xdr:col>
      <xdr:colOff>76200</xdr:colOff>
      <xdr:row>74</xdr:row>
      <xdr:rowOff>1074420</xdr:rowOff>
    </xdr:to>
    <xdr:sp macro="" textlink="">
      <xdr:nvSpPr>
        <xdr:cNvPr id="10652883" name="Text Box 9">
          <a:extLst>
            <a:ext uri="{FF2B5EF4-FFF2-40B4-BE49-F238E27FC236}">
              <a16:creationId xmlns:a16="http://schemas.microsoft.com/office/drawing/2014/main" id="{00000000-0008-0000-0C00-0000D38CA200}"/>
            </a:ext>
          </a:extLst>
        </xdr:cNvPr>
        <xdr:cNvSpPr txBox="1">
          <a:spLocks noChangeArrowheads="1"/>
        </xdr:cNvSpPr>
      </xdr:nvSpPr>
      <xdr:spPr bwMode="auto">
        <a:xfrm>
          <a:off x="55260240" y="165788340"/>
          <a:ext cx="76200" cy="789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106680</xdr:rowOff>
    </xdr:to>
    <xdr:sp macro="" textlink="">
      <xdr:nvSpPr>
        <xdr:cNvPr id="10652884" name="Text Box 9">
          <a:extLst>
            <a:ext uri="{FF2B5EF4-FFF2-40B4-BE49-F238E27FC236}">
              <a16:creationId xmlns:a16="http://schemas.microsoft.com/office/drawing/2014/main" id="{00000000-0008-0000-0C00-0000D48CA200}"/>
            </a:ext>
          </a:extLst>
        </xdr:cNvPr>
        <xdr:cNvSpPr txBox="1">
          <a:spLocks noChangeArrowheads="1"/>
        </xdr:cNvSpPr>
      </xdr:nvSpPr>
      <xdr:spPr bwMode="auto">
        <a:xfrm>
          <a:off x="55260240" y="105476040"/>
          <a:ext cx="762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85" name="Text Box 9">
          <a:extLst>
            <a:ext uri="{FF2B5EF4-FFF2-40B4-BE49-F238E27FC236}">
              <a16:creationId xmlns:a16="http://schemas.microsoft.com/office/drawing/2014/main" id="{00000000-0008-0000-0C00-0000D5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86" name="Text Box 9">
          <a:extLst>
            <a:ext uri="{FF2B5EF4-FFF2-40B4-BE49-F238E27FC236}">
              <a16:creationId xmlns:a16="http://schemas.microsoft.com/office/drawing/2014/main" id="{00000000-0008-0000-0C00-0000D6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87" name="Text Box 9">
          <a:extLst>
            <a:ext uri="{FF2B5EF4-FFF2-40B4-BE49-F238E27FC236}">
              <a16:creationId xmlns:a16="http://schemas.microsoft.com/office/drawing/2014/main" id="{00000000-0008-0000-0C00-0000D7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88" name="Text Box 9">
          <a:extLst>
            <a:ext uri="{FF2B5EF4-FFF2-40B4-BE49-F238E27FC236}">
              <a16:creationId xmlns:a16="http://schemas.microsoft.com/office/drawing/2014/main" id="{00000000-0008-0000-0C00-0000D8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89" name="Text Box 9">
          <a:extLst>
            <a:ext uri="{FF2B5EF4-FFF2-40B4-BE49-F238E27FC236}">
              <a16:creationId xmlns:a16="http://schemas.microsoft.com/office/drawing/2014/main" id="{00000000-0008-0000-0C00-0000D9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90" name="Text Box 9">
          <a:extLst>
            <a:ext uri="{FF2B5EF4-FFF2-40B4-BE49-F238E27FC236}">
              <a16:creationId xmlns:a16="http://schemas.microsoft.com/office/drawing/2014/main" id="{00000000-0008-0000-0C00-0000DA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137160</xdr:rowOff>
    </xdr:to>
    <xdr:sp macro="" textlink="">
      <xdr:nvSpPr>
        <xdr:cNvPr id="10652891" name="Text Box 9">
          <a:extLst>
            <a:ext uri="{FF2B5EF4-FFF2-40B4-BE49-F238E27FC236}">
              <a16:creationId xmlns:a16="http://schemas.microsoft.com/office/drawing/2014/main" id="{00000000-0008-0000-0C00-0000DB8CA200}"/>
            </a:ext>
          </a:extLst>
        </xdr:cNvPr>
        <xdr:cNvSpPr txBox="1">
          <a:spLocks noChangeArrowheads="1"/>
        </xdr:cNvSpPr>
      </xdr:nvSpPr>
      <xdr:spPr bwMode="auto">
        <a:xfrm>
          <a:off x="55260240" y="105476040"/>
          <a:ext cx="7620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2400300</xdr:rowOff>
    </xdr:to>
    <xdr:sp macro="" textlink="">
      <xdr:nvSpPr>
        <xdr:cNvPr id="10652892" name="Text Box 9">
          <a:extLst>
            <a:ext uri="{FF2B5EF4-FFF2-40B4-BE49-F238E27FC236}">
              <a16:creationId xmlns:a16="http://schemas.microsoft.com/office/drawing/2014/main" id="{00000000-0008-0000-0C00-0000DC8CA200}"/>
            </a:ext>
          </a:extLst>
        </xdr:cNvPr>
        <xdr:cNvSpPr txBox="1">
          <a:spLocks noChangeArrowheads="1"/>
        </xdr:cNvSpPr>
      </xdr:nvSpPr>
      <xdr:spPr bwMode="auto">
        <a:xfrm>
          <a:off x="55260240" y="105476040"/>
          <a:ext cx="762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2400300</xdr:rowOff>
    </xdr:to>
    <xdr:sp macro="" textlink="">
      <xdr:nvSpPr>
        <xdr:cNvPr id="10652893" name="Text Box 9">
          <a:extLst>
            <a:ext uri="{FF2B5EF4-FFF2-40B4-BE49-F238E27FC236}">
              <a16:creationId xmlns:a16="http://schemas.microsoft.com/office/drawing/2014/main" id="{00000000-0008-0000-0C00-0000DD8CA200}"/>
            </a:ext>
          </a:extLst>
        </xdr:cNvPr>
        <xdr:cNvSpPr txBox="1">
          <a:spLocks noChangeArrowheads="1"/>
        </xdr:cNvSpPr>
      </xdr:nvSpPr>
      <xdr:spPr bwMode="auto">
        <a:xfrm>
          <a:off x="55260240" y="105476040"/>
          <a:ext cx="762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4" name="Text Box 9">
          <a:extLst>
            <a:ext uri="{FF2B5EF4-FFF2-40B4-BE49-F238E27FC236}">
              <a16:creationId xmlns:a16="http://schemas.microsoft.com/office/drawing/2014/main" id="{00000000-0008-0000-0C00-0000DE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5" name="Text Box 9">
          <a:extLst>
            <a:ext uri="{FF2B5EF4-FFF2-40B4-BE49-F238E27FC236}">
              <a16:creationId xmlns:a16="http://schemas.microsoft.com/office/drawing/2014/main" id="{00000000-0008-0000-0C00-0000DF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6" name="Text Box 9">
          <a:extLst>
            <a:ext uri="{FF2B5EF4-FFF2-40B4-BE49-F238E27FC236}">
              <a16:creationId xmlns:a16="http://schemas.microsoft.com/office/drawing/2014/main" id="{00000000-0008-0000-0C00-0000E0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7" name="Text Box 9">
          <a:extLst>
            <a:ext uri="{FF2B5EF4-FFF2-40B4-BE49-F238E27FC236}">
              <a16:creationId xmlns:a16="http://schemas.microsoft.com/office/drawing/2014/main" id="{00000000-0008-0000-0C00-0000E1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8" name="Text Box 9">
          <a:extLst>
            <a:ext uri="{FF2B5EF4-FFF2-40B4-BE49-F238E27FC236}">
              <a16:creationId xmlns:a16="http://schemas.microsoft.com/office/drawing/2014/main" id="{00000000-0008-0000-0C00-0000E2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2156460</xdr:rowOff>
    </xdr:to>
    <xdr:sp macro="" textlink="">
      <xdr:nvSpPr>
        <xdr:cNvPr id="10652899" name="Text Box 9">
          <a:extLst>
            <a:ext uri="{FF2B5EF4-FFF2-40B4-BE49-F238E27FC236}">
              <a16:creationId xmlns:a16="http://schemas.microsoft.com/office/drawing/2014/main" id="{00000000-0008-0000-0C00-0000E38CA200}"/>
            </a:ext>
          </a:extLst>
        </xdr:cNvPr>
        <xdr:cNvSpPr txBox="1">
          <a:spLocks noChangeArrowheads="1"/>
        </xdr:cNvSpPr>
      </xdr:nvSpPr>
      <xdr:spPr bwMode="auto">
        <a:xfrm>
          <a:off x="55260240" y="105476040"/>
          <a:ext cx="76200" cy="215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0" name="Text Box 9">
          <a:extLst>
            <a:ext uri="{FF2B5EF4-FFF2-40B4-BE49-F238E27FC236}">
              <a16:creationId xmlns:a16="http://schemas.microsoft.com/office/drawing/2014/main" id="{00000000-0008-0000-0C00-0000E4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1" name="Text Box 9">
          <a:extLst>
            <a:ext uri="{FF2B5EF4-FFF2-40B4-BE49-F238E27FC236}">
              <a16:creationId xmlns:a16="http://schemas.microsoft.com/office/drawing/2014/main" id="{00000000-0008-0000-0C00-0000E5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2" name="Text Box 9">
          <a:extLst>
            <a:ext uri="{FF2B5EF4-FFF2-40B4-BE49-F238E27FC236}">
              <a16:creationId xmlns:a16="http://schemas.microsoft.com/office/drawing/2014/main" id="{00000000-0008-0000-0C00-0000E6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3" name="Text Box 9">
          <a:extLst>
            <a:ext uri="{FF2B5EF4-FFF2-40B4-BE49-F238E27FC236}">
              <a16:creationId xmlns:a16="http://schemas.microsoft.com/office/drawing/2014/main" id="{00000000-0008-0000-0C00-0000E7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4" name="Text Box 9">
          <a:extLst>
            <a:ext uri="{FF2B5EF4-FFF2-40B4-BE49-F238E27FC236}">
              <a16:creationId xmlns:a16="http://schemas.microsoft.com/office/drawing/2014/main" id="{00000000-0008-0000-0C00-0000E8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49</xdr:row>
      <xdr:rowOff>0</xdr:rowOff>
    </xdr:from>
    <xdr:to>
      <xdr:col>24</xdr:col>
      <xdr:colOff>76200</xdr:colOff>
      <xdr:row>49</xdr:row>
      <xdr:rowOff>2468880</xdr:rowOff>
    </xdr:to>
    <xdr:sp macro="" textlink="">
      <xdr:nvSpPr>
        <xdr:cNvPr id="10652905" name="Text Box 9">
          <a:extLst>
            <a:ext uri="{FF2B5EF4-FFF2-40B4-BE49-F238E27FC236}">
              <a16:creationId xmlns:a16="http://schemas.microsoft.com/office/drawing/2014/main" id="{00000000-0008-0000-0C00-0000E98CA200}"/>
            </a:ext>
          </a:extLst>
        </xdr:cNvPr>
        <xdr:cNvSpPr txBox="1">
          <a:spLocks noChangeArrowheads="1"/>
        </xdr:cNvSpPr>
      </xdr:nvSpPr>
      <xdr:spPr bwMode="auto">
        <a:xfrm>
          <a:off x="55260240" y="108950760"/>
          <a:ext cx="7620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06" name="Text Box 9">
          <a:extLst>
            <a:ext uri="{FF2B5EF4-FFF2-40B4-BE49-F238E27FC236}">
              <a16:creationId xmlns:a16="http://schemas.microsoft.com/office/drawing/2014/main" id="{00000000-0008-0000-0C00-0000EA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07" name="Text Box 9">
          <a:extLst>
            <a:ext uri="{FF2B5EF4-FFF2-40B4-BE49-F238E27FC236}">
              <a16:creationId xmlns:a16="http://schemas.microsoft.com/office/drawing/2014/main" id="{00000000-0008-0000-0C00-0000EB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08" name="Text Box 9">
          <a:extLst>
            <a:ext uri="{FF2B5EF4-FFF2-40B4-BE49-F238E27FC236}">
              <a16:creationId xmlns:a16="http://schemas.microsoft.com/office/drawing/2014/main" id="{00000000-0008-0000-0C00-0000EC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09" name="Text Box 9">
          <a:extLst>
            <a:ext uri="{FF2B5EF4-FFF2-40B4-BE49-F238E27FC236}">
              <a16:creationId xmlns:a16="http://schemas.microsoft.com/office/drawing/2014/main" id="{00000000-0008-0000-0C00-0000ED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0" name="Text Box 9">
          <a:extLst>
            <a:ext uri="{FF2B5EF4-FFF2-40B4-BE49-F238E27FC236}">
              <a16:creationId xmlns:a16="http://schemas.microsoft.com/office/drawing/2014/main" id="{00000000-0008-0000-0C00-0000EE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1" name="Text Box 9">
          <a:extLst>
            <a:ext uri="{FF2B5EF4-FFF2-40B4-BE49-F238E27FC236}">
              <a16:creationId xmlns:a16="http://schemas.microsoft.com/office/drawing/2014/main" id="{00000000-0008-0000-0C00-0000EF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2" name="Text Box 9">
          <a:extLst>
            <a:ext uri="{FF2B5EF4-FFF2-40B4-BE49-F238E27FC236}">
              <a16:creationId xmlns:a16="http://schemas.microsoft.com/office/drawing/2014/main" id="{00000000-0008-0000-0C00-0000F0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3" name="Text Box 9">
          <a:extLst>
            <a:ext uri="{FF2B5EF4-FFF2-40B4-BE49-F238E27FC236}">
              <a16:creationId xmlns:a16="http://schemas.microsoft.com/office/drawing/2014/main" id="{00000000-0008-0000-0C00-0000F1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4" name="Text Box 9">
          <a:extLst>
            <a:ext uri="{FF2B5EF4-FFF2-40B4-BE49-F238E27FC236}">
              <a16:creationId xmlns:a16="http://schemas.microsoft.com/office/drawing/2014/main" id="{00000000-0008-0000-0C00-0000F2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5" name="Text Box 9">
          <a:extLst>
            <a:ext uri="{FF2B5EF4-FFF2-40B4-BE49-F238E27FC236}">
              <a16:creationId xmlns:a16="http://schemas.microsoft.com/office/drawing/2014/main" id="{00000000-0008-0000-0C00-0000F3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6" name="Text Box 9">
          <a:extLst>
            <a:ext uri="{FF2B5EF4-FFF2-40B4-BE49-F238E27FC236}">
              <a16:creationId xmlns:a16="http://schemas.microsoft.com/office/drawing/2014/main" id="{00000000-0008-0000-0C00-0000F4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7" name="Text Box 9">
          <a:extLst>
            <a:ext uri="{FF2B5EF4-FFF2-40B4-BE49-F238E27FC236}">
              <a16:creationId xmlns:a16="http://schemas.microsoft.com/office/drawing/2014/main" id="{00000000-0008-0000-0C00-0000F5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8" name="Text Box 9">
          <a:extLst>
            <a:ext uri="{FF2B5EF4-FFF2-40B4-BE49-F238E27FC236}">
              <a16:creationId xmlns:a16="http://schemas.microsoft.com/office/drawing/2014/main" id="{00000000-0008-0000-0C00-0000F6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19" name="Text Box 9">
          <a:extLst>
            <a:ext uri="{FF2B5EF4-FFF2-40B4-BE49-F238E27FC236}">
              <a16:creationId xmlns:a16="http://schemas.microsoft.com/office/drawing/2014/main" id="{00000000-0008-0000-0C00-0000F7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49</xdr:row>
      <xdr:rowOff>365760</xdr:rowOff>
    </xdr:to>
    <xdr:sp macro="" textlink="">
      <xdr:nvSpPr>
        <xdr:cNvPr id="10652920" name="Text Box 9">
          <a:extLst>
            <a:ext uri="{FF2B5EF4-FFF2-40B4-BE49-F238E27FC236}">
              <a16:creationId xmlns:a16="http://schemas.microsoft.com/office/drawing/2014/main" id="{00000000-0008-0000-0C00-0000F88CA200}"/>
            </a:ext>
          </a:extLst>
        </xdr:cNvPr>
        <xdr:cNvSpPr txBox="1">
          <a:spLocks noChangeArrowheads="1"/>
        </xdr:cNvSpPr>
      </xdr:nvSpPr>
      <xdr:spPr bwMode="auto">
        <a:xfrm>
          <a:off x="55260240" y="105476040"/>
          <a:ext cx="76200" cy="384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1" name="Text Box 9">
          <a:extLst>
            <a:ext uri="{FF2B5EF4-FFF2-40B4-BE49-F238E27FC236}">
              <a16:creationId xmlns:a16="http://schemas.microsoft.com/office/drawing/2014/main" id="{00000000-0008-0000-0C00-0000F9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2" name="Text Box 9">
          <a:extLst>
            <a:ext uri="{FF2B5EF4-FFF2-40B4-BE49-F238E27FC236}">
              <a16:creationId xmlns:a16="http://schemas.microsoft.com/office/drawing/2014/main" id="{00000000-0008-0000-0C00-0000FA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3" name="Text Box 9">
          <a:extLst>
            <a:ext uri="{FF2B5EF4-FFF2-40B4-BE49-F238E27FC236}">
              <a16:creationId xmlns:a16="http://schemas.microsoft.com/office/drawing/2014/main" id="{00000000-0008-0000-0C00-0000FB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4" name="Text Box 9">
          <a:extLst>
            <a:ext uri="{FF2B5EF4-FFF2-40B4-BE49-F238E27FC236}">
              <a16:creationId xmlns:a16="http://schemas.microsoft.com/office/drawing/2014/main" id="{00000000-0008-0000-0C00-0000FC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5" name="Text Box 9">
          <a:extLst>
            <a:ext uri="{FF2B5EF4-FFF2-40B4-BE49-F238E27FC236}">
              <a16:creationId xmlns:a16="http://schemas.microsoft.com/office/drawing/2014/main" id="{00000000-0008-0000-0C00-0000FD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6" name="Text Box 9">
          <a:extLst>
            <a:ext uri="{FF2B5EF4-FFF2-40B4-BE49-F238E27FC236}">
              <a16:creationId xmlns:a16="http://schemas.microsoft.com/office/drawing/2014/main" id="{00000000-0008-0000-0C00-0000FE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7" name="Text Box 9">
          <a:extLst>
            <a:ext uri="{FF2B5EF4-FFF2-40B4-BE49-F238E27FC236}">
              <a16:creationId xmlns:a16="http://schemas.microsoft.com/office/drawing/2014/main" id="{00000000-0008-0000-0C00-0000FF8C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8" name="Text Box 9">
          <a:extLst>
            <a:ext uri="{FF2B5EF4-FFF2-40B4-BE49-F238E27FC236}">
              <a16:creationId xmlns:a16="http://schemas.microsoft.com/office/drawing/2014/main" id="{00000000-0008-0000-0C00-000000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29" name="Text Box 9">
          <a:extLst>
            <a:ext uri="{FF2B5EF4-FFF2-40B4-BE49-F238E27FC236}">
              <a16:creationId xmlns:a16="http://schemas.microsoft.com/office/drawing/2014/main" id="{00000000-0008-0000-0C00-000001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30" name="Text Box 9">
          <a:extLst>
            <a:ext uri="{FF2B5EF4-FFF2-40B4-BE49-F238E27FC236}">
              <a16:creationId xmlns:a16="http://schemas.microsoft.com/office/drawing/2014/main" id="{00000000-0008-0000-0C00-000002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31" name="Text Box 9">
          <a:extLst>
            <a:ext uri="{FF2B5EF4-FFF2-40B4-BE49-F238E27FC236}">
              <a16:creationId xmlns:a16="http://schemas.microsoft.com/office/drawing/2014/main" id="{00000000-0008-0000-0C00-000003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32" name="Text Box 9">
          <a:extLst>
            <a:ext uri="{FF2B5EF4-FFF2-40B4-BE49-F238E27FC236}">
              <a16:creationId xmlns:a16="http://schemas.microsoft.com/office/drawing/2014/main" id="{00000000-0008-0000-0C00-000004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33" name="Text Box 9">
          <a:extLst>
            <a:ext uri="{FF2B5EF4-FFF2-40B4-BE49-F238E27FC236}">
              <a16:creationId xmlns:a16="http://schemas.microsoft.com/office/drawing/2014/main" id="{00000000-0008-0000-0C00-000005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48</xdr:row>
      <xdr:rowOff>0</xdr:rowOff>
    </xdr:from>
    <xdr:to>
      <xdr:col>24</xdr:col>
      <xdr:colOff>76200</xdr:colOff>
      <xdr:row>48</xdr:row>
      <xdr:rowOff>152400</xdr:rowOff>
    </xdr:to>
    <xdr:sp macro="" textlink="">
      <xdr:nvSpPr>
        <xdr:cNvPr id="10652934" name="Text Box 9">
          <a:extLst>
            <a:ext uri="{FF2B5EF4-FFF2-40B4-BE49-F238E27FC236}">
              <a16:creationId xmlns:a16="http://schemas.microsoft.com/office/drawing/2014/main" id="{00000000-0008-0000-0C00-0000068DA200}"/>
            </a:ext>
          </a:extLst>
        </xdr:cNvPr>
        <xdr:cNvSpPr txBox="1">
          <a:spLocks noChangeArrowheads="1"/>
        </xdr:cNvSpPr>
      </xdr:nvSpPr>
      <xdr:spPr bwMode="auto">
        <a:xfrm>
          <a:off x="55260240" y="10547604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35" name="Text Box 9">
          <a:extLst>
            <a:ext uri="{FF2B5EF4-FFF2-40B4-BE49-F238E27FC236}">
              <a16:creationId xmlns:a16="http://schemas.microsoft.com/office/drawing/2014/main" id="{00000000-0008-0000-0C00-000007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36" name="Text Box 9">
          <a:extLst>
            <a:ext uri="{FF2B5EF4-FFF2-40B4-BE49-F238E27FC236}">
              <a16:creationId xmlns:a16="http://schemas.microsoft.com/office/drawing/2014/main" id="{00000000-0008-0000-0C00-000008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37" name="Text Box 9">
          <a:extLst>
            <a:ext uri="{FF2B5EF4-FFF2-40B4-BE49-F238E27FC236}">
              <a16:creationId xmlns:a16="http://schemas.microsoft.com/office/drawing/2014/main" id="{00000000-0008-0000-0C00-000009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38" name="Text Box 9">
          <a:extLst>
            <a:ext uri="{FF2B5EF4-FFF2-40B4-BE49-F238E27FC236}">
              <a16:creationId xmlns:a16="http://schemas.microsoft.com/office/drawing/2014/main" id="{00000000-0008-0000-0C00-00000A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39" name="Text Box 9">
          <a:extLst>
            <a:ext uri="{FF2B5EF4-FFF2-40B4-BE49-F238E27FC236}">
              <a16:creationId xmlns:a16="http://schemas.microsoft.com/office/drawing/2014/main" id="{00000000-0008-0000-0C00-00000B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0" name="Text Box 9">
          <a:extLst>
            <a:ext uri="{FF2B5EF4-FFF2-40B4-BE49-F238E27FC236}">
              <a16:creationId xmlns:a16="http://schemas.microsoft.com/office/drawing/2014/main" id="{00000000-0008-0000-0C00-00000C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1" name="Text Box 9">
          <a:extLst>
            <a:ext uri="{FF2B5EF4-FFF2-40B4-BE49-F238E27FC236}">
              <a16:creationId xmlns:a16="http://schemas.microsoft.com/office/drawing/2014/main" id="{00000000-0008-0000-0C00-00000D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2" name="Text Box 9">
          <a:extLst>
            <a:ext uri="{FF2B5EF4-FFF2-40B4-BE49-F238E27FC236}">
              <a16:creationId xmlns:a16="http://schemas.microsoft.com/office/drawing/2014/main" id="{00000000-0008-0000-0C00-00000E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3" name="Text Box 9">
          <a:extLst>
            <a:ext uri="{FF2B5EF4-FFF2-40B4-BE49-F238E27FC236}">
              <a16:creationId xmlns:a16="http://schemas.microsoft.com/office/drawing/2014/main" id="{00000000-0008-0000-0C00-00000F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4" name="Text Box 9">
          <a:extLst>
            <a:ext uri="{FF2B5EF4-FFF2-40B4-BE49-F238E27FC236}">
              <a16:creationId xmlns:a16="http://schemas.microsoft.com/office/drawing/2014/main" id="{00000000-0008-0000-0C00-000010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5" name="Text Box 9">
          <a:extLst>
            <a:ext uri="{FF2B5EF4-FFF2-40B4-BE49-F238E27FC236}">
              <a16:creationId xmlns:a16="http://schemas.microsoft.com/office/drawing/2014/main" id="{00000000-0008-0000-0C00-000011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6" name="Text Box 9">
          <a:extLst>
            <a:ext uri="{FF2B5EF4-FFF2-40B4-BE49-F238E27FC236}">
              <a16:creationId xmlns:a16="http://schemas.microsoft.com/office/drawing/2014/main" id="{00000000-0008-0000-0C00-000012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47" name="Text Box 9">
          <a:extLst>
            <a:ext uri="{FF2B5EF4-FFF2-40B4-BE49-F238E27FC236}">
              <a16:creationId xmlns:a16="http://schemas.microsoft.com/office/drawing/2014/main" id="{00000000-0008-0000-0C00-000013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2948" name="Text Box 9">
          <a:extLst>
            <a:ext uri="{FF2B5EF4-FFF2-40B4-BE49-F238E27FC236}">
              <a16:creationId xmlns:a16="http://schemas.microsoft.com/office/drawing/2014/main" id="{00000000-0008-0000-0C00-000014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49" name="Text Box 9">
          <a:extLst>
            <a:ext uri="{FF2B5EF4-FFF2-40B4-BE49-F238E27FC236}">
              <a16:creationId xmlns:a16="http://schemas.microsoft.com/office/drawing/2014/main" id="{00000000-0008-0000-0C00-000015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0" name="Text Box 9">
          <a:extLst>
            <a:ext uri="{FF2B5EF4-FFF2-40B4-BE49-F238E27FC236}">
              <a16:creationId xmlns:a16="http://schemas.microsoft.com/office/drawing/2014/main" id="{00000000-0008-0000-0C00-000016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51" name="Text Box 9">
          <a:extLst>
            <a:ext uri="{FF2B5EF4-FFF2-40B4-BE49-F238E27FC236}">
              <a16:creationId xmlns:a16="http://schemas.microsoft.com/office/drawing/2014/main" id="{00000000-0008-0000-0C00-000017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87</xdr:row>
      <xdr:rowOff>327660</xdr:rowOff>
    </xdr:to>
    <xdr:sp macro="" textlink="">
      <xdr:nvSpPr>
        <xdr:cNvPr id="10652952" name="Text Box 9">
          <a:extLst>
            <a:ext uri="{FF2B5EF4-FFF2-40B4-BE49-F238E27FC236}">
              <a16:creationId xmlns:a16="http://schemas.microsoft.com/office/drawing/2014/main" id="{00000000-0008-0000-0C00-0000188DA200}"/>
            </a:ext>
          </a:extLst>
        </xdr:cNvPr>
        <xdr:cNvSpPr txBox="1">
          <a:spLocks noChangeArrowheads="1"/>
        </xdr:cNvSpPr>
      </xdr:nvSpPr>
      <xdr:spPr bwMode="auto">
        <a:xfrm>
          <a:off x="55260240" y="167167560"/>
          <a:ext cx="76200" cy="1726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3" name="Text Box 9">
          <a:extLst>
            <a:ext uri="{FF2B5EF4-FFF2-40B4-BE49-F238E27FC236}">
              <a16:creationId xmlns:a16="http://schemas.microsoft.com/office/drawing/2014/main" id="{00000000-0008-0000-0C00-000019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4" name="Text Box 9">
          <a:extLst>
            <a:ext uri="{FF2B5EF4-FFF2-40B4-BE49-F238E27FC236}">
              <a16:creationId xmlns:a16="http://schemas.microsoft.com/office/drawing/2014/main" id="{00000000-0008-0000-0C00-00001A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5" name="Text Box 9">
          <a:extLst>
            <a:ext uri="{FF2B5EF4-FFF2-40B4-BE49-F238E27FC236}">
              <a16:creationId xmlns:a16="http://schemas.microsoft.com/office/drawing/2014/main" id="{00000000-0008-0000-0C00-00001B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6" name="Text Box 9">
          <a:extLst>
            <a:ext uri="{FF2B5EF4-FFF2-40B4-BE49-F238E27FC236}">
              <a16:creationId xmlns:a16="http://schemas.microsoft.com/office/drawing/2014/main" id="{00000000-0008-0000-0C00-00001C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7" name="Text Box 9">
          <a:extLst>
            <a:ext uri="{FF2B5EF4-FFF2-40B4-BE49-F238E27FC236}">
              <a16:creationId xmlns:a16="http://schemas.microsoft.com/office/drawing/2014/main" id="{00000000-0008-0000-0C00-00001D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8" name="Text Box 9">
          <a:extLst>
            <a:ext uri="{FF2B5EF4-FFF2-40B4-BE49-F238E27FC236}">
              <a16:creationId xmlns:a16="http://schemas.microsoft.com/office/drawing/2014/main" id="{00000000-0008-0000-0C00-00001E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59" name="Text Box 9">
          <a:extLst>
            <a:ext uri="{FF2B5EF4-FFF2-40B4-BE49-F238E27FC236}">
              <a16:creationId xmlns:a16="http://schemas.microsoft.com/office/drawing/2014/main" id="{00000000-0008-0000-0C00-00001F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0" name="Text Box 9">
          <a:extLst>
            <a:ext uri="{FF2B5EF4-FFF2-40B4-BE49-F238E27FC236}">
              <a16:creationId xmlns:a16="http://schemas.microsoft.com/office/drawing/2014/main" id="{00000000-0008-0000-0C00-000020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1" name="Text Box 9">
          <a:extLst>
            <a:ext uri="{FF2B5EF4-FFF2-40B4-BE49-F238E27FC236}">
              <a16:creationId xmlns:a16="http://schemas.microsoft.com/office/drawing/2014/main" id="{00000000-0008-0000-0C00-000021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2" name="Text Box 9">
          <a:extLst>
            <a:ext uri="{FF2B5EF4-FFF2-40B4-BE49-F238E27FC236}">
              <a16:creationId xmlns:a16="http://schemas.microsoft.com/office/drawing/2014/main" id="{00000000-0008-0000-0C00-000022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3" name="Text Box 9">
          <a:extLst>
            <a:ext uri="{FF2B5EF4-FFF2-40B4-BE49-F238E27FC236}">
              <a16:creationId xmlns:a16="http://schemas.microsoft.com/office/drawing/2014/main" id="{00000000-0008-0000-0C00-000023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4" name="Text Box 9">
          <a:extLst>
            <a:ext uri="{FF2B5EF4-FFF2-40B4-BE49-F238E27FC236}">
              <a16:creationId xmlns:a16="http://schemas.microsoft.com/office/drawing/2014/main" id="{00000000-0008-0000-0C00-000024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5" name="Text Box 9">
          <a:extLst>
            <a:ext uri="{FF2B5EF4-FFF2-40B4-BE49-F238E27FC236}">
              <a16:creationId xmlns:a16="http://schemas.microsoft.com/office/drawing/2014/main" id="{00000000-0008-0000-0C00-000025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6" name="Text Box 9">
          <a:extLst>
            <a:ext uri="{FF2B5EF4-FFF2-40B4-BE49-F238E27FC236}">
              <a16:creationId xmlns:a16="http://schemas.microsoft.com/office/drawing/2014/main" id="{00000000-0008-0000-0C00-000026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67" name="Text Box 9">
          <a:extLst>
            <a:ext uri="{FF2B5EF4-FFF2-40B4-BE49-F238E27FC236}">
              <a16:creationId xmlns:a16="http://schemas.microsoft.com/office/drawing/2014/main" id="{00000000-0008-0000-0C00-000027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68" name="Text Box 9">
          <a:extLst>
            <a:ext uri="{FF2B5EF4-FFF2-40B4-BE49-F238E27FC236}">
              <a16:creationId xmlns:a16="http://schemas.microsoft.com/office/drawing/2014/main" id="{00000000-0008-0000-0C00-000028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69" name="Text Box 9">
          <a:extLst>
            <a:ext uri="{FF2B5EF4-FFF2-40B4-BE49-F238E27FC236}">
              <a16:creationId xmlns:a16="http://schemas.microsoft.com/office/drawing/2014/main" id="{00000000-0008-0000-0C00-000029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0" name="Text Box 9">
          <a:extLst>
            <a:ext uri="{FF2B5EF4-FFF2-40B4-BE49-F238E27FC236}">
              <a16:creationId xmlns:a16="http://schemas.microsoft.com/office/drawing/2014/main" id="{00000000-0008-0000-0C00-00002A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1" name="Text Box 9">
          <a:extLst>
            <a:ext uri="{FF2B5EF4-FFF2-40B4-BE49-F238E27FC236}">
              <a16:creationId xmlns:a16="http://schemas.microsoft.com/office/drawing/2014/main" id="{00000000-0008-0000-0C00-00002B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2" name="Text Box 9">
          <a:extLst>
            <a:ext uri="{FF2B5EF4-FFF2-40B4-BE49-F238E27FC236}">
              <a16:creationId xmlns:a16="http://schemas.microsoft.com/office/drawing/2014/main" id="{00000000-0008-0000-0C00-00002C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3" name="Text Box 9">
          <a:extLst>
            <a:ext uri="{FF2B5EF4-FFF2-40B4-BE49-F238E27FC236}">
              <a16:creationId xmlns:a16="http://schemas.microsoft.com/office/drawing/2014/main" id="{00000000-0008-0000-0C00-00002D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4" name="Text Box 9">
          <a:extLst>
            <a:ext uri="{FF2B5EF4-FFF2-40B4-BE49-F238E27FC236}">
              <a16:creationId xmlns:a16="http://schemas.microsoft.com/office/drawing/2014/main" id="{00000000-0008-0000-0C00-00002E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5" name="Text Box 9">
          <a:extLst>
            <a:ext uri="{FF2B5EF4-FFF2-40B4-BE49-F238E27FC236}">
              <a16:creationId xmlns:a16="http://schemas.microsoft.com/office/drawing/2014/main" id="{00000000-0008-0000-0C00-00002F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6" name="Text Box 9">
          <a:extLst>
            <a:ext uri="{FF2B5EF4-FFF2-40B4-BE49-F238E27FC236}">
              <a16:creationId xmlns:a16="http://schemas.microsoft.com/office/drawing/2014/main" id="{00000000-0008-0000-0C00-000030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77" name="Text Box 9">
          <a:extLst>
            <a:ext uri="{FF2B5EF4-FFF2-40B4-BE49-F238E27FC236}">
              <a16:creationId xmlns:a16="http://schemas.microsoft.com/office/drawing/2014/main" id="{00000000-0008-0000-0C00-000031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78" name="Text Box 9">
          <a:extLst>
            <a:ext uri="{FF2B5EF4-FFF2-40B4-BE49-F238E27FC236}">
              <a16:creationId xmlns:a16="http://schemas.microsoft.com/office/drawing/2014/main" id="{00000000-0008-0000-0C00-000032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79" name="Text Box 9">
          <a:extLst>
            <a:ext uri="{FF2B5EF4-FFF2-40B4-BE49-F238E27FC236}">
              <a16:creationId xmlns:a16="http://schemas.microsoft.com/office/drawing/2014/main" id="{00000000-0008-0000-0C00-000033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0" name="Text Box 9">
          <a:extLst>
            <a:ext uri="{FF2B5EF4-FFF2-40B4-BE49-F238E27FC236}">
              <a16:creationId xmlns:a16="http://schemas.microsoft.com/office/drawing/2014/main" id="{00000000-0008-0000-0C00-000034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1" name="Text Box 9">
          <a:extLst>
            <a:ext uri="{FF2B5EF4-FFF2-40B4-BE49-F238E27FC236}">
              <a16:creationId xmlns:a16="http://schemas.microsoft.com/office/drawing/2014/main" id="{00000000-0008-0000-0C00-000035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2" name="Text Box 9">
          <a:extLst>
            <a:ext uri="{FF2B5EF4-FFF2-40B4-BE49-F238E27FC236}">
              <a16:creationId xmlns:a16="http://schemas.microsoft.com/office/drawing/2014/main" id="{00000000-0008-0000-0C00-000036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3" name="Text Box 9">
          <a:extLst>
            <a:ext uri="{FF2B5EF4-FFF2-40B4-BE49-F238E27FC236}">
              <a16:creationId xmlns:a16="http://schemas.microsoft.com/office/drawing/2014/main" id="{00000000-0008-0000-0C00-000037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4" name="Text Box 9">
          <a:extLst>
            <a:ext uri="{FF2B5EF4-FFF2-40B4-BE49-F238E27FC236}">
              <a16:creationId xmlns:a16="http://schemas.microsoft.com/office/drawing/2014/main" id="{00000000-0008-0000-0C00-000038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5" name="Text Box 9">
          <a:extLst>
            <a:ext uri="{FF2B5EF4-FFF2-40B4-BE49-F238E27FC236}">
              <a16:creationId xmlns:a16="http://schemas.microsoft.com/office/drawing/2014/main" id="{00000000-0008-0000-0C00-000039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6" name="Text Box 9">
          <a:extLst>
            <a:ext uri="{FF2B5EF4-FFF2-40B4-BE49-F238E27FC236}">
              <a16:creationId xmlns:a16="http://schemas.microsoft.com/office/drawing/2014/main" id="{00000000-0008-0000-0C00-00003A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7" name="Text Box 9">
          <a:extLst>
            <a:ext uri="{FF2B5EF4-FFF2-40B4-BE49-F238E27FC236}">
              <a16:creationId xmlns:a16="http://schemas.microsoft.com/office/drawing/2014/main" id="{00000000-0008-0000-0C00-00003B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8" name="Text Box 9">
          <a:extLst>
            <a:ext uri="{FF2B5EF4-FFF2-40B4-BE49-F238E27FC236}">
              <a16:creationId xmlns:a16="http://schemas.microsoft.com/office/drawing/2014/main" id="{00000000-0008-0000-0C00-00003C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89" name="Text Box 9">
          <a:extLst>
            <a:ext uri="{FF2B5EF4-FFF2-40B4-BE49-F238E27FC236}">
              <a16:creationId xmlns:a16="http://schemas.microsoft.com/office/drawing/2014/main" id="{00000000-0008-0000-0C00-00003D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45720</xdr:rowOff>
    </xdr:to>
    <xdr:sp macro="" textlink="">
      <xdr:nvSpPr>
        <xdr:cNvPr id="10652990" name="Text Box 9">
          <a:extLst>
            <a:ext uri="{FF2B5EF4-FFF2-40B4-BE49-F238E27FC236}">
              <a16:creationId xmlns:a16="http://schemas.microsoft.com/office/drawing/2014/main" id="{00000000-0008-0000-0C00-00003E8DA200}"/>
            </a:ext>
          </a:extLst>
        </xdr:cNvPr>
        <xdr:cNvSpPr txBox="1">
          <a:spLocks noChangeArrowheads="1"/>
        </xdr:cNvSpPr>
      </xdr:nvSpPr>
      <xdr:spPr bwMode="auto">
        <a:xfrm>
          <a:off x="55260240" y="167167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1" name="Text Box 9">
          <a:extLst>
            <a:ext uri="{FF2B5EF4-FFF2-40B4-BE49-F238E27FC236}">
              <a16:creationId xmlns:a16="http://schemas.microsoft.com/office/drawing/2014/main" id="{00000000-0008-0000-0C00-00003F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2" name="Text Box 9">
          <a:extLst>
            <a:ext uri="{FF2B5EF4-FFF2-40B4-BE49-F238E27FC236}">
              <a16:creationId xmlns:a16="http://schemas.microsoft.com/office/drawing/2014/main" id="{00000000-0008-0000-0C00-000040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3" name="Text Box 9">
          <a:extLst>
            <a:ext uri="{FF2B5EF4-FFF2-40B4-BE49-F238E27FC236}">
              <a16:creationId xmlns:a16="http://schemas.microsoft.com/office/drawing/2014/main" id="{00000000-0008-0000-0C00-000041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4" name="Text Box 9">
          <a:extLst>
            <a:ext uri="{FF2B5EF4-FFF2-40B4-BE49-F238E27FC236}">
              <a16:creationId xmlns:a16="http://schemas.microsoft.com/office/drawing/2014/main" id="{00000000-0008-0000-0C00-000042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5" name="Text Box 9">
          <a:extLst>
            <a:ext uri="{FF2B5EF4-FFF2-40B4-BE49-F238E27FC236}">
              <a16:creationId xmlns:a16="http://schemas.microsoft.com/office/drawing/2014/main" id="{00000000-0008-0000-0C00-000043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2996" name="Text Box 9">
          <a:extLst>
            <a:ext uri="{FF2B5EF4-FFF2-40B4-BE49-F238E27FC236}">
              <a16:creationId xmlns:a16="http://schemas.microsoft.com/office/drawing/2014/main" id="{00000000-0008-0000-0C00-000044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97" name="Text Box 9">
          <a:extLst>
            <a:ext uri="{FF2B5EF4-FFF2-40B4-BE49-F238E27FC236}">
              <a16:creationId xmlns:a16="http://schemas.microsoft.com/office/drawing/2014/main" id="{00000000-0008-0000-0C00-000045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98" name="Text Box 9">
          <a:extLst>
            <a:ext uri="{FF2B5EF4-FFF2-40B4-BE49-F238E27FC236}">
              <a16:creationId xmlns:a16="http://schemas.microsoft.com/office/drawing/2014/main" id="{00000000-0008-0000-0C00-000046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2999" name="Text Box 9">
          <a:extLst>
            <a:ext uri="{FF2B5EF4-FFF2-40B4-BE49-F238E27FC236}">
              <a16:creationId xmlns:a16="http://schemas.microsoft.com/office/drawing/2014/main" id="{00000000-0008-0000-0C00-000047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0" name="Text Box 9">
          <a:extLst>
            <a:ext uri="{FF2B5EF4-FFF2-40B4-BE49-F238E27FC236}">
              <a16:creationId xmlns:a16="http://schemas.microsoft.com/office/drawing/2014/main" id="{00000000-0008-0000-0C00-000048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1" name="Text Box 9">
          <a:extLst>
            <a:ext uri="{FF2B5EF4-FFF2-40B4-BE49-F238E27FC236}">
              <a16:creationId xmlns:a16="http://schemas.microsoft.com/office/drawing/2014/main" id="{00000000-0008-0000-0C00-000049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2" name="Text Box 9">
          <a:extLst>
            <a:ext uri="{FF2B5EF4-FFF2-40B4-BE49-F238E27FC236}">
              <a16:creationId xmlns:a16="http://schemas.microsoft.com/office/drawing/2014/main" id="{00000000-0008-0000-0C00-00004A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3" name="Text Box 9">
          <a:extLst>
            <a:ext uri="{FF2B5EF4-FFF2-40B4-BE49-F238E27FC236}">
              <a16:creationId xmlns:a16="http://schemas.microsoft.com/office/drawing/2014/main" id="{00000000-0008-0000-0C00-00004B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4" name="Text Box 9">
          <a:extLst>
            <a:ext uri="{FF2B5EF4-FFF2-40B4-BE49-F238E27FC236}">
              <a16:creationId xmlns:a16="http://schemas.microsoft.com/office/drawing/2014/main" id="{00000000-0008-0000-0C00-00004C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5" name="Text Box 9">
          <a:extLst>
            <a:ext uri="{FF2B5EF4-FFF2-40B4-BE49-F238E27FC236}">
              <a16:creationId xmlns:a16="http://schemas.microsoft.com/office/drawing/2014/main" id="{00000000-0008-0000-0C00-00004D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15240</xdr:rowOff>
    </xdr:to>
    <xdr:sp macro="" textlink="">
      <xdr:nvSpPr>
        <xdr:cNvPr id="10653006" name="Text Box 9">
          <a:extLst>
            <a:ext uri="{FF2B5EF4-FFF2-40B4-BE49-F238E27FC236}">
              <a16:creationId xmlns:a16="http://schemas.microsoft.com/office/drawing/2014/main" id="{00000000-0008-0000-0C00-00004E8DA200}"/>
            </a:ext>
          </a:extLst>
        </xdr:cNvPr>
        <xdr:cNvSpPr txBox="1">
          <a:spLocks noChangeArrowheads="1"/>
        </xdr:cNvSpPr>
      </xdr:nvSpPr>
      <xdr:spPr bwMode="auto">
        <a:xfrm>
          <a:off x="55260240" y="167167560"/>
          <a:ext cx="7620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07" name="Text Box 9">
          <a:extLst>
            <a:ext uri="{FF2B5EF4-FFF2-40B4-BE49-F238E27FC236}">
              <a16:creationId xmlns:a16="http://schemas.microsoft.com/office/drawing/2014/main" id="{00000000-0008-0000-0C00-00004F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08" name="Text Box 9">
          <a:extLst>
            <a:ext uri="{FF2B5EF4-FFF2-40B4-BE49-F238E27FC236}">
              <a16:creationId xmlns:a16="http://schemas.microsoft.com/office/drawing/2014/main" id="{00000000-0008-0000-0C00-000050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09" name="Text Box 9">
          <a:extLst>
            <a:ext uri="{FF2B5EF4-FFF2-40B4-BE49-F238E27FC236}">
              <a16:creationId xmlns:a16="http://schemas.microsoft.com/office/drawing/2014/main" id="{00000000-0008-0000-0C00-000051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0" name="Text Box 9">
          <a:extLst>
            <a:ext uri="{FF2B5EF4-FFF2-40B4-BE49-F238E27FC236}">
              <a16:creationId xmlns:a16="http://schemas.microsoft.com/office/drawing/2014/main" id="{00000000-0008-0000-0C00-000052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1" name="Text Box 9">
          <a:extLst>
            <a:ext uri="{FF2B5EF4-FFF2-40B4-BE49-F238E27FC236}">
              <a16:creationId xmlns:a16="http://schemas.microsoft.com/office/drawing/2014/main" id="{00000000-0008-0000-0C00-000053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2" name="Text Box 9">
          <a:extLst>
            <a:ext uri="{FF2B5EF4-FFF2-40B4-BE49-F238E27FC236}">
              <a16:creationId xmlns:a16="http://schemas.microsoft.com/office/drawing/2014/main" id="{00000000-0008-0000-0C00-000054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3" name="Text Box 9">
          <a:extLst>
            <a:ext uri="{FF2B5EF4-FFF2-40B4-BE49-F238E27FC236}">
              <a16:creationId xmlns:a16="http://schemas.microsoft.com/office/drawing/2014/main" id="{00000000-0008-0000-0C00-000055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4" name="Text Box 9">
          <a:extLst>
            <a:ext uri="{FF2B5EF4-FFF2-40B4-BE49-F238E27FC236}">
              <a16:creationId xmlns:a16="http://schemas.microsoft.com/office/drawing/2014/main" id="{00000000-0008-0000-0C00-000056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5" name="Text Box 9">
          <a:extLst>
            <a:ext uri="{FF2B5EF4-FFF2-40B4-BE49-F238E27FC236}">
              <a16:creationId xmlns:a16="http://schemas.microsoft.com/office/drawing/2014/main" id="{00000000-0008-0000-0C00-000057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6" name="Text Box 9">
          <a:extLst>
            <a:ext uri="{FF2B5EF4-FFF2-40B4-BE49-F238E27FC236}">
              <a16:creationId xmlns:a16="http://schemas.microsoft.com/office/drawing/2014/main" id="{00000000-0008-0000-0C00-000058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7" name="Text Box 9">
          <a:extLst>
            <a:ext uri="{FF2B5EF4-FFF2-40B4-BE49-F238E27FC236}">
              <a16:creationId xmlns:a16="http://schemas.microsoft.com/office/drawing/2014/main" id="{00000000-0008-0000-0C00-000059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8" name="Text Box 9">
          <a:extLst>
            <a:ext uri="{FF2B5EF4-FFF2-40B4-BE49-F238E27FC236}">
              <a16:creationId xmlns:a16="http://schemas.microsoft.com/office/drawing/2014/main" id="{00000000-0008-0000-0C00-00005A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19" name="Text Box 9">
          <a:extLst>
            <a:ext uri="{FF2B5EF4-FFF2-40B4-BE49-F238E27FC236}">
              <a16:creationId xmlns:a16="http://schemas.microsoft.com/office/drawing/2014/main" id="{00000000-0008-0000-0C00-00005B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0" name="Text Box 9">
          <a:extLst>
            <a:ext uri="{FF2B5EF4-FFF2-40B4-BE49-F238E27FC236}">
              <a16:creationId xmlns:a16="http://schemas.microsoft.com/office/drawing/2014/main" id="{00000000-0008-0000-0C00-00005C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1" name="Text Box 9">
          <a:extLst>
            <a:ext uri="{FF2B5EF4-FFF2-40B4-BE49-F238E27FC236}">
              <a16:creationId xmlns:a16="http://schemas.microsoft.com/office/drawing/2014/main" id="{00000000-0008-0000-0C00-00005D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2" name="Text Box 9">
          <a:extLst>
            <a:ext uri="{FF2B5EF4-FFF2-40B4-BE49-F238E27FC236}">
              <a16:creationId xmlns:a16="http://schemas.microsoft.com/office/drawing/2014/main" id="{00000000-0008-0000-0C00-00005E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3" name="Text Box 9">
          <a:extLst>
            <a:ext uri="{FF2B5EF4-FFF2-40B4-BE49-F238E27FC236}">
              <a16:creationId xmlns:a16="http://schemas.microsoft.com/office/drawing/2014/main" id="{00000000-0008-0000-0C00-00005F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4" name="Text Box 9">
          <a:extLst>
            <a:ext uri="{FF2B5EF4-FFF2-40B4-BE49-F238E27FC236}">
              <a16:creationId xmlns:a16="http://schemas.microsoft.com/office/drawing/2014/main" id="{00000000-0008-0000-0C00-000060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5" name="Text Box 9">
          <a:extLst>
            <a:ext uri="{FF2B5EF4-FFF2-40B4-BE49-F238E27FC236}">
              <a16:creationId xmlns:a16="http://schemas.microsoft.com/office/drawing/2014/main" id="{00000000-0008-0000-0C00-000061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6" name="Text Box 9">
          <a:extLst>
            <a:ext uri="{FF2B5EF4-FFF2-40B4-BE49-F238E27FC236}">
              <a16:creationId xmlns:a16="http://schemas.microsoft.com/office/drawing/2014/main" id="{00000000-0008-0000-0C00-000062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7" name="Text Box 9">
          <a:extLst>
            <a:ext uri="{FF2B5EF4-FFF2-40B4-BE49-F238E27FC236}">
              <a16:creationId xmlns:a16="http://schemas.microsoft.com/office/drawing/2014/main" id="{00000000-0008-0000-0C00-000063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8" name="Text Box 9">
          <a:extLst>
            <a:ext uri="{FF2B5EF4-FFF2-40B4-BE49-F238E27FC236}">
              <a16:creationId xmlns:a16="http://schemas.microsoft.com/office/drawing/2014/main" id="{00000000-0008-0000-0C00-000064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29" name="Text Box 9">
          <a:extLst>
            <a:ext uri="{FF2B5EF4-FFF2-40B4-BE49-F238E27FC236}">
              <a16:creationId xmlns:a16="http://schemas.microsoft.com/office/drawing/2014/main" id="{00000000-0008-0000-0C00-000065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30" name="Text Box 9">
          <a:extLst>
            <a:ext uri="{FF2B5EF4-FFF2-40B4-BE49-F238E27FC236}">
              <a16:creationId xmlns:a16="http://schemas.microsoft.com/office/drawing/2014/main" id="{00000000-0008-0000-0C00-000066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31" name="Text Box 9">
          <a:extLst>
            <a:ext uri="{FF2B5EF4-FFF2-40B4-BE49-F238E27FC236}">
              <a16:creationId xmlns:a16="http://schemas.microsoft.com/office/drawing/2014/main" id="{00000000-0008-0000-0C00-000067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32" name="Text Box 9">
          <a:extLst>
            <a:ext uri="{FF2B5EF4-FFF2-40B4-BE49-F238E27FC236}">
              <a16:creationId xmlns:a16="http://schemas.microsoft.com/office/drawing/2014/main" id="{00000000-0008-0000-0C00-000068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30480</xdr:rowOff>
    </xdr:to>
    <xdr:sp macro="" textlink="">
      <xdr:nvSpPr>
        <xdr:cNvPr id="10653033" name="Text Box 9">
          <a:extLst>
            <a:ext uri="{FF2B5EF4-FFF2-40B4-BE49-F238E27FC236}">
              <a16:creationId xmlns:a16="http://schemas.microsoft.com/office/drawing/2014/main" id="{00000000-0008-0000-0C00-0000698DA200}"/>
            </a:ext>
          </a:extLst>
        </xdr:cNvPr>
        <xdr:cNvSpPr txBox="1">
          <a:spLocks noChangeArrowheads="1"/>
        </xdr:cNvSpPr>
      </xdr:nvSpPr>
      <xdr:spPr bwMode="auto">
        <a:xfrm>
          <a:off x="55260240" y="167167560"/>
          <a:ext cx="762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4" name="Text Box 9">
          <a:extLst>
            <a:ext uri="{FF2B5EF4-FFF2-40B4-BE49-F238E27FC236}">
              <a16:creationId xmlns:a16="http://schemas.microsoft.com/office/drawing/2014/main" id="{00000000-0008-0000-0C00-00006A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5" name="Text Box 9">
          <a:extLst>
            <a:ext uri="{FF2B5EF4-FFF2-40B4-BE49-F238E27FC236}">
              <a16:creationId xmlns:a16="http://schemas.microsoft.com/office/drawing/2014/main" id="{00000000-0008-0000-0C00-00006B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6" name="Text Box 9">
          <a:extLst>
            <a:ext uri="{FF2B5EF4-FFF2-40B4-BE49-F238E27FC236}">
              <a16:creationId xmlns:a16="http://schemas.microsoft.com/office/drawing/2014/main" id="{00000000-0008-0000-0C00-00006C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7" name="Text Box 9">
          <a:extLst>
            <a:ext uri="{FF2B5EF4-FFF2-40B4-BE49-F238E27FC236}">
              <a16:creationId xmlns:a16="http://schemas.microsoft.com/office/drawing/2014/main" id="{00000000-0008-0000-0C00-00006D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8" name="Text Box 9">
          <a:extLst>
            <a:ext uri="{FF2B5EF4-FFF2-40B4-BE49-F238E27FC236}">
              <a16:creationId xmlns:a16="http://schemas.microsoft.com/office/drawing/2014/main" id="{00000000-0008-0000-0C00-00006E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39" name="Text Box 9">
          <a:extLst>
            <a:ext uri="{FF2B5EF4-FFF2-40B4-BE49-F238E27FC236}">
              <a16:creationId xmlns:a16="http://schemas.microsoft.com/office/drawing/2014/main" id="{00000000-0008-0000-0C00-00006F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0" name="Text Box 9">
          <a:extLst>
            <a:ext uri="{FF2B5EF4-FFF2-40B4-BE49-F238E27FC236}">
              <a16:creationId xmlns:a16="http://schemas.microsoft.com/office/drawing/2014/main" id="{00000000-0008-0000-0C00-000070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1" name="Text Box 9">
          <a:extLst>
            <a:ext uri="{FF2B5EF4-FFF2-40B4-BE49-F238E27FC236}">
              <a16:creationId xmlns:a16="http://schemas.microsoft.com/office/drawing/2014/main" id="{00000000-0008-0000-0C00-000071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2" name="Text Box 9">
          <a:extLst>
            <a:ext uri="{FF2B5EF4-FFF2-40B4-BE49-F238E27FC236}">
              <a16:creationId xmlns:a16="http://schemas.microsoft.com/office/drawing/2014/main" id="{00000000-0008-0000-0C00-000072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3" name="Text Box 9">
          <a:extLst>
            <a:ext uri="{FF2B5EF4-FFF2-40B4-BE49-F238E27FC236}">
              <a16:creationId xmlns:a16="http://schemas.microsoft.com/office/drawing/2014/main" id="{00000000-0008-0000-0C00-000073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4" name="Text Box 9">
          <a:extLst>
            <a:ext uri="{FF2B5EF4-FFF2-40B4-BE49-F238E27FC236}">
              <a16:creationId xmlns:a16="http://schemas.microsoft.com/office/drawing/2014/main" id="{00000000-0008-0000-0C00-000074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5" name="Text Box 9">
          <a:extLst>
            <a:ext uri="{FF2B5EF4-FFF2-40B4-BE49-F238E27FC236}">
              <a16:creationId xmlns:a16="http://schemas.microsoft.com/office/drawing/2014/main" id="{00000000-0008-0000-0C00-000075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60960</xdr:rowOff>
    </xdr:to>
    <xdr:sp macro="" textlink="">
      <xdr:nvSpPr>
        <xdr:cNvPr id="10653046" name="Text Box 9">
          <a:extLst>
            <a:ext uri="{FF2B5EF4-FFF2-40B4-BE49-F238E27FC236}">
              <a16:creationId xmlns:a16="http://schemas.microsoft.com/office/drawing/2014/main" id="{00000000-0008-0000-0C00-0000768DA200}"/>
            </a:ext>
          </a:extLst>
        </xdr:cNvPr>
        <xdr:cNvSpPr txBox="1">
          <a:spLocks noChangeArrowheads="1"/>
        </xdr:cNvSpPr>
      </xdr:nvSpPr>
      <xdr:spPr bwMode="auto">
        <a:xfrm>
          <a:off x="55260240" y="167167560"/>
          <a:ext cx="762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47" name="Text Box 9">
          <a:extLst>
            <a:ext uri="{FF2B5EF4-FFF2-40B4-BE49-F238E27FC236}">
              <a16:creationId xmlns:a16="http://schemas.microsoft.com/office/drawing/2014/main" id="{00000000-0008-0000-0C00-000077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48" name="Text Box 9">
          <a:extLst>
            <a:ext uri="{FF2B5EF4-FFF2-40B4-BE49-F238E27FC236}">
              <a16:creationId xmlns:a16="http://schemas.microsoft.com/office/drawing/2014/main" id="{00000000-0008-0000-0C00-000078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49" name="Text Box 9">
          <a:extLst>
            <a:ext uri="{FF2B5EF4-FFF2-40B4-BE49-F238E27FC236}">
              <a16:creationId xmlns:a16="http://schemas.microsoft.com/office/drawing/2014/main" id="{00000000-0008-0000-0C00-000079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50" name="Text Box 9">
          <a:extLst>
            <a:ext uri="{FF2B5EF4-FFF2-40B4-BE49-F238E27FC236}">
              <a16:creationId xmlns:a16="http://schemas.microsoft.com/office/drawing/2014/main" id="{00000000-0008-0000-0C00-00007A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87</xdr:row>
      <xdr:rowOff>327660</xdr:rowOff>
    </xdr:to>
    <xdr:sp macro="" textlink="">
      <xdr:nvSpPr>
        <xdr:cNvPr id="10653051" name="Text Box 9">
          <a:extLst>
            <a:ext uri="{FF2B5EF4-FFF2-40B4-BE49-F238E27FC236}">
              <a16:creationId xmlns:a16="http://schemas.microsoft.com/office/drawing/2014/main" id="{00000000-0008-0000-0C00-00007B8DA200}"/>
            </a:ext>
          </a:extLst>
        </xdr:cNvPr>
        <xdr:cNvSpPr txBox="1">
          <a:spLocks noChangeArrowheads="1"/>
        </xdr:cNvSpPr>
      </xdr:nvSpPr>
      <xdr:spPr bwMode="auto">
        <a:xfrm>
          <a:off x="55260240" y="167167560"/>
          <a:ext cx="76200" cy="1726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2" name="Text Box 9">
          <a:extLst>
            <a:ext uri="{FF2B5EF4-FFF2-40B4-BE49-F238E27FC236}">
              <a16:creationId xmlns:a16="http://schemas.microsoft.com/office/drawing/2014/main" id="{00000000-0008-0000-0C00-00007C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3" name="Text Box 9">
          <a:extLst>
            <a:ext uri="{FF2B5EF4-FFF2-40B4-BE49-F238E27FC236}">
              <a16:creationId xmlns:a16="http://schemas.microsoft.com/office/drawing/2014/main" id="{00000000-0008-0000-0C00-00007D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4" name="Text Box 9">
          <a:extLst>
            <a:ext uri="{FF2B5EF4-FFF2-40B4-BE49-F238E27FC236}">
              <a16:creationId xmlns:a16="http://schemas.microsoft.com/office/drawing/2014/main" id="{00000000-0008-0000-0C00-00007E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5" name="Text Box 9">
          <a:extLst>
            <a:ext uri="{FF2B5EF4-FFF2-40B4-BE49-F238E27FC236}">
              <a16:creationId xmlns:a16="http://schemas.microsoft.com/office/drawing/2014/main" id="{00000000-0008-0000-0C00-00007F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6" name="Text Box 9">
          <a:extLst>
            <a:ext uri="{FF2B5EF4-FFF2-40B4-BE49-F238E27FC236}">
              <a16:creationId xmlns:a16="http://schemas.microsoft.com/office/drawing/2014/main" id="{00000000-0008-0000-0C00-000080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7" name="Text Box 9">
          <a:extLst>
            <a:ext uri="{FF2B5EF4-FFF2-40B4-BE49-F238E27FC236}">
              <a16:creationId xmlns:a16="http://schemas.microsoft.com/office/drawing/2014/main" id="{00000000-0008-0000-0C00-000081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8" name="Text Box 9">
          <a:extLst>
            <a:ext uri="{FF2B5EF4-FFF2-40B4-BE49-F238E27FC236}">
              <a16:creationId xmlns:a16="http://schemas.microsoft.com/office/drawing/2014/main" id="{00000000-0008-0000-0C00-000082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59" name="Text Box 9">
          <a:extLst>
            <a:ext uri="{FF2B5EF4-FFF2-40B4-BE49-F238E27FC236}">
              <a16:creationId xmlns:a16="http://schemas.microsoft.com/office/drawing/2014/main" id="{00000000-0008-0000-0C00-000083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0" name="Text Box 9">
          <a:extLst>
            <a:ext uri="{FF2B5EF4-FFF2-40B4-BE49-F238E27FC236}">
              <a16:creationId xmlns:a16="http://schemas.microsoft.com/office/drawing/2014/main" id="{00000000-0008-0000-0C00-000084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1" name="Text Box 9">
          <a:extLst>
            <a:ext uri="{FF2B5EF4-FFF2-40B4-BE49-F238E27FC236}">
              <a16:creationId xmlns:a16="http://schemas.microsoft.com/office/drawing/2014/main" id="{00000000-0008-0000-0C00-000085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2" name="Text Box 9">
          <a:extLst>
            <a:ext uri="{FF2B5EF4-FFF2-40B4-BE49-F238E27FC236}">
              <a16:creationId xmlns:a16="http://schemas.microsoft.com/office/drawing/2014/main" id="{00000000-0008-0000-0C00-000086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3" name="Text Box 9">
          <a:extLst>
            <a:ext uri="{FF2B5EF4-FFF2-40B4-BE49-F238E27FC236}">
              <a16:creationId xmlns:a16="http://schemas.microsoft.com/office/drawing/2014/main" id="{00000000-0008-0000-0C00-000087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4" name="Text Box 9">
          <a:extLst>
            <a:ext uri="{FF2B5EF4-FFF2-40B4-BE49-F238E27FC236}">
              <a16:creationId xmlns:a16="http://schemas.microsoft.com/office/drawing/2014/main" id="{00000000-0008-0000-0C00-000088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5" name="Text Box 9">
          <a:extLst>
            <a:ext uri="{FF2B5EF4-FFF2-40B4-BE49-F238E27FC236}">
              <a16:creationId xmlns:a16="http://schemas.microsoft.com/office/drawing/2014/main" id="{00000000-0008-0000-0C00-000089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6" name="Text Box 9">
          <a:extLst>
            <a:ext uri="{FF2B5EF4-FFF2-40B4-BE49-F238E27FC236}">
              <a16:creationId xmlns:a16="http://schemas.microsoft.com/office/drawing/2014/main" id="{00000000-0008-0000-0C00-00008A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7" name="Text Box 9">
          <a:extLst>
            <a:ext uri="{FF2B5EF4-FFF2-40B4-BE49-F238E27FC236}">
              <a16:creationId xmlns:a16="http://schemas.microsoft.com/office/drawing/2014/main" id="{00000000-0008-0000-0C00-00008B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8" name="Text Box 9">
          <a:extLst>
            <a:ext uri="{FF2B5EF4-FFF2-40B4-BE49-F238E27FC236}">
              <a16:creationId xmlns:a16="http://schemas.microsoft.com/office/drawing/2014/main" id="{00000000-0008-0000-0C00-00008C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69" name="Text Box 9">
          <a:extLst>
            <a:ext uri="{FF2B5EF4-FFF2-40B4-BE49-F238E27FC236}">
              <a16:creationId xmlns:a16="http://schemas.microsoft.com/office/drawing/2014/main" id="{00000000-0008-0000-0C00-00008D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0" name="Text Box 9">
          <a:extLst>
            <a:ext uri="{FF2B5EF4-FFF2-40B4-BE49-F238E27FC236}">
              <a16:creationId xmlns:a16="http://schemas.microsoft.com/office/drawing/2014/main" id="{00000000-0008-0000-0C00-00008E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1" name="Text Box 9">
          <a:extLst>
            <a:ext uri="{FF2B5EF4-FFF2-40B4-BE49-F238E27FC236}">
              <a16:creationId xmlns:a16="http://schemas.microsoft.com/office/drawing/2014/main" id="{00000000-0008-0000-0C00-00008F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2" name="Text Box 9">
          <a:extLst>
            <a:ext uri="{FF2B5EF4-FFF2-40B4-BE49-F238E27FC236}">
              <a16:creationId xmlns:a16="http://schemas.microsoft.com/office/drawing/2014/main" id="{00000000-0008-0000-0C00-000090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3" name="Text Box 9">
          <a:extLst>
            <a:ext uri="{FF2B5EF4-FFF2-40B4-BE49-F238E27FC236}">
              <a16:creationId xmlns:a16="http://schemas.microsoft.com/office/drawing/2014/main" id="{00000000-0008-0000-0C00-000091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4" name="Text Box 9">
          <a:extLst>
            <a:ext uri="{FF2B5EF4-FFF2-40B4-BE49-F238E27FC236}">
              <a16:creationId xmlns:a16="http://schemas.microsoft.com/office/drawing/2014/main" id="{00000000-0008-0000-0C00-000092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5" name="Text Box 9">
          <a:extLst>
            <a:ext uri="{FF2B5EF4-FFF2-40B4-BE49-F238E27FC236}">
              <a16:creationId xmlns:a16="http://schemas.microsoft.com/office/drawing/2014/main" id="{00000000-0008-0000-0C00-000093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6" name="Text Box 9">
          <a:extLst>
            <a:ext uri="{FF2B5EF4-FFF2-40B4-BE49-F238E27FC236}">
              <a16:creationId xmlns:a16="http://schemas.microsoft.com/office/drawing/2014/main" id="{00000000-0008-0000-0C00-000094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7" name="Text Box 9">
          <a:extLst>
            <a:ext uri="{FF2B5EF4-FFF2-40B4-BE49-F238E27FC236}">
              <a16:creationId xmlns:a16="http://schemas.microsoft.com/office/drawing/2014/main" id="{00000000-0008-0000-0C00-000095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8" name="Text Box 9">
          <a:extLst>
            <a:ext uri="{FF2B5EF4-FFF2-40B4-BE49-F238E27FC236}">
              <a16:creationId xmlns:a16="http://schemas.microsoft.com/office/drawing/2014/main" id="{00000000-0008-0000-0C00-000096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79" name="Text Box 9">
          <a:extLst>
            <a:ext uri="{FF2B5EF4-FFF2-40B4-BE49-F238E27FC236}">
              <a16:creationId xmlns:a16="http://schemas.microsoft.com/office/drawing/2014/main" id="{00000000-0008-0000-0C00-000097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0" name="Text Box 9">
          <a:extLst>
            <a:ext uri="{FF2B5EF4-FFF2-40B4-BE49-F238E27FC236}">
              <a16:creationId xmlns:a16="http://schemas.microsoft.com/office/drawing/2014/main" id="{00000000-0008-0000-0C00-000098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1" name="Text Box 9">
          <a:extLst>
            <a:ext uri="{FF2B5EF4-FFF2-40B4-BE49-F238E27FC236}">
              <a16:creationId xmlns:a16="http://schemas.microsoft.com/office/drawing/2014/main" id="{00000000-0008-0000-0C00-000099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2" name="Text Box 9">
          <a:extLst>
            <a:ext uri="{FF2B5EF4-FFF2-40B4-BE49-F238E27FC236}">
              <a16:creationId xmlns:a16="http://schemas.microsoft.com/office/drawing/2014/main" id="{00000000-0008-0000-0C00-00009A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3" name="Text Box 9">
          <a:extLst>
            <a:ext uri="{FF2B5EF4-FFF2-40B4-BE49-F238E27FC236}">
              <a16:creationId xmlns:a16="http://schemas.microsoft.com/office/drawing/2014/main" id="{00000000-0008-0000-0C00-00009B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4" name="Text Box 9">
          <a:extLst>
            <a:ext uri="{FF2B5EF4-FFF2-40B4-BE49-F238E27FC236}">
              <a16:creationId xmlns:a16="http://schemas.microsoft.com/office/drawing/2014/main" id="{00000000-0008-0000-0C00-00009C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5" name="Text Box 9">
          <a:extLst>
            <a:ext uri="{FF2B5EF4-FFF2-40B4-BE49-F238E27FC236}">
              <a16:creationId xmlns:a16="http://schemas.microsoft.com/office/drawing/2014/main" id="{00000000-0008-0000-0C00-00009D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6" name="Text Box 9">
          <a:extLst>
            <a:ext uri="{FF2B5EF4-FFF2-40B4-BE49-F238E27FC236}">
              <a16:creationId xmlns:a16="http://schemas.microsoft.com/office/drawing/2014/main" id="{00000000-0008-0000-0C00-00009E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7" name="Text Box 9">
          <a:extLst>
            <a:ext uri="{FF2B5EF4-FFF2-40B4-BE49-F238E27FC236}">
              <a16:creationId xmlns:a16="http://schemas.microsoft.com/office/drawing/2014/main" id="{00000000-0008-0000-0C00-00009F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8" name="Text Box 9">
          <a:extLst>
            <a:ext uri="{FF2B5EF4-FFF2-40B4-BE49-F238E27FC236}">
              <a16:creationId xmlns:a16="http://schemas.microsoft.com/office/drawing/2014/main" id="{00000000-0008-0000-0C00-0000A0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089" name="Text Box 9">
          <a:extLst>
            <a:ext uri="{FF2B5EF4-FFF2-40B4-BE49-F238E27FC236}">
              <a16:creationId xmlns:a16="http://schemas.microsoft.com/office/drawing/2014/main" id="{00000000-0008-0000-0C00-0000A1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0" name="Text Box 9">
          <a:extLst>
            <a:ext uri="{FF2B5EF4-FFF2-40B4-BE49-F238E27FC236}">
              <a16:creationId xmlns:a16="http://schemas.microsoft.com/office/drawing/2014/main" id="{00000000-0008-0000-0C00-0000A2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1" name="Text Box 9">
          <a:extLst>
            <a:ext uri="{FF2B5EF4-FFF2-40B4-BE49-F238E27FC236}">
              <a16:creationId xmlns:a16="http://schemas.microsoft.com/office/drawing/2014/main" id="{00000000-0008-0000-0C00-0000A3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2" name="Text Box 9">
          <a:extLst>
            <a:ext uri="{FF2B5EF4-FFF2-40B4-BE49-F238E27FC236}">
              <a16:creationId xmlns:a16="http://schemas.microsoft.com/office/drawing/2014/main" id="{00000000-0008-0000-0C00-0000A4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3" name="Text Box 9">
          <a:extLst>
            <a:ext uri="{FF2B5EF4-FFF2-40B4-BE49-F238E27FC236}">
              <a16:creationId xmlns:a16="http://schemas.microsoft.com/office/drawing/2014/main" id="{00000000-0008-0000-0C00-0000A5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4" name="Text Box 9">
          <a:extLst>
            <a:ext uri="{FF2B5EF4-FFF2-40B4-BE49-F238E27FC236}">
              <a16:creationId xmlns:a16="http://schemas.microsoft.com/office/drawing/2014/main" id="{00000000-0008-0000-0C00-0000A6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0</xdr:rowOff>
    </xdr:to>
    <xdr:sp macro="" textlink="">
      <xdr:nvSpPr>
        <xdr:cNvPr id="10653095" name="Text Box 9">
          <a:extLst>
            <a:ext uri="{FF2B5EF4-FFF2-40B4-BE49-F238E27FC236}">
              <a16:creationId xmlns:a16="http://schemas.microsoft.com/office/drawing/2014/main" id="{00000000-0008-0000-0C00-0000A78DA200}"/>
            </a:ext>
          </a:extLst>
        </xdr:cNvPr>
        <xdr:cNvSpPr txBox="1">
          <a:spLocks noChangeArrowheads="1"/>
        </xdr:cNvSpPr>
      </xdr:nvSpPr>
      <xdr:spPr bwMode="auto">
        <a:xfrm>
          <a:off x="55260240" y="167167560"/>
          <a:ext cx="76200" cy="965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96" name="Text Box 9">
          <a:extLst>
            <a:ext uri="{FF2B5EF4-FFF2-40B4-BE49-F238E27FC236}">
              <a16:creationId xmlns:a16="http://schemas.microsoft.com/office/drawing/2014/main" id="{00000000-0008-0000-0C00-0000A8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97" name="Text Box 9">
          <a:extLst>
            <a:ext uri="{FF2B5EF4-FFF2-40B4-BE49-F238E27FC236}">
              <a16:creationId xmlns:a16="http://schemas.microsoft.com/office/drawing/2014/main" id="{00000000-0008-0000-0C00-0000A9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98" name="Text Box 9">
          <a:extLst>
            <a:ext uri="{FF2B5EF4-FFF2-40B4-BE49-F238E27FC236}">
              <a16:creationId xmlns:a16="http://schemas.microsoft.com/office/drawing/2014/main" id="{00000000-0008-0000-0C00-0000AA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099" name="Text Box 9">
          <a:extLst>
            <a:ext uri="{FF2B5EF4-FFF2-40B4-BE49-F238E27FC236}">
              <a16:creationId xmlns:a16="http://schemas.microsoft.com/office/drawing/2014/main" id="{00000000-0008-0000-0C00-0000AB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100" name="Text Box 9">
          <a:extLst>
            <a:ext uri="{FF2B5EF4-FFF2-40B4-BE49-F238E27FC236}">
              <a16:creationId xmlns:a16="http://schemas.microsoft.com/office/drawing/2014/main" id="{00000000-0008-0000-0C00-0000AC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101" name="Text Box 9">
          <a:extLst>
            <a:ext uri="{FF2B5EF4-FFF2-40B4-BE49-F238E27FC236}">
              <a16:creationId xmlns:a16="http://schemas.microsoft.com/office/drawing/2014/main" id="{00000000-0008-0000-0C00-0000AD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102" name="Text Box 9">
          <a:extLst>
            <a:ext uri="{FF2B5EF4-FFF2-40B4-BE49-F238E27FC236}">
              <a16:creationId xmlns:a16="http://schemas.microsoft.com/office/drawing/2014/main" id="{00000000-0008-0000-0C00-0000AE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76200</xdr:rowOff>
    </xdr:to>
    <xdr:sp macro="" textlink="">
      <xdr:nvSpPr>
        <xdr:cNvPr id="10653103" name="Text Box 9">
          <a:extLst>
            <a:ext uri="{FF2B5EF4-FFF2-40B4-BE49-F238E27FC236}">
              <a16:creationId xmlns:a16="http://schemas.microsoft.com/office/drawing/2014/main" id="{00000000-0008-0000-0C00-0000AF8DA200}"/>
            </a:ext>
          </a:extLst>
        </xdr:cNvPr>
        <xdr:cNvSpPr txBox="1">
          <a:spLocks noChangeArrowheads="1"/>
        </xdr:cNvSpPr>
      </xdr:nvSpPr>
      <xdr:spPr bwMode="auto">
        <a:xfrm>
          <a:off x="55260240" y="167167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243840</xdr:rowOff>
    </xdr:to>
    <xdr:sp macro="" textlink="">
      <xdr:nvSpPr>
        <xdr:cNvPr id="10653104" name="Text Box 9">
          <a:extLst>
            <a:ext uri="{FF2B5EF4-FFF2-40B4-BE49-F238E27FC236}">
              <a16:creationId xmlns:a16="http://schemas.microsoft.com/office/drawing/2014/main" id="{00000000-0008-0000-0C00-0000B08DA200}"/>
            </a:ext>
          </a:extLst>
        </xdr:cNvPr>
        <xdr:cNvSpPr txBox="1">
          <a:spLocks noChangeArrowheads="1"/>
        </xdr:cNvSpPr>
      </xdr:nvSpPr>
      <xdr:spPr bwMode="auto">
        <a:xfrm>
          <a:off x="55260240" y="167167560"/>
          <a:ext cx="76200" cy="512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243840</xdr:rowOff>
    </xdr:to>
    <xdr:sp macro="" textlink="">
      <xdr:nvSpPr>
        <xdr:cNvPr id="10653105" name="Text Box 9">
          <a:extLst>
            <a:ext uri="{FF2B5EF4-FFF2-40B4-BE49-F238E27FC236}">
              <a16:creationId xmlns:a16="http://schemas.microsoft.com/office/drawing/2014/main" id="{00000000-0008-0000-0C00-0000B18DA200}"/>
            </a:ext>
          </a:extLst>
        </xdr:cNvPr>
        <xdr:cNvSpPr txBox="1">
          <a:spLocks noChangeArrowheads="1"/>
        </xdr:cNvSpPr>
      </xdr:nvSpPr>
      <xdr:spPr bwMode="auto">
        <a:xfrm>
          <a:off x="55260240" y="167167560"/>
          <a:ext cx="76200" cy="512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06" name="Text Box 9">
          <a:extLst>
            <a:ext uri="{FF2B5EF4-FFF2-40B4-BE49-F238E27FC236}">
              <a16:creationId xmlns:a16="http://schemas.microsoft.com/office/drawing/2014/main" id="{00000000-0008-0000-0C00-0000B2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07" name="Text Box 9">
          <a:extLst>
            <a:ext uri="{FF2B5EF4-FFF2-40B4-BE49-F238E27FC236}">
              <a16:creationId xmlns:a16="http://schemas.microsoft.com/office/drawing/2014/main" id="{00000000-0008-0000-0C00-0000B3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08" name="Text Box 9">
          <a:extLst>
            <a:ext uri="{FF2B5EF4-FFF2-40B4-BE49-F238E27FC236}">
              <a16:creationId xmlns:a16="http://schemas.microsoft.com/office/drawing/2014/main" id="{00000000-0008-0000-0C00-0000B4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09" name="Text Box 9">
          <a:extLst>
            <a:ext uri="{FF2B5EF4-FFF2-40B4-BE49-F238E27FC236}">
              <a16:creationId xmlns:a16="http://schemas.microsoft.com/office/drawing/2014/main" id="{00000000-0008-0000-0C00-0000B5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0" name="Text Box 9">
          <a:extLst>
            <a:ext uri="{FF2B5EF4-FFF2-40B4-BE49-F238E27FC236}">
              <a16:creationId xmlns:a16="http://schemas.microsoft.com/office/drawing/2014/main" id="{00000000-0008-0000-0C00-0000B6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1" name="Text Box 9">
          <a:extLst>
            <a:ext uri="{FF2B5EF4-FFF2-40B4-BE49-F238E27FC236}">
              <a16:creationId xmlns:a16="http://schemas.microsoft.com/office/drawing/2014/main" id="{00000000-0008-0000-0C00-0000B7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2" name="Text Box 9">
          <a:extLst>
            <a:ext uri="{FF2B5EF4-FFF2-40B4-BE49-F238E27FC236}">
              <a16:creationId xmlns:a16="http://schemas.microsoft.com/office/drawing/2014/main" id="{00000000-0008-0000-0C00-0000B8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3" name="Text Box 9">
          <a:extLst>
            <a:ext uri="{FF2B5EF4-FFF2-40B4-BE49-F238E27FC236}">
              <a16:creationId xmlns:a16="http://schemas.microsoft.com/office/drawing/2014/main" id="{00000000-0008-0000-0C00-0000B9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4" name="Text Box 9">
          <a:extLst>
            <a:ext uri="{FF2B5EF4-FFF2-40B4-BE49-F238E27FC236}">
              <a16:creationId xmlns:a16="http://schemas.microsoft.com/office/drawing/2014/main" id="{00000000-0008-0000-0C00-0000BA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5" name="Text Box 9">
          <a:extLst>
            <a:ext uri="{FF2B5EF4-FFF2-40B4-BE49-F238E27FC236}">
              <a16:creationId xmlns:a16="http://schemas.microsoft.com/office/drawing/2014/main" id="{00000000-0008-0000-0C00-0000BB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6" name="Text Box 9">
          <a:extLst>
            <a:ext uri="{FF2B5EF4-FFF2-40B4-BE49-F238E27FC236}">
              <a16:creationId xmlns:a16="http://schemas.microsoft.com/office/drawing/2014/main" id="{00000000-0008-0000-0C00-0000BC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73</xdr:row>
      <xdr:rowOff>152400</xdr:rowOff>
    </xdr:to>
    <xdr:sp macro="" textlink="">
      <xdr:nvSpPr>
        <xdr:cNvPr id="10653117" name="Text Box 9">
          <a:extLst>
            <a:ext uri="{FF2B5EF4-FFF2-40B4-BE49-F238E27FC236}">
              <a16:creationId xmlns:a16="http://schemas.microsoft.com/office/drawing/2014/main" id="{00000000-0008-0000-0C00-0000BD8DA200}"/>
            </a:ext>
          </a:extLst>
        </xdr:cNvPr>
        <xdr:cNvSpPr txBox="1">
          <a:spLocks noChangeArrowheads="1"/>
        </xdr:cNvSpPr>
      </xdr:nvSpPr>
      <xdr:spPr bwMode="auto">
        <a:xfrm>
          <a:off x="55260240" y="167167560"/>
          <a:ext cx="76200" cy="503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18" name="Text Box 9">
          <a:extLst>
            <a:ext uri="{FF2B5EF4-FFF2-40B4-BE49-F238E27FC236}">
              <a16:creationId xmlns:a16="http://schemas.microsoft.com/office/drawing/2014/main" id="{00000000-0008-0000-0C00-0000BE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19" name="Text Box 9">
          <a:extLst>
            <a:ext uri="{FF2B5EF4-FFF2-40B4-BE49-F238E27FC236}">
              <a16:creationId xmlns:a16="http://schemas.microsoft.com/office/drawing/2014/main" id="{00000000-0008-0000-0C00-0000BF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0" name="Text Box 9">
          <a:extLst>
            <a:ext uri="{FF2B5EF4-FFF2-40B4-BE49-F238E27FC236}">
              <a16:creationId xmlns:a16="http://schemas.microsoft.com/office/drawing/2014/main" id="{00000000-0008-0000-0C00-0000C0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1" name="Text Box 9">
          <a:extLst>
            <a:ext uri="{FF2B5EF4-FFF2-40B4-BE49-F238E27FC236}">
              <a16:creationId xmlns:a16="http://schemas.microsoft.com/office/drawing/2014/main" id="{00000000-0008-0000-0C00-0000C1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2" name="Text Box 9">
          <a:extLst>
            <a:ext uri="{FF2B5EF4-FFF2-40B4-BE49-F238E27FC236}">
              <a16:creationId xmlns:a16="http://schemas.microsoft.com/office/drawing/2014/main" id="{00000000-0008-0000-0C00-0000C2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3" name="Text Box 9">
          <a:extLst>
            <a:ext uri="{FF2B5EF4-FFF2-40B4-BE49-F238E27FC236}">
              <a16:creationId xmlns:a16="http://schemas.microsoft.com/office/drawing/2014/main" id="{00000000-0008-0000-0C00-0000C3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4" name="Text Box 9">
          <a:extLst>
            <a:ext uri="{FF2B5EF4-FFF2-40B4-BE49-F238E27FC236}">
              <a16:creationId xmlns:a16="http://schemas.microsoft.com/office/drawing/2014/main" id="{00000000-0008-0000-0C00-0000C4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5" name="Text Box 9">
          <a:extLst>
            <a:ext uri="{FF2B5EF4-FFF2-40B4-BE49-F238E27FC236}">
              <a16:creationId xmlns:a16="http://schemas.microsoft.com/office/drawing/2014/main" id="{00000000-0008-0000-0C00-0000C5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6" name="Text Box 9">
          <a:extLst>
            <a:ext uri="{FF2B5EF4-FFF2-40B4-BE49-F238E27FC236}">
              <a16:creationId xmlns:a16="http://schemas.microsoft.com/office/drawing/2014/main" id="{00000000-0008-0000-0C00-0000C6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7" name="Text Box 9">
          <a:extLst>
            <a:ext uri="{FF2B5EF4-FFF2-40B4-BE49-F238E27FC236}">
              <a16:creationId xmlns:a16="http://schemas.microsoft.com/office/drawing/2014/main" id="{00000000-0008-0000-0C00-0000C7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8" name="Text Box 9">
          <a:extLst>
            <a:ext uri="{FF2B5EF4-FFF2-40B4-BE49-F238E27FC236}">
              <a16:creationId xmlns:a16="http://schemas.microsoft.com/office/drawing/2014/main" id="{00000000-0008-0000-0C00-0000C8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29" name="Text Box 9">
          <a:extLst>
            <a:ext uri="{FF2B5EF4-FFF2-40B4-BE49-F238E27FC236}">
              <a16:creationId xmlns:a16="http://schemas.microsoft.com/office/drawing/2014/main" id="{00000000-0008-0000-0C00-0000C9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30" name="Text Box 9">
          <a:extLst>
            <a:ext uri="{FF2B5EF4-FFF2-40B4-BE49-F238E27FC236}">
              <a16:creationId xmlns:a16="http://schemas.microsoft.com/office/drawing/2014/main" id="{00000000-0008-0000-0C00-0000CA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78</xdr:row>
      <xdr:rowOff>678180</xdr:rowOff>
    </xdr:to>
    <xdr:sp macro="" textlink="">
      <xdr:nvSpPr>
        <xdr:cNvPr id="10653131" name="Text Box 9">
          <a:extLst>
            <a:ext uri="{FF2B5EF4-FFF2-40B4-BE49-F238E27FC236}">
              <a16:creationId xmlns:a16="http://schemas.microsoft.com/office/drawing/2014/main" id="{00000000-0008-0000-0C00-0000CB8DA200}"/>
            </a:ext>
          </a:extLst>
        </xdr:cNvPr>
        <xdr:cNvSpPr txBox="1">
          <a:spLocks noChangeArrowheads="1"/>
        </xdr:cNvSpPr>
      </xdr:nvSpPr>
      <xdr:spPr bwMode="auto">
        <a:xfrm>
          <a:off x="55260240" y="167167560"/>
          <a:ext cx="76200" cy="103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2" name="Text Box 9">
          <a:extLst>
            <a:ext uri="{FF2B5EF4-FFF2-40B4-BE49-F238E27FC236}">
              <a16:creationId xmlns:a16="http://schemas.microsoft.com/office/drawing/2014/main" id="{00000000-0008-0000-0C00-0000CC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3" name="Text Box 9">
          <a:extLst>
            <a:ext uri="{FF2B5EF4-FFF2-40B4-BE49-F238E27FC236}">
              <a16:creationId xmlns:a16="http://schemas.microsoft.com/office/drawing/2014/main" id="{00000000-0008-0000-0C00-0000CD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4" name="Text Box 9">
          <a:extLst>
            <a:ext uri="{FF2B5EF4-FFF2-40B4-BE49-F238E27FC236}">
              <a16:creationId xmlns:a16="http://schemas.microsoft.com/office/drawing/2014/main" id="{00000000-0008-0000-0C00-0000CE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5" name="Text Box 9">
          <a:extLst>
            <a:ext uri="{FF2B5EF4-FFF2-40B4-BE49-F238E27FC236}">
              <a16:creationId xmlns:a16="http://schemas.microsoft.com/office/drawing/2014/main" id="{00000000-0008-0000-0C00-0000CF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6" name="Text Box 9">
          <a:extLst>
            <a:ext uri="{FF2B5EF4-FFF2-40B4-BE49-F238E27FC236}">
              <a16:creationId xmlns:a16="http://schemas.microsoft.com/office/drawing/2014/main" id="{00000000-0008-0000-0C00-0000D0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7" name="Text Box 9">
          <a:extLst>
            <a:ext uri="{FF2B5EF4-FFF2-40B4-BE49-F238E27FC236}">
              <a16:creationId xmlns:a16="http://schemas.microsoft.com/office/drawing/2014/main" id="{00000000-0008-0000-0C00-0000D1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8" name="Text Box 9">
          <a:extLst>
            <a:ext uri="{FF2B5EF4-FFF2-40B4-BE49-F238E27FC236}">
              <a16:creationId xmlns:a16="http://schemas.microsoft.com/office/drawing/2014/main" id="{00000000-0008-0000-0C00-0000D2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39" name="Text Box 9">
          <a:extLst>
            <a:ext uri="{FF2B5EF4-FFF2-40B4-BE49-F238E27FC236}">
              <a16:creationId xmlns:a16="http://schemas.microsoft.com/office/drawing/2014/main" id="{00000000-0008-0000-0C00-0000D3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0" name="Text Box 9">
          <a:extLst>
            <a:ext uri="{FF2B5EF4-FFF2-40B4-BE49-F238E27FC236}">
              <a16:creationId xmlns:a16="http://schemas.microsoft.com/office/drawing/2014/main" id="{00000000-0008-0000-0C00-0000D4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1" name="Text Box 9">
          <a:extLst>
            <a:ext uri="{FF2B5EF4-FFF2-40B4-BE49-F238E27FC236}">
              <a16:creationId xmlns:a16="http://schemas.microsoft.com/office/drawing/2014/main" id="{00000000-0008-0000-0C00-0000D5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2" name="Text Box 9">
          <a:extLst>
            <a:ext uri="{FF2B5EF4-FFF2-40B4-BE49-F238E27FC236}">
              <a16:creationId xmlns:a16="http://schemas.microsoft.com/office/drawing/2014/main" id="{00000000-0008-0000-0C00-0000D6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3" name="Text Box 9">
          <a:extLst>
            <a:ext uri="{FF2B5EF4-FFF2-40B4-BE49-F238E27FC236}">
              <a16:creationId xmlns:a16="http://schemas.microsoft.com/office/drawing/2014/main" id="{00000000-0008-0000-0C00-0000D7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4" name="Text Box 9">
          <a:extLst>
            <a:ext uri="{FF2B5EF4-FFF2-40B4-BE49-F238E27FC236}">
              <a16:creationId xmlns:a16="http://schemas.microsoft.com/office/drawing/2014/main" id="{00000000-0008-0000-0C00-0000D8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71</xdr:row>
      <xdr:rowOff>0</xdr:rowOff>
    </xdr:from>
    <xdr:to>
      <xdr:col>24</xdr:col>
      <xdr:colOff>76200</xdr:colOff>
      <xdr:row>71</xdr:row>
      <xdr:rowOff>91440</xdr:rowOff>
    </xdr:to>
    <xdr:sp macro="" textlink="">
      <xdr:nvSpPr>
        <xdr:cNvPr id="10653145" name="Text Box 9">
          <a:extLst>
            <a:ext uri="{FF2B5EF4-FFF2-40B4-BE49-F238E27FC236}">
              <a16:creationId xmlns:a16="http://schemas.microsoft.com/office/drawing/2014/main" id="{00000000-0008-0000-0C00-0000D98DA200}"/>
            </a:ext>
          </a:extLst>
        </xdr:cNvPr>
        <xdr:cNvSpPr txBox="1">
          <a:spLocks noChangeArrowheads="1"/>
        </xdr:cNvSpPr>
      </xdr:nvSpPr>
      <xdr:spPr bwMode="auto">
        <a:xfrm>
          <a:off x="55260240" y="167167560"/>
          <a:ext cx="7620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46" name="Text Box 9">
          <a:extLst>
            <a:ext uri="{FF2B5EF4-FFF2-40B4-BE49-F238E27FC236}">
              <a16:creationId xmlns:a16="http://schemas.microsoft.com/office/drawing/2014/main" id="{00000000-0008-0000-0C00-0000DA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47" name="Text Box 9">
          <a:extLst>
            <a:ext uri="{FF2B5EF4-FFF2-40B4-BE49-F238E27FC236}">
              <a16:creationId xmlns:a16="http://schemas.microsoft.com/office/drawing/2014/main" id="{00000000-0008-0000-0C00-0000DB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48" name="Text Box 9">
          <a:extLst>
            <a:ext uri="{FF2B5EF4-FFF2-40B4-BE49-F238E27FC236}">
              <a16:creationId xmlns:a16="http://schemas.microsoft.com/office/drawing/2014/main" id="{00000000-0008-0000-0C00-0000DC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49" name="Text Box 9">
          <a:extLst>
            <a:ext uri="{FF2B5EF4-FFF2-40B4-BE49-F238E27FC236}">
              <a16:creationId xmlns:a16="http://schemas.microsoft.com/office/drawing/2014/main" id="{00000000-0008-0000-0C00-0000DD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0" name="Text Box 9">
          <a:extLst>
            <a:ext uri="{FF2B5EF4-FFF2-40B4-BE49-F238E27FC236}">
              <a16:creationId xmlns:a16="http://schemas.microsoft.com/office/drawing/2014/main" id="{00000000-0008-0000-0C00-0000DE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1" name="Text Box 9">
          <a:extLst>
            <a:ext uri="{FF2B5EF4-FFF2-40B4-BE49-F238E27FC236}">
              <a16:creationId xmlns:a16="http://schemas.microsoft.com/office/drawing/2014/main" id="{00000000-0008-0000-0C00-0000DF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2" name="Text Box 9">
          <a:extLst>
            <a:ext uri="{FF2B5EF4-FFF2-40B4-BE49-F238E27FC236}">
              <a16:creationId xmlns:a16="http://schemas.microsoft.com/office/drawing/2014/main" id="{00000000-0008-0000-0C00-0000E0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3" name="Text Box 9">
          <a:extLst>
            <a:ext uri="{FF2B5EF4-FFF2-40B4-BE49-F238E27FC236}">
              <a16:creationId xmlns:a16="http://schemas.microsoft.com/office/drawing/2014/main" id="{00000000-0008-0000-0C00-0000E1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4" name="Text Box 9">
          <a:extLst>
            <a:ext uri="{FF2B5EF4-FFF2-40B4-BE49-F238E27FC236}">
              <a16:creationId xmlns:a16="http://schemas.microsoft.com/office/drawing/2014/main" id="{00000000-0008-0000-0C00-0000E2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5" name="Text Box 9">
          <a:extLst>
            <a:ext uri="{FF2B5EF4-FFF2-40B4-BE49-F238E27FC236}">
              <a16:creationId xmlns:a16="http://schemas.microsoft.com/office/drawing/2014/main" id="{00000000-0008-0000-0C00-0000E3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6" name="Text Box 9">
          <a:extLst>
            <a:ext uri="{FF2B5EF4-FFF2-40B4-BE49-F238E27FC236}">
              <a16:creationId xmlns:a16="http://schemas.microsoft.com/office/drawing/2014/main" id="{00000000-0008-0000-0C00-0000E4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7" name="Text Box 9">
          <a:extLst>
            <a:ext uri="{FF2B5EF4-FFF2-40B4-BE49-F238E27FC236}">
              <a16:creationId xmlns:a16="http://schemas.microsoft.com/office/drawing/2014/main" id="{00000000-0008-0000-0C00-0000E5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22860</xdr:rowOff>
    </xdr:to>
    <xdr:sp macro="" textlink="">
      <xdr:nvSpPr>
        <xdr:cNvPr id="10653158" name="Text Box 9">
          <a:extLst>
            <a:ext uri="{FF2B5EF4-FFF2-40B4-BE49-F238E27FC236}">
              <a16:creationId xmlns:a16="http://schemas.microsoft.com/office/drawing/2014/main" id="{00000000-0008-0000-0C00-0000E68DA200}"/>
            </a:ext>
          </a:extLst>
        </xdr:cNvPr>
        <xdr:cNvSpPr txBox="1">
          <a:spLocks noChangeArrowheads="1"/>
        </xdr:cNvSpPr>
      </xdr:nvSpPr>
      <xdr:spPr bwMode="auto">
        <a:xfrm>
          <a:off x="55260240" y="183550560"/>
          <a:ext cx="76200"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159" name="Text Box 9">
          <a:extLst>
            <a:ext uri="{FF2B5EF4-FFF2-40B4-BE49-F238E27FC236}">
              <a16:creationId xmlns:a16="http://schemas.microsoft.com/office/drawing/2014/main" id="{00000000-0008-0000-0C00-0000E78D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60" name="Text Box 9">
          <a:extLst>
            <a:ext uri="{FF2B5EF4-FFF2-40B4-BE49-F238E27FC236}">
              <a16:creationId xmlns:a16="http://schemas.microsoft.com/office/drawing/2014/main" id="{00000000-0008-0000-0C00-0000E8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1" name="Text Box 9">
          <a:extLst>
            <a:ext uri="{FF2B5EF4-FFF2-40B4-BE49-F238E27FC236}">
              <a16:creationId xmlns:a16="http://schemas.microsoft.com/office/drawing/2014/main" id="{00000000-0008-0000-0C00-0000E9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38100</xdr:rowOff>
    </xdr:to>
    <xdr:sp macro="" textlink="">
      <xdr:nvSpPr>
        <xdr:cNvPr id="10653162" name="Text Box 9">
          <a:extLst>
            <a:ext uri="{FF2B5EF4-FFF2-40B4-BE49-F238E27FC236}">
              <a16:creationId xmlns:a16="http://schemas.microsoft.com/office/drawing/2014/main" id="{00000000-0008-0000-0C00-0000EA8DA200}"/>
            </a:ext>
          </a:extLst>
        </xdr:cNvPr>
        <xdr:cNvSpPr txBox="1">
          <a:spLocks noChangeArrowheads="1"/>
        </xdr:cNvSpPr>
      </xdr:nvSpPr>
      <xdr:spPr bwMode="auto">
        <a:xfrm>
          <a:off x="55260240" y="1835505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133</xdr:row>
      <xdr:rowOff>388620</xdr:rowOff>
    </xdr:to>
    <xdr:sp macro="" textlink="">
      <xdr:nvSpPr>
        <xdr:cNvPr id="10653163" name="Text Box 9">
          <a:extLst>
            <a:ext uri="{FF2B5EF4-FFF2-40B4-BE49-F238E27FC236}">
              <a16:creationId xmlns:a16="http://schemas.microsoft.com/office/drawing/2014/main" id="{00000000-0008-0000-0C00-0000EB8DA200}"/>
            </a:ext>
          </a:extLst>
        </xdr:cNvPr>
        <xdr:cNvSpPr txBox="1">
          <a:spLocks noChangeArrowheads="1"/>
        </xdr:cNvSpPr>
      </xdr:nvSpPr>
      <xdr:spPr bwMode="auto">
        <a:xfrm>
          <a:off x="55260240" y="183550560"/>
          <a:ext cx="76200" cy="3293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4" name="Text Box 9">
          <a:extLst>
            <a:ext uri="{FF2B5EF4-FFF2-40B4-BE49-F238E27FC236}">
              <a16:creationId xmlns:a16="http://schemas.microsoft.com/office/drawing/2014/main" id="{00000000-0008-0000-0C00-0000EC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5" name="Text Box 9">
          <a:extLst>
            <a:ext uri="{FF2B5EF4-FFF2-40B4-BE49-F238E27FC236}">
              <a16:creationId xmlns:a16="http://schemas.microsoft.com/office/drawing/2014/main" id="{00000000-0008-0000-0C00-0000ED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6" name="Text Box 9">
          <a:extLst>
            <a:ext uri="{FF2B5EF4-FFF2-40B4-BE49-F238E27FC236}">
              <a16:creationId xmlns:a16="http://schemas.microsoft.com/office/drawing/2014/main" id="{00000000-0008-0000-0C00-0000EE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7" name="Text Box 9">
          <a:extLst>
            <a:ext uri="{FF2B5EF4-FFF2-40B4-BE49-F238E27FC236}">
              <a16:creationId xmlns:a16="http://schemas.microsoft.com/office/drawing/2014/main" id="{00000000-0008-0000-0C00-0000EF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8" name="Text Box 9">
          <a:extLst>
            <a:ext uri="{FF2B5EF4-FFF2-40B4-BE49-F238E27FC236}">
              <a16:creationId xmlns:a16="http://schemas.microsoft.com/office/drawing/2014/main" id="{00000000-0008-0000-0C00-0000F0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69" name="Text Box 9">
          <a:extLst>
            <a:ext uri="{FF2B5EF4-FFF2-40B4-BE49-F238E27FC236}">
              <a16:creationId xmlns:a16="http://schemas.microsoft.com/office/drawing/2014/main" id="{00000000-0008-0000-0C00-0000F1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0" name="Text Box 9">
          <a:extLst>
            <a:ext uri="{FF2B5EF4-FFF2-40B4-BE49-F238E27FC236}">
              <a16:creationId xmlns:a16="http://schemas.microsoft.com/office/drawing/2014/main" id="{00000000-0008-0000-0C00-0000F2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1" name="Text Box 9">
          <a:extLst>
            <a:ext uri="{FF2B5EF4-FFF2-40B4-BE49-F238E27FC236}">
              <a16:creationId xmlns:a16="http://schemas.microsoft.com/office/drawing/2014/main" id="{00000000-0008-0000-0C00-0000F3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2" name="Text Box 9">
          <a:extLst>
            <a:ext uri="{FF2B5EF4-FFF2-40B4-BE49-F238E27FC236}">
              <a16:creationId xmlns:a16="http://schemas.microsoft.com/office/drawing/2014/main" id="{00000000-0008-0000-0C00-0000F4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3" name="Text Box 9">
          <a:extLst>
            <a:ext uri="{FF2B5EF4-FFF2-40B4-BE49-F238E27FC236}">
              <a16:creationId xmlns:a16="http://schemas.microsoft.com/office/drawing/2014/main" id="{00000000-0008-0000-0C00-0000F5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4" name="Text Box 9">
          <a:extLst>
            <a:ext uri="{FF2B5EF4-FFF2-40B4-BE49-F238E27FC236}">
              <a16:creationId xmlns:a16="http://schemas.microsoft.com/office/drawing/2014/main" id="{00000000-0008-0000-0C00-0000F6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5" name="Text Box 9">
          <a:extLst>
            <a:ext uri="{FF2B5EF4-FFF2-40B4-BE49-F238E27FC236}">
              <a16:creationId xmlns:a16="http://schemas.microsoft.com/office/drawing/2014/main" id="{00000000-0008-0000-0C00-0000F7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6" name="Text Box 9">
          <a:extLst>
            <a:ext uri="{FF2B5EF4-FFF2-40B4-BE49-F238E27FC236}">
              <a16:creationId xmlns:a16="http://schemas.microsoft.com/office/drawing/2014/main" id="{00000000-0008-0000-0C00-0000F8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7" name="Text Box 9">
          <a:extLst>
            <a:ext uri="{FF2B5EF4-FFF2-40B4-BE49-F238E27FC236}">
              <a16:creationId xmlns:a16="http://schemas.microsoft.com/office/drawing/2014/main" id="{00000000-0008-0000-0C00-0000F9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78" name="Text Box 9">
          <a:extLst>
            <a:ext uri="{FF2B5EF4-FFF2-40B4-BE49-F238E27FC236}">
              <a16:creationId xmlns:a16="http://schemas.microsoft.com/office/drawing/2014/main" id="{00000000-0008-0000-0C00-0000FA8D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79" name="Text Box 9">
          <a:extLst>
            <a:ext uri="{FF2B5EF4-FFF2-40B4-BE49-F238E27FC236}">
              <a16:creationId xmlns:a16="http://schemas.microsoft.com/office/drawing/2014/main" id="{00000000-0008-0000-0C00-0000FB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0" name="Text Box 9">
          <a:extLst>
            <a:ext uri="{FF2B5EF4-FFF2-40B4-BE49-F238E27FC236}">
              <a16:creationId xmlns:a16="http://schemas.microsoft.com/office/drawing/2014/main" id="{00000000-0008-0000-0C00-0000FC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1" name="Text Box 9">
          <a:extLst>
            <a:ext uri="{FF2B5EF4-FFF2-40B4-BE49-F238E27FC236}">
              <a16:creationId xmlns:a16="http://schemas.microsoft.com/office/drawing/2014/main" id="{00000000-0008-0000-0C00-0000FD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2" name="Text Box 9">
          <a:extLst>
            <a:ext uri="{FF2B5EF4-FFF2-40B4-BE49-F238E27FC236}">
              <a16:creationId xmlns:a16="http://schemas.microsoft.com/office/drawing/2014/main" id="{00000000-0008-0000-0C00-0000FE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3" name="Text Box 9">
          <a:extLst>
            <a:ext uri="{FF2B5EF4-FFF2-40B4-BE49-F238E27FC236}">
              <a16:creationId xmlns:a16="http://schemas.microsoft.com/office/drawing/2014/main" id="{00000000-0008-0000-0C00-0000FF8D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4" name="Text Box 9">
          <a:extLst>
            <a:ext uri="{FF2B5EF4-FFF2-40B4-BE49-F238E27FC236}">
              <a16:creationId xmlns:a16="http://schemas.microsoft.com/office/drawing/2014/main" id="{00000000-0008-0000-0C00-000000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5" name="Text Box 9">
          <a:extLst>
            <a:ext uri="{FF2B5EF4-FFF2-40B4-BE49-F238E27FC236}">
              <a16:creationId xmlns:a16="http://schemas.microsoft.com/office/drawing/2014/main" id="{00000000-0008-0000-0C00-000001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6" name="Text Box 9">
          <a:extLst>
            <a:ext uri="{FF2B5EF4-FFF2-40B4-BE49-F238E27FC236}">
              <a16:creationId xmlns:a16="http://schemas.microsoft.com/office/drawing/2014/main" id="{00000000-0008-0000-0C00-000002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7" name="Text Box 9">
          <a:extLst>
            <a:ext uri="{FF2B5EF4-FFF2-40B4-BE49-F238E27FC236}">
              <a16:creationId xmlns:a16="http://schemas.microsoft.com/office/drawing/2014/main" id="{00000000-0008-0000-0C00-000003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188" name="Text Box 9">
          <a:extLst>
            <a:ext uri="{FF2B5EF4-FFF2-40B4-BE49-F238E27FC236}">
              <a16:creationId xmlns:a16="http://schemas.microsoft.com/office/drawing/2014/main" id="{00000000-0008-0000-0C00-000004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89" name="Text Box 9">
          <a:extLst>
            <a:ext uri="{FF2B5EF4-FFF2-40B4-BE49-F238E27FC236}">
              <a16:creationId xmlns:a16="http://schemas.microsoft.com/office/drawing/2014/main" id="{00000000-0008-0000-0C00-000005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0" name="Text Box 9">
          <a:extLst>
            <a:ext uri="{FF2B5EF4-FFF2-40B4-BE49-F238E27FC236}">
              <a16:creationId xmlns:a16="http://schemas.microsoft.com/office/drawing/2014/main" id="{00000000-0008-0000-0C00-000006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1" name="Text Box 9">
          <a:extLst>
            <a:ext uri="{FF2B5EF4-FFF2-40B4-BE49-F238E27FC236}">
              <a16:creationId xmlns:a16="http://schemas.microsoft.com/office/drawing/2014/main" id="{00000000-0008-0000-0C00-000007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2" name="Text Box 9">
          <a:extLst>
            <a:ext uri="{FF2B5EF4-FFF2-40B4-BE49-F238E27FC236}">
              <a16:creationId xmlns:a16="http://schemas.microsoft.com/office/drawing/2014/main" id="{00000000-0008-0000-0C00-000008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3" name="Text Box 9">
          <a:extLst>
            <a:ext uri="{FF2B5EF4-FFF2-40B4-BE49-F238E27FC236}">
              <a16:creationId xmlns:a16="http://schemas.microsoft.com/office/drawing/2014/main" id="{00000000-0008-0000-0C00-000009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4" name="Text Box 9">
          <a:extLst>
            <a:ext uri="{FF2B5EF4-FFF2-40B4-BE49-F238E27FC236}">
              <a16:creationId xmlns:a16="http://schemas.microsoft.com/office/drawing/2014/main" id="{00000000-0008-0000-0C00-00000A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5" name="Text Box 9">
          <a:extLst>
            <a:ext uri="{FF2B5EF4-FFF2-40B4-BE49-F238E27FC236}">
              <a16:creationId xmlns:a16="http://schemas.microsoft.com/office/drawing/2014/main" id="{00000000-0008-0000-0C00-00000B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6" name="Text Box 9">
          <a:extLst>
            <a:ext uri="{FF2B5EF4-FFF2-40B4-BE49-F238E27FC236}">
              <a16:creationId xmlns:a16="http://schemas.microsoft.com/office/drawing/2014/main" id="{00000000-0008-0000-0C00-00000C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7" name="Text Box 9">
          <a:extLst>
            <a:ext uri="{FF2B5EF4-FFF2-40B4-BE49-F238E27FC236}">
              <a16:creationId xmlns:a16="http://schemas.microsoft.com/office/drawing/2014/main" id="{00000000-0008-0000-0C00-00000D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8" name="Text Box 9">
          <a:extLst>
            <a:ext uri="{FF2B5EF4-FFF2-40B4-BE49-F238E27FC236}">
              <a16:creationId xmlns:a16="http://schemas.microsoft.com/office/drawing/2014/main" id="{00000000-0008-0000-0C00-00000E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199" name="Text Box 9">
          <a:extLst>
            <a:ext uri="{FF2B5EF4-FFF2-40B4-BE49-F238E27FC236}">
              <a16:creationId xmlns:a16="http://schemas.microsoft.com/office/drawing/2014/main" id="{00000000-0008-0000-0C00-00000F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200" name="Text Box 9">
          <a:extLst>
            <a:ext uri="{FF2B5EF4-FFF2-40B4-BE49-F238E27FC236}">
              <a16:creationId xmlns:a16="http://schemas.microsoft.com/office/drawing/2014/main" id="{00000000-0008-0000-0C00-000010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76200</xdr:rowOff>
    </xdr:to>
    <xdr:sp macro="" textlink="">
      <xdr:nvSpPr>
        <xdr:cNvPr id="10653201" name="Text Box 9">
          <a:extLst>
            <a:ext uri="{FF2B5EF4-FFF2-40B4-BE49-F238E27FC236}">
              <a16:creationId xmlns:a16="http://schemas.microsoft.com/office/drawing/2014/main" id="{00000000-0008-0000-0C00-0000118EA200}"/>
            </a:ext>
          </a:extLst>
        </xdr:cNvPr>
        <xdr:cNvSpPr txBox="1">
          <a:spLocks noChangeArrowheads="1"/>
        </xdr:cNvSpPr>
      </xdr:nvSpPr>
      <xdr:spPr bwMode="auto">
        <a:xfrm>
          <a:off x="55260240" y="18355056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2" name="Text Box 9">
          <a:extLst>
            <a:ext uri="{FF2B5EF4-FFF2-40B4-BE49-F238E27FC236}">
              <a16:creationId xmlns:a16="http://schemas.microsoft.com/office/drawing/2014/main" id="{00000000-0008-0000-0C00-000012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3" name="Text Box 9">
          <a:extLst>
            <a:ext uri="{FF2B5EF4-FFF2-40B4-BE49-F238E27FC236}">
              <a16:creationId xmlns:a16="http://schemas.microsoft.com/office/drawing/2014/main" id="{00000000-0008-0000-0C00-000013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4" name="Text Box 9">
          <a:extLst>
            <a:ext uri="{FF2B5EF4-FFF2-40B4-BE49-F238E27FC236}">
              <a16:creationId xmlns:a16="http://schemas.microsoft.com/office/drawing/2014/main" id="{00000000-0008-0000-0C00-000014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5" name="Text Box 9">
          <a:extLst>
            <a:ext uri="{FF2B5EF4-FFF2-40B4-BE49-F238E27FC236}">
              <a16:creationId xmlns:a16="http://schemas.microsoft.com/office/drawing/2014/main" id="{00000000-0008-0000-0C00-000015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6" name="Text Box 9">
          <a:extLst>
            <a:ext uri="{FF2B5EF4-FFF2-40B4-BE49-F238E27FC236}">
              <a16:creationId xmlns:a16="http://schemas.microsoft.com/office/drawing/2014/main" id="{00000000-0008-0000-0C00-000016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07" name="Text Box 9">
          <a:extLst>
            <a:ext uri="{FF2B5EF4-FFF2-40B4-BE49-F238E27FC236}">
              <a16:creationId xmlns:a16="http://schemas.microsoft.com/office/drawing/2014/main" id="{00000000-0008-0000-0C00-000017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08" name="Text Box 9">
          <a:extLst>
            <a:ext uri="{FF2B5EF4-FFF2-40B4-BE49-F238E27FC236}">
              <a16:creationId xmlns:a16="http://schemas.microsoft.com/office/drawing/2014/main" id="{00000000-0008-0000-0C00-000018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09" name="Text Box 9">
          <a:extLst>
            <a:ext uri="{FF2B5EF4-FFF2-40B4-BE49-F238E27FC236}">
              <a16:creationId xmlns:a16="http://schemas.microsoft.com/office/drawing/2014/main" id="{00000000-0008-0000-0C00-000019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0" name="Text Box 9">
          <a:extLst>
            <a:ext uri="{FF2B5EF4-FFF2-40B4-BE49-F238E27FC236}">
              <a16:creationId xmlns:a16="http://schemas.microsoft.com/office/drawing/2014/main" id="{00000000-0008-0000-0C00-00001A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1" name="Text Box 9">
          <a:extLst>
            <a:ext uri="{FF2B5EF4-FFF2-40B4-BE49-F238E27FC236}">
              <a16:creationId xmlns:a16="http://schemas.microsoft.com/office/drawing/2014/main" id="{00000000-0008-0000-0C00-00001B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2" name="Text Box 9">
          <a:extLst>
            <a:ext uri="{FF2B5EF4-FFF2-40B4-BE49-F238E27FC236}">
              <a16:creationId xmlns:a16="http://schemas.microsoft.com/office/drawing/2014/main" id="{00000000-0008-0000-0C00-00001C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3" name="Text Box 9">
          <a:extLst>
            <a:ext uri="{FF2B5EF4-FFF2-40B4-BE49-F238E27FC236}">
              <a16:creationId xmlns:a16="http://schemas.microsoft.com/office/drawing/2014/main" id="{00000000-0008-0000-0C00-00001D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4" name="Text Box 9">
          <a:extLst>
            <a:ext uri="{FF2B5EF4-FFF2-40B4-BE49-F238E27FC236}">
              <a16:creationId xmlns:a16="http://schemas.microsoft.com/office/drawing/2014/main" id="{00000000-0008-0000-0C00-00001E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45720</xdr:rowOff>
    </xdr:to>
    <xdr:sp macro="" textlink="">
      <xdr:nvSpPr>
        <xdr:cNvPr id="10653215" name="Text Box 9">
          <a:extLst>
            <a:ext uri="{FF2B5EF4-FFF2-40B4-BE49-F238E27FC236}">
              <a16:creationId xmlns:a16="http://schemas.microsoft.com/office/drawing/2014/main" id="{00000000-0008-0000-0C00-00001F8EA200}"/>
            </a:ext>
          </a:extLst>
        </xdr:cNvPr>
        <xdr:cNvSpPr txBox="1">
          <a:spLocks noChangeArrowheads="1"/>
        </xdr:cNvSpPr>
      </xdr:nvSpPr>
      <xdr:spPr bwMode="auto">
        <a:xfrm>
          <a:off x="55260240" y="183550560"/>
          <a:ext cx="7620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38100</xdr:rowOff>
    </xdr:to>
    <xdr:sp macro="" textlink="">
      <xdr:nvSpPr>
        <xdr:cNvPr id="10653216" name="Text Box 9">
          <a:extLst>
            <a:ext uri="{FF2B5EF4-FFF2-40B4-BE49-F238E27FC236}">
              <a16:creationId xmlns:a16="http://schemas.microsoft.com/office/drawing/2014/main" id="{00000000-0008-0000-0C00-0000208EA200}"/>
            </a:ext>
          </a:extLst>
        </xdr:cNvPr>
        <xdr:cNvSpPr txBox="1">
          <a:spLocks noChangeArrowheads="1"/>
        </xdr:cNvSpPr>
      </xdr:nvSpPr>
      <xdr:spPr bwMode="auto">
        <a:xfrm>
          <a:off x="55260240" y="1835505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38100</xdr:rowOff>
    </xdr:to>
    <xdr:sp macro="" textlink="">
      <xdr:nvSpPr>
        <xdr:cNvPr id="10653217" name="Text Box 9">
          <a:extLst>
            <a:ext uri="{FF2B5EF4-FFF2-40B4-BE49-F238E27FC236}">
              <a16:creationId xmlns:a16="http://schemas.microsoft.com/office/drawing/2014/main" id="{00000000-0008-0000-0C00-0000218EA200}"/>
            </a:ext>
          </a:extLst>
        </xdr:cNvPr>
        <xdr:cNvSpPr txBox="1">
          <a:spLocks noChangeArrowheads="1"/>
        </xdr:cNvSpPr>
      </xdr:nvSpPr>
      <xdr:spPr bwMode="auto">
        <a:xfrm>
          <a:off x="55260240" y="18355056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18" name="Text Box 9">
          <a:extLst>
            <a:ext uri="{FF2B5EF4-FFF2-40B4-BE49-F238E27FC236}">
              <a16:creationId xmlns:a16="http://schemas.microsoft.com/office/drawing/2014/main" id="{00000000-0008-0000-0C00-000022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19" name="Text Box 9">
          <a:extLst>
            <a:ext uri="{FF2B5EF4-FFF2-40B4-BE49-F238E27FC236}">
              <a16:creationId xmlns:a16="http://schemas.microsoft.com/office/drawing/2014/main" id="{00000000-0008-0000-0C00-000023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0" name="Text Box 9">
          <a:extLst>
            <a:ext uri="{FF2B5EF4-FFF2-40B4-BE49-F238E27FC236}">
              <a16:creationId xmlns:a16="http://schemas.microsoft.com/office/drawing/2014/main" id="{00000000-0008-0000-0C00-000024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1" name="Text Box 9">
          <a:extLst>
            <a:ext uri="{FF2B5EF4-FFF2-40B4-BE49-F238E27FC236}">
              <a16:creationId xmlns:a16="http://schemas.microsoft.com/office/drawing/2014/main" id="{00000000-0008-0000-0C00-000025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2" name="Text Box 9">
          <a:extLst>
            <a:ext uri="{FF2B5EF4-FFF2-40B4-BE49-F238E27FC236}">
              <a16:creationId xmlns:a16="http://schemas.microsoft.com/office/drawing/2014/main" id="{00000000-0008-0000-0C00-000026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3" name="Text Box 9">
          <a:extLst>
            <a:ext uri="{FF2B5EF4-FFF2-40B4-BE49-F238E27FC236}">
              <a16:creationId xmlns:a16="http://schemas.microsoft.com/office/drawing/2014/main" id="{00000000-0008-0000-0C00-000027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4" name="Text Box 9">
          <a:extLst>
            <a:ext uri="{FF2B5EF4-FFF2-40B4-BE49-F238E27FC236}">
              <a16:creationId xmlns:a16="http://schemas.microsoft.com/office/drawing/2014/main" id="{00000000-0008-0000-0C00-000028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5" name="Text Box 9">
          <a:extLst>
            <a:ext uri="{FF2B5EF4-FFF2-40B4-BE49-F238E27FC236}">
              <a16:creationId xmlns:a16="http://schemas.microsoft.com/office/drawing/2014/main" id="{00000000-0008-0000-0C00-000029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6" name="Text Box 9">
          <a:extLst>
            <a:ext uri="{FF2B5EF4-FFF2-40B4-BE49-F238E27FC236}">
              <a16:creationId xmlns:a16="http://schemas.microsoft.com/office/drawing/2014/main" id="{00000000-0008-0000-0C00-00002A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7" name="Text Box 9">
          <a:extLst>
            <a:ext uri="{FF2B5EF4-FFF2-40B4-BE49-F238E27FC236}">
              <a16:creationId xmlns:a16="http://schemas.microsoft.com/office/drawing/2014/main" id="{00000000-0008-0000-0C00-00002B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8" name="Text Box 9">
          <a:extLst>
            <a:ext uri="{FF2B5EF4-FFF2-40B4-BE49-F238E27FC236}">
              <a16:creationId xmlns:a16="http://schemas.microsoft.com/office/drawing/2014/main" id="{00000000-0008-0000-0C00-00002C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29" name="Text Box 9">
          <a:extLst>
            <a:ext uri="{FF2B5EF4-FFF2-40B4-BE49-F238E27FC236}">
              <a16:creationId xmlns:a16="http://schemas.microsoft.com/office/drawing/2014/main" id="{00000000-0008-0000-0C00-00002D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0" name="Text Box 9">
          <a:extLst>
            <a:ext uri="{FF2B5EF4-FFF2-40B4-BE49-F238E27FC236}">
              <a16:creationId xmlns:a16="http://schemas.microsoft.com/office/drawing/2014/main" id="{00000000-0008-0000-0C00-00002E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1" name="Text Box 9">
          <a:extLst>
            <a:ext uri="{FF2B5EF4-FFF2-40B4-BE49-F238E27FC236}">
              <a16:creationId xmlns:a16="http://schemas.microsoft.com/office/drawing/2014/main" id="{00000000-0008-0000-0C00-00002F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2" name="Text Box 9">
          <a:extLst>
            <a:ext uri="{FF2B5EF4-FFF2-40B4-BE49-F238E27FC236}">
              <a16:creationId xmlns:a16="http://schemas.microsoft.com/office/drawing/2014/main" id="{00000000-0008-0000-0C00-000030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3" name="Text Box 9">
          <a:extLst>
            <a:ext uri="{FF2B5EF4-FFF2-40B4-BE49-F238E27FC236}">
              <a16:creationId xmlns:a16="http://schemas.microsoft.com/office/drawing/2014/main" id="{00000000-0008-0000-0C00-000031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4" name="Text Box 9">
          <a:extLst>
            <a:ext uri="{FF2B5EF4-FFF2-40B4-BE49-F238E27FC236}">
              <a16:creationId xmlns:a16="http://schemas.microsoft.com/office/drawing/2014/main" id="{00000000-0008-0000-0C00-000032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5" name="Text Box 9">
          <a:extLst>
            <a:ext uri="{FF2B5EF4-FFF2-40B4-BE49-F238E27FC236}">
              <a16:creationId xmlns:a16="http://schemas.microsoft.com/office/drawing/2014/main" id="{00000000-0008-0000-0C00-000033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6" name="Text Box 9">
          <a:extLst>
            <a:ext uri="{FF2B5EF4-FFF2-40B4-BE49-F238E27FC236}">
              <a16:creationId xmlns:a16="http://schemas.microsoft.com/office/drawing/2014/main" id="{00000000-0008-0000-0C00-000034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7" name="Text Box 9">
          <a:extLst>
            <a:ext uri="{FF2B5EF4-FFF2-40B4-BE49-F238E27FC236}">
              <a16:creationId xmlns:a16="http://schemas.microsoft.com/office/drawing/2014/main" id="{00000000-0008-0000-0C00-000035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8" name="Text Box 9">
          <a:extLst>
            <a:ext uri="{FF2B5EF4-FFF2-40B4-BE49-F238E27FC236}">
              <a16:creationId xmlns:a16="http://schemas.microsoft.com/office/drawing/2014/main" id="{00000000-0008-0000-0C00-000036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39" name="Text Box 9">
          <a:extLst>
            <a:ext uri="{FF2B5EF4-FFF2-40B4-BE49-F238E27FC236}">
              <a16:creationId xmlns:a16="http://schemas.microsoft.com/office/drawing/2014/main" id="{00000000-0008-0000-0C00-000037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40" name="Text Box 9">
          <a:extLst>
            <a:ext uri="{FF2B5EF4-FFF2-40B4-BE49-F238E27FC236}">
              <a16:creationId xmlns:a16="http://schemas.microsoft.com/office/drawing/2014/main" id="{00000000-0008-0000-0C00-000038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41" name="Text Box 9">
          <a:extLst>
            <a:ext uri="{FF2B5EF4-FFF2-40B4-BE49-F238E27FC236}">
              <a16:creationId xmlns:a16="http://schemas.microsoft.com/office/drawing/2014/main" id="{00000000-0008-0000-0C00-000039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42" name="Text Box 9">
          <a:extLst>
            <a:ext uri="{FF2B5EF4-FFF2-40B4-BE49-F238E27FC236}">
              <a16:creationId xmlns:a16="http://schemas.microsoft.com/office/drawing/2014/main" id="{00000000-0008-0000-0C00-00003A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43" name="Text Box 9">
          <a:extLst>
            <a:ext uri="{FF2B5EF4-FFF2-40B4-BE49-F238E27FC236}">
              <a16:creationId xmlns:a16="http://schemas.microsoft.com/office/drawing/2014/main" id="{00000000-0008-0000-0C00-00003B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68580</xdr:rowOff>
    </xdr:to>
    <xdr:sp macro="" textlink="">
      <xdr:nvSpPr>
        <xdr:cNvPr id="10653244" name="Text Box 9">
          <a:extLst>
            <a:ext uri="{FF2B5EF4-FFF2-40B4-BE49-F238E27FC236}">
              <a16:creationId xmlns:a16="http://schemas.microsoft.com/office/drawing/2014/main" id="{00000000-0008-0000-0C00-00003C8EA200}"/>
            </a:ext>
          </a:extLst>
        </xdr:cNvPr>
        <xdr:cNvSpPr txBox="1">
          <a:spLocks noChangeArrowheads="1"/>
        </xdr:cNvSpPr>
      </xdr:nvSpPr>
      <xdr:spPr bwMode="auto">
        <a:xfrm>
          <a:off x="55260240" y="183550560"/>
          <a:ext cx="7620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45" name="Text Box 9">
          <a:extLst>
            <a:ext uri="{FF2B5EF4-FFF2-40B4-BE49-F238E27FC236}">
              <a16:creationId xmlns:a16="http://schemas.microsoft.com/office/drawing/2014/main" id="{00000000-0008-0000-0C00-00003D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46" name="Text Box 9">
          <a:extLst>
            <a:ext uri="{FF2B5EF4-FFF2-40B4-BE49-F238E27FC236}">
              <a16:creationId xmlns:a16="http://schemas.microsoft.com/office/drawing/2014/main" id="{00000000-0008-0000-0C00-00003E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47" name="Text Box 9">
          <a:extLst>
            <a:ext uri="{FF2B5EF4-FFF2-40B4-BE49-F238E27FC236}">
              <a16:creationId xmlns:a16="http://schemas.microsoft.com/office/drawing/2014/main" id="{00000000-0008-0000-0C00-00003F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48" name="Text Box 9">
          <a:extLst>
            <a:ext uri="{FF2B5EF4-FFF2-40B4-BE49-F238E27FC236}">
              <a16:creationId xmlns:a16="http://schemas.microsoft.com/office/drawing/2014/main" id="{00000000-0008-0000-0C00-000040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49" name="Text Box 9">
          <a:extLst>
            <a:ext uri="{FF2B5EF4-FFF2-40B4-BE49-F238E27FC236}">
              <a16:creationId xmlns:a16="http://schemas.microsoft.com/office/drawing/2014/main" id="{00000000-0008-0000-0C00-000041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0" name="Text Box 9">
          <a:extLst>
            <a:ext uri="{FF2B5EF4-FFF2-40B4-BE49-F238E27FC236}">
              <a16:creationId xmlns:a16="http://schemas.microsoft.com/office/drawing/2014/main" id="{00000000-0008-0000-0C00-000042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1" name="Text Box 9">
          <a:extLst>
            <a:ext uri="{FF2B5EF4-FFF2-40B4-BE49-F238E27FC236}">
              <a16:creationId xmlns:a16="http://schemas.microsoft.com/office/drawing/2014/main" id="{00000000-0008-0000-0C00-000043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2" name="Text Box 9">
          <a:extLst>
            <a:ext uri="{FF2B5EF4-FFF2-40B4-BE49-F238E27FC236}">
              <a16:creationId xmlns:a16="http://schemas.microsoft.com/office/drawing/2014/main" id="{00000000-0008-0000-0C00-000044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3" name="Text Box 9">
          <a:extLst>
            <a:ext uri="{FF2B5EF4-FFF2-40B4-BE49-F238E27FC236}">
              <a16:creationId xmlns:a16="http://schemas.microsoft.com/office/drawing/2014/main" id="{00000000-0008-0000-0C00-000045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4" name="Text Box 9">
          <a:extLst>
            <a:ext uri="{FF2B5EF4-FFF2-40B4-BE49-F238E27FC236}">
              <a16:creationId xmlns:a16="http://schemas.microsoft.com/office/drawing/2014/main" id="{00000000-0008-0000-0C00-000046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5" name="Text Box 9">
          <a:extLst>
            <a:ext uri="{FF2B5EF4-FFF2-40B4-BE49-F238E27FC236}">
              <a16:creationId xmlns:a16="http://schemas.microsoft.com/office/drawing/2014/main" id="{00000000-0008-0000-0C00-000047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6" name="Text Box 9">
          <a:extLst>
            <a:ext uri="{FF2B5EF4-FFF2-40B4-BE49-F238E27FC236}">
              <a16:creationId xmlns:a16="http://schemas.microsoft.com/office/drawing/2014/main" id="{00000000-0008-0000-0C00-000048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114300</xdr:rowOff>
    </xdr:to>
    <xdr:sp macro="" textlink="">
      <xdr:nvSpPr>
        <xdr:cNvPr id="10653257" name="Text Box 9">
          <a:extLst>
            <a:ext uri="{FF2B5EF4-FFF2-40B4-BE49-F238E27FC236}">
              <a16:creationId xmlns:a16="http://schemas.microsoft.com/office/drawing/2014/main" id="{00000000-0008-0000-0C00-0000498EA200}"/>
            </a:ext>
          </a:extLst>
        </xdr:cNvPr>
        <xdr:cNvSpPr txBox="1">
          <a:spLocks noChangeArrowheads="1"/>
        </xdr:cNvSpPr>
      </xdr:nvSpPr>
      <xdr:spPr bwMode="auto">
        <a:xfrm>
          <a:off x="55260240" y="183550560"/>
          <a:ext cx="762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152400</xdr:rowOff>
    </xdr:to>
    <xdr:sp macro="" textlink="">
      <xdr:nvSpPr>
        <xdr:cNvPr id="10653258" name="Text Box 9">
          <a:extLst>
            <a:ext uri="{FF2B5EF4-FFF2-40B4-BE49-F238E27FC236}">
              <a16:creationId xmlns:a16="http://schemas.microsoft.com/office/drawing/2014/main" id="{00000000-0008-0000-0C00-00004A8EA200}"/>
            </a:ext>
          </a:extLst>
        </xdr:cNvPr>
        <xdr:cNvSpPr txBox="1">
          <a:spLocks noChangeArrowheads="1"/>
        </xdr:cNvSpPr>
      </xdr:nvSpPr>
      <xdr:spPr bwMode="auto">
        <a:xfrm>
          <a:off x="55260240" y="183550560"/>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59" name="Text Box 9">
          <a:extLst>
            <a:ext uri="{FF2B5EF4-FFF2-40B4-BE49-F238E27FC236}">
              <a16:creationId xmlns:a16="http://schemas.microsoft.com/office/drawing/2014/main" id="{00000000-0008-0000-0C00-00004B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0" name="Text Box 9">
          <a:extLst>
            <a:ext uri="{FF2B5EF4-FFF2-40B4-BE49-F238E27FC236}">
              <a16:creationId xmlns:a16="http://schemas.microsoft.com/office/drawing/2014/main" id="{00000000-0008-0000-0C00-00004C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144780</xdr:rowOff>
    </xdr:to>
    <xdr:sp macro="" textlink="">
      <xdr:nvSpPr>
        <xdr:cNvPr id="10653261" name="Text Box 9">
          <a:extLst>
            <a:ext uri="{FF2B5EF4-FFF2-40B4-BE49-F238E27FC236}">
              <a16:creationId xmlns:a16="http://schemas.microsoft.com/office/drawing/2014/main" id="{00000000-0008-0000-0C00-00004D8EA200}"/>
            </a:ext>
          </a:extLst>
        </xdr:cNvPr>
        <xdr:cNvSpPr txBox="1">
          <a:spLocks noChangeArrowheads="1"/>
        </xdr:cNvSpPr>
      </xdr:nvSpPr>
      <xdr:spPr bwMode="auto">
        <a:xfrm>
          <a:off x="55260240" y="18355056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133</xdr:row>
      <xdr:rowOff>388620</xdr:rowOff>
    </xdr:to>
    <xdr:sp macro="" textlink="">
      <xdr:nvSpPr>
        <xdr:cNvPr id="10653262" name="Text Box 9">
          <a:extLst>
            <a:ext uri="{FF2B5EF4-FFF2-40B4-BE49-F238E27FC236}">
              <a16:creationId xmlns:a16="http://schemas.microsoft.com/office/drawing/2014/main" id="{00000000-0008-0000-0C00-00004E8EA200}"/>
            </a:ext>
          </a:extLst>
        </xdr:cNvPr>
        <xdr:cNvSpPr txBox="1">
          <a:spLocks noChangeArrowheads="1"/>
        </xdr:cNvSpPr>
      </xdr:nvSpPr>
      <xdr:spPr bwMode="auto">
        <a:xfrm>
          <a:off x="55260240" y="183550560"/>
          <a:ext cx="76200" cy="3293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3" name="Text Box 9">
          <a:extLst>
            <a:ext uri="{FF2B5EF4-FFF2-40B4-BE49-F238E27FC236}">
              <a16:creationId xmlns:a16="http://schemas.microsoft.com/office/drawing/2014/main" id="{00000000-0008-0000-0C00-00004F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4" name="Text Box 9">
          <a:extLst>
            <a:ext uri="{FF2B5EF4-FFF2-40B4-BE49-F238E27FC236}">
              <a16:creationId xmlns:a16="http://schemas.microsoft.com/office/drawing/2014/main" id="{00000000-0008-0000-0C00-000050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5" name="Text Box 9">
          <a:extLst>
            <a:ext uri="{FF2B5EF4-FFF2-40B4-BE49-F238E27FC236}">
              <a16:creationId xmlns:a16="http://schemas.microsoft.com/office/drawing/2014/main" id="{00000000-0008-0000-0C00-000051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6" name="Text Box 9">
          <a:extLst>
            <a:ext uri="{FF2B5EF4-FFF2-40B4-BE49-F238E27FC236}">
              <a16:creationId xmlns:a16="http://schemas.microsoft.com/office/drawing/2014/main" id="{00000000-0008-0000-0C00-000052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7" name="Text Box 9">
          <a:extLst>
            <a:ext uri="{FF2B5EF4-FFF2-40B4-BE49-F238E27FC236}">
              <a16:creationId xmlns:a16="http://schemas.microsoft.com/office/drawing/2014/main" id="{00000000-0008-0000-0C00-000053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8" name="Text Box 9">
          <a:extLst>
            <a:ext uri="{FF2B5EF4-FFF2-40B4-BE49-F238E27FC236}">
              <a16:creationId xmlns:a16="http://schemas.microsoft.com/office/drawing/2014/main" id="{00000000-0008-0000-0C00-000054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69" name="Text Box 9">
          <a:extLst>
            <a:ext uri="{FF2B5EF4-FFF2-40B4-BE49-F238E27FC236}">
              <a16:creationId xmlns:a16="http://schemas.microsoft.com/office/drawing/2014/main" id="{00000000-0008-0000-0C00-000055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0" name="Text Box 9">
          <a:extLst>
            <a:ext uri="{FF2B5EF4-FFF2-40B4-BE49-F238E27FC236}">
              <a16:creationId xmlns:a16="http://schemas.microsoft.com/office/drawing/2014/main" id="{00000000-0008-0000-0C00-000056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1" name="Text Box 9">
          <a:extLst>
            <a:ext uri="{FF2B5EF4-FFF2-40B4-BE49-F238E27FC236}">
              <a16:creationId xmlns:a16="http://schemas.microsoft.com/office/drawing/2014/main" id="{00000000-0008-0000-0C00-000057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2" name="Text Box 9">
          <a:extLst>
            <a:ext uri="{FF2B5EF4-FFF2-40B4-BE49-F238E27FC236}">
              <a16:creationId xmlns:a16="http://schemas.microsoft.com/office/drawing/2014/main" id="{00000000-0008-0000-0C00-000058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3" name="Text Box 9">
          <a:extLst>
            <a:ext uri="{FF2B5EF4-FFF2-40B4-BE49-F238E27FC236}">
              <a16:creationId xmlns:a16="http://schemas.microsoft.com/office/drawing/2014/main" id="{00000000-0008-0000-0C00-000059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4" name="Text Box 9">
          <a:extLst>
            <a:ext uri="{FF2B5EF4-FFF2-40B4-BE49-F238E27FC236}">
              <a16:creationId xmlns:a16="http://schemas.microsoft.com/office/drawing/2014/main" id="{00000000-0008-0000-0C00-00005A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5" name="Text Box 9">
          <a:extLst>
            <a:ext uri="{FF2B5EF4-FFF2-40B4-BE49-F238E27FC236}">
              <a16:creationId xmlns:a16="http://schemas.microsoft.com/office/drawing/2014/main" id="{00000000-0008-0000-0C00-00005B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6" name="Text Box 9">
          <a:extLst>
            <a:ext uri="{FF2B5EF4-FFF2-40B4-BE49-F238E27FC236}">
              <a16:creationId xmlns:a16="http://schemas.microsoft.com/office/drawing/2014/main" id="{00000000-0008-0000-0C00-00005C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7" name="Text Box 9">
          <a:extLst>
            <a:ext uri="{FF2B5EF4-FFF2-40B4-BE49-F238E27FC236}">
              <a16:creationId xmlns:a16="http://schemas.microsoft.com/office/drawing/2014/main" id="{00000000-0008-0000-0C00-00005D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8" name="Text Box 9">
          <a:extLst>
            <a:ext uri="{FF2B5EF4-FFF2-40B4-BE49-F238E27FC236}">
              <a16:creationId xmlns:a16="http://schemas.microsoft.com/office/drawing/2014/main" id="{00000000-0008-0000-0C00-00005E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79" name="Text Box 9">
          <a:extLst>
            <a:ext uri="{FF2B5EF4-FFF2-40B4-BE49-F238E27FC236}">
              <a16:creationId xmlns:a16="http://schemas.microsoft.com/office/drawing/2014/main" id="{00000000-0008-0000-0C00-00005F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0" name="Text Box 9">
          <a:extLst>
            <a:ext uri="{FF2B5EF4-FFF2-40B4-BE49-F238E27FC236}">
              <a16:creationId xmlns:a16="http://schemas.microsoft.com/office/drawing/2014/main" id="{00000000-0008-0000-0C00-000060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1" name="Text Box 9">
          <a:extLst>
            <a:ext uri="{FF2B5EF4-FFF2-40B4-BE49-F238E27FC236}">
              <a16:creationId xmlns:a16="http://schemas.microsoft.com/office/drawing/2014/main" id="{00000000-0008-0000-0C00-000061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2" name="Text Box 9">
          <a:extLst>
            <a:ext uri="{FF2B5EF4-FFF2-40B4-BE49-F238E27FC236}">
              <a16:creationId xmlns:a16="http://schemas.microsoft.com/office/drawing/2014/main" id="{00000000-0008-0000-0C00-000062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3" name="Text Box 9">
          <a:extLst>
            <a:ext uri="{FF2B5EF4-FFF2-40B4-BE49-F238E27FC236}">
              <a16:creationId xmlns:a16="http://schemas.microsoft.com/office/drawing/2014/main" id="{00000000-0008-0000-0C00-000063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4" name="Text Box 9">
          <a:extLst>
            <a:ext uri="{FF2B5EF4-FFF2-40B4-BE49-F238E27FC236}">
              <a16:creationId xmlns:a16="http://schemas.microsoft.com/office/drawing/2014/main" id="{00000000-0008-0000-0C00-000064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5" name="Text Box 9">
          <a:extLst>
            <a:ext uri="{FF2B5EF4-FFF2-40B4-BE49-F238E27FC236}">
              <a16:creationId xmlns:a16="http://schemas.microsoft.com/office/drawing/2014/main" id="{00000000-0008-0000-0C00-000065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6" name="Text Box 9">
          <a:extLst>
            <a:ext uri="{FF2B5EF4-FFF2-40B4-BE49-F238E27FC236}">
              <a16:creationId xmlns:a16="http://schemas.microsoft.com/office/drawing/2014/main" id="{00000000-0008-0000-0C00-000066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7" name="Text Box 9">
          <a:extLst>
            <a:ext uri="{FF2B5EF4-FFF2-40B4-BE49-F238E27FC236}">
              <a16:creationId xmlns:a16="http://schemas.microsoft.com/office/drawing/2014/main" id="{00000000-0008-0000-0C00-000067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8" name="Text Box 9">
          <a:extLst>
            <a:ext uri="{FF2B5EF4-FFF2-40B4-BE49-F238E27FC236}">
              <a16:creationId xmlns:a16="http://schemas.microsoft.com/office/drawing/2014/main" id="{00000000-0008-0000-0C00-000068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89" name="Text Box 9">
          <a:extLst>
            <a:ext uri="{FF2B5EF4-FFF2-40B4-BE49-F238E27FC236}">
              <a16:creationId xmlns:a16="http://schemas.microsoft.com/office/drawing/2014/main" id="{00000000-0008-0000-0C00-000069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0" name="Text Box 9">
          <a:extLst>
            <a:ext uri="{FF2B5EF4-FFF2-40B4-BE49-F238E27FC236}">
              <a16:creationId xmlns:a16="http://schemas.microsoft.com/office/drawing/2014/main" id="{00000000-0008-0000-0C00-00006A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1" name="Text Box 9">
          <a:extLst>
            <a:ext uri="{FF2B5EF4-FFF2-40B4-BE49-F238E27FC236}">
              <a16:creationId xmlns:a16="http://schemas.microsoft.com/office/drawing/2014/main" id="{00000000-0008-0000-0C00-00006B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2" name="Text Box 9">
          <a:extLst>
            <a:ext uri="{FF2B5EF4-FFF2-40B4-BE49-F238E27FC236}">
              <a16:creationId xmlns:a16="http://schemas.microsoft.com/office/drawing/2014/main" id="{00000000-0008-0000-0C00-00006C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3" name="Text Box 9">
          <a:extLst>
            <a:ext uri="{FF2B5EF4-FFF2-40B4-BE49-F238E27FC236}">
              <a16:creationId xmlns:a16="http://schemas.microsoft.com/office/drawing/2014/main" id="{00000000-0008-0000-0C00-00006D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4" name="Text Box 9">
          <a:extLst>
            <a:ext uri="{FF2B5EF4-FFF2-40B4-BE49-F238E27FC236}">
              <a16:creationId xmlns:a16="http://schemas.microsoft.com/office/drawing/2014/main" id="{00000000-0008-0000-0C00-00006E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5" name="Text Box 9">
          <a:extLst>
            <a:ext uri="{FF2B5EF4-FFF2-40B4-BE49-F238E27FC236}">
              <a16:creationId xmlns:a16="http://schemas.microsoft.com/office/drawing/2014/main" id="{00000000-0008-0000-0C00-00006F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6" name="Text Box 9">
          <a:extLst>
            <a:ext uri="{FF2B5EF4-FFF2-40B4-BE49-F238E27FC236}">
              <a16:creationId xmlns:a16="http://schemas.microsoft.com/office/drawing/2014/main" id="{00000000-0008-0000-0C00-000070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7" name="Text Box 9">
          <a:extLst>
            <a:ext uri="{FF2B5EF4-FFF2-40B4-BE49-F238E27FC236}">
              <a16:creationId xmlns:a16="http://schemas.microsoft.com/office/drawing/2014/main" id="{00000000-0008-0000-0C00-000071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8" name="Text Box 9">
          <a:extLst>
            <a:ext uri="{FF2B5EF4-FFF2-40B4-BE49-F238E27FC236}">
              <a16:creationId xmlns:a16="http://schemas.microsoft.com/office/drawing/2014/main" id="{00000000-0008-0000-0C00-000072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299" name="Text Box 9">
          <a:extLst>
            <a:ext uri="{FF2B5EF4-FFF2-40B4-BE49-F238E27FC236}">
              <a16:creationId xmlns:a16="http://schemas.microsoft.com/office/drawing/2014/main" id="{00000000-0008-0000-0C00-000073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00" name="Text Box 9">
          <a:extLst>
            <a:ext uri="{FF2B5EF4-FFF2-40B4-BE49-F238E27FC236}">
              <a16:creationId xmlns:a16="http://schemas.microsoft.com/office/drawing/2014/main" id="{00000000-0008-0000-0C00-000074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1" name="Text Box 9">
          <a:extLst>
            <a:ext uri="{FF2B5EF4-FFF2-40B4-BE49-F238E27FC236}">
              <a16:creationId xmlns:a16="http://schemas.microsoft.com/office/drawing/2014/main" id="{00000000-0008-0000-0C00-000075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2" name="Text Box 9">
          <a:extLst>
            <a:ext uri="{FF2B5EF4-FFF2-40B4-BE49-F238E27FC236}">
              <a16:creationId xmlns:a16="http://schemas.microsoft.com/office/drawing/2014/main" id="{00000000-0008-0000-0C00-000076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3" name="Text Box 9">
          <a:extLst>
            <a:ext uri="{FF2B5EF4-FFF2-40B4-BE49-F238E27FC236}">
              <a16:creationId xmlns:a16="http://schemas.microsoft.com/office/drawing/2014/main" id="{00000000-0008-0000-0C00-000077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4" name="Text Box 9">
          <a:extLst>
            <a:ext uri="{FF2B5EF4-FFF2-40B4-BE49-F238E27FC236}">
              <a16:creationId xmlns:a16="http://schemas.microsoft.com/office/drawing/2014/main" id="{00000000-0008-0000-0C00-000078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5" name="Text Box 9">
          <a:extLst>
            <a:ext uri="{FF2B5EF4-FFF2-40B4-BE49-F238E27FC236}">
              <a16:creationId xmlns:a16="http://schemas.microsoft.com/office/drawing/2014/main" id="{00000000-0008-0000-0C00-000079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91</xdr:row>
      <xdr:rowOff>1996440</xdr:rowOff>
    </xdr:to>
    <xdr:sp macro="" textlink="">
      <xdr:nvSpPr>
        <xdr:cNvPr id="10653306" name="Text Box 9">
          <a:extLst>
            <a:ext uri="{FF2B5EF4-FFF2-40B4-BE49-F238E27FC236}">
              <a16:creationId xmlns:a16="http://schemas.microsoft.com/office/drawing/2014/main" id="{00000000-0008-0000-0C00-00007A8EA200}"/>
            </a:ext>
          </a:extLst>
        </xdr:cNvPr>
        <xdr:cNvSpPr txBox="1">
          <a:spLocks noChangeArrowheads="1"/>
        </xdr:cNvSpPr>
      </xdr:nvSpPr>
      <xdr:spPr bwMode="auto">
        <a:xfrm>
          <a:off x="55260240" y="183550560"/>
          <a:ext cx="7620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144780</xdr:rowOff>
    </xdr:to>
    <xdr:sp macro="" textlink="">
      <xdr:nvSpPr>
        <xdr:cNvPr id="10653307" name="Text Box 9">
          <a:extLst>
            <a:ext uri="{FF2B5EF4-FFF2-40B4-BE49-F238E27FC236}">
              <a16:creationId xmlns:a16="http://schemas.microsoft.com/office/drawing/2014/main" id="{00000000-0008-0000-0C00-00007B8EA200}"/>
            </a:ext>
          </a:extLst>
        </xdr:cNvPr>
        <xdr:cNvSpPr txBox="1">
          <a:spLocks noChangeArrowheads="1"/>
        </xdr:cNvSpPr>
      </xdr:nvSpPr>
      <xdr:spPr bwMode="auto">
        <a:xfrm>
          <a:off x="55260240" y="18355056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08" name="Text Box 9">
          <a:extLst>
            <a:ext uri="{FF2B5EF4-FFF2-40B4-BE49-F238E27FC236}">
              <a16:creationId xmlns:a16="http://schemas.microsoft.com/office/drawing/2014/main" id="{00000000-0008-0000-0C00-00007C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09" name="Text Box 9">
          <a:extLst>
            <a:ext uri="{FF2B5EF4-FFF2-40B4-BE49-F238E27FC236}">
              <a16:creationId xmlns:a16="http://schemas.microsoft.com/office/drawing/2014/main" id="{00000000-0008-0000-0C00-00007D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10" name="Text Box 9">
          <a:extLst>
            <a:ext uri="{FF2B5EF4-FFF2-40B4-BE49-F238E27FC236}">
              <a16:creationId xmlns:a16="http://schemas.microsoft.com/office/drawing/2014/main" id="{00000000-0008-0000-0C00-00007E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11" name="Text Box 9">
          <a:extLst>
            <a:ext uri="{FF2B5EF4-FFF2-40B4-BE49-F238E27FC236}">
              <a16:creationId xmlns:a16="http://schemas.microsoft.com/office/drawing/2014/main" id="{00000000-0008-0000-0C00-00007F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12" name="Text Box 9">
          <a:extLst>
            <a:ext uri="{FF2B5EF4-FFF2-40B4-BE49-F238E27FC236}">
              <a16:creationId xmlns:a16="http://schemas.microsoft.com/office/drawing/2014/main" id="{00000000-0008-0000-0C00-000080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13" name="Text Box 9">
          <a:extLst>
            <a:ext uri="{FF2B5EF4-FFF2-40B4-BE49-F238E27FC236}">
              <a16:creationId xmlns:a16="http://schemas.microsoft.com/office/drawing/2014/main" id="{00000000-0008-0000-0C00-000081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160020</xdr:rowOff>
    </xdr:to>
    <xdr:sp macro="" textlink="">
      <xdr:nvSpPr>
        <xdr:cNvPr id="10653314" name="Text Box 9">
          <a:extLst>
            <a:ext uri="{FF2B5EF4-FFF2-40B4-BE49-F238E27FC236}">
              <a16:creationId xmlns:a16="http://schemas.microsoft.com/office/drawing/2014/main" id="{00000000-0008-0000-0C00-0000828EA200}"/>
            </a:ext>
          </a:extLst>
        </xdr:cNvPr>
        <xdr:cNvSpPr txBox="1">
          <a:spLocks noChangeArrowheads="1"/>
        </xdr:cNvSpPr>
      </xdr:nvSpPr>
      <xdr:spPr bwMode="auto">
        <a:xfrm>
          <a:off x="55260240" y="183550560"/>
          <a:ext cx="762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205740</xdr:rowOff>
    </xdr:to>
    <xdr:sp macro="" textlink="">
      <xdr:nvSpPr>
        <xdr:cNvPr id="10653315" name="Text Box 9">
          <a:extLst>
            <a:ext uri="{FF2B5EF4-FFF2-40B4-BE49-F238E27FC236}">
              <a16:creationId xmlns:a16="http://schemas.microsoft.com/office/drawing/2014/main" id="{00000000-0008-0000-0C00-0000838EA200}"/>
            </a:ext>
          </a:extLst>
        </xdr:cNvPr>
        <xdr:cNvSpPr txBox="1">
          <a:spLocks noChangeArrowheads="1"/>
        </xdr:cNvSpPr>
      </xdr:nvSpPr>
      <xdr:spPr bwMode="auto">
        <a:xfrm>
          <a:off x="55260240" y="183550560"/>
          <a:ext cx="76200" cy="2430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205740</xdr:rowOff>
    </xdr:to>
    <xdr:sp macro="" textlink="">
      <xdr:nvSpPr>
        <xdr:cNvPr id="10653316" name="Text Box 9">
          <a:extLst>
            <a:ext uri="{FF2B5EF4-FFF2-40B4-BE49-F238E27FC236}">
              <a16:creationId xmlns:a16="http://schemas.microsoft.com/office/drawing/2014/main" id="{00000000-0008-0000-0C00-0000848EA200}"/>
            </a:ext>
          </a:extLst>
        </xdr:cNvPr>
        <xdr:cNvSpPr txBox="1">
          <a:spLocks noChangeArrowheads="1"/>
        </xdr:cNvSpPr>
      </xdr:nvSpPr>
      <xdr:spPr bwMode="auto">
        <a:xfrm>
          <a:off x="55260240" y="183550560"/>
          <a:ext cx="76200" cy="2430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17" name="Text Box 9">
          <a:extLst>
            <a:ext uri="{FF2B5EF4-FFF2-40B4-BE49-F238E27FC236}">
              <a16:creationId xmlns:a16="http://schemas.microsoft.com/office/drawing/2014/main" id="{00000000-0008-0000-0C00-000085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18" name="Text Box 9">
          <a:extLst>
            <a:ext uri="{FF2B5EF4-FFF2-40B4-BE49-F238E27FC236}">
              <a16:creationId xmlns:a16="http://schemas.microsoft.com/office/drawing/2014/main" id="{00000000-0008-0000-0C00-000086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19" name="Text Box 9">
          <a:extLst>
            <a:ext uri="{FF2B5EF4-FFF2-40B4-BE49-F238E27FC236}">
              <a16:creationId xmlns:a16="http://schemas.microsoft.com/office/drawing/2014/main" id="{00000000-0008-0000-0C00-000087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0" name="Text Box 9">
          <a:extLst>
            <a:ext uri="{FF2B5EF4-FFF2-40B4-BE49-F238E27FC236}">
              <a16:creationId xmlns:a16="http://schemas.microsoft.com/office/drawing/2014/main" id="{00000000-0008-0000-0C00-000088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1" name="Text Box 9">
          <a:extLst>
            <a:ext uri="{FF2B5EF4-FFF2-40B4-BE49-F238E27FC236}">
              <a16:creationId xmlns:a16="http://schemas.microsoft.com/office/drawing/2014/main" id="{00000000-0008-0000-0C00-000089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2" name="Text Box 9">
          <a:extLst>
            <a:ext uri="{FF2B5EF4-FFF2-40B4-BE49-F238E27FC236}">
              <a16:creationId xmlns:a16="http://schemas.microsoft.com/office/drawing/2014/main" id="{00000000-0008-0000-0C00-00008A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3" name="Text Box 9">
          <a:extLst>
            <a:ext uri="{FF2B5EF4-FFF2-40B4-BE49-F238E27FC236}">
              <a16:creationId xmlns:a16="http://schemas.microsoft.com/office/drawing/2014/main" id="{00000000-0008-0000-0C00-00008B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4" name="Text Box 9">
          <a:extLst>
            <a:ext uri="{FF2B5EF4-FFF2-40B4-BE49-F238E27FC236}">
              <a16:creationId xmlns:a16="http://schemas.microsoft.com/office/drawing/2014/main" id="{00000000-0008-0000-0C00-00008C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5" name="Text Box 9">
          <a:extLst>
            <a:ext uri="{FF2B5EF4-FFF2-40B4-BE49-F238E27FC236}">
              <a16:creationId xmlns:a16="http://schemas.microsoft.com/office/drawing/2014/main" id="{00000000-0008-0000-0C00-00008D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6" name="Text Box 9">
          <a:extLst>
            <a:ext uri="{FF2B5EF4-FFF2-40B4-BE49-F238E27FC236}">
              <a16:creationId xmlns:a16="http://schemas.microsoft.com/office/drawing/2014/main" id="{00000000-0008-0000-0C00-00008E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7" name="Text Box 9">
          <a:extLst>
            <a:ext uri="{FF2B5EF4-FFF2-40B4-BE49-F238E27FC236}">
              <a16:creationId xmlns:a16="http://schemas.microsoft.com/office/drawing/2014/main" id="{00000000-0008-0000-0C00-00008F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90</xdr:row>
      <xdr:rowOff>106680</xdr:rowOff>
    </xdr:to>
    <xdr:sp macro="" textlink="">
      <xdr:nvSpPr>
        <xdr:cNvPr id="10653328" name="Text Box 9">
          <a:extLst>
            <a:ext uri="{FF2B5EF4-FFF2-40B4-BE49-F238E27FC236}">
              <a16:creationId xmlns:a16="http://schemas.microsoft.com/office/drawing/2014/main" id="{00000000-0008-0000-0C00-0000908EA200}"/>
            </a:ext>
          </a:extLst>
        </xdr:cNvPr>
        <xdr:cNvSpPr txBox="1">
          <a:spLocks noChangeArrowheads="1"/>
        </xdr:cNvSpPr>
      </xdr:nvSpPr>
      <xdr:spPr bwMode="auto">
        <a:xfrm>
          <a:off x="55260240" y="183550560"/>
          <a:ext cx="7620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29" name="Text Box 9">
          <a:extLst>
            <a:ext uri="{FF2B5EF4-FFF2-40B4-BE49-F238E27FC236}">
              <a16:creationId xmlns:a16="http://schemas.microsoft.com/office/drawing/2014/main" id="{00000000-0008-0000-0C00-000091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0" name="Text Box 9">
          <a:extLst>
            <a:ext uri="{FF2B5EF4-FFF2-40B4-BE49-F238E27FC236}">
              <a16:creationId xmlns:a16="http://schemas.microsoft.com/office/drawing/2014/main" id="{00000000-0008-0000-0C00-000092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1" name="Text Box 9">
          <a:extLst>
            <a:ext uri="{FF2B5EF4-FFF2-40B4-BE49-F238E27FC236}">
              <a16:creationId xmlns:a16="http://schemas.microsoft.com/office/drawing/2014/main" id="{00000000-0008-0000-0C00-000093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2" name="Text Box 9">
          <a:extLst>
            <a:ext uri="{FF2B5EF4-FFF2-40B4-BE49-F238E27FC236}">
              <a16:creationId xmlns:a16="http://schemas.microsoft.com/office/drawing/2014/main" id="{00000000-0008-0000-0C00-000094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3" name="Text Box 9">
          <a:extLst>
            <a:ext uri="{FF2B5EF4-FFF2-40B4-BE49-F238E27FC236}">
              <a16:creationId xmlns:a16="http://schemas.microsoft.com/office/drawing/2014/main" id="{00000000-0008-0000-0C00-000095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4" name="Text Box 9">
          <a:extLst>
            <a:ext uri="{FF2B5EF4-FFF2-40B4-BE49-F238E27FC236}">
              <a16:creationId xmlns:a16="http://schemas.microsoft.com/office/drawing/2014/main" id="{00000000-0008-0000-0C00-000096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5" name="Text Box 9">
          <a:extLst>
            <a:ext uri="{FF2B5EF4-FFF2-40B4-BE49-F238E27FC236}">
              <a16:creationId xmlns:a16="http://schemas.microsoft.com/office/drawing/2014/main" id="{00000000-0008-0000-0C00-000097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6" name="Text Box 9">
          <a:extLst>
            <a:ext uri="{FF2B5EF4-FFF2-40B4-BE49-F238E27FC236}">
              <a16:creationId xmlns:a16="http://schemas.microsoft.com/office/drawing/2014/main" id="{00000000-0008-0000-0C00-000098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7" name="Text Box 9">
          <a:extLst>
            <a:ext uri="{FF2B5EF4-FFF2-40B4-BE49-F238E27FC236}">
              <a16:creationId xmlns:a16="http://schemas.microsoft.com/office/drawing/2014/main" id="{00000000-0008-0000-0C00-000099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8" name="Text Box 9">
          <a:extLst>
            <a:ext uri="{FF2B5EF4-FFF2-40B4-BE49-F238E27FC236}">
              <a16:creationId xmlns:a16="http://schemas.microsoft.com/office/drawing/2014/main" id="{00000000-0008-0000-0C00-00009A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39" name="Text Box 9">
          <a:extLst>
            <a:ext uri="{FF2B5EF4-FFF2-40B4-BE49-F238E27FC236}">
              <a16:creationId xmlns:a16="http://schemas.microsoft.com/office/drawing/2014/main" id="{00000000-0008-0000-0C00-00009B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40" name="Text Box 9">
          <a:extLst>
            <a:ext uri="{FF2B5EF4-FFF2-40B4-BE49-F238E27FC236}">
              <a16:creationId xmlns:a16="http://schemas.microsoft.com/office/drawing/2014/main" id="{00000000-0008-0000-0C00-00009C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41" name="Text Box 9">
          <a:extLst>
            <a:ext uri="{FF2B5EF4-FFF2-40B4-BE49-F238E27FC236}">
              <a16:creationId xmlns:a16="http://schemas.microsoft.com/office/drawing/2014/main" id="{00000000-0008-0000-0C00-00009D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42" name="Text Box 9">
          <a:extLst>
            <a:ext uri="{FF2B5EF4-FFF2-40B4-BE49-F238E27FC236}">
              <a16:creationId xmlns:a16="http://schemas.microsoft.com/office/drawing/2014/main" id="{00000000-0008-0000-0C00-00009E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95</xdr:row>
      <xdr:rowOff>68580</xdr:rowOff>
    </xdr:to>
    <xdr:sp macro="" textlink="">
      <xdr:nvSpPr>
        <xdr:cNvPr id="10653343" name="Text Box 9">
          <a:extLst>
            <a:ext uri="{FF2B5EF4-FFF2-40B4-BE49-F238E27FC236}">
              <a16:creationId xmlns:a16="http://schemas.microsoft.com/office/drawing/2014/main" id="{00000000-0008-0000-0C00-00009F8EA200}"/>
            </a:ext>
          </a:extLst>
        </xdr:cNvPr>
        <xdr:cNvSpPr txBox="1">
          <a:spLocks noChangeArrowheads="1"/>
        </xdr:cNvSpPr>
      </xdr:nvSpPr>
      <xdr:spPr bwMode="auto">
        <a:xfrm>
          <a:off x="55260240" y="183550560"/>
          <a:ext cx="762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4" name="Text Box 9">
          <a:extLst>
            <a:ext uri="{FF2B5EF4-FFF2-40B4-BE49-F238E27FC236}">
              <a16:creationId xmlns:a16="http://schemas.microsoft.com/office/drawing/2014/main" id="{00000000-0008-0000-0C00-0000A0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5" name="Text Box 9">
          <a:extLst>
            <a:ext uri="{FF2B5EF4-FFF2-40B4-BE49-F238E27FC236}">
              <a16:creationId xmlns:a16="http://schemas.microsoft.com/office/drawing/2014/main" id="{00000000-0008-0000-0C00-0000A1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6" name="Text Box 9">
          <a:extLst>
            <a:ext uri="{FF2B5EF4-FFF2-40B4-BE49-F238E27FC236}">
              <a16:creationId xmlns:a16="http://schemas.microsoft.com/office/drawing/2014/main" id="{00000000-0008-0000-0C00-0000A2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7" name="Text Box 9">
          <a:extLst>
            <a:ext uri="{FF2B5EF4-FFF2-40B4-BE49-F238E27FC236}">
              <a16:creationId xmlns:a16="http://schemas.microsoft.com/office/drawing/2014/main" id="{00000000-0008-0000-0C00-0000A3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8" name="Text Box 9">
          <a:extLst>
            <a:ext uri="{FF2B5EF4-FFF2-40B4-BE49-F238E27FC236}">
              <a16:creationId xmlns:a16="http://schemas.microsoft.com/office/drawing/2014/main" id="{00000000-0008-0000-0C00-0000A4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49" name="Text Box 9">
          <a:extLst>
            <a:ext uri="{FF2B5EF4-FFF2-40B4-BE49-F238E27FC236}">
              <a16:creationId xmlns:a16="http://schemas.microsoft.com/office/drawing/2014/main" id="{00000000-0008-0000-0C00-0000A5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0" name="Text Box 9">
          <a:extLst>
            <a:ext uri="{FF2B5EF4-FFF2-40B4-BE49-F238E27FC236}">
              <a16:creationId xmlns:a16="http://schemas.microsoft.com/office/drawing/2014/main" id="{00000000-0008-0000-0C00-0000A6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1" name="Text Box 9">
          <a:extLst>
            <a:ext uri="{FF2B5EF4-FFF2-40B4-BE49-F238E27FC236}">
              <a16:creationId xmlns:a16="http://schemas.microsoft.com/office/drawing/2014/main" id="{00000000-0008-0000-0C00-0000A7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2" name="Text Box 9">
          <a:extLst>
            <a:ext uri="{FF2B5EF4-FFF2-40B4-BE49-F238E27FC236}">
              <a16:creationId xmlns:a16="http://schemas.microsoft.com/office/drawing/2014/main" id="{00000000-0008-0000-0C00-0000A8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3" name="Text Box 9">
          <a:extLst>
            <a:ext uri="{FF2B5EF4-FFF2-40B4-BE49-F238E27FC236}">
              <a16:creationId xmlns:a16="http://schemas.microsoft.com/office/drawing/2014/main" id="{00000000-0008-0000-0C00-0000A9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4" name="Text Box 9">
          <a:extLst>
            <a:ext uri="{FF2B5EF4-FFF2-40B4-BE49-F238E27FC236}">
              <a16:creationId xmlns:a16="http://schemas.microsoft.com/office/drawing/2014/main" id="{00000000-0008-0000-0C00-0000AA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5" name="Text Box 9">
          <a:extLst>
            <a:ext uri="{FF2B5EF4-FFF2-40B4-BE49-F238E27FC236}">
              <a16:creationId xmlns:a16="http://schemas.microsoft.com/office/drawing/2014/main" id="{00000000-0008-0000-0C00-0000AB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6" name="Text Box 9">
          <a:extLst>
            <a:ext uri="{FF2B5EF4-FFF2-40B4-BE49-F238E27FC236}">
              <a16:creationId xmlns:a16="http://schemas.microsoft.com/office/drawing/2014/main" id="{00000000-0008-0000-0C00-0000AC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24</xdr:col>
      <xdr:colOff>0</xdr:colOff>
      <xdr:row>86</xdr:row>
      <xdr:rowOff>0</xdr:rowOff>
    </xdr:from>
    <xdr:to>
      <xdr:col>24</xdr:col>
      <xdr:colOff>76200</xdr:colOff>
      <xdr:row>86</xdr:row>
      <xdr:rowOff>182880</xdr:rowOff>
    </xdr:to>
    <xdr:sp macro="" textlink="">
      <xdr:nvSpPr>
        <xdr:cNvPr id="10653357" name="Text Box 9">
          <a:extLst>
            <a:ext uri="{FF2B5EF4-FFF2-40B4-BE49-F238E27FC236}">
              <a16:creationId xmlns:a16="http://schemas.microsoft.com/office/drawing/2014/main" id="{00000000-0008-0000-0C00-0000AD8EA200}"/>
            </a:ext>
          </a:extLst>
        </xdr:cNvPr>
        <xdr:cNvSpPr txBox="1">
          <a:spLocks noChangeArrowheads="1"/>
        </xdr:cNvSpPr>
      </xdr:nvSpPr>
      <xdr:spPr bwMode="auto">
        <a:xfrm>
          <a:off x="55260240" y="183550560"/>
          <a:ext cx="76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2</xdr:col>
      <xdr:colOff>571500</xdr:colOff>
      <xdr:row>0</xdr:row>
      <xdr:rowOff>95250</xdr:rowOff>
    </xdr:from>
    <xdr:to>
      <xdr:col>2</xdr:col>
      <xdr:colOff>2260541</xdr:colOff>
      <xdr:row>3</xdr:row>
      <xdr:rowOff>168276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900-000002000000}"/>
            </a:ext>
          </a:extLst>
        </xdr:cNvPr>
        <xdr:cNvSpPr/>
      </xdr:nvSpPr>
      <xdr:spPr>
        <a:xfrm>
          <a:off x="571500" y="95250"/>
          <a:ext cx="1689041" cy="1216026"/>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1555750</xdr:colOff>
      <xdr:row>0</xdr:row>
      <xdr:rowOff>0</xdr:rowOff>
    </xdr:from>
    <xdr:to>
      <xdr:col>23</xdr:col>
      <xdr:colOff>3317875</xdr:colOff>
      <xdr:row>3</xdr:row>
      <xdr:rowOff>342757</xdr:rowOff>
    </xdr:to>
    <xdr:pic>
      <xdr:nvPicPr>
        <xdr:cNvPr id="4" name="0 Imagen">
          <a:extLst>
            <a:ext uri="{FF2B5EF4-FFF2-40B4-BE49-F238E27FC236}">
              <a16:creationId xmlns:a16="http://schemas.microsoft.com/office/drawing/2014/main" id="{00000000-0008-0000-7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830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500062</xdr:colOff>
      <xdr:row>0</xdr:row>
      <xdr:rowOff>0</xdr:rowOff>
    </xdr:from>
    <xdr:to>
      <xdr:col>2</xdr:col>
      <xdr:colOff>2189103</xdr:colOff>
      <xdr:row>3</xdr:row>
      <xdr:rowOff>325439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A00-000002000000}"/>
            </a:ext>
          </a:extLst>
        </xdr:cNvPr>
        <xdr:cNvSpPr/>
      </xdr:nvSpPr>
      <xdr:spPr>
        <a:xfrm>
          <a:off x="2024062" y="0"/>
          <a:ext cx="1689041" cy="118268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952500</xdr:colOff>
      <xdr:row>0</xdr:row>
      <xdr:rowOff>0</xdr:rowOff>
    </xdr:from>
    <xdr:to>
      <xdr:col>23</xdr:col>
      <xdr:colOff>2714625</xdr:colOff>
      <xdr:row>4</xdr:row>
      <xdr:rowOff>184007</xdr:rowOff>
    </xdr:to>
    <xdr:pic>
      <xdr:nvPicPr>
        <xdr:cNvPr id="3" name="0 Imagen">
          <a:extLst>
            <a:ext uri="{FF2B5EF4-FFF2-40B4-BE49-F238E27FC236}">
              <a16:creationId xmlns:a16="http://schemas.microsoft.com/office/drawing/2014/main" id="{00000000-0008-0000-7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352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476250</xdr:colOff>
      <xdr:row>0</xdr:row>
      <xdr:rowOff>95250</xdr:rowOff>
    </xdr:from>
    <xdr:to>
      <xdr:col>2</xdr:col>
      <xdr:colOff>2165291</xdr:colOff>
      <xdr:row>4</xdr:row>
      <xdr:rowOff>63501</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B00-000002000000}"/>
            </a:ext>
          </a:extLst>
        </xdr:cNvPr>
        <xdr:cNvSpPr/>
      </xdr:nvSpPr>
      <xdr:spPr>
        <a:xfrm>
          <a:off x="476250" y="95250"/>
          <a:ext cx="1689041" cy="1206501"/>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889000</xdr:colOff>
      <xdr:row>0</xdr:row>
      <xdr:rowOff>0</xdr:rowOff>
    </xdr:from>
    <xdr:to>
      <xdr:col>23</xdr:col>
      <xdr:colOff>2651125</xdr:colOff>
      <xdr:row>3</xdr:row>
      <xdr:rowOff>190500</xdr:rowOff>
    </xdr:to>
    <xdr:pic>
      <xdr:nvPicPr>
        <xdr:cNvPr id="3" name="0 Imagen">
          <a:extLst>
            <a:ext uri="{FF2B5EF4-FFF2-40B4-BE49-F238E27FC236}">
              <a16:creationId xmlns:a16="http://schemas.microsoft.com/office/drawing/2014/main" id="{00000000-0008-0000-7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08250" y="0"/>
          <a:ext cx="1762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2</xdr:col>
      <xdr:colOff>381000</xdr:colOff>
      <xdr:row>0</xdr:row>
      <xdr:rowOff>190500</xdr:rowOff>
    </xdr:from>
    <xdr:to>
      <xdr:col>2</xdr:col>
      <xdr:colOff>2070041</xdr:colOff>
      <xdr:row>3</xdr:row>
      <xdr:rowOff>263526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C00-000002000000}"/>
            </a:ext>
          </a:extLst>
        </xdr:cNvPr>
        <xdr:cNvSpPr/>
      </xdr:nvSpPr>
      <xdr:spPr>
        <a:xfrm>
          <a:off x="381000" y="190500"/>
          <a:ext cx="1689041" cy="1216026"/>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1238250</xdr:colOff>
      <xdr:row>0</xdr:row>
      <xdr:rowOff>0</xdr:rowOff>
    </xdr:from>
    <xdr:to>
      <xdr:col>23</xdr:col>
      <xdr:colOff>3000375</xdr:colOff>
      <xdr:row>3</xdr:row>
      <xdr:rowOff>342757</xdr:rowOff>
    </xdr:to>
    <xdr:pic>
      <xdr:nvPicPr>
        <xdr:cNvPr id="3" name="0 Imagen">
          <a:extLst>
            <a:ext uri="{FF2B5EF4-FFF2-40B4-BE49-F238E27FC236}">
              <a16:creationId xmlns:a16="http://schemas.microsoft.com/office/drawing/2014/main" id="{00000000-0008-0000-7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5645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2</xdr:col>
      <xdr:colOff>317500</xdr:colOff>
      <xdr:row>0</xdr:row>
      <xdr:rowOff>95250</xdr:rowOff>
    </xdr:from>
    <xdr:to>
      <xdr:col>2</xdr:col>
      <xdr:colOff>2006541</xdr:colOff>
      <xdr:row>3</xdr:row>
      <xdr:rowOff>248829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7D00-000002000000}"/>
            </a:ext>
          </a:extLst>
        </xdr:cNvPr>
        <xdr:cNvSpPr/>
      </xdr:nvSpPr>
      <xdr:spPr>
        <a:xfrm>
          <a:off x="1841500" y="95250"/>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1309687</xdr:colOff>
      <xdr:row>0</xdr:row>
      <xdr:rowOff>0</xdr:rowOff>
    </xdr:from>
    <xdr:to>
      <xdr:col>23</xdr:col>
      <xdr:colOff>3071812</xdr:colOff>
      <xdr:row>3</xdr:row>
      <xdr:rowOff>318944</xdr:rowOff>
    </xdr:to>
    <xdr:pic>
      <xdr:nvPicPr>
        <xdr:cNvPr id="4" name="0 Imagen">
          <a:extLst>
            <a:ext uri="{FF2B5EF4-FFF2-40B4-BE49-F238E27FC236}">
              <a16:creationId xmlns:a16="http://schemas.microsoft.com/office/drawing/2014/main" id="{00000000-0008-0000-7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56187"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342900</xdr:colOff>
      <xdr:row>2</xdr:row>
      <xdr:rowOff>209550</xdr:rowOff>
    </xdr:from>
    <xdr:to>
      <xdr:col>2</xdr:col>
      <xdr:colOff>2031941</xdr:colOff>
      <xdr:row>4</xdr:row>
      <xdr:rowOff>163104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943100" y="9525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444500</xdr:colOff>
      <xdr:row>2</xdr:row>
      <xdr:rowOff>31750</xdr:rowOff>
    </xdr:from>
    <xdr:to>
      <xdr:col>23</xdr:col>
      <xdr:colOff>2730500</xdr:colOff>
      <xdr:row>5</xdr:row>
      <xdr:rowOff>248151</xdr:rowOff>
    </xdr:to>
    <xdr:pic>
      <xdr:nvPicPr>
        <xdr:cNvPr id="3" name="0 Imagen">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960500" y="762000"/>
          <a:ext cx="2286000" cy="180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990600</xdr:colOff>
      <xdr:row>0</xdr:row>
      <xdr:rowOff>0</xdr:rowOff>
    </xdr:from>
    <xdr:to>
      <xdr:col>2</xdr:col>
      <xdr:colOff>2679641</xdr:colOff>
      <xdr:row>3</xdr:row>
      <xdr:rowOff>144054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259080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0</xdr:rowOff>
    </xdr:from>
    <xdr:to>
      <xdr:col>23</xdr:col>
      <xdr:colOff>2524125</xdr:colOff>
      <xdr:row>3</xdr:row>
      <xdr:rowOff>318944</xdr:rowOff>
    </xdr:to>
    <xdr:pic>
      <xdr:nvPicPr>
        <xdr:cNvPr id="3" name="0 Imagen">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212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274320</xdr:colOff>
      <xdr:row>0</xdr:row>
      <xdr:rowOff>0</xdr:rowOff>
    </xdr:from>
    <xdr:to>
      <xdr:col>2</xdr:col>
      <xdr:colOff>1963361</xdr:colOff>
      <xdr:row>3</xdr:row>
      <xdr:rowOff>121194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185928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309562</xdr:colOff>
      <xdr:row>0</xdr:row>
      <xdr:rowOff>0</xdr:rowOff>
    </xdr:from>
    <xdr:to>
      <xdr:col>23</xdr:col>
      <xdr:colOff>2071687</xdr:colOff>
      <xdr:row>3</xdr:row>
      <xdr:rowOff>318944</xdr:rowOff>
    </xdr:to>
    <xdr:pic>
      <xdr:nvPicPr>
        <xdr:cNvPr id="4" name="0 Imagen">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25125"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787400</xdr:colOff>
      <xdr:row>2</xdr:row>
      <xdr:rowOff>127000</xdr:rowOff>
    </xdr:from>
    <xdr:to>
      <xdr:col>2</xdr:col>
      <xdr:colOff>2476441</xdr:colOff>
      <xdr:row>5</xdr:row>
      <xdr:rowOff>232954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1854200" y="7874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444500</xdr:colOff>
      <xdr:row>2</xdr:row>
      <xdr:rowOff>63501</xdr:rowOff>
    </xdr:from>
    <xdr:to>
      <xdr:col>23</xdr:col>
      <xdr:colOff>2508250</xdr:colOff>
      <xdr:row>5</xdr:row>
      <xdr:rowOff>317500</xdr:rowOff>
    </xdr:to>
    <xdr:pic>
      <xdr:nvPicPr>
        <xdr:cNvPr id="3" name="0 Imagen">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01250" y="762001"/>
          <a:ext cx="2063750" cy="1333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190500</xdr:colOff>
      <xdr:row>0</xdr:row>
      <xdr:rowOff>47625</xdr:rowOff>
    </xdr:from>
    <xdr:to>
      <xdr:col>2</xdr:col>
      <xdr:colOff>1879541</xdr:colOff>
      <xdr:row>3</xdr:row>
      <xdr:rowOff>176212</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714500" y="47625"/>
          <a:ext cx="1689041" cy="11525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1619250</xdr:colOff>
      <xdr:row>0</xdr:row>
      <xdr:rowOff>0</xdr:rowOff>
    </xdr:from>
    <xdr:to>
      <xdr:col>23</xdr:col>
      <xdr:colOff>3381375</xdr:colOff>
      <xdr:row>4</xdr:row>
      <xdr:rowOff>25257</xdr:rowOff>
    </xdr:to>
    <xdr:pic>
      <xdr:nvPicPr>
        <xdr:cNvPr id="3" name="0 Imagen">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475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381000</xdr:colOff>
      <xdr:row>2</xdr:row>
      <xdr:rowOff>381000</xdr:rowOff>
    </xdr:from>
    <xdr:to>
      <xdr:col>2</xdr:col>
      <xdr:colOff>2070041</xdr:colOff>
      <xdr:row>4</xdr:row>
      <xdr:rowOff>248829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905000" y="2571750"/>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1143000</xdr:colOff>
      <xdr:row>2</xdr:row>
      <xdr:rowOff>254000</xdr:rowOff>
    </xdr:from>
    <xdr:to>
      <xdr:col>23</xdr:col>
      <xdr:colOff>2905125</xdr:colOff>
      <xdr:row>5</xdr:row>
      <xdr:rowOff>25257</xdr:rowOff>
    </xdr:to>
    <xdr:pic>
      <xdr:nvPicPr>
        <xdr:cNvPr id="4" name="0 Imagen">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80750" y="241300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571500</xdr:colOff>
      <xdr:row>2</xdr:row>
      <xdr:rowOff>381000</xdr:rowOff>
    </xdr:from>
    <xdr:to>
      <xdr:col>2</xdr:col>
      <xdr:colOff>2260541</xdr:colOff>
      <xdr:row>5</xdr:row>
      <xdr:rowOff>153579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2095500" y="1143000"/>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1190625</xdr:colOff>
      <xdr:row>2</xdr:row>
      <xdr:rowOff>0</xdr:rowOff>
    </xdr:from>
    <xdr:to>
      <xdr:col>23</xdr:col>
      <xdr:colOff>2952750</xdr:colOff>
      <xdr:row>5</xdr:row>
      <xdr:rowOff>57007</xdr:rowOff>
    </xdr:to>
    <xdr:pic>
      <xdr:nvPicPr>
        <xdr:cNvPr id="3" name="0 Imagen">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01625" y="66675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228600</xdr:colOff>
      <xdr:row>1</xdr:row>
      <xdr:rowOff>190500</xdr:rowOff>
    </xdr:from>
    <xdr:to>
      <xdr:col>5</xdr:col>
      <xdr:colOff>1325880</xdr:colOff>
      <xdr:row>3</xdr:row>
      <xdr:rowOff>754380</xdr:rowOff>
    </xdr:to>
    <xdr:pic>
      <xdr:nvPicPr>
        <xdr:cNvPr id="14830165" name="Imagen 4" descr="logocapitalmusical">
          <a:extLst>
            <a:ext uri="{FF2B5EF4-FFF2-40B4-BE49-F238E27FC236}">
              <a16:creationId xmlns:a16="http://schemas.microsoft.com/office/drawing/2014/main" id="{00000000-0008-0000-0200-0000554A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860" y="373380"/>
          <a:ext cx="109728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325121</xdr:colOff>
      <xdr:row>1</xdr:row>
      <xdr:rowOff>248532</xdr:rowOff>
    </xdr:from>
    <xdr:to>
      <xdr:col>1</xdr:col>
      <xdr:colOff>276875</xdr:colOff>
      <xdr:row>3</xdr:row>
      <xdr:rowOff>544350</xdr:rowOff>
    </xdr:to>
    <xdr:sp macro="" textlink="">
      <xdr:nvSpPr>
        <xdr:cNvPr id="6" name="Flecha izquierda 22">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317501" y="464653"/>
          <a:ext cx="710993" cy="77773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5</xdr:row>
      <xdr:rowOff>15240</xdr:rowOff>
    </xdr:from>
    <xdr:to>
      <xdr:col>6</xdr:col>
      <xdr:colOff>510540</xdr:colOff>
      <xdr:row>51</xdr:row>
      <xdr:rowOff>76200</xdr:rowOff>
    </xdr:to>
    <xdr:pic>
      <xdr:nvPicPr>
        <xdr:cNvPr id="14830167" name="Imagen 6">
          <a:extLst>
            <a:ext uri="{FF2B5EF4-FFF2-40B4-BE49-F238E27FC236}">
              <a16:creationId xmlns:a16="http://schemas.microsoft.com/office/drawing/2014/main" id="{00000000-0008-0000-0200-0000574AE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4980"/>
          <a:ext cx="12954000" cy="847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2</xdr:row>
      <xdr:rowOff>95250</xdr:rowOff>
    </xdr:from>
    <xdr:to>
      <xdr:col>2</xdr:col>
      <xdr:colOff>2451041</xdr:colOff>
      <xdr:row>5</xdr:row>
      <xdr:rowOff>248829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333750" y="857250"/>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1905000</xdr:colOff>
      <xdr:row>1</xdr:row>
      <xdr:rowOff>238125</xdr:rowOff>
    </xdr:from>
    <xdr:to>
      <xdr:col>23</xdr:col>
      <xdr:colOff>3667125</xdr:colOff>
      <xdr:row>6</xdr:row>
      <xdr:rowOff>9382</xdr:rowOff>
    </xdr:to>
    <xdr:pic>
      <xdr:nvPicPr>
        <xdr:cNvPr id="4" name="0 Imagen">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06875" y="57150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714375</xdr:colOff>
      <xdr:row>2</xdr:row>
      <xdr:rowOff>357187</xdr:rowOff>
    </xdr:from>
    <xdr:to>
      <xdr:col>2</xdr:col>
      <xdr:colOff>2403416</xdr:colOff>
      <xdr:row>4</xdr:row>
      <xdr:rowOff>200024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238375" y="1023937"/>
          <a:ext cx="1689041" cy="117633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1738312</xdr:colOff>
      <xdr:row>2</xdr:row>
      <xdr:rowOff>119063</xdr:rowOff>
    </xdr:from>
    <xdr:to>
      <xdr:col>23</xdr:col>
      <xdr:colOff>3905249</xdr:colOff>
      <xdr:row>5</xdr:row>
      <xdr:rowOff>138322</xdr:rowOff>
    </xdr:to>
    <xdr:pic>
      <xdr:nvPicPr>
        <xdr:cNvPr id="3" name="0 Imagen">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154375" y="785813"/>
          <a:ext cx="2166937" cy="1709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381000</xdr:colOff>
      <xdr:row>0</xdr:row>
      <xdr:rowOff>0</xdr:rowOff>
    </xdr:from>
    <xdr:to>
      <xdr:col>2</xdr:col>
      <xdr:colOff>2070041</xdr:colOff>
      <xdr:row>3</xdr:row>
      <xdr:rowOff>113891</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905000" y="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1</xdr:rowOff>
    </xdr:from>
    <xdr:to>
      <xdr:col>23</xdr:col>
      <xdr:colOff>2524125</xdr:colOff>
      <xdr:row>3</xdr:row>
      <xdr:rowOff>158751</xdr:rowOff>
    </xdr:to>
    <xdr:pic>
      <xdr:nvPicPr>
        <xdr:cNvPr id="3" name="0 Imagen">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944750" y="1"/>
          <a:ext cx="1762125" cy="12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514350</xdr:colOff>
      <xdr:row>3</xdr:row>
      <xdr:rowOff>76200</xdr:rowOff>
    </xdr:from>
    <xdr:to>
      <xdr:col>2</xdr:col>
      <xdr:colOff>2203391</xdr:colOff>
      <xdr:row>5</xdr:row>
      <xdr:rowOff>563154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514350" y="4191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0</xdr:colOff>
      <xdr:row>2</xdr:row>
      <xdr:rowOff>0</xdr:rowOff>
    </xdr:from>
    <xdr:to>
      <xdr:col>23</xdr:col>
      <xdr:colOff>2362200</xdr:colOff>
      <xdr:row>5</xdr:row>
      <xdr:rowOff>863906</xdr:rowOff>
    </xdr:to>
    <xdr:pic>
      <xdr:nvPicPr>
        <xdr:cNvPr id="9" name="0 Imagen">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892450" y="0"/>
          <a:ext cx="2362200" cy="1892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5</xdr:col>
      <xdr:colOff>772390</xdr:colOff>
      <xdr:row>30</xdr:row>
      <xdr:rowOff>0</xdr:rowOff>
    </xdr:from>
    <xdr:ext cx="1145442"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9757077-B0EB-4468-8746-48FBA3015949}"/>
                </a:ext>
              </a:extLst>
            </xdr:cNvPr>
            <xdr:cNvSpPr txBox="1"/>
          </xdr:nvSpPr>
          <xdr:spPr>
            <a:xfrm>
              <a:off x="6967450" y="10469880"/>
              <a:ext cx="1145442"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i="1">
                        <a:latin typeface="Cambria Math" panose="02040503050406030204" pitchFamily="18" charset="0"/>
                      </a:rPr>
                      <m:t>𝑁𝑅</m:t>
                    </m:r>
                    <m:r>
                      <a:rPr lang="es-CO" sz="1100" i="0">
                        <a:latin typeface="Cambria Math" panose="02040503050406030204" pitchFamily="18" charset="0"/>
                      </a:rPr>
                      <m:t>=</m:t>
                    </m:r>
                    <m:nary>
                      <m:naryPr>
                        <m:chr m:val="∑"/>
                        <m:grow m:val="on"/>
                        <m:subHide m:val="on"/>
                        <m:supHide m:val="on"/>
                        <m:ctrlPr>
                          <a:rPr lang="es-CO" sz="1100" i="1">
                            <a:latin typeface="Cambria Math" panose="02040503050406030204" pitchFamily="18" charset="0"/>
                          </a:rPr>
                        </m:ctrlPr>
                      </m:naryPr>
                      <m:sub/>
                      <m:sup/>
                      <m:e>
                        <m:r>
                          <a:rPr lang="es-CO" sz="1100" i="1">
                            <a:latin typeface="Cambria Math" panose="02040503050406030204" pitchFamily="18" charset="0"/>
                          </a:rPr>
                          <m:t>𝑁𝑃</m:t>
                        </m:r>
                      </m:e>
                    </m:nary>
                    <m:r>
                      <a:rPr lang="es-CO" sz="1100" i="0">
                        <a:latin typeface="Cambria Math" panose="02040503050406030204" pitchFamily="18" charset="0"/>
                      </a:rPr>
                      <m:t>∗</m:t>
                    </m:r>
                    <m:r>
                      <a:rPr lang="es-CO" sz="1100" i="1">
                        <a:latin typeface="Cambria Math" panose="02040503050406030204" pitchFamily="18" charset="0"/>
                      </a:rPr>
                      <m:t>𝑁𝐸</m:t>
                    </m:r>
                  </m:oMath>
                </m:oMathPara>
              </a14:m>
              <a:endParaRPr lang="es-CO" sz="1100"/>
            </a:p>
          </xdr:txBody>
        </xdr:sp>
      </mc:Choice>
      <mc:Fallback xmlns="">
        <xdr:sp macro="" textlink="">
          <xdr:nvSpPr>
            <xdr:cNvPr id="3" name="CuadroTexto 2">
              <a:extLst>
                <a:ext uri="{FF2B5EF4-FFF2-40B4-BE49-F238E27FC236}">
                  <a16:creationId xmlns:a16="http://schemas.microsoft.com/office/drawing/2014/main" id="{09757077-B0EB-4468-8746-48FBA3015949}"/>
                </a:ext>
              </a:extLst>
            </xdr:cNvPr>
            <xdr:cNvSpPr txBox="1"/>
          </xdr:nvSpPr>
          <xdr:spPr>
            <a:xfrm>
              <a:off x="6967450" y="10469880"/>
              <a:ext cx="1145442"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latin typeface="Cambria Math" panose="02040503050406030204" pitchFamily="18" charset="0"/>
                </a:rPr>
                <a:t>𝑁𝑅=∑128▒𝑁𝑃∗𝑁𝐸</a:t>
              </a:r>
              <a:endParaRPr lang="es-CO" sz="1100"/>
            </a:p>
          </xdr:txBody>
        </xdr:sp>
      </mc:Fallback>
    </mc:AlternateContent>
    <xdr:clientData/>
  </xdr:oneCellAnchor>
  <xdr:twoCellAnchor editAs="oneCell">
    <xdr:from>
      <xdr:col>2</xdr:col>
      <xdr:colOff>136071</xdr:colOff>
      <xdr:row>2</xdr:row>
      <xdr:rowOff>126352</xdr:rowOff>
    </xdr:from>
    <xdr:to>
      <xdr:col>3</xdr:col>
      <xdr:colOff>1563561</xdr:colOff>
      <xdr:row>4</xdr:row>
      <xdr:rowOff>213827</xdr:rowOff>
    </xdr:to>
    <xdr:pic>
      <xdr:nvPicPr>
        <xdr:cNvPr id="6" name="0 Imagen">
          <a:extLst>
            <a:ext uri="{FF2B5EF4-FFF2-40B4-BE49-F238E27FC236}">
              <a16:creationId xmlns:a16="http://schemas.microsoft.com/office/drawing/2014/main" id="{B43EDCFE-3FF8-445A-BA8E-6100A7F250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6811" y="408292"/>
          <a:ext cx="1838970" cy="773275"/>
        </a:xfrm>
        <a:prstGeom prst="rect">
          <a:avLst/>
        </a:prstGeom>
      </xdr:spPr>
    </xdr:pic>
    <xdr:clientData/>
  </xdr:twoCellAnchor>
  <xdr:twoCellAnchor editAs="oneCell">
    <xdr:from>
      <xdr:col>10</xdr:col>
      <xdr:colOff>152400</xdr:colOff>
      <xdr:row>2</xdr:row>
      <xdr:rowOff>12700</xdr:rowOff>
    </xdr:from>
    <xdr:to>
      <xdr:col>10</xdr:col>
      <xdr:colOff>1155700</xdr:colOff>
      <xdr:row>5</xdr:row>
      <xdr:rowOff>11790</xdr:rowOff>
    </xdr:to>
    <xdr:pic>
      <xdr:nvPicPr>
        <xdr:cNvPr id="7" name="0 Imagen">
          <a:extLst>
            <a:ext uri="{FF2B5EF4-FFF2-40B4-BE49-F238E27FC236}">
              <a16:creationId xmlns:a16="http://schemas.microsoft.com/office/drawing/2014/main" id="{074B6D9D-33C0-48FA-BADD-F8E8941A8A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81100" y="292100"/>
          <a:ext cx="1003300" cy="107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381000</xdr:colOff>
      <xdr:row>2</xdr:row>
      <xdr:rowOff>76200</xdr:rowOff>
    </xdr:from>
    <xdr:to>
      <xdr:col>4</xdr:col>
      <xdr:colOff>1371600</xdr:colOff>
      <xdr:row>5</xdr:row>
      <xdr:rowOff>38668</xdr:rowOff>
    </xdr:to>
    <xdr:pic>
      <xdr:nvPicPr>
        <xdr:cNvPr id="220" name="0 Imagen">
          <a:extLst>
            <a:ext uri="{FF2B5EF4-FFF2-40B4-BE49-F238E27FC236}">
              <a16:creationId xmlns:a16="http://schemas.microsoft.com/office/drawing/2014/main" id="{06DB1DF2-CFAA-4FA1-8F8F-5B296F940E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0" y="1409700"/>
          <a:ext cx="2400300" cy="2038918"/>
        </a:xfrm>
        <a:prstGeom prst="rect">
          <a:avLst/>
        </a:prstGeom>
      </xdr:spPr>
    </xdr:pic>
    <xdr:clientData/>
  </xdr:twoCellAnchor>
  <xdr:twoCellAnchor editAs="oneCell">
    <xdr:from>
      <xdr:col>28</xdr:col>
      <xdr:colOff>114299</xdr:colOff>
      <xdr:row>2</xdr:row>
      <xdr:rowOff>190500</xdr:rowOff>
    </xdr:from>
    <xdr:to>
      <xdr:col>28</xdr:col>
      <xdr:colOff>1787854</xdr:colOff>
      <xdr:row>4</xdr:row>
      <xdr:rowOff>457200</xdr:rowOff>
    </xdr:to>
    <xdr:pic>
      <xdr:nvPicPr>
        <xdr:cNvPr id="221" name="0 Imagen">
          <a:extLst>
            <a:ext uri="{FF2B5EF4-FFF2-40B4-BE49-F238E27FC236}">
              <a16:creationId xmlns:a16="http://schemas.microsoft.com/office/drawing/2014/main" id="{B8424F2D-4081-4D6A-8301-B693899ED8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928799" y="1485900"/>
          <a:ext cx="167355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2</xdr:row>
      <xdr:rowOff>304800</xdr:rowOff>
    </xdr:from>
    <xdr:to>
      <xdr:col>2</xdr:col>
      <xdr:colOff>1041341</xdr:colOff>
      <xdr:row>3</xdr:row>
      <xdr:rowOff>601254</xdr:rowOff>
    </xdr:to>
    <xdr:sp macro="" textlink="">
      <xdr:nvSpPr>
        <xdr:cNvPr id="222" name="Flecha izquierda 22">
          <a:hlinkClick xmlns:r="http://schemas.openxmlformats.org/officeDocument/2006/relationships" r:id="rId3"/>
          <a:extLst>
            <a:ext uri="{FF2B5EF4-FFF2-40B4-BE49-F238E27FC236}">
              <a16:creationId xmlns:a16="http://schemas.microsoft.com/office/drawing/2014/main" id="{F96FD020-132F-47FE-8D31-17A4BB0FBE65}"/>
            </a:ext>
          </a:extLst>
        </xdr:cNvPr>
        <xdr:cNvSpPr/>
      </xdr:nvSpPr>
      <xdr:spPr>
        <a:xfrm>
          <a:off x="1485900" y="16002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400373</xdr:colOff>
      <xdr:row>3</xdr:row>
      <xdr:rowOff>103322</xdr:rowOff>
    </xdr:from>
    <xdr:to>
      <xdr:col>2</xdr:col>
      <xdr:colOff>2089414</xdr:colOff>
      <xdr:row>5</xdr:row>
      <xdr:rowOff>578652</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976034" y="1575661"/>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190500</xdr:colOff>
      <xdr:row>2</xdr:row>
      <xdr:rowOff>285750</xdr:rowOff>
    </xdr:from>
    <xdr:to>
      <xdr:col>23</xdr:col>
      <xdr:colOff>2413000</xdr:colOff>
      <xdr:row>5</xdr:row>
      <xdr:rowOff>991793</xdr:rowOff>
    </xdr:to>
    <xdr:pic>
      <xdr:nvPicPr>
        <xdr:cNvPr id="3" name="0 Imagen">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97750" y="1397000"/>
          <a:ext cx="2222500" cy="1753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45720</xdr:colOff>
      <xdr:row>19</xdr:row>
      <xdr:rowOff>0</xdr:rowOff>
    </xdr:from>
    <xdr:to>
      <xdr:col>3</xdr:col>
      <xdr:colOff>121920</xdr:colOff>
      <xdr:row>19</xdr:row>
      <xdr:rowOff>144780</xdr:rowOff>
    </xdr:to>
    <xdr:sp macro="" textlink="">
      <xdr:nvSpPr>
        <xdr:cNvPr id="11267303" name="Text Box 9">
          <a:extLst>
            <a:ext uri="{FF2B5EF4-FFF2-40B4-BE49-F238E27FC236}">
              <a16:creationId xmlns:a16="http://schemas.microsoft.com/office/drawing/2014/main" id="{00000000-0008-0000-1900-0000E7ECAB00}"/>
            </a:ext>
          </a:extLst>
        </xdr:cNvPr>
        <xdr:cNvSpPr txBox="1">
          <a:spLocks noChangeArrowheads="1"/>
        </xdr:cNvSpPr>
      </xdr:nvSpPr>
      <xdr:spPr bwMode="auto">
        <a:xfrm>
          <a:off x="7459980" y="2650236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4" name="Text Box 9">
          <a:extLst>
            <a:ext uri="{FF2B5EF4-FFF2-40B4-BE49-F238E27FC236}">
              <a16:creationId xmlns:a16="http://schemas.microsoft.com/office/drawing/2014/main" id="{00000000-0008-0000-1900-0000E8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5" name="Text Box 9">
          <a:extLst>
            <a:ext uri="{FF2B5EF4-FFF2-40B4-BE49-F238E27FC236}">
              <a16:creationId xmlns:a16="http://schemas.microsoft.com/office/drawing/2014/main" id="{00000000-0008-0000-1900-0000E9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6" name="Text Box 9">
          <a:extLst>
            <a:ext uri="{FF2B5EF4-FFF2-40B4-BE49-F238E27FC236}">
              <a16:creationId xmlns:a16="http://schemas.microsoft.com/office/drawing/2014/main" id="{00000000-0008-0000-1900-0000EA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7" name="Text Box 9">
          <a:extLst>
            <a:ext uri="{FF2B5EF4-FFF2-40B4-BE49-F238E27FC236}">
              <a16:creationId xmlns:a16="http://schemas.microsoft.com/office/drawing/2014/main" id="{00000000-0008-0000-1900-0000EB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8" name="Text Box 9">
          <a:extLst>
            <a:ext uri="{FF2B5EF4-FFF2-40B4-BE49-F238E27FC236}">
              <a16:creationId xmlns:a16="http://schemas.microsoft.com/office/drawing/2014/main" id="{00000000-0008-0000-1900-0000EC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09" name="Text Box 9">
          <a:extLst>
            <a:ext uri="{FF2B5EF4-FFF2-40B4-BE49-F238E27FC236}">
              <a16:creationId xmlns:a16="http://schemas.microsoft.com/office/drawing/2014/main" id="{00000000-0008-0000-1900-0000ED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0" name="Text Box 9">
          <a:extLst>
            <a:ext uri="{FF2B5EF4-FFF2-40B4-BE49-F238E27FC236}">
              <a16:creationId xmlns:a16="http://schemas.microsoft.com/office/drawing/2014/main" id="{00000000-0008-0000-1900-0000EE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1" name="Text Box 9">
          <a:extLst>
            <a:ext uri="{FF2B5EF4-FFF2-40B4-BE49-F238E27FC236}">
              <a16:creationId xmlns:a16="http://schemas.microsoft.com/office/drawing/2014/main" id="{00000000-0008-0000-1900-0000EF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2" name="Text Box 9">
          <a:extLst>
            <a:ext uri="{FF2B5EF4-FFF2-40B4-BE49-F238E27FC236}">
              <a16:creationId xmlns:a16="http://schemas.microsoft.com/office/drawing/2014/main" id="{00000000-0008-0000-1900-0000F0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3" name="Text Box 9">
          <a:extLst>
            <a:ext uri="{FF2B5EF4-FFF2-40B4-BE49-F238E27FC236}">
              <a16:creationId xmlns:a16="http://schemas.microsoft.com/office/drawing/2014/main" id="{00000000-0008-0000-1900-0000F1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4" name="Text Box 9">
          <a:extLst>
            <a:ext uri="{FF2B5EF4-FFF2-40B4-BE49-F238E27FC236}">
              <a16:creationId xmlns:a16="http://schemas.microsoft.com/office/drawing/2014/main" id="{00000000-0008-0000-1900-0000F2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5" name="Text Box 9">
          <a:extLst>
            <a:ext uri="{FF2B5EF4-FFF2-40B4-BE49-F238E27FC236}">
              <a16:creationId xmlns:a16="http://schemas.microsoft.com/office/drawing/2014/main" id="{00000000-0008-0000-1900-0000F3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6" name="Text Box 9">
          <a:extLst>
            <a:ext uri="{FF2B5EF4-FFF2-40B4-BE49-F238E27FC236}">
              <a16:creationId xmlns:a16="http://schemas.microsoft.com/office/drawing/2014/main" id="{00000000-0008-0000-1900-0000F4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19</xdr:row>
      <xdr:rowOff>0</xdr:rowOff>
    </xdr:from>
    <xdr:to>
      <xdr:col>3</xdr:col>
      <xdr:colOff>121920</xdr:colOff>
      <xdr:row>19</xdr:row>
      <xdr:rowOff>144780</xdr:rowOff>
    </xdr:to>
    <xdr:sp macro="" textlink="">
      <xdr:nvSpPr>
        <xdr:cNvPr id="11267317" name="Text Box 9">
          <a:extLst>
            <a:ext uri="{FF2B5EF4-FFF2-40B4-BE49-F238E27FC236}">
              <a16:creationId xmlns:a16="http://schemas.microsoft.com/office/drawing/2014/main" id="{00000000-0008-0000-1900-0000F5ECAB00}"/>
            </a:ext>
          </a:extLst>
        </xdr:cNvPr>
        <xdr:cNvSpPr txBox="1">
          <a:spLocks noChangeArrowheads="1"/>
        </xdr:cNvSpPr>
      </xdr:nvSpPr>
      <xdr:spPr bwMode="auto">
        <a:xfrm>
          <a:off x="7459980" y="2650236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8" name="Text Box 9">
          <a:extLst>
            <a:ext uri="{FF2B5EF4-FFF2-40B4-BE49-F238E27FC236}">
              <a16:creationId xmlns:a16="http://schemas.microsoft.com/office/drawing/2014/main" id="{00000000-0008-0000-1900-0000F6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19" name="Text Box 9">
          <a:extLst>
            <a:ext uri="{FF2B5EF4-FFF2-40B4-BE49-F238E27FC236}">
              <a16:creationId xmlns:a16="http://schemas.microsoft.com/office/drawing/2014/main" id="{00000000-0008-0000-1900-0000F7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0" name="Text Box 9">
          <a:extLst>
            <a:ext uri="{FF2B5EF4-FFF2-40B4-BE49-F238E27FC236}">
              <a16:creationId xmlns:a16="http://schemas.microsoft.com/office/drawing/2014/main" id="{00000000-0008-0000-1900-0000F8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1" name="Text Box 9">
          <a:extLst>
            <a:ext uri="{FF2B5EF4-FFF2-40B4-BE49-F238E27FC236}">
              <a16:creationId xmlns:a16="http://schemas.microsoft.com/office/drawing/2014/main" id="{00000000-0008-0000-1900-0000F9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2" name="Text Box 9">
          <a:extLst>
            <a:ext uri="{FF2B5EF4-FFF2-40B4-BE49-F238E27FC236}">
              <a16:creationId xmlns:a16="http://schemas.microsoft.com/office/drawing/2014/main" id="{00000000-0008-0000-1900-0000FA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3" name="Text Box 9">
          <a:extLst>
            <a:ext uri="{FF2B5EF4-FFF2-40B4-BE49-F238E27FC236}">
              <a16:creationId xmlns:a16="http://schemas.microsoft.com/office/drawing/2014/main" id="{00000000-0008-0000-1900-0000FB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4" name="Text Box 9">
          <a:extLst>
            <a:ext uri="{FF2B5EF4-FFF2-40B4-BE49-F238E27FC236}">
              <a16:creationId xmlns:a16="http://schemas.microsoft.com/office/drawing/2014/main" id="{00000000-0008-0000-1900-0000FC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5" name="Text Box 9">
          <a:extLst>
            <a:ext uri="{FF2B5EF4-FFF2-40B4-BE49-F238E27FC236}">
              <a16:creationId xmlns:a16="http://schemas.microsoft.com/office/drawing/2014/main" id="{00000000-0008-0000-1900-0000FD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6" name="Text Box 9">
          <a:extLst>
            <a:ext uri="{FF2B5EF4-FFF2-40B4-BE49-F238E27FC236}">
              <a16:creationId xmlns:a16="http://schemas.microsoft.com/office/drawing/2014/main" id="{00000000-0008-0000-1900-0000FE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7" name="Text Box 9">
          <a:extLst>
            <a:ext uri="{FF2B5EF4-FFF2-40B4-BE49-F238E27FC236}">
              <a16:creationId xmlns:a16="http://schemas.microsoft.com/office/drawing/2014/main" id="{00000000-0008-0000-1900-0000FFEC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8" name="Text Box 9">
          <a:extLst>
            <a:ext uri="{FF2B5EF4-FFF2-40B4-BE49-F238E27FC236}">
              <a16:creationId xmlns:a16="http://schemas.microsoft.com/office/drawing/2014/main" id="{00000000-0008-0000-1900-000000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29" name="Text Box 9">
          <a:extLst>
            <a:ext uri="{FF2B5EF4-FFF2-40B4-BE49-F238E27FC236}">
              <a16:creationId xmlns:a16="http://schemas.microsoft.com/office/drawing/2014/main" id="{00000000-0008-0000-1900-000001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0" name="Text Box 9">
          <a:extLst>
            <a:ext uri="{FF2B5EF4-FFF2-40B4-BE49-F238E27FC236}">
              <a16:creationId xmlns:a16="http://schemas.microsoft.com/office/drawing/2014/main" id="{00000000-0008-0000-1900-000002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1836420</xdr:colOff>
      <xdr:row>95</xdr:row>
      <xdr:rowOff>388620</xdr:rowOff>
    </xdr:from>
    <xdr:to>
      <xdr:col>21</xdr:col>
      <xdr:colOff>1203960</xdr:colOff>
      <xdr:row>107</xdr:row>
      <xdr:rowOff>220980</xdr:rowOff>
    </xdr:to>
    <xdr:graphicFrame macro="">
      <xdr:nvGraphicFramePr>
        <xdr:cNvPr id="11267331" name="Gráfico 41">
          <a:extLst>
            <a:ext uri="{FF2B5EF4-FFF2-40B4-BE49-F238E27FC236}">
              <a16:creationId xmlns:a16="http://schemas.microsoft.com/office/drawing/2014/main" id="{00000000-0008-0000-1900-000003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1501140</xdr:colOff>
      <xdr:row>121</xdr:row>
      <xdr:rowOff>411480</xdr:rowOff>
    </xdr:from>
    <xdr:to>
      <xdr:col>21</xdr:col>
      <xdr:colOff>1181100</xdr:colOff>
      <xdr:row>134</xdr:row>
      <xdr:rowOff>472440</xdr:rowOff>
    </xdr:to>
    <xdr:graphicFrame macro="">
      <xdr:nvGraphicFramePr>
        <xdr:cNvPr id="11267332" name="Gráfico 45">
          <a:extLst>
            <a:ext uri="{FF2B5EF4-FFF2-40B4-BE49-F238E27FC236}">
              <a16:creationId xmlns:a16="http://schemas.microsoft.com/office/drawing/2014/main" id="{00000000-0008-0000-1900-000004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388620</xdr:colOff>
      <xdr:row>0</xdr:row>
      <xdr:rowOff>135255</xdr:rowOff>
    </xdr:from>
    <xdr:to>
      <xdr:col>0</xdr:col>
      <xdr:colOff>2085481</xdr:colOff>
      <xdr:row>3</xdr:row>
      <xdr:rowOff>183403</xdr:rowOff>
    </xdr:to>
    <xdr:sp macro="" textlink="">
      <xdr:nvSpPr>
        <xdr:cNvPr id="51" name="Flecha izquierda 22">
          <a:hlinkClick xmlns:r="http://schemas.openxmlformats.org/officeDocument/2006/relationships" r:id="rId3"/>
          <a:extLst>
            <a:ext uri="{FF2B5EF4-FFF2-40B4-BE49-F238E27FC236}">
              <a16:creationId xmlns:a16="http://schemas.microsoft.com/office/drawing/2014/main" id="{00000000-0008-0000-1900-000033000000}"/>
            </a:ext>
          </a:extLst>
        </xdr:cNvPr>
        <xdr:cNvSpPr/>
      </xdr:nvSpPr>
      <xdr:spPr>
        <a:xfrm>
          <a:off x="381000" y="285750"/>
          <a:ext cx="1651000" cy="131445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45720</xdr:colOff>
      <xdr:row>19</xdr:row>
      <xdr:rowOff>0</xdr:rowOff>
    </xdr:from>
    <xdr:to>
      <xdr:col>3</xdr:col>
      <xdr:colOff>121920</xdr:colOff>
      <xdr:row>19</xdr:row>
      <xdr:rowOff>144780</xdr:rowOff>
    </xdr:to>
    <xdr:sp macro="" textlink="">
      <xdr:nvSpPr>
        <xdr:cNvPr id="11267334" name="Text Box 9">
          <a:extLst>
            <a:ext uri="{FF2B5EF4-FFF2-40B4-BE49-F238E27FC236}">
              <a16:creationId xmlns:a16="http://schemas.microsoft.com/office/drawing/2014/main" id="{00000000-0008-0000-1900-000006EDAB00}"/>
            </a:ext>
          </a:extLst>
        </xdr:cNvPr>
        <xdr:cNvSpPr txBox="1">
          <a:spLocks noChangeArrowheads="1"/>
        </xdr:cNvSpPr>
      </xdr:nvSpPr>
      <xdr:spPr bwMode="auto">
        <a:xfrm>
          <a:off x="7459980" y="2650236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5" name="Text Box 9">
          <a:extLst>
            <a:ext uri="{FF2B5EF4-FFF2-40B4-BE49-F238E27FC236}">
              <a16:creationId xmlns:a16="http://schemas.microsoft.com/office/drawing/2014/main" id="{00000000-0008-0000-1900-000007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6" name="Text Box 9">
          <a:extLst>
            <a:ext uri="{FF2B5EF4-FFF2-40B4-BE49-F238E27FC236}">
              <a16:creationId xmlns:a16="http://schemas.microsoft.com/office/drawing/2014/main" id="{00000000-0008-0000-1900-000008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7" name="Text Box 9">
          <a:extLst>
            <a:ext uri="{FF2B5EF4-FFF2-40B4-BE49-F238E27FC236}">
              <a16:creationId xmlns:a16="http://schemas.microsoft.com/office/drawing/2014/main" id="{00000000-0008-0000-1900-000009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8" name="Text Box 9">
          <a:extLst>
            <a:ext uri="{FF2B5EF4-FFF2-40B4-BE49-F238E27FC236}">
              <a16:creationId xmlns:a16="http://schemas.microsoft.com/office/drawing/2014/main" id="{00000000-0008-0000-1900-00000A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39" name="Text Box 9">
          <a:extLst>
            <a:ext uri="{FF2B5EF4-FFF2-40B4-BE49-F238E27FC236}">
              <a16:creationId xmlns:a16="http://schemas.microsoft.com/office/drawing/2014/main" id="{00000000-0008-0000-1900-00000B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0" name="Text Box 9">
          <a:extLst>
            <a:ext uri="{FF2B5EF4-FFF2-40B4-BE49-F238E27FC236}">
              <a16:creationId xmlns:a16="http://schemas.microsoft.com/office/drawing/2014/main" id="{00000000-0008-0000-1900-00000C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1" name="Text Box 9">
          <a:extLst>
            <a:ext uri="{FF2B5EF4-FFF2-40B4-BE49-F238E27FC236}">
              <a16:creationId xmlns:a16="http://schemas.microsoft.com/office/drawing/2014/main" id="{00000000-0008-0000-1900-00000D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2" name="Text Box 9">
          <a:extLst>
            <a:ext uri="{FF2B5EF4-FFF2-40B4-BE49-F238E27FC236}">
              <a16:creationId xmlns:a16="http://schemas.microsoft.com/office/drawing/2014/main" id="{00000000-0008-0000-1900-00000E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3" name="Text Box 9">
          <a:extLst>
            <a:ext uri="{FF2B5EF4-FFF2-40B4-BE49-F238E27FC236}">
              <a16:creationId xmlns:a16="http://schemas.microsoft.com/office/drawing/2014/main" id="{00000000-0008-0000-1900-00000F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4" name="Text Box 9">
          <a:extLst>
            <a:ext uri="{FF2B5EF4-FFF2-40B4-BE49-F238E27FC236}">
              <a16:creationId xmlns:a16="http://schemas.microsoft.com/office/drawing/2014/main" id="{00000000-0008-0000-1900-000010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5" name="Text Box 9">
          <a:extLst>
            <a:ext uri="{FF2B5EF4-FFF2-40B4-BE49-F238E27FC236}">
              <a16:creationId xmlns:a16="http://schemas.microsoft.com/office/drawing/2014/main" id="{00000000-0008-0000-1900-000011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6" name="Text Box 9">
          <a:extLst>
            <a:ext uri="{FF2B5EF4-FFF2-40B4-BE49-F238E27FC236}">
              <a16:creationId xmlns:a16="http://schemas.microsoft.com/office/drawing/2014/main" id="{00000000-0008-0000-1900-000012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45720</xdr:colOff>
      <xdr:row>20</xdr:row>
      <xdr:rowOff>0</xdr:rowOff>
    </xdr:from>
    <xdr:to>
      <xdr:col>3</xdr:col>
      <xdr:colOff>121920</xdr:colOff>
      <xdr:row>20</xdr:row>
      <xdr:rowOff>76200</xdr:rowOff>
    </xdr:to>
    <xdr:sp macro="" textlink="">
      <xdr:nvSpPr>
        <xdr:cNvPr id="11267347" name="Text Box 9">
          <a:extLst>
            <a:ext uri="{FF2B5EF4-FFF2-40B4-BE49-F238E27FC236}">
              <a16:creationId xmlns:a16="http://schemas.microsoft.com/office/drawing/2014/main" id="{00000000-0008-0000-1900-000013EDAB00}"/>
            </a:ext>
          </a:extLst>
        </xdr:cNvPr>
        <xdr:cNvSpPr txBox="1">
          <a:spLocks noChangeArrowheads="1"/>
        </xdr:cNvSpPr>
      </xdr:nvSpPr>
      <xdr:spPr bwMode="auto">
        <a:xfrm>
          <a:off x="7459980" y="2915412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0</xdr:row>
      <xdr:rowOff>0</xdr:rowOff>
    </xdr:from>
    <xdr:to>
      <xdr:col>22</xdr:col>
      <xdr:colOff>114300</xdr:colOff>
      <xdr:row>4</xdr:row>
      <xdr:rowOff>7620</xdr:rowOff>
    </xdr:to>
    <xdr:pic>
      <xdr:nvPicPr>
        <xdr:cNvPr id="11267348" name="0 Imagen">
          <a:extLst>
            <a:ext uri="{FF2B5EF4-FFF2-40B4-BE49-F238E27FC236}">
              <a16:creationId xmlns:a16="http://schemas.microsoft.com/office/drawing/2014/main" id="{00000000-0008-0000-1900-000014EDAB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96700" y="0"/>
          <a:ext cx="205740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1051560</xdr:colOff>
      <xdr:row>79</xdr:row>
      <xdr:rowOff>106680</xdr:rowOff>
    </xdr:from>
    <xdr:to>
      <xdr:col>20</xdr:col>
      <xdr:colOff>2941320</xdr:colOff>
      <xdr:row>91</xdr:row>
      <xdr:rowOff>236220</xdr:rowOff>
    </xdr:to>
    <xdr:graphicFrame macro="">
      <xdr:nvGraphicFramePr>
        <xdr:cNvPr id="11267349" name="Gráfico 1">
          <a:extLst>
            <a:ext uri="{FF2B5EF4-FFF2-40B4-BE49-F238E27FC236}">
              <a16:creationId xmlns:a16="http://schemas.microsoft.com/office/drawing/2014/main" id="{00000000-0008-0000-1900-000015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213360</xdr:colOff>
      <xdr:row>108</xdr:row>
      <xdr:rowOff>106680</xdr:rowOff>
    </xdr:from>
    <xdr:to>
      <xdr:col>21</xdr:col>
      <xdr:colOff>441960</xdr:colOff>
      <xdr:row>119</xdr:row>
      <xdr:rowOff>281940</xdr:rowOff>
    </xdr:to>
    <xdr:graphicFrame macro="">
      <xdr:nvGraphicFramePr>
        <xdr:cNvPr id="11267350" name="Gráfico 2">
          <a:extLst>
            <a:ext uri="{FF2B5EF4-FFF2-40B4-BE49-F238E27FC236}">
              <a16:creationId xmlns:a16="http://schemas.microsoft.com/office/drawing/2014/main" id="{00000000-0008-0000-1900-000016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1272540</xdr:colOff>
      <xdr:row>135</xdr:row>
      <xdr:rowOff>342900</xdr:rowOff>
    </xdr:from>
    <xdr:to>
      <xdr:col>21</xdr:col>
      <xdr:colOff>838200</xdr:colOff>
      <xdr:row>153</xdr:row>
      <xdr:rowOff>99060</xdr:rowOff>
    </xdr:to>
    <xdr:graphicFrame macro="">
      <xdr:nvGraphicFramePr>
        <xdr:cNvPr id="11267351" name="Gráfico 3">
          <a:extLst>
            <a:ext uri="{FF2B5EF4-FFF2-40B4-BE49-F238E27FC236}">
              <a16:creationId xmlns:a16="http://schemas.microsoft.com/office/drawing/2014/main" id="{00000000-0008-0000-1900-000017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1569720</xdr:colOff>
      <xdr:row>154</xdr:row>
      <xdr:rowOff>7620</xdr:rowOff>
    </xdr:from>
    <xdr:to>
      <xdr:col>21</xdr:col>
      <xdr:colOff>297180</xdr:colOff>
      <xdr:row>171</xdr:row>
      <xdr:rowOff>236220</xdr:rowOff>
    </xdr:to>
    <xdr:graphicFrame macro="">
      <xdr:nvGraphicFramePr>
        <xdr:cNvPr id="11267352" name="Gráfico 4">
          <a:extLst>
            <a:ext uri="{FF2B5EF4-FFF2-40B4-BE49-F238E27FC236}">
              <a16:creationId xmlns:a16="http://schemas.microsoft.com/office/drawing/2014/main" id="{00000000-0008-0000-1900-000018ED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457200</xdr:colOff>
      <xdr:row>3</xdr:row>
      <xdr:rowOff>76200</xdr:rowOff>
    </xdr:from>
    <xdr:to>
      <xdr:col>2</xdr:col>
      <xdr:colOff>2146241</xdr:colOff>
      <xdr:row>5</xdr:row>
      <xdr:rowOff>563154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2057400" y="20574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317500</xdr:colOff>
      <xdr:row>2</xdr:row>
      <xdr:rowOff>254000</xdr:rowOff>
    </xdr:from>
    <xdr:to>
      <xdr:col>23</xdr:col>
      <xdr:colOff>2079625</xdr:colOff>
      <xdr:row>5</xdr:row>
      <xdr:rowOff>762000</xdr:rowOff>
    </xdr:to>
    <xdr:pic>
      <xdr:nvPicPr>
        <xdr:cNvPr id="3" name="0 Imagen">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1750" y="1778000"/>
          <a:ext cx="1762125" cy="16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533400</xdr:colOff>
      <xdr:row>2</xdr:row>
      <xdr:rowOff>381000</xdr:rowOff>
    </xdr:from>
    <xdr:to>
      <xdr:col>2</xdr:col>
      <xdr:colOff>2222441</xdr:colOff>
      <xdr:row>5</xdr:row>
      <xdr:rowOff>182154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2057400" y="19812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2</xdr:row>
      <xdr:rowOff>190500</xdr:rowOff>
    </xdr:from>
    <xdr:to>
      <xdr:col>23</xdr:col>
      <xdr:colOff>2333625</xdr:colOff>
      <xdr:row>5</xdr:row>
      <xdr:rowOff>152257</xdr:rowOff>
    </xdr:to>
    <xdr:pic>
      <xdr:nvPicPr>
        <xdr:cNvPr id="3" name="0 Imagen">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78250" y="171450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228600</xdr:colOff>
      <xdr:row>1</xdr:row>
      <xdr:rowOff>190500</xdr:rowOff>
    </xdr:from>
    <xdr:to>
      <xdr:col>5</xdr:col>
      <xdr:colOff>1325880</xdr:colOff>
      <xdr:row>3</xdr:row>
      <xdr:rowOff>754380</xdr:rowOff>
    </xdr:to>
    <xdr:pic>
      <xdr:nvPicPr>
        <xdr:cNvPr id="14831186" name="Imagen 1" descr="logocapitalmusical">
          <a:extLst>
            <a:ext uri="{FF2B5EF4-FFF2-40B4-BE49-F238E27FC236}">
              <a16:creationId xmlns:a16="http://schemas.microsoft.com/office/drawing/2014/main" id="{00000000-0008-0000-0300-0000524E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860" y="373380"/>
          <a:ext cx="109728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369045</xdr:colOff>
      <xdr:row>1</xdr:row>
      <xdr:rowOff>173327</xdr:rowOff>
    </xdr:from>
    <xdr:to>
      <xdr:col>1</xdr:col>
      <xdr:colOff>325141</xdr:colOff>
      <xdr:row>3</xdr:row>
      <xdr:rowOff>648887</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353805" y="381828"/>
          <a:ext cx="722934" cy="95719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320040</xdr:colOff>
      <xdr:row>5</xdr:row>
      <xdr:rowOff>106680</xdr:rowOff>
    </xdr:from>
    <xdr:to>
      <xdr:col>5</xdr:col>
      <xdr:colOff>1127760</xdr:colOff>
      <xdr:row>36</xdr:row>
      <xdr:rowOff>144780</xdr:rowOff>
    </xdr:to>
    <xdr:pic>
      <xdr:nvPicPr>
        <xdr:cNvPr id="14831188" name="Imagen 4">
          <a:extLst>
            <a:ext uri="{FF2B5EF4-FFF2-40B4-BE49-F238E27FC236}">
              <a16:creationId xmlns:a16="http://schemas.microsoft.com/office/drawing/2014/main" id="{00000000-0008-0000-0300-0000544EE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040" y="1836420"/>
          <a:ext cx="11650980" cy="570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361950</xdr:colOff>
      <xdr:row>0</xdr:row>
      <xdr:rowOff>171450</xdr:rowOff>
    </xdr:from>
    <xdr:to>
      <xdr:col>2</xdr:col>
      <xdr:colOff>2050991</xdr:colOff>
      <xdr:row>3</xdr:row>
      <xdr:rowOff>315504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a:off x="2362200" y="17145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714375</xdr:colOff>
      <xdr:row>0</xdr:row>
      <xdr:rowOff>119063</xdr:rowOff>
    </xdr:from>
    <xdr:to>
      <xdr:col>23</xdr:col>
      <xdr:colOff>2476500</xdr:colOff>
      <xdr:row>3</xdr:row>
      <xdr:rowOff>438007</xdr:rowOff>
    </xdr:to>
    <xdr:pic>
      <xdr:nvPicPr>
        <xdr:cNvPr id="4" name="0 Imagen">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149625" y="119063"/>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476250</xdr:colOff>
      <xdr:row>1</xdr:row>
      <xdr:rowOff>190500</xdr:rowOff>
    </xdr:from>
    <xdr:to>
      <xdr:col>2</xdr:col>
      <xdr:colOff>2165291</xdr:colOff>
      <xdr:row>3</xdr:row>
      <xdr:rowOff>606017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2000250" y="571500"/>
          <a:ext cx="1689041" cy="11775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4048125</xdr:colOff>
      <xdr:row>0</xdr:row>
      <xdr:rowOff>0</xdr:rowOff>
    </xdr:from>
    <xdr:to>
      <xdr:col>23</xdr:col>
      <xdr:colOff>6191250</xdr:colOff>
      <xdr:row>3</xdr:row>
      <xdr:rowOff>809625</xdr:rowOff>
    </xdr:to>
    <xdr:pic>
      <xdr:nvPicPr>
        <xdr:cNvPr id="3" name="0 Imagen">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03500" y="0"/>
          <a:ext cx="21431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285750</xdr:colOff>
      <xdr:row>1</xdr:row>
      <xdr:rowOff>190500</xdr:rowOff>
    </xdr:from>
    <xdr:to>
      <xdr:col>2</xdr:col>
      <xdr:colOff>1974791</xdr:colOff>
      <xdr:row>3</xdr:row>
      <xdr:rowOff>542517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285750" y="571500"/>
          <a:ext cx="1689041" cy="11140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508000</xdr:colOff>
      <xdr:row>0</xdr:row>
      <xdr:rowOff>190500</xdr:rowOff>
    </xdr:from>
    <xdr:to>
      <xdr:col>23</xdr:col>
      <xdr:colOff>2761177</xdr:colOff>
      <xdr:row>3</xdr:row>
      <xdr:rowOff>920750</xdr:rowOff>
    </xdr:to>
    <xdr:pic>
      <xdr:nvPicPr>
        <xdr:cNvPr id="3" name="0 Imagen">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49250" y="190500"/>
          <a:ext cx="2253177"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381000</xdr:colOff>
      <xdr:row>1</xdr:row>
      <xdr:rowOff>190500</xdr:rowOff>
    </xdr:from>
    <xdr:to>
      <xdr:col>2</xdr:col>
      <xdr:colOff>2070041</xdr:colOff>
      <xdr:row>3</xdr:row>
      <xdr:rowOff>606017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381000" y="571500"/>
          <a:ext cx="1689041" cy="11775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222250</xdr:rowOff>
    </xdr:from>
    <xdr:to>
      <xdr:col>23</xdr:col>
      <xdr:colOff>2648956</xdr:colOff>
      <xdr:row>3</xdr:row>
      <xdr:rowOff>889000</xdr:rowOff>
    </xdr:to>
    <xdr:pic>
      <xdr:nvPicPr>
        <xdr:cNvPr id="3" name="0 Imagen">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00" y="222250"/>
          <a:ext cx="2172706"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285750</xdr:colOff>
      <xdr:row>1</xdr:row>
      <xdr:rowOff>285750</xdr:rowOff>
    </xdr:from>
    <xdr:to>
      <xdr:col>2</xdr:col>
      <xdr:colOff>1974791</xdr:colOff>
      <xdr:row>3</xdr:row>
      <xdr:rowOff>701267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285750" y="666750"/>
          <a:ext cx="1689041" cy="11775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158750</xdr:rowOff>
    </xdr:from>
    <xdr:to>
      <xdr:col>23</xdr:col>
      <xdr:colOff>2571750</xdr:colOff>
      <xdr:row>3</xdr:row>
      <xdr:rowOff>764576</xdr:rowOff>
    </xdr:to>
    <xdr:pic>
      <xdr:nvPicPr>
        <xdr:cNvPr id="4" name="0 Imagen">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76250" y="158750"/>
          <a:ext cx="2095500" cy="1653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285750</xdr:colOff>
      <xdr:row>1</xdr:row>
      <xdr:rowOff>285750</xdr:rowOff>
    </xdr:from>
    <xdr:to>
      <xdr:col>2</xdr:col>
      <xdr:colOff>1974791</xdr:colOff>
      <xdr:row>3</xdr:row>
      <xdr:rowOff>701267</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3AC2207B-1D5A-4425-A218-9262A3D40ACA}"/>
            </a:ext>
          </a:extLst>
        </xdr:cNvPr>
        <xdr:cNvSpPr/>
      </xdr:nvSpPr>
      <xdr:spPr>
        <a:xfrm>
          <a:off x="1855470" y="636270"/>
          <a:ext cx="1689041" cy="111655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158750</xdr:rowOff>
    </xdr:from>
    <xdr:to>
      <xdr:col>23</xdr:col>
      <xdr:colOff>2571750</xdr:colOff>
      <xdr:row>3</xdr:row>
      <xdr:rowOff>764576</xdr:rowOff>
    </xdr:to>
    <xdr:pic>
      <xdr:nvPicPr>
        <xdr:cNvPr id="5" name="0 Imagen">
          <a:extLst>
            <a:ext uri="{FF2B5EF4-FFF2-40B4-BE49-F238E27FC236}">
              <a16:creationId xmlns:a16="http://schemas.microsoft.com/office/drawing/2014/main" id="{6ACD8681-42A0-4DF5-A91E-5656BE0035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17470" y="158750"/>
          <a:ext cx="2095500" cy="165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285750</xdr:colOff>
      <xdr:row>1</xdr:row>
      <xdr:rowOff>285750</xdr:rowOff>
    </xdr:from>
    <xdr:to>
      <xdr:col>2</xdr:col>
      <xdr:colOff>1974791</xdr:colOff>
      <xdr:row>3</xdr:row>
      <xdr:rowOff>701267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285750" y="666750"/>
          <a:ext cx="1689041" cy="1177517"/>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31750</xdr:rowOff>
    </xdr:from>
    <xdr:to>
      <xdr:col>23</xdr:col>
      <xdr:colOff>2825750</xdr:colOff>
      <xdr:row>3</xdr:row>
      <xdr:rowOff>838009</xdr:rowOff>
    </xdr:to>
    <xdr:pic>
      <xdr:nvPicPr>
        <xdr:cNvPr id="3" name="0 Imagen">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43000" y="31750"/>
          <a:ext cx="2349500" cy="1854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635000</xdr:colOff>
      <xdr:row>1</xdr:row>
      <xdr:rowOff>31750</xdr:rowOff>
    </xdr:from>
    <xdr:to>
      <xdr:col>2</xdr:col>
      <xdr:colOff>2324041</xdr:colOff>
      <xdr:row>3</xdr:row>
      <xdr:rowOff>620304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159000" y="381000"/>
          <a:ext cx="1689041" cy="12870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1</xdr:row>
      <xdr:rowOff>0</xdr:rowOff>
    </xdr:from>
    <xdr:to>
      <xdr:col>23</xdr:col>
      <xdr:colOff>2333625</xdr:colOff>
      <xdr:row>3</xdr:row>
      <xdr:rowOff>628507</xdr:rowOff>
    </xdr:to>
    <xdr:pic>
      <xdr:nvPicPr>
        <xdr:cNvPr id="3" name="0 Imagen">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57000" y="38100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368300</xdr:colOff>
      <xdr:row>0</xdr:row>
      <xdr:rowOff>298450</xdr:rowOff>
    </xdr:from>
    <xdr:to>
      <xdr:col>2</xdr:col>
      <xdr:colOff>2057341</xdr:colOff>
      <xdr:row>3</xdr:row>
      <xdr:rowOff>467904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BC4E7451-ACFE-4554-BE7D-3759653F6932}"/>
            </a:ext>
          </a:extLst>
        </xdr:cNvPr>
        <xdr:cNvSpPr/>
      </xdr:nvSpPr>
      <xdr:spPr>
        <a:xfrm>
          <a:off x="1943100" y="298450"/>
          <a:ext cx="1689041" cy="12362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71439</xdr:rowOff>
    </xdr:from>
    <xdr:to>
      <xdr:col>23</xdr:col>
      <xdr:colOff>2819400</xdr:colOff>
      <xdr:row>3</xdr:row>
      <xdr:rowOff>533401</xdr:rowOff>
    </xdr:to>
    <xdr:pic>
      <xdr:nvPicPr>
        <xdr:cNvPr id="5" name="0 Imagen">
          <a:extLst>
            <a:ext uri="{FF2B5EF4-FFF2-40B4-BE49-F238E27FC236}">
              <a16:creationId xmlns:a16="http://schemas.microsoft.com/office/drawing/2014/main" id="{1CAAEEFE-6EB3-4A3B-993B-37BD31FA83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09538" y="71439"/>
          <a:ext cx="2557462" cy="1604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DFC14B9E-6C0A-4877-A807-5FD984718E73}"/>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05874AF8-DD2C-4480-9EC5-81C985ADB7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228600</xdr:colOff>
      <xdr:row>1</xdr:row>
      <xdr:rowOff>213360</xdr:rowOff>
    </xdr:from>
    <xdr:to>
      <xdr:col>4</xdr:col>
      <xdr:colOff>1325880</xdr:colOff>
      <xdr:row>3</xdr:row>
      <xdr:rowOff>754380</xdr:rowOff>
    </xdr:to>
    <xdr:pic>
      <xdr:nvPicPr>
        <xdr:cNvPr id="14831671" name="Imagen 1" descr="logocapitalmusical">
          <a:extLst>
            <a:ext uri="{FF2B5EF4-FFF2-40B4-BE49-F238E27FC236}">
              <a16:creationId xmlns:a16="http://schemas.microsoft.com/office/drawing/2014/main" id="{00000000-0008-0000-0400-00003750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60480" y="396240"/>
          <a:ext cx="10972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493284</xdr:colOff>
      <xdr:row>1</xdr:row>
      <xdr:rowOff>105740</xdr:rowOff>
    </xdr:from>
    <xdr:to>
      <xdr:col>1</xdr:col>
      <xdr:colOff>1577861</xdr:colOff>
      <xdr:row>3</xdr:row>
      <xdr:rowOff>704022</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237283" y="299001"/>
          <a:ext cx="1054239" cy="1095238"/>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B6A143D7-45EE-4716-880C-C5283EC3B2A3}"/>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03DB9BF6-3A9D-446E-8621-DC5C95EE65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6F956C78-8ED7-4FB7-8EAE-07A84915976A}"/>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6B0BA7C9-D13B-41A9-A96D-F1BC18F6AA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635000</xdr:colOff>
      <xdr:row>1</xdr:row>
      <xdr:rowOff>31750</xdr:rowOff>
    </xdr:from>
    <xdr:to>
      <xdr:col>2</xdr:col>
      <xdr:colOff>2324041</xdr:colOff>
      <xdr:row>3</xdr:row>
      <xdr:rowOff>620304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8F2517EE-515D-4ACF-A4AA-1D74E9BB0CC0}"/>
            </a:ext>
          </a:extLst>
        </xdr:cNvPr>
        <xdr:cNvSpPr/>
      </xdr:nvSpPr>
      <xdr:spPr>
        <a:xfrm>
          <a:off x="2204720" y="374650"/>
          <a:ext cx="1689041" cy="12743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1</xdr:row>
      <xdr:rowOff>0</xdr:rowOff>
    </xdr:from>
    <xdr:to>
      <xdr:col>23</xdr:col>
      <xdr:colOff>2333625</xdr:colOff>
      <xdr:row>3</xdr:row>
      <xdr:rowOff>628507</xdr:rowOff>
    </xdr:to>
    <xdr:pic>
      <xdr:nvPicPr>
        <xdr:cNvPr id="5" name="0 Imagen">
          <a:extLst>
            <a:ext uri="{FF2B5EF4-FFF2-40B4-BE49-F238E27FC236}">
              <a16:creationId xmlns:a16="http://schemas.microsoft.com/office/drawing/2014/main" id="{B9447460-B884-41A0-B5E3-95E7ECD977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86740" y="342900"/>
          <a:ext cx="1762125" cy="1314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222C7BC3-6BDE-4861-93B9-AB987FA2E87F}"/>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AD6AE114-99DC-45AA-9BA4-3C783D28B2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619125</xdr:colOff>
      <xdr:row>0</xdr:row>
      <xdr:rowOff>285750</xdr:rowOff>
    </xdr:from>
    <xdr:to>
      <xdr:col>2</xdr:col>
      <xdr:colOff>2308166</xdr:colOff>
      <xdr:row>3</xdr:row>
      <xdr:rowOff>572679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2143125" y="285750"/>
          <a:ext cx="1689041" cy="12870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190500</xdr:colOff>
      <xdr:row>0</xdr:row>
      <xdr:rowOff>0</xdr:rowOff>
    </xdr:from>
    <xdr:to>
      <xdr:col>23</xdr:col>
      <xdr:colOff>2698750</xdr:colOff>
      <xdr:row>4</xdr:row>
      <xdr:rowOff>10780</xdr:rowOff>
    </xdr:to>
    <xdr:pic>
      <xdr:nvPicPr>
        <xdr:cNvPr id="3" name="0 Imagen">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04500" y="0"/>
          <a:ext cx="2508250" cy="197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286C66A3-674B-4EDB-B5BF-ADA870112A3C}"/>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6B32F824-4091-438D-B4FE-9F01C3BB23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33990F85-EA4B-4282-B812-D987C12994E7}"/>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0F558A4E-F671-4DA1-A36A-3C43C6905C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8B805FAB-556B-476D-AD86-F240E7289DC5}"/>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A6314075-8CF0-4062-85BA-D0A9F4D165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571500</xdr:colOff>
      <xdr:row>0</xdr:row>
      <xdr:rowOff>285750</xdr:rowOff>
    </xdr:from>
    <xdr:to>
      <xdr:col>2</xdr:col>
      <xdr:colOff>2260541</xdr:colOff>
      <xdr:row>3</xdr:row>
      <xdr:rowOff>525054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2095500" y="285750"/>
          <a:ext cx="1689041" cy="12870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412750</xdr:colOff>
      <xdr:row>0</xdr:row>
      <xdr:rowOff>31750</xdr:rowOff>
    </xdr:from>
    <xdr:to>
      <xdr:col>23</xdr:col>
      <xdr:colOff>2698750</xdr:colOff>
      <xdr:row>3</xdr:row>
      <xdr:rowOff>787901</xdr:rowOff>
    </xdr:to>
    <xdr:pic>
      <xdr:nvPicPr>
        <xdr:cNvPr id="4" name="0 Imagen">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47250" y="31750"/>
          <a:ext cx="2286000" cy="180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571500</xdr:colOff>
      <xdr:row>0</xdr:row>
      <xdr:rowOff>285750</xdr:rowOff>
    </xdr:from>
    <xdr:to>
      <xdr:col>2</xdr:col>
      <xdr:colOff>2260541</xdr:colOff>
      <xdr:row>3</xdr:row>
      <xdr:rowOff>525054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750254E4-1044-4B36-ABF3-2453C989E8A7}"/>
            </a:ext>
          </a:extLst>
        </xdr:cNvPr>
        <xdr:cNvSpPr/>
      </xdr:nvSpPr>
      <xdr:spPr>
        <a:xfrm>
          <a:off x="2141220" y="285750"/>
          <a:ext cx="1689041" cy="126800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412750</xdr:colOff>
      <xdr:row>0</xdr:row>
      <xdr:rowOff>31750</xdr:rowOff>
    </xdr:from>
    <xdr:to>
      <xdr:col>23</xdr:col>
      <xdr:colOff>2698750</xdr:colOff>
      <xdr:row>3</xdr:row>
      <xdr:rowOff>787901</xdr:rowOff>
    </xdr:to>
    <xdr:pic>
      <xdr:nvPicPr>
        <xdr:cNvPr id="5" name="0 Imagen">
          <a:extLst>
            <a:ext uri="{FF2B5EF4-FFF2-40B4-BE49-F238E27FC236}">
              <a16:creationId xmlns:a16="http://schemas.microsoft.com/office/drawing/2014/main" id="{44219C7A-0797-49FD-8691-82E314F5D6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79250" y="31750"/>
          <a:ext cx="2286000" cy="178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228600</xdr:colOff>
      <xdr:row>1</xdr:row>
      <xdr:rowOff>190500</xdr:rowOff>
    </xdr:from>
    <xdr:to>
      <xdr:col>5</xdr:col>
      <xdr:colOff>1325880</xdr:colOff>
      <xdr:row>3</xdr:row>
      <xdr:rowOff>754380</xdr:rowOff>
    </xdr:to>
    <xdr:pic>
      <xdr:nvPicPr>
        <xdr:cNvPr id="14832695" name="Imagen 1" descr="logocapitalmusical">
          <a:extLst>
            <a:ext uri="{FF2B5EF4-FFF2-40B4-BE49-F238E27FC236}">
              <a16:creationId xmlns:a16="http://schemas.microsoft.com/office/drawing/2014/main" id="{00000000-0008-0000-0500-00003754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860" y="373380"/>
          <a:ext cx="109728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312419</xdr:colOff>
      <xdr:row>1</xdr:row>
      <xdr:rowOff>221613</xdr:rowOff>
    </xdr:from>
    <xdr:to>
      <xdr:col>1</xdr:col>
      <xdr:colOff>412087</xdr:colOff>
      <xdr:row>3</xdr:row>
      <xdr:rowOff>571536</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304799" y="434973"/>
          <a:ext cx="854076" cy="819151"/>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EC526EEB-5052-499A-98A3-FB476485E976}"/>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F56371FC-69A8-4F17-A5A6-154979FE86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2171700" y="349250"/>
          <a:ext cx="1689041" cy="12362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3" name="0 Imagen">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3438" y="71438"/>
          <a:ext cx="2262187" cy="178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8ED98389-C51F-4A2E-B5BB-957314369596}"/>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777365</xdr:rowOff>
    </xdr:to>
    <xdr:pic>
      <xdr:nvPicPr>
        <xdr:cNvPr id="5" name="0 Imagen">
          <a:extLst>
            <a:ext uri="{FF2B5EF4-FFF2-40B4-BE49-F238E27FC236}">
              <a16:creationId xmlns:a16="http://schemas.microsoft.com/office/drawing/2014/main" id="{2E314FB1-737F-446C-A95F-E817B12499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1B88C637-33B4-4B78-975F-57DBE7F3DC09}"/>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26EAE16C-1963-4CAF-AA2B-33CDECAB20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596900</xdr:colOff>
      <xdr:row>0</xdr:row>
      <xdr:rowOff>349250</xdr:rowOff>
    </xdr:from>
    <xdr:to>
      <xdr:col>2</xdr:col>
      <xdr:colOff>2285941</xdr:colOff>
      <xdr:row>3</xdr:row>
      <xdr:rowOff>518704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0E1A266A-04D5-4D5F-B54F-E83D66A5B735}"/>
            </a:ext>
          </a:extLst>
        </xdr:cNvPr>
        <xdr:cNvSpPr/>
      </xdr:nvSpPr>
      <xdr:spPr>
        <a:xfrm>
          <a:off x="2166620" y="341630"/>
          <a:ext cx="1689041" cy="120577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261938</xdr:colOff>
      <xdr:row>0</xdr:row>
      <xdr:rowOff>71438</xdr:rowOff>
    </xdr:from>
    <xdr:to>
      <xdr:col>23</xdr:col>
      <xdr:colOff>2524125</xdr:colOff>
      <xdr:row>3</xdr:row>
      <xdr:rowOff>784985</xdr:rowOff>
    </xdr:to>
    <xdr:pic>
      <xdr:nvPicPr>
        <xdr:cNvPr id="5" name="0 Imagen">
          <a:extLst>
            <a:ext uri="{FF2B5EF4-FFF2-40B4-BE49-F238E27FC236}">
              <a16:creationId xmlns:a16="http://schemas.microsoft.com/office/drawing/2014/main" id="{DC555AD0-0610-4488-B33E-0238694D19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40958" y="71438"/>
          <a:ext cx="2262187" cy="174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698500</xdr:colOff>
      <xdr:row>0</xdr:row>
      <xdr:rowOff>158750</xdr:rowOff>
    </xdr:from>
    <xdr:to>
      <xdr:col>2</xdr:col>
      <xdr:colOff>2387541</xdr:colOff>
      <xdr:row>3</xdr:row>
      <xdr:rowOff>398054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2222500" y="158750"/>
          <a:ext cx="1689041" cy="12870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476250</xdr:colOff>
      <xdr:row>0</xdr:row>
      <xdr:rowOff>127000</xdr:rowOff>
    </xdr:from>
    <xdr:to>
      <xdr:col>23</xdr:col>
      <xdr:colOff>2635250</xdr:colOff>
      <xdr:row>3</xdr:row>
      <xdr:rowOff>782934</xdr:rowOff>
    </xdr:to>
    <xdr:pic>
      <xdr:nvPicPr>
        <xdr:cNvPr id="3" name="0 Imagen">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43250" y="127000"/>
          <a:ext cx="2159000" cy="17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571500</xdr:colOff>
      <xdr:row>0</xdr:row>
      <xdr:rowOff>285750</xdr:rowOff>
    </xdr:from>
    <xdr:to>
      <xdr:col>2</xdr:col>
      <xdr:colOff>2260541</xdr:colOff>
      <xdr:row>3</xdr:row>
      <xdr:rowOff>525054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AF75FEDE-B177-459C-AF6E-BD52DA37196F}"/>
            </a:ext>
          </a:extLst>
        </xdr:cNvPr>
        <xdr:cNvSpPr/>
      </xdr:nvSpPr>
      <xdr:spPr>
        <a:xfrm>
          <a:off x="2141220" y="285750"/>
          <a:ext cx="1689041" cy="126800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412750</xdr:colOff>
      <xdr:row>0</xdr:row>
      <xdr:rowOff>31750</xdr:rowOff>
    </xdr:from>
    <xdr:to>
      <xdr:col>23</xdr:col>
      <xdr:colOff>2698750</xdr:colOff>
      <xdr:row>3</xdr:row>
      <xdr:rowOff>787901</xdr:rowOff>
    </xdr:to>
    <xdr:pic>
      <xdr:nvPicPr>
        <xdr:cNvPr id="5" name="0 Imagen">
          <a:extLst>
            <a:ext uri="{FF2B5EF4-FFF2-40B4-BE49-F238E27FC236}">
              <a16:creationId xmlns:a16="http://schemas.microsoft.com/office/drawing/2014/main" id="{B5EDA158-C7BA-4568-8F66-6A348DC5DE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79250" y="31750"/>
          <a:ext cx="2286000" cy="178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476250</xdr:colOff>
      <xdr:row>2</xdr:row>
      <xdr:rowOff>571500</xdr:rowOff>
    </xdr:from>
    <xdr:to>
      <xdr:col>2</xdr:col>
      <xdr:colOff>2165291</xdr:colOff>
      <xdr:row>5</xdr:row>
      <xdr:rowOff>225016</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2000250" y="1381125"/>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2</xdr:row>
      <xdr:rowOff>119062</xdr:rowOff>
    </xdr:from>
    <xdr:to>
      <xdr:col>23</xdr:col>
      <xdr:colOff>3071812</xdr:colOff>
      <xdr:row>5</xdr:row>
      <xdr:rowOff>393940</xdr:rowOff>
    </xdr:to>
    <xdr:pic>
      <xdr:nvPicPr>
        <xdr:cNvPr id="3" name="0 Imagen">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63563" y="928687"/>
          <a:ext cx="2309812" cy="1822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457200</xdr:colOff>
      <xdr:row>2</xdr:row>
      <xdr:rowOff>495300</xdr:rowOff>
    </xdr:from>
    <xdr:to>
      <xdr:col>2</xdr:col>
      <xdr:colOff>2146241</xdr:colOff>
      <xdr:row>5</xdr:row>
      <xdr:rowOff>248829</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981200" y="1524000"/>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738187</xdr:colOff>
      <xdr:row>2</xdr:row>
      <xdr:rowOff>166688</xdr:rowOff>
    </xdr:from>
    <xdr:to>
      <xdr:col>23</xdr:col>
      <xdr:colOff>3000374</xdr:colOff>
      <xdr:row>5</xdr:row>
      <xdr:rowOff>523048</xdr:rowOff>
    </xdr:to>
    <xdr:pic>
      <xdr:nvPicPr>
        <xdr:cNvPr id="3" name="0 Imagen">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02437" y="1190626"/>
          <a:ext cx="2262187" cy="178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309562</xdr:colOff>
      <xdr:row>2</xdr:row>
      <xdr:rowOff>595313</xdr:rowOff>
    </xdr:from>
    <xdr:to>
      <xdr:col>2</xdr:col>
      <xdr:colOff>1998603</xdr:colOff>
      <xdr:row>5</xdr:row>
      <xdr:rowOff>225017</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2571750" y="2357438"/>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523875</xdr:colOff>
      <xdr:row>2</xdr:row>
      <xdr:rowOff>190500</xdr:rowOff>
    </xdr:from>
    <xdr:to>
      <xdr:col>23</xdr:col>
      <xdr:colOff>3143250</xdr:colOff>
      <xdr:row>5</xdr:row>
      <xdr:rowOff>733470</xdr:rowOff>
    </xdr:to>
    <xdr:pic>
      <xdr:nvPicPr>
        <xdr:cNvPr id="4" name="0 Imagen">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293000" y="1952625"/>
          <a:ext cx="2619375" cy="206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716280</xdr:colOff>
      <xdr:row>1</xdr:row>
      <xdr:rowOff>266700</xdr:rowOff>
    </xdr:from>
    <xdr:to>
      <xdr:col>6</xdr:col>
      <xdr:colOff>1607820</xdr:colOff>
      <xdr:row>3</xdr:row>
      <xdr:rowOff>609600</xdr:rowOff>
    </xdr:to>
    <xdr:pic>
      <xdr:nvPicPr>
        <xdr:cNvPr id="14833719" name="Imagen 1" descr="logocapitalmusical">
          <a:extLst>
            <a:ext uri="{FF2B5EF4-FFF2-40B4-BE49-F238E27FC236}">
              <a16:creationId xmlns:a16="http://schemas.microsoft.com/office/drawing/2014/main" id="{00000000-0008-0000-0600-00003758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21740" y="449580"/>
          <a:ext cx="8915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461922</xdr:colOff>
      <xdr:row>1</xdr:row>
      <xdr:rowOff>192880</xdr:rowOff>
    </xdr:from>
    <xdr:to>
      <xdr:col>1</xdr:col>
      <xdr:colOff>1070619</xdr:colOff>
      <xdr:row>3</xdr:row>
      <xdr:rowOff>580430</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446682" y="383380"/>
          <a:ext cx="1363068" cy="108605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285750</xdr:colOff>
      <xdr:row>2</xdr:row>
      <xdr:rowOff>714375</xdr:rowOff>
    </xdr:from>
    <xdr:to>
      <xdr:col>2</xdr:col>
      <xdr:colOff>1974791</xdr:colOff>
      <xdr:row>4</xdr:row>
      <xdr:rowOff>296454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3571875" y="2333625"/>
          <a:ext cx="1689041" cy="120132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222250</xdr:colOff>
      <xdr:row>2</xdr:row>
      <xdr:rowOff>190500</xdr:rowOff>
    </xdr:from>
    <xdr:to>
      <xdr:col>23</xdr:col>
      <xdr:colOff>3481309</xdr:colOff>
      <xdr:row>5</xdr:row>
      <xdr:rowOff>762000</xdr:rowOff>
    </xdr:to>
    <xdr:pic>
      <xdr:nvPicPr>
        <xdr:cNvPr id="3" name="0 Imagen">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80750" y="1778000"/>
          <a:ext cx="3259059"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2</xdr:col>
      <xdr:colOff>0</xdr:colOff>
      <xdr:row>2</xdr:row>
      <xdr:rowOff>0</xdr:rowOff>
    </xdr:from>
    <xdr:to>
      <xdr:col>2</xdr:col>
      <xdr:colOff>1689041</xdr:colOff>
      <xdr:row>5</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1562100" y="6477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190500</xdr:colOff>
      <xdr:row>2</xdr:row>
      <xdr:rowOff>0</xdr:rowOff>
    </xdr:from>
    <xdr:to>
      <xdr:col>23</xdr:col>
      <xdr:colOff>1952625</xdr:colOff>
      <xdr:row>5</xdr:row>
      <xdr:rowOff>342757</xdr:rowOff>
    </xdr:to>
    <xdr:pic>
      <xdr:nvPicPr>
        <xdr:cNvPr id="3" name="0 Imagen">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75000" y="63500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2</xdr:col>
      <xdr:colOff>342900</xdr:colOff>
      <xdr:row>0</xdr:row>
      <xdr:rowOff>0</xdr:rowOff>
    </xdr:from>
    <xdr:to>
      <xdr:col>2</xdr:col>
      <xdr:colOff>2031941</xdr:colOff>
      <xdr:row>3</xdr:row>
      <xdr:rowOff>144054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3C00-000008000000}"/>
            </a:ext>
          </a:extLst>
        </xdr:cNvPr>
        <xdr:cNvSpPr/>
      </xdr:nvSpPr>
      <xdr:spPr>
        <a:xfrm>
          <a:off x="194310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0</xdr:rowOff>
    </xdr:from>
    <xdr:to>
      <xdr:col>23</xdr:col>
      <xdr:colOff>2095500</xdr:colOff>
      <xdr:row>4</xdr:row>
      <xdr:rowOff>57007</xdr:rowOff>
    </xdr:to>
    <xdr:pic>
      <xdr:nvPicPr>
        <xdr:cNvPr id="4" name="0 Imagen">
          <a:extLst>
            <a:ext uri="{FF2B5EF4-FFF2-40B4-BE49-F238E27FC236}">
              <a16:creationId xmlns:a16="http://schemas.microsoft.com/office/drawing/2014/main" id="{00000000-0008-0000-3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2</xdr:col>
      <xdr:colOff>533400</xdr:colOff>
      <xdr:row>0</xdr:row>
      <xdr:rowOff>19050</xdr:rowOff>
    </xdr:from>
    <xdr:to>
      <xdr:col>2</xdr:col>
      <xdr:colOff>2222441</xdr:colOff>
      <xdr:row>3</xdr:row>
      <xdr:rowOff>163104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3D00-000008000000}"/>
            </a:ext>
          </a:extLst>
        </xdr:cNvPr>
        <xdr:cNvSpPr/>
      </xdr:nvSpPr>
      <xdr:spPr>
        <a:xfrm>
          <a:off x="2095500" y="1905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285750</xdr:colOff>
      <xdr:row>0</xdr:row>
      <xdr:rowOff>0</xdr:rowOff>
    </xdr:from>
    <xdr:to>
      <xdr:col>23</xdr:col>
      <xdr:colOff>2047875</xdr:colOff>
      <xdr:row>3</xdr:row>
      <xdr:rowOff>342757</xdr:rowOff>
    </xdr:to>
    <xdr:pic>
      <xdr:nvPicPr>
        <xdr:cNvPr id="4" name="0 Imagen">
          <a:extLst>
            <a:ext uri="{FF2B5EF4-FFF2-40B4-BE49-F238E27FC236}">
              <a16:creationId xmlns:a16="http://schemas.microsoft.com/office/drawing/2014/main" id="{00000000-0008-0000-3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D21CC1F0-2FDC-476E-8305-787C45D14235}"/>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94D5E660-B12C-421F-BDE4-16519B9DE4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7FDB7B9F-7979-49F0-AB49-BD09241C662C}"/>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2EC66E49-0987-4833-92AF-056BB0DAB1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2CF750CF-AA28-4CA6-9230-6C6E455E0862}"/>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E044879C-735E-4010-9A5C-9D8A5B270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2AF91F2D-442B-4B33-BEA0-E271EEA9AC99}"/>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C1788E87-7953-4A78-9814-E26545BE3A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21B63FEA-28A4-4940-8EE8-AAF7289D2CCF}"/>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D0D8D540-996A-4145-97CF-1FAEFA52B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9" name="Flecha izquierda 22">
          <a:hlinkClick xmlns:r="http://schemas.openxmlformats.org/officeDocument/2006/relationships" r:id="rId1"/>
          <a:extLst>
            <a:ext uri="{FF2B5EF4-FFF2-40B4-BE49-F238E27FC236}">
              <a16:creationId xmlns:a16="http://schemas.microsoft.com/office/drawing/2014/main" id="{00000000-0008-0000-4300-000009000000}"/>
            </a:ext>
          </a:extLst>
        </xdr:cNvPr>
        <xdr:cNvSpPr/>
      </xdr:nvSpPr>
      <xdr:spPr>
        <a:xfrm>
          <a:off x="224790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3" name="0 Imagen">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39313" y="23812"/>
          <a:ext cx="1690687" cy="1334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228600</xdr:colOff>
      <xdr:row>1</xdr:row>
      <xdr:rowOff>205740</xdr:rowOff>
    </xdr:from>
    <xdr:to>
      <xdr:col>5</xdr:col>
      <xdr:colOff>1325880</xdr:colOff>
      <xdr:row>3</xdr:row>
      <xdr:rowOff>754380</xdr:rowOff>
    </xdr:to>
    <xdr:pic>
      <xdr:nvPicPr>
        <xdr:cNvPr id="14834743" name="Imagen 1" descr="logocapitalmusical">
          <a:extLst>
            <a:ext uri="{FF2B5EF4-FFF2-40B4-BE49-F238E27FC236}">
              <a16:creationId xmlns:a16="http://schemas.microsoft.com/office/drawing/2014/main" id="{00000000-0008-0000-0700-0000375CE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20360" y="388620"/>
          <a:ext cx="109728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1414463</xdr:colOff>
      <xdr:row>1</xdr:row>
      <xdr:rowOff>157161</xdr:rowOff>
    </xdr:from>
    <xdr:to>
      <xdr:col>1</xdr:col>
      <xdr:colOff>2648164</xdr:colOff>
      <xdr:row>3</xdr:row>
      <xdr:rowOff>785812</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138363" y="347661"/>
          <a:ext cx="1195387" cy="112871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DEE67A77-B389-4126-974E-C254C090C30B}"/>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685800</xdr:colOff>
      <xdr:row>0</xdr:row>
      <xdr:rowOff>23812</xdr:rowOff>
    </xdr:from>
    <xdr:to>
      <xdr:col>23</xdr:col>
      <xdr:colOff>2024062</xdr:colOff>
      <xdr:row>3</xdr:row>
      <xdr:rowOff>264513</xdr:rowOff>
    </xdr:to>
    <xdr:pic>
      <xdr:nvPicPr>
        <xdr:cNvPr id="3" name="0 Imagen">
          <a:extLst>
            <a:ext uri="{FF2B5EF4-FFF2-40B4-BE49-F238E27FC236}">
              <a16:creationId xmlns:a16="http://schemas.microsoft.com/office/drawing/2014/main" id="{42363C82-599E-4EA3-A4B1-A2BE597A61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63500" y="23812"/>
          <a:ext cx="1338262" cy="1269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878FB901-BD0B-45CC-B366-0E3F10C38113}"/>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5" name="0 Imagen">
          <a:extLst>
            <a:ext uri="{FF2B5EF4-FFF2-40B4-BE49-F238E27FC236}">
              <a16:creationId xmlns:a16="http://schemas.microsoft.com/office/drawing/2014/main" id="{41C7E2F6-6F45-474D-898D-EA3FD59322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CE8F8B83-2CC6-446E-8FC9-F347D62EE420}"/>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4" name="0 Imagen">
          <a:extLst>
            <a:ext uri="{FF2B5EF4-FFF2-40B4-BE49-F238E27FC236}">
              <a16:creationId xmlns:a16="http://schemas.microsoft.com/office/drawing/2014/main" id="{1EDD6AFD-A9E6-4B2D-AA09-AB0DF7F33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721CD4AE-9917-4E03-8DD3-E79910951661}"/>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278764</xdr:rowOff>
    </xdr:to>
    <xdr:pic>
      <xdr:nvPicPr>
        <xdr:cNvPr id="4" name="0 Imagen">
          <a:extLst>
            <a:ext uri="{FF2B5EF4-FFF2-40B4-BE49-F238E27FC236}">
              <a16:creationId xmlns:a16="http://schemas.microsoft.com/office/drawing/2014/main" id="{91D91422-8864-4E3D-817A-9ECC6B059F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82991BCA-C3A9-454B-99A6-39A4C36ADCB7}"/>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3" name="0 Imagen">
          <a:extLst>
            <a:ext uri="{FF2B5EF4-FFF2-40B4-BE49-F238E27FC236}">
              <a16:creationId xmlns:a16="http://schemas.microsoft.com/office/drawing/2014/main" id="{D662E7FB-E49F-4C4C-B75D-ED5421BF8C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25640C92-BF69-485D-9C8C-917A3B5FF7E0}"/>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4" name="0 Imagen">
          <a:extLst>
            <a:ext uri="{FF2B5EF4-FFF2-40B4-BE49-F238E27FC236}">
              <a16:creationId xmlns:a16="http://schemas.microsoft.com/office/drawing/2014/main" id="{67AEC854-2DA2-48E5-AE2E-35EB2FBC51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7ADAEAF2-F2A6-4B32-A4F0-70A8184A45B0}"/>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4" name="0 Imagen">
          <a:extLst>
            <a:ext uri="{FF2B5EF4-FFF2-40B4-BE49-F238E27FC236}">
              <a16:creationId xmlns:a16="http://schemas.microsoft.com/office/drawing/2014/main" id="{09DCE3FE-E58C-4C1D-A5BF-DA7843FFAA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3240D547-B426-49DE-8350-869F32259302}"/>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2</xdr:row>
      <xdr:rowOff>271144</xdr:rowOff>
    </xdr:to>
    <xdr:pic>
      <xdr:nvPicPr>
        <xdr:cNvPr id="3" name="0 Imagen">
          <a:extLst>
            <a:ext uri="{FF2B5EF4-FFF2-40B4-BE49-F238E27FC236}">
              <a16:creationId xmlns:a16="http://schemas.microsoft.com/office/drawing/2014/main" id="{79BCCEAB-311A-4984-A0AC-208D1CA8AF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95E2836B-4099-48F5-A80F-3488DD86052D}"/>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2039302</xdr:colOff>
      <xdr:row>3</xdr:row>
      <xdr:rowOff>286384</xdr:rowOff>
    </xdr:to>
    <xdr:pic>
      <xdr:nvPicPr>
        <xdr:cNvPr id="5" name="0 Imagen">
          <a:extLst>
            <a:ext uri="{FF2B5EF4-FFF2-40B4-BE49-F238E27FC236}">
              <a16:creationId xmlns:a16="http://schemas.microsoft.com/office/drawing/2014/main" id="{08EBA910-E21A-43F9-8C46-BB18A757B3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BCC15D49-FF91-482E-A781-850B57E6D445}"/>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4" name="0 Imagen">
          <a:extLst>
            <a:ext uri="{FF2B5EF4-FFF2-40B4-BE49-F238E27FC236}">
              <a16:creationId xmlns:a16="http://schemas.microsoft.com/office/drawing/2014/main" id="{E291ACFB-8FEC-453A-BC59-D34E806598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228600</xdr:colOff>
      <xdr:row>1</xdr:row>
      <xdr:rowOff>205740</xdr:rowOff>
    </xdr:from>
    <xdr:to>
      <xdr:col>5</xdr:col>
      <xdr:colOff>1325880</xdr:colOff>
      <xdr:row>3</xdr:row>
      <xdr:rowOff>754380</xdr:rowOff>
    </xdr:to>
    <xdr:pic>
      <xdr:nvPicPr>
        <xdr:cNvPr id="15180853" name="Imagen 1" descr="logocapitalmusical">
          <a:extLst>
            <a:ext uri="{FF2B5EF4-FFF2-40B4-BE49-F238E27FC236}">
              <a16:creationId xmlns:a16="http://schemas.microsoft.com/office/drawing/2014/main" id="{00000000-0008-0000-0800-000035A4E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00" y="388620"/>
          <a:ext cx="109728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90488</xdr:colOff>
      <xdr:row>0</xdr:row>
      <xdr:rowOff>173353</xdr:rowOff>
    </xdr:from>
    <xdr:to>
      <xdr:col>1</xdr:col>
      <xdr:colOff>1221183</xdr:colOff>
      <xdr:row>3</xdr:row>
      <xdr:rowOff>762025</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638176" y="180973"/>
          <a:ext cx="1100136" cy="127158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D37924C3-1D4F-4045-99F0-960426CB878C}"/>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5" name="0 Imagen">
          <a:extLst>
            <a:ext uri="{FF2B5EF4-FFF2-40B4-BE49-F238E27FC236}">
              <a16:creationId xmlns:a16="http://schemas.microsoft.com/office/drawing/2014/main" id="{7658A680-8639-4AC7-9EFB-04D4AD0F3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9B524280-4AD8-4484-AFE4-D5F1B9E4EAE1}"/>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5" name="0 Imagen">
          <a:extLst>
            <a:ext uri="{FF2B5EF4-FFF2-40B4-BE49-F238E27FC236}">
              <a16:creationId xmlns:a16="http://schemas.microsoft.com/office/drawing/2014/main" id="{48F49037-0651-4218-B9EC-29EB763949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5AAE9211-3643-4DD2-B106-5E4932611558}"/>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2062162</xdr:colOff>
      <xdr:row>3</xdr:row>
      <xdr:rowOff>286384</xdr:rowOff>
    </xdr:to>
    <xdr:pic>
      <xdr:nvPicPr>
        <xdr:cNvPr id="5" name="0 Imagen">
          <a:extLst>
            <a:ext uri="{FF2B5EF4-FFF2-40B4-BE49-F238E27FC236}">
              <a16:creationId xmlns:a16="http://schemas.microsoft.com/office/drawing/2014/main" id="{68A9A95E-AD90-4CB2-97D3-D6D619ED31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2</xdr:col>
      <xdr:colOff>685800</xdr:colOff>
      <xdr:row>0</xdr:row>
      <xdr:rowOff>0</xdr:rowOff>
    </xdr:from>
    <xdr:to>
      <xdr:col>2</xdr:col>
      <xdr:colOff>2374841</xdr:colOff>
      <xdr:row>3</xdr:row>
      <xdr:rowOff>144054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7C6DB769-B2B8-4FEE-A72C-5550810650AE}"/>
            </a:ext>
          </a:extLst>
        </xdr:cNvPr>
        <xdr:cNvSpPr/>
      </xdr:nvSpPr>
      <xdr:spPr>
        <a:xfrm>
          <a:off x="2255520" y="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333375</xdr:colOff>
      <xdr:row>0</xdr:row>
      <xdr:rowOff>23812</xdr:rowOff>
    </xdr:from>
    <xdr:to>
      <xdr:col>23</xdr:col>
      <xdr:colOff>2024062</xdr:colOff>
      <xdr:row>3</xdr:row>
      <xdr:rowOff>286384</xdr:rowOff>
    </xdr:to>
    <xdr:pic>
      <xdr:nvPicPr>
        <xdr:cNvPr id="5" name="0 Imagen">
          <a:extLst>
            <a:ext uri="{FF2B5EF4-FFF2-40B4-BE49-F238E27FC236}">
              <a16:creationId xmlns:a16="http://schemas.microsoft.com/office/drawing/2014/main" id="{B1DF2EA8-345B-411C-A7BF-E0CF50EC36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51055" y="23812"/>
          <a:ext cx="1690687" cy="129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AF134776-7D53-40C1-AD75-D7D00340669C}"/>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7833F708-B1C8-4459-97A4-3738D43821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4E2FAFD0-BC48-434B-B9DD-635C5F1F7A9B}"/>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03B1F437-33BE-4BD9-9E9C-6F6A19CEF7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C0F53755-FC57-4CD7-ADB0-4E8E5C8401FE}"/>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BBB56A31-FE5F-4686-8AB6-D1EDEC8F1F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535DEE6C-D46B-4B43-8E52-C112C5BEFE04}"/>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C07681A2-D743-4774-9754-63A9254DB1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A53DA514-B8AE-4B10-853F-0DCE77DDBA55}"/>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EB28B564-6BF9-4A34-9E70-0F07757977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0" y="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3" name="0 Imagen">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25125"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228600</xdr:colOff>
      <xdr:row>1</xdr:row>
      <xdr:rowOff>190500</xdr:rowOff>
    </xdr:from>
    <xdr:to>
      <xdr:col>5</xdr:col>
      <xdr:colOff>1325880</xdr:colOff>
      <xdr:row>3</xdr:row>
      <xdr:rowOff>754380</xdr:rowOff>
    </xdr:to>
    <xdr:pic>
      <xdr:nvPicPr>
        <xdr:cNvPr id="15178322" name="Imagen 1" descr="logocapitalmusical">
          <a:extLst>
            <a:ext uri="{FF2B5EF4-FFF2-40B4-BE49-F238E27FC236}">
              <a16:creationId xmlns:a16="http://schemas.microsoft.com/office/drawing/2014/main" id="{00000000-0008-0000-0900-0000529AE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50640" y="373380"/>
          <a:ext cx="109728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222561</xdr:colOff>
      <xdr:row>1</xdr:row>
      <xdr:rowOff>195837</xdr:rowOff>
    </xdr:from>
    <xdr:to>
      <xdr:col>1</xdr:col>
      <xdr:colOff>1368073</xdr:colOff>
      <xdr:row>3</xdr:row>
      <xdr:rowOff>672914</xdr:rowOff>
    </xdr:to>
    <xdr:sp macro="" textlink="">
      <xdr:nvSpPr>
        <xdr:cNvPr id="3" name="Flecha izquierda 2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969752" y="408766"/>
          <a:ext cx="1114965" cy="965169"/>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60960</xdr:colOff>
      <xdr:row>5</xdr:row>
      <xdr:rowOff>647700</xdr:rowOff>
    </xdr:from>
    <xdr:to>
      <xdr:col>7</xdr:col>
      <xdr:colOff>137160</xdr:colOff>
      <xdr:row>11</xdr:row>
      <xdr:rowOff>754380</xdr:rowOff>
    </xdr:to>
    <xdr:pic>
      <xdr:nvPicPr>
        <xdr:cNvPr id="15178324" name="Imagen 5">
          <a:extLst>
            <a:ext uri="{FF2B5EF4-FFF2-40B4-BE49-F238E27FC236}">
              <a16:creationId xmlns:a16="http://schemas.microsoft.com/office/drawing/2014/main" id="{00000000-0008-0000-0900-0000549AE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 y="2644140"/>
          <a:ext cx="19842480" cy="591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49D5F36-754F-4BA0-B4E3-63B5C0FCBCCF}"/>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8ABC667F-878B-4FE7-8D0A-8241283730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C291082E-799F-4D42-A554-87EE97F48EAA}"/>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4</xdr:row>
      <xdr:rowOff>166544</xdr:rowOff>
    </xdr:to>
    <xdr:pic>
      <xdr:nvPicPr>
        <xdr:cNvPr id="5" name="0 Imagen">
          <a:extLst>
            <a:ext uri="{FF2B5EF4-FFF2-40B4-BE49-F238E27FC236}">
              <a16:creationId xmlns:a16="http://schemas.microsoft.com/office/drawing/2014/main" id="{EA84D2D0-B519-4CBD-B810-DBF1CA9898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4465042E-A73A-40EB-8DAB-B6C1B81D46B7}"/>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F51F6FF5-D2A8-4B75-A79F-3A65561B98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7111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F763F53F-5088-4F94-A044-CECA688A379C}"/>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C50AD3BE-389F-4DC0-B756-30EEB557BC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AE68654E-559A-454A-BC3A-D94613E987AA}"/>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BAA1F6C5-30DE-44B3-BBCF-4790BB3507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1689041</xdr:colOff>
      <xdr:row>3</xdr:row>
      <xdr:rowOff>42454</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60AEC142-F246-4CB8-9619-558288A7E9D4}"/>
            </a:ext>
          </a:extLst>
        </xdr:cNvPr>
        <xdr:cNvSpPr/>
      </xdr:nvSpPr>
      <xdr:spPr>
        <a:xfrm>
          <a:off x="1569720" y="0"/>
          <a:ext cx="1689041" cy="10711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571500</xdr:colOff>
      <xdr:row>0</xdr:row>
      <xdr:rowOff>0</xdr:rowOff>
    </xdr:from>
    <xdr:to>
      <xdr:col>23</xdr:col>
      <xdr:colOff>2333625</xdr:colOff>
      <xdr:row>3</xdr:row>
      <xdr:rowOff>318944</xdr:rowOff>
    </xdr:to>
    <xdr:pic>
      <xdr:nvPicPr>
        <xdr:cNvPr id="5" name="0 Imagen">
          <a:extLst>
            <a:ext uri="{FF2B5EF4-FFF2-40B4-BE49-F238E27FC236}">
              <a16:creationId xmlns:a16="http://schemas.microsoft.com/office/drawing/2014/main" id="{8D736CE2-1970-443B-A92C-4E6B572374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872900" y="0"/>
          <a:ext cx="1762125" cy="134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2</xdr:col>
      <xdr:colOff>381000</xdr:colOff>
      <xdr:row>0</xdr:row>
      <xdr:rowOff>0</xdr:rowOff>
    </xdr:from>
    <xdr:to>
      <xdr:col>2</xdr:col>
      <xdr:colOff>2070041</xdr:colOff>
      <xdr:row>3</xdr:row>
      <xdr:rowOff>113891</xdr:rowOff>
    </xdr:to>
    <xdr:sp macro="" textlink="">
      <xdr:nvSpPr>
        <xdr:cNvPr id="3" name="Flecha izquierda 22">
          <a:hlinkClick xmlns:r="http://schemas.openxmlformats.org/officeDocument/2006/relationships" r:id="rId1"/>
          <a:extLst>
            <a:ext uri="{FF2B5EF4-FFF2-40B4-BE49-F238E27FC236}">
              <a16:creationId xmlns:a16="http://schemas.microsoft.com/office/drawing/2014/main" id="{407C8971-5113-46D4-9364-A126D91AB405}"/>
            </a:ext>
          </a:extLst>
        </xdr:cNvPr>
        <xdr:cNvSpPr/>
      </xdr:nvSpPr>
      <xdr:spPr>
        <a:xfrm>
          <a:off x="1950720" y="0"/>
          <a:ext cx="1689041" cy="1142591"/>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1</xdr:rowOff>
    </xdr:from>
    <xdr:to>
      <xdr:col>23</xdr:col>
      <xdr:colOff>2524125</xdr:colOff>
      <xdr:row>3</xdr:row>
      <xdr:rowOff>158751</xdr:rowOff>
    </xdr:to>
    <xdr:pic>
      <xdr:nvPicPr>
        <xdr:cNvPr id="5" name="0 Imagen">
          <a:extLst>
            <a:ext uri="{FF2B5EF4-FFF2-40B4-BE49-F238E27FC236}">
              <a16:creationId xmlns:a16="http://schemas.microsoft.com/office/drawing/2014/main" id="{0D27AD74-E8F7-4B96-B80C-B06330C7C7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35120" y="1"/>
          <a:ext cx="1762125" cy="11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2</xdr:col>
      <xdr:colOff>381000</xdr:colOff>
      <xdr:row>0</xdr:row>
      <xdr:rowOff>0</xdr:rowOff>
    </xdr:from>
    <xdr:to>
      <xdr:col>2</xdr:col>
      <xdr:colOff>2070041</xdr:colOff>
      <xdr:row>3</xdr:row>
      <xdr:rowOff>113891</xdr:rowOff>
    </xdr:to>
    <xdr:sp macro="" textlink="">
      <xdr:nvSpPr>
        <xdr:cNvPr id="4" name="Flecha izquierda 22">
          <a:hlinkClick xmlns:r="http://schemas.openxmlformats.org/officeDocument/2006/relationships" r:id="rId1"/>
          <a:extLst>
            <a:ext uri="{FF2B5EF4-FFF2-40B4-BE49-F238E27FC236}">
              <a16:creationId xmlns:a16="http://schemas.microsoft.com/office/drawing/2014/main" id="{94CDA639-0728-4ABE-98DA-0DD242FE80F8}"/>
            </a:ext>
          </a:extLst>
        </xdr:cNvPr>
        <xdr:cNvSpPr/>
      </xdr:nvSpPr>
      <xdr:spPr>
        <a:xfrm>
          <a:off x="1950720" y="0"/>
          <a:ext cx="1689041" cy="1142591"/>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1</xdr:rowOff>
    </xdr:from>
    <xdr:to>
      <xdr:col>23</xdr:col>
      <xdr:colOff>2524125</xdr:colOff>
      <xdr:row>3</xdr:row>
      <xdr:rowOff>74931</xdr:rowOff>
    </xdr:to>
    <xdr:pic>
      <xdr:nvPicPr>
        <xdr:cNvPr id="5" name="0 Imagen">
          <a:extLst>
            <a:ext uri="{FF2B5EF4-FFF2-40B4-BE49-F238E27FC236}">
              <a16:creationId xmlns:a16="http://schemas.microsoft.com/office/drawing/2014/main" id="{AD406F87-EA03-4AA4-B5A9-51E7B1B538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35120" y="1"/>
          <a:ext cx="1762125" cy="11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2</xdr:col>
      <xdr:colOff>261937</xdr:colOff>
      <xdr:row>0</xdr:row>
      <xdr:rowOff>95250</xdr:rowOff>
    </xdr:from>
    <xdr:to>
      <xdr:col>2</xdr:col>
      <xdr:colOff>1950978</xdr:colOff>
      <xdr:row>3</xdr:row>
      <xdr:rowOff>137704</xdr:rowOff>
    </xdr:to>
    <xdr:sp macro="" textlink="">
      <xdr:nvSpPr>
        <xdr:cNvPr id="2" name="Flecha izquierda 22">
          <a:hlinkClick xmlns:r="http://schemas.openxmlformats.org/officeDocument/2006/relationships" r:id="rId1"/>
          <a:extLst>
            <a:ext uri="{FF2B5EF4-FFF2-40B4-BE49-F238E27FC236}">
              <a16:creationId xmlns:a16="http://schemas.microsoft.com/office/drawing/2014/main" id="{00000000-0008-0000-6000-000002000000}"/>
            </a:ext>
          </a:extLst>
        </xdr:cNvPr>
        <xdr:cNvSpPr/>
      </xdr:nvSpPr>
      <xdr:spPr>
        <a:xfrm>
          <a:off x="1785937" y="95250"/>
          <a:ext cx="1689041" cy="11854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762000</xdr:colOff>
      <xdr:row>0</xdr:row>
      <xdr:rowOff>0</xdr:rowOff>
    </xdr:from>
    <xdr:to>
      <xdr:col>23</xdr:col>
      <xdr:colOff>2524125</xdr:colOff>
      <xdr:row>3</xdr:row>
      <xdr:rowOff>247507</xdr:rowOff>
    </xdr:to>
    <xdr:pic>
      <xdr:nvPicPr>
        <xdr:cNvPr id="3" name="0 Imagen">
          <a:extLst>
            <a:ext uri="{FF2B5EF4-FFF2-40B4-BE49-F238E27FC236}">
              <a16:creationId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752750"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2</xdr:col>
      <xdr:colOff>533400</xdr:colOff>
      <xdr:row>0</xdr:row>
      <xdr:rowOff>76200</xdr:rowOff>
    </xdr:from>
    <xdr:to>
      <xdr:col>2</xdr:col>
      <xdr:colOff>2222441</xdr:colOff>
      <xdr:row>3</xdr:row>
      <xdr:rowOff>182154</xdr:rowOff>
    </xdr:to>
    <xdr:sp macro="" textlink="">
      <xdr:nvSpPr>
        <xdr:cNvPr id="8" name="Flecha izquierda 22">
          <a:hlinkClick xmlns:r="http://schemas.openxmlformats.org/officeDocument/2006/relationships" r:id="rId1"/>
          <a:extLst>
            <a:ext uri="{FF2B5EF4-FFF2-40B4-BE49-F238E27FC236}">
              <a16:creationId xmlns:a16="http://schemas.microsoft.com/office/drawing/2014/main" id="{00000000-0008-0000-6100-000008000000}"/>
            </a:ext>
          </a:extLst>
        </xdr:cNvPr>
        <xdr:cNvSpPr/>
      </xdr:nvSpPr>
      <xdr:spPr>
        <a:xfrm>
          <a:off x="2108200" y="76200"/>
          <a:ext cx="1689041" cy="1172754"/>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23</xdr:col>
      <xdr:colOff>714375</xdr:colOff>
      <xdr:row>0</xdr:row>
      <xdr:rowOff>0</xdr:rowOff>
    </xdr:from>
    <xdr:to>
      <xdr:col>23</xdr:col>
      <xdr:colOff>2476500</xdr:colOff>
      <xdr:row>3</xdr:row>
      <xdr:rowOff>318944</xdr:rowOff>
    </xdr:to>
    <xdr:pic>
      <xdr:nvPicPr>
        <xdr:cNvPr id="3" name="0 Imagen">
          <a:extLst>
            <a:ext uri="{FF2B5EF4-FFF2-40B4-BE49-F238E27FC236}">
              <a16:creationId xmlns:a16="http://schemas.microsoft.com/office/drawing/2014/main" id="{00000000-0008-0000-6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41375" y="0"/>
          <a:ext cx="1762125" cy="1390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Fernando%20Sanchez\Downloads\3.%20GESTI&#211;N%20SALUD\Gestion%20de%20salud%20-%20CABAS%20CAM%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Fernando%20Sanchez\Downloads\20.%20GESTI&#211;N%20CONTROL%20DISCIPLINARIO\matriz%20control%20interno%20disciplin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AS CAM 60"/>
    </sheetNames>
    <sheetDataSet>
      <sheetData sheetId="0">
        <row r="128">
          <cell r="C128">
            <v>0</v>
          </cell>
          <cell r="D128">
            <v>0</v>
          </cell>
          <cell r="E128">
            <v>300</v>
          </cell>
        </row>
        <row r="129">
          <cell r="C129">
            <v>300</v>
          </cell>
          <cell r="D129">
            <v>300</v>
          </cell>
          <cell r="E129">
            <v>300</v>
          </cell>
        </row>
        <row r="130">
          <cell r="C130">
            <v>300</v>
          </cell>
          <cell r="D130">
            <v>300</v>
          </cell>
          <cell r="E130">
            <v>40</v>
          </cell>
        </row>
        <row r="131">
          <cell r="C131">
            <v>40</v>
          </cell>
          <cell r="D131">
            <v>40</v>
          </cell>
          <cell r="E131">
            <v>180</v>
          </cell>
        </row>
        <row r="132">
          <cell r="C132">
            <v>180</v>
          </cell>
          <cell r="D132">
            <v>180</v>
          </cell>
          <cell r="E132">
            <v>180</v>
          </cell>
        </row>
        <row r="133">
          <cell r="C133">
            <v>180</v>
          </cell>
          <cell r="D133">
            <v>180</v>
          </cell>
          <cell r="E133">
            <v>180</v>
          </cell>
        </row>
        <row r="134">
          <cell r="C134">
            <v>180</v>
          </cell>
          <cell r="D134">
            <v>180</v>
          </cell>
          <cell r="E134">
            <v>180</v>
          </cell>
        </row>
        <row r="135">
          <cell r="C135">
            <v>180</v>
          </cell>
          <cell r="D135">
            <v>180</v>
          </cell>
          <cell r="E135">
            <v>120</v>
          </cell>
        </row>
        <row r="136">
          <cell r="C136">
            <v>120</v>
          </cell>
          <cell r="D136">
            <v>120</v>
          </cell>
          <cell r="E136">
            <v>120</v>
          </cell>
        </row>
        <row r="137">
          <cell r="C137">
            <v>120</v>
          </cell>
          <cell r="D137">
            <v>120</v>
          </cell>
          <cell r="E137">
            <v>100</v>
          </cell>
        </row>
        <row r="177">
          <cell r="C177">
            <v>100</v>
          </cell>
          <cell r="D177">
            <v>100</v>
          </cell>
          <cell r="E177">
            <v>100</v>
          </cell>
        </row>
        <row r="178">
          <cell r="C178">
            <v>100</v>
          </cell>
          <cell r="D178">
            <v>100</v>
          </cell>
          <cell r="E178">
            <v>450</v>
          </cell>
        </row>
        <row r="179">
          <cell r="C179">
            <v>450</v>
          </cell>
          <cell r="D179">
            <v>450</v>
          </cell>
          <cell r="E179">
            <v>300</v>
          </cell>
        </row>
        <row r="180">
          <cell r="C180">
            <v>300</v>
          </cell>
          <cell r="D180">
            <v>300</v>
          </cell>
          <cell r="E180">
            <v>300</v>
          </cell>
        </row>
        <row r="181">
          <cell r="C181">
            <v>300</v>
          </cell>
          <cell r="D181">
            <v>300</v>
          </cell>
          <cell r="E181">
            <v>120</v>
          </cell>
        </row>
        <row r="182">
          <cell r="C182">
            <v>120</v>
          </cell>
          <cell r="D182">
            <v>120</v>
          </cell>
          <cell r="E182">
            <v>400</v>
          </cell>
        </row>
        <row r="183">
          <cell r="C183">
            <v>400</v>
          </cell>
          <cell r="D183">
            <v>400</v>
          </cell>
          <cell r="E183">
            <v>300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 GES. CONTROL  DISCIPLIN (2"/>
    </sheetNames>
    <sheetDataSet>
      <sheetData sheetId="0">
        <row r="75">
          <cell r="C75">
            <v>0</v>
          </cell>
          <cell r="D75">
            <v>0</v>
          </cell>
          <cell r="E75">
            <v>300</v>
          </cell>
        </row>
        <row r="76">
          <cell r="C76">
            <v>300</v>
          </cell>
          <cell r="D76">
            <v>300</v>
          </cell>
          <cell r="E76">
            <v>300</v>
          </cell>
        </row>
        <row r="77">
          <cell r="C77">
            <v>300</v>
          </cell>
          <cell r="D77">
            <v>300</v>
          </cell>
          <cell r="E77">
            <v>120</v>
          </cell>
        </row>
        <row r="78">
          <cell r="C78">
            <v>120</v>
          </cell>
          <cell r="D78">
            <v>120</v>
          </cell>
          <cell r="E78">
            <v>120</v>
          </cell>
        </row>
        <row r="79">
          <cell r="C79">
            <v>120</v>
          </cell>
          <cell r="D79">
            <v>120</v>
          </cell>
          <cell r="E79">
            <v>120</v>
          </cell>
        </row>
        <row r="80">
          <cell r="C80">
            <v>120</v>
          </cell>
          <cell r="D80">
            <v>120</v>
          </cell>
          <cell r="E80">
            <v>120</v>
          </cell>
        </row>
        <row r="81">
          <cell r="C81">
            <v>120</v>
          </cell>
          <cell r="D81">
            <v>120</v>
          </cell>
          <cell r="E81">
            <v>400</v>
          </cell>
        </row>
        <row r="99">
          <cell r="C99">
            <v>120</v>
          </cell>
          <cell r="D99">
            <v>120</v>
          </cell>
          <cell r="E99">
            <v>400</v>
          </cell>
        </row>
        <row r="100">
          <cell r="C100">
            <v>400</v>
          </cell>
          <cell r="D100">
            <v>400</v>
          </cell>
          <cell r="E100">
            <v>120</v>
          </cell>
        </row>
        <row r="101">
          <cell r="C101">
            <v>120</v>
          </cell>
          <cell r="D101">
            <v>120</v>
          </cell>
          <cell r="E101">
            <v>120</v>
          </cell>
        </row>
        <row r="102">
          <cell r="C102">
            <v>120</v>
          </cell>
          <cell r="D102">
            <v>120</v>
          </cell>
          <cell r="E102">
            <v>120</v>
          </cell>
        </row>
        <row r="103">
          <cell r="C103">
            <v>120</v>
          </cell>
          <cell r="D103">
            <v>120</v>
          </cell>
          <cell r="E103">
            <v>400</v>
          </cell>
        </row>
        <row r="134">
          <cell r="C134">
            <v>400</v>
          </cell>
          <cell r="D134">
            <v>400</v>
          </cell>
          <cell r="E134">
            <v>300</v>
          </cell>
        </row>
        <row r="135">
          <cell r="C135">
            <v>300</v>
          </cell>
          <cell r="D135">
            <v>300</v>
          </cell>
          <cell r="E135">
            <v>300</v>
          </cell>
        </row>
        <row r="136">
          <cell r="C136">
            <v>300</v>
          </cell>
          <cell r="D136">
            <v>300</v>
          </cell>
          <cell r="E136">
            <v>120</v>
          </cell>
        </row>
        <row r="137">
          <cell r="C137">
            <v>120</v>
          </cell>
          <cell r="D137">
            <v>120</v>
          </cell>
          <cell r="E137">
            <v>120</v>
          </cell>
        </row>
        <row r="138">
          <cell r="C138">
            <v>120</v>
          </cell>
          <cell r="D138">
            <v>120</v>
          </cell>
          <cell r="E138">
            <v>120</v>
          </cell>
        </row>
        <row r="139">
          <cell r="C139">
            <v>120</v>
          </cell>
          <cell r="D139">
            <v>120</v>
          </cell>
          <cell r="E139">
            <v>120</v>
          </cell>
        </row>
        <row r="140">
          <cell r="C140">
            <v>120</v>
          </cell>
          <cell r="D140">
            <v>120</v>
          </cell>
          <cell r="E140">
            <v>120</v>
          </cell>
        </row>
        <row r="141">
          <cell r="C141">
            <v>120</v>
          </cell>
          <cell r="D141">
            <v>120</v>
          </cell>
          <cell r="E141">
            <v>120</v>
          </cell>
        </row>
        <row r="142">
          <cell r="C142">
            <v>120</v>
          </cell>
          <cell r="D142">
            <v>120</v>
          </cell>
          <cell r="E142">
            <v>120</v>
          </cell>
        </row>
        <row r="143">
          <cell r="C143">
            <v>120</v>
          </cell>
          <cell r="D143">
            <v>120</v>
          </cell>
          <cell r="E143">
            <v>120</v>
          </cell>
        </row>
        <row r="144">
          <cell r="C144">
            <v>120</v>
          </cell>
          <cell r="D144">
            <v>120</v>
          </cell>
          <cell r="E144">
            <v>300</v>
          </cell>
        </row>
        <row r="145">
          <cell r="C145">
            <v>300</v>
          </cell>
          <cell r="D145">
            <v>300</v>
          </cell>
          <cell r="E145">
            <v>120</v>
          </cell>
        </row>
        <row r="146">
          <cell r="C146">
            <v>120</v>
          </cell>
          <cell r="D146">
            <v>120</v>
          </cell>
          <cell r="E146">
            <v>120</v>
          </cell>
        </row>
        <row r="147">
          <cell r="C147">
            <v>120</v>
          </cell>
          <cell r="D147">
            <v>120</v>
          </cell>
          <cell r="E147">
            <v>400</v>
          </cell>
        </row>
        <row r="148">
          <cell r="C148">
            <v>400</v>
          </cell>
          <cell r="D148">
            <v>400</v>
          </cell>
          <cell r="E148">
            <v>120</v>
          </cell>
        </row>
        <row r="149">
          <cell r="C149">
            <v>120</v>
          </cell>
          <cell r="D149">
            <v>120</v>
          </cell>
          <cell r="E149">
            <v>400</v>
          </cell>
        </row>
        <row r="150">
          <cell r="C150">
            <v>400</v>
          </cell>
          <cell r="D150">
            <v>400</v>
          </cell>
          <cell r="E150">
            <v>120</v>
          </cell>
        </row>
        <row r="151">
          <cell r="C151">
            <v>120</v>
          </cell>
          <cell r="D151">
            <v>120</v>
          </cell>
          <cell r="E151">
            <v>120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4.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8.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9.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1.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2.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3.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4.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6.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7.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53"/>
  <sheetViews>
    <sheetView tabSelected="1" view="pageBreakPreview" zoomScale="50" zoomScaleNormal="50" zoomScaleSheetLayoutView="50" workbookViewId="0">
      <selection activeCell="B2" sqref="B2:E2"/>
    </sheetView>
  </sheetViews>
  <sheetFormatPr baseColWidth="10" defaultColWidth="11.44140625" defaultRowHeight="14.4"/>
  <cols>
    <col min="1" max="1" width="13.44140625" style="8" customWidth="1"/>
    <col min="2" max="3" width="11.44140625" style="8"/>
    <col min="4" max="4" width="3.109375" style="8" customWidth="1"/>
    <col min="5" max="5" width="16.33203125" style="8" customWidth="1"/>
    <col min="6" max="6" width="4.6640625" style="8" customWidth="1"/>
    <col min="7" max="7" width="11.44140625" style="8"/>
    <col min="8" max="8" width="4" style="8" customWidth="1"/>
    <col min="9" max="9" width="12" style="8" customWidth="1"/>
    <col min="10" max="10" width="21.6640625" style="8" customWidth="1"/>
    <col min="11" max="11" width="10.6640625" style="8" customWidth="1"/>
    <col min="12" max="12" width="3.6640625" style="8" customWidth="1"/>
    <col min="13" max="14" width="11.44140625" style="8"/>
    <col min="15" max="15" width="15.6640625" style="8" customWidth="1"/>
    <col min="16" max="16" width="16.6640625" style="8" customWidth="1"/>
    <col min="17" max="17" width="4.6640625" style="8" customWidth="1"/>
    <col min="18" max="18" width="11.44140625" style="8"/>
    <col min="19" max="19" width="4" style="8" customWidth="1"/>
    <col min="20" max="20" width="7.44140625" style="8" customWidth="1"/>
    <col min="21" max="21" width="12.44140625" style="8" customWidth="1"/>
    <col min="22" max="22" width="10.6640625" style="8" customWidth="1"/>
    <col min="23" max="16384" width="11.44140625" style="8"/>
  </cols>
  <sheetData>
    <row r="1" spans="1:23" ht="15" thickBot="1">
      <c r="A1" s="686"/>
      <c r="B1" s="686"/>
      <c r="C1" s="686"/>
      <c r="D1" s="686"/>
      <c r="E1" s="686"/>
      <c r="F1" s="686"/>
      <c r="G1" s="686"/>
      <c r="H1" s="686"/>
      <c r="I1" s="686"/>
      <c r="J1" s="686"/>
      <c r="K1" s="686"/>
      <c r="L1" s="686"/>
      <c r="M1" s="686"/>
      <c r="N1" s="686"/>
      <c r="O1" s="686"/>
      <c r="P1" s="686"/>
      <c r="Q1" s="686"/>
      <c r="R1" s="686"/>
      <c r="S1" s="686"/>
      <c r="T1" s="686"/>
      <c r="U1" s="686"/>
      <c r="V1" s="686"/>
      <c r="W1" s="686"/>
    </row>
    <row r="2" spans="1:23" ht="118.95" customHeight="1">
      <c r="A2" s="686"/>
      <c r="B2" s="1249" t="s">
        <v>133</v>
      </c>
      <c r="C2" s="1250"/>
      <c r="D2" s="1250"/>
      <c r="E2" s="1257"/>
      <c r="F2" s="686"/>
      <c r="G2" s="1249" t="s">
        <v>135</v>
      </c>
      <c r="H2" s="1250"/>
      <c r="I2" s="1250"/>
      <c r="J2" s="1257"/>
      <c r="K2" s="686"/>
      <c r="L2" s="687"/>
      <c r="M2" s="1249" t="s">
        <v>144</v>
      </c>
      <c r="N2" s="1250"/>
      <c r="O2" s="1250"/>
      <c r="P2" s="1257"/>
      <c r="Q2" s="693"/>
      <c r="R2" s="1249" t="s">
        <v>185</v>
      </c>
      <c r="S2" s="1250"/>
      <c r="T2" s="1250"/>
      <c r="U2" s="1250"/>
      <c r="V2" s="1257"/>
      <c r="W2" s="691"/>
    </row>
    <row r="3" spans="1:23" ht="64.95" customHeight="1">
      <c r="A3" s="686"/>
      <c r="B3" s="1251" t="s">
        <v>1135</v>
      </c>
      <c r="C3" s="1252"/>
      <c r="D3" s="1252"/>
      <c r="E3" s="1253"/>
      <c r="F3" s="686"/>
      <c r="G3" s="1251" t="s">
        <v>1135</v>
      </c>
      <c r="H3" s="1252"/>
      <c r="I3" s="1252"/>
      <c r="J3" s="1253"/>
      <c r="K3" s="694"/>
      <c r="L3" s="695"/>
      <c r="M3" s="1251" t="s">
        <v>1135</v>
      </c>
      <c r="N3" s="1252"/>
      <c r="O3" s="1252"/>
      <c r="P3" s="1253"/>
      <c r="Q3" s="695"/>
      <c r="R3" s="1251" t="s">
        <v>1135</v>
      </c>
      <c r="S3" s="1252"/>
      <c r="T3" s="1252"/>
      <c r="U3" s="1252"/>
      <c r="V3" s="1252"/>
      <c r="W3" s="686"/>
    </row>
    <row r="4" spans="1:23" ht="49.95" customHeight="1" thickBot="1">
      <c r="A4" s="686"/>
      <c r="B4" s="1254" t="s">
        <v>1152</v>
      </c>
      <c r="C4" s="1255"/>
      <c r="D4" s="1255"/>
      <c r="E4" s="1256"/>
      <c r="F4" s="686"/>
      <c r="G4" s="1254" t="s">
        <v>1152</v>
      </c>
      <c r="H4" s="1255"/>
      <c r="I4" s="1255"/>
      <c r="J4" s="1256"/>
      <c r="K4" s="686"/>
      <c r="L4" s="687"/>
      <c r="M4" s="1254" t="s">
        <v>1152</v>
      </c>
      <c r="N4" s="1255"/>
      <c r="O4" s="1255"/>
      <c r="P4" s="1256"/>
      <c r="Q4" s="690"/>
      <c r="R4" s="1254" t="s">
        <v>1152</v>
      </c>
      <c r="S4" s="1255"/>
      <c r="T4" s="1255"/>
      <c r="U4" s="1255"/>
      <c r="V4" s="1256"/>
      <c r="W4" s="691"/>
    </row>
    <row r="5" spans="1:23" ht="28.95" customHeight="1" thickBot="1">
      <c r="A5" s="686"/>
      <c r="B5" s="686"/>
      <c r="C5" s="686"/>
      <c r="D5" s="686"/>
      <c r="E5" s="686"/>
      <c r="F5" s="686"/>
      <c r="G5" s="686"/>
      <c r="H5" s="686"/>
      <c r="I5" s="686"/>
      <c r="J5" s="686"/>
      <c r="K5" s="686"/>
      <c r="L5" s="686"/>
      <c r="M5" s="686"/>
      <c r="N5" s="686"/>
      <c r="O5" s="686"/>
      <c r="P5" s="686"/>
      <c r="Q5" s="686"/>
      <c r="R5" s="686"/>
      <c r="S5" s="686"/>
      <c r="T5" s="686"/>
      <c r="U5" s="686"/>
      <c r="V5" s="686"/>
      <c r="W5" s="691"/>
    </row>
    <row r="6" spans="1:23" ht="109.95" customHeight="1">
      <c r="A6" s="686"/>
      <c r="B6" s="1249" t="s">
        <v>134</v>
      </c>
      <c r="C6" s="1250"/>
      <c r="D6" s="1250"/>
      <c r="E6" s="1257"/>
      <c r="F6" s="686"/>
      <c r="G6" s="1249" t="s">
        <v>136</v>
      </c>
      <c r="H6" s="1250"/>
      <c r="I6" s="1250"/>
      <c r="J6" s="1257"/>
      <c r="K6" s="686"/>
      <c r="L6" s="687"/>
      <c r="M6" s="1249" t="s">
        <v>145</v>
      </c>
      <c r="N6" s="1250"/>
      <c r="O6" s="1250"/>
      <c r="P6" s="1257"/>
      <c r="Q6" s="690"/>
      <c r="R6" s="1249" t="s">
        <v>146</v>
      </c>
      <c r="S6" s="1250"/>
      <c r="T6" s="1250"/>
      <c r="U6" s="1250"/>
      <c r="V6" s="1257"/>
      <c r="W6" s="691"/>
    </row>
    <row r="7" spans="1:23" ht="56.7" customHeight="1">
      <c r="A7" s="694"/>
      <c r="B7" s="1251" t="s">
        <v>1135</v>
      </c>
      <c r="C7" s="1252"/>
      <c r="D7" s="1252"/>
      <c r="E7" s="1253"/>
      <c r="F7" s="686"/>
      <c r="G7" s="1251" t="s">
        <v>1135</v>
      </c>
      <c r="H7" s="1252"/>
      <c r="I7" s="1252"/>
      <c r="J7" s="1253"/>
      <c r="K7" s="694"/>
      <c r="L7" s="695"/>
      <c r="M7" s="1251" t="s">
        <v>1135</v>
      </c>
      <c r="N7" s="1252"/>
      <c r="O7" s="1252"/>
      <c r="P7" s="1253"/>
      <c r="Q7" s="695"/>
      <c r="R7" s="1251" t="s">
        <v>1135</v>
      </c>
      <c r="S7" s="1252"/>
      <c r="T7" s="1252"/>
      <c r="U7" s="1252"/>
      <c r="V7" s="1252"/>
      <c r="W7" s="686"/>
    </row>
    <row r="8" spans="1:23" ht="56.7" customHeight="1" thickBot="1">
      <c r="A8" s="686"/>
      <c r="B8" s="1254" t="s">
        <v>1152</v>
      </c>
      <c r="C8" s="1255"/>
      <c r="D8" s="1255"/>
      <c r="E8" s="1256"/>
      <c r="F8" s="686"/>
      <c r="G8" s="1254" t="s">
        <v>1152</v>
      </c>
      <c r="H8" s="1255"/>
      <c r="I8" s="1255"/>
      <c r="J8" s="1256"/>
      <c r="K8" s="686"/>
      <c r="L8" s="687"/>
      <c r="M8" s="1254" t="s">
        <v>1152</v>
      </c>
      <c r="N8" s="1255"/>
      <c r="O8" s="1255"/>
      <c r="P8" s="1256"/>
      <c r="Q8" s="687"/>
      <c r="R8" s="1254" t="s">
        <v>1152</v>
      </c>
      <c r="S8" s="1255"/>
      <c r="T8" s="1255"/>
      <c r="U8" s="1255"/>
      <c r="V8" s="1256"/>
      <c r="W8" s="686"/>
    </row>
    <row r="9" spans="1:23" ht="30.45" customHeight="1" thickBot="1">
      <c r="A9" s="688"/>
      <c r="B9" s="688"/>
      <c r="C9" s="688"/>
      <c r="D9" s="688"/>
      <c r="E9" s="688"/>
      <c r="F9" s="688"/>
      <c r="G9" s="688"/>
      <c r="H9" s="688"/>
      <c r="I9" s="688"/>
      <c r="J9" s="688"/>
      <c r="K9" s="688"/>
      <c r="L9" s="688"/>
      <c r="M9" s="688"/>
      <c r="N9" s="688"/>
      <c r="O9" s="688"/>
      <c r="P9" s="688"/>
      <c r="Q9" s="688"/>
      <c r="R9" s="688"/>
      <c r="S9" s="688"/>
      <c r="T9" s="688"/>
      <c r="U9" s="688"/>
      <c r="V9" s="688"/>
      <c r="W9" s="686"/>
    </row>
    <row r="10" spans="1:23" ht="65.7" customHeight="1">
      <c r="A10" s="688"/>
      <c r="B10" s="1249" t="s">
        <v>137</v>
      </c>
      <c r="C10" s="1250"/>
      <c r="D10" s="1250"/>
      <c r="E10" s="1257"/>
      <c r="F10" s="686"/>
      <c r="G10" s="1249" t="s">
        <v>138</v>
      </c>
      <c r="H10" s="1250"/>
      <c r="I10" s="1250"/>
      <c r="J10" s="1257"/>
      <c r="K10" s="686"/>
      <c r="L10" s="687"/>
      <c r="M10" s="1249" t="s">
        <v>186</v>
      </c>
      <c r="N10" s="1250"/>
      <c r="O10" s="1250"/>
      <c r="P10" s="1257"/>
      <c r="Q10" s="690"/>
      <c r="R10" s="1249" t="s">
        <v>148</v>
      </c>
      <c r="S10" s="1250"/>
      <c r="T10" s="1250"/>
      <c r="U10" s="1250"/>
      <c r="V10" s="1257"/>
      <c r="W10" s="691"/>
    </row>
    <row r="11" spans="1:23" ht="54" customHeight="1">
      <c r="A11" s="688"/>
      <c r="B11" s="1251" t="s">
        <v>1135</v>
      </c>
      <c r="C11" s="1252"/>
      <c r="D11" s="1252"/>
      <c r="E11" s="1253"/>
      <c r="F11" s="686"/>
      <c r="G11" s="1251" t="s">
        <v>1135</v>
      </c>
      <c r="H11" s="1252"/>
      <c r="I11" s="1252"/>
      <c r="J11" s="1253"/>
      <c r="K11" s="686"/>
      <c r="L11" s="687"/>
      <c r="M11" s="1251" t="s">
        <v>1135</v>
      </c>
      <c r="N11" s="1252"/>
      <c r="O11" s="1252"/>
      <c r="P11" s="1253"/>
      <c r="Q11" s="695"/>
      <c r="R11" s="1251" t="s">
        <v>1135</v>
      </c>
      <c r="S11" s="1252"/>
      <c r="T11" s="1252"/>
      <c r="U11" s="1252"/>
      <c r="V11" s="1252"/>
      <c r="W11" s="686"/>
    </row>
    <row r="12" spans="1:23" ht="54" customHeight="1" thickBot="1">
      <c r="A12" s="688"/>
      <c r="B12" s="1254" t="s">
        <v>1152</v>
      </c>
      <c r="C12" s="1255"/>
      <c r="D12" s="1255"/>
      <c r="E12" s="1256"/>
      <c r="F12" s="686"/>
      <c r="G12" s="1254" t="s">
        <v>1152</v>
      </c>
      <c r="H12" s="1255"/>
      <c r="I12" s="1255"/>
      <c r="J12" s="1256"/>
      <c r="K12" s="686"/>
      <c r="L12" s="687"/>
      <c r="M12" s="1254" t="s">
        <v>1152</v>
      </c>
      <c r="N12" s="1255"/>
      <c r="O12" s="1255"/>
      <c r="P12" s="1256"/>
      <c r="Q12" s="687"/>
      <c r="R12" s="1254" t="s">
        <v>1152</v>
      </c>
      <c r="S12" s="1255"/>
      <c r="T12" s="1255"/>
      <c r="U12" s="1255"/>
      <c r="V12" s="1256"/>
      <c r="W12" s="686"/>
    </row>
    <row r="13" spans="1:23" ht="28.95" customHeight="1" thickBot="1">
      <c r="A13" s="686"/>
      <c r="B13" s="687"/>
      <c r="C13" s="687"/>
      <c r="D13" s="687"/>
      <c r="E13" s="687"/>
      <c r="F13" s="687"/>
      <c r="G13" s="687"/>
      <c r="H13" s="687"/>
      <c r="I13" s="687"/>
      <c r="J13" s="687"/>
      <c r="K13" s="686"/>
      <c r="L13" s="687"/>
      <c r="M13" s="687"/>
      <c r="N13" s="687"/>
      <c r="O13" s="687"/>
      <c r="P13" s="687"/>
      <c r="Q13" s="687"/>
      <c r="R13" s="687"/>
      <c r="S13" s="687"/>
      <c r="T13" s="687"/>
      <c r="U13" s="687"/>
      <c r="V13" s="687"/>
      <c r="W13" s="686"/>
    </row>
    <row r="14" spans="1:23" ht="65.7" customHeight="1">
      <c r="A14" s="686"/>
      <c r="B14" s="1249" t="s">
        <v>147</v>
      </c>
      <c r="C14" s="1250"/>
      <c r="D14" s="1250"/>
      <c r="E14" s="1257"/>
      <c r="F14" s="686"/>
      <c r="G14" s="1249" t="s">
        <v>139</v>
      </c>
      <c r="H14" s="1250"/>
      <c r="I14" s="1250"/>
      <c r="J14" s="1257"/>
      <c r="K14" s="691"/>
      <c r="L14" s="687"/>
      <c r="M14" s="1249" t="s">
        <v>840</v>
      </c>
      <c r="N14" s="1250"/>
      <c r="O14" s="1250"/>
      <c r="P14" s="1257"/>
      <c r="Q14" s="689"/>
      <c r="R14" s="1249" t="s">
        <v>149</v>
      </c>
      <c r="S14" s="1250"/>
      <c r="T14" s="1250"/>
      <c r="U14" s="1250"/>
      <c r="V14" s="1257"/>
      <c r="W14" s="686"/>
    </row>
    <row r="15" spans="1:23" ht="60.45" customHeight="1">
      <c r="A15" s="686"/>
      <c r="B15" s="1251" t="s">
        <v>1135</v>
      </c>
      <c r="C15" s="1252"/>
      <c r="D15" s="1252"/>
      <c r="E15" s="1253"/>
      <c r="F15" s="686"/>
      <c r="G15" s="1251" t="s">
        <v>1135</v>
      </c>
      <c r="H15" s="1252"/>
      <c r="I15" s="1252"/>
      <c r="J15" s="1253"/>
      <c r="K15" s="691"/>
      <c r="L15" s="687"/>
      <c r="M15" s="1251" t="s">
        <v>1135</v>
      </c>
      <c r="N15" s="1252"/>
      <c r="O15" s="1252"/>
      <c r="P15" s="1253"/>
      <c r="Q15" s="689"/>
      <c r="R15" s="1251" t="s">
        <v>1135</v>
      </c>
      <c r="S15" s="1252"/>
      <c r="T15" s="1252"/>
      <c r="U15" s="1252"/>
      <c r="V15" s="1252"/>
      <c r="W15" s="686"/>
    </row>
    <row r="16" spans="1:23" ht="54.45" customHeight="1" thickBot="1">
      <c r="A16" s="686"/>
      <c r="B16" s="1254" t="s">
        <v>1152</v>
      </c>
      <c r="C16" s="1255"/>
      <c r="D16" s="1255"/>
      <c r="E16" s="1256"/>
      <c r="F16" s="686"/>
      <c r="G16" s="1254" t="s">
        <v>1152</v>
      </c>
      <c r="H16" s="1255"/>
      <c r="I16" s="1255"/>
      <c r="J16" s="1256"/>
      <c r="K16" s="686"/>
      <c r="L16" s="687"/>
      <c r="M16" s="1254" t="s">
        <v>1152</v>
      </c>
      <c r="N16" s="1255"/>
      <c r="O16" s="1255"/>
      <c r="P16" s="1256"/>
      <c r="Q16" s="689"/>
      <c r="R16" s="1254" t="s">
        <v>1152</v>
      </c>
      <c r="S16" s="1255"/>
      <c r="T16" s="1255"/>
      <c r="U16" s="1255"/>
      <c r="V16" s="1256"/>
      <c r="W16" s="686"/>
    </row>
    <row r="17" spans="1:23" ht="31.95" customHeight="1" thickBot="1">
      <c r="A17" s="689"/>
      <c r="B17" s="689"/>
      <c r="C17" s="689"/>
      <c r="D17" s="689"/>
      <c r="E17" s="689"/>
      <c r="F17" s="689"/>
      <c r="G17" s="689"/>
      <c r="H17" s="689"/>
      <c r="I17" s="689"/>
      <c r="J17" s="689"/>
      <c r="K17" s="689"/>
      <c r="L17" s="689"/>
      <c r="M17" s="689"/>
      <c r="N17" s="689"/>
      <c r="O17" s="689"/>
      <c r="P17" s="689"/>
      <c r="Q17" s="689"/>
      <c r="R17" s="689"/>
      <c r="S17" s="689"/>
      <c r="T17" s="689"/>
      <c r="U17" s="687"/>
      <c r="V17" s="687"/>
      <c r="W17" s="686"/>
    </row>
    <row r="18" spans="1:23" ht="73.95" customHeight="1">
      <c r="A18" s="686"/>
      <c r="B18" s="1249" t="s">
        <v>140</v>
      </c>
      <c r="C18" s="1250"/>
      <c r="D18" s="1250"/>
      <c r="E18" s="1257"/>
      <c r="F18" s="686"/>
      <c r="G18" s="1249" t="s">
        <v>141</v>
      </c>
      <c r="H18" s="1250"/>
      <c r="I18" s="1250"/>
      <c r="J18" s="1257"/>
      <c r="K18" s="686"/>
      <c r="L18" s="687"/>
      <c r="M18" s="1249" t="s">
        <v>841</v>
      </c>
      <c r="N18" s="1250"/>
      <c r="O18" s="1250"/>
      <c r="P18" s="1257"/>
      <c r="Q18" s="689"/>
      <c r="R18" s="1249" t="s">
        <v>150</v>
      </c>
      <c r="S18" s="1250"/>
      <c r="T18" s="1250"/>
      <c r="U18" s="1250"/>
      <c r="V18" s="1257"/>
      <c r="W18" s="686"/>
    </row>
    <row r="19" spans="1:23" ht="60" customHeight="1">
      <c r="A19" s="687"/>
      <c r="B19" s="1251" t="s">
        <v>1135</v>
      </c>
      <c r="C19" s="1252"/>
      <c r="D19" s="1252"/>
      <c r="E19" s="1253"/>
      <c r="F19" s="686"/>
      <c r="G19" s="1251" t="s">
        <v>1135</v>
      </c>
      <c r="H19" s="1252"/>
      <c r="I19" s="1252"/>
      <c r="J19" s="1253"/>
      <c r="K19" s="691"/>
      <c r="L19" s="686"/>
      <c r="M19" s="1251" t="s">
        <v>1135</v>
      </c>
      <c r="N19" s="1252"/>
      <c r="O19" s="1252"/>
      <c r="P19" s="1253"/>
      <c r="Q19" s="689"/>
      <c r="R19" s="1251" t="s">
        <v>1135</v>
      </c>
      <c r="S19" s="1252"/>
      <c r="T19" s="1252"/>
      <c r="U19" s="1252"/>
      <c r="V19" s="1252"/>
      <c r="W19" s="686"/>
    </row>
    <row r="20" spans="1:23" ht="32.25" customHeight="1" thickBot="1">
      <c r="A20" s="686"/>
      <c r="B20" s="1254" t="s">
        <v>1152</v>
      </c>
      <c r="C20" s="1255"/>
      <c r="D20" s="1255"/>
      <c r="E20" s="1256"/>
      <c r="F20" s="686"/>
      <c r="G20" s="1254" t="s">
        <v>1152</v>
      </c>
      <c r="H20" s="1255"/>
      <c r="I20" s="1255"/>
      <c r="J20" s="1256"/>
      <c r="K20" s="686"/>
      <c r="L20" s="686"/>
      <c r="M20" s="1254" t="s">
        <v>1152</v>
      </c>
      <c r="N20" s="1255"/>
      <c r="O20" s="1255"/>
      <c r="P20" s="1256"/>
      <c r="Q20" s="686"/>
      <c r="R20" s="1254" t="s">
        <v>1152</v>
      </c>
      <c r="S20" s="1255"/>
      <c r="T20" s="1255"/>
      <c r="U20" s="1255"/>
      <c r="V20" s="1256"/>
      <c r="W20" s="686"/>
    </row>
    <row r="21" spans="1:23" ht="30.45" customHeight="1" thickBot="1">
      <c r="A21" s="687"/>
      <c r="B21" s="687"/>
      <c r="C21" s="687"/>
      <c r="D21" s="687"/>
      <c r="E21" s="687"/>
      <c r="F21" s="687"/>
      <c r="G21" s="687"/>
      <c r="H21" s="687"/>
      <c r="I21" s="687"/>
      <c r="J21" s="687"/>
      <c r="K21" s="691"/>
      <c r="L21" s="689"/>
      <c r="M21" s="689"/>
      <c r="N21" s="689"/>
      <c r="O21" s="689"/>
      <c r="P21" s="689"/>
      <c r="Q21" s="689"/>
      <c r="R21" s="689"/>
      <c r="S21" s="689"/>
      <c r="T21" s="689"/>
      <c r="U21" s="689"/>
      <c r="V21" s="691"/>
      <c r="W21" s="691"/>
    </row>
    <row r="22" spans="1:23" ht="72" customHeight="1">
      <c r="A22" s="687"/>
      <c r="B22" s="1249" t="s">
        <v>142</v>
      </c>
      <c r="C22" s="1250"/>
      <c r="D22" s="1250"/>
      <c r="E22" s="1257"/>
      <c r="F22" s="687"/>
      <c r="G22" s="1249" t="s">
        <v>151</v>
      </c>
      <c r="H22" s="1250"/>
      <c r="I22" s="1250"/>
      <c r="J22" s="1257"/>
      <c r="K22" s="686"/>
      <c r="L22" s="689"/>
      <c r="M22" s="1249" t="s">
        <v>3690</v>
      </c>
      <c r="N22" s="1250"/>
      <c r="O22" s="1250"/>
      <c r="P22" s="1257"/>
      <c r="Q22" s="686"/>
      <c r="R22" s="1249" t="s">
        <v>3691</v>
      </c>
      <c r="S22" s="1250"/>
      <c r="T22" s="1250"/>
      <c r="U22" s="1250"/>
      <c r="V22" s="1257"/>
      <c r="W22" s="686"/>
    </row>
    <row r="23" spans="1:23" ht="49.5" customHeight="1">
      <c r="A23" s="687"/>
      <c r="B23" s="1251" t="s">
        <v>1135</v>
      </c>
      <c r="C23" s="1252"/>
      <c r="D23" s="1252"/>
      <c r="E23" s="1253"/>
      <c r="F23" s="690"/>
      <c r="G23" s="1251" t="s">
        <v>1135</v>
      </c>
      <c r="H23" s="1252"/>
      <c r="I23" s="1252"/>
      <c r="J23" s="1253"/>
      <c r="K23" s="691"/>
      <c r="L23" s="686"/>
      <c r="M23" s="1251" t="s">
        <v>1135</v>
      </c>
      <c r="N23" s="1252"/>
      <c r="O23" s="1252"/>
      <c r="P23" s="1253"/>
      <c r="Q23" s="686"/>
      <c r="R23" s="1251" t="s">
        <v>1135</v>
      </c>
      <c r="S23" s="1252"/>
      <c r="T23" s="1252"/>
      <c r="U23" s="1252"/>
      <c r="V23" s="1252"/>
      <c r="W23" s="686"/>
    </row>
    <row r="24" spans="1:23" ht="36" customHeight="1" thickBot="1">
      <c r="A24" s="687"/>
      <c r="B24" s="1254" t="s">
        <v>1152</v>
      </c>
      <c r="C24" s="1255"/>
      <c r="D24" s="1255"/>
      <c r="E24" s="1256"/>
      <c r="F24" s="687"/>
      <c r="G24" s="1254" t="s">
        <v>1152</v>
      </c>
      <c r="H24" s="1255"/>
      <c r="I24" s="1255"/>
      <c r="J24" s="1256"/>
      <c r="K24" s="686"/>
      <c r="L24" s="686"/>
      <c r="M24" s="1254" t="s">
        <v>1152</v>
      </c>
      <c r="N24" s="1255"/>
      <c r="O24" s="1255"/>
      <c r="P24" s="1256"/>
      <c r="Q24" s="686"/>
      <c r="R24" s="1254" t="s">
        <v>1152</v>
      </c>
      <c r="S24" s="1255"/>
      <c r="T24" s="1255"/>
      <c r="U24" s="1255"/>
      <c r="V24" s="1256"/>
      <c r="W24" s="686"/>
    </row>
    <row r="25" spans="1:23" ht="20.7" customHeight="1" thickBot="1">
      <c r="A25" s="687"/>
      <c r="B25" s="687"/>
      <c r="C25" s="687"/>
      <c r="D25" s="687"/>
      <c r="E25" s="687"/>
      <c r="F25" s="687"/>
      <c r="G25" s="687"/>
      <c r="H25" s="687"/>
      <c r="I25" s="687"/>
      <c r="J25" s="687"/>
      <c r="K25" s="686"/>
      <c r="L25" s="686"/>
      <c r="M25" s="686"/>
      <c r="N25" s="686"/>
      <c r="O25" s="686"/>
      <c r="P25" s="686"/>
      <c r="Q25" s="686"/>
      <c r="R25" s="686"/>
      <c r="S25" s="686"/>
      <c r="T25" s="686"/>
      <c r="U25" s="686"/>
      <c r="V25" s="686"/>
      <c r="W25" s="686"/>
    </row>
    <row r="26" spans="1:23" ht="75.45" customHeight="1" thickBot="1">
      <c r="A26" s="687"/>
      <c r="B26" s="687"/>
      <c r="C26" s="1249" t="s">
        <v>143</v>
      </c>
      <c r="D26" s="1250"/>
      <c r="E26" s="1250"/>
      <c r="F26" s="1250"/>
      <c r="G26" s="1250"/>
      <c r="H26" s="1250"/>
      <c r="I26" s="690"/>
      <c r="J26" s="690"/>
      <c r="K26" s="686"/>
      <c r="L26" s="686"/>
      <c r="M26" s="686"/>
      <c r="N26" s="686"/>
      <c r="O26" s="686"/>
      <c r="P26" s="686"/>
      <c r="Q26" s="686"/>
      <c r="R26" s="686"/>
      <c r="S26" s="686"/>
      <c r="T26" s="686"/>
      <c r="U26" s="686"/>
      <c r="V26" s="692"/>
      <c r="W26" s="686"/>
    </row>
    <row r="27" spans="1:23" ht="46.95" customHeight="1">
      <c r="A27" s="686"/>
      <c r="B27" s="686"/>
      <c r="C27" s="1251" t="s">
        <v>1135</v>
      </c>
      <c r="D27" s="1252"/>
      <c r="E27" s="1252"/>
      <c r="F27" s="1252"/>
      <c r="G27" s="1252"/>
      <c r="H27" s="1252"/>
      <c r="I27" s="686"/>
      <c r="J27" s="686"/>
      <c r="K27" s="686"/>
      <c r="L27" s="686"/>
      <c r="M27" s="686"/>
      <c r="N27" s="1249" t="s">
        <v>1866</v>
      </c>
      <c r="O27" s="1250"/>
      <c r="P27" s="1250"/>
      <c r="Q27" s="1250"/>
      <c r="R27" s="1250"/>
      <c r="S27" s="1250"/>
      <c r="T27" s="686"/>
      <c r="U27" s="686"/>
      <c r="V27" s="686"/>
      <c r="W27" s="686"/>
    </row>
    <row r="28" spans="1:23" ht="27.75" customHeight="1" thickBot="1">
      <c r="A28" s="686"/>
      <c r="B28" s="686"/>
      <c r="C28" s="1254" t="s">
        <v>1152</v>
      </c>
      <c r="D28" s="1255"/>
      <c r="E28" s="1255"/>
      <c r="F28" s="1255"/>
      <c r="G28" s="1255"/>
      <c r="H28" s="1255"/>
      <c r="I28" s="686"/>
      <c r="J28" s="686"/>
      <c r="K28" s="686"/>
      <c r="L28" s="686"/>
      <c r="M28" s="686"/>
      <c r="N28" s="686"/>
      <c r="O28" s="686"/>
      <c r="P28" s="686"/>
      <c r="Q28" s="686"/>
      <c r="R28" s="686"/>
      <c r="S28" s="686"/>
      <c r="T28" s="686"/>
      <c r="U28" s="686"/>
      <c r="V28" s="686"/>
      <c r="W28" s="686"/>
    </row>
    <row r="29" spans="1:23" ht="27.75" customHeight="1">
      <c r="A29" s="686"/>
      <c r="B29" s="686"/>
      <c r="C29" s="686"/>
      <c r="D29" s="686"/>
      <c r="E29" s="686"/>
      <c r="F29" s="686"/>
      <c r="G29" s="686"/>
      <c r="H29" s="686"/>
      <c r="I29" s="686"/>
      <c r="J29" s="686"/>
      <c r="K29" s="686"/>
      <c r="L29" s="686"/>
      <c r="M29" s="686"/>
      <c r="N29" s="686"/>
      <c r="O29" s="686"/>
      <c r="P29" s="686"/>
      <c r="Q29" s="686"/>
      <c r="R29" s="686"/>
      <c r="S29" s="686"/>
      <c r="T29" s="686"/>
      <c r="U29" s="686"/>
      <c r="V29" s="686"/>
      <c r="W29" s="686"/>
    </row>
    <row r="30" spans="1:23" ht="41.25" customHeight="1"/>
    <row r="32" spans="1:23" ht="38.700000000000003" customHeight="1"/>
    <row r="33" ht="30.75" customHeight="1"/>
    <row r="34" ht="30.75" customHeight="1"/>
    <row r="35" ht="30.75" customHeight="1"/>
    <row r="36" ht="30.75" customHeight="1"/>
    <row r="37" ht="30.75" customHeight="1"/>
    <row r="38" ht="30.75" customHeight="1"/>
    <row r="39" ht="30.75" customHeight="1"/>
    <row r="40" ht="41.25" customHeight="1"/>
    <row r="41" ht="48.75" customHeight="1"/>
    <row r="42" ht="30.75" customHeight="1"/>
    <row r="43" ht="51" customHeight="1"/>
    <row r="44" ht="141.75" customHeight="1"/>
    <row r="45" ht="59.25" customHeight="1"/>
    <row r="46" ht="74.25" customHeight="1"/>
    <row r="47" ht="49.5" customHeight="1"/>
    <row r="48" ht="160.5" customHeight="1"/>
    <row r="49" ht="30.75" customHeight="1"/>
    <row r="50" ht="30.75" customHeight="1"/>
    <row r="51" ht="30.75" customHeight="1"/>
    <row r="52" ht="30.75" customHeight="1"/>
    <row r="53" ht="30.75" customHeight="1"/>
  </sheetData>
  <mergeCells count="76">
    <mergeCell ref="C28:H28"/>
    <mergeCell ref="B3:E3"/>
    <mergeCell ref="B4:E4"/>
    <mergeCell ref="G4:J4"/>
    <mergeCell ref="B15:E15"/>
    <mergeCell ref="B12:E12"/>
    <mergeCell ref="G12:J12"/>
    <mergeCell ref="G3:J3"/>
    <mergeCell ref="C26:H26"/>
    <mergeCell ref="B22:E22"/>
    <mergeCell ref="B24:E24"/>
    <mergeCell ref="G22:J22"/>
    <mergeCell ref="G24:J24"/>
    <mergeCell ref="B23:E23"/>
    <mergeCell ref="G23:J23"/>
    <mergeCell ref="R3:V3"/>
    <mergeCell ref="M7:P7"/>
    <mergeCell ref="R7:V7"/>
    <mergeCell ref="G11:J11"/>
    <mergeCell ref="M11:P11"/>
    <mergeCell ref="R11:V11"/>
    <mergeCell ref="R10:V10"/>
    <mergeCell ref="B2:E2"/>
    <mergeCell ref="M18:P18"/>
    <mergeCell ref="G2:J2"/>
    <mergeCell ref="B6:E6"/>
    <mergeCell ref="G6:J6"/>
    <mergeCell ref="M6:P6"/>
    <mergeCell ref="M2:P2"/>
    <mergeCell ref="B10:E10"/>
    <mergeCell ref="G10:J10"/>
    <mergeCell ref="B7:E7"/>
    <mergeCell ref="G7:J7"/>
    <mergeCell ref="B11:E11"/>
    <mergeCell ref="B16:E16"/>
    <mergeCell ref="G16:J16"/>
    <mergeCell ref="M3:P3"/>
    <mergeCell ref="R2:V2"/>
    <mergeCell ref="R6:V6"/>
    <mergeCell ref="G18:J18"/>
    <mergeCell ref="B14:E14"/>
    <mergeCell ref="G14:J14"/>
    <mergeCell ref="G15:J15"/>
    <mergeCell ref="B18:E18"/>
    <mergeCell ref="M12:P12"/>
    <mergeCell ref="R12:V12"/>
    <mergeCell ref="M4:P4"/>
    <mergeCell ref="R4:V4"/>
    <mergeCell ref="B8:E8"/>
    <mergeCell ref="G8:J8"/>
    <mergeCell ref="M8:P8"/>
    <mergeCell ref="R8:V8"/>
    <mergeCell ref="M10:P10"/>
    <mergeCell ref="R18:V18"/>
    <mergeCell ref="R19:V19"/>
    <mergeCell ref="R20:V20"/>
    <mergeCell ref="M14:P14"/>
    <mergeCell ref="M15:P15"/>
    <mergeCell ref="M16:P16"/>
    <mergeCell ref="R14:V14"/>
    <mergeCell ref="R15:V15"/>
    <mergeCell ref="R16:V16"/>
    <mergeCell ref="N27:S27"/>
    <mergeCell ref="B19:E19"/>
    <mergeCell ref="G19:J19"/>
    <mergeCell ref="M19:P19"/>
    <mergeCell ref="B20:E20"/>
    <mergeCell ref="G20:J20"/>
    <mergeCell ref="M20:P20"/>
    <mergeCell ref="R22:V22"/>
    <mergeCell ref="R23:V23"/>
    <mergeCell ref="R24:V24"/>
    <mergeCell ref="M22:P22"/>
    <mergeCell ref="M23:P23"/>
    <mergeCell ref="M24:P24"/>
    <mergeCell ref="C27:H27"/>
  </mergeCells>
  <hyperlinks>
    <hyperlink ref="G2" location="'2.SISTEMA INTEGRADO DE GESTIÓN'!A1" display="2.SISTEMA INTEGRADO DE GESTIÓN" xr:uid="{00000000-0004-0000-0000-000000000000}"/>
    <hyperlink ref="G6" location="'4.GESTIÓN EDUCATIVA'!A1" display="4.GESTIÓN EDUCATIVA" xr:uid="{00000000-0004-0000-0000-000001000000}"/>
    <hyperlink ref="B14" location="'7. GESTIÓN OBRAS PÚBLICAS'!A1" display="7. GESTIÓN OBRAS PÚBLICAS" xr:uid="{00000000-0004-0000-0000-000002000000}"/>
    <hyperlink ref="G14" location="'8. GESTIÓN DEL TRANSITO'!A1" display="8. GESTIÓN DEL TRANSITO" xr:uid="{00000000-0004-0000-0000-000003000000}"/>
    <hyperlink ref="B18" location="'9. GESTIÓN DE LA GOBERNABILIDAD'!A1" display="9. GESTIÓN DE LA GOBERNABILIDAD" xr:uid="{00000000-0004-0000-0000-000004000000}"/>
    <hyperlink ref="G18" location="'10. GESTIÓN DEL DESARROLLO'!A1" display="10. GESTIÓN DEL DESARROLLO" xr:uid="{00000000-0004-0000-0000-000005000000}"/>
    <hyperlink ref="G22" location="'12.GESTIÓN DEL SERVI. CIUDADANO'!A1" display="12.GESTIÓN DEL SERVI. CIUDADANO" xr:uid="{00000000-0004-0000-0000-000006000000}"/>
    <hyperlink ref="R6" location="'17. GESTIÓN DOCUMENTAL'!A1" display="17. GESTIÓN DOCUMENTAL" xr:uid="{00000000-0004-0000-0000-000007000000}"/>
    <hyperlink ref="R10" location="'19. GESTIÓN DE HACIENDA PÚBLICA'!A1" display="19. GESTIÓN DE HACIENDA PÚBLICA" xr:uid="{00000000-0004-0000-0000-000008000000}"/>
    <hyperlink ref="M14" location="'20. GES. CONTROL  DISCIPLINARIO'!A1" display="20. GES. CONTROL  DISCIPLINARIO" xr:uid="{00000000-0004-0000-0000-000009000000}"/>
    <hyperlink ref="R14" location="'21. GESTIÓN DE LA INFORMACIÓN'!A1" display="21. GESTIÓN DE LA INFORMACIÓN" xr:uid="{00000000-0004-0000-0000-00000A000000}"/>
    <hyperlink ref="M18" location="'22. GESTIÓN TALENTO HUMANO'!A1" display="22. GESTIÓN TALENTO HUMANO" xr:uid="{00000000-0004-0000-0000-00000B000000}"/>
    <hyperlink ref="R18" location="'23. GESTIÓN DE EVALUACIÓN '!A1" display="23. GESTIÓN DE EVALUACIÓN " xr:uid="{00000000-0004-0000-0000-00000C000000}"/>
    <hyperlink ref="R2" location="'15.GESTIÓN RECURSOS FÍSICOS'!A1" display="15.GESTIÓN RECURSOS FÍSICOS" xr:uid="{00000000-0004-0000-0000-00000D000000}"/>
    <hyperlink ref="M10" location="'18. GESTIÓN DE INFRAES. Y TECN'!A1" display="18. GESTIÓN DE INFRAES. Y TECN" xr:uid="{00000000-0004-0000-0000-00000E000000}"/>
    <hyperlink ref="M6" location="'16. GESTIÓN CONTRACTUAL'!A1" display="16. GESTIÓN CONTRACTUAL" xr:uid="{00000000-0004-0000-0000-00000F000000}"/>
    <hyperlink ref="G3" location="VISITANTES!A1" display="VISITANTES" xr:uid="{00000000-0004-0000-0000-000010000000}"/>
    <hyperlink ref="B2" location="'1.PLANEACIÓN ESTRATEGICA'!A1" display="1.PLANEACIÓN ESTRATEGICA" xr:uid="{00000000-0004-0000-0000-000011000000}"/>
    <hyperlink ref="M2" location="'14. GESTIÓN JURIDICA'!A1" display="14. GESTIÓN JURIDICA" xr:uid="{00000000-0004-0000-0000-000012000000}"/>
    <hyperlink ref="B6" location="'3.GESTIÓN DE SALUD'!A1" display="3.GESTIÓN DE SALUD" xr:uid="{00000000-0004-0000-0000-000013000000}"/>
    <hyperlink ref="B10" location="'5. GESTIÓN SOCIAL'!A1" display="5. GESTIÓN SOCIAL" xr:uid="{00000000-0004-0000-0000-000014000000}"/>
    <hyperlink ref="G10" location="'6. GESTIÓN ARTISTICA'!A1" display="6. GESTIÓN ARTISTICA" xr:uid="{00000000-0004-0000-0000-000015000000}"/>
    <hyperlink ref="B22" location="'11. GESTIÓN DE LAS TICs'!A1" display="11. GESTIÓN DE LAS TICs" xr:uid="{00000000-0004-0000-0000-000016000000}"/>
    <hyperlink ref="C26" location="'13. GESTIÓN AMBIENTAL'!A1" display="13. GESTIÓN AMBIENTAL" xr:uid="{00000000-0004-0000-0000-000017000000}"/>
    <hyperlink ref="B3" location="VISITANTES!A1" display="VISITANTES" xr:uid="{00000000-0004-0000-0000-000018000000}"/>
    <hyperlink ref="B7" location="VISITANTES!A1" display="VISITANTES" xr:uid="{00000000-0004-0000-0000-000019000000}"/>
    <hyperlink ref="G7" location="VISITANTES!A1" display="VISITANTES" xr:uid="{00000000-0004-0000-0000-00001A000000}"/>
    <hyperlink ref="B11" location="VISITANTES!A1" display="VISITANTES" xr:uid="{00000000-0004-0000-0000-00001B000000}"/>
    <hyperlink ref="G11" location="VISITANTES!A1" display="VISITANTES" xr:uid="{00000000-0004-0000-0000-00001C000000}"/>
    <hyperlink ref="B15" location="VISITANTES!A1" display="VISITANTES" xr:uid="{00000000-0004-0000-0000-00001D000000}"/>
    <hyperlink ref="B19" location="VISITANTES!A1" display="VISITANTES" xr:uid="{00000000-0004-0000-0000-00001E000000}"/>
    <hyperlink ref="G19" location="VISITANTES!A1" display="VISITANTES" xr:uid="{00000000-0004-0000-0000-00001F000000}"/>
    <hyperlink ref="C27" location="VISITANTES!A1" display="VISITANTES" xr:uid="{00000000-0004-0000-0000-000020000000}"/>
    <hyperlink ref="M3" location="VISITANTES!A1" display="VISITANTES" xr:uid="{00000000-0004-0000-0000-000021000000}"/>
    <hyperlink ref="R3" location="VISITANTES!A1" display="VISITANTES" xr:uid="{00000000-0004-0000-0000-000022000000}"/>
    <hyperlink ref="M7" location="VISITANTES!A1" display="VISITANTES" xr:uid="{00000000-0004-0000-0000-000023000000}"/>
    <hyperlink ref="R7" location="VISITANTES!A1" display="VISITANTES" xr:uid="{00000000-0004-0000-0000-000024000000}"/>
    <hyperlink ref="M11" location="VISITANTES!A1" display="VISITANTES" xr:uid="{00000000-0004-0000-0000-000025000000}"/>
    <hyperlink ref="R11" location="VISITANTES!A1" display="VISITANTES" xr:uid="{00000000-0004-0000-0000-000026000000}"/>
    <hyperlink ref="M15" location="VISITANTES!A1" display="VISITANTES" xr:uid="{00000000-0004-0000-0000-000027000000}"/>
    <hyperlink ref="R15" location="VISITANTES!A1" display="VISITANTES" xr:uid="{00000000-0004-0000-0000-000028000000}"/>
    <hyperlink ref="M19" location="VISITANTES!A1" display="VISITANTES" xr:uid="{00000000-0004-0000-0000-000029000000}"/>
    <hyperlink ref="G15" location="VISITANTES!A1" display="VISITANTES" xr:uid="{00000000-0004-0000-0000-00002A000000}"/>
    <hyperlink ref="R19" location="VISITANTES!A1" display="VISITANTES" xr:uid="{00000000-0004-0000-0000-00002B000000}"/>
    <hyperlink ref="B23" location="VISITANTES!A1" display="VISITANTES" xr:uid="{00000000-0004-0000-0000-00002C000000}"/>
    <hyperlink ref="G23" location="VISITANTES!A1" display="VISITANTES" xr:uid="{00000000-0004-0000-0000-00002D000000}"/>
    <hyperlink ref="B4" location="'RIESGO VIAL'!A1" display="RIESGO VIAL" xr:uid="{00000000-0004-0000-0000-00002E000000}"/>
    <hyperlink ref="G4" location="'RIESGO VIAL'!A1" display="RIESGO VIAL" xr:uid="{00000000-0004-0000-0000-00002F000000}"/>
    <hyperlink ref="M4" location="'RIESGO VIAL'!A1" display="RIESGO VIAL" xr:uid="{00000000-0004-0000-0000-000030000000}"/>
    <hyperlink ref="R4" location="'RIESGO VIAL'!A1" display="RIESGO VIAL" xr:uid="{00000000-0004-0000-0000-000031000000}"/>
    <hyperlink ref="B8" location="'RIESGO VIAL'!A1" display="RIESGO VIAL" xr:uid="{00000000-0004-0000-0000-000032000000}"/>
    <hyperlink ref="G8" location="'RIESGO VIAL'!A1" display="RIESGO VIAL" xr:uid="{00000000-0004-0000-0000-000033000000}"/>
    <hyperlink ref="M8" location="'RIESGO VIAL'!A1" display="RIESGO VIAL" xr:uid="{00000000-0004-0000-0000-000034000000}"/>
    <hyperlink ref="R8" location="'RIESGO VIAL'!A1" display="RIESGO VIAL" xr:uid="{00000000-0004-0000-0000-000035000000}"/>
    <hyperlink ref="M16" location="'RIESGO VIAL'!A1" display="RIESGO VIAL" xr:uid="{00000000-0004-0000-0000-000036000000}"/>
    <hyperlink ref="B12" location="'RIESGO VIAL'!A1" display="RIESGO VIAL" xr:uid="{00000000-0004-0000-0000-000037000000}"/>
    <hyperlink ref="G12" location="'RIESGO VIAL'!A1" display="RIESGO VIAL" xr:uid="{00000000-0004-0000-0000-000038000000}"/>
    <hyperlink ref="M12" location="'RIESGO VIAL'!A1" display="RIESGO VIAL" xr:uid="{00000000-0004-0000-0000-000039000000}"/>
    <hyperlink ref="R12" location="'RIESGO VIAL'!A1" display="RIESGO VIAL" xr:uid="{00000000-0004-0000-0000-00003A000000}"/>
    <hyperlink ref="B20" location="'RIESGO VIAL'!A1" display="RIESGO VIAL" xr:uid="{00000000-0004-0000-0000-00003B000000}"/>
    <hyperlink ref="G20" location="'RIESGO VIAL'!A1" display="RIESGO VIAL" xr:uid="{00000000-0004-0000-0000-00003C000000}"/>
    <hyperlink ref="B16" location="'RIESGO VIAL'!A1" display="RIESGO VIAL" xr:uid="{00000000-0004-0000-0000-00003D000000}"/>
    <hyperlink ref="G16" location="'RIESGO VIAL'!A1" display="RIESGO VIAL" xr:uid="{00000000-0004-0000-0000-00003E000000}"/>
    <hyperlink ref="R16" location="'RIESGO VIAL'!A1" display="RIESGO VIAL" xr:uid="{00000000-0004-0000-0000-00003F000000}"/>
    <hyperlink ref="M20" location="'RIESGO VIAL'!A1" display="RIESGO VIAL" xr:uid="{00000000-0004-0000-0000-000040000000}"/>
    <hyperlink ref="R20" location="'RIESGO VIAL'!A1" display="RIESGO VIAL" xr:uid="{00000000-0004-0000-0000-000041000000}"/>
    <hyperlink ref="B24" location="'RIESGO VIAL'!A1" display="RIESGO VIAL" xr:uid="{00000000-0004-0000-0000-000042000000}"/>
    <hyperlink ref="G24" location="'RIESGO VIAL'!A1" display="RIESGO VIAL" xr:uid="{00000000-0004-0000-0000-000043000000}"/>
    <hyperlink ref="C28" location="'RIESGO VIAL'!A1" display="RIESGO VIAL" xr:uid="{00000000-0004-0000-0000-000044000000}"/>
    <hyperlink ref="M22" location="'22. GESTIÓN TALENTO HUMANO'!A1" display="22. GESTIÓN TALENTO HUMANO" xr:uid="{00000000-0004-0000-0000-000045000000}"/>
    <hyperlink ref="M23" location="VISITANTES!A1" display="VISITANTES" xr:uid="{00000000-0004-0000-0000-000046000000}"/>
    <hyperlink ref="M24" location="'RIESGO VIAL'!A1" display="RIESGO VIAL" xr:uid="{00000000-0004-0000-0000-000047000000}"/>
    <hyperlink ref="R22" location="'23. GESTIÓN DE EVALUACIÓN '!A1" display="23. GESTIÓN DE EVALUACIÓN " xr:uid="{00000000-0004-0000-0000-000048000000}"/>
    <hyperlink ref="R23" location="VISITANTES!A1" display="VISITANTES" xr:uid="{00000000-0004-0000-0000-000049000000}"/>
    <hyperlink ref="R24" location="'RIESGO VIAL'!A1" display="RIESGO VIAL" xr:uid="{00000000-0004-0000-0000-00004A000000}"/>
    <hyperlink ref="N27" location="'CONTROL DE CAMBIOS'!A1" display="CONTROL DE CAMBIOS" xr:uid="{00000000-0004-0000-0000-00004B000000}"/>
  </hyperlinks>
  <pageMargins left="0.7" right="0.7" top="0.75" bottom="0.75" header="0.3" footer="0.3"/>
  <pageSetup paperSize="5" scale="33" orientation="landscape" r:id="rId1"/>
  <rowBreaks count="1" manualBreakCount="1">
    <brk id="29" max="22" man="1"/>
  </rowBreaks>
  <colBreaks count="1" manualBreakCount="1">
    <brk id="23" max="2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2:S18"/>
  <sheetViews>
    <sheetView topLeftCell="A3" zoomScale="53" zoomScaleNormal="53" workbookViewId="0">
      <selection activeCell="H10" sqref="H10"/>
    </sheetView>
  </sheetViews>
  <sheetFormatPr baseColWidth="10" defaultColWidth="11.44140625" defaultRowHeight="14.4"/>
  <cols>
    <col min="1" max="1" width="11.44140625" style="169"/>
    <col min="2" max="2" width="23" customWidth="1"/>
    <col min="3" max="3" width="63.44140625" customWidth="1"/>
    <col min="4" max="4" width="81" customWidth="1"/>
    <col min="5" max="5" width="59.109375" customWidth="1"/>
    <col min="6" max="6" width="23.33203125" customWidth="1"/>
    <col min="7" max="7" width="26.6640625" style="169" customWidth="1"/>
    <col min="8" max="19" width="11.44140625" style="169"/>
  </cols>
  <sheetData>
    <row r="2" spans="1:6" ht="21.6">
      <c r="B2" s="1333"/>
      <c r="C2" s="1319" t="s">
        <v>0</v>
      </c>
      <c r="D2" s="1320"/>
      <c r="E2" s="1320"/>
      <c r="F2" s="1318"/>
    </row>
    <row r="3" spans="1:6">
      <c r="B3" s="1333"/>
      <c r="C3" s="1379" t="s">
        <v>808</v>
      </c>
      <c r="D3" s="1380"/>
      <c r="E3" s="1381"/>
      <c r="F3" s="1318"/>
    </row>
    <row r="4" spans="1:6" ht="71.25" customHeight="1">
      <c r="B4" s="1333"/>
      <c r="C4" s="1382"/>
      <c r="D4" s="1383"/>
      <c r="E4" s="1384"/>
      <c r="F4" s="1318"/>
    </row>
    <row r="5" spans="1:6" ht="36" customHeight="1">
      <c r="A5" s="245" t="s">
        <v>809</v>
      </c>
    </row>
    <row r="6" spans="1:6" ht="63" customHeight="1">
      <c r="B6" s="169"/>
      <c r="C6" s="169"/>
      <c r="D6" s="169"/>
      <c r="E6" s="169"/>
      <c r="F6" s="169"/>
    </row>
    <row r="7" spans="1:6" ht="63" customHeight="1">
      <c r="B7" s="169"/>
      <c r="C7" s="169"/>
      <c r="D7" s="169"/>
      <c r="E7" s="169"/>
      <c r="F7" s="169"/>
    </row>
    <row r="8" spans="1:6" ht="63" customHeight="1">
      <c r="B8" s="169"/>
      <c r="C8" s="169"/>
      <c r="D8" s="169"/>
      <c r="E8" s="169"/>
      <c r="F8" s="169"/>
    </row>
    <row r="9" spans="1:6" ht="63" customHeight="1">
      <c r="B9" s="169"/>
      <c r="C9" s="169"/>
      <c r="D9" s="169"/>
      <c r="E9" s="169"/>
      <c r="F9" s="169"/>
    </row>
    <row r="10" spans="1:6" ht="102.75" customHeight="1">
      <c r="B10" s="169"/>
      <c r="C10" s="169"/>
      <c r="D10" s="169"/>
      <c r="E10" s="169"/>
      <c r="F10" s="169"/>
    </row>
    <row r="11" spans="1:6" ht="102.75" customHeight="1">
      <c r="B11" s="169"/>
      <c r="C11" s="169"/>
      <c r="D11" s="169"/>
      <c r="E11" s="169"/>
      <c r="F11" s="169"/>
    </row>
    <row r="12" spans="1:6" ht="102.75" customHeight="1">
      <c r="B12" s="169"/>
      <c r="C12" s="169"/>
      <c r="D12" s="169"/>
      <c r="E12" s="169"/>
      <c r="F12" s="169"/>
    </row>
    <row r="13" spans="1:6" ht="102.75" customHeight="1">
      <c r="B13" s="169"/>
      <c r="C13" s="169"/>
      <c r="D13" s="169"/>
      <c r="E13" s="169"/>
      <c r="F13" s="169"/>
    </row>
    <row r="14" spans="1:6" ht="63" customHeight="1"/>
    <row r="16" spans="1:6" ht="80.25" customHeight="1"/>
    <row r="17" ht="80.25" customHeight="1"/>
    <row r="18" ht="80.25" customHeight="1"/>
  </sheetData>
  <mergeCells count="4">
    <mergeCell ref="B2:B4"/>
    <mergeCell ref="C2:E2"/>
    <mergeCell ref="F2:F4"/>
    <mergeCell ref="C3:E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1"/>
  <dimension ref="C1:X72"/>
  <sheetViews>
    <sheetView view="pageBreakPreview" zoomScale="10" zoomScaleNormal="10" zoomScaleSheetLayoutView="10" workbookViewId="0">
      <selection sqref="A1:XFD1048576"/>
    </sheetView>
  </sheetViews>
  <sheetFormatPr baseColWidth="10" defaultColWidth="11.44140625" defaultRowHeight="14.4"/>
  <cols>
    <col min="1" max="2" width="11.44140625" style="169"/>
    <col min="3" max="3" width="45.6640625" style="169" customWidth="1"/>
    <col min="4" max="4" width="33.33203125" style="169" customWidth="1"/>
    <col min="5" max="5" width="33.33203125" style="238" customWidth="1"/>
    <col min="6" max="6" width="51.6640625" style="169" customWidth="1"/>
    <col min="7" max="7" width="44" style="169" customWidth="1"/>
    <col min="8" max="10" width="33.33203125" style="169" customWidth="1"/>
    <col min="11" max="11" width="55.44140625" style="169" customWidth="1"/>
    <col min="12" max="18" width="33.33203125" style="169" customWidth="1"/>
    <col min="19" max="19" width="56.6640625" style="169" customWidth="1"/>
    <col min="20" max="20" width="33.33203125" style="169" customWidth="1"/>
    <col min="21" max="21" width="59.6640625" style="169" customWidth="1"/>
    <col min="22" max="22" width="52.44140625" style="169" customWidth="1"/>
    <col min="23" max="23" width="134" style="169" customWidth="1"/>
    <col min="24" max="24" width="55.441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86.25" customHeight="1">
      <c r="C5" s="251" t="s">
        <v>3</v>
      </c>
      <c r="D5" s="205">
        <v>43518</v>
      </c>
      <c r="E5" s="205">
        <v>43533</v>
      </c>
      <c r="F5" s="205">
        <v>43710</v>
      </c>
      <c r="G5" s="205">
        <v>43719</v>
      </c>
      <c r="H5" s="205">
        <v>43732</v>
      </c>
      <c r="I5" s="205">
        <v>43768</v>
      </c>
      <c r="J5" s="205">
        <v>44034</v>
      </c>
      <c r="K5" s="205">
        <v>44295</v>
      </c>
      <c r="L5" s="205">
        <v>44717</v>
      </c>
      <c r="M5" s="205">
        <v>44708</v>
      </c>
      <c r="N5" s="205">
        <v>45114</v>
      </c>
      <c r="O5" s="205">
        <v>45488</v>
      </c>
      <c r="P5" s="190"/>
      <c r="Q5" s="190"/>
      <c r="R5" s="190"/>
      <c r="S5" s="187"/>
      <c r="T5" s="249"/>
      <c r="U5" s="1405"/>
      <c r="V5" s="1405"/>
      <c r="W5" s="1406"/>
      <c r="X5" s="1407"/>
    </row>
    <row r="6" spans="3:24" ht="45">
      <c r="C6" s="1408" t="s">
        <v>128</v>
      </c>
      <c r="D6" s="1409"/>
      <c r="E6" s="1487" t="s">
        <v>688</v>
      </c>
      <c r="F6" s="1487"/>
      <c r="G6" s="1487"/>
      <c r="H6" s="1487"/>
      <c r="I6" s="1487"/>
      <c r="J6" s="1487"/>
      <c r="K6" s="1487"/>
      <c r="L6" s="1487"/>
      <c r="M6" s="1487"/>
      <c r="N6" s="1487"/>
      <c r="O6" s="1487"/>
      <c r="P6" s="1487"/>
      <c r="Q6" s="1487"/>
      <c r="R6" s="1487"/>
      <c r="S6" s="1487"/>
      <c r="T6" s="1487"/>
      <c r="U6" s="1487"/>
      <c r="V6" s="1487"/>
      <c r="W6" s="1487"/>
      <c r="X6" s="1488"/>
    </row>
    <row r="7" spans="3:24" ht="42"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79.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14">
      <c r="C9" s="1491" t="s">
        <v>77</v>
      </c>
      <c r="D9" s="1492" t="s">
        <v>3885</v>
      </c>
      <c r="E9" s="1440" t="s">
        <v>6</v>
      </c>
      <c r="F9" s="5" t="s">
        <v>46</v>
      </c>
      <c r="G9" s="363" t="s">
        <v>17</v>
      </c>
      <c r="H9" s="179" t="s">
        <v>47</v>
      </c>
      <c r="I9" s="179" t="s">
        <v>45</v>
      </c>
      <c r="J9" s="179" t="s">
        <v>11</v>
      </c>
      <c r="K9" s="179" t="s">
        <v>911</v>
      </c>
      <c r="L9" s="1004">
        <v>2</v>
      </c>
      <c r="M9" s="1004">
        <v>4</v>
      </c>
      <c r="N9" s="1005">
        <f t="shared" ref="N9" si="0">+L9*M9</f>
        <v>8</v>
      </c>
      <c r="O9" s="1006" t="str">
        <f t="shared" ref="O9:O72" si="1">IF(N9&gt;=24,"MUY ALTO",IF(N9&gt;=10,"ALTO",IF(N9&gt;=6,"MEDIO","BAJO")))</f>
        <v>MEDIO</v>
      </c>
      <c r="P9" s="1005">
        <v>10</v>
      </c>
      <c r="Q9" s="1005">
        <f t="shared" ref="Q9" si="2">+N9*P9</f>
        <v>80</v>
      </c>
      <c r="R9" s="1007" t="str">
        <f t="shared" ref="R9:R72" si="3">IF(Q9&gt;=600,"I",IF(Q9&gt;=150,"II",IF(Q9&gt;=40,"III",IF(Q9&gt;=20,"IV"))))</f>
        <v>III</v>
      </c>
      <c r="S9" s="1008" t="str">
        <f t="shared" ref="S9" si="4">IF(Q9&gt;=600,"NO ACEPTABLE",IF(Q9&gt;=150,"ACEPTABLE CON CONTROL ESPECIFICO",IF(Q9&gt;=40,"MEJORABLE",IF(Q9&gt;=20,"ACEPTABLE"))))</f>
        <v>MEJORABLE</v>
      </c>
      <c r="T9" s="180" t="s">
        <v>13</v>
      </c>
      <c r="U9" s="179" t="s">
        <v>14</v>
      </c>
      <c r="V9" s="178" t="s">
        <v>14</v>
      </c>
      <c r="W9" s="5" t="s">
        <v>2561</v>
      </c>
      <c r="X9" s="183" t="s">
        <v>13</v>
      </c>
    </row>
    <row r="10" spans="3:24" ht="205.2">
      <c r="C10" s="1491"/>
      <c r="D10" s="1492"/>
      <c r="E10" s="1440"/>
      <c r="F10" s="184" t="s">
        <v>1549</v>
      </c>
      <c r="G10" s="315" t="s">
        <v>8</v>
      </c>
      <c r="H10" s="184" t="s">
        <v>1550</v>
      </c>
      <c r="I10" s="184" t="s">
        <v>11</v>
      </c>
      <c r="J10" s="184" t="s">
        <v>1551</v>
      </c>
      <c r="K10" s="184" t="s">
        <v>1552</v>
      </c>
      <c r="L10" s="1004">
        <v>6</v>
      </c>
      <c r="M10" s="1004">
        <v>4</v>
      </c>
      <c r="N10" s="1005">
        <f t="shared" ref="N10:N72" si="5">+L10*M10</f>
        <v>24</v>
      </c>
      <c r="O10" s="1006" t="str">
        <f t="shared" si="1"/>
        <v>MUY ALTO</v>
      </c>
      <c r="P10" s="1005">
        <v>10</v>
      </c>
      <c r="Q10" s="1005">
        <f t="shared" ref="Q10:Q72" si="6">+N10*P10</f>
        <v>240</v>
      </c>
      <c r="R10" s="1007" t="str">
        <f t="shared" si="3"/>
        <v>II</v>
      </c>
      <c r="S10" s="1008" t="str">
        <f t="shared" ref="S10:S72" si="7">IF(Q10&gt;=600,"NO ACEPTABLE",IF(Q10&gt;=150,"ACEPTABLE CON CONTROL ESPECIFICO",IF(Q10&gt;=40,"MEJORABLE",IF(Q10&gt;=20,"ACEPTABLE"))))</f>
        <v>ACEPTABLE CON CONTROL ESPECIFICO</v>
      </c>
      <c r="T10" s="274" t="s">
        <v>13</v>
      </c>
      <c r="U10" s="274" t="s">
        <v>13</v>
      </c>
      <c r="V10" s="184" t="s">
        <v>1310</v>
      </c>
      <c r="W10" s="184" t="s">
        <v>2562</v>
      </c>
      <c r="X10" s="157" t="s">
        <v>662</v>
      </c>
    </row>
    <row r="11" spans="3:24" ht="348.75" customHeight="1">
      <c r="C11" s="1491"/>
      <c r="D11" s="1492"/>
      <c r="E11" s="1440"/>
      <c r="F11" s="184" t="s">
        <v>15</v>
      </c>
      <c r="G11" s="185" t="s">
        <v>8</v>
      </c>
      <c r="H11" s="178" t="s">
        <v>315</v>
      </c>
      <c r="I11" s="178" t="s">
        <v>11</v>
      </c>
      <c r="J11" s="178" t="s">
        <v>44</v>
      </c>
      <c r="K11" s="178" t="s">
        <v>11</v>
      </c>
      <c r="L11" s="1004">
        <v>6</v>
      </c>
      <c r="M11" s="1004">
        <v>4</v>
      </c>
      <c r="N11" s="1005">
        <f t="shared" si="5"/>
        <v>24</v>
      </c>
      <c r="O11" s="1006" t="str">
        <f t="shared" si="1"/>
        <v>MUY ALTO</v>
      </c>
      <c r="P11" s="1005">
        <v>10</v>
      </c>
      <c r="Q11" s="1005">
        <f t="shared" si="6"/>
        <v>240</v>
      </c>
      <c r="R11" s="1007" t="str">
        <f t="shared" si="3"/>
        <v>II</v>
      </c>
      <c r="S11" s="1008" t="str">
        <f t="shared" si="7"/>
        <v>ACEPTABLE CON CONTROL ESPECIFICO</v>
      </c>
      <c r="T11" s="178" t="s">
        <v>14</v>
      </c>
      <c r="U11" s="178" t="s">
        <v>14</v>
      </c>
      <c r="V11" s="184" t="s">
        <v>1310</v>
      </c>
      <c r="W11" s="184" t="s">
        <v>2563</v>
      </c>
      <c r="X11" s="320" t="s">
        <v>13</v>
      </c>
    </row>
    <row r="12" spans="3:24" ht="114">
      <c r="C12" s="1491"/>
      <c r="D12" s="1492"/>
      <c r="E12" s="1440"/>
      <c r="F12" s="33" t="s">
        <v>35</v>
      </c>
      <c r="G12" s="363" t="s">
        <v>20</v>
      </c>
      <c r="H12" s="179" t="s">
        <v>48</v>
      </c>
      <c r="I12" s="184" t="s">
        <v>11</v>
      </c>
      <c r="J12" s="184" t="s">
        <v>1450</v>
      </c>
      <c r="K12" s="179" t="s">
        <v>1532</v>
      </c>
      <c r="L12" s="1004">
        <v>2</v>
      </c>
      <c r="M12" s="1004">
        <v>4</v>
      </c>
      <c r="N12" s="1005">
        <f t="shared" si="5"/>
        <v>8</v>
      </c>
      <c r="O12" s="1006" t="str">
        <f t="shared" si="1"/>
        <v>MEDIO</v>
      </c>
      <c r="P12" s="1005">
        <v>10</v>
      </c>
      <c r="Q12" s="1005">
        <f t="shared" si="6"/>
        <v>80</v>
      </c>
      <c r="R12" s="1007" t="str">
        <f t="shared" si="3"/>
        <v>III</v>
      </c>
      <c r="S12" s="1008" t="str">
        <f t="shared" si="7"/>
        <v>MEJORABLE</v>
      </c>
      <c r="T12" s="179" t="s">
        <v>13</v>
      </c>
      <c r="U12" s="179" t="s">
        <v>13</v>
      </c>
      <c r="V12" s="179" t="s">
        <v>13</v>
      </c>
      <c r="W12" s="5" t="s">
        <v>2564</v>
      </c>
      <c r="X12" s="183" t="s">
        <v>50</v>
      </c>
    </row>
    <row r="13" spans="3:24" ht="252.75" customHeight="1">
      <c r="C13" s="1491"/>
      <c r="D13" s="1492"/>
      <c r="E13" s="1440"/>
      <c r="F13" s="3" t="s">
        <v>2565</v>
      </c>
      <c r="G13" s="363" t="s">
        <v>86</v>
      </c>
      <c r="H13" s="179" t="s">
        <v>244</v>
      </c>
      <c r="I13" s="184" t="s">
        <v>11</v>
      </c>
      <c r="J13" s="184" t="s">
        <v>11</v>
      </c>
      <c r="K13" s="179" t="s">
        <v>11</v>
      </c>
      <c r="L13" s="1004">
        <v>2</v>
      </c>
      <c r="M13" s="1004">
        <v>4</v>
      </c>
      <c r="N13" s="1005">
        <f t="shared" si="5"/>
        <v>8</v>
      </c>
      <c r="O13" s="1006" t="str">
        <f t="shared" si="1"/>
        <v>MEDIO</v>
      </c>
      <c r="P13" s="1005">
        <v>10</v>
      </c>
      <c r="Q13" s="1005">
        <f t="shared" si="6"/>
        <v>80</v>
      </c>
      <c r="R13" s="1007" t="str">
        <f t="shared" si="3"/>
        <v>III</v>
      </c>
      <c r="S13" s="1008" t="str">
        <f t="shared" si="7"/>
        <v>MEJORABLE</v>
      </c>
      <c r="T13" s="179" t="s">
        <v>13</v>
      </c>
      <c r="U13" s="179" t="s">
        <v>686</v>
      </c>
      <c r="V13" s="179" t="s">
        <v>13</v>
      </c>
      <c r="W13" s="5" t="s">
        <v>2566</v>
      </c>
      <c r="X13" s="183" t="s">
        <v>13</v>
      </c>
    </row>
    <row r="14" spans="3:24" ht="114">
      <c r="C14" s="1491"/>
      <c r="D14" s="1492"/>
      <c r="E14" s="1440"/>
      <c r="F14" s="5" t="s">
        <v>676</v>
      </c>
      <c r="G14" s="315" t="s">
        <v>20</v>
      </c>
      <c r="H14" s="184" t="s">
        <v>201</v>
      </c>
      <c r="I14" s="5" t="s">
        <v>11</v>
      </c>
      <c r="J14" s="5" t="s">
        <v>196</v>
      </c>
      <c r="K14" s="5" t="s">
        <v>1220</v>
      </c>
      <c r="L14" s="1004">
        <v>2</v>
      </c>
      <c r="M14" s="1004">
        <v>4</v>
      </c>
      <c r="N14" s="1005">
        <f t="shared" si="5"/>
        <v>8</v>
      </c>
      <c r="O14" s="1006" t="str">
        <f t="shared" si="1"/>
        <v>MEDIO</v>
      </c>
      <c r="P14" s="1005">
        <v>10</v>
      </c>
      <c r="Q14" s="1005">
        <f t="shared" si="6"/>
        <v>80</v>
      </c>
      <c r="R14" s="1007" t="str">
        <f t="shared" si="3"/>
        <v>III</v>
      </c>
      <c r="S14" s="1008" t="str">
        <f t="shared" si="7"/>
        <v>MEJORABLE</v>
      </c>
      <c r="T14" s="179" t="s">
        <v>91</v>
      </c>
      <c r="U14" s="179" t="s">
        <v>91</v>
      </c>
      <c r="V14" s="179" t="s">
        <v>91</v>
      </c>
      <c r="W14" s="316" t="s">
        <v>2567</v>
      </c>
      <c r="X14" s="183" t="s">
        <v>13</v>
      </c>
    </row>
    <row r="15" spans="3:24" ht="139.5" customHeight="1">
      <c r="C15" s="1491"/>
      <c r="D15" s="1492"/>
      <c r="E15" s="1440"/>
      <c r="F15" s="34" t="s">
        <v>364</v>
      </c>
      <c r="G15" s="363" t="s">
        <v>20</v>
      </c>
      <c r="H15" s="179" t="s">
        <v>365</v>
      </c>
      <c r="I15" s="5" t="s">
        <v>11</v>
      </c>
      <c r="J15" s="5" t="s">
        <v>11</v>
      </c>
      <c r="K15" s="5" t="s">
        <v>11</v>
      </c>
      <c r="L15" s="1004">
        <v>2</v>
      </c>
      <c r="M15" s="1004">
        <v>4</v>
      </c>
      <c r="N15" s="1005">
        <f t="shared" si="5"/>
        <v>8</v>
      </c>
      <c r="O15" s="1006" t="str">
        <f t="shared" si="1"/>
        <v>MEDIO</v>
      </c>
      <c r="P15" s="1005">
        <v>10</v>
      </c>
      <c r="Q15" s="1005">
        <f t="shared" si="6"/>
        <v>80</v>
      </c>
      <c r="R15" s="1007" t="str">
        <f t="shared" si="3"/>
        <v>III</v>
      </c>
      <c r="S15" s="1008" t="str">
        <f t="shared" si="7"/>
        <v>MEJORABLE</v>
      </c>
      <c r="T15" s="179" t="s">
        <v>13</v>
      </c>
      <c r="U15" s="179" t="s">
        <v>13</v>
      </c>
      <c r="V15" s="179" t="s">
        <v>939</v>
      </c>
      <c r="W15" s="5" t="s">
        <v>2568</v>
      </c>
      <c r="X15" s="183" t="s">
        <v>13</v>
      </c>
    </row>
    <row r="16" spans="3:24" ht="91.2">
      <c r="C16" s="1491"/>
      <c r="D16" s="1492"/>
      <c r="E16" s="1440"/>
      <c r="F16" s="5" t="s">
        <v>40</v>
      </c>
      <c r="G16" s="3" t="s">
        <v>20</v>
      </c>
      <c r="H16" s="5" t="s">
        <v>41</v>
      </c>
      <c r="I16" s="5" t="s">
        <v>42</v>
      </c>
      <c r="J16" s="5" t="s">
        <v>11</v>
      </c>
      <c r="K16" s="5" t="s">
        <v>938</v>
      </c>
      <c r="L16" s="1004">
        <v>2</v>
      </c>
      <c r="M16" s="1004">
        <v>4</v>
      </c>
      <c r="N16" s="1005">
        <f t="shared" si="5"/>
        <v>8</v>
      </c>
      <c r="O16" s="1006" t="str">
        <f t="shared" si="1"/>
        <v>MEDIO</v>
      </c>
      <c r="P16" s="1005">
        <v>10</v>
      </c>
      <c r="Q16" s="1005">
        <f t="shared" si="6"/>
        <v>80</v>
      </c>
      <c r="R16" s="1007" t="str">
        <f t="shared" si="3"/>
        <v>III</v>
      </c>
      <c r="S16" s="1008" t="str">
        <f t="shared" si="7"/>
        <v>MEJORABLE</v>
      </c>
      <c r="T16" s="179" t="s">
        <v>14</v>
      </c>
      <c r="U16" s="179" t="s">
        <v>14</v>
      </c>
      <c r="V16" s="179" t="s">
        <v>14</v>
      </c>
      <c r="W16" s="5" t="s">
        <v>2569</v>
      </c>
      <c r="X16" s="183" t="s">
        <v>13</v>
      </c>
    </row>
    <row r="17" spans="3:24" ht="141.75" customHeight="1">
      <c r="C17" s="1491"/>
      <c r="D17" s="1492"/>
      <c r="E17" s="1440"/>
      <c r="F17" s="5" t="s">
        <v>2570</v>
      </c>
      <c r="G17" s="3" t="s">
        <v>1216</v>
      </c>
      <c r="H17" s="5" t="s">
        <v>2571</v>
      </c>
      <c r="I17" s="5" t="s">
        <v>11</v>
      </c>
      <c r="J17" s="5" t="s">
        <v>11</v>
      </c>
      <c r="K17" s="5" t="s">
        <v>196</v>
      </c>
      <c r="L17" s="1004">
        <v>2</v>
      </c>
      <c r="M17" s="1004">
        <v>4</v>
      </c>
      <c r="N17" s="1005">
        <f t="shared" si="5"/>
        <v>8</v>
      </c>
      <c r="O17" s="1006" t="str">
        <f t="shared" si="1"/>
        <v>MEDIO</v>
      </c>
      <c r="P17" s="1005">
        <v>10</v>
      </c>
      <c r="Q17" s="1005">
        <f t="shared" si="6"/>
        <v>80</v>
      </c>
      <c r="R17" s="1007" t="str">
        <f t="shared" si="3"/>
        <v>III</v>
      </c>
      <c r="S17" s="1008" t="str">
        <f t="shared" si="7"/>
        <v>MEJORABLE</v>
      </c>
      <c r="T17" s="179" t="s">
        <v>91</v>
      </c>
      <c r="U17" s="179" t="s">
        <v>91</v>
      </c>
      <c r="V17" s="179" t="s">
        <v>91</v>
      </c>
      <c r="W17" s="5" t="s">
        <v>2572</v>
      </c>
      <c r="X17" s="183" t="s">
        <v>13</v>
      </c>
    </row>
    <row r="18" spans="3:24" ht="330.75" customHeight="1">
      <c r="C18" s="1491"/>
      <c r="D18" s="1492"/>
      <c r="E18" s="1440"/>
      <c r="F18" s="188" t="s">
        <v>19</v>
      </c>
      <c r="G18" s="363" t="s">
        <v>20</v>
      </c>
      <c r="H18" s="179" t="s">
        <v>21</v>
      </c>
      <c r="I18" s="184" t="s">
        <v>11</v>
      </c>
      <c r="J18" s="184" t="s">
        <v>1534</v>
      </c>
      <c r="K18" s="184" t="s">
        <v>1535</v>
      </c>
      <c r="L18" s="1004">
        <v>2</v>
      </c>
      <c r="M18" s="1004">
        <v>4</v>
      </c>
      <c r="N18" s="1005">
        <f t="shared" si="5"/>
        <v>8</v>
      </c>
      <c r="O18" s="1006" t="str">
        <f t="shared" si="1"/>
        <v>MEDIO</v>
      </c>
      <c r="P18" s="1005">
        <v>10</v>
      </c>
      <c r="Q18" s="1005">
        <f t="shared" si="6"/>
        <v>80</v>
      </c>
      <c r="R18" s="1007" t="str">
        <f t="shared" si="3"/>
        <v>III</v>
      </c>
      <c r="S18" s="1008" t="str">
        <f t="shared" si="7"/>
        <v>MEJORABLE</v>
      </c>
      <c r="T18" s="180" t="s">
        <v>13</v>
      </c>
      <c r="U18" s="179" t="s">
        <v>14</v>
      </c>
      <c r="V18" s="179" t="s">
        <v>22</v>
      </c>
      <c r="W18" s="179" t="s">
        <v>2573</v>
      </c>
      <c r="X18" s="183" t="s">
        <v>13</v>
      </c>
    </row>
    <row r="19" spans="3:24" ht="68.400000000000006">
      <c r="C19" s="1491"/>
      <c r="D19" s="1493" t="s">
        <v>3886</v>
      </c>
      <c r="E19" s="363" t="s">
        <v>6</v>
      </c>
      <c r="F19" s="312" t="s">
        <v>304</v>
      </c>
      <c r="G19" s="185" t="s">
        <v>1216</v>
      </c>
      <c r="H19" s="178" t="s">
        <v>270</v>
      </c>
      <c r="I19" s="178" t="s">
        <v>11</v>
      </c>
      <c r="J19" s="178" t="s">
        <v>11</v>
      </c>
      <c r="K19" s="184" t="s">
        <v>334</v>
      </c>
      <c r="L19" s="1004">
        <v>2</v>
      </c>
      <c r="M19" s="1004">
        <v>4</v>
      </c>
      <c r="N19" s="1005">
        <f t="shared" si="5"/>
        <v>8</v>
      </c>
      <c r="O19" s="1006" t="str">
        <f t="shared" si="1"/>
        <v>MEDIO</v>
      </c>
      <c r="P19" s="1005">
        <v>10</v>
      </c>
      <c r="Q19" s="1005">
        <f t="shared" si="6"/>
        <v>80</v>
      </c>
      <c r="R19" s="1007" t="str">
        <f t="shared" si="3"/>
        <v>III</v>
      </c>
      <c r="S19" s="1008" t="str">
        <f t="shared" si="7"/>
        <v>MEJORABLE</v>
      </c>
      <c r="T19" s="179" t="s">
        <v>91</v>
      </c>
      <c r="U19" s="179" t="s">
        <v>91</v>
      </c>
      <c r="V19" s="179" t="s">
        <v>91</v>
      </c>
      <c r="W19" s="36" t="s">
        <v>3905</v>
      </c>
      <c r="X19" s="39" t="s">
        <v>945</v>
      </c>
    </row>
    <row r="20" spans="3:24" ht="114">
      <c r="C20" s="1491"/>
      <c r="D20" s="1493"/>
      <c r="E20" s="363" t="s">
        <v>6</v>
      </c>
      <c r="F20" s="188" t="s">
        <v>303</v>
      </c>
      <c r="G20" s="185" t="s">
        <v>219</v>
      </c>
      <c r="H20" s="178" t="s">
        <v>220</v>
      </c>
      <c r="I20" s="178" t="s">
        <v>942</v>
      </c>
      <c r="J20" s="178" t="s">
        <v>11</v>
      </c>
      <c r="K20" s="179" t="s">
        <v>943</v>
      </c>
      <c r="L20" s="1004">
        <v>2</v>
      </c>
      <c r="M20" s="1004">
        <v>4</v>
      </c>
      <c r="N20" s="1005">
        <f t="shared" si="5"/>
        <v>8</v>
      </c>
      <c r="O20" s="1006" t="str">
        <f t="shared" si="1"/>
        <v>MEDIO</v>
      </c>
      <c r="P20" s="1005">
        <v>10</v>
      </c>
      <c r="Q20" s="1005">
        <f t="shared" si="6"/>
        <v>80</v>
      </c>
      <c r="R20" s="1007" t="str">
        <f t="shared" si="3"/>
        <v>III</v>
      </c>
      <c r="S20" s="1008" t="str">
        <f t="shared" si="7"/>
        <v>MEJORABLE</v>
      </c>
      <c r="T20" s="179" t="s">
        <v>91</v>
      </c>
      <c r="U20" s="179" t="s">
        <v>91</v>
      </c>
      <c r="V20" s="179" t="s">
        <v>91</v>
      </c>
      <c r="W20" s="179" t="s">
        <v>2574</v>
      </c>
      <c r="X20" s="183" t="s">
        <v>946</v>
      </c>
    </row>
    <row r="21" spans="3:24" ht="68.400000000000006">
      <c r="C21" s="1491"/>
      <c r="D21" s="1493"/>
      <c r="E21" s="363" t="s">
        <v>6</v>
      </c>
      <c r="F21" s="184" t="s">
        <v>666</v>
      </c>
      <c r="G21" s="185" t="s">
        <v>17</v>
      </c>
      <c r="H21" s="314" t="s">
        <v>18</v>
      </c>
      <c r="I21" s="178" t="s">
        <v>45</v>
      </c>
      <c r="J21" s="178" t="s">
        <v>11</v>
      </c>
      <c r="K21" s="178" t="s">
        <v>911</v>
      </c>
      <c r="L21" s="1004">
        <v>2</v>
      </c>
      <c r="M21" s="1004">
        <v>4</v>
      </c>
      <c r="N21" s="1005">
        <f t="shared" si="5"/>
        <v>8</v>
      </c>
      <c r="O21" s="1006" t="str">
        <f t="shared" si="1"/>
        <v>MEDIO</v>
      </c>
      <c r="P21" s="1005">
        <v>10</v>
      </c>
      <c r="Q21" s="1005">
        <f t="shared" si="6"/>
        <v>80</v>
      </c>
      <c r="R21" s="1007" t="str">
        <f t="shared" si="3"/>
        <v>III</v>
      </c>
      <c r="S21" s="1008" t="str">
        <f t="shared" si="7"/>
        <v>MEJORABLE</v>
      </c>
      <c r="T21" s="272" t="s">
        <v>13</v>
      </c>
      <c r="U21" s="178" t="s">
        <v>14</v>
      </c>
      <c r="V21" s="178" t="s">
        <v>14</v>
      </c>
      <c r="W21" s="318" t="s">
        <v>2561</v>
      </c>
      <c r="X21" s="319" t="s">
        <v>13</v>
      </c>
    </row>
    <row r="22" spans="3:24" ht="159.6">
      <c r="C22" s="1491"/>
      <c r="D22" s="1493"/>
      <c r="E22" s="363" t="s">
        <v>6</v>
      </c>
      <c r="F22" s="315" t="s">
        <v>667</v>
      </c>
      <c r="G22" s="185" t="s">
        <v>8</v>
      </c>
      <c r="H22" s="314" t="s">
        <v>368</v>
      </c>
      <c r="I22" s="178" t="s">
        <v>10</v>
      </c>
      <c r="J22" s="178" t="s">
        <v>11</v>
      </c>
      <c r="K22" s="178" t="s">
        <v>369</v>
      </c>
      <c r="L22" s="1004">
        <v>6</v>
      </c>
      <c r="M22" s="1004">
        <v>4</v>
      </c>
      <c r="N22" s="1005">
        <f t="shared" si="5"/>
        <v>24</v>
      </c>
      <c r="O22" s="1006" t="str">
        <f t="shared" si="1"/>
        <v>MUY ALTO</v>
      </c>
      <c r="P22" s="1005">
        <v>10</v>
      </c>
      <c r="Q22" s="1005">
        <f t="shared" si="6"/>
        <v>240</v>
      </c>
      <c r="R22" s="1007" t="str">
        <f t="shared" si="3"/>
        <v>II</v>
      </c>
      <c r="S22" s="1008" t="str">
        <f t="shared" si="7"/>
        <v>ACEPTABLE CON CONTROL ESPECIFICO</v>
      </c>
      <c r="T22" s="178" t="s">
        <v>13</v>
      </c>
      <c r="U22" s="178" t="s">
        <v>14</v>
      </c>
      <c r="V22" s="178" t="s">
        <v>1539</v>
      </c>
      <c r="W22" s="318" t="s">
        <v>2575</v>
      </c>
      <c r="X22" s="320" t="s">
        <v>13</v>
      </c>
    </row>
    <row r="23" spans="3:24" ht="136.80000000000001">
      <c r="C23" s="1491"/>
      <c r="D23" s="1493"/>
      <c r="E23" s="363" t="s">
        <v>6</v>
      </c>
      <c r="F23" s="185" t="s">
        <v>2576</v>
      </c>
      <c r="G23" s="185" t="s">
        <v>8</v>
      </c>
      <c r="H23" s="324" t="s">
        <v>222</v>
      </c>
      <c r="I23" s="324" t="s">
        <v>11</v>
      </c>
      <c r="J23" s="324" t="s">
        <v>11</v>
      </c>
      <c r="K23" s="324" t="s">
        <v>223</v>
      </c>
      <c r="L23" s="1004">
        <v>6</v>
      </c>
      <c r="M23" s="1004">
        <v>4</v>
      </c>
      <c r="N23" s="1005">
        <f t="shared" si="5"/>
        <v>24</v>
      </c>
      <c r="O23" s="1006" t="str">
        <f t="shared" si="1"/>
        <v>MUY ALTO</v>
      </c>
      <c r="P23" s="1005">
        <v>10</v>
      </c>
      <c r="Q23" s="1005">
        <f t="shared" si="6"/>
        <v>240</v>
      </c>
      <c r="R23" s="1007" t="str">
        <f t="shared" si="3"/>
        <v>II</v>
      </c>
      <c r="S23" s="1008" t="str">
        <f t="shared" si="7"/>
        <v>ACEPTABLE CON CONTROL ESPECIFICO</v>
      </c>
      <c r="T23" s="178" t="s">
        <v>91</v>
      </c>
      <c r="U23" s="178" t="s">
        <v>91</v>
      </c>
      <c r="V23" s="178" t="s">
        <v>91</v>
      </c>
      <c r="W23" s="314" t="s">
        <v>2577</v>
      </c>
      <c r="X23" s="320" t="s">
        <v>13</v>
      </c>
    </row>
    <row r="24" spans="3:24" ht="136.80000000000001">
      <c r="C24" s="1491"/>
      <c r="D24" s="1493"/>
      <c r="E24" s="1440" t="s">
        <v>6</v>
      </c>
      <c r="F24" s="315" t="s">
        <v>670</v>
      </c>
      <c r="G24" s="185" t="s">
        <v>8</v>
      </c>
      <c r="H24" s="314" t="s">
        <v>377</v>
      </c>
      <c r="I24" s="178" t="s">
        <v>10</v>
      </c>
      <c r="J24" s="178" t="s">
        <v>11</v>
      </c>
      <c r="K24" s="178" t="s">
        <v>369</v>
      </c>
      <c r="L24" s="1004">
        <v>6</v>
      </c>
      <c r="M24" s="1004">
        <v>4</v>
      </c>
      <c r="N24" s="1005">
        <f t="shared" si="5"/>
        <v>24</v>
      </c>
      <c r="O24" s="1006" t="str">
        <f t="shared" si="1"/>
        <v>MUY ALTO</v>
      </c>
      <c r="P24" s="1005">
        <v>10</v>
      </c>
      <c r="Q24" s="1005">
        <f t="shared" si="6"/>
        <v>240</v>
      </c>
      <c r="R24" s="1007" t="str">
        <f t="shared" si="3"/>
        <v>II</v>
      </c>
      <c r="S24" s="1008" t="str">
        <f t="shared" si="7"/>
        <v>ACEPTABLE CON CONTROL ESPECIFICO</v>
      </c>
      <c r="T24" s="178" t="s">
        <v>14</v>
      </c>
      <c r="U24" s="178" t="s">
        <v>14</v>
      </c>
      <c r="V24" s="178" t="s">
        <v>14</v>
      </c>
      <c r="W24" s="318" t="s">
        <v>2578</v>
      </c>
      <c r="X24" s="320" t="s">
        <v>13</v>
      </c>
    </row>
    <row r="25" spans="3:24" ht="136.80000000000001">
      <c r="C25" s="1491"/>
      <c r="D25" s="1493"/>
      <c r="E25" s="1440"/>
      <c r="F25" s="315" t="s">
        <v>2579</v>
      </c>
      <c r="G25" s="185" t="s">
        <v>8</v>
      </c>
      <c r="H25" s="314" t="s">
        <v>377</v>
      </c>
      <c r="I25" s="178" t="s">
        <v>10</v>
      </c>
      <c r="J25" s="178" t="s">
        <v>11</v>
      </c>
      <c r="K25" s="178" t="s">
        <v>369</v>
      </c>
      <c r="L25" s="1004">
        <v>6</v>
      </c>
      <c r="M25" s="1004">
        <v>4</v>
      </c>
      <c r="N25" s="1005">
        <f t="shared" si="5"/>
        <v>24</v>
      </c>
      <c r="O25" s="1006" t="str">
        <f t="shared" si="1"/>
        <v>MUY ALTO</v>
      </c>
      <c r="P25" s="1005">
        <v>10</v>
      </c>
      <c r="Q25" s="1005">
        <f t="shared" si="6"/>
        <v>240</v>
      </c>
      <c r="R25" s="1007" t="str">
        <f t="shared" si="3"/>
        <v>II</v>
      </c>
      <c r="S25" s="1008" t="str">
        <f t="shared" si="7"/>
        <v>ACEPTABLE CON CONTROL ESPECIFICO</v>
      </c>
      <c r="T25" s="178" t="s">
        <v>14</v>
      </c>
      <c r="U25" s="178" t="s">
        <v>14</v>
      </c>
      <c r="V25" s="178" t="s">
        <v>14</v>
      </c>
      <c r="W25" s="318" t="s">
        <v>2578</v>
      </c>
      <c r="X25" s="320" t="s">
        <v>13</v>
      </c>
    </row>
    <row r="26" spans="3:24" ht="114">
      <c r="C26" s="1491"/>
      <c r="D26" s="1493"/>
      <c r="E26" s="1440"/>
      <c r="F26" s="185" t="s">
        <v>1540</v>
      </c>
      <c r="G26" s="185" t="s">
        <v>8</v>
      </c>
      <c r="H26" s="178" t="s">
        <v>1339</v>
      </c>
      <c r="I26" s="178" t="s">
        <v>11</v>
      </c>
      <c r="J26" s="178" t="s">
        <v>1340</v>
      </c>
      <c r="K26" s="178" t="s">
        <v>11</v>
      </c>
      <c r="L26" s="1004">
        <v>6</v>
      </c>
      <c r="M26" s="1004">
        <v>4</v>
      </c>
      <c r="N26" s="1005">
        <f t="shared" si="5"/>
        <v>24</v>
      </c>
      <c r="O26" s="1006" t="str">
        <f t="shared" si="1"/>
        <v>MUY ALTO</v>
      </c>
      <c r="P26" s="1005">
        <v>10</v>
      </c>
      <c r="Q26" s="1005">
        <f t="shared" si="6"/>
        <v>240</v>
      </c>
      <c r="R26" s="1007" t="str">
        <f t="shared" si="3"/>
        <v>II</v>
      </c>
      <c r="S26" s="1008" t="str">
        <f t="shared" si="7"/>
        <v>ACEPTABLE CON CONTROL ESPECIFICO</v>
      </c>
      <c r="T26" s="178" t="s">
        <v>91</v>
      </c>
      <c r="U26" s="178" t="s">
        <v>91</v>
      </c>
      <c r="V26" s="178" t="s">
        <v>91</v>
      </c>
      <c r="W26" s="178" t="s">
        <v>2580</v>
      </c>
      <c r="X26" s="158" t="s">
        <v>13</v>
      </c>
    </row>
    <row r="27" spans="3:24" ht="205.2">
      <c r="C27" s="1491"/>
      <c r="D27" s="1493"/>
      <c r="E27" s="1440"/>
      <c r="F27" s="188" t="s">
        <v>1541</v>
      </c>
      <c r="G27" s="185" t="s">
        <v>20</v>
      </c>
      <c r="H27" s="178" t="s">
        <v>1352</v>
      </c>
      <c r="I27" s="178" t="s">
        <v>11</v>
      </c>
      <c r="J27" s="178" t="s">
        <v>11</v>
      </c>
      <c r="K27" s="178" t="s">
        <v>11</v>
      </c>
      <c r="L27" s="1004">
        <v>2</v>
      </c>
      <c r="M27" s="1004">
        <v>4</v>
      </c>
      <c r="N27" s="1005">
        <f t="shared" si="5"/>
        <v>8</v>
      </c>
      <c r="O27" s="1006" t="str">
        <f t="shared" si="1"/>
        <v>MEDIO</v>
      </c>
      <c r="P27" s="1005">
        <v>10</v>
      </c>
      <c r="Q27" s="1005">
        <f t="shared" si="6"/>
        <v>80</v>
      </c>
      <c r="R27" s="1007" t="str">
        <f t="shared" si="3"/>
        <v>III</v>
      </c>
      <c r="S27" s="1008" t="str">
        <f t="shared" si="7"/>
        <v>MEJORABLE</v>
      </c>
      <c r="T27" s="179" t="s">
        <v>91</v>
      </c>
      <c r="U27" s="179" t="s">
        <v>91</v>
      </c>
      <c r="V27" s="179" t="s">
        <v>308</v>
      </c>
      <c r="W27" s="179" t="s">
        <v>2581</v>
      </c>
      <c r="X27" s="183" t="s">
        <v>13</v>
      </c>
    </row>
    <row r="28" spans="3:24" ht="114">
      <c r="C28" s="1491"/>
      <c r="D28" s="1493"/>
      <c r="E28" s="1440"/>
      <c r="F28" s="315" t="s">
        <v>673</v>
      </c>
      <c r="G28" s="185" t="s">
        <v>20</v>
      </c>
      <c r="H28" s="314" t="s">
        <v>382</v>
      </c>
      <c r="I28" s="178" t="s">
        <v>383</v>
      </c>
      <c r="J28" s="178" t="s">
        <v>384</v>
      </c>
      <c r="K28" s="178" t="s">
        <v>873</v>
      </c>
      <c r="L28" s="1004">
        <v>2</v>
      </c>
      <c r="M28" s="1004">
        <v>4</v>
      </c>
      <c r="N28" s="1005">
        <f t="shared" si="5"/>
        <v>8</v>
      </c>
      <c r="O28" s="1006" t="str">
        <f t="shared" si="1"/>
        <v>MEDIO</v>
      </c>
      <c r="P28" s="1005">
        <v>10</v>
      </c>
      <c r="Q28" s="1005">
        <f t="shared" si="6"/>
        <v>80</v>
      </c>
      <c r="R28" s="1007" t="str">
        <f t="shared" si="3"/>
        <v>III</v>
      </c>
      <c r="S28" s="1008" t="str">
        <f t="shared" si="7"/>
        <v>MEJORABLE</v>
      </c>
      <c r="T28" s="178" t="s">
        <v>13</v>
      </c>
      <c r="U28" s="178" t="s">
        <v>13</v>
      </c>
      <c r="V28" s="178" t="s">
        <v>13</v>
      </c>
      <c r="W28" s="178" t="s">
        <v>2582</v>
      </c>
      <c r="X28" s="320" t="s">
        <v>13</v>
      </c>
    </row>
    <row r="29" spans="3:24" ht="68.400000000000006">
      <c r="C29" s="1491"/>
      <c r="D29" s="1493"/>
      <c r="E29" s="1440"/>
      <c r="F29" s="315" t="s">
        <v>674</v>
      </c>
      <c r="G29" s="185" t="s">
        <v>20</v>
      </c>
      <c r="H29" s="314" t="s">
        <v>387</v>
      </c>
      <c r="I29" s="178" t="s">
        <v>944</v>
      </c>
      <c r="J29" s="178" t="s">
        <v>10</v>
      </c>
      <c r="K29" s="178" t="s">
        <v>1543</v>
      </c>
      <c r="L29" s="1004">
        <v>2</v>
      </c>
      <c r="M29" s="1004">
        <v>4</v>
      </c>
      <c r="N29" s="1005">
        <f t="shared" si="5"/>
        <v>8</v>
      </c>
      <c r="O29" s="1006" t="str">
        <f t="shared" si="1"/>
        <v>MEDIO</v>
      </c>
      <c r="P29" s="1005">
        <v>10</v>
      </c>
      <c r="Q29" s="1005">
        <f t="shared" si="6"/>
        <v>80</v>
      </c>
      <c r="R29" s="1007" t="str">
        <f t="shared" si="3"/>
        <v>III</v>
      </c>
      <c r="S29" s="1008" t="str">
        <f t="shared" si="7"/>
        <v>MEJORABLE</v>
      </c>
      <c r="T29" s="178" t="s">
        <v>14</v>
      </c>
      <c r="U29" s="178" t="s">
        <v>14</v>
      </c>
      <c r="V29" s="178" t="s">
        <v>14</v>
      </c>
      <c r="W29" s="178" t="s">
        <v>2583</v>
      </c>
      <c r="X29" s="320" t="s">
        <v>389</v>
      </c>
    </row>
    <row r="30" spans="3:24" ht="159.6">
      <c r="C30" s="1441" t="s">
        <v>78</v>
      </c>
      <c r="D30" s="1866" t="s">
        <v>3887</v>
      </c>
      <c r="E30" s="1440" t="s">
        <v>6</v>
      </c>
      <c r="F30" s="363" t="s">
        <v>556</v>
      </c>
      <c r="G30" s="363" t="s">
        <v>20</v>
      </c>
      <c r="H30" s="179" t="s">
        <v>30</v>
      </c>
      <c r="I30" s="184" t="s">
        <v>11</v>
      </c>
      <c r="J30" s="184" t="s">
        <v>11</v>
      </c>
      <c r="K30" s="184" t="s">
        <v>1545</v>
      </c>
      <c r="L30" s="1004">
        <v>2</v>
      </c>
      <c r="M30" s="1004">
        <v>2</v>
      </c>
      <c r="N30" s="1005">
        <f t="shared" si="5"/>
        <v>4</v>
      </c>
      <c r="O30" s="1006" t="str">
        <f t="shared" si="1"/>
        <v>BAJO</v>
      </c>
      <c r="P30" s="1005">
        <v>100</v>
      </c>
      <c r="Q30" s="1005">
        <f t="shared" si="6"/>
        <v>400</v>
      </c>
      <c r="R30" s="1007" t="str">
        <f t="shared" si="3"/>
        <v>II</v>
      </c>
      <c r="S30" s="1008" t="str">
        <f t="shared" si="7"/>
        <v>ACEPTABLE CON CONTROL ESPECIFICO</v>
      </c>
      <c r="T30" s="179" t="s">
        <v>13</v>
      </c>
      <c r="U30" s="179" t="s">
        <v>13</v>
      </c>
      <c r="V30" s="179" t="s">
        <v>929</v>
      </c>
      <c r="W30" s="36" t="s">
        <v>2584</v>
      </c>
      <c r="X30" s="311" t="s">
        <v>13</v>
      </c>
    </row>
    <row r="31" spans="3:24" ht="114">
      <c r="C31" s="1441"/>
      <c r="D31" s="1866"/>
      <c r="E31" s="1440"/>
      <c r="F31" s="33" t="s">
        <v>35</v>
      </c>
      <c r="G31" s="363" t="s">
        <v>20</v>
      </c>
      <c r="H31" s="310" t="s">
        <v>36</v>
      </c>
      <c r="I31" s="184" t="s">
        <v>11</v>
      </c>
      <c r="J31" s="184" t="s">
        <v>11</v>
      </c>
      <c r="K31" s="310" t="s">
        <v>1424</v>
      </c>
      <c r="L31" s="1004">
        <v>2</v>
      </c>
      <c r="M31" s="1004">
        <v>4</v>
      </c>
      <c r="N31" s="1005">
        <f t="shared" si="5"/>
        <v>8</v>
      </c>
      <c r="O31" s="1006" t="str">
        <f t="shared" si="1"/>
        <v>MEDIO</v>
      </c>
      <c r="P31" s="1005">
        <v>10</v>
      </c>
      <c r="Q31" s="1005">
        <f t="shared" si="6"/>
        <v>80</v>
      </c>
      <c r="R31" s="1007" t="str">
        <f t="shared" si="3"/>
        <v>III</v>
      </c>
      <c r="S31" s="1008" t="str">
        <f t="shared" si="7"/>
        <v>MEJORABLE</v>
      </c>
      <c r="T31" s="179" t="s">
        <v>13</v>
      </c>
      <c r="U31" s="179" t="s">
        <v>13</v>
      </c>
      <c r="V31" s="179" t="s">
        <v>13</v>
      </c>
      <c r="W31" s="38" t="s">
        <v>2585</v>
      </c>
      <c r="X31" s="311" t="s">
        <v>38</v>
      </c>
    </row>
    <row r="32" spans="3:24" ht="91.2">
      <c r="C32" s="1441"/>
      <c r="D32" s="1866"/>
      <c r="E32" s="1440"/>
      <c r="F32" s="189" t="s">
        <v>1311</v>
      </c>
      <c r="G32" s="185" t="s">
        <v>33</v>
      </c>
      <c r="H32" s="314" t="s">
        <v>34</v>
      </c>
      <c r="I32" s="178" t="s">
        <v>10</v>
      </c>
      <c r="J32" s="178" t="s">
        <v>10</v>
      </c>
      <c r="K32" s="178" t="s">
        <v>926</v>
      </c>
      <c r="L32" s="1004">
        <v>2</v>
      </c>
      <c r="M32" s="1004">
        <v>4</v>
      </c>
      <c r="N32" s="1005">
        <f t="shared" si="5"/>
        <v>8</v>
      </c>
      <c r="O32" s="1006" t="str">
        <f t="shared" si="1"/>
        <v>MEDIO</v>
      </c>
      <c r="P32" s="1005">
        <v>10</v>
      </c>
      <c r="Q32" s="1005">
        <f t="shared" si="6"/>
        <v>80</v>
      </c>
      <c r="R32" s="1007" t="str">
        <f t="shared" si="3"/>
        <v>III</v>
      </c>
      <c r="S32" s="1008" t="str">
        <f t="shared" si="7"/>
        <v>MEJORABLE</v>
      </c>
      <c r="T32" s="179" t="s">
        <v>13</v>
      </c>
      <c r="U32" s="179" t="s">
        <v>13</v>
      </c>
      <c r="V32" s="179" t="s">
        <v>13</v>
      </c>
      <c r="W32" s="36" t="s">
        <v>2586</v>
      </c>
      <c r="X32" s="183" t="s">
        <v>13</v>
      </c>
    </row>
    <row r="33" spans="3:24" ht="68.400000000000006">
      <c r="C33" s="1441"/>
      <c r="D33" s="1866"/>
      <c r="E33" s="1440"/>
      <c r="F33" s="34" t="s">
        <v>696</v>
      </c>
      <c r="G33" s="363" t="s">
        <v>86</v>
      </c>
      <c r="H33" s="179" t="s">
        <v>87</v>
      </c>
      <c r="I33" s="179" t="s">
        <v>11</v>
      </c>
      <c r="J33" s="179" t="s">
        <v>11</v>
      </c>
      <c r="K33" s="179" t="s">
        <v>1266</v>
      </c>
      <c r="L33" s="1004">
        <v>2</v>
      </c>
      <c r="M33" s="1004">
        <v>4</v>
      </c>
      <c r="N33" s="1005">
        <f t="shared" si="5"/>
        <v>8</v>
      </c>
      <c r="O33" s="1006" t="str">
        <f t="shared" si="1"/>
        <v>MEDIO</v>
      </c>
      <c r="P33" s="1005">
        <v>10</v>
      </c>
      <c r="Q33" s="1005">
        <f t="shared" si="6"/>
        <v>80</v>
      </c>
      <c r="R33" s="1007" t="str">
        <f t="shared" si="3"/>
        <v>III</v>
      </c>
      <c r="S33" s="1008" t="str">
        <f t="shared" si="7"/>
        <v>MEJORABLE</v>
      </c>
      <c r="T33" s="179" t="s">
        <v>91</v>
      </c>
      <c r="U33" s="179" t="s">
        <v>91</v>
      </c>
      <c r="V33" s="179" t="s">
        <v>91</v>
      </c>
      <c r="W33" s="316" t="s">
        <v>2587</v>
      </c>
      <c r="X33" s="183" t="s">
        <v>93</v>
      </c>
    </row>
    <row r="34" spans="3:24" ht="68.400000000000006">
      <c r="C34" s="1441"/>
      <c r="D34" s="1866"/>
      <c r="E34" s="1440"/>
      <c r="F34" s="185" t="s">
        <v>1312</v>
      </c>
      <c r="G34" s="185" t="s">
        <v>86</v>
      </c>
      <c r="H34" s="178" t="s">
        <v>629</v>
      </c>
      <c r="I34" s="179" t="s">
        <v>11</v>
      </c>
      <c r="J34" s="179" t="s">
        <v>11</v>
      </c>
      <c r="K34" s="179" t="s">
        <v>927</v>
      </c>
      <c r="L34" s="1004">
        <v>2</v>
      </c>
      <c r="M34" s="1004">
        <v>4</v>
      </c>
      <c r="N34" s="1005">
        <f t="shared" si="5"/>
        <v>8</v>
      </c>
      <c r="O34" s="1006" t="str">
        <f t="shared" si="1"/>
        <v>MEDIO</v>
      </c>
      <c r="P34" s="1005">
        <v>10</v>
      </c>
      <c r="Q34" s="1005">
        <f t="shared" si="6"/>
        <v>80</v>
      </c>
      <c r="R34" s="1007" t="str">
        <f t="shared" si="3"/>
        <v>III</v>
      </c>
      <c r="S34" s="1008" t="str">
        <f t="shared" si="7"/>
        <v>MEJORABLE</v>
      </c>
      <c r="T34" s="272" t="s">
        <v>13</v>
      </c>
      <c r="U34" s="272" t="s">
        <v>13</v>
      </c>
      <c r="V34" s="272" t="s">
        <v>13</v>
      </c>
      <c r="W34" s="178" t="s">
        <v>2588</v>
      </c>
      <c r="X34" s="320" t="s">
        <v>932</v>
      </c>
    </row>
    <row r="35" spans="3:24" ht="182.4">
      <c r="C35" s="1441"/>
      <c r="D35" s="1866"/>
      <c r="E35" s="1440"/>
      <c r="F35" s="189" t="s">
        <v>705</v>
      </c>
      <c r="G35" s="185" t="s">
        <v>8</v>
      </c>
      <c r="H35" s="314" t="s">
        <v>108</v>
      </c>
      <c r="I35" s="314" t="s">
        <v>10</v>
      </c>
      <c r="J35" s="308" t="s">
        <v>10</v>
      </c>
      <c r="K35" s="178" t="s">
        <v>109</v>
      </c>
      <c r="L35" s="1004">
        <v>2</v>
      </c>
      <c r="M35" s="1004">
        <v>4</v>
      </c>
      <c r="N35" s="1005">
        <f t="shared" si="5"/>
        <v>8</v>
      </c>
      <c r="O35" s="1006" t="str">
        <f t="shared" si="1"/>
        <v>MEDIO</v>
      </c>
      <c r="P35" s="1005">
        <v>10</v>
      </c>
      <c r="Q35" s="1005">
        <f t="shared" si="6"/>
        <v>80</v>
      </c>
      <c r="R35" s="1007" t="str">
        <f t="shared" si="3"/>
        <v>III</v>
      </c>
      <c r="S35" s="1008" t="str">
        <f t="shared" si="7"/>
        <v>MEJORABLE</v>
      </c>
      <c r="T35" s="314" t="s">
        <v>13</v>
      </c>
      <c r="U35" s="314" t="s">
        <v>13</v>
      </c>
      <c r="V35" s="314" t="s">
        <v>13</v>
      </c>
      <c r="W35" s="318" t="s">
        <v>2589</v>
      </c>
      <c r="X35" s="156" t="s">
        <v>10</v>
      </c>
    </row>
    <row r="36" spans="3:24" ht="91.2">
      <c r="C36" s="1441"/>
      <c r="D36" s="1866"/>
      <c r="E36" s="1440"/>
      <c r="F36" s="33" t="s">
        <v>675</v>
      </c>
      <c r="G36" s="363" t="s">
        <v>20</v>
      </c>
      <c r="H36" s="310" t="s">
        <v>36</v>
      </c>
      <c r="I36" s="184" t="s">
        <v>11</v>
      </c>
      <c r="J36" s="184" t="s">
        <v>11</v>
      </c>
      <c r="K36" s="179" t="s">
        <v>11</v>
      </c>
      <c r="L36" s="1004">
        <v>2</v>
      </c>
      <c r="M36" s="1004">
        <v>4</v>
      </c>
      <c r="N36" s="1005">
        <f t="shared" si="5"/>
        <v>8</v>
      </c>
      <c r="O36" s="1006" t="str">
        <f t="shared" si="1"/>
        <v>MEDIO</v>
      </c>
      <c r="P36" s="1005">
        <v>10</v>
      </c>
      <c r="Q36" s="1005">
        <f t="shared" si="6"/>
        <v>80</v>
      </c>
      <c r="R36" s="1007" t="str">
        <f t="shared" si="3"/>
        <v>III</v>
      </c>
      <c r="S36" s="1008" t="str">
        <f t="shared" si="7"/>
        <v>MEJORABLE</v>
      </c>
      <c r="T36" s="179" t="s">
        <v>13</v>
      </c>
      <c r="U36" s="179" t="s">
        <v>13</v>
      </c>
      <c r="V36" s="179" t="s">
        <v>13</v>
      </c>
      <c r="W36" s="38" t="s">
        <v>2590</v>
      </c>
      <c r="X36" s="311" t="s">
        <v>13</v>
      </c>
    </row>
    <row r="37" spans="3:24" ht="162" customHeight="1">
      <c r="C37" s="1499" t="s">
        <v>3895</v>
      </c>
      <c r="D37" s="1500"/>
      <c r="E37" s="10" t="s">
        <v>6</v>
      </c>
      <c r="F37" s="64" t="s">
        <v>302</v>
      </c>
      <c r="G37" s="197" t="s">
        <v>20</v>
      </c>
      <c r="H37" s="199" t="s">
        <v>31</v>
      </c>
      <c r="I37" s="196" t="s">
        <v>11</v>
      </c>
      <c r="J37" s="196" t="s">
        <v>110</v>
      </c>
      <c r="K37" s="196" t="s">
        <v>11</v>
      </c>
      <c r="L37" s="1004">
        <v>2</v>
      </c>
      <c r="M37" s="1004">
        <v>2</v>
      </c>
      <c r="N37" s="1005">
        <f t="shared" si="5"/>
        <v>4</v>
      </c>
      <c r="O37" s="1006" t="str">
        <f t="shared" si="1"/>
        <v>BAJO</v>
      </c>
      <c r="P37" s="1005">
        <v>100</v>
      </c>
      <c r="Q37" s="1005">
        <f t="shared" si="6"/>
        <v>400</v>
      </c>
      <c r="R37" s="1007" t="str">
        <f t="shared" si="3"/>
        <v>II</v>
      </c>
      <c r="S37" s="1008" t="str">
        <f t="shared" si="7"/>
        <v>ACEPTABLE CON CONTROL ESPECIFICO</v>
      </c>
      <c r="T37" s="198" t="s">
        <v>13</v>
      </c>
      <c r="U37" s="198" t="s">
        <v>13</v>
      </c>
      <c r="V37" s="198" t="s">
        <v>1184</v>
      </c>
      <c r="W37" s="201" t="s">
        <v>2096</v>
      </c>
      <c r="X37" s="202" t="s">
        <v>13</v>
      </c>
    </row>
    <row r="38" spans="3:24" ht="162">
      <c r="C38" s="1443"/>
      <c r="D38" s="1444"/>
      <c r="E38" s="10" t="s">
        <v>6</v>
      </c>
      <c r="F38" s="64" t="s">
        <v>1185</v>
      </c>
      <c r="G38" s="197" t="s">
        <v>20</v>
      </c>
      <c r="H38" s="199" t="s">
        <v>31</v>
      </c>
      <c r="I38" s="196" t="s">
        <v>11</v>
      </c>
      <c r="J38" s="196" t="s">
        <v>11</v>
      </c>
      <c r="K38" s="199" t="s">
        <v>1179</v>
      </c>
      <c r="L38" s="1004">
        <v>2</v>
      </c>
      <c r="M38" s="1004">
        <v>4</v>
      </c>
      <c r="N38" s="1005">
        <f t="shared" si="5"/>
        <v>8</v>
      </c>
      <c r="O38" s="1006" t="str">
        <f t="shared" si="1"/>
        <v>MEDIO</v>
      </c>
      <c r="P38" s="1005">
        <v>10</v>
      </c>
      <c r="Q38" s="1005">
        <f t="shared" si="6"/>
        <v>80</v>
      </c>
      <c r="R38" s="1007" t="str">
        <f t="shared" si="3"/>
        <v>III</v>
      </c>
      <c r="S38" s="1008" t="str">
        <f t="shared" si="7"/>
        <v>MEJORABLE</v>
      </c>
      <c r="T38" s="198" t="s">
        <v>13</v>
      </c>
      <c r="U38" s="198" t="s">
        <v>13</v>
      </c>
      <c r="V38" s="198" t="s">
        <v>91</v>
      </c>
      <c r="W38" s="201" t="s">
        <v>2087</v>
      </c>
      <c r="X38" s="202" t="s">
        <v>13</v>
      </c>
    </row>
    <row r="39" spans="3:24" ht="162">
      <c r="C39" s="1443"/>
      <c r="D39" s="1444"/>
      <c r="E39" s="10" t="s">
        <v>157</v>
      </c>
      <c r="F39" s="192" t="s">
        <v>80</v>
      </c>
      <c r="G39" s="197" t="s">
        <v>81</v>
      </c>
      <c r="H39" s="198" t="s">
        <v>82</v>
      </c>
      <c r="I39" s="198" t="s">
        <v>28</v>
      </c>
      <c r="J39" s="198" t="s">
        <v>100</v>
      </c>
      <c r="K39" s="198" t="s">
        <v>101</v>
      </c>
      <c r="L39" s="1004">
        <v>2</v>
      </c>
      <c r="M39" s="1004">
        <v>2</v>
      </c>
      <c r="N39" s="1005">
        <f t="shared" si="5"/>
        <v>4</v>
      </c>
      <c r="O39" s="1006" t="str">
        <f t="shared" si="1"/>
        <v>BAJO</v>
      </c>
      <c r="P39" s="1005">
        <v>100</v>
      </c>
      <c r="Q39" s="1005">
        <f t="shared" si="6"/>
        <v>400</v>
      </c>
      <c r="R39" s="1007" t="str">
        <f t="shared" si="3"/>
        <v>II</v>
      </c>
      <c r="S39" s="1008" t="str">
        <f t="shared" si="7"/>
        <v>ACEPTABLE CON CONTROL ESPECIFICO</v>
      </c>
      <c r="T39" s="198" t="s">
        <v>14</v>
      </c>
      <c r="U39" s="198" t="s">
        <v>14</v>
      </c>
      <c r="V39" s="198" t="s">
        <v>14</v>
      </c>
      <c r="W39" s="196" t="s">
        <v>2591</v>
      </c>
      <c r="X39" s="202" t="s">
        <v>13</v>
      </c>
    </row>
    <row r="40" spans="3:24" ht="243">
      <c r="C40" s="1443"/>
      <c r="D40" s="1444"/>
      <c r="E40" s="10" t="s">
        <v>157</v>
      </c>
      <c r="F40" s="192" t="s">
        <v>102</v>
      </c>
      <c r="G40" s="197" t="s">
        <v>81</v>
      </c>
      <c r="H40" s="198" t="s">
        <v>82</v>
      </c>
      <c r="I40" s="198" t="s">
        <v>28</v>
      </c>
      <c r="J40" s="198" t="s">
        <v>11</v>
      </c>
      <c r="K40" s="198" t="s">
        <v>101</v>
      </c>
      <c r="L40" s="1004">
        <v>2</v>
      </c>
      <c r="M40" s="1004">
        <v>4</v>
      </c>
      <c r="N40" s="1005">
        <f t="shared" si="5"/>
        <v>8</v>
      </c>
      <c r="O40" s="1006" t="str">
        <f t="shared" si="1"/>
        <v>MEDIO</v>
      </c>
      <c r="P40" s="1005">
        <v>10</v>
      </c>
      <c r="Q40" s="1005">
        <f t="shared" si="6"/>
        <v>80</v>
      </c>
      <c r="R40" s="1007" t="str">
        <f t="shared" si="3"/>
        <v>III</v>
      </c>
      <c r="S40" s="1008" t="str">
        <f t="shared" si="7"/>
        <v>MEJORABLE</v>
      </c>
      <c r="T40" s="198" t="s">
        <v>14</v>
      </c>
      <c r="U40" s="198" t="s">
        <v>14</v>
      </c>
      <c r="V40" s="198" t="s">
        <v>14</v>
      </c>
      <c r="W40" s="10" t="s">
        <v>2592</v>
      </c>
      <c r="X40" s="202" t="s">
        <v>13</v>
      </c>
    </row>
    <row r="41" spans="3:24" ht="135">
      <c r="C41" s="1443"/>
      <c r="D41" s="1444"/>
      <c r="E41" s="10" t="s">
        <v>6</v>
      </c>
      <c r="F41" s="64" t="s">
        <v>1313</v>
      </c>
      <c r="G41" s="197" t="s">
        <v>20</v>
      </c>
      <c r="H41" s="198" t="s">
        <v>104</v>
      </c>
      <c r="I41" s="10" t="s">
        <v>11</v>
      </c>
      <c r="J41" s="10" t="s">
        <v>105</v>
      </c>
      <c r="K41" s="10" t="s">
        <v>106</v>
      </c>
      <c r="L41" s="1004">
        <v>2</v>
      </c>
      <c r="M41" s="1004">
        <v>2</v>
      </c>
      <c r="N41" s="1005">
        <f t="shared" si="5"/>
        <v>4</v>
      </c>
      <c r="O41" s="1006" t="str">
        <f t="shared" si="1"/>
        <v>BAJO</v>
      </c>
      <c r="P41" s="1005">
        <v>100</v>
      </c>
      <c r="Q41" s="1005">
        <f t="shared" si="6"/>
        <v>400</v>
      </c>
      <c r="R41" s="1007" t="str">
        <f t="shared" si="3"/>
        <v>II</v>
      </c>
      <c r="S41" s="1008" t="str">
        <f t="shared" si="7"/>
        <v>ACEPTABLE CON CONTROL ESPECIFICO</v>
      </c>
      <c r="T41" s="198" t="s">
        <v>13</v>
      </c>
      <c r="U41" s="198" t="s">
        <v>13</v>
      </c>
      <c r="V41" s="198" t="s">
        <v>117</v>
      </c>
      <c r="W41" s="198" t="s">
        <v>2593</v>
      </c>
      <c r="X41" s="203" t="s">
        <v>13</v>
      </c>
    </row>
    <row r="42" spans="3:24" ht="135">
      <c r="C42" s="1443"/>
      <c r="D42" s="1444"/>
      <c r="E42" s="10" t="s">
        <v>6</v>
      </c>
      <c r="F42" s="64" t="s">
        <v>1547</v>
      </c>
      <c r="G42" s="197" t="s">
        <v>20</v>
      </c>
      <c r="H42" s="198" t="s">
        <v>104</v>
      </c>
      <c r="I42" s="10" t="s">
        <v>11</v>
      </c>
      <c r="J42" s="10" t="s">
        <v>105</v>
      </c>
      <c r="K42" s="10" t="s">
        <v>11</v>
      </c>
      <c r="L42" s="1004">
        <v>2</v>
      </c>
      <c r="M42" s="1004">
        <v>4</v>
      </c>
      <c r="N42" s="1005">
        <f t="shared" si="5"/>
        <v>8</v>
      </c>
      <c r="O42" s="1006" t="str">
        <f t="shared" si="1"/>
        <v>MEDIO</v>
      </c>
      <c r="P42" s="1005">
        <v>10</v>
      </c>
      <c r="Q42" s="1005">
        <f t="shared" si="6"/>
        <v>80</v>
      </c>
      <c r="R42" s="1007" t="str">
        <f t="shared" si="3"/>
        <v>III</v>
      </c>
      <c r="S42" s="1008" t="str">
        <f t="shared" si="7"/>
        <v>MEJORABLE</v>
      </c>
      <c r="T42" s="198" t="s">
        <v>13</v>
      </c>
      <c r="U42" s="198" t="s">
        <v>13</v>
      </c>
      <c r="V42" s="198" t="s">
        <v>1548</v>
      </c>
      <c r="W42" s="198" t="s">
        <v>2594</v>
      </c>
      <c r="X42" s="203" t="s">
        <v>13</v>
      </c>
    </row>
    <row r="43" spans="3:24" ht="135">
      <c r="C43" s="1443"/>
      <c r="D43" s="1444"/>
      <c r="E43" s="10" t="s">
        <v>6</v>
      </c>
      <c r="F43" s="64" t="s">
        <v>1315</v>
      </c>
      <c r="G43" s="197" t="s">
        <v>39</v>
      </c>
      <c r="H43" s="198" t="s">
        <v>104</v>
      </c>
      <c r="I43" s="10" t="s">
        <v>11</v>
      </c>
      <c r="J43" s="10" t="s">
        <v>105</v>
      </c>
      <c r="K43" s="10" t="s">
        <v>11</v>
      </c>
      <c r="L43" s="1004">
        <v>2</v>
      </c>
      <c r="M43" s="1004">
        <v>2</v>
      </c>
      <c r="N43" s="1005">
        <f t="shared" si="5"/>
        <v>4</v>
      </c>
      <c r="O43" s="1006" t="str">
        <f t="shared" si="1"/>
        <v>BAJO</v>
      </c>
      <c r="P43" s="1005">
        <v>100</v>
      </c>
      <c r="Q43" s="1005">
        <f t="shared" si="6"/>
        <v>400</v>
      </c>
      <c r="R43" s="1007" t="str">
        <f t="shared" si="3"/>
        <v>II</v>
      </c>
      <c r="S43" s="1008" t="str">
        <f t="shared" si="7"/>
        <v>ACEPTABLE CON CONTROL ESPECIFICO</v>
      </c>
      <c r="T43" s="198" t="s">
        <v>13</v>
      </c>
      <c r="U43" s="198" t="s">
        <v>13</v>
      </c>
      <c r="V43" s="198" t="s">
        <v>13</v>
      </c>
      <c r="W43" s="198" t="s">
        <v>2595</v>
      </c>
      <c r="X43" s="203" t="s">
        <v>13</v>
      </c>
    </row>
    <row r="44" spans="3:24" ht="189">
      <c r="C44" s="1443"/>
      <c r="D44" s="1444"/>
      <c r="E44" s="10" t="s">
        <v>6</v>
      </c>
      <c r="F44" s="305" t="s">
        <v>3904</v>
      </c>
      <c r="G44" s="193" t="s">
        <v>33</v>
      </c>
      <c r="H44" s="194" t="s">
        <v>3766</v>
      </c>
      <c r="I44" s="195" t="s">
        <v>1317</v>
      </c>
      <c r="J44" s="322" t="s">
        <v>1086</v>
      </c>
      <c r="K44" s="195" t="s">
        <v>1318</v>
      </c>
      <c r="L44" s="1004">
        <v>2</v>
      </c>
      <c r="M44" s="1004">
        <v>4</v>
      </c>
      <c r="N44" s="1005">
        <f t="shared" si="5"/>
        <v>8</v>
      </c>
      <c r="O44" s="1006" t="str">
        <f t="shared" si="1"/>
        <v>MEDIO</v>
      </c>
      <c r="P44" s="1005">
        <v>10</v>
      </c>
      <c r="Q44" s="1005">
        <f t="shared" si="6"/>
        <v>80</v>
      </c>
      <c r="R44" s="1007" t="str">
        <f t="shared" si="3"/>
        <v>III</v>
      </c>
      <c r="S44" s="1008" t="str">
        <f t="shared" si="7"/>
        <v>MEJORABLE</v>
      </c>
      <c r="T44" s="201" t="s">
        <v>26</v>
      </c>
      <c r="U44" s="201" t="s">
        <v>26</v>
      </c>
      <c r="V44" s="201" t="s">
        <v>857</v>
      </c>
      <c r="W44" s="9" t="s">
        <v>3893</v>
      </c>
      <c r="X44" s="323" t="s">
        <v>1190</v>
      </c>
    </row>
    <row r="45" spans="3:24" ht="409.6">
      <c r="C45" s="1443"/>
      <c r="D45" s="1444"/>
      <c r="E45" s="10" t="s">
        <v>6</v>
      </c>
      <c r="F45" s="305" t="s">
        <v>1191</v>
      </c>
      <c r="G45" s="193" t="s">
        <v>25</v>
      </c>
      <c r="H45" s="194" t="s">
        <v>1192</v>
      </c>
      <c r="I45" s="194" t="s">
        <v>1030</v>
      </c>
      <c r="J45" s="322" t="s">
        <v>1031</v>
      </c>
      <c r="K45" s="195" t="s">
        <v>1122</v>
      </c>
      <c r="L45" s="1004">
        <v>2</v>
      </c>
      <c r="M45" s="1004">
        <v>4</v>
      </c>
      <c r="N45" s="1005">
        <f t="shared" si="5"/>
        <v>8</v>
      </c>
      <c r="O45" s="1006" t="str">
        <f t="shared" si="1"/>
        <v>MEDIO</v>
      </c>
      <c r="P45" s="1005">
        <v>10</v>
      </c>
      <c r="Q45" s="1005">
        <f t="shared" si="6"/>
        <v>80</v>
      </c>
      <c r="R45" s="1007" t="str">
        <f t="shared" si="3"/>
        <v>III</v>
      </c>
      <c r="S45" s="1008" t="str">
        <f t="shared" si="7"/>
        <v>MEJORABLE</v>
      </c>
      <c r="T45" s="201" t="s">
        <v>26</v>
      </c>
      <c r="U45" s="201" t="s">
        <v>26</v>
      </c>
      <c r="V45" s="201" t="s">
        <v>1193</v>
      </c>
      <c r="W45" s="9" t="s">
        <v>3903</v>
      </c>
      <c r="X45" s="323" t="s">
        <v>1123</v>
      </c>
    </row>
    <row r="46" spans="3:24" ht="114">
      <c r="C46" s="1443"/>
      <c r="D46" s="1444"/>
      <c r="E46" s="10" t="s">
        <v>6</v>
      </c>
      <c r="F46" s="3" t="s">
        <v>24</v>
      </c>
      <c r="G46" s="315" t="s">
        <v>25</v>
      </c>
      <c r="H46" s="184" t="s">
        <v>1124</v>
      </c>
      <c r="I46" s="5" t="s">
        <v>1028</v>
      </c>
      <c r="J46" s="5" t="s">
        <v>1028</v>
      </c>
      <c r="K46" s="5" t="s">
        <v>1122</v>
      </c>
      <c r="L46" s="1004">
        <v>2</v>
      </c>
      <c r="M46" s="1004">
        <v>4</v>
      </c>
      <c r="N46" s="1005">
        <f t="shared" si="5"/>
        <v>8</v>
      </c>
      <c r="O46" s="1006" t="str">
        <f t="shared" si="1"/>
        <v>MEDIO</v>
      </c>
      <c r="P46" s="1005">
        <v>10</v>
      </c>
      <c r="Q46" s="1005">
        <f t="shared" si="6"/>
        <v>80</v>
      </c>
      <c r="R46" s="1007" t="str">
        <f t="shared" si="3"/>
        <v>III</v>
      </c>
      <c r="S46" s="1008" t="str">
        <f t="shared" si="7"/>
        <v>MEJORABLE</v>
      </c>
      <c r="T46" s="179" t="s">
        <v>14</v>
      </c>
      <c r="U46" s="179" t="s">
        <v>14</v>
      </c>
      <c r="V46" s="179" t="s">
        <v>13</v>
      </c>
      <c r="W46" s="300" t="s">
        <v>2560</v>
      </c>
      <c r="X46" s="183" t="s">
        <v>14</v>
      </c>
    </row>
    <row r="47" spans="3:24" ht="162">
      <c r="C47" s="1443"/>
      <c r="D47" s="1444"/>
      <c r="E47" s="10" t="s">
        <v>6</v>
      </c>
      <c r="F47" s="192" t="s">
        <v>1194</v>
      </c>
      <c r="G47" s="192" t="s">
        <v>25</v>
      </c>
      <c r="H47" s="196" t="s">
        <v>1271</v>
      </c>
      <c r="I47" s="10" t="s">
        <v>1128</v>
      </c>
      <c r="J47" s="10" t="s">
        <v>1129</v>
      </c>
      <c r="K47" s="10" t="s">
        <v>1130</v>
      </c>
      <c r="L47" s="1004">
        <v>2</v>
      </c>
      <c r="M47" s="1004">
        <v>4</v>
      </c>
      <c r="N47" s="1005">
        <f t="shared" si="5"/>
        <v>8</v>
      </c>
      <c r="O47" s="1006" t="str">
        <f t="shared" si="1"/>
        <v>MEDIO</v>
      </c>
      <c r="P47" s="1005">
        <v>10</v>
      </c>
      <c r="Q47" s="1005">
        <f t="shared" si="6"/>
        <v>80</v>
      </c>
      <c r="R47" s="1007" t="str">
        <f t="shared" si="3"/>
        <v>III</v>
      </c>
      <c r="S47" s="1008" t="str">
        <f t="shared" si="7"/>
        <v>MEJORABLE</v>
      </c>
      <c r="T47" s="198" t="s">
        <v>14</v>
      </c>
      <c r="U47" s="198" t="s">
        <v>14</v>
      </c>
      <c r="V47" s="198" t="s">
        <v>14</v>
      </c>
      <c r="W47" s="10" t="s">
        <v>2596</v>
      </c>
      <c r="X47" s="203" t="s">
        <v>14</v>
      </c>
    </row>
    <row r="48" spans="3:24" ht="135">
      <c r="C48" s="1443"/>
      <c r="D48" s="1444"/>
      <c r="E48" s="10" t="s">
        <v>6</v>
      </c>
      <c r="F48" s="192" t="s">
        <v>1195</v>
      </c>
      <c r="G48" s="192" t="s">
        <v>25</v>
      </c>
      <c r="H48" s="196" t="s">
        <v>1131</v>
      </c>
      <c r="I48" s="10" t="s">
        <v>1133</v>
      </c>
      <c r="J48" s="10" t="s">
        <v>1132</v>
      </c>
      <c r="K48" s="10" t="s">
        <v>1134</v>
      </c>
      <c r="L48" s="1004">
        <v>2</v>
      </c>
      <c r="M48" s="1004">
        <v>4</v>
      </c>
      <c r="N48" s="1005">
        <f t="shared" si="5"/>
        <v>8</v>
      </c>
      <c r="O48" s="1006" t="str">
        <f t="shared" si="1"/>
        <v>MEDIO</v>
      </c>
      <c r="P48" s="1005">
        <v>10</v>
      </c>
      <c r="Q48" s="1005">
        <f t="shared" si="6"/>
        <v>80</v>
      </c>
      <c r="R48" s="1007" t="str">
        <f t="shared" si="3"/>
        <v>III</v>
      </c>
      <c r="S48" s="1008" t="str">
        <f t="shared" si="7"/>
        <v>MEJORABLE</v>
      </c>
      <c r="T48" s="198" t="s">
        <v>14</v>
      </c>
      <c r="U48" s="198" t="s">
        <v>14</v>
      </c>
      <c r="V48" s="198" t="s">
        <v>14</v>
      </c>
      <c r="W48" s="10" t="s">
        <v>2597</v>
      </c>
      <c r="X48" s="203" t="s">
        <v>14</v>
      </c>
    </row>
    <row r="49" spans="3:24" ht="162">
      <c r="C49" s="1443"/>
      <c r="D49" s="1444"/>
      <c r="E49" s="10" t="s">
        <v>6</v>
      </c>
      <c r="F49" s="192" t="s">
        <v>1197</v>
      </c>
      <c r="G49" s="192" t="s">
        <v>25</v>
      </c>
      <c r="H49" s="196" t="s">
        <v>103</v>
      </c>
      <c r="I49" s="10" t="s">
        <v>1030</v>
      </c>
      <c r="J49" s="10" t="s">
        <v>1126</v>
      </c>
      <c r="K49" s="10" t="s">
        <v>1122</v>
      </c>
      <c r="L49" s="1004">
        <v>2</v>
      </c>
      <c r="M49" s="1004">
        <v>4</v>
      </c>
      <c r="N49" s="1005">
        <f t="shared" si="5"/>
        <v>8</v>
      </c>
      <c r="O49" s="1006" t="str">
        <f t="shared" si="1"/>
        <v>MEDIO</v>
      </c>
      <c r="P49" s="1005">
        <v>10</v>
      </c>
      <c r="Q49" s="1005">
        <f t="shared" si="6"/>
        <v>80</v>
      </c>
      <c r="R49" s="1007" t="str">
        <f t="shared" si="3"/>
        <v>III</v>
      </c>
      <c r="S49" s="1008" t="str">
        <f t="shared" si="7"/>
        <v>MEJORABLE</v>
      </c>
      <c r="T49" s="198" t="s">
        <v>14</v>
      </c>
      <c r="U49" s="198" t="s">
        <v>14</v>
      </c>
      <c r="V49" s="198" t="s">
        <v>14</v>
      </c>
      <c r="W49" s="10" t="s">
        <v>2129</v>
      </c>
      <c r="X49" s="203" t="s">
        <v>14</v>
      </c>
    </row>
    <row r="50" spans="3:24" ht="91.2">
      <c r="C50" s="1443"/>
      <c r="D50" s="1444"/>
      <c r="E50" s="10" t="s">
        <v>6</v>
      </c>
      <c r="F50" s="185" t="s">
        <v>51</v>
      </c>
      <c r="G50" s="363" t="s">
        <v>20</v>
      </c>
      <c r="H50" s="179" t="s">
        <v>52</v>
      </c>
      <c r="I50" s="184" t="s">
        <v>11</v>
      </c>
      <c r="J50" s="184" t="s">
        <v>11</v>
      </c>
      <c r="K50" s="184" t="s">
        <v>11</v>
      </c>
      <c r="L50" s="1004">
        <v>2</v>
      </c>
      <c r="M50" s="1004">
        <v>2</v>
      </c>
      <c r="N50" s="1005">
        <f t="shared" si="5"/>
        <v>4</v>
      </c>
      <c r="O50" s="1006" t="str">
        <f t="shared" si="1"/>
        <v>BAJO</v>
      </c>
      <c r="P50" s="1005">
        <v>100</v>
      </c>
      <c r="Q50" s="1005">
        <f t="shared" si="6"/>
        <v>400</v>
      </c>
      <c r="R50" s="1007" t="str">
        <f t="shared" si="3"/>
        <v>II</v>
      </c>
      <c r="S50" s="1008" t="str">
        <f t="shared" si="7"/>
        <v>ACEPTABLE CON CONTROL ESPECIFICO</v>
      </c>
      <c r="T50" s="179" t="s">
        <v>13</v>
      </c>
      <c r="U50" s="179" t="s">
        <v>13</v>
      </c>
      <c r="V50" s="179" t="s">
        <v>13</v>
      </c>
      <c r="W50" s="5" t="s">
        <v>2598</v>
      </c>
      <c r="X50" s="183" t="s">
        <v>13</v>
      </c>
    </row>
    <row r="51" spans="3:24" ht="243">
      <c r="C51" s="1443"/>
      <c r="D51" s="1444"/>
      <c r="E51" s="10" t="s">
        <v>6</v>
      </c>
      <c r="F51" s="871" t="s">
        <v>4161</v>
      </c>
      <c r="G51" s="924" t="s">
        <v>33</v>
      </c>
      <c r="H51" s="866" t="s">
        <v>3766</v>
      </c>
      <c r="I51" s="865" t="s">
        <v>11</v>
      </c>
      <c r="J51" s="867" t="s">
        <v>1086</v>
      </c>
      <c r="K51" s="865" t="s">
        <v>1150</v>
      </c>
      <c r="L51" s="1004">
        <v>2</v>
      </c>
      <c r="M51" s="1004">
        <v>4</v>
      </c>
      <c r="N51" s="1005">
        <f t="shared" si="5"/>
        <v>8</v>
      </c>
      <c r="O51" s="1006" t="str">
        <f t="shared" si="1"/>
        <v>MEDIO</v>
      </c>
      <c r="P51" s="1005">
        <v>10</v>
      </c>
      <c r="Q51" s="1005">
        <f t="shared" si="6"/>
        <v>80</v>
      </c>
      <c r="R51" s="1007" t="str">
        <f t="shared" si="3"/>
        <v>III</v>
      </c>
      <c r="S51" s="1008" t="str">
        <f t="shared" si="7"/>
        <v>MEJORABLE</v>
      </c>
      <c r="T51" s="733" t="s">
        <v>13</v>
      </c>
      <c r="U51" s="733" t="s">
        <v>13</v>
      </c>
      <c r="V51" s="733" t="s">
        <v>13</v>
      </c>
      <c r="W51" s="9" t="s">
        <v>4103</v>
      </c>
      <c r="X51" s="732" t="s">
        <v>1190</v>
      </c>
    </row>
    <row r="52" spans="3:24" ht="216">
      <c r="C52" s="1443"/>
      <c r="D52" s="1444"/>
      <c r="E52" s="10" t="s">
        <v>157</v>
      </c>
      <c r="F52" s="870" t="s">
        <v>4136</v>
      </c>
      <c r="G52" s="924" t="s">
        <v>25</v>
      </c>
      <c r="H52" s="866" t="s">
        <v>4137</v>
      </c>
      <c r="I52" s="865" t="s">
        <v>11</v>
      </c>
      <c r="J52" s="865" t="s">
        <v>11</v>
      </c>
      <c r="K52" s="865" t="s">
        <v>4138</v>
      </c>
      <c r="L52" s="1004">
        <v>2</v>
      </c>
      <c r="M52" s="1004">
        <v>4</v>
      </c>
      <c r="N52" s="1005">
        <f t="shared" si="5"/>
        <v>8</v>
      </c>
      <c r="O52" s="1006" t="str">
        <f t="shared" si="1"/>
        <v>MEDIO</v>
      </c>
      <c r="P52" s="1005">
        <v>10</v>
      </c>
      <c r="Q52" s="1005">
        <f t="shared" si="6"/>
        <v>80</v>
      </c>
      <c r="R52" s="1007" t="str">
        <f t="shared" si="3"/>
        <v>III</v>
      </c>
      <c r="S52" s="1008" t="str">
        <f t="shared" si="7"/>
        <v>MEJORABLE</v>
      </c>
      <c r="T52" s="733" t="s">
        <v>13</v>
      </c>
      <c r="U52" s="733" t="s">
        <v>13</v>
      </c>
      <c r="V52" s="733" t="s">
        <v>13</v>
      </c>
      <c r="W52" s="731" t="s">
        <v>4141</v>
      </c>
      <c r="X52" s="727" t="s">
        <v>14</v>
      </c>
    </row>
    <row r="53" spans="3:24" ht="216">
      <c r="C53" s="1443"/>
      <c r="D53" s="1444"/>
      <c r="E53" s="10" t="s">
        <v>157</v>
      </c>
      <c r="F53" s="870" t="s">
        <v>4142</v>
      </c>
      <c r="G53" s="924" t="s">
        <v>3871</v>
      </c>
      <c r="H53" s="866" t="s">
        <v>4162</v>
      </c>
      <c r="I53" s="733" t="s">
        <v>10</v>
      </c>
      <c r="J53" s="865" t="s">
        <v>11</v>
      </c>
      <c r="K53" s="865" t="s">
        <v>11</v>
      </c>
      <c r="L53" s="1004">
        <v>2</v>
      </c>
      <c r="M53" s="1004">
        <v>4</v>
      </c>
      <c r="N53" s="1005">
        <f t="shared" si="5"/>
        <v>8</v>
      </c>
      <c r="O53" s="1006" t="str">
        <f t="shared" si="1"/>
        <v>MEDIO</v>
      </c>
      <c r="P53" s="1005">
        <v>10</v>
      </c>
      <c r="Q53" s="1005">
        <f t="shared" si="6"/>
        <v>80</v>
      </c>
      <c r="R53" s="1007" t="str">
        <f t="shared" si="3"/>
        <v>III</v>
      </c>
      <c r="S53" s="1008" t="str">
        <f t="shared" si="7"/>
        <v>MEJORABLE</v>
      </c>
      <c r="T53" s="733" t="s">
        <v>13</v>
      </c>
      <c r="U53" s="733" t="s">
        <v>13</v>
      </c>
      <c r="V53" s="733" t="s">
        <v>13</v>
      </c>
      <c r="W53" s="9" t="s">
        <v>4144</v>
      </c>
      <c r="X53" s="732" t="s">
        <v>4145</v>
      </c>
    </row>
    <row r="54" spans="3:24" ht="216">
      <c r="C54" s="1443"/>
      <c r="D54" s="1444"/>
      <c r="E54" s="10" t="s">
        <v>157</v>
      </c>
      <c r="F54" s="870" t="s">
        <v>4146</v>
      </c>
      <c r="G54" s="924" t="s">
        <v>3871</v>
      </c>
      <c r="H54" s="866" t="s">
        <v>4163</v>
      </c>
      <c r="I54" s="733" t="s">
        <v>10</v>
      </c>
      <c r="J54" s="865" t="s">
        <v>11</v>
      </c>
      <c r="K54" s="865" t="s">
        <v>4147</v>
      </c>
      <c r="L54" s="1004">
        <v>2</v>
      </c>
      <c r="M54" s="1004">
        <v>4</v>
      </c>
      <c r="N54" s="1005">
        <f t="shared" si="5"/>
        <v>8</v>
      </c>
      <c r="O54" s="1006" t="str">
        <f t="shared" si="1"/>
        <v>MEDIO</v>
      </c>
      <c r="P54" s="1005">
        <v>10</v>
      </c>
      <c r="Q54" s="1005">
        <f t="shared" si="6"/>
        <v>80</v>
      </c>
      <c r="R54" s="1007" t="str">
        <f t="shared" si="3"/>
        <v>III</v>
      </c>
      <c r="S54" s="1008" t="str">
        <f t="shared" si="7"/>
        <v>MEJORABLE</v>
      </c>
      <c r="T54" s="733" t="s">
        <v>13</v>
      </c>
      <c r="U54" s="733" t="s">
        <v>13</v>
      </c>
      <c r="V54" s="733" t="s">
        <v>13</v>
      </c>
      <c r="W54" s="9" t="s">
        <v>4144</v>
      </c>
      <c r="X54" s="732" t="s">
        <v>4145</v>
      </c>
    </row>
    <row r="55" spans="3:24" ht="189">
      <c r="C55" s="1445"/>
      <c r="D55" s="1446"/>
      <c r="E55" s="10" t="s">
        <v>157</v>
      </c>
      <c r="F55" s="870" t="s">
        <v>4164</v>
      </c>
      <c r="G55" s="924" t="s">
        <v>219</v>
      </c>
      <c r="H55" s="866" t="s">
        <v>4165</v>
      </c>
      <c r="I55" s="733" t="s">
        <v>10</v>
      </c>
      <c r="J55" s="865" t="s">
        <v>11</v>
      </c>
      <c r="K55" s="865" t="s">
        <v>11</v>
      </c>
      <c r="L55" s="1004">
        <v>2</v>
      </c>
      <c r="M55" s="1004">
        <v>4</v>
      </c>
      <c r="N55" s="1005">
        <f t="shared" si="5"/>
        <v>8</v>
      </c>
      <c r="O55" s="1006" t="str">
        <f t="shared" si="1"/>
        <v>MEDIO</v>
      </c>
      <c r="P55" s="1005">
        <v>10</v>
      </c>
      <c r="Q55" s="1005">
        <f t="shared" si="6"/>
        <v>80</v>
      </c>
      <c r="R55" s="1007" t="str">
        <f t="shared" si="3"/>
        <v>III</v>
      </c>
      <c r="S55" s="1008" t="str">
        <f t="shared" si="7"/>
        <v>MEJORABLE</v>
      </c>
      <c r="T55" s="733" t="s">
        <v>13</v>
      </c>
      <c r="U55" s="733" t="s">
        <v>13</v>
      </c>
      <c r="V55" s="733" t="s">
        <v>13</v>
      </c>
      <c r="W55" s="9" t="s">
        <v>4166</v>
      </c>
      <c r="X55" s="727" t="s">
        <v>14</v>
      </c>
    </row>
    <row r="56" spans="3:24" ht="228">
      <c r="C56" s="1450" t="s">
        <v>3697</v>
      </c>
      <c r="D56" s="1451"/>
      <c r="E56" s="363" t="s">
        <v>6</v>
      </c>
      <c r="F56" s="3" t="s">
        <v>152</v>
      </c>
      <c r="G56" s="363" t="s">
        <v>8</v>
      </c>
      <c r="H56" s="178" t="s">
        <v>9</v>
      </c>
      <c r="I56" s="179" t="s">
        <v>11</v>
      </c>
      <c r="J56" s="179" t="s">
        <v>11</v>
      </c>
      <c r="K56" s="179" t="s">
        <v>11</v>
      </c>
      <c r="L56" s="1004">
        <v>2</v>
      </c>
      <c r="M56" s="1004">
        <v>4</v>
      </c>
      <c r="N56" s="1005">
        <f t="shared" si="5"/>
        <v>8</v>
      </c>
      <c r="O56" s="1006" t="str">
        <f t="shared" si="1"/>
        <v>MEDIO</v>
      </c>
      <c r="P56" s="1005">
        <v>10</v>
      </c>
      <c r="Q56" s="1005">
        <f t="shared" si="6"/>
        <v>80</v>
      </c>
      <c r="R56" s="1007" t="str">
        <f t="shared" si="3"/>
        <v>III</v>
      </c>
      <c r="S56" s="1008" t="str">
        <f t="shared" si="7"/>
        <v>MEJORABLE</v>
      </c>
      <c r="T56" s="179" t="s">
        <v>13</v>
      </c>
      <c r="U56" s="179" t="s">
        <v>14</v>
      </c>
      <c r="V56" s="179" t="s">
        <v>14</v>
      </c>
      <c r="W56" s="5" t="s">
        <v>2599</v>
      </c>
      <c r="X56" s="183" t="s">
        <v>13</v>
      </c>
    </row>
    <row r="57" spans="3:24" ht="136.80000000000001">
      <c r="C57" s="1450"/>
      <c r="D57" s="1451"/>
      <c r="E57" s="363" t="s">
        <v>6</v>
      </c>
      <c r="F57" s="5" t="s">
        <v>154</v>
      </c>
      <c r="G57" s="363" t="s">
        <v>8</v>
      </c>
      <c r="H57" s="179" t="s">
        <v>155</v>
      </c>
      <c r="I57" s="179" t="s">
        <v>11</v>
      </c>
      <c r="J57" s="179" t="s">
        <v>11</v>
      </c>
      <c r="K57" s="179" t="s">
        <v>11</v>
      </c>
      <c r="L57" s="1004">
        <v>2</v>
      </c>
      <c r="M57" s="1004">
        <v>4</v>
      </c>
      <c r="N57" s="1005">
        <f t="shared" si="5"/>
        <v>8</v>
      </c>
      <c r="O57" s="1006" t="str">
        <f t="shared" si="1"/>
        <v>MEDIO</v>
      </c>
      <c r="P57" s="1005">
        <v>10</v>
      </c>
      <c r="Q57" s="1005">
        <f t="shared" si="6"/>
        <v>80</v>
      </c>
      <c r="R57" s="1007" t="str">
        <f t="shared" si="3"/>
        <v>III</v>
      </c>
      <c r="S57" s="1008" t="str">
        <f t="shared" si="7"/>
        <v>MEJORABLE</v>
      </c>
      <c r="T57" s="179" t="s">
        <v>14</v>
      </c>
      <c r="U57" s="179" t="s">
        <v>14</v>
      </c>
      <c r="V57" s="179" t="s">
        <v>14</v>
      </c>
      <c r="W57" s="5" t="s">
        <v>2600</v>
      </c>
      <c r="X57" s="183" t="s">
        <v>13</v>
      </c>
    </row>
    <row r="58" spans="3:24" ht="68.400000000000006">
      <c r="C58" s="1450"/>
      <c r="D58" s="1451"/>
      <c r="E58" s="363" t="s">
        <v>6</v>
      </c>
      <c r="F58" s="5" t="s">
        <v>156</v>
      </c>
      <c r="G58" s="363" t="s">
        <v>17</v>
      </c>
      <c r="H58" s="179" t="s">
        <v>18</v>
      </c>
      <c r="I58" s="179" t="s">
        <v>11</v>
      </c>
      <c r="J58" s="179" t="s">
        <v>11</v>
      </c>
      <c r="K58" s="179" t="s">
        <v>11</v>
      </c>
      <c r="L58" s="1004">
        <v>2</v>
      </c>
      <c r="M58" s="1004">
        <v>4</v>
      </c>
      <c r="N58" s="1005">
        <f t="shared" si="5"/>
        <v>8</v>
      </c>
      <c r="O58" s="1006" t="str">
        <f t="shared" si="1"/>
        <v>MEDIO</v>
      </c>
      <c r="P58" s="1005">
        <v>10</v>
      </c>
      <c r="Q58" s="1005">
        <f t="shared" si="6"/>
        <v>80</v>
      </c>
      <c r="R58" s="1007" t="str">
        <f t="shared" si="3"/>
        <v>III</v>
      </c>
      <c r="S58" s="1008" t="str">
        <f t="shared" si="7"/>
        <v>MEJORABLE</v>
      </c>
      <c r="T58" s="180" t="s">
        <v>13</v>
      </c>
      <c r="U58" s="179" t="s">
        <v>14</v>
      </c>
      <c r="V58" s="178" t="s">
        <v>14</v>
      </c>
      <c r="W58" s="5" t="s">
        <v>2601</v>
      </c>
      <c r="X58" s="183" t="s">
        <v>13</v>
      </c>
    </row>
    <row r="59" spans="3:24" ht="91.2">
      <c r="C59" s="1450"/>
      <c r="D59" s="1451"/>
      <c r="E59" s="363" t="s">
        <v>157</v>
      </c>
      <c r="F59" s="188" t="s">
        <v>158</v>
      </c>
      <c r="G59" s="363" t="s">
        <v>20</v>
      </c>
      <c r="H59" s="179" t="s">
        <v>21</v>
      </c>
      <c r="I59" s="179" t="s">
        <v>11</v>
      </c>
      <c r="J59" s="179" t="s">
        <v>11</v>
      </c>
      <c r="K59" s="179" t="s">
        <v>11</v>
      </c>
      <c r="L59" s="1004">
        <v>2</v>
      </c>
      <c r="M59" s="1004">
        <v>4</v>
      </c>
      <c r="N59" s="1005">
        <f t="shared" si="5"/>
        <v>8</v>
      </c>
      <c r="O59" s="1006" t="str">
        <f t="shared" si="1"/>
        <v>MEDIO</v>
      </c>
      <c r="P59" s="1005">
        <v>10</v>
      </c>
      <c r="Q59" s="1005">
        <f t="shared" si="6"/>
        <v>80</v>
      </c>
      <c r="R59" s="1007" t="str">
        <f t="shared" si="3"/>
        <v>III</v>
      </c>
      <c r="S59" s="1008" t="str">
        <f t="shared" si="7"/>
        <v>MEJORABLE</v>
      </c>
      <c r="T59" s="180" t="s">
        <v>13</v>
      </c>
      <c r="U59" s="179" t="s">
        <v>14</v>
      </c>
      <c r="V59" s="179" t="s">
        <v>22</v>
      </c>
      <c r="W59" s="179" t="s">
        <v>2132</v>
      </c>
      <c r="X59" s="183" t="s">
        <v>13</v>
      </c>
    </row>
    <row r="60" spans="3:24" ht="91.2">
      <c r="C60" s="1450"/>
      <c r="D60" s="1451"/>
      <c r="E60" s="363" t="s">
        <v>157</v>
      </c>
      <c r="F60" s="189" t="s">
        <v>159</v>
      </c>
      <c r="G60" s="185" t="s">
        <v>33</v>
      </c>
      <c r="H60" s="178" t="s">
        <v>34</v>
      </c>
      <c r="I60" s="179" t="s">
        <v>11</v>
      </c>
      <c r="J60" s="179" t="s">
        <v>11</v>
      </c>
      <c r="K60" s="179" t="s">
        <v>11</v>
      </c>
      <c r="L60" s="1004">
        <v>2</v>
      </c>
      <c r="M60" s="1004">
        <v>4</v>
      </c>
      <c r="N60" s="1005">
        <f t="shared" si="5"/>
        <v>8</v>
      </c>
      <c r="O60" s="1006" t="str">
        <f t="shared" si="1"/>
        <v>MEDIO</v>
      </c>
      <c r="P60" s="1005">
        <v>10</v>
      </c>
      <c r="Q60" s="1005">
        <f t="shared" si="6"/>
        <v>80</v>
      </c>
      <c r="R60" s="1007" t="str">
        <f t="shared" si="3"/>
        <v>III</v>
      </c>
      <c r="S60" s="1008" t="str">
        <f t="shared" si="7"/>
        <v>MEJORABLE</v>
      </c>
      <c r="T60" s="179" t="s">
        <v>13</v>
      </c>
      <c r="U60" s="179" t="s">
        <v>13</v>
      </c>
      <c r="V60" s="179" t="s">
        <v>13</v>
      </c>
      <c r="W60" s="5" t="s">
        <v>2602</v>
      </c>
      <c r="X60" s="183" t="s">
        <v>13</v>
      </c>
    </row>
    <row r="61" spans="3:24" ht="159.6">
      <c r="C61" s="1450"/>
      <c r="D61" s="1451"/>
      <c r="E61" s="363" t="s">
        <v>6</v>
      </c>
      <c r="F61" s="33" t="s">
        <v>1200</v>
      </c>
      <c r="G61" s="363" t="s">
        <v>33</v>
      </c>
      <c r="H61" s="179" t="s">
        <v>160</v>
      </c>
      <c r="I61" s="179" t="s">
        <v>11</v>
      </c>
      <c r="J61" s="179" t="s">
        <v>11</v>
      </c>
      <c r="K61" s="179" t="s">
        <v>11</v>
      </c>
      <c r="L61" s="1004">
        <v>2</v>
      </c>
      <c r="M61" s="1004">
        <v>4</v>
      </c>
      <c r="N61" s="1005">
        <f t="shared" si="5"/>
        <v>8</v>
      </c>
      <c r="O61" s="1006" t="str">
        <f t="shared" si="1"/>
        <v>MEDIO</v>
      </c>
      <c r="P61" s="1005">
        <v>10</v>
      </c>
      <c r="Q61" s="1005">
        <f t="shared" si="6"/>
        <v>80</v>
      </c>
      <c r="R61" s="1007" t="str">
        <f t="shared" si="3"/>
        <v>III</v>
      </c>
      <c r="S61" s="1008" t="str">
        <f t="shared" si="7"/>
        <v>MEJORABLE</v>
      </c>
      <c r="T61" s="179" t="s">
        <v>13</v>
      </c>
      <c r="U61" s="179" t="s">
        <v>13</v>
      </c>
      <c r="V61" s="179" t="s">
        <v>13</v>
      </c>
      <c r="W61" s="5" t="s">
        <v>2603</v>
      </c>
      <c r="X61" s="183" t="s">
        <v>162</v>
      </c>
    </row>
    <row r="62" spans="3:24" ht="136.80000000000001">
      <c r="C62" s="1450"/>
      <c r="D62" s="1451"/>
      <c r="E62" s="363" t="s">
        <v>157</v>
      </c>
      <c r="F62" s="184" t="s">
        <v>163</v>
      </c>
      <c r="G62" s="3" t="s">
        <v>39</v>
      </c>
      <c r="H62" s="5" t="s">
        <v>164</v>
      </c>
      <c r="I62" s="179" t="s">
        <v>11</v>
      </c>
      <c r="J62" s="179" t="s">
        <v>11</v>
      </c>
      <c r="K62" s="179" t="s">
        <v>1436</v>
      </c>
      <c r="L62" s="1004">
        <v>2</v>
      </c>
      <c r="M62" s="1004">
        <v>4</v>
      </c>
      <c r="N62" s="1005">
        <f t="shared" si="5"/>
        <v>8</v>
      </c>
      <c r="O62" s="1006" t="str">
        <f t="shared" si="1"/>
        <v>MEDIO</v>
      </c>
      <c r="P62" s="1005">
        <v>10</v>
      </c>
      <c r="Q62" s="1005">
        <f t="shared" si="6"/>
        <v>80</v>
      </c>
      <c r="R62" s="1007" t="str">
        <f t="shared" si="3"/>
        <v>III</v>
      </c>
      <c r="S62" s="1008" t="str">
        <f t="shared" si="7"/>
        <v>MEJORABLE</v>
      </c>
      <c r="T62" s="179" t="s">
        <v>13</v>
      </c>
      <c r="U62" s="179" t="s">
        <v>13</v>
      </c>
      <c r="V62" s="179" t="s">
        <v>13</v>
      </c>
      <c r="W62" s="5" t="s">
        <v>2604</v>
      </c>
      <c r="X62" s="183" t="s">
        <v>166</v>
      </c>
    </row>
    <row r="63" spans="3:24" ht="136.80000000000001">
      <c r="C63" s="1450"/>
      <c r="D63" s="1451"/>
      <c r="E63" s="363" t="s">
        <v>157</v>
      </c>
      <c r="F63" s="184" t="s">
        <v>1322</v>
      </c>
      <c r="G63" s="3" t="s">
        <v>39</v>
      </c>
      <c r="H63" s="5" t="s">
        <v>1202</v>
      </c>
      <c r="I63" s="179" t="s">
        <v>11</v>
      </c>
      <c r="J63" s="179" t="s">
        <v>11</v>
      </c>
      <c r="K63" s="179" t="s">
        <v>1436</v>
      </c>
      <c r="L63" s="1004">
        <v>2</v>
      </c>
      <c r="M63" s="1004">
        <v>4</v>
      </c>
      <c r="N63" s="1005">
        <f t="shared" si="5"/>
        <v>8</v>
      </c>
      <c r="O63" s="1006" t="str">
        <f t="shared" si="1"/>
        <v>MEDIO</v>
      </c>
      <c r="P63" s="1005">
        <v>10</v>
      </c>
      <c r="Q63" s="1005">
        <f t="shared" si="6"/>
        <v>80</v>
      </c>
      <c r="R63" s="1007" t="str">
        <f t="shared" si="3"/>
        <v>III</v>
      </c>
      <c r="S63" s="1008" t="str">
        <f t="shared" si="7"/>
        <v>MEJORABLE</v>
      </c>
      <c r="T63" s="179" t="s">
        <v>13</v>
      </c>
      <c r="U63" s="179" t="s">
        <v>13</v>
      </c>
      <c r="V63" s="179" t="s">
        <v>13</v>
      </c>
      <c r="W63" s="5" t="s">
        <v>2605</v>
      </c>
      <c r="X63" s="183" t="s">
        <v>166</v>
      </c>
    </row>
    <row r="64" spans="3:24" ht="136.80000000000001">
      <c r="C64" s="1450"/>
      <c r="D64" s="1451"/>
      <c r="E64" s="363" t="s">
        <v>6</v>
      </c>
      <c r="F64" s="5" t="s">
        <v>40</v>
      </c>
      <c r="G64" s="3" t="s">
        <v>20</v>
      </c>
      <c r="H64" s="5" t="s">
        <v>41</v>
      </c>
      <c r="I64" s="179" t="s">
        <v>11</v>
      </c>
      <c r="J64" s="179" t="s">
        <v>11</v>
      </c>
      <c r="K64" s="179" t="s">
        <v>1436</v>
      </c>
      <c r="L64" s="1004">
        <v>2</v>
      </c>
      <c r="M64" s="1004">
        <v>4</v>
      </c>
      <c r="N64" s="1005">
        <f t="shared" si="5"/>
        <v>8</v>
      </c>
      <c r="O64" s="1006" t="str">
        <f t="shared" si="1"/>
        <v>MEDIO</v>
      </c>
      <c r="P64" s="1005">
        <v>10</v>
      </c>
      <c r="Q64" s="1005">
        <f t="shared" si="6"/>
        <v>80</v>
      </c>
      <c r="R64" s="1007" t="str">
        <f t="shared" si="3"/>
        <v>III</v>
      </c>
      <c r="S64" s="1008" t="str">
        <f t="shared" si="7"/>
        <v>MEJORABLE</v>
      </c>
      <c r="T64" s="179" t="s">
        <v>14</v>
      </c>
      <c r="U64" s="179" t="s">
        <v>14</v>
      </c>
      <c r="V64" s="179" t="s">
        <v>14</v>
      </c>
      <c r="W64" s="5" t="s">
        <v>2606</v>
      </c>
      <c r="X64" s="183" t="s">
        <v>13</v>
      </c>
    </row>
    <row r="65" spans="3:24" ht="136.80000000000001">
      <c r="C65" s="1450"/>
      <c r="D65" s="1451"/>
      <c r="E65" s="363" t="s">
        <v>6</v>
      </c>
      <c r="F65" s="188" t="s">
        <v>1203</v>
      </c>
      <c r="G65" s="185" t="s">
        <v>1204</v>
      </c>
      <c r="H65" s="178" t="s">
        <v>167</v>
      </c>
      <c r="I65" s="178" t="s">
        <v>11</v>
      </c>
      <c r="J65" s="178" t="s">
        <v>11</v>
      </c>
      <c r="K65" s="178" t="s">
        <v>1436</v>
      </c>
      <c r="L65" s="1004">
        <v>2</v>
      </c>
      <c r="M65" s="1004">
        <v>4</v>
      </c>
      <c r="N65" s="1005">
        <f t="shared" si="5"/>
        <v>8</v>
      </c>
      <c r="O65" s="1006" t="str">
        <f t="shared" si="1"/>
        <v>MEDIO</v>
      </c>
      <c r="P65" s="1005">
        <v>10</v>
      </c>
      <c r="Q65" s="1005">
        <f t="shared" si="6"/>
        <v>80</v>
      </c>
      <c r="R65" s="1007" t="str">
        <f t="shared" si="3"/>
        <v>III</v>
      </c>
      <c r="S65" s="1008" t="str">
        <f t="shared" si="7"/>
        <v>MEJORABLE</v>
      </c>
      <c r="T65" s="178" t="s">
        <v>13</v>
      </c>
      <c r="U65" s="178" t="s">
        <v>14</v>
      </c>
      <c r="V65" s="178" t="s">
        <v>14</v>
      </c>
      <c r="W65" s="178" t="s">
        <v>2607</v>
      </c>
      <c r="X65" s="320" t="s">
        <v>13</v>
      </c>
    </row>
    <row r="66" spans="3:24" ht="136.80000000000001">
      <c r="C66" s="1450"/>
      <c r="D66" s="1451"/>
      <c r="E66" s="363" t="s">
        <v>6</v>
      </c>
      <c r="F66" s="184" t="s">
        <v>169</v>
      </c>
      <c r="G66" s="185" t="s">
        <v>8</v>
      </c>
      <c r="H66" s="178" t="s">
        <v>170</v>
      </c>
      <c r="I66" s="178" t="s">
        <v>11</v>
      </c>
      <c r="J66" s="178" t="s">
        <v>11</v>
      </c>
      <c r="K66" s="178" t="s">
        <v>1436</v>
      </c>
      <c r="L66" s="1004">
        <v>2</v>
      </c>
      <c r="M66" s="1004">
        <v>4</v>
      </c>
      <c r="N66" s="1005">
        <f t="shared" si="5"/>
        <v>8</v>
      </c>
      <c r="O66" s="1006" t="str">
        <f t="shared" si="1"/>
        <v>MEDIO</v>
      </c>
      <c r="P66" s="1005">
        <v>10</v>
      </c>
      <c r="Q66" s="1005">
        <f t="shared" si="6"/>
        <v>80</v>
      </c>
      <c r="R66" s="1007" t="str">
        <f t="shared" si="3"/>
        <v>III</v>
      </c>
      <c r="S66" s="1008" t="str">
        <f t="shared" si="7"/>
        <v>MEJORABLE</v>
      </c>
      <c r="T66" s="178" t="s">
        <v>14</v>
      </c>
      <c r="U66" s="178" t="s">
        <v>14</v>
      </c>
      <c r="V66" s="178" t="s">
        <v>14</v>
      </c>
      <c r="W66" s="184" t="s">
        <v>2608</v>
      </c>
      <c r="X66" s="320" t="s">
        <v>13</v>
      </c>
    </row>
    <row r="67" spans="3:24" ht="136.80000000000001">
      <c r="C67" s="1450"/>
      <c r="D67" s="1451"/>
      <c r="E67" s="363" t="s">
        <v>6</v>
      </c>
      <c r="F67" s="188" t="s">
        <v>171</v>
      </c>
      <c r="G67" s="185" t="s">
        <v>17</v>
      </c>
      <c r="H67" s="178" t="s">
        <v>18</v>
      </c>
      <c r="I67" s="178" t="s">
        <v>11</v>
      </c>
      <c r="J67" s="178" t="s">
        <v>11</v>
      </c>
      <c r="K67" s="178" t="s">
        <v>1436</v>
      </c>
      <c r="L67" s="1004">
        <v>2</v>
      </c>
      <c r="M67" s="1004">
        <v>4</v>
      </c>
      <c r="N67" s="1005">
        <f t="shared" si="5"/>
        <v>8</v>
      </c>
      <c r="O67" s="1006" t="str">
        <f t="shared" si="1"/>
        <v>MEDIO</v>
      </c>
      <c r="P67" s="1005">
        <v>10</v>
      </c>
      <c r="Q67" s="1005">
        <f t="shared" si="6"/>
        <v>80</v>
      </c>
      <c r="R67" s="1007" t="str">
        <f t="shared" si="3"/>
        <v>III</v>
      </c>
      <c r="S67" s="1008" t="str">
        <f t="shared" si="7"/>
        <v>MEJORABLE</v>
      </c>
      <c r="T67" s="178" t="s">
        <v>13</v>
      </c>
      <c r="U67" s="178" t="s">
        <v>1206</v>
      </c>
      <c r="V67" s="178" t="s">
        <v>14</v>
      </c>
      <c r="W67" s="178" t="s">
        <v>2609</v>
      </c>
      <c r="X67" s="320" t="s">
        <v>13</v>
      </c>
    </row>
    <row r="68" spans="3:24" ht="136.80000000000001">
      <c r="C68" s="1450"/>
      <c r="D68" s="1451"/>
      <c r="E68" s="363" t="s">
        <v>157</v>
      </c>
      <c r="F68" s="189" t="s">
        <v>173</v>
      </c>
      <c r="G68" s="185" t="s">
        <v>20</v>
      </c>
      <c r="H68" s="178" t="s">
        <v>36</v>
      </c>
      <c r="I68" s="178" t="s">
        <v>11</v>
      </c>
      <c r="J68" s="178" t="s">
        <v>11</v>
      </c>
      <c r="K68" s="178" t="s">
        <v>1436</v>
      </c>
      <c r="L68" s="1004">
        <v>2</v>
      </c>
      <c r="M68" s="1004">
        <v>4</v>
      </c>
      <c r="N68" s="1005">
        <f t="shared" si="5"/>
        <v>8</v>
      </c>
      <c r="O68" s="1006" t="str">
        <f t="shared" si="1"/>
        <v>MEDIO</v>
      </c>
      <c r="P68" s="1005">
        <v>10</v>
      </c>
      <c r="Q68" s="1005">
        <f t="shared" si="6"/>
        <v>80</v>
      </c>
      <c r="R68" s="1007" t="str">
        <f t="shared" si="3"/>
        <v>III</v>
      </c>
      <c r="S68" s="1008" t="str">
        <f t="shared" si="7"/>
        <v>MEJORABLE</v>
      </c>
      <c r="T68" s="178" t="s">
        <v>13</v>
      </c>
      <c r="U68" s="178" t="s">
        <v>13</v>
      </c>
      <c r="V68" s="178" t="s">
        <v>13</v>
      </c>
      <c r="W68" s="184" t="s">
        <v>2610</v>
      </c>
      <c r="X68" s="320" t="s">
        <v>38</v>
      </c>
    </row>
    <row r="69" spans="3:24" ht="205.2">
      <c r="C69" s="1450"/>
      <c r="D69" s="1451"/>
      <c r="E69" s="363" t="s">
        <v>6</v>
      </c>
      <c r="F69" s="37" t="s">
        <v>3902</v>
      </c>
      <c r="G69" s="185" t="s">
        <v>33</v>
      </c>
      <c r="H69" s="324" t="s">
        <v>3766</v>
      </c>
      <c r="I69" s="178" t="s">
        <v>11</v>
      </c>
      <c r="J69" s="178" t="s">
        <v>11</v>
      </c>
      <c r="K69" s="178" t="s">
        <v>1436</v>
      </c>
      <c r="L69" s="1004">
        <v>2</v>
      </c>
      <c r="M69" s="1004">
        <v>4</v>
      </c>
      <c r="N69" s="1005">
        <f t="shared" si="5"/>
        <v>8</v>
      </c>
      <c r="O69" s="1006" t="str">
        <f t="shared" si="1"/>
        <v>MEDIO</v>
      </c>
      <c r="P69" s="1005">
        <v>10</v>
      </c>
      <c r="Q69" s="1005">
        <f t="shared" si="6"/>
        <v>80</v>
      </c>
      <c r="R69" s="1007" t="str">
        <f t="shared" si="3"/>
        <v>III</v>
      </c>
      <c r="S69" s="1008" t="str">
        <f t="shared" si="7"/>
        <v>MEJORABLE</v>
      </c>
      <c r="T69" s="178" t="s">
        <v>26</v>
      </c>
      <c r="U69" s="178" t="s">
        <v>26</v>
      </c>
      <c r="V69" s="178" t="s">
        <v>175</v>
      </c>
      <c r="W69" s="313" t="s">
        <v>3884</v>
      </c>
      <c r="X69" s="320" t="s">
        <v>1269</v>
      </c>
    </row>
    <row r="70" spans="3:24" ht="136.80000000000001">
      <c r="C70" s="1450"/>
      <c r="D70" s="1451"/>
      <c r="E70" s="363" t="s">
        <v>6</v>
      </c>
      <c r="F70" s="33" t="s">
        <v>180</v>
      </c>
      <c r="G70" s="363" t="s">
        <v>20</v>
      </c>
      <c r="H70" s="179" t="s">
        <v>31</v>
      </c>
      <c r="I70" s="184" t="s">
        <v>11</v>
      </c>
      <c r="J70" s="184" t="s">
        <v>11</v>
      </c>
      <c r="K70" s="179" t="s">
        <v>1436</v>
      </c>
      <c r="L70" s="1004">
        <v>2</v>
      </c>
      <c r="M70" s="1004">
        <v>2</v>
      </c>
      <c r="N70" s="1005">
        <f t="shared" si="5"/>
        <v>4</v>
      </c>
      <c r="O70" s="1006" t="str">
        <f t="shared" si="1"/>
        <v>BAJO</v>
      </c>
      <c r="P70" s="1005">
        <v>100</v>
      </c>
      <c r="Q70" s="1005">
        <f t="shared" si="6"/>
        <v>400</v>
      </c>
      <c r="R70" s="1007" t="str">
        <f t="shared" si="3"/>
        <v>II</v>
      </c>
      <c r="S70" s="1008" t="str">
        <f t="shared" si="7"/>
        <v>ACEPTABLE CON CONTROL ESPECIFICO</v>
      </c>
      <c r="T70" s="179" t="s">
        <v>13</v>
      </c>
      <c r="U70" s="179" t="s">
        <v>13</v>
      </c>
      <c r="V70" s="178" t="s">
        <v>13</v>
      </c>
      <c r="W70" s="178" t="s">
        <v>2611</v>
      </c>
      <c r="X70" s="183" t="s">
        <v>13</v>
      </c>
    </row>
    <row r="71" spans="3:24" ht="162">
      <c r="C71" s="1450"/>
      <c r="D71" s="1451"/>
      <c r="E71" s="363" t="s">
        <v>157</v>
      </c>
      <c r="F71" s="197" t="s">
        <v>181</v>
      </c>
      <c r="G71" s="197" t="s">
        <v>81</v>
      </c>
      <c r="H71" s="10" t="s">
        <v>182</v>
      </c>
      <c r="I71" s="198" t="s">
        <v>11</v>
      </c>
      <c r="J71" s="198" t="s">
        <v>11</v>
      </c>
      <c r="K71" s="179" t="s">
        <v>1436</v>
      </c>
      <c r="L71" s="1004">
        <v>2</v>
      </c>
      <c r="M71" s="1004">
        <v>4</v>
      </c>
      <c r="N71" s="1005">
        <f t="shared" si="5"/>
        <v>8</v>
      </c>
      <c r="O71" s="1006" t="str">
        <f t="shared" si="1"/>
        <v>MEDIO</v>
      </c>
      <c r="P71" s="1005">
        <v>10</v>
      </c>
      <c r="Q71" s="1005">
        <f t="shared" si="6"/>
        <v>80</v>
      </c>
      <c r="R71" s="1007" t="str">
        <f t="shared" si="3"/>
        <v>III</v>
      </c>
      <c r="S71" s="1008" t="str">
        <f t="shared" si="7"/>
        <v>MEJORABLE</v>
      </c>
      <c r="T71" s="198" t="s">
        <v>13</v>
      </c>
      <c r="U71" s="198" t="s">
        <v>13</v>
      </c>
      <c r="V71" s="198" t="s">
        <v>13</v>
      </c>
      <c r="W71" s="9" t="s">
        <v>2612</v>
      </c>
      <c r="X71" s="183" t="s">
        <v>13</v>
      </c>
    </row>
    <row r="72" spans="3:24" ht="162.6" thickBot="1">
      <c r="C72" s="1477"/>
      <c r="D72" s="1478"/>
      <c r="E72" s="208" t="s">
        <v>157</v>
      </c>
      <c r="F72" s="153" t="s">
        <v>183</v>
      </c>
      <c r="G72" s="153" t="s">
        <v>81</v>
      </c>
      <c r="H72" s="266" t="s">
        <v>182</v>
      </c>
      <c r="I72" s="154" t="s">
        <v>11</v>
      </c>
      <c r="J72" s="154" t="s">
        <v>11</v>
      </c>
      <c r="K72" s="209" t="s">
        <v>1436</v>
      </c>
      <c r="L72" s="1004">
        <v>2</v>
      </c>
      <c r="M72" s="1004">
        <v>4</v>
      </c>
      <c r="N72" s="1005">
        <f t="shared" si="5"/>
        <v>8</v>
      </c>
      <c r="O72" s="1006" t="str">
        <f t="shared" si="1"/>
        <v>MEDIO</v>
      </c>
      <c r="P72" s="1005">
        <v>10</v>
      </c>
      <c r="Q72" s="1005">
        <f t="shared" si="6"/>
        <v>80</v>
      </c>
      <c r="R72" s="1007" t="str">
        <f t="shared" si="3"/>
        <v>III</v>
      </c>
      <c r="S72" s="1008" t="str">
        <f t="shared" si="7"/>
        <v>MEJORABLE</v>
      </c>
      <c r="T72" s="154" t="s">
        <v>13</v>
      </c>
      <c r="U72" s="154" t="s">
        <v>13</v>
      </c>
      <c r="V72" s="154" t="s">
        <v>13</v>
      </c>
      <c r="W72" s="270" t="s">
        <v>2613</v>
      </c>
      <c r="X72" s="212" t="s">
        <v>13</v>
      </c>
    </row>
  </sheetData>
  <mergeCells count="26">
    <mergeCell ref="C6:D6"/>
    <mergeCell ref="E6:X6"/>
    <mergeCell ref="C7:C8"/>
    <mergeCell ref="D7:D8"/>
    <mergeCell ref="E7:E8"/>
    <mergeCell ref="F7:G7"/>
    <mergeCell ref="H7:H8"/>
    <mergeCell ref="C1:C4"/>
    <mergeCell ref="D1:V2"/>
    <mergeCell ref="X1:X4"/>
    <mergeCell ref="D3:V4"/>
    <mergeCell ref="U5:V5"/>
    <mergeCell ref="W5:X5"/>
    <mergeCell ref="E30:E36"/>
    <mergeCell ref="C56:D72"/>
    <mergeCell ref="I7:K7"/>
    <mergeCell ref="L7:R7"/>
    <mergeCell ref="T7:X7"/>
    <mergeCell ref="E9:E18"/>
    <mergeCell ref="C37:D55"/>
    <mergeCell ref="C9:C29"/>
    <mergeCell ref="C30:C36"/>
    <mergeCell ref="D30:D36"/>
    <mergeCell ref="D9:D18"/>
    <mergeCell ref="D19:D29"/>
    <mergeCell ref="E24:E29"/>
  </mergeCells>
  <conditionalFormatting sqref="S9:S72">
    <cfRule type="containsText" dxfId="281" priority="1" stopIfTrue="1" operator="containsText" text="MEJORABLE">
      <formula>NOT(ISERROR(SEARCH("MEJORABLE",S9)))</formula>
    </cfRule>
    <cfRule type="containsText" dxfId="280" priority="2" stopIfTrue="1" operator="containsText" text="ACEPTABLE CON CONTROL ESPECIFICO">
      <formula>NOT(ISERROR(SEARCH("ACEPTABLE CON CONTROL ESPECIFICO",S9)))</formula>
    </cfRule>
    <cfRule type="containsText" dxfId="279"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3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6300-000001000000}">
          <x14:formula1>
            <xm:f>'D. NIVEL DE EXPOSICIÓN'!$D$8:$D$15</xm:f>
          </x14:formula1>
          <xm:sqref>M9:M72</xm:sqref>
        </x14:dataValidation>
        <x14:dataValidation type="list" allowBlank="1" showInputMessage="1" showErrorMessage="1" prompt="10 = Muy Alto_x000a_6 = Alto_x000a_2 = Medio_x000a_0 = Bajo" xr:uid="{00000000-0002-0000-6300-000002000000}">
          <x14:formula1>
            <xm:f>'C. NIVEL DE DEFICIENCIA'!$C$8:$C$17</xm:f>
          </x14:formula1>
          <xm:sqref>L9:L72</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2"/>
  <dimension ref="C1:X7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5.6640625" style="169" customWidth="1"/>
    <col min="4" max="4" width="33.33203125" style="169" customWidth="1"/>
    <col min="5" max="5" width="33.33203125" style="238" customWidth="1"/>
    <col min="6" max="6" width="51.6640625" style="169" customWidth="1"/>
    <col min="7" max="7" width="44" style="169" customWidth="1"/>
    <col min="8" max="10" width="33.33203125" style="169" customWidth="1"/>
    <col min="11" max="11" width="55.44140625" style="169" customWidth="1"/>
    <col min="12" max="18" width="33.33203125" style="169" customWidth="1"/>
    <col min="19" max="19" width="56.6640625" style="169" customWidth="1"/>
    <col min="20" max="20" width="33.33203125" style="169" customWidth="1"/>
    <col min="21" max="21" width="59.6640625" style="169" customWidth="1"/>
    <col min="22" max="22" width="52.44140625" style="169" customWidth="1"/>
    <col min="23" max="23" width="134" style="169" customWidth="1"/>
    <col min="24" max="24" width="55.441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86.25" customHeight="1">
      <c r="C5" s="251" t="s">
        <v>3</v>
      </c>
      <c r="D5" s="205">
        <v>43518</v>
      </c>
      <c r="E5" s="205">
        <v>43533</v>
      </c>
      <c r="F5" s="205">
        <v>43710</v>
      </c>
      <c r="G5" s="205">
        <v>43719</v>
      </c>
      <c r="H5" s="205">
        <v>43732</v>
      </c>
      <c r="I5" s="205">
        <v>43768</v>
      </c>
      <c r="J5" s="205">
        <v>44034</v>
      </c>
      <c r="K5" s="205">
        <v>44295</v>
      </c>
      <c r="L5" s="205">
        <v>44717</v>
      </c>
      <c r="M5" s="205">
        <v>44708</v>
      </c>
      <c r="N5" s="205">
        <v>45114</v>
      </c>
      <c r="O5" s="205">
        <v>45488</v>
      </c>
      <c r="P5" s="190"/>
      <c r="Q5" s="190"/>
      <c r="R5" s="190"/>
      <c r="S5" s="187"/>
      <c r="T5" s="249"/>
      <c r="U5" s="1405"/>
      <c r="V5" s="1405"/>
      <c r="W5" s="1406"/>
      <c r="X5" s="1407"/>
    </row>
    <row r="6" spans="3:24" ht="45">
      <c r="C6" s="1408" t="s">
        <v>128</v>
      </c>
      <c r="D6" s="1409"/>
      <c r="E6" s="1487" t="s">
        <v>689</v>
      </c>
      <c r="F6" s="1487"/>
      <c r="G6" s="1487"/>
      <c r="H6" s="1487"/>
      <c r="I6" s="1487"/>
      <c r="J6" s="1487"/>
      <c r="K6" s="1487"/>
      <c r="L6" s="1487"/>
      <c r="M6" s="1487"/>
      <c r="N6" s="1487"/>
      <c r="O6" s="1487"/>
      <c r="P6" s="1487"/>
      <c r="Q6" s="1487"/>
      <c r="R6" s="1487"/>
      <c r="S6" s="1487"/>
      <c r="T6" s="1487"/>
      <c r="U6" s="1487"/>
      <c r="V6" s="1487"/>
      <c r="W6" s="1487"/>
      <c r="X6" s="1488"/>
    </row>
    <row r="7" spans="3:24" ht="42"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79.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14">
      <c r="C9" s="1491" t="s">
        <v>77</v>
      </c>
      <c r="D9" s="1492" t="s">
        <v>3885</v>
      </c>
      <c r="E9" s="1440" t="s">
        <v>6</v>
      </c>
      <c r="F9" s="5" t="s">
        <v>46</v>
      </c>
      <c r="G9" s="363" t="s">
        <v>17</v>
      </c>
      <c r="H9" s="179" t="s">
        <v>47</v>
      </c>
      <c r="I9" s="179" t="s">
        <v>45</v>
      </c>
      <c r="J9" s="179" t="s">
        <v>11</v>
      </c>
      <c r="K9" s="179"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180" t="s">
        <v>13</v>
      </c>
      <c r="U9" s="179" t="s">
        <v>14</v>
      </c>
      <c r="V9" s="178" t="s">
        <v>14</v>
      </c>
      <c r="W9" s="5" t="s">
        <v>2561</v>
      </c>
      <c r="X9" s="183" t="s">
        <v>13</v>
      </c>
    </row>
    <row r="10" spans="3:24" ht="205.2">
      <c r="C10" s="1491"/>
      <c r="D10" s="1492"/>
      <c r="E10" s="1440"/>
      <c r="F10" s="184" t="s">
        <v>1549</v>
      </c>
      <c r="G10" s="315" t="s">
        <v>8</v>
      </c>
      <c r="H10" s="184" t="s">
        <v>1550</v>
      </c>
      <c r="I10" s="184" t="s">
        <v>11</v>
      </c>
      <c r="J10" s="184" t="s">
        <v>1551</v>
      </c>
      <c r="K10" s="184" t="s">
        <v>1552</v>
      </c>
      <c r="L10" s="1004">
        <v>6</v>
      </c>
      <c r="M10" s="1004">
        <v>4</v>
      </c>
      <c r="N10" s="1005">
        <f t="shared" si="0"/>
        <v>24</v>
      </c>
      <c r="O10" s="1006" t="str">
        <f t="shared" si="1"/>
        <v>MUY ALTO</v>
      </c>
      <c r="P10" s="1005">
        <v>10</v>
      </c>
      <c r="Q10" s="1005">
        <f t="shared" si="2"/>
        <v>240</v>
      </c>
      <c r="R10" s="1007" t="str">
        <f t="shared" si="3"/>
        <v>II</v>
      </c>
      <c r="S10" s="1008" t="str">
        <f t="shared" si="4"/>
        <v>ACEPTABLE CON CONTROL ESPECIFICO</v>
      </c>
      <c r="T10" s="274" t="s">
        <v>13</v>
      </c>
      <c r="U10" s="274" t="s">
        <v>13</v>
      </c>
      <c r="V10" s="184" t="s">
        <v>1310</v>
      </c>
      <c r="W10" s="184" t="s">
        <v>2562</v>
      </c>
      <c r="X10" s="157" t="s">
        <v>662</v>
      </c>
    </row>
    <row r="11" spans="3:24" ht="348.75" customHeight="1">
      <c r="C11" s="1491"/>
      <c r="D11" s="1492"/>
      <c r="E11" s="1440"/>
      <c r="F11" s="184" t="s">
        <v>15</v>
      </c>
      <c r="G11" s="185" t="s">
        <v>8</v>
      </c>
      <c r="H11" s="178" t="s">
        <v>315</v>
      </c>
      <c r="I11" s="178" t="s">
        <v>11</v>
      </c>
      <c r="J11" s="178" t="s">
        <v>44</v>
      </c>
      <c r="K11" s="178" t="s">
        <v>11</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178" t="s">
        <v>14</v>
      </c>
      <c r="U11" s="178" t="s">
        <v>14</v>
      </c>
      <c r="V11" s="184" t="s">
        <v>1310</v>
      </c>
      <c r="W11" s="184" t="s">
        <v>2563</v>
      </c>
      <c r="X11" s="320" t="s">
        <v>13</v>
      </c>
    </row>
    <row r="12" spans="3:24" ht="114">
      <c r="C12" s="1491"/>
      <c r="D12" s="1492"/>
      <c r="E12" s="1440"/>
      <c r="F12" s="33" t="s">
        <v>35</v>
      </c>
      <c r="G12" s="363" t="s">
        <v>20</v>
      </c>
      <c r="H12" s="179" t="s">
        <v>48</v>
      </c>
      <c r="I12" s="184" t="s">
        <v>11</v>
      </c>
      <c r="J12" s="184" t="s">
        <v>1450</v>
      </c>
      <c r="K12" s="179" t="s">
        <v>1532</v>
      </c>
      <c r="L12" s="1004">
        <v>2</v>
      </c>
      <c r="M12" s="1004">
        <v>4</v>
      </c>
      <c r="N12" s="1005">
        <f t="shared" si="0"/>
        <v>8</v>
      </c>
      <c r="O12" s="1006" t="str">
        <f t="shared" si="1"/>
        <v>MEDIO</v>
      </c>
      <c r="P12" s="1005">
        <v>10</v>
      </c>
      <c r="Q12" s="1005">
        <f t="shared" si="2"/>
        <v>80</v>
      </c>
      <c r="R12" s="1007" t="str">
        <f t="shared" si="3"/>
        <v>III</v>
      </c>
      <c r="S12" s="1008" t="str">
        <f t="shared" si="4"/>
        <v>MEJORABLE</v>
      </c>
      <c r="T12" s="179" t="s">
        <v>13</v>
      </c>
      <c r="U12" s="179" t="s">
        <v>13</v>
      </c>
      <c r="V12" s="179" t="s">
        <v>13</v>
      </c>
      <c r="W12" s="5" t="s">
        <v>2564</v>
      </c>
      <c r="X12" s="183" t="s">
        <v>50</v>
      </c>
    </row>
    <row r="13" spans="3:24" ht="252.75" customHeight="1">
      <c r="C13" s="1491"/>
      <c r="D13" s="1492"/>
      <c r="E13" s="1440"/>
      <c r="F13" s="3" t="s">
        <v>2565</v>
      </c>
      <c r="G13" s="363" t="s">
        <v>86</v>
      </c>
      <c r="H13" s="179" t="s">
        <v>244</v>
      </c>
      <c r="I13" s="184" t="s">
        <v>11</v>
      </c>
      <c r="J13" s="184" t="s">
        <v>11</v>
      </c>
      <c r="K13" s="179" t="s">
        <v>11</v>
      </c>
      <c r="L13" s="1004">
        <v>2</v>
      </c>
      <c r="M13" s="1004">
        <v>4</v>
      </c>
      <c r="N13" s="1005">
        <f t="shared" si="0"/>
        <v>8</v>
      </c>
      <c r="O13" s="1006" t="str">
        <f t="shared" si="1"/>
        <v>MEDIO</v>
      </c>
      <c r="P13" s="1005">
        <v>10</v>
      </c>
      <c r="Q13" s="1005">
        <f t="shared" si="2"/>
        <v>80</v>
      </c>
      <c r="R13" s="1007" t="str">
        <f t="shared" si="3"/>
        <v>III</v>
      </c>
      <c r="S13" s="1008" t="str">
        <f t="shared" si="4"/>
        <v>MEJORABLE</v>
      </c>
      <c r="T13" s="179" t="s">
        <v>13</v>
      </c>
      <c r="U13" s="179" t="s">
        <v>686</v>
      </c>
      <c r="V13" s="179" t="s">
        <v>13</v>
      </c>
      <c r="W13" s="5" t="s">
        <v>2566</v>
      </c>
      <c r="X13" s="183" t="s">
        <v>13</v>
      </c>
    </row>
    <row r="14" spans="3:24" ht="114">
      <c r="C14" s="1491"/>
      <c r="D14" s="1492"/>
      <c r="E14" s="1440"/>
      <c r="F14" s="5" t="s">
        <v>676</v>
      </c>
      <c r="G14" s="315" t="s">
        <v>20</v>
      </c>
      <c r="H14" s="184" t="s">
        <v>201</v>
      </c>
      <c r="I14" s="5" t="s">
        <v>11</v>
      </c>
      <c r="J14" s="5" t="s">
        <v>196</v>
      </c>
      <c r="K14" s="5" t="s">
        <v>1220</v>
      </c>
      <c r="L14" s="1004">
        <v>2</v>
      </c>
      <c r="M14" s="1004">
        <v>4</v>
      </c>
      <c r="N14" s="1005">
        <f t="shared" si="0"/>
        <v>8</v>
      </c>
      <c r="O14" s="1006" t="str">
        <f t="shared" si="1"/>
        <v>MEDIO</v>
      </c>
      <c r="P14" s="1005">
        <v>10</v>
      </c>
      <c r="Q14" s="1005">
        <f t="shared" si="2"/>
        <v>80</v>
      </c>
      <c r="R14" s="1007" t="str">
        <f t="shared" si="3"/>
        <v>III</v>
      </c>
      <c r="S14" s="1008" t="str">
        <f t="shared" si="4"/>
        <v>MEJORABLE</v>
      </c>
      <c r="T14" s="179" t="s">
        <v>91</v>
      </c>
      <c r="U14" s="179" t="s">
        <v>91</v>
      </c>
      <c r="V14" s="179" t="s">
        <v>91</v>
      </c>
      <c r="W14" s="316" t="s">
        <v>2567</v>
      </c>
      <c r="X14" s="183" t="s">
        <v>13</v>
      </c>
    </row>
    <row r="15" spans="3:24" ht="139.5" customHeight="1">
      <c r="C15" s="1491"/>
      <c r="D15" s="1492"/>
      <c r="E15" s="1440"/>
      <c r="F15" s="34" t="s">
        <v>364</v>
      </c>
      <c r="G15" s="363" t="s">
        <v>20</v>
      </c>
      <c r="H15" s="179" t="s">
        <v>365</v>
      </c>
      <c r="I15" s="5" t="s">
        <v>11</v>
      </c>
      <c r="J15" s="5" t="s">
        <v>11</v>
      </c>
      <c r="K15" s="5" t="s">
        <v>11</v>
      </c>
      <c r="L15" s="1004">
        <v>2</v>
      </c>
      <c r="M15" s="1004">
        <v>4</v>
      </c>
      <c r="N15" s="1005">
        <f t="shared" si="0"/>
        <v>8</v>
      </c>
      <c r="O15" s="1006" t="str">
        <f t="shared" si="1"/>
        <v>MEDIO</v>
      </c>
      <c r="P15" s="1005">
        <v>10</v>
      </c>
      <c r="Q15" s="1005">
        <f t="shared" si="2"/>
        <v>80</v>
      </c>
      <c r="R15" s="1007" t="str">
        <f t="shared" si="3"/>
        <v>III</v>
      </c>
      <c r="S15" s="1008" t="str">
        <f t="shared" si="4"/>
        <v>MEJORABLE</v>
      </c>
      <c r="T15" s="179" t="s">
        <v>13</v>
      </c>
      <c r="U15" s="179" t="s">
        <v>13</v>
      </c>
      <c r="V15" s="179" t="s">
        <v>939</v>
      </c>
      <c r="W15" s="5" t="s">
        <v>2568</v>
      </c>
      <c r="X15" s="183" t="s">
        <v>13</v>
      </c>
    </row>
    <row r="16" spans="3:24" ht="91.2">
      <c r="C16" s="1491"/>
      <c r="D16" s="1492"/>
      <c r="E16" s="1440"/>
      <c r="F16" s="5" t="s">
        <v>40</v>
      </c>
      <c r="G16" s="3" t="s">
        <v>20</v>
      </c>
      <c r="H16" s="5" t="s">
        <v>41</v>
      </c>
      <c r="I16" s="5" t="s">
        <v>42</v>
      </c>
      <c r="J16" s="5" t="s">
        <v>11</v>
      </c>
      <c r="K16" s="5" t="s">
        <v>938</v>
      </c>
      <c r="L16" s="1004">
        <v>2</v>
      </c>
      <c r="M16" s="1004">
        <v>4</v>
      </c>
      <c r="N16" s="1005">
        <f t="shared" si="0"/>
        <v>8</v>
      </c>
      <c r="O16" s="1006" t="str">
        <f t="shared" si="1"/>
        <v>MEDIO</v>
      </c>
      <c r="P16" s="1005">
        <v>10</v>
      </c>
      <c r="Q16" s="1005">
        <f t="shared" si="2"/>
        <v>80</v>
      </c>
      <c r="R16" s="1007" t="str">
        <f t="shared" si="3"/>
        <v>III</v>
      </c>
      <c r="S16" s="1008" t="str">
        <f t="shared" si="4"/>
        <v>MEJORABLE</v>
      </c>
      <c r="T16" s="179" t="s">
        <v>14</v>
      </c>
      <c r="U16" s="179" t="s">
        <v>14</v>
      </c>
      <c r="V16" s="179" t="s">
        <v>14</v>
      </c>
      <c r="W16" s="5" t="s">
        <v>2569</v>
      </c>
      <c r="X16" s="183" t="s">
        <v>13</v>
      </c>
    </row>
    <row r="17" spans="3:24" ht="141.75" customHeight="1">
      <c r="C17" s="1491"/>
      <c r="D17" s="1492"/>
      <c r="E17" s="1440"/>
      <c r="F17" s="5" t="s">
        <v>2570</v>
      </c>
      <c r="G17" s="3" t="s">
        <v>1216</v>
      </c>
      <c r="H17" s="5" t="s">
        <v>2571</v>
      </c>
      <c r="I17" s="5" t="s">
        <v>11</v>
      </c>
      <c r="J17" s="5" t="s">
        <v>11</v>
      </c>
      <c r="K17" s="5" t="s">
        <v>196</v>
      </c>
      <c r="L17" s="1004">
        <v>2</v>
      </c>
      <c r="M17" s="1004">
        <v>4</v>
      </c>
      <c r="N17" s="1005">
        <f t="shared" si="0"/>
        <v>8</v>
      </c>
      <c r="O17" s="1006" t="str">
        <f t="shared" si="1"/>
        <v>MEDIO</v>
      </c>
      <c r="P17" s="1005">
        <v>10</v>
      </c>
      <c r="Q17" s="1005">
        <f t="shared" si="2"/>
        <v>80</v>
      </c>
      <c r="R17" s="1007" t="str">
        <f t="shared" si="3"/>
        <v>III</v>
      </c>
      <c r="S17" s="1008" t="str">
        <f t="shared" si="4"/>
        <v>MEJORABLE</v>
      </c>
      <c r="T17" s="179" t="s">
        <v>91</v>
      </c>
      <c r="U17" s="179" t="s">
        <v>91</v>
      </c>
      <c r="V17" s="179" t="s">
        <v>91</v>
      </c>
      <c r="W17" s="5" t="s">
        <v>2572</v>
      </c>
      <c r="X17" s="183" t="s">
        <v>13</v>
      </c>
    </row>
    <row r="18" spans="3:24" ht="330.75" customHeight="1">
      <c r="C18" s="1491"/>
      <c r="D18" s="1492"/>
      <c r="E18" s="1440"/>
      <c r="F18" s="188" t="s">
        <v>19</v>
      </c>
      <c r="G18" s="363" t="s">
        <v>20</v>
      </c>
      <c r="H18" s="179" t="s">
        <v>21</v>
      </c>
      <c r="I18" s="184" t="s">
        <v>11</v>
      </c>
      <c r="J18" s="184" t="s">
        <v>1534</v>
      </c>
      <c r="K18" s="184" t="s">
        <v>1535</v>
      </c>
      <c r="L18" s="1004">
        <v>2</v>
      </c>
      <c r="M18" s="1004">
        <v>4</v>
      </c>
      <c r="N18" s="1005">
        <f t="shared" si="0"/>
        <v>8</v>
      </c>
      <c r="O18" s="1006" t="str">
        <f t="shared" si="1"/>
        <v>MEDIO</v>
      </c>
      <c r="P18" s="1005">
        <v>10</v>
      </c>
      <c r="Q18" s="1005">
        <f t="shared" si="2"/>
        <v>80</v>
      </c>
      <c r="R18" s="1007" t="str">
        <f t="shared" si="3"/>
        <v>III</v>
      </c>
      <c r="S18" s="1008" t="str">
        <f t="shared" si="4"/>
        <v>MEJORABLE</v>
      </c>
      <c r="T18" s="180" t="s">
        <v>13</v>
      </c>
      <c r="U18" s="179" t="s">
        <v>14</v>
      </c>
      <c r="V18" s="179" t="s">
        <v>22</v>
      </c>
      <c r="W18" s="179" t="s">
        <v>2573</v>
      </c>
      <c r="X18" s="183" t="s">
        <v>13</v>
      </c>
    </row>
    <row r="19" spans="3:24" ht="68.400000000000006">
      <c r="C19" s="1491"/>
      <c r="D19" s="1493" t="s">
        <v>3886</v>
      </c>
      <c r="E19" s="363" t="s">
        <v>6</v>
      </c>
      <c r="F19" s="312" t="s">
        <v>304</v>
      </c>
      <c r="G19" s="185" t="s">
        <v>1216</v>
      </c>
      <c r="H19" s="178" t="s">
        <v>270</v>
      </c>
      <c r="I19" s="178" t="s">
        <v>11</v>
      </c>
      <c r="J19" s="178" t="s">
        <v>11</v>
      </c>
      <c r="K19" s="184" t="s">
        <v>334</v>
      </c>
      <c r="L19" s="1004">
        <v>2</v>
      </c>
      <c r="M19" s="1004">
        <v>4</v>
      </c>
      <c r="N19" s="1005">
        <f t="shared" si="0"/>
        <v>8</v>
      </c>
      <c r="O19" s="1006" t="str">
        <f t="shared" si="1"/>
        <v>MEDIO</v>
      </c>
      <c r="P19" s="1005">
        <v>10</v>
      </c>
      <c r="Q19" s="1005">
        <f t="shared" si="2"/>
        <v>80</v>
      </c>
      <c r="R19" s="1007" t="str">
        <f t="shared" si="3"/>
        <v>III</v>
      </c>
      <c r="S19" s="1008" t="str">
        <f t="shared" si="4"/>
        <v>MEJORABLE</v>
      </c>
      <c r="T19" s="179" t="s">
        <v>91</v>
      </c>
      <c r="U19" s="179" t="s">
        <v>91</v>
      </c>
      <c r="V19" s="179" t="s">
        <v>91</v>
      </c>
      <c r="W19" s="36" t="s">
        <v>3905</v>
      </c>
      <c r="X19" s="39" t="s">
        <v>945</v>
      </c>
    </row>
    <row r="20" spans="3:24" ht="114">
      <c r="C20" s="1491"/>
      <c r="D20" s="1493"/>
      <c r="E20" s="363" t="s">
        <v>6</v>
      </c>
      <c r="F20" s="188" t="s">
        <v>303</v>
      </c>
      <c r="G20" s="185" t="s">
        <v>219</v>
      </c>
      <c r="H20" s="178" t="s">
        <v>220</v>
      </c>
      <c r="I20" s="178" t="s">
        <v>942</v>
      </c>
      <c r="J20" s="178" t="s">
        <v>11</v>
      </c>
      <c r="K20" s="179" t="s">
        <v>943</v>
      </c>
      <c r="L20" s="1004">
        <v>2</v>
      </c>
      <c r="M20" s="1004">
        <v>4</v>
      </c>
      <c r="N20" s="1005">
        <f t="shared" si="0"/>
        <v>8</v>
      </c>
      <c r="O20" s="1006" t="str">
        <f t="shared" si="1"/>
        <v>MEDIO</v>
      </c>
      <c r="P20" s="1005">
        <v>10</v>
      </c>
      <c r="Q20" s="1005">
        <f t="shared" si="2"/>
        <v>80</v>
      </c>
      <c r="R20" s="1007" t="str">
        <f t="shared" si="3"/>
        <v>III</v>
      </c>
      <c r="S20" s="1008" t="str">
        <f t="shared" si="4"/>
        <v>MEJORABLE</v>
      </c>
      <c r="T20" s="179" t="s">
        <v>91</v>
      </c>
      <c r="U20" s="179" t="s">
        <v>91</v>
      </c>
      <c r="V20" s="179" t="s">
        <v>91</v>
      </c>
      <c r="W20" s="179" t="s">
        <v>2574</v>
      </c>
      <c r="X20" s="183" t="s">
        <v>946</v>
      </c>
    </row>
    <row r="21" spans="3:24" ht="68.400000000000006">
      <c r="C21" s="1491"/>
      <c r="D21" s="1493"/>
      <c r="E21" s="363" t="s">
        <v>6</v>
      </c>
      <c r="F21" s="184" t="s">
        <v>666</v>
      </c>
      <c r="G21" s="185" t="s">
        <v>17</v>
      </c>
      <c r="H21" s="314" t="s">
        <v>18</v>
      </c>
      <c r="I21" s="178" t="s">
        <v>45</v>
      </c>
      <c r="J21" s="178" t="s">
        <v>11</v>
      </c>
      <c r="K21" s="178" t="s">
        <v>911</v>
      </c>
      <c r="L21" s="1004">
        <v>2</v>
      </c>
      <c r="M21" s="1004">
        <v>4</v>
      </c>
      <c r="N21" s="1005">
        <f t="shared" si="0"/>
        <v>8</v>
      </c>
      <c r="O21" s="1006" t="str">
        <f t="shared" si="1"/>
        <v>MEDIO</v>
      </c>
      <c r="P21" s="1005">
        <v>10</v>
      </c>
      <c r="Q21" s="1005">
        <f t="shared" si="2"/>
        <v>80</v>
      </c>
      <c r="R21" s="1007" t="str">
        <f t="shared" si="3"/>
        <v>III</v>
      </c>
      <c r="S21" s="1008" t="str">
        <f t="shared" si="4"/>
        <v>MEJORABLE</v>
      </c>
      <c r="T21" s="272" t="s">
        <v>13</v>
      </c>
      <c r="U21" s="178" t="s">
        <v>14</v>
      </c>
      <c r="V21" s="178" t="s">
        <v>14</v>
      </c>
      <c r="W21" s="318" t="s">
        <v>2561</v>
      </c>
      <c r="X21" s="319" t="s">
        <v>13</v>
      </c>
    </row>
    <row r="22" spans="3:24" ht="159.6">
      <c r="C22" s="1491"/>
      <c r="D22" s="1493"/>
      <c r="E22" s="363" t="s">
        <v>6</v>
      </c>
      <c r="F22" s="315" t="s">
        <v>667</v>
      </c>
      <c r="G22" s="185" t="s">
        <v>8</v>
      </c>
      <c r="H22" s="314" t="s">
        <v>368</v>
      </c>
      <c r="I22" s="178" t="s">
        <v>10</v>
      </c>
      <c r="J22" s="178" t="s">
        <v>11</v>
      </c>
      <c r="K22" s="178" t="s">
        <v>369</v>
      </c>
      <c r="L22" s="1004">
        <v>6</v>
      </c>
      <c r="M22" s="1004">
        <v>4</v>
      </c>
      <c r="N22" s="1005">
        <f t="shared" si="0"/>
        <v>24</v>
      </c>
      <c r="O22" s="1006" t="str">
        <f t="shared" si="1"/>
        <v>MUY ALTO</v>
      </c>
      <c r="P22" s="1005">
        <v>10</v>
      </c>
      <c r="Q22" s="1005">
        <f t="shared" si="2"/>
        <v>240</v>
      </c>
      <c r="R22" s="1007" t="str">
        <f t="shared" si="3"/>
        <v>II</v>
      </c>
      <c r="S22" s="1008" t="str">
        <f t="shared" si="4"/>
        <v>ACEPTABLE CON CONTROL ESPECIFICO</v>
      </c>
      <c r="T22" s="178" t="s">
        <v>13</v>
      </c>
      <c r="U22" s="178" t="s">
        <v>14</v>
      </c>
      <c r="V22" s="178" t="s">
        <v>1539</v>
      </c>
      <c r="W22" s="318" t="s">
        <v>2575</v>
      </c>
      <c r="X22" s="320" t="s">
        <v>13</v>
      </c>
    </row>
    <row r="23" spans="3:24" ht="136.80000000000001">
      <c r="C23" s="1491"/>
      <c r="D23" s="1493"/>
      <c r="E23" s="363" t="s">
        <v>6</v>
      </c>
      <c r="F23" s="185" t="s">
        <v>2576</v>
      </c>
      <c r="G23" s="185" t="s">
        <v>8</v>
      </c>
      <c r="H23" s="324" t="s">
        <v>222</v>
      </c>
      <c r="I23" s="324" t="s">
        <v>11</v>
      </c>
      <c r="J23" s="324" t="s">
        <v>11</v>
      </c>
      <c r="K23" s="324" t="s">
        <v>223</v>
      </c>
      <c r="L23" s="1004">
        <v>6</v>
      </c>
      <c r="M23" s="1004">
        <v>4</v>
      </c>
      <c r="N23" s="1005">
        <f t="shared" si="0"/>
        <v>24</v>
      </c>
      <c r="O23" s="1006" t="str">
        <f t="shared" si="1"/>
        <v>MUY ALTO</v>
      </c>
      <c r="P23" s="1005">
        <v>10</v>
      </c>
      <c r="Q23" s="1005">
        <f t="shared" si="2"/>
        <v>240</v>
      </c>
      <c r="R23" s="1007" t="str">
        <f t="shared" si="3"/>
        <v>II</v>
      </c>
      <c r="S23" s="1008" t="str">
        <f t="shared" si="4"/>
        <v>ACEPTABLE CON CONTROL ESPECIFICO</v>
      </c>
      <c r="T23" s="178" t="s">
        <v>91</v>
      </c>
      <c r="U23" s="178" t="s">
        <v>91</v>
      </c>
      <c r="V23" s="178" t="s">
        <v>91</v>
      </c>
      <c r="W23" s="314" t="s">
        <v>2577</v>
      </c>
      <c r="X23" s="320" t="s">
        <v>13</v>
      </c>
    </row>
    <row r="24" spans="3:24" ht="136.80000000000001">
      <c r="C24" s="1491"/>
      <c r="D24" s="1493"/>
      <c r="E24" s="1440" t="s">
        <v>6</v>
      </c>
      <c r="F24" s="315" t="s">
        <v>670</v>
      </c>
      <c r="G24" s="185" t="s">
        <v>8</v>
      </c>
      <c r="H24" s="314" t="s">
        <v>377</v>
      </c>
      <c r="I24" s="178" t="s">
        <v>10</v>
      </c>
      <c r="J24" s="178" t="s">
        <v>11</v>
      </c>
      <c r="K24" s="178" t="s">
        <v>369</v>
      </c>
      <c r="L24" s="1004">
        <v>6</v>
      </c>
      <c r="M24" s="1004">
        <v>4</v>
      </c>
      <c r="N24" s="1005">
        <f t="shared" si="0"/>
        <v>24</v>
      </c>
      <c r="O24" s="1006" t="str">
        <f t="shared" si="1"/>
        <v>MUY ALTO</v>
      </c>
      <c r="P24" s="1005">
        <v>10</v>
      </c>
      <c r="Q24" s="1005">
        <f t="shared" si="2"/>
        <v>240</v>
      </c>
      <c r="R24" s="1007" t="str">
        <f t="shared" si="3"/>
        <v>II</v>
      </c>
      <c r="S24" s="1008" t="str">
        <f t="shared" si="4"/>
        <v>ACEPTABLE CON CONTROL ESPECIFICO</v>
      </c>
      <c r="T24" s="178" t="s">
        <v>14</v>
      </c>
      <c r="U24" s="178" t="s">
        <v>14</v>
      </c>
      <c r="V24" s="178" t="s">
        <v>14</v>
      </c>
      <c r="W24" s="318" t="s">
        <v>2578</v>
      </c>
      <c r="X24" s="320" t="s">
        <v>13</v>
      </c>
    </row>
    <row r="25" spans="3:24" ht="136.80000000000001">
      <c r="C25" s="1491"/>
      <c r="D25" s="1493"/>
      <c r="E25" s="1440"/>
      <c r="F25" s="315" t="s">
        <v>2579</v>
      </c>
      <c r="G25" s="185" t="s">
        <v>8</v>
      </c>
      <c r="H25" s="314" t="s">
        <v>377</v>
      </c>
      <c r="I25" s="178" t="s">
        <v>10</v>
      </c>
      <c r="J25" s="178" t="s">
        <v>11</v>
      </c>
      <c r="K25" s="178" t="s">
        <v>369</v>
      </c>
      <c r="L25" s="1004">
        <v>6</v>
      </c>
      <c r="M25" s="1004">
        <v>4</v>
      </c>
      <c r="N25" s="1005">
        <f t="shared" si="0"/>
        <v>24</v>
      </c>
      <c r="O25" s="1006" t="str">
        <f t="shared" si="1"/>
        <v>MUY ALTO</v>
      </c>
      <c r="P25" s="1005">
        <v>10</v>
      </c>
      <c r="Q25" s="1005">
        <f t="shared" si="2"/>
        <v>240</v>
      </c>
      <c r="R25" s="1007" t="str">
        <f t="shared" si="3"/>
        <v>II</v>
      </c>
      <c r="S25" s="1008" t="str">
        <f t="shared" si="4"/>
        <v>ACEPTABLE CON CONTROL ESPECIFICO</v>
      </c>
      <c r="T25" s="178" t="s">
        <v>14</v>
      </c>
      <c r="U25" s="178" t="s">
        <v>14</v>
      </c>
      <c r="V25" s="178" t="s">
        <v>14</v>
      </c>
      <c r="W25" s="318" t="s">
        <v>2578</v>
      </c>
      <c r="X25" s="320" t="s">
        <v>13</v>
      </c>
    </row>
    <row r="26" spans="3:24" ht="114">
      <c r="C26" s="1491"/>
      <c r="D26" s="1493"/>
      <c r="E26" s="1440"/>
      <c r="F26" s="185" t="s">
        <v>1540</v>
      </c>
      <c r="G26" s="185" t="s">
        <v>8</v>
      </c>
      <c r="H26" s="178" t="s">
        <v>1339</v>
      </c>
      <c r="I26" s="178" t="s">
        <v>11</v>
      </c>
      <c r="J26" s="178" t="s">
        <v>1340</v>
      </c>
      <c r="K26" s="178" t="s">
        <v>11</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78" t="s">
        <v>91</v>
      </c>
      <c r="U26" s="178" t="s">
        <v>91</v>
      </c>
      <c r="V26" s="178" t="s">
        <v>91</v>
      </c>
      <c r="W26" s="178" t="s">
        <v>2580</v>
      </c>
      <c r="X26" s="158" t="s">
        <v>13</v>
      </c>
    </row>
    <row r="27" spans="3:24" ht="205.2">
      <c r="C27" s="1491"/>
      <c r="D27" s="1493"/>
      <c r="E27" s="1440"/>
      <c r="F27" s="188" t="s">
        <v>1541</v>
      </c>
      <c r="G27" s="185" t="s">
        <v>20</v>
      </c>
      <c r="H27" s="178" t="s">
        <v>1352</v>
      </c>
      <c r="I27" s="178" t="s">
        <v>11</v>
      </c>
      <c r="J27" s="178" t="s">
        <v>11</v>
      </c>
      <c r="K27" s="178" t="s">
        <v>11</v>
      </c>
      <c r="L27" s="1004">
        <v>2</v>
      </c>
      <c r="M27" s="1004">
        <v>4</v>
      </c>
      <c r="N27" s="1005">
        <f t="shared" si="0"/>
        <v>8</v>
      </c>
      <c r="O27" s="1006" t="str">
        <f t="shared" si="1"/>
        <v>MEDIO</v>
      </c>
      <c r="P27" s="1005">
        <v>10</v>
      </c>
      <c r="Q27" s="1005">
        <f t="shared" si="2"/>
        <v>80</v>
      </c>
      <c r="R27" s="1007" t="str">
        <f t="shared" si="3"/>
        <v>III</v>
      </c>
      <c r="S27" s="1008" t="str">
        <f t="shared" si="4"/>
        <v>MEJORABLE</v>
      </c>
      <c r="T27" s="179" t="s">
        <v>91</v>
      </c>
      <c r="U27" s="179" t="s">
        <v>91</v>
      </c>
      <c r="V27" s="179" t="s">
        <v>308</v>
      </c>
      <c r="W27" s="179" t="s">
        <v>2581</v>
      </c>
      <c r="X27" s="183" t="s">
        <v>13</v>
      </c>
    </row>
    <row r="28" spans="3:24" ht="114">
      <c r="C28" s="1491"/>
      <c r="D28" s="1493"/>
      <c r="E28" s="1440"/>
      <c r="F28" s="315" t="s">
        <v>673</v>
      </c>
      <c r="G28" s="185" t="s">
        <v>20</v>
      </c>
      <c r="H28" s="314" t="s">
        <v>382</v>
      </c>
      <c r="I28" s="178" t="s">
        <v>383</v>
      </c>
      <c r="J28" s="178" t="s">
        <v>384</v>
      </c>
      <c r="K28" s="178" t="s">
        <v>873</v>
      </c>
      <c r="L28" s="1004">
        <v>2</v>
      </c>
      <c r="M28" s="1004">
        <v>4</v>
      </c>
      <c r="N28" s="1005">
        <f t="shared" si="0"/>
        <v>8</v>
      </c>
      <c r="O28" s="1006" t="str">
        <f t="shared" si="1"/>
        <v>MEDIO</v>
      </c>
      <c r="P28" s="1005">
        <v>10</v>
      </c>
      <c r="Q28" s="1005">
        <f t="shared" si="2"/>
        <v>80</v>
      </c>
      <c r="R28" s="1007" t="str">
        <f t="shared" si="3"/>
        <v>III</v>
      </c>
      <c r="S28" s="1008" t="str">
        <f t="shared" si="4"/>
        <v>MEJORABLE</v>
      </c>
      <c r="T28" s="178" t="s">
        <v>13</v>
      </c>
      <c r="U28" s="178" t="s">
        <v>13</v>
      </c>
      <c r="V28" s="178" t="s">
        <v>13</v>
      </c>
      <c r="W28" s="178" t="s">
        <v>2582</v>
      </c>
      <c r="X28" s="320" t="s">
        <v>13</v>
      </c>
    </row>
    <row r="29" spans="3:24" ht="68.400000000000006">
      <c r="C29" s="1491"/>
      <c r="D29" s="1493"/>
      <c r="E29" s="1440"/>
      <c r="F29" s="315" t="s">
        <v>674</v>
      </c>
      <c r="G29" s="185" t="s">
        <v>20</v>
      </c>
      <c r="H29" s="314" t="s">
        <v>387</v>
      </c>
      <c r="I29" s="178" t="s">
        <v>944</v>
      </c>
      <c r="J29" s="178" t="s">
        <v>10</v>
      </c>
      <c r="K29" s="178" t="s">
        <v>1543</v>
      </c>
      <c r="L29" s="1004">
        <v>2</v>
      </c>
      <c r="M29" s="1004">
        <v>4</v>
      </c>
      <c r="N29" s="1005">
        <f t="shared" si="0"/>
        <v>8</v>
      </c>
      <c r="O29" s="1006" t="str">
        <f t="shared" si="1"/>
        <v>MEDIO</v>
      </c>
      <c r="P29" s="1005">
        <v>10</v>
      </c>
      <c r="Q29" s="1005">
        <f t="shared" si="2"/>
        <v>80</v>
      </c>
      <c r="R29" s="1007" t="str">
        <f t="shared" si="3"/>
        <v>III</v>
      </c>
      <c r="S29" s="1008" t="str">
        <f t="shared" si="4"/>
        <v>MEJORABLE</v>
      </c>
      <c r="T29" s="178" t="s">
        <v>14</v>
      </c>
      <c r="U29" s="178" t="s">
        <v>14</v>
      </c>
      <c r="V29" s="178" t="s">
        <v>14</v>
      </c>
      <c r="W29" s="178" t="s">
        <v>2583</v>
      </c>
      <c r="X29" s="320" t="s">
        <v>389</v>
      </c>
    </row>
    <row r="30" spans="3:24" ht="159.6">
      <c r="C30" s="1441" t="s">
        <v>78</v>
      </c>
      <c r="D30" s="1866" t="s">
        <v>3887</v>
      </c>
      <c r="E30" s="1440" t="s">
        <v>6</v>
      </c>
      <c r="F30" s="363" t="s">
        <v>556</v>
      </c>
      <c r="G30" s="363" t="s">
        <v>20</v>
      </c>
      <c r="H30" s="179" t="s">
        <v>30</v>
      </c>
      <c r="I30" s="184" t="s">
        <v>11</v>
      </c>
      <c r="J30" s="184" t="s">
        <v>11</v>
      </c>
      <c r="K30" s="184" t="s">
        <v>1545</v>
      </c>
      <c r="L30" s="1004">
        <v>2</v>
      </c>
      <c r="M30" s="1004">
        <v>2</v>
      </c>
      <c r="N30" s="1005">
        <f t="shared" si="0"/>
        <v>4</v>
      </c>
      <c r="O30" s="1006" t="str">
        <f t="shared" si="1"/>
        <v>BAJO</v>
      </c>
      <c r="P30" s="1005">
        <v>100</v>
      </c>
      <c r="Q30" s="1005">
        <f t="shared" si="2"/>
        <v>400</v>
      </c>
      <c r="R30" s="1007" t="str">
        <f t="shared" si="3"/>
        <v>II</v>
      </c>
      <c r="S30" s="1008" t="str">
        <f t="shared" si="4"/>
        <v>ACEPTABLE CON CONTROL ESPECIFICO</v>
      </c>
      <c r="T30" s="179" t="s">
        <v>13</v>
      </c>
      <c r="U30" s="179" t="s">
        <v>13</v>
      </c>
      <c r="V30" s="179" t="s">
        <v>929</v>
      </c>
      <c r="W30" s="36" t="s">
        <v>2584</v>
      </c>
      <c r="X30" s="311" t="s">
        <v>13</v>
      </c>
    </row>
    <row r="31" spans="3:24" ht="114">
      <c r="C31" s="1441"/>
      <c r="D31" s="1866"/>
      <c r="E31" s="1440"/>
      <c r="F31" s="33" t="s">
        <v>35</v>
      </c>
      <c r="G31" s="363" t="s">
        <v>20</v>
      </c>
      <c r="H31" s="310" t="s">
        <v>36</v>
      </c>
      <c r="I31" s="184" t="s">
        <v>11</v>
      </c>
      <c r="J31" s="184" t="s">
        <v>11</v>
      </c>
      <c r="K31" s="310" t="s">
        <v>1424</v>
      </c>
      <c r="L31" s="1004">
        <v>2</v>
      </c>
      <c r="M31" s="1004">
        <v>4</v>
      </c>
      <c r="N31" s="1005">
        <f t="shared" si="0"/>
        <v>8</v>
      </c>
      <c r="O31" s="1006" t="str">
        <f t="shared" si="1"/>
        <v>MEDIO</v>
      </c>
      <c r="P31" s="1005">
        <v>10</v>
      </c>
      <c r="Q31" s="1005">
        <f t="shared" si="2"/>
        <v>80</v>
      </c>
      <c r="R31" s="1007" t="str">
        <f t="shared" si="3"/>
        <v>III</v>
      </c>
      <c r="S31" s="1008" t="str">
        <f t="shared" si="4"/>
        <v>MEJORABLE</v>
      </c>
      <c r="T31" s="179" t="s">
        <v>13</v>
      </c>
      <c r="U31" s="179" t="s">
        <v>13</v>
      </c>
      <c r="V31" s="179" t="s">
        <v>13</v>
      </c>
      <c r="W31" s="38" t="s">
        <v>2585</v>
      </c>
      <c r="X31" s="311" t="s">
        <v>38</v>
      </c>
    </row>
    <row r="32" spans="3:24" ht="91.2">
      <c r="C32" s="1441"/>
      <c r="D32" s="1866"/>
      <c r="E32" s="1440"/>
      <c r="F32" s="189" t="s">
        <v>1311</v>
      </c>
      <c r="G32" s="185" t="s">
        <v>33</v>
      </c>
      <c r="H32" s="314" t="s">
        <v>34</v>
      </c>
      <c r="I32" s="178" t="s">
        <v>10</v>
      </c>
      <c r="J32" s="178" t="s">
        <v>10</v>
      </c>
      <c r="K32" s="178" t="s">
        <v>926</v>
      </c>
      <c r="L32" s="1004">
        <v>2</v>
      </c>
      <c r="M32" s="1004">
        <v>4</v>
      </c>
      <c r="N32" s="1005">
        <f t="shared" si="0"/>
        <v>8</v>
      </c>
      <c r="O32" s="1006" t="str">
        <f t="shared" si="1"/>
        <v>MEDIO</v>
      </c>
      <c r="P32" s="1005">
        <v>10</v>
      </c>
      <c r="Q32" s="1005">
        <f t="shared" si="2"/>
        <v>80</v>
      </c>
      <c r="R32" s="1007" t="str">
        <f t="shared" si="3"/>
        <v>III</v>
      </c>
      <c r="S32" s="1008" t="str">
        <f t="shared" si="4"/>
        <v>MEJORABLE</v>
      </c>
      <c r="T32" s="179" t="s">
        <v>13</v>
      </c>
      <c r="U32" s="179" t="s">
        <v>13</v>
      </c>
      <c r="V32" s="179" t="s">
        <v>13</v>
      </c>
      <c r="W32" s="36" t="s">
        <v>2586</v>
      </c>
      <c r="X32" s="183" t="s">
        <v>13</v>
      </c>
    </row>
    <row r="33" spans="3:24" ht="68.400000000000006">
      <c r="C33" s="1441"/>
      <c r="D33" s="1866"/>
      <c r="E33" s="1440"/>
      <c r="F33" s="34" t="s">
        <v>696</v>
      </c>
      <c r="G33" s="363" t="s">
        <v>86</v>
      </c>
      <c r="H33" s="179" t="s">
        <v>87</v>
      </c>
      <c r="I33" s="179" t="s">
        <v>11</v>
      </c>
      <c r="J33" s="179" t="s">
        <v>11</v>
      </c>
      <c r="K33" s="179" t="s">
        <v>1266</v>
      </c>
      <c r="L33" s="1004">
        <v>2</v>
      </c>
      <c r="M33" s="1004">
        <v>4</v>
      </c>
      <c r="N33" s="1005">
        <f t="shared" si="0"/>
        <v>8</v>
      </c>
      <c r="O33" s="1006" t="str">
        <f t="shared" si="1"/>
        <v>MEDIO</v>
      </c>
      <c r="P33" s="1005">
        <v>10</v>
      </c>
      <c r="Q33" s="1005">
        <f t="shared" si="2"/>
        <v>80</v>
      </c>
      <c r="R33" s="1007" t="str">
        <f t="shared" si="3"/>
        <v>III</v>
      </c>
      <c r="S33" s="1008" t="str">
        <f t="shared" si="4"/>
        <v>MEJORABLE</v>
      </c>
      <c r="T33" s="179" t="s">
        <v>91</v>
      </c>
      <c r="U33" s="179" t="s">
        <v>91</v>
      </c>
      <c r="V33" s="179" t="s">
        <v>91</v>
      </c>
      <c r="W33" s="316" t="s">
        <v>2587</v>
      </c>
      <c r="X33" s="183" t="s">
        <v>93</v>
      </c>
    </row>
    <row r="34" spans="3:24" ht="68.400000000000006">
      <c r="C34" s="1441"/>
      <c r="D34" s="1866"/>
      <c r="E34" s="1440"/>
      <c r="F34" s="185" t="s">
        <v>1312</v>
      </c>
      <c r="G34" s="185" t="s">
        <v>86</v>
      </c>
      <c r="H34" s="178" t="s">
        <v>629</v>
      </c>
      <c r="I34" s="179" t="s">
        <v>11</v>
      </c>
      <c r="J34" s="179" t="s">
        <v>11</v>
      </c>
      <c r="K34" s="179" t="s">
        <v>927</v>
      </c>
      <c r="L34" s="1004">
        <v>2</v>
      </c>
      <c r="M34" s="1004">
        <v>4</v>
      </c>
      <c r="N34" s="1005">
        <f t="shared" si="0"/>
        <v>8</v>
      </c>
      <c r="O34" s="1006" t="str">
        <f t="shared" si="1"/>
        <v>MEDIO</v>
      </c>
      <c r="P34" s="1005">
        <v>10</v>
      </c>
      <c r="Q34" s="1005">
        <f t="shared" si="2"/>
        <v>80</v>
      </c>
      <c r="R34" s="1007" t="str">
        <f t="shared" si="3"/>
        <v>III</v>
      </c>
      <c r="S34" s="1008" t="str">
        <f t="shared" si="4"/>
        <v>MEJORABLE</v>
      </c>
      <c r="T34" s="272" t="s">
        <v>13</v>
      </c>
      <c r="U34" s="272" t="s">
        <v>13</v>
      </c>
      <c r="V34" s="272" t="s">
        <v>13</v>
      </c>
      <c r="W34" s="178" t="s">
        <v>2588</v>
      </c>
      <c r="X34" s="320" t="s">
        <v>932</v>
      </c>
    </row>
    <row r="35" spans="3:24" ht="182.4">
      <c r="C35" s="1441"/>
      <c r="D35" s="1866"/>
      <c r="E35" s="1440"/>
      <c r="F35" s="189" t="s">
        <v>705</v>
      </c>
      <c r="G35" s="185" t="s">
        <v>8</v>
      </c>
      <c r="H35" s="314" t="s">
        <v>108</v>
      </c>
      <c r="I35" s="314" t="s">
        <v>10</v>
      </c>
      <c r="J35" s="308" t="s">
        <v>10</v>
      </c>
      <c r="K35" s="178" t="s">
        <v>109</v>
      </c>
      <c r="L35" s="1004">
        <v>2</v>
      </c>
      <c r="M35" s="1004">
        <v>4</v>
      </c>
      <c r="N35" s="1005">
        <f t="shared" si="0"/>
        <v>8</v>
      </c>
      <c r="O35" s="1006" t="str">
        <f t="shared" si="1"/>
        <v>MEDIO</v>
      </c>
      <c r="P35" s="1005">
        <v>10</v>
      </c>
      <c r="Q35" s="1005">
        <f t="shared" si="2"/>
        <v>80</v>
      </c>
      <c r="R35" s="1007" t="str">
        <f t="shared" si="3"/>
        <v>III</v>
      </c>
      <c r="S35" s="1008" t="str">
        <f t="shared" si="4"/>
        <v>MEJORABLE</v>
      </c>
      <c r="T35" s="314" t="s">
        <v>13</v>
      </c>
      <c r="U35" s="314" t="s">
        <v>13</v>
      </c>
      <c r="V35" s="314" t="s">
        <v>13</v>
      </c>
      <c r="W35" s="318" t="s">
        <v>2589</v>
      </c>
      <c r="X35" s="156" t="s">
        <v>10</v>
      </c>
    </row>
    <row r="36" spans="3:24" ht="91.2">
      <c r="C36" s="1441"/>
      <c r="D36" s="1866"/>
      <c r="E36" s="1440"/>
      <c r="F36" s="33" t="s">
        <v>675</v>
      </c>
      <c r="G36" s="363" t="s">
        <v>20</v>
      </c>
      <c r="H36" s="310" t="s">
        <v>36</v>
      </c>
      <c r="I36" s="184" t="s">
        <v>11</v>
      </c>
      <c r="J36" s="184" t="s">
        <v>11</v>
      </c>
      <c r="K36" s="179" t="s">
        <v>11</v>
      </c>
      <c r="L36" s="1004">
        <v>2</v>
      </c>
      <c r="M36" s="1004">
        <v>4</v>
      </c>
      <c r="N36" s="1005">
        <f t="shared" si="0"/>
        <v>8</v>
      </c>
      <c r="O36" s="1006" t="str">
        <f t="shared" si="1"/>
        <v>MEDIO</v>
      </c>
      <c r="P36" s="1005">
        <v>10</v>
      </c>
      <c r="Q36" s="1005">
        <f t="shared" si="2"/>
        <v>80</v>
      </c>
      <c r="R36" s="1007" t="str">
        <f t="shared" si="3"/>
        <v>III</v>
      </c>
      <c r="S36" s="1008" t="str">
        <f t="shared" si="4"/>
        <v>MEJORABLE</v>
      </c>
      <c r="T36" s="179" t="s">
        <v>13</v>
      </c>
      <c r="U36" s="179" t="s">
        <v>13</v>
      </c>
      <c r="V36" s="179" t="s">
        <v>13</v>
      </c>
      <c r="W36" s="38" t="s">
        <v>2590</v>
      </c>
      <c r="X36" s="311" t="s">
        <v>13</v>
      </c>
    </row>
    <row r="37" spans="3:24" ht="162" customHeight="1">
      <c r="C37" s="1499" t="s">
        <v>3895</v>
      </c>
      <c r="D37" s="1500"/>
      <c r="E37" s="10" t="s">
        <v>6</v>
      </c>
      <c r="F37" s="64" t="s">
        <v>302</v>
      </c>
      <c r="G37" s="197" t="s">
        <v>20</v>
      </c>
      <c r="H37" s="199" t="s">
        <v>31</v>
      </c>
      <c r="I37" s="196" t="s">
        <v>11</v>
      </c>
      <c r="J37" s="196" t="s">
        <v>110</v>
      </c>
      <c r="K37" s="196" t="s">
        <v>11</v>
      </c>
      <c r="L37" s="1004">
        <v>2</v>
      </c>
      <c r="M37" s="1004">
        <v>2</v>
      </c>
      <c r="N37" s="1005">
        <f t="shared" si="0"/>
        <v>4</v>
      </c>
      <c r="O37" s="1006" t="str">
        <f t="shared" si="1"/>
        <v>BAJO</v>
      </c>
      <c r="P37" s="1005">
        <v>100</v>
      </c>
      <c r="Q37" s="1005">
        <f t="shared" si="2"/>
        <v>400</v>
      </c>
      <c r="R37" s="1007" t="str">
        <f t="shared" si="3"/>
        <v>II</v>
      </c>
      <c r="S37" s="1008" t="str">
        <f t="shared" si="4"/>
        <v>ACEPTABLE CON CONTROL ESPECIFICO</v>
      </c>
      <c r="T37" s="198" t="s">
        <v>13</v>
      </c>
      <c r="U37" s="198" t="s">
        <v>13</v>
      </c>
      <c r="V37" s="198" t="s">
        <v>1184</v>
      </c>
      <c r="W37" s="201" t="s">
        <v>2096</v>
      </c>
      <c r="X37" s="202" t="s">
        <v>13</v>
      </c>
    </row>
    <row r="38" spans="3:24" ht="162">
      <c r="C38" s="1443"/>
      <c r="D38" s="1444"/>
      <c r="E38" s="10" t="s">
        <v>6</v>
      </c>
      <c r="F38" s="64" t="s">
        <v>1185</v>
      </c>
      <c r="G38" s="197" t="s">
        <v>20</v>
      </c>
      <c r="H38" s="199" t="s">
        <v>31</v>
      </c>
      <c r="I38" s="196" t="s">
        <v>11</v>
      </c>
      <c r="J38" s="196" t="s">
        <v>11</v>
      </c>
      <c r="K38" s="199" t="s">
        <v>1179</v>
      </c>
      <c r="L38" s="1004">
        <v>2</v>
      </c>
      <c r="M38" s="1004">
        <v>4</v>
      </c>
      <c r="N38" s="1005">
        <f t="shared" si="0"/>
        <v>8</v>
      </c>
      <c r="O38" s="1006" t="str">
        <f t="shared" si="1"/>
        <v>MEDIO</v>
      </c>
      <c r="P38" s="1005">
        <v>10</v>
      </c>
      <c r="Q38" s="1005">
        <f t="shared" si="2"/>
        <v>80</v>
      </c>
      <c r="R38" s="1007" t="str">
        <f t="shared" si="3"/>
        <v>III</v>
      </c>
      <c r="S38" s="1008" t="str">
        <f t="shared" si="4"/>
        <v>MEJORABLE</v>
      </c>
      <c r="T38" s="198" t="s">
        <v>13</v>
      </c>
      <c r="U38" s="198" t="s">
        <v>13</v>
      </c>
      <c r="V38" s="198" t="s">
        <v>91</v>
      </c>
      <c r="W38" s="201" t="s">
        <v>2087</v>
      </c>
      <c r="X38" s="202" t="s">
        <v>13</v>
      </c>
    </row>
    <row r="39" spans="3:24" ht="162">
      <c r="C39" s="1443"/>
      <c r="D39" s="1444"/>
      <c r="E39" s="10" t="s">
        <v>157</v>
      </c>
      <c r="F39" s="192" t="s">
        <v>80</v>
      </c>
      <c r="G39" s="197" t="s">
        <v>81</v>
      </c>
      <c r="H39" s="198" t="s">
        <v>82</v>
      </c>
      <c r="I39" s="198" t="s">
        <v>28</v>
      </c>
      <c r="J39" s="198" t="s">
        <v>100</v>
      </c>
      <c r="K39" s="198" t="s">
        <v>101</v>
      </c>
      <c r="L39" s="1004">
        <v>2</v>
      </c>
      <c r="M39" s="1004">
        <v>2</v>
      </c>
      <c r="N39" s="1005">
        <f t="shared" si="0"/>
        <v>4</v>
      </c>
      <c r="O39" s="1006" t="str">
        <f t="shared" si="1"/>
        <v>BAJO</v>
      </c>
      <c r="P39" s="1005">
        <v>100</v>
      </c>
      <c r="Q39" s="1005">
        <f t="shared" si="2"/>
        <v>400</v>
      </c>
      <c r="R39" s="1007" t="str">
        <f t="shared" si="3"/>
        <v>II</v>
      </c>
      <c r="S39" s="1008" t="str">
        <f t="shared" si="4"/>
        <v>ACEPTABLE CON CONTROL ESPECIFICO</v>
      </c>
      <c r="T39" s="198" t="s">
        <v>14</v>
      </c>
      <c r="U39" s="198" t="s">
        <v>14</v>
      </c>
      <c r="V39" s="198" t="s">
        <v>14</v>
      </c>
      <c r="W39" s="196" t="s">
        <v>2591</v>
      </c>
      <c r="X39" s="202" t="s">
        <v>13</v>
      </c>
    </row>
    <row r="40" spans="3:24" ht="243">
      <c r="C40" s="1443"/>
      <c r="D40" s="1444"/>
      <c r="E40" s="10" t="s">
        <v>157</v>
      </c>
      <c r="F40" s="192" t="s">
        <v>102</v>
      </c>
      <c r="G40" s="197" t="s">
        <v>81</v>
      </c>
      <c r="H40" s="198" t="s">
        <v>82</v>
      </c>
      <c r="I40" s="198" t="s">
        <v>28</v>
      </c>
      <c r="J40" s="198" t="s">
        <v>11</v>
      </c>
      <c r="K40" s="198" t="s">
        <v>101</v>
      </c>
      <c r="L40" s="1004">
        <v>2</v>
      </c>
      <c r="M40" s="1004">
        <v>4</v>
      </c>
      <c r="N40" s="1005">
        <f t="shared" si="0"/>
        <v>8</v>
      </c>
      <c r="O40" s="1006" t="str">
        <f t="shared" si="1"/>
        <v>MEDIO</v>
      </c>
      <c r="P40" s="1005">
        <v>10</v>
      </c>
      <c r="Q40" s="1005">
        <f t="shared" si="2"/>
        <v>80</v>
      </c>
      <c r="R40" s="1007" t="str">
        <f t="shared" si="3"/>
        <v>III</v>
      </c>
      <c r="S40" s="1008" t="str">
        <f t="shared" si="4"/>
        <v>MEJORABLE</v>
      </c>
      <c r="T40" s="198" t="s">
        <v>14</v>
      </c>
      <c r="U40" s="198" t="s">
        <v>14</v>
      </c>
      <c r="V40" s="198" t="s">
        <v>14</v>
      </c>
      <c r="W40" s="10" t="s">
        <v>2592</v>
      </c>
      <c r="X40" s="202" t="s">
        <v>13</v>
      </c>
    </row>
    <row r="41" spans="3:24" ht="135">
      <c r="C41" s="1443"/>
      <c r="D41" s="1444"/>
      <c r="E41" s="10" t="s">
        <v>6</v>
      </c>
      <c r="F41" s="64" t="s">
        <v>1313</v>
      </c>
      <c r="G41" s="197" t="s">
        <v>20</v>
      </c>
      <c r="H41" s="198" t="s">
        <v>104</v>
      </c>
      <c r="I41" s="10" t="s">
        <v>11</v>
      </c>
      <c r="J41" s="10" t="s">
        <v>105</v>
      </c>
      <c r="K41" s="10" t="s">
        <v>106</v>
      </c>
      <c r="L41" s="1004">
        <v>2</v>
      </c>
      <c r="M41" s="1004">
        <v>2</v>
      </c>
      <c r="N41" s="1005">
        <f t="shared" si="0"/>
        <v>4</v>
      </c>
      <c r="O41" s="1006" t="str">
        <f t="shared" si="1"/>
        <v>BAJO</v>
      </c>
      <c r="P41" s="1005">
        <v>100</v>
      </c>
      <c r="Q41" s="1005">
        <f t="shared" si="2"/>
        <v>400</v>
      </c>
      <c r="R41" s="1007" t="str">
        <f t="shared" si="3"/>
        <v>II</v>
      </c>
      <c r="S41" s="1008" t="str">
        <f t="shared" si="4"/>
        <v>ACEPTABLE CON CONTROL ESPECIFICO</v>
      </c>
      <c r="T41" s="198" t="s">
        <v>13</v>
      </c>
      <c r="U41" s="198" t="s">
        <v>13</v>
      </c>
      <c r="V41" s="198" t="s">
        <v>117</v>
      </c>
      <c r="W41" s="198" t="s">
        <v>2593</v>
      </c>
      <c r="X41" s="203" t="s">
        <v>13</v>
      </c>
    </row>
    <row r="42" spans="3:24" ht="135">
      <c r="C42" s="1443"/>
      <c r="D42" s="1444"/>
      <c r="E42" s="10" t="s">
        <v>6</v>
      </c>
      <c r="F42" s="64" t="s">
        <v>1547</v>
      </c>
      <c r="G42" s="197" t="s">
        <v>20</v>
      </c>
      <c r="H42" s="198" t="s">
        <v>104</v>
      </c>
      <c r="I42" s="10" t="s">
        <v>11</v>
      </c>
      <c r="J42" s="10" t="s">
        <v>105</v>
      </c>
      <c r="K42" s="10" t="s">
        <v>11</v>
      </c>
      <c r="L42" s="1004">
        <v>2</v>
      </c>
      <c r="M42" s="1004">
        <v>4</v>
      </c>
      <c r="N42" s="1005">
        <f t="shared" si="0"/>
        <v>8</v>
      </c>
      <c r="O42" s="1006" t="str">
        <f t="shared" si="1"/>
        <v>MEDIO</v>
      </c>
      <c r="P42" s="1005">
        <v>10</v>
      </c>
      <c r="Q42" s="1005">
        <f t="shared" si="2"/>
        <v>80</v>
      </c>
      <c r="R42" s="1007" t="str">
        <f t="shared" si="3"/>
        <v>III</v>
      </c>
      <c r="S42" s="1008" t="str">
        <f t="shared" si="4"/>
        <v>MEJORABLE</v>
      </c>
      <c r="T42" s="198" t="s">
        <v>13</v>
      </c>
      <c r="U42" s="198" t="s">
        <v>13</v>
      </c>
      <c r="V42" s="198" t="s">
        <v>1548</v>
      </c>
      <c r="W42" s="198" t="s">
        <v>2594</v>
      </c>
      <c r="X42" s="203" t="s">
        <v>13</v>
      </c>
    </row>
    <row r="43" spans="3:24" ht="135">
      <c r="C43" s="1443"/>
      <c r="D43" s="1444"/>
      <c r="E43" s="10" t="s">
        <v>6</v>
      </c>
      <c r="F43" s="64" t="s">
        <v>1315</v>
      </c>
      <c r="G43" s="197" t="s">
        <v>39</v>
      </c>
      <c r="H43" s="198" t="s">
        <v>104</v>
      </c>
      <c r="I43" s="10" t="s">
        <v>11</v>
      </c>
      <c r="J43" s="10" t="s">
        <v>105</v>
      </c>
      <c r="K43" s="10" t="s">
        <v>11</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198" t="s">
        <v>13</v>
      </c>
      <c r="U43" s="198" t="s">
        <v>13</v>
      </c>
      <c r="V43" s="198" t="s">
        <v>13</v>
      </c>
      <c r="W43" s="198" t="s">
        <v>2595</v>
      </c>
      <c r="X43" s="203" t="s">
        <v>13</v>
      </c>
    </row>
    <row r="44" spans="3:24" ht="189">
      <c r="C44" s="1443"/>
      <c r="D44" s="1444"/>
      <c r="E44" s="10" t="s">
        <v>6</v>
      </c>
      <c r="F44" s="305" t="s">
        <v>3904</v>
      </c>
      <c r="G44" s="193" t="s">
        <v>33</v>
      </c>
      <c r="H44" s="194" t="s">
        <v>3766</v>
      </c>
      <c r="I44" s="195" t="s">
        <v>1317</v>
      </c>
      <c r="J44" s="322" t="s">
        <v>1086</v>
      </c>
      <c r="K44" s="195" t="s">
        <v>1318</v>
      </c>
      <c r="L44" s="1004">
        <v>2</v>
      </c>
      <c r="M44" s="1004">
        <v>4</v>
      </c>
      <c r="N44" s="1005">
        <f t="shared" si="0"/>
        <v>8</v>
      </c>
      <c r="O44" s="1006" t="str">
        <f t="shared" si="1"/>
        <v>MEDIO</v>
      </c>
      <c r="P44" s="1005">
        <v>10</v>
      </c>
      <c r="Q44" s="1005">
        <f t="shared" si="2"/>
        <v>80</v>
      </c>
      <c r="R44" s="1007" t="str">
        <f t="shared" si="3"/>
        <v>III</v>
      </c>
      <c r="S44" s="1008" t="str">
        <f t="shared" si="4"/>
        <v>MEJORABLE</v>
      </c>
      <c r="T44" s="201" t="s">
        <v>26</v>
      </c>
      <c r="U44" s="201" t="s">
        <v>26</v>
      </c>
      <c r="V44" s="201" t="s">
        <v>857</v>
      </c>
      <c r="W44" s="9" t="s">
        <v>3893</v>
      </c>
      <c r="X44" s="323" t="s">
        <v>1190</v>
      </c>
    </row>
    <row r="45" spans="3:24" ht="409.6">
      <c r="C45" s="1443"/>
      <c r="D45" s="1444"/>
      <c r="E45" s="10" t="s">
        <v>6</v>
      </c>
      <c r="F45" s="305" t="s">
        <v>1191</v>
      </c>
      <c r="G45" s="193" t="s">
        <v>25</v>
      </c>
      <c r="H45" s="194" t="s">
        <v>1192</v>
      </c>
      <c r="I45" s="194" t="s">
        <v>1030</v>
      </c>
      <c r="J45" s="322" t="s">
        <v>1031</v>
      </c>
      <c r="K45" s="195" t="s">
        <v>1122</v>
      </c>
      <c r="L45" s="1004">
        <v>2</v>
      </c>
      <c r="M45" s="1004">
        <v>4</v>
      </c>
      <c r="N45" s="1005">
        <f t="shared" si="0"/>
        <v>8</v>
      </c>
      <c r="O45" s="1006" t="str">
        <f t="shared" si="1"/>
        <v>MEDIO</v>
      </c>
      <c r="P45" s="1005">
        <v>10</v>
      </c>
      <c r="Q45" s="1005">
        <f t="shared" si="2"/>
        <v>80</v>
      </c>
      <c r="R45" s="1007" t="str">
        <f t="shared" si="3"/>
        <v>III</v>
      </c>
      <c r="S45" s="1008" t="str">
        <f t="shared" si="4"/>
        <v>MEJORABLE</v>
      </c>
      <c r="T45" s="201" t="s">
        <v>26</v>
      </c>
      <c r="U45" s="201" t="s">
        <v>26</v>
      </c>
      <c r="V45" s="201" t="s">
        <v>1193</v>
      </c>
      <c r="W45" s="9" t="s">
        <v>3903</v>
      </c>
      <c r="X45" s="323" t="s">
        <v>1123</v>
      </c>
    </row>
    <row r="46" spans="3:24" ht="114">
      <c r="C46" s="1443"/>
      <c r="D46" s="1444"/>
      <c r="E46" s="10" t="s">
        <v>6</v>
      </c>
      <c r="F46" s="3" t="s">
        <v>24</v>
      </c>
      <c r="G46" s="315" t="s">
        <v>25</v>
      </c>
      <c r="H46" s="184" t="s">
        <v>1124</v>
      </c>
      <c r="I46" s="5" t="s">
        <v>1028</v>
      </c>
      <c r="J46" s="5" t="s">
        <v>1028</v>
      </c>
      <c r="K46" s="5" t="s">
        <v>1122</v>
      </c>
      <c r="L46" s="1004">
        <v>2</v>
      </c>
      <c r="M46" s="1004">
        <v>4</v>
      </c>
      <c r="N46" s="1005">
        <f t="shared" si="0"/>
        <v>8</v>
      </c>
      <c r="O46" s="1006" t="str">
        <f t="shared" si="1"/>
        <v>MEDIO</v>
      </c>
      <c r="P46" s="1005">
        <v>10</v>
      </c>
      <c r="Q46" s="1005">
        <f t="shared" si="2"/>
        <v>80</v>
      </c>
      <c r="R46" s="1007" t="str">
        <f t="shared" si="3"/>
        <v>III</v>
      </c>
      <c r="S46" s="1008" t="str">
        <f t="shared" si="4"/>
        <v>MEJORABLE</v>
      </c>
      <c r="T46" s="179" t="s">
        <v>14</v>
      </c>
      <c r="U46" s="179" t="s">
        <v>14</v>
      </c>
      <c r="V46" s="179" t="s">
        <v>13</v>
      </c>
      <c r="W46" s="300" t="s">
        <v>2560</v>
      </c>
      <c r="X46" s="183" t="s">
        <v>14</v>
      </c>
    </row>
    <row r="47" spans="3:24" ht="162">
      <c r="C47" s="1443"/>
      <c r="D47" s="1444"/>
      <c r="E47" s="10" t="s">
        <v>6</v>
      </c>
      <c r="F47" s="192" t="s">
        <v>1194</v>
      </c>
      <c r="G47" s="192" t="s">
        <v>25</v>
      </c>
      <c r="H47" s="196" t="s">
        <v>1271</v>
      </c>
      <c r="I47" s="10" t="s">
        <v>1128</v>
      </c>
      <c r="J47" s="10" t="s">
        <v>1129</v>
      </c>
      <c r="K47" s="10" t="s">
        <v>1130</v>
      </c>
      <c r="L47" s="1004">
        <v>2</v>
      </c>
      <c r="M47" s="1004">
        <v>4</v>
      </c>
      <c r="N47" s="1005">
        <f t="shared" si="0"/>
        <v>8</v>
      </c>
      <c r="O47" s="1006" t="str">
        <f t="shared" si="1"/>
        <v>MEDIO</v>
      </c>
      <c r="P47" s="1005">
        <v>10</v>
      </c>
      <c r="Q47" s="1005">
        <f t="shared" si="2"/>
        <v>80</v>
      </c>
      <c r="R47" s="1007" t="str">
        <f t="shared" si="3"/>
        <v>III</v>
      </c>
      <c r="S47" s="1008" t="str">
        <f t="shared" si="4"/>
        <v>MEJORABLE</v>
      </c>
      <c r="T47" s="198" t="s">
        <v>14</v>
      </c>
      <c r="U47" s="198" t="s">
        <v>14</v>
      </c>
      <c r="V47" s="198" t="s">
        <v>14</v>
      </c>
      <c r="W47" s="10" t="s">
        <v>2596</v>
      </c>
      <c r="X47" s="203" t="s">
        <v>14</v>
      </c>
    </row>
    <row r="48" spans="3:24" ht="135">
      <c r="C48" s="1443"/>
      <c r="D48" s="1444"/>
      <c r="E48" s="10" t="s">
        <v>6</v>
      </c>
      <c r="F48" s="192" t="s">
        <v>1195</v>
      </c>
      <c r="G48" s="192" t="s">
        <v>25</v>
      </c>
      <c r="H48" s="196" t="s">
        <v>1131</v>
      </c>
      <c r="I48" s="10" t="s">
        <v>1133</v>
      </c>
      <c r="J48" s="10" t="s">
        <v>1132</v>
      </c>
      <c r="K48" s="10" t="s">
        <v>1134</v>
      </c>
      <c r="L48" s="1004">
        <v>2</v>
      </c>
      <c r="M48" s="1004">
        <v>4</v>
      </c>
      <c r="N48" s="1005">
        <f t="shared" si="0"/>
        <v>8</v>
      </c>
      <c r="O48" s="1006" t="str">
        <f t="shared" si="1"/>
        <v>MEDIO</v>
      </c>
      <c r="P48" s="1005">
        <v>10</v>
      </c>
      <c r="Q48" s="1005">
        <f t="shared" si="2"/>
        <v>80</v>
      </c>
      <c r="R48" s="1007" t="str">
        <f t="shared" si="3"/>
        <v>III</v>
      </c>
      <c r="S48" s="1008" t="str">
        <f t="shared" si="4"/>
        <v>MEJORABLE</v>
      </c>
      <c r="T48" s="198" t="s">
        <v>14</v>
      </c>
      <c r="U48" s="198" t="s">
        <v>14</v>
      </c>
      <c r="V48" s="198" t="s">
        <v>14</v>
      </c>
      <c r="W48" s="10" t="s">
        <v>2597</v>
      </c>
      <c r="X48" s="203" t="s">
        <v>14</v>
      </c>
    </row>
    <row r="49" spans="3:24" ht="162">
      <c r="C49" s="1443"/>
      <c r="D49" s="1444"/>
      <c r="E49" s="10" t="s">
        <v>6</v>
      </c>
      <c r="F49" s="192" t="s">
        <v>1197</v>
      </c>
      <c r="G49" s="192" t="s">
        <v>25</v>
      </c>
      <c r="H49" s="196" t="s">
        <v>103</v>
      </c>
      <c r="I49" s="10" t="s">
        <v>1030</v>
      </c>
      <c r="J49" s="10" t="s">
        <v>1126</v>
      </c>
      <c r="K49" s="10" t="s">
        <v>1122</v>
      </c>
      <c r="L49" s="1004">
        <v>2</v>
      </c>
      <c r="M49" s="1004">
        <v>4</v>
      </c>
      <c r="N49" s="1005">
        <f t="shared" si="0"/>
        <v>8</v>
      </c>
      <c r="O49" s="1006" t="str">
        <f t="shared" si="1"/>
        <v>MEDIO</v>
      </c>
      <c r="P49" s="1005">
        <v>10</v>
      </c>
      <c r="Q49" s="1005">
        <f t="shared" si="2"/>
        <v>80</v>
      </c>
      <c r="R49" s="1007" t="str">
        <f t="shared" si="3"/>
        <v>III</v>
      </c>
      <c r="S49" s="1008" t="str">
        <f t="shared" si="4"/>
        <v>MEJORABLE</v>
      </c>
      <c r="T49" s="198" t="s">
        <v>14</v>
      </c>
      <c r="U49" s="198" t="s">
        <v>14</v>
      </c>
      <c r="V49" s="198" t="s">
        <v>14</v>
      </c>
      <c r="W49" s="10" t="s">
        <v>2129</v>
      </c>
      <c r="X49" s="203" t="s">
        <v>14</v>
      </c>
    </row>
    <row r="50" spans="3:24" ht="91.2">
      <c r="C50" s="1443"/>
      <c r="D50" s="1444"/>
      <c r="E50" s="10" t="s">
        <v>6</v>
      </c>
      <c r="F50" s="185" t="s">
        <v>51</v>
      </c>
      <c r="G50" s="363" t="s">
        <v>20</v>
      </c>
      <c r="H50" s="179" t="s">
        <v>52</v>
      </c>
      <c r="I50" s="184" t="s">
        <v>11</v>
      </c>
      <c r="J50" s="184" t="s">
        <v>11</v>
      </c>
      <c r="K50" s="184"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179" t="s">
        <v>13</v>
      </c>
      <c r="U50" s="179" t="s">
        <v>13</v>
      </c>
      <c r="V50" s="179" t="s">
        <v>13</v>
      </c>
      <c r="W50" s="5" t="s">
        <v>2598</v>
      </c>
      <c r="X50" s="183" t="s">
        <v>13</v>
      </c>
    </row>
    <row r="51" spans="3:24" ht="243">
      <c r="C51" s="1443"/>
      <c r="D51" s="1444"/>
      <c r="E51" s="10" t="s">
        <v>6</v>
      </c>
      <c r="F51" s="871" t="s">
        <v>4161</v>
      </c>
      <c r="G51" s="924" t="s">
        <v>33</v>
      </c>
      <c r="H51" s="866" t="s">
        <v>3766</v>
      </c>
      <c r="I51" s="865" t="s">
        <v>11</v>
      </c>
      <c r="J51" s="867" t="s">
        <v>1086</v>
      </c>
      <c r="K51" s="865" t="s">
        <v>1150</v>
      </c>
      <c r="L51" s="1004">
        <v>2</v>
      </c>
      <c r="M51" s="1004">
        <v>4</v>
      </c>
      <c r="N51" s="1005">
        <f t="shared" si="0"/>
        <v>8</v>
      </c>
      <c r="O51" s="1006" t="str">
        <f t="shared" si="1"/>
        <v>MEDIO</v>
      </c>
      <c r="P51" s="1005">
        <v>10</v>
      </c>
      <c r="Q51" s="1005">
        <f t="shared" si="2"/>
        <v>80</v>
      </c>
      <c r="R51" s="1007" t="str">
        <f t="shared" si="3"/>
        <v>III</v>
      </c>
      <c r="S51" s="1008" t="str">
        <f t="shared" si="4"/>
        <v>MEJORABLE</v>
      </c>
      <c r="T51" s="733" t="s">
        <v>13</v>
      </c>
      <c r="U51" s="733" t="s">
        <v>13</v>
      </c>
      <c r="V51" s="733" t="s">
        <v>13</v>
      </c>
      <c r="W51" s="9" t="s">
        <v>4103</v>
      </c>
      <c r="X51" s="732" t="s">
        <v>1190</v>
      </c>
    </row>
    <row r="52" spans="3:24" ht="216">
      <c r="C52" s="1443"/>
      <c r="D52" s="1444"/>
      <c r="E52" s="10" t="s">
        <v>157</v>
      </c>
      <c r="F52" s="870" t="s">
        <v>4136</v>
      </c>
      <c r="G52" s="924" t="s">
        <v>25</v>
      </c>
      <c r="H52" s="866" t="s">
        <v>4137</v>
      </c>
      <c r="I52" s="865" t="s">
        <v>11</v>
      </c>
      <c r="J52" s="865" t="s">
        <v>11</v>
      </c>
      <c r="K52" s="865" t="s">
        <v>4138</v>
      </c>
      <c r="L52" s="1004">
        <v>2</v>
      </c>
      <c r="M52" s="1004">
        <v>4</v>
      </c>
      <c r="N52" s="1005">
        <f t="shared" si="0"/>
        <v>8</v>
      </c>
      <c r="O52" s="1006" t="str">
        <f t="shared" si="1"/>
        <v>MEDIO</v>
      </c>
      <c r="P52" s="1005">
        <v>10</v>
      </c>
      <c r="Q52" s="1005">
        <f t="shared" si="2"/>
        <v>80</v>
      </c>
      <c r="R52" s="1007" t="str">
        <f t="shared" si="3"/>
        <v>III</v>
      </c>
      <c r="S52" s="1008" t="str">
        <f t="shared" si="4"/>
        <v>MEJORABLE</v>
      </c>
      <c r="T52" s="733" t="s">
        <v>13</v>
      </c>
      <c r="U52" s="733" t="s">
        <v>13</v>
      </c>
      <c r="V52" s="733" t="s">
        <v>13</v>
      </c>
      <c r="W52" s="731" t="s">
        <v>4141</v>
      </c>
      <c r="X52" s="727" t="s">
        <v>14</v>
      </c>
    </row>
    <row r="53" spans="3:24" ht="216">
      <c r="C53" s="1443"/>
      <c r="D53" s="1444"/>
      <c r="E53" s="10" t="s">
        <v>157</v>
      </c>
      <c r="F53" s="870" t="s">
        <v>4142</v>
      </c>
      <c r="G53" s="924" t="s">
        <v>3871</v>
      </c>
      <c r="H53" s="866" t="s">
        <v>4162</v>
      </c>
      <c r="I53" s="733" t="s">
        <v>10</v>
      </c>
      <c r="J53" s="865" t="s">
        <v>11</v>
      </c>
      <c r="K53" s="865" t="s">
        <v>11</v>
      </c>
      <c r="L53" s="1004">
        <v>2</v>
      </c>
      <c r="M53" s="1004">
        <v>4</v>
      </c>
      <c r="N53" s="1005">
        <f t="shared" si="0"/>
        <v>8</v>
      </c>
      <c r="O53" s="1006" t="str">
        <f t="shared" si="1"/>
        <v>MEDIO</v>
      </c>
      <c r="P53" s="1005">
        <v>10</v>
      </c>
      <c r="Q53" s="1005">
        <f t="shared" si="2"/>
        <v>80</v>
      </c>
      <c r="R53" s="1007" t="str">
        <f t="shared" si="3"/>
        <v>III</v>
      </c>
      <c r="S53" s="1008" t="str">
        <f t="shared" si="4"/>
        <v>MEJORABLE</v>
      </c>
      <c r="T53" s="733" t="s">
        <v>13</v>
      </c>
      <c r="U53" s="733" t="s">
        <v>13</v>
      </c>
      <c r="V53" s="733" t="s">
        <v>13</v>
      </c>
      <c r="W53" s="9" t="s">
        <v>4144</v>
      </c>
      <c r="X53" s="732" t="s">
        <v>4145</v>
      </c>
    </row>
    <row r="54" spans="3:24" ht="216">
      <c r="C54" s="1443"/>
      <c r="D54" s="1444"/>
      <c r="E54" s="10" t="s">
        <v>157</v>
      </c>
      <c r="F54" s="870" t="s">
        <v>4146</v>
      </c>
      <c r="G54" s="924" t="s">
        <v>3871</v>
      </c>
      <c r="H54" s="866" t="s">
        <v>4163</v>
      </c>
      <c r="I54" s="733" t="s">
        <v>10</v>
      </c>
      <c r="J54" s="865" t="s">
        <v>11</v>
      </c>
      <c r="K54" s="865" t="s">
        <v>4147</v>
      </c>
      <c r="L54" s="1004">
        <v>2</v>
      </c>
      <c r="M54" s="1004">
        <v>4</v>
      </c>
      <c r="N54" s="1005">
        <f t="shared" si="0"/>
        <v>8</v>
      </c>
      <c r="O54" s="1006" t="str">
        <f t="shared" si="1"/>
        <v>MEDIO</v>
      </c>
      <c r="P54" s="1005">
        <v>10</v>
      </c>
      <c r="Q54" s="1005">
        <f t="shared" si="2"/>
        <v>80</v>
      </c>
      <c r="R54" s="1007" t="str">
        <f t="shared" si="3"/>
        <v>III</v>
      </c>
      <c r="S54" s="1008" t="str">
        <f t="shared" si="4"/>
        <v>MEJORABLE</v>
      </c>
      <c r="T54" s="733" t="s">
        <v>13</v>
      </c>
      <c r="U54" s="733" t="s">
        <v>13</v>
      </c>
      <c r="V54" s="733" t="s">
        <v>13</v>
      </c>
      <c r="W54" s="9" t="s">
        <v>4144</v>
      </c>
      <c r="X54" s="732" t="s">
        <v>4145</v>
      </c>
    </row>
    <row r="55" spans="3:24" ht="189">
      <c r="C55" s="1445"/>
      <c r="D55" s="1446"/>
      <c r="E55" s="10" t="s">
        <v>157</v>
      </c>
      <c r="F55" s="870" t="s">
        <v>4164</v>
      </c>
      <c r="G55" s="924" t="s">
        <v>219</v>
      </c>
      <c r="H55" s="866" t="s">
        <v>4165</v>
      </c>
      <c r="I55" s="733" t="s">
        <v>10</v>
      </c>
      <c r="J55" s="865" t="s">
        <v>11</v>
      </c>
      <c r="K55" s="865" t="s">
        <v>11</v>
      </c>
      <c r="L55" s="1004">
        <v>2</v>
      </c>
      <c r="M55" s="1004">
        <v>4</v>
      </c>
      <c r="N55" s="1005">
        <f t="shared" si="0"/>
        <v>8</v>
      </c>
      <c r="O55" s="1006" t="str">
        <f t="shared" si="1"/>
        <v>MEDIO</v>
      </c>
      <c r="P55" s="1005">
        <v>10</v>
      </c>
      <c r="Q55" s="1005">
        <f t="shared" si="2"/>
        <v>80</v>
      </c>
      <c r="R55" s="1007" t="str">
        <f t="shared" si="3"/>
        <v>III</v>
      </c>
      <c r="S55" s="1008" t="str">
        <f t="shared" si="4"/>
        <v>MEJORABLE</v>
      </c>
      <c r="T55" s="733" t="s">
        <v>13</v>
      </c>
      <c r="U55" s="733" t="s">
        <v>13</v>
      </c>
      <c r="V55" s="733" t="s">
        <v>13</v>
      </c>
      <c r="W55" s="9" t="s">
        <v>4166</v>
      </c>
      <c r="X55" s="727" t="s">
        <v>14</v>
      </c>
    </row>
    <row r="56" spans="3:24" ht="228">
      <c r="C56" s="1450" t="s">
        <v>3697</v>
      </c>
      <c r="D56" s="1451"/>
      <c r="E56" s="363" t="s">
        <v>6</v>
      </c>
      <c r="F56" s="3" t="s">
        <v>152</v>
      </c>
      <c r="G56" s="363" t="s">
        <v>8</v>
      </c>
      <c r="H56" s="178" t="s">
        <v>9</v>
      </c>
      <c r="I56" s="179" t="s">
        <v>11</v>
      </c>
      <c r="J56" s="179" t="s">
        <v>11</v>
      </c>
      <c r="K56" s="179" t="s">
        <v>11</v>
      </c>
      <c r="L56" s="1004">
        <v>2</v>
      </c>
      <c r="M56" s="1004">
        <v>4</v>
      </c>
      <c r="N56" s="1005">
        <f t="shared" si="0"/>
        <v>8</v>
      </c>
      <c r="O56" s="1006" t="str">
        <f t="shared" si="1"/>
        <v>MEDIO</v>
      </c>
      <c r="P56" s="1005">
        <v>10</v>
      </c>
      <c r="Q56" s="1005">
        <f t="shared" si="2"/>
        <v>80</v>
      </c>
      <c r="R56" s="1007" t="str">
        <f t="shared" si="3"/>
        <v>III</v>
      </c>
      <c r="S56" s="1008" t="str">
        <f t="shared" si="4"/>
        <v>MEJORABLE</v>
      </c>
      <c r="T56" s="179" t="s">
        <v>13</v>
      </c>
      <c r="U56" s="179" t="s">
        <v>14</v>
      </c>
      <c r="V56" s="179" t="s">
        <v>14</v>
      </c>
      <c r="W56" s="5" t="s">
        <v>2599</v>
      </c>
      <c r="X56" s="183" t="s">
        <v>13</v>
      </c>
    </row>
    <row r="57" spans="3:24" ht="136.80000000000001">
      <c r="C57" s="1450"/>
      <c r="D57" s="1451"/>
      <c r="E57" s="363" t="s">
        <v>6</v>
      </c>
      <c r="F57" s="5" t="s">
        <v>154</v>
      </c>
      <c r="G57" s="363" t="s">
        <v>8</v>
      </c>
      <c r="H57" s="179" t="s">
        <v>155</v>
      </c>
      <c r="I57" s="179" t="s">
        <v>11</v>
      </c>
      <c r="J57" s="179" t="s">
        <v>11</v>
      </c>
      <c r="K57" s="179" t="s">
        <v>11</v>
      </c>
      <c r="L57" s="1004">
        <v>2</v>
      </c>
      <c r="M57" s="1004">
        <v>4</v>
      </c>
      <c r="N57" s="1005">
        <f t="shared" si="0"/>
        <v>8</v>
      </c>
      <c r="O57" s="1006" t="str">
        <f t="shared" si="1"/>
        <v>MEDIO</v>
      </c>
      <c r="P57" s="1005">
        <v>10</v>
      </c>
      <c r="Q57" s="1005">
        <f t="shared" si="2"/>
        <v>80</v>
      </c>
      <c r="R57" s="1007" t="str">
        <f t="shared" si="3"/>
        <v>III</v>
      </c>
      <c r="S57" s="1008" t="str">
        <f t="shared" si="4"/>
        <v>MEJORABLE</v>
      </c>
      <c r="T57" s="179" t="s">
        <v>14</v>
      </c>
      <c r="U57" s="179" t="s">
        <v>14</v>
      </c>
      <c r="V57" s="179" t="s">
        <v>14</v>
      </c>
      <c r="W57" s="5" t="s">
        <v>2600</v>
      </c>
      <c r="X57" s="183" t="s">
        <v>13</v>
      </c>
    </row>
    <row r="58" spans="3:24" ht="68.400000000000006">
      <c r="C58" s="1450"/>
      <c r="D58" s="1451"/>
      <c r="E58" s="363" t="s">
        <v>6</v>
      </c>
      <c r="F58" s="5" t="s">
        <v>156</v>
      </c>
      <c r="G58" s="363" t="s">
        <v>17</v>
      </c>
      <c r="H58" s="179" t="s">
        <v>18</v>
      </c>
      <c r="I58" s="179" t="s">
        <v>11</v>
      </c>
      <c r="J58" s="179" t="s">
        <v>11</v>
      </c>
      <c r="K58" s="179" t="s">
        <v>11</v>
      </c>
      <c r="L58" s="1004">
        <v>2</v>
      </c>
      <c r="M58" s="1004">
        <v>4</v>
      </c>
      <c r="N58" s="1005">
        <f t="shared" si="0"/>
        <v>8</v>
      </c>
      <c r="O58" s="1006" t="str">
        <f t="shared" si="1"/>
        <v>MEDIO</v>
      </c>
      <c r="P58" s="1005">
        <v>10</v>
      </c>
      <c r="Q58" s="1005">
        <f t="shared" si="2"/>
        <v>80</v>
      </c>
      <c r="R58" s="1007" t="str">
        <f t="shared" si="3"/>
        <v>III</v>
      </c>
      <c r="S58" s="1008" t="str">
        <f t="shared" si="4"/>
        <v>MEJORABLE</v>
      </c>
      <c r="T58" s="180" t="s">
        <v>13</v>
      </c>
      <c r="U58" s="179" t="s">
        <v>14</v>
      </c>
      <c r="V58" s="178" t="s">
        <v>14</v>
      </c>
      <c r="W58" s="5" t="s">
        <v>2601</v>
      </c>
      <c r="X58" s="183" t="s">
        <v>13</v>
      </c>
    </row>
    <row r="59" spans="3:24" ht="91.2">
      <c r="C59" s="1450"/>
      <c r="D59" s="1451"/>
      <c r="E59" s="363" t="s">
        <v>157</v>
      </c>
      <c r="F59" s="188" t="s">
        <v>158</v>
      </c>
      <c r="G59" s="363" t="s">
        <v>20</v>
      </c>
      <c r="H59" s="179" t="s">
        <v>21</v>
      </c>
      <c r="I59" s="179" t="s">
        <v>11</v>
      </c>
      <c r="J59" s="179" t="s">
        <v>11</v>
      </c>
      <c r="K59" s="179" t="s">
        <v>11</v>
      </c>
      <c r="L59" s="1004">
        <v>2</v>
      </c>
      <c r="M59" s="1004">
        <v>4</v>
      </c>
      <c r="N59" s="1005">
        <f t="shared" si="0"/>
        <v>8</v>
      </c>
      <c r="O59" s="1006" t="str">
        <f t="shared" si="1"/>
        <v>MEDIO</v>
      </c>
      <c r="P59" s="1005">
        <v>10</v>
      </c>
      <c r="Q59" s="1005">
        <f t="shared" si="2"/>
        <v>80</v>
      </c>
      <c r="R59" s="1007" t="str">
        <f t="shared" si="3"/>
        <v>III</v>
      </c>
      <c r="S59" s="1008" t="str">
        <f t="shared" si="4"/>
        <v>MEJORABLE</v>
      </c>
      <c r="T59" s="180" t="s">
        <v>13</v>
      </c>
      <c r="U59" s="179" t="s">
        <v>14</v>
      </c>
      <c r="V59" s="179" t="s">
        <v>22</v>
      </c>
      <c r="W59" s="179" t="s">
        <v>2132</v>
      </c>
      <c r="X59" s="183" t="s">
        <v>13</v>
      </c>
    </row>
    <row r="60" spans="3:24" ht="91.2">
      <c r="C60" s="1450"/>
      <c r="D60" s="1451"/>
      <c r="E60" s="363" t="s">
        <v>157</v>
      </c>
      <c r="F60" s="189" t="s">
        <v>159</v>
      </c>
      <c r="G60" s="185" t="s">
        <v>33</v>
      </c>
      <c r="H60" s="178" t="s">
        <v>34</v>
      </c>
      <c r="I60" s="179" t="s">
        <v>11</v>
      </c>
      <c r="J60" s="179" t="s">
        <v>11</v>
      </c>
      <c r="K60" s="179" t="s">
        <v>11</v>
      </c>
      <c r="L60" s="1004">
        <v>2</v>
      </c>
      <c r="M60" s="1004">
        <v>4</v>
      </c>
      <c r="N60" s="1005">
        <f t="shared" si="0"/>
        <v>8</v>
      </c>
      <c r="O60" s="1006" t="str">
        <f t="shared" si="1"/>
        <v>MEDIO</v>
      </c>
      <c r="P60" s="1005">
        <v>10</v>
      </c>
      <c r="Q60" s="1005">
        <f t="shared" si="2"/>
        <v>80</v>
      </c>
      <c r="R60" s="1007" t="str">
        <f t="shared" si="3"/>
        <v>III</v>
      </c>
      <c r="S60" s="1008" t="str">
        <f t="shared" si="4"/>
        <v>MEJORABLE</v>
      </c>
      <c r="T60" s="179" t="s">
        <v>13</v>
      </c>
      <c r="U60" s="179" t="s">
        <v>13</v>
      </c>
      <c r="V60" s="179" t="s">
        <v>13</v>
      </c>
      <c r="W60" s="5" t="s">
        <v>2602</v>
      </c>
      <c r="X60" s="183" t="s">
        <v>13</v>
      </c>
    </row>
    <row r="61" spans="3:24" ht="159.6">
      <c r="C61" s="1450"/>
      <c r="D61" s="1451"/>
      <c r="E61" s="363" t="s">
        <v>6</v>
      </c>
      <c r="F61" s="33" t="s">
        <v>1200</v>
      </c>
      <c r="G61" s="363" t="s">
        <v>33</v>
      </c>
      <c r="H61" s="179" t="s">
        <v>160</v>
      </c>
      <c r="I61" s="179" t="s">
        <v>11</v>
      </c>
      <c r="J61" s="179" t="s">
        <v>11</v>
      </c>
      <c r="K61" s="179" t="s">
        <v>11</v>
      </c>
      <c r="L61" s="1004">
        <v>2</v>
      </c>
      <c r="M61" s="1004">
        <v>4</v>
      </c>
      <c r="N61" s="1005">
        <f t="shared" si="0"/>
        <v>8</v>
      </c>
      <c r="O61" s="1006" t="str">
        <f t="shared" si="1"/>
        <v>MEDIO</v>
      </c>
      <c r="P61" s="1005">
        <v>10</v>
      </c>
      <c r="Q61" s="1005">
        <f t="shared" si="2"/>
        <v>80</v>
      </c>
      <c r="R61" s="1007" t="str">
        <f t="shared" si="3"/>
        <v>III</v>
      </c>
      <c r="S61" s="1008" t="str">
        <f t="shared" si="4"/>
        <v>MEJORABLE</v>
      </c>
      <c r="T61" s="179" t="s">
        <v>13</v>
      </c>
      <c r="U61" s="179" t="s">
        <v>13</v>
      </c>
      <c r="V61" s="179" t="s">
        <v>13</v>
      </c>
      <c r="W61" s="5" t="s">
        <v>2603</v>
      </c>
      <c r="X61" s="183" t="s">
        <v>162</v>
      </c>
    </row>
    <row r="62" spans="3:24" ht="136.80000000000001">
      <c r="C62" s="1450"/>
      <c r="D62" s="1451"/>
      <c r="E62" s="363" t="s">
        <v>157</v>
      </c>
      <c r="F62" s="184" t="s">
        <v>163</v>
      </c>
      <c r="G62" s="3" t="s">
        <v>39</v>
      </c>
      <c r="H62" s="5" t="s">
        <v>164</v>
      </c>
      <c r="I62" s="179" t="s">
        <v>11</v>
      </c>
      <c r="J62" s="179" t="s">
        <v>11</v>
      </c>
      <c r="K62" s="179" t="s">
        <v>1436</v>
      </c>
      <c r="L62" s="1004">
        <v>2</v>
      </c>
      <c r="M62" s="1004">
        <v>4</v>
      </c>
      <c r="N62" s="1005">
        <f t="shared" si="0"/>
        <v>8</v>
      </c>
      <c r="O62" s="1006" t="str">
        <f t="shared" si="1"/>
        <v>MEDIO</v>
      </c>
      <c r="P62" s="1005">
        <v>10</v>
      </c>
      <c r="Q62" s="1005">
        <f t="shared" si="2"/>
        <v>80</v>
      </c>
      <c r="R62" s="1007" t="str">
        <f t="shared" si="3"/>
        <v>III</v>
      </c>
      <c r="S62" s="1008" t="str">
        <f t="shared" si="4"/>
        <v>MEJORABLE</v>
      </c>
      <c r="T62" s="179" t="s">
        <v>13</v>
      </c>
      <c r="U62" s="179" t="s">
        <v>13</v>
      </c>
      <c r="V62" s="179" t="s">
        <v>13</v>
      </c>
      <c r="W62" s="5" t="s">
        <v>2604</v>
      </c>
      <c r="X62" s="183" t="s">
        <v>166</v>
      </c>
    </row>
    <row r="63" spans="3:24" ht="136.80000000000001">
      <c r="C63" s="1450"/>
      <c r="D63" s="1451"/>
      <c r="E63" s="363" t="s">
        <v>157</v>
      </c>
      <c r="F63" s="184" t="s">
        <v>1322</v>
      </c>
      <c r="G63" s="3" t="s">
        <v>39</v>
      </c>
      <c r="H63" s="5" t="s">
        <v>1202</v>
      </c>
      <c r="I63" s="179" t="s">
        <v>11</v>
      </c>
      <c r="J63" s="179" t="s">
        <v>11</v>
      </c>
      <c r="K63" s="179" t="s">
        <v>1436</v>
      </c>
      <c r="L63" s="1004">
        <v>2</v>
      </c>
      <c r="M63" s="1004">
        <v>4</v>
      </c>
      <c r="N63" s="1005">
        <f t="shared" si="0"/>
        <v>8</v>
      </c>
      <c r="O63" s="1006" t="str">
        <f t="shared" si="1"/>
        <v>MEDIO</v>
      </c>
      <c r="P63" s="1005">
        <v>10</v>
      </c>
      <c r="Q63" s="1005">
        <f t="shared" si="2"/>
        <v>80</v>
      </c>
      <c r="R63" s="1007" t="str">
        <f t="shared" si="3"/>
        <v>III</v>
      </c>
      <c r="S63" s="1008" t="str">
        <f t="shared" si="4"/>
        <v>MEJORABLE</v>
      </c>
      <c r="T63" s="179" t="s">
        <v>13</v>
      </c>
      <c r="U63" s="179" t="s">
        <v>13</v>
      </c>
      <c r="V63" s="179" t="s">
        <v>13</v>
      </c>
      <c r="W63" s="5" t="s">
        <v>2605</v>
      </c>
      <c r="X63" s="183" t="s">
        <v>166</v>
      </c>
    </row>
    <row r="64" spans="3:24" ht="136.80000000000001">
      <c r="C64" s="1450"/>
      <c r="D64" s="1451"/>
      <c r="E64" s="363" t="s">
        <v>6</v>
      </c>
      <c r="F64" s="5" t="s">
        <v>40</v>
      </c>
      <c r="G64" s="3" t="s">
        <v>20</v>
      </c>
      <c r="H64" s="5" t="s">
        <v>41</v>
      </c>
      <c r="I64" s="179" t="s">
        <v>11</v>
      </c>
      <c r="J64" s="179" t="s">
        <v>11</v>
      </c>
      <c r="K64" s="179" t="s">
        <v>1436</v>
      </c>
      <c r="L64" s="1004">
        <v>2</v>
      </c>
      <c r="M64" s="1004">
        <v>4</v>
      </c>
      <c r="N64" s="1005">
        <f t="shared" si="0"/>
        <v>8</v>
      </c>
      <c r="O64" s="1006" t="str">
        <f t="shared" si="1"/>
        <v>MEDIO</v>
      </c>
      <c r="P64" s="1005">
        <v>10</v>
      </c>
      <c r="Q64" s="1005">
        <f t="shared" si="2"/>
        <v>80</v>
      </c>
      <c r="R64" s="1007" t="str">
        <f t="shared" si="3"/>
        <v>III</v>
      </c>
      <c r="S64" s="1008" t="str">
        <f t="shared" si="4"/>
        <v>MEJORABLE</v>
      </c>
      <c r="T64" s="179" t="s">
        <v>14</v>
      </c>
      <c r="U64" s="179" t="s">
        <v>14</v>
      </c>
      <c r="V64" s="179" t="s">
        <v>14</v>
      </c>
      <c r="W64" s="5" t="s">
        <v>2606</v>
      </c>
      <c r="X64" s="183" t="s">
        <v>13</v>
      </c>
    </row>
    <row r="65" spans="3:24" ht="136.80000000000001">
      <c r="C65" s="1450"/>
      <c r="D65" s="1451"/>
      <c r="E65" s="363" t="s">
        <v>6</v>
      </c>
      <c r="F65" s="188" t="s">
        <v>1203</v>
      </c>
      <c r="G65" s="185" t="s">
        <v>1204</v>
      </c>
      <c r="H65" s="178" t="s">
        <v>167</v>
      </c>
      <c r="I65" s="178" t="s">
        <v>11</v>
      </c>
      <c r="J65" s="178" t="s">
        <v>11</v>
      </c>
      <c r="K65" s="178" t="s">
        <v>1436</v>
      </c>
      <c r="L65" s="1004">
        <v>2</v>
      </c>
      <c r="M65" s="1004">
        <v>4</v>
      </c>
      <c r="N65" s="1005">
        <f t="shared" si="0"/>
        <v>8</v>
      </c>
      <c r="O65" s="1006" t="str">
        <f t="shared" si="1"/>
        <v>MEDIO</v>
      </c>
      <c r="P65" s="1005">
        <v>10</v>
      </c>
      <c r="Q65" s="1005">
        <f t="shared" si="2"/>
        <v>80</v>
      </c>
      <c r="R65" s="1007" t="str">
        <f t="shared" si="3"/>
        <v>III</v>
      </c>
      <c r="S65" s="1008" t="str">
        <f t="shared" si="4"/>
        <v>MEJORABLE</v>
      </c>
      <c r="T65" s="178" t="s">
        <v>13</v>
      </c>
      <c r="U65" s="178" t="s">
        <v>14</v>
      </c>
      <c r="V65" s="178" t="s">
        <v>14</v>
      </c>
      <c r="W65" s="178" t="s">
        <v>2607</v>
      </c>
      <c r="X65" s="320" t="s">
        <v>13</v>
      </c>
    </row>
    <row r="66" spans="3:24" ht="136.80000000000001">
      <c r="C66" s="1450"/>
      <c r="D66" s="1451"/>
      <c r="E66" s="363" t="s">
        <v>6</v>
      </c>
      <c r="F66" s="184" t="s">
        <v>169</v>
      </c>
      <c r="G66" s="185" t="s">
        <v>8</v>
      </c>
      <c r="H66" s="178" t="s">
        <v>170</v>
      </c>
      <c r="I66" s="178" t="s">
        <v>11</v>
      </c>
      <c r="J66" s="178" t="s">
        <v>11</v>
      </c>
      <c r="K66" s="178" t="s">
        <v>1436</v>
      </c>
      <c r="L66" s="1004">
        <v>2</v>
      </c>
      <c r="M66" s="1004">
        <v>4</v>
      </c>
      <c r="N66" s="1005">
        <f t="shared" si="0"/>
        <v>8</v>
      </c>
      <c r="O66" s="1006" t="str">
        <f t="shared" si="1"/>
        <v>MEDIO</v>
      </c>
      <c r="P66" s="1005">
        <v>10</v>
      </c>
      <c r="Q66" s="1005">
        <f t="shared" si="2"/>
        <v>80</v>
      </c>
      <c r="R66" s="1007" t="str">
        <f t="shared" si="3"/>
        <v>III</v>
      </c>
      <c r="S66" s="1008" t="str">
        <f t="shared" si="4"/>
        <v>MEJORABLE</v>
      </c>
      <c r="T66" s="178" t="s">
        <v>14</v>
      </c>
      <c r="U66" s="178" t="s">
        <v>14</v>
      </c>
      <c r="V66" s="178" t="s">
        <v>14</v>
      </c>
      <c r="W66" s="184" t="s">
        <v>2608</v>
      </c>
      <c r="X66" s="320" t="s">
        <v>13</v>
      </c>
    </row>
    <row r="67" spans="3:24" ht="136.80000000000001">
      <c r="C67" s="1450"/>
      <c r="D67" s="1451"/>
      <c r="E67" s="363" t="s">
        <v>6</v>
      </c>
      <c r="F67" s="188" t="s">
        <v>171</v>
      </c>
      <c r="G67" s="185" t="s">
        <v>17</v>
      </c>
      <c r="H67" s="178" t="s">
        <v>18</v>
      </c>
      <c r="I67" s="178" t="s">
        <v>11</v>
      </c>
      <c r="J67" s="178" t="s">
        <v>11</v>
      </c>
      <c r="K67" s="178" t="s">
        <v>1436</v>
      </c>
      <c r="L67" s="1004">
        <v>2</v>
      </c>
      <c r="M67" s="1004">
        <v>4</v>
      </c>
      <c r="N67" s="1005">
        <f t="shared" si="0"/>
        <v>8</v>
      </c>
      <c r="O67" s="1006" t="str">
        <f t="shared" si="1"/>
        <v>MEDIO</v>
      </c>
      <c r="P67" s="1005">
        <v>10</v>
      </c>
      <c r="Q67" s="1005">
        <f t="shared" si="2"/>
        <v>80</v>
      </c>
      <c r="R67" s="1007" t="str">
        <f t="shared" si="3"/>
        <v>III</v>
      </c>
      <c r="S67" s="1008" t="str">
        <f t="shared" si="4"/>
        <v>MEJORABLE</v>
      </c>
      <c r="T67" s="178" t="s">
        <v>13</v>
      </c>
      <c r="U67" s="178" t="s">
        <v>1206</v>
      </c>
      <c r="V67" s="178" t="s">
        <v>14</v>
      </c>
      <c r="W67" s="178" t="s">
        <v>2609</v>
      </c>
      <c r="X67" s="320" t="s">
        <v>13</v>
      </c>
    </row>
    <row r="68" spans="3:24" ht="136.80000000000001">
      <c r="C68" s="1450"/>
      <c r="D68" s="1451"/>
      <c r="E68" s="363" t="s">
        <v>157</v>
      </c>
      <c r="F68" s="189" t="s">
        <v>173</v>
      </c>
      <c r="G68" s="185" t="s">
        <v>20</v>
      </c>
      <c r="H68" s="178" t="s">
        <v>36</v>
      </c>
      <c r="I68" s="178" t="s">
        <v>11</v>
      </c>
      <c r="J68" s="178" t="s">
        <v>11</v>
      </c>
      <c r="K68" s="178" t="s">
        <v>1436</v>
      </c>
      <c r="L68" s="1004">
        <v>2</v>
      </c>
      <c r="M68" s="1004">
        <v>4</v>
      </c>
      <c r="N68" s="1005">
        <f t="shared" si="0"/>
        <v>8</v>
      </c>
      <c r="O68" s="1006" t="str">
        <f t="shared" si="1"/>
        <v>MEDIO</v>
      </c>
      <c r="P68" s="1005">
        <v>10</v>
      </c>
      <c r="Q68" s="1005">
        <f t="shared" si="2"/>
        <v>80</v>
      </c>
      <c r="R68" s="1007" t="str">
        <f t="shared" si="3"/>
        <v>III</v>
      </c>
      <c r="S68" s="1008" t="str">
        <f t="shared" si="4"/>
        <v>MEJORABLE</v>
      </c>
      <c r="T68" s="178" t="s">
        <v>13</v>
      </c>
      <c r="U68" s="178" t="s">
        <v>13</v>
      </c>
      <c r="V68" s="178" t="s">
        <v>13</v>
      </c>
      <c r="W68" s="184" t="s">
        <v>2610</v>
      </c>
      <c r="X68" s="320" t="s">
        <v>38</v>
      </c>
    </row>
    <row r="69" spans="3:24" ht="205.2">
      <c r="C69" s="1450"/>
      <c r="D69" s="1451"/>
      <c r="E69" s="363" t="s">
        <v>6</v>
      </c>
      <c r="F69" s="37" t="s">
        <v>3902</v>
      </c>
      <c r="G69" s="185" t="s">
        <v>33</v>
      </c>
      <c r="H69" s="324" t="s">
        <v>3766</v>
      </c>
      <c r="I69" s="178" t="s">
        <v>11</v>
      </c>
      <c r="J69" s="178" t="s">
        <v>11</v>
      </c>
      <c r="K69" s="178" t="s">
        <v>1436</v>
      </c>
      <c r="L69" s="1004">
        <v>2</v>
      </c>
      <c r="M69" s="1004">
        <v>4</v>
      </c>
      <c r="N69" s="1005">
        <f t="shared" si="0"/>
        <v>8</v>
      </c>
      <c r="O69" s="1006" t="str">
        <f t="shared" si="1"/>
        <v>MEDIO</v>
      </c>
      <c r="P69" s="1005">
        <v>10</v>
      </c>
      <c r="Q69" s="1005">
        <f t="shared" si="2"/>
        <v>80</v>
      </c>
      <c r="R69" s="1007" t="str">
        <f t="shared" si="3"/>
        <v>III</v>
      </c>
      <c r="S69" s="1008" t="str">
        <f t="shared" si="4"/>
        <v>MEJORABLE</v>
      </c>
      <c r="T69" s="178" t="s">
        <v>26</v>
      </c>
      <c r="U69" s="178" t="s">
        <v>26</v>
      </c>
      <c r="V69" s="178" t="s">
        <v>175</v>
      </c>
      <c r="W69" s="313" t="s">
        <v>3884</v>
      </c>
      <c r="X69" s="320" t="s">
        <v>1269</v>
      </c>
    </row>
    <row r="70" spans="3:24" ht="136.80000000000001">
      <c r="C70" s="1450"/>
      <c r="D70" s="1451"/>
      <c r="E70" s="363" t="s">
        <v>6</v>
      </c>
      <c r="F70" s="33" t="s">
        <v>180</v>
      </c>
      <c r="G70" s="363" t="s">
        <v>20</v>
      </c>
      <c r="H70" s="179" t="s">
        <v>31</v>
      </c>
      <c r="I70" s="184" t="s">
        <v>11</v>
      </c>
      <c r="J70" s="184" t="s">
        <v>11</v>
      </c>
      <c r="K70" s="179" t="s">
        <v>1436</v>
      </c>
      <c r="L70" s="1004">
        <v>2</v>
      </c>
      <c r="M70" s="1004">
        <v>2</v>
      </c>
      <c r="N70" s="1005">
        <f t="shared" si="0"/>
        <v>4</v>
      </c>
      <c r="O70" s="1006" t="str">
        <f t="shared" si="1"/>
        <v>BAJO</v>
      </c>
      <c r="P70" s="1005">
        <v>100</v>
      </c>
      <c r="Q70" s="1005">
        <f t="shared" si="2"/>
        <v>400</v>
      </c>
      <c r="R70" s="1007" t="str">
        <f t="shared" si="3"/>
        <v>II</v>
      </c>
      <c r="S70" s="1008" t="str">
        <f t="shared" si="4"/>
        <v>ACEPTABLE CON CONTROL ESPECIFICO</v>
      </c>
      <c r="T70" s="179" t="s">
        <v>13</v>
      </c>
      <c r="U70" s="179" t="s">
        <v>13</v>
      </c>
      <c r="V70" s="178" t="s">
        <v>13</v>
      </c>
      <c r="W70" s="178" t="s">
        <v>2611</v>
      </c>
      <c r="X70" s="183" t="s">
        <v>13</v>
      </c>
    </row>
    <row r="71" spans="3:24" ht="162">
      <c r="C71" s="1450"/>
      <c r="D71" s="1451"/>
      <c r="E71" s="363" t="s">
        <v>157</v>
      </c>
      <c r="F71" s="197" t="s">
        <v>181</v>
      </c>
      <c r="G71" s="197" t="s">
        <v>81</v>
      </c>
      <c r="H71" s="10" t="s">
        <v>182</v>
      </c>
      <c r="I71" s="198" t="s">
        <v>11</v>
      </c>
      <c r="J71" s="198" t="s">
        <v>11</v>
      </c>
      <c r="K71" s="179" t="s">
        <v>1436</v>
      </c>
      <c r="L71" s="1004">
        <v>2</v>
      </c>
      <c r="M71" s="1004">
        <v>4</v>
      </c>
      <c r="N71" s="1005">
        <f t="shared" si="0"/>
        <v>8</v>
      </c>
      <c r="O71" s="1006" t="str">
        <f t="shared" si="1"/>
        <v>MEDIO</v>
      </c>
      <c r="P71" s="1005">
        <v>10</v>
      </c>
      <c r="Q71" s="1005">
        <f t="shared" si="2"/>
        <v>80</v>
      </c>
      <c r="R71" s="1007" t="str">
        <f t="shared" si="3"/>
        <v>III</v>
      </c>
      <c r="S71" s="1008" t="str">
        <f t="shared" si="4"/>
        <v>MEJORABLE</v>
      </c>
      <c r="T71" s="198" t="s">
        <v>13</v>
      </c>
      <c r="U71" s="198" t="s">
        <v>13</v>
      </c>
      <c r="V71" s="198" t="s">
        <v>13</v>
      </c>
      <c r="W71" s="9" t="s">
        <v>2612</v>
      </c>
      <c r="X71" s="183" t="s">
        <v>13</v>
      </c>
    </row>
    <row r="72" spans="3:24" ht="162.6" thickBot="1">
      <c r="C72" s="1477"/>
      <c r="D72" s="1478"/>
      <c r="E72" s="208" t="s">
        <v>157</v>
      </c>
      <c r="F72" s="153" t="s">
        <v>183</v>
      </c>
      <c r="G72" s="153" t="s">
        <v>81</v>
      </c>
      <c r="H72" s="266" t="s">
        <v>182</v>
      </c>
      <c r="I72" s="154" t="s">
        <v>11</v>
      </c>
      <c r="J72" s="154" t="s">
        <v>11</v>
      </c>
      <c r="K72" s="209" t="s">
        <v>1436</v>
      </c>
      <c r="L72" s="1004">
        <v>2</v>
      </c>
      <c r="M72" s="1004">
        <v>4</v>
      </c>
      <c r="N72" s="1005">
        <f t="shared" si="0"/>
        <v>8</v>
      </c>
      <c r="O72" s="1006" t="str">
        <f t="shared" si="1"/>
        <v>MEDIO</v>
      </c>
      <c r="P72" s="1005">
        <v>10</v>
      </c>
      <c r="Q72" s="1005">
        <f t="shared" si="2"/>
        <v>80</v>
      </c>
      <c r="R72" s="1007" t="str">
        <f t="shared" si="3"/>
        <v>III</v>
      </c>
      <c r="S72" s="1008" t="str">
        <f t="shared" si="4"/>
        <v>MEJORABLE</v>
      </c>
      <c r="T72" s="154" t="s">
        <v>13</v>
      </c>
      <c r="U72" s="154" t="s">
        <v>13</v>
      </c>
      <c r="V72" s="154" t="s">
        <v>13</v>
      </c>
      <c r="W72" s="270" t="s">
        <v>2613</v>
      </c>
      <c r="X72" s="212" t="s">
        <v>13</v>
      </c>
    </row>
  </sheetData>
  <mergeCells count="26">
    <mergeCell ref="D3:V4"/>
    <mergeCell ref="U5:V5"/>
    <mergeCell ref="W5:X5"/>
    <mergeCell ref="C6:D6"/>
    <mergeCell ref="E9:E18"/>
    <mergeCell ref="E6:X6"/>
    <mergeCell ref="F7:G7"/>
    <mergeCell ref="H7:H8"/>
    <mergeCell ref="I7:K7"/>
    <mergeCell ref="E7:E8"/>
    <mergeCell ref="C37:D55"/>
    <mergeCell ref="C56:D72"/>
    <mergeCell ref="D19:D29"/>
    <mergeCell ref="C9:C29"/>
    <mergeCell ref="C1:C4"/>
    <mergeCell ref="D1:V2"/>
    <mergeCell ref="C7:C8"/>
    <mergeCell ref="C30:C36"/>
    <mergeCell ref="D30:D36"/>
    <mergeCell ref="E24:E29"/>
    <mergeCell ref="D7:D8"/>
    <mergeCell ref="L7:R7"/>
    <mergeCell ref="T7:X7"/>
    <mergeCell ref="X1:X4"/>
    <mergeCell ref="E30:E36"/>
    <mergeCell ref="D9:D18"/>
  </mergeCells>
  <conditionalFormatting sqref="S9:S72">
    <cfRule type="containsText" dxfId="278" priority="1" stopIfTrue="1" operator="containsText" text="MEJORABLE">
      <formula>NOT(ISERROR(SEARCH("MEJORABLE",S9)))</formula>
    </cfRule>
    <cfRule type="containsText" dxfId="277" priority="2" stopIfTrue="1" operator="containsText" text="ACEPTABLE CON CONTROL ESPECIFICO">
      <formula>NOT(ISERROR(SEARCH("ACEPTABLE CON CONTROL ESPECIFICO",S9)))</formula>
    </cfRule>
    <cfRule type="containsText" dxfId="276"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4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64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400-000002000000}">
          <x14:formula1>
            <xm:f>'G. NIVEL DE CONSECUENCIA'!$D$10:$D$13</xm:f>
          </x14:formula1>
          <xm:sqref>P9:P72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3"/>
  <dimension ref="C1:X72"/>
  <sheetViews>
    <sheetView view="pageBreakPreview" zoomScale="30" zoomScaleNormal="10" zoomScaleSheetLayoutView="30" workbookViewId="0">
      <selection activeCell="H30" sqref="H30"/>
    </sheetView>
  </sheetViews>
  <sheetFormatPr baseColWidth="10" defaultColWidth="11.44140625" defaultRowHeight="14.4"/>
  <cols>
    <col min="1" max="2" width="11.44140625" style="169"/>
    <col min="3" max="3" width="43.109375" style="169" customWidth="1"/>
    <col min="4" max="4" width="28.44140625" style="169" customWidth="1"/>
    <col min="5" max="5" width="28.44140625" style="238" customWidth="1"/>
    <col min="6" max="6" width="43.44140625" style="169" customWidth="1"/>
    <col min="7" max="7" width="42" style="335" customWidth="1"/>
    <col min="8" max="8" width="44.109375" style="169" customWidth="1"/>
    <col min="9" max="10" width="28.44140625" style="169" customWidth="1"/>
    <col min="11" max="11" width="43.6640625" style="169" customWidth="1"/>
    <col min="12" max="14" width="28.44140625" style="169" customWidth="1"/>
    <col min="15" max="15" width="35.109375" style="169" customWidth="1"/>
    <col min="16" max="18" width="28.44140625" style="169" customWidth="1"/>
    <col min="19" max="19" width="38.6640625" style="169" customWidth="1"/>
    <col min="20" max="21" width="28.44140625" style="169" customWidth="1"/>
    <col min="22" max="22" width="34.44140625" style="169" customWidth="1"/>
    <col min="23" max="23" width="116.6640625" style="169" customWidth="1"/>
    <col min="24" max="24" width="53.441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44717</v>
      </c>
      <c r="M5" s="205">
        <v>44708</v>
      </c>
      <c r="N5" s="205">
        <v>45114</v>
      </c>
      <c r="O5" s="205">
        <v>45488</v>
      </c>
      <c r="P5" s="190"/>
      <c r="Q5" s="190"/>
      <c r="R5" s="190"/>
      <c r="S5" s="187"/>
      <c r="T5" s="249"/>
      <c r="U5" s="1405"/>
      <c r="V5" s="1405"/>
      <c r="W5" s="1406"/>
      <c r="X5" s="1407"/>
    </row>
    <row r="6" spans="3:24" ht="45">
      <c r="C6" s="1408" t="s">
        <v>128</v>
      </c>
      <c r="D6" s="1409"/>
      <c r="E6" s="1487" t="s">
        <v>690</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6.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96.5" customHeight="1">
      <c r="C9" s="1491" t="s">
        <v>77</v>
      </c>
      <c r="D9" s="1492" t="s">
        <v>3839</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74.25" customHeight="1">
      <c r="C10" s="1491"/>
      <c r="D10" s="1492"/>
      <c r="E10" s="1440"/>
      <c r="F10" s="184" t="s">
        <v>1549</v>
      </c>
      <c r="G10" s="315" t="s">
        <v>8</v>
      </c>
      <c r="H10" s="184" t="s">
        <v>1550</v>
      </c>
      <c r="I10" s="184" t="s">
        <v>11</v>
      </c>
      <c r="J10" s="184" t="s">
        <v>1551</v>
      </c>
      <c r="K10" s="184" t="s">
        <v>1552</v>
      </c>
      <c r="L10" s="472">
        <v>6</v>
      </c>
      <c r="M10" s="472">
        <v>4</v>
      </c>
      <c r="N10" s="639">
        <f t="shared" ref="N10:N72" si="5">+L10*M10</f>
        <v>24</v>
      </c>
      <c r="O10" s="950" t="str">
        <f t="shared" si="1"/>
        <v>MUY ALTO</v>
      </c>
      <c r="P10" s="639">
        <v>10</v>
      </c>
      <c r="Q10" s="639">
        <f t="shared" ref="Q10:Q72" si="6">+N10*P10</f>
        <v>240</v>
      </c>
      <c r="R10" s="674" t="str">
        <f t="shared" si="3"/>
        <v>II</v>
      </c>
      <c r="S10" s="246" t="str">
        <f t="shared" ref="S10:S72" si="7">IF(Q10&gt;=600,"NO ACEPTABLE",IF(Q10&gt;=150,"ACEPTABLE CON CONTROL ESPECIFICO",IF(Q10&gt;=40,"MEJORABLE",IF(Q10&gt;=20,"ACEPTABLE"))))</f>
        <v>ACEPTABLE CON CONTROL ESPECIFICO</v>
      </c>
      <c r="T10" s="274" t="s">
        <v>13</v>
      </c>
      <c r="U10" s="274" t="s">
        <v>13</v>
      </c>
      <c r="V10" s="184" t="s">
        <v>1310</v>
      </c>
      <c r="W10" s="184" t="s">
        <v>2562</v>
      </c>
      <c r="X10" s="157" t="s">
        <v>662</v>
      </c>
    </row>
    <row r="11" spans="3:24" ht="157.5" customHeight="1">
      <c r="C11" s="1491"/>
      <c r="D11" s="1492"/>
      <c r="E11" s="1440"/>
      <c r="F11" s="184" t="s">
        <v>15</v>
      </c>
      <c r="G11" s="185" t="s">
        <v>8</v>
      </c>
      <c r="H11" s="178" t="s">
        <v>315</v>
      </c>
      <c r="I11" s="178" t="s">
        <v>11</v>
      </c>
      <c r="J11" s="178" t="s">
        <v>44</v>
      </c>
      <c r="K11" s="178" t="s">
        <v>11</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178" t="s">
        <v>14</v>
      </c>
      <c r="U11" s="178" t="s">
        <v>14</v>
      </c>
      <c r="V11" s="184" t="s">
        <v>1310</v>
      </c>
      <c r="W11" s="184" t="s">
        <v>2563</v>
      </c>
      <c r="X11" s="320" t="s">
        <v>13</v>
      </c>
    </row>
    <row r="12" spans="3:24" ht="114">
      <c r="C12" s="1491"/>
      <c r="D12" s="1492"/>
      <c r="E12" s="1440"/>
      <c r="F12" s="33" t="s">
        <v>35</v>
      </c>
      <c r="G12" s="363" t="s">
        <v>20</v>
      </c>
      <c r="H12" s="179" t="s">
        <v>48</v>
      </c>
      <c r="I12" s="184" t="s">
        <v>11</v>
      </c>
      <c r="J12" s="184" t="s">
        <v>1450</v>
      </c>
      <c r="K12" s="179" t="s">
        <v>1532</v>
      </c>
      <c r="L12" s="472">
        <v>2</v>
      </c>
      <c r="M12" s="472">
        <v>4</v>
      </c>
      <c r="N12" s="639">
        <f t="shared" si="5"/>
        <v>8</v>
      </c>
      <c r="O12" s="950" t="str">
        <f t="shared" si="1"/>
        <v>MEDIO</v>
      </c>
      <c r="P12" s="639">
        <v>10</v>
      </c>
      <c r="Q12" s="639">
        <f t="shared" si="6"/>
        <v>80</v>
      </c>
      <c r="R12" s="674" t="str">
        <f t="shared" si="3"/>
        <v>III</v>
      </c>
      <c r="S12" s="246" t="str">
        <f t="shared" si="7"/>
        <v>MEJORABLE</v>
      </c>
      <c r="T12" s="179" t="s">
        <v>13</v>
      </c>
      <c r="U12" s="179" t="s">
        <v>13</v>
      </c>
      <c r="V12" s="179" t="s">
        <v>13</v>
      </c>
      <c r="W12" s="5" t="s">
        <v>2564</v>
      </c>
      <c r="X12" s="183" t="s">
        <v>50</v>
      </c>
    </row>
    <row r="13" spans="3:24" ht="114">
      <c r="C13" s="1491"/>
      <c r="D13" s="1492"/>
      <c r="E13" s="1440"/>
      <c r="F13" s="3" t="s">
        <v>2565</v>
      </c>
      <c r="G13" s="363" t="s">
        <v>86</v>
      </c>
      <c r="H13" s="179" t="s">
        <v>244</v>
      </c>
      <c r="I13" s="184" t="s">
        <v>11</v>
      </c>
      <c r="J13" s="184" t="s">
        <v>11</v>
      </c>
      <c r="K13" s="179" t="s">
        <v>11</v>
      </c>
      <c r="L13" s="472">
        <v>2</v>
      </c>
      <c r="M13" s="472">
        <v>4</v>
      </c>
      <c r="N13" s="639">
        <f t="shared" si="5"/>
        <v>8</v>
      </c>
      <c r="O13" s="950" t="str">
        <f t="shared" si="1"/>
        <v>MEDIO</v>
      </c>
      <c r="P13" s="639">
        <v>10</v>
      </c>
      <c r="Q13" s="639">
        <f t="shared" si="6"/>
        <v>80</v>
      </c>
      <c r="R13" s="674" t="str">
        <f t="shared" si="3"/>
        <v>III</v>
      </c>
      <c r="S13" s="246" t="str">
        <f t="shared" si="7"/>
        <v>MEJORABLE</v>
      </c>
      <c r="T13" s="179" t="s">
        <v>13</v>
      </c>
      <c r="U13" s="179" t="s">
        <v>686</v>
      </c>
      <c r="V13" s="179" t="s">
        <v>13</v>
      </c>
      <c r="W13" s="5" t="s">
        <v>2566</v>
      </c>
      <c r="X13" s="183" t="s">
        <v>13</v>
      </c>
    </row>
    <row r="14" spans="3:24" ht="136.80000000000001">
      <c r="C14" s="1491"/>
      <c r="D14" s="1492"/>
      <c r="E14" s="1440"/>
      <c r="F14" s="5" t="s">
        <v>676</v>
      </c>
      <c r="G14" s="315" t="s">
        <v>20</v>
      </c>
      <c r="H14" s="184" t="s">
        <v>201</v>
      </c>
      <c r="I14" s="5" t="s">
        <v>11</v>
      </c>
      <c r="J14" s="5" t="s">
        <v>196</v>
      </c>
      <c r="K14" s="5" t="s">
        <v>1220</v>
      </c>
      <c r="L14" s="472">
        <v>2</v>
      </c>
      <c r="M14" s="472">
        <v>4</v>
      </c>
      <c r="N14" s="639">
        <f t="shared" si="5"/>
        <v>8</v>
      </c>
      <c r="O14" s="950" t="str">
        <f t="shared" si="1"/>
        <v>MEDIO</v>
      </c>
      <c r="P14" s="639">
        <v>10</v>
      </c>
      <c r="Q14" s="639">
        <f t="shared" si="6"/>
        <v>80</v>
      </c>
      <c r="R14" s="674" t="str">
        <f t="shared" si="3"/>
        <v>III</v>
      </c>
      <c r="S14" s="246" t="str">
        <f t="shared" si="7"/>
        <v>MEJORABLE</v>
      </c>
      <c r="T14" s="179" t="s">
        <v>91</v>
      </c>
      <c r="U14" s="179" t="s">
        <v>91</v>
      </c>
      <c r="V14" s="179" t="s">
        <v>91</v>
      </c>
      <c r="W14" s="316" t="s">
        <v>2567</v>
      </c>
      <c r="X14" s="183" t="s">
        <v>13</v>
      </c>
    </row>
    <row r="15" spans="3:24" ht="232.5" customHeight="1">
      <c r="C15" s="1491"/>
      <c r="D15" s="1492"/>
      <c r="E15" s="1440"/>
      <c r="F15" s="34" t="s">
        <v>364</v>
      </c>
      <c r="G15" s="363" t="s">
        <v>20</v>
      </c>
      <c r="H15" s="179" t="s">
        <v>365</v>
      </c>
      <c r="I15" s="5" t="s">
        <v>11</v>
      </c>
      <c r="J15" s="5" t="s">
        <v>11</v>
      </c>
      <c r="K15" s="5" t="s">
        <v>11</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939</v>
      </c>
      <c r="W15" s="5" t="s">
        <v>2568</v>
      </c>
      <c r="X15" s="183" t="s">
        <v>13</v>
      </c>
    </row>
    <row r="16" spans="3:24" ht="114">
      <c r="C16" s="1491"/>
      <c r="D16" s="1492"/>
      <c r="E16" s="1440"/>
      <c r="F16" s="5" t="s">
        <v>40</v>
      </c>
      <c r="G16" s="3" t="s">
        <v>20</v>
      </c>
      <c r="H16" s="5" t="s">
        <v>41</v>
      </c>
      <c r="I16" s="5" t="s">
        <v>42</v>
      </c>
      <c r="J16" s="5" t="s">
        <v>11</v>
      </c>
      <c r="K16" s="5" t="s">
        <v>938</v>
      </c>
      <c r="L16" s="472">
        <v>2</v>
      </c>
      <c r="M16" s="472">
        <v>4</v>
      </c>
      <c r="N16" s="639">
        <f t="shared" si="5"/>
        <v>8</v>
      </c>
      <c r="O16" s="950" t="str">
        <f t="shared" si="1"/>
        <v>MEDIO</v>
      </c>
      <c r="P16" s="639">
        <v>10</v>
      </c>
      <c r="Q16" s="639">
        <f t="shared" si="6"/>
        <v>80</v>
      </c>
      <c r="R16" s="674" t="str">
        <f t="shared" si="3"/>
        <v>III</v>
      </c>
      <c r="S16" s="246" t="str">
        <f t="shared" si="7"/>
        <v>MEJORABLE</v>
      </c>
      <c r="T16" s="179" t="s">
        <v>14</v>
      </c>
      <c r="U16" s="179" t="s">
        <v>14</v>
      </c>
      <c r="V16" s="179" t="s">
        <v>14</v>
      </c>
      <c r="W16" s="5" t="s">
        <v>2569</v>
      </c>
      <c r="X16" s="183" t="s">
        <v>13</v>
      </c>
    </row>
    <row r="17" spans="3:24" ht="93" customHeight="1">
      <c r="C17" s="1491"/>
      <c r="D17" s="1492"/>
      <c r="E17" s="1440"/>
      <c r="F17" s="5" t="s">
        <v>2570</v>
      </c>
      <c r="G17" s="3" t="s">
        <v>1216</v>
      </c>
      <c r="H17" s="5" t="s">
        <v>2571</v>
      </c>
      <c r="I17" s="5" t="s">
        <v>11</v>
      </c>
      <c r="J17" s="5" t="s">
        <v>11</v>
      </c>
      <c r="K17" s="5" t="s">
        <v>196</v>
      </c>
      <c r="L17" s="472">
        <v>2</v>
      </c>
      <c r="M17" s="472">
        <v>4</v>
      </c>
      <c r="N17" s="639">
        <f t="shared" si="5"/>
        <v>8</v>
      </c>
      <c r="O17" s="950" t="str">
        <f t="shared" si="1"/>
        <v>MEDIO</v>
      </c>
      <c r="P17" s="639">
        <v>10</v>
      </c>
      <c r="Q17" s="639">
        <f t="shared" si="6"/>
        <v>80</v>
      </c>
      <c r="R17" s="674" t="str">
        <f t="shared" si="3"/>
        <v>III</v>
      </c>
      <c r="S17" s="246" t="str">
        <f t="shared" si="7"/>
        <v>MEJORABLE</v>
      </c>
      <c r="T17" s="179" t="s">
        <v>91</v>
      </c>
      <c r="U17" s="179" t="s">
        <v>91</v>
      </c>
      <c r="V17" s="179" t="s">
        <v>91</v>
      </c>
      <c r="W17" s="5" t="s">
        <v>2572</v>
      </c>
      <c r="X17" s="183" t="s">
        <v>13</v>
      </c>
    </row>
    <row r="18" spans="3:24" ht="159.6">
      <c r="C18" s="1491"/>
      <c r="D18" s="1492"/>
      <c r="E18" s="1440"/>
      <c r="F18" s="188" t="s">
        <v>19</v>
      </c>
      <c r="G18" s="363" t="s">
        <v>20</v>
      </c>
      <c r="H18" s="179" t="s">
        <v>21</v>
      </c>
      <c r="I18" s="184" t="s">
        <v>11</v>
      </c>
      <c r="J18" s="184" t="s">
        <v>1534</v>
      </c>
      <c r="K18" s="184" t="s">
        <v>1535</v>
      </c>
      <c r="L18" s="472">
        <v>2</v>
      </c>
      <c r="M18" s="472">
        <v>4</v>
      </c>
      <c r="N18" s="639">
        <f t="shared" si="5"/>
        <v>8</v>
      </c>
      <c r="O18" s="950" t="str">
        <f t="shared" si="1"/>
        <v>MEDIO</v>
      </c>
      <c r="P18" s="639">
        <v>10</v>
      </c>
      <c r="Q18" s="639">
        <f t="shared" si="6"/>
        <v>80</v>
      </c>
      <c r="R18" s="674" t="str">
        <f t="shared" si="3"/>
        <v>III</v>
      </c>
      <c r="S18" s="246" t="str">
        <f t="shared" si="7"/>
        <v>MEJORABLE</v>
      </c>
      <c r="T18" s="180" t="s">
        <v>13</v>
      </c>
      <c r="U18" s="179" t="s">
        <v>14</v>
      </c>
      <c r="V18" s="179" t="s">
        <v>22</v>
      </c>
      <c r="W18" s="179" t="s">
        <v>2573</v>
      </c>
      <c r="X18" s="183" t="s">
        <v>13</v>
      </c>
    </row>
    <row r="19" spans="3:24" ht="186" customHeight="1">
      <c r="C19" s="1491"/>
      <c r="D19" s="1493" t="s">
        <v>3876</v>
      </c>
      <c r="E19" s="1710" t="s">
        <v>6</v>
      </c>
      <c r="F19" s="312" t="s">
        <v>304</v>
      </c>
      <c r="G19" s="185" t="s">
        <v>1216</v>
      </c>
      <c r="H19" s="178" t="s">
        <v>270</v>
      </c>
      <c r="I19" s="178" t="s">
        <v>11</v>
      </c>
      <c r="J19" s="178" t="s">
        <v>11</v>
      </c>
      <c r="K19" s="184" t="s">
        <v>334</v>
      </c>
      <c r="L19" s="472">
        <v>2</v>
      </c>
      <c r="M19" s="472">
        <v>4</v>
      </c>
      <c r="N19" s="639">
        <f t="shared" si="5"/>
        <v>8</v>
      </c>
      <c r="O19" s="950" t="str">
        <f t="shared" si="1"/>
        <v>MEDIO</v>
      </c>
      <c r="P19" s="639">
        <v>10</v>
      </c>
      <c r="Q19" s="639">
        <f t="shared" si="6"/>
        <v>80</v>
      </c>
      <c r="R19" s="674" t="str">
        <f t="shared" si="3"/>
        <v>III</v>
      </c>
      <c r="S19" s="246" t="str">
        <f t="shared" si="7"/>
        <v>MEJORABLE</v>
      </c>
      <c r="T19" s="179" t="s">
        <v>91</v>
      </c>
      <c r="U19" s="179" t="s">
        <v>91</v>
      </c>
      <c r="V19" s="179" t="s">
        <v>91</v>
      </c>
      <c r="W19" s="36" t="s">
        <v>3883</v>
      </c>
      <c r="X19" s="39" t="s">
        <v>945</v>
      </c>
    </row>
    <row r="20" spans="3:24" ht="136.80000000000001">
      <c r="C20" s="1491"/>
      <c r="D20" s="1493"/>
      <c r="E20" s="1711"/>
      <c r="F20" s="188" t="s">
        <v>303</v>
      </c>
      <c r="G20" s="185" t="s">
        <v>219</v>
      </c>
      <c r="H20" s="178" t="s">
        <v>220</v>
      </c>
      <c r="I20" s="178" t="s">
        <v>942</v>
      </c>
      <c r="J20" s="178" t="s">
        <v>11</v>
      </c>
      <c r="K20" s="179" t="s">
        <v>943</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179" t="s">
        <v>2574</v>
      </c>
      <c r="X20" s="183" t="s">
        <v>946</v>
      </c>
    </row>
    <row r="21" spans="3:24" ht="91.2">
      <c r="C21" s="1491"/>
      <c r="D21" s="1493"/>
      <c r="E21" s="1711"/>
      <c r="F21" s="184" t="s">
        <v>666</v>
      </c>
      <c r="G21" s="185" t="s">
        <v>17</v>
      </c>
      <c r="H21" s="314" t="s">
        <v>18</v>
      </c>
      <c r="I21" s="178" t="s">
        <v>45</v>
      </c>
      <c r="J21" s="178" t="s">
        <v>11</v>
      </c>
      <c r="K21" s="178" t="s">
        <v>911</v>
      </c>
      <c r="L21" s="472">
        <v>2</v>
      </c>
      <c r="M21" s="472">
        <v>4</v>
      </c>
      <c r="N21" s="639">
        <f t="shared" si="5"/>
        <v>8</v>
      </c>
      <c r="O21" s="950" t="str">
        <f t="shared" si="1"/>
        <v>MEDIO</v>
      </c>
      <c r="P21" s="639">
        <v>10</v>
      </c>
      <c r="Q21" s="639">
        <f t="shared" si="6"/>
        <v>80</v>
      </c>
      <c r="R21" s="674" t="str">
        <f t="shared" si="3"/>
        <v>III</v>
      </c>
      <c r="S21" s="246" t="str">
        <f t="shared" si="7"/>
        <v>MEJORABLE</v>
      </c>
      <c r="T21" s="272" t="s">
        <v>13</v>
      </c>
      <c r="U21" s="178" t="s">
        <v>14</v>
      </c>
      <c r="V21" s="178" t="s">
        <v>14</v>
      </c>
      <c r="W21" s="318" t="s">
        <v>2561</v>
      </c>
      <c r="X21" s="319" t="s">
        <v>13</v>
      </c>
    </row>
    <row r="22" spans="3:24" ht="159.6">
      <c r="C22" s="1491"/>
      <c r="D22" s="1493"/>
      <c r="E22" s="1711"/>
      <c r="F22" s="315" t="s">
        <v>667</v>
      </c>
      <c r="G22" s="185" t="s">
        <v>8</v>
      </c>
      <c r="H22" s="314" t="s">
        <v>368</v>
      </c>
      <c r="I22" s="178" t="s">
        <v>10</v>
      </c>
      <c r="J22" s="178" t="s">
        <v>11</v>
      </c>
      <c r="K22" s="178" t="s">
        <v>369</v>
      </c>
      <c r="L22" s="472">
        <v>6</v>
      </c>
      <c r="M22" s="472">
        <v>4</v>
      </c>
      <c r="N22" s="639">
        <f t="shared" si="5"/>
        <v>24</v>
      </c>
      <c r="O22" s="950" t="str">
        <f t="shared" si="1"/>
        <v>MUY ALTO</v>
      </c>
      <c r="P22" s="639">
        <v>10</v>
      </c>
      <c r="Q22" s="639">
        <f t="shared" si="6"/>
        <v>240</v>
      </c>
      <c r="R22" s="674" t="str">
        <f t="shared" si="3"/>
        <v>II</v>
      </c>
      <c r="S22" s="246" t="str">
        <f t="shared" si="7"/>
        <v>ACEPTABLE CON CONTROL ESPECIFICO</v>
      </c>
      <c r="T22" s="178" t="s">
        <v>13</v>
      </c>
      <c r="U22" s="178" t="s">
        <v>14</v>
      </c>
      <c r="V22" s="178" t="s">
        <v>1539</v>
      </c>
      <c r="W22" s="318" t="s">
        <v>2575</v>
      </c>
      <c r="X22" s="320" t="s">
        <v>13</v>
      </c>
    </row>
    <row r="23" spans="3:24" ht="159.6">
      <c r="C23" s="1491"/>
      <c r="D23" s="1493"/>
      <c r="E23" s="1711"/>
      <c r="F23" s="185" t="s">
        <v>2576</v>
      </c>
      <c r="G23" s="185" t="s">
        <v>8</v>
      </c>
      <c r="H23" s="324" t="s">
        <v>222</v>
      </c>
      <c r="I23" s="324" t="s">
        <v>11</v>
      </c>
      <c r="J23" s="324" t="s">
        <v>11</v>
      </c>
      <c r="K23" s="324" t="s">
        <v>223</v>
      </c>
      <c r="L23" s="472">
        <v>6</v>
      </c>
      <c r="M23" s="472">
        <v>4</v>
      </c>
      <c r="N23" s="639">
        <f t="shared" si="5"/>
        <v>24</v>
      </c>
      <c r="O23" s="950" t="str">
        <f t="shared" si="1"/>
        <v>MUY ALTO</v>
      </c>
      <c r="P23" s="639">
        <v>10</v>
      </c>
      <c r="Q23" s="639">
        <f t="shared" si="6"/>
        <v>240</v>
      </c>
      <c r="R23" s="674" t="str">
        <f t="shared" si="3"/>
        <v>II</v>
      </c>
      <c r="S23" s="246" t="str">
        <f t="shared" si="7"/>
        <v>ACEPTABLE CON CONTROL ESPECIFICO</v>
      </c>
      <c r="T23" s="178" t="s">
        <v>91</v>
      </c>
      <c r="U23" s="178" t="s">
        <v>91</v>
      </c>
      <c r="V23" s="178" t="s">
        <v>91</v>
      </c>
      <c r="W23" s="314" t="s">
        <v>2577</v>
      </c>
      <c r="X23" s="320" t="s">
        <v>13</v>
      </c>
    </row>
    <row r="24" spans="3:24" ht="159.6">
      <c r="C24" s="1491"/>
      <c r="D24" s="1493"/>
      <c r="E24" s="1711"/>
      <c r="F24" s="315" t="s">
        <v>670</v>
      </c>
      <c r="G24" s="185" t="s">
        <v>8</v>
      </c>
      <c r="H24" s="314" t="s">
        <v>377</v>
      </c>
      <c r="I24" s="178" t="s">
        <v>10</v>
      </c>
      <c r="J24" s="178" t="s">
        <v>11</v>
      </c>
      <c r="K24" s="178" t="s">
        <v>369</v>
      </c>
      <c r="L24" s="472">
        <v>6</v>
      </c>
      <c r="M24" s="472">
        <v>4</v>
      </c>
      <c r="N24" s="639">
        <f t="shared" si="5"/>
        <v>24</v>
      </c>
      <c r="O24" s="950" t="str">
        <f t="shared" si="1"/>
        <v>MUY ALTO</v>
      </c>
      <c r="P24" s="639">
        <v>10</v>
      </c>
      <c r="Q24" s="639">
        <f t="shared" si="6"/>
        <v>240</v>
      </c>
      <c r="R24" s="674" t="str">
        <f t="shared" si="3"/>
        <v>II</v>
      </c>
      <c r="S24" s="246" t="str">
        <f t="shared" si="7"/>
        <v>ACEPTABLE CON CONTROL ESPECIFICO</v>
      </c>
      <c r="T24" s="178" t="s">
        <v>14</v>
      </c>
      <c r="U24" s="178" t="s">
        <v>14</v>
      </c>
      <c r="V24" s="178" t="s">
        <v>14</v>
      </c>
      <c r="W24" s="318" t="s">
        <v>2578</v>
      </c>
      <c r="X24" s="320" t="s">
        <v>13</v>
      </c>
    </row>
    <row r="25" spans="3:24" ht="159.6">
      <c r="C25" s="1491"/>
      <c r="D25" s="1493"/>
      <c r="E25" s="1711"/>
      <c r="F25" s="315" t="s">
        <v>2579</v>
      </c>
      <c r="G25" s="185" t="s">
        <v>8</v>
      </c>
      <c r="H25" s="314" t="s">
        <v>377</v>
      </c>
      <c r="I25" s="178" t="s">
        <v>10</v>
      </c>
      <c r="J25" s="178" t="s">
        <v>11</v>
      </c>
      <c r="K25" s="178" t="s">
        <v>369</v>
      </c>
      <c r="L25" s="472">
        <v>6</v>
      </c>
      <c r="M25" s="472">
        <v>4</v>
      </c>
      <c r="N25" s="639">
        <f t="shared" si="5"/>
        <v>24</v>
      </c>
      <c r="O25" s="950" t="str">
        <f t="shared" si="1"/>
        <v>MUY ALTO</v>
      </c>
      <c r="P25" s="639">
        <v>10</v>
      </c>
      <c r="Q25" s="639">
        <f t="shared" si="6"/>
        <v>240</v>
      </c>
      <c r="R25" s="674" t="str">
        <f t="shared" si="3"/>
        <v>II</v>
      </c>
      <c r="S25" s="246" t="str">
        <f t="shared" si="7"/>
        <v>ACEPTABLE CON CONTROL ESPECIFICO</v>
      </c>
      <c r="T25" s="178" t="s">
        <v>14</v>
      </c>
      <c r="U25" s="178" t="s">
        <v>14</v>
      </c>
      <c r="V25" s="178" t="s">
        <v>14</v>
      </c>
      <c r="W25" s="318" t="s">
        <v>2578</v>
      </c>
      <c r="X25" s="320" t="s">
        <v>13</v>
      </c>
    </row>
    <row r="26" spans="3:24" ht="114">
      <c r="C26" s="1491"/>
      <c r="D26" s="1493"/>
      <c r="E26" s="1711"/>
      <c r="F26" s="185" t="s">
        <v>1540</v>
      </c>
      <c r="G26" s="185" t="s">
        <v>8</v>
      </c>
      <c r="H26" s="178" t="s">
        <v>1339</v>
      </c>
      <c r="I26" s="178" t="s">
        <v>11</v>
      </c>
      <c r="J26" s="178" t="s">
        <v>1340</v>
      </c>
      <c r="K26" s="178" t="s">
        <v>11</v>
      </c>
      <c r="L26" s="472">
        <v>6</v>
      </c>
      <c r="M26" s="472">
        <v>4</v>
      </c>
      <c r="N26" s="639">
        <f t="shared" si="5"/>
        <v>24</v>
      </c>
      <c r="O26" s="950" t="str">
        <f t="shared" si="1"/>
        <v>MUY ALTO</v>
      </c>
      <c r="P26" s="639">
        <v>10</v>
      </c>
      <c r="Q26" s="639">
        <f t="shared" si="6"/>
        <v>240</v>
      </c>
      <c r="R26" s="674" t="str">
        <f t="shared" si="3"/>
        <v>II</v>
      </c>
      <c r="S26" s="246" t="str">
        <f t="shared" si="7"/>
        <v>ACEPTABLE CON CONTROL ESPECIFICO</v>
      </c>
      <c r="T26" s="178" t="s">
        <v>91</v>
      </c>
      <c r="U26" s="178" t="s">
        <v>91</v>
      </c>
      <c r="V26" s="178" t="s">
        <v>91</v>
      </c>
      <c r="W26" s="178" t="s">
        <v>2580</v>
      </c>
      <c r="X26" s="158" t="s">
        <v>13</v>
      </c>
    </row>
    <row r="27" spans="3:24" ht="296.39999999999998">
      <c r="C27" s="1491"/>
      <c r="D27" s="1493"/>
      <c r="E27" s="1711"/>
      <c r="F27" s="188" t="s">
        <v>1541</v>
      </c>
      <c r="G27" s="185" t="s">
        <v>20</v>
      </c>
      <c r="H27" s="178" t="s">
        <v>1352</v>
      </c>
      <c r="I27" s="178" t="s">
        <v>11</v>
      </c>
      <c r="J27" s="178" t="s">
        <v>11</v>
      </c>
      <c r="K27" s="178" t="s">
        <v>11</v>
      </c>
      <c r="L27" s="472">
        <v>2</v>
      </c>
      <c r="M27" s="472">
        <v>4</v>
      </c>
      <c r="N27" s="639">
        <f t="shared" si="5"/>
        <v>8</v>
      </c>
      <c r="O27" s="950" t="str">
        <f t="shared" si="1"/>
        <v>MEDIO</v>
      </c>
      <c r="P27" s="639">
        <v>10</v>
      </c>
      <c r="Q27" s="639">
        <f t="shared" si="6"/>
        <v>80</v>
      </c>
      <c r="R27" s="674" t="str">
        <f t="shared" si="3"/>
        <v>III</v>
      </c>
      <c r="S27" s="246" t="str">
        <f t="shared" si="7"/>
        <v>MEJORABLE</v>
      </c>
      <c r="T27" s="179" t="s">
        <v>91</v>
      </c>
      <c r="U27" s="179" t="s">
        <v>91</v>
      </c>
      <c r="V27" s="179" t="s">
        <v>308</v>
      </c>
      <c r="W27" s="179" t="s">
        <v>2581</v>
      </c>
      <c r="X27" s="183" t="s">
        <v>13</v>
      </c>
    </row>
    <row r="28" spans="3:24" ht="136.80000000000001">
      <c r="C28" s="1491"/>
      <c r="D28" s="1493"/>
      <c r="E28" s="1711"/>
      <c r="F28" s="315" t="s">
        <v>673</v>
      </c>
      <c r="G28" s="185" t="s">
        <v>20</v>
      </c>
      <c r="H28" s="314" t="s">
        <v>382</v>
      </c>
      <c r="I28" s="178" t="s">
        <v>383</v>
      </c>
      <c r="J28" s="178" t="s">
        <v>384</v>
      </c>
      <c r="K28" s="178" t="s">
        <v>873</v>
      </c>
      <c r="L28" s="472">
        <v>2</v>
      </c>
      <c r="M28" s="472">
        <v>4</v>
      </c>
      <c r="N28" s="639">
        <f t="shared" si="5"/>
        <v>8</v>
      </c>
      <c r="O28" s="950" t="str">
        <f t="shared" si="1"/>
        <v>MEDIO</v>
      </c>
      <c r="P28" s="639">
        <v>10</v>
      </c>
      <c r="Q28" s="639">
        <f t="shared" si="6"/>
        <v>80</v>
      </c>
      <c r="R28" s="674" t="str">
        <f t="shared" si="3"/>
        <v>III</v>
      </c>
      <c r="S28" s="246" t="str">
        <f t="shared" si="7"/>
        <v>MEJORABLE</v>
      </c>
      <c r="T28" s="178" t="s">
        <v>13</v>
      </c>
      <c r="U28" s="178" t="s">
        <v>13</v>
      </c>
      <c r="V28" s="178" t="s">
        <v>13</v>
      </c>
      <c r="W28" s="178" t="s">
        <v>2582</v>
      </c>
      <c r="X28" s="320" t="s">
        <v>13</v>
      </c>
    </row>
    <row r="29" spans="3:24" ht="91.2">
      <c r="C29" s="1491"/>
      <c r="D29" s="1493"/>
      <c r="E29" s="1712"/>
      <c r="F29" s="315" t="s">
        <v>674</v>
      </c>
      <c r="G29" s="185" t="s">
        <v>20</v>
      </c>
      <c r="H29" s="314" t="s">
        <v>387</v>
      </c>
      <c r="I29" s="178" t="s">
        <v>944</v>
      </c>
      <c r="J29" s="178" t="s">
        <v>10</v>
      </c>
      <c r="K29" s="178" t="s">
        <v>1543</v>
      </c>
      <c r="L29" s="472">
        <v>2</v>
      </c>
      <c r="M29" s="472">
        <v>4</v>
      </c>
      <c r="N29" s="639">
        <f t="shared" si="5"/>
        <v>8</v>
      </c>
      <c r="O29" s="950" t="str">
        <f t="shared" si="1"/>
        <v>MEDIO</v>
      </c>
      <c r="P29" s="639">
        <v>10</v>
      </c>
      <c r="Q29" s="639">
        <f t="shared" si="6"/>
        <v>80</v>
      </c>
      <c r="R29" s="674" t="str">
        <f t="shared" si="3"/>
        <v>III</v>
      </c>
      <c r="S29" s="246" t="str">
        <f t="shared" si="7"/>
        <v>MEJORABLE</v>
      </c>
      <c r="T29" s="178" t="s">
        <v>14</v>
      </c>
      <c r="U29" s="178" t="s">
        <v>14</v>
      </c>
      <c r="V29" s="178" t="s">
        <v>14</v>
      </c>
      <c r="W29" s="178" t="s">
        <v>2583</v>
      </c>
      <c r="X29" s="320" t="s">
        <v>389</v>
      </c>
    </row>
    <row r="30" spans="3:24" ht="182.4">
      <c r="C30" s="1441" t="s">
        <v>78</v>
      </c>
      <c r="D30" s="1498" t="s">
        <v>3877</v>
      </c>
      <c r="E30" s="1440" t="s">
        <v>6</v>
      </c>
      <c r="F30" s="363" t="s">
        <v>556</v>
      </c>
      <c r="G30" s="363" t="s">
        <v>20</v>
      </c>
      <c r="H30" s="179" t="s">
        <v>30</v>
      </c>
      <c r="I30" s="184" t="s">
        <v>11</v>
      </c>
      <c r="J30" s="184" t="s">
        <v>11</v>
      </c>
      <c r="K30" s="184" t="s">
        <v>1545</v>
      </c>
      <c r="L30" s="472">
        <v>2</v>
      </c>
      <c r="M30" s="472">
        <v>2</v>
      </c>
      <c r="N30" s="639">
        <f t="shared" si="5"/>
        <v>4</v>
      </c>
      <c r="O30" s="950" t="str">
        <f t="shared" si="1"/>
        <v>BAJO</v>
      </c>
      <c r="P30" s="639">
        <v>100</v>
      </c>
      <c r="Q30" s="639">
        <f t="shared" si="6"/>
        <v>400</v>
      </c>
      <c r="R30" s="674" t="str">
        <f t="shared" si="3"/>
        <v>II</v>
      </c>
      <c r="S30" s="246" t="str">
        <f t="shared" si="7"/>
        <v>ACEPTABLE CON CONTROL ESPECIFICO</v>
      </c>
      <c r="T30" s="179" t="s">
        <v>13</v>
      </c>
      <c r="U30" s="179" t="s">
        <v>13</v>
      </c>
      <c r="V30" s="179" t="s">
        <v>929</v>
      </c>
      <c r="W30" s="36" t="s">
        <v>2584</v>
      </c>
      <c r="X30" s="311" t="s">
        <v>13</v>
      </c>
    </row>
    <row r="31" spans="3:24" ht="395.25" customHeight="1">
      <c r="C31" s="1441"/>
      <c r="D31" s="1498"/>
      <c r="E31" s="1440"/>
      <c r="F31" s="33" t="s">
        <v>35</v>
      </c>
      <c r="G31" s="363" t="s">
        <v>20</v>
      </c>
      <c r="H31" s="310" t="s">
        <v>36</v>
      </c>
      <c r="I31" s="184" t="s">
        <v>11</v>
      </c>
      <c r="J31" s="184" t="s">
        <v>11</v>
      </c>
      <c r="K31" s="310" t="s">
        <v>1424</v>
      </c>
      <c r="L31" s="472">
        <v>2</v>
      </c>
      <c r="M31" s="472">
        <v>4</v>
      </c>
      <c r="N31" s="639">
        <f t="shared" si="5"/>
        <v>8</v>
      </c>
      <c r="O31" s="950" t="str">
        <f t="shared" si="1"/>
        <v>MEDIO</v>
      </c>
      <c r="P31" s="639">
        <v>10</v>
      </c>
      <c r="Q31" s="639">
        <f t="shared" si="6"/>
        <v>80</v>
      </c>
      <c r="R31" s="674" t="str">
        <f t="shared" si="3"/>
        <v>III</v>
      </c>
      <c r="S31" s="246" t="str">
        <f t="shared" si="7"/>
        <v>MEJORABLE</v>
      </c>
      <c r="T31" s="179" t="s">
        <v>13</v>
      </c>
      <c r="U31" s="179" t="s">
        <v>13</v>
      </c>
      <c r="V31" s="179" t="s">
        <v>13</v>
      </c>
      <c r="W31" s="38" t="s">
        <v>2585</v>
      </c>
      <c r="X31" s="311" t="s">
        <v>38</v>
      </c>
    </row>
    <row r="32" spans="3:24" ht="136.80000000000001">
      <c r="C32" s="1441"/>
      <c r="D32" s="1498"/>
      <c r="E32" s="1440"/>
      <c r="F32" s="189" t="s">
        <v>1311</v>
      </c>
      <c r="G32" s="185" t="s">
        <v>33</v>
      </c>
      <c r="H32" s="314" t="s">
        <v>34</v>
      </c>
      <c r="I32" s="178" t="s">
        <v>10</v>
      </c>
      <c r="J32" s="178" t="s">
        <v>10</v>
      </c>
      <c r="K32" s="178" t="s">
        <v>926</v>
      </c>
      <c r="L32" s="472">
        <v>2</v>
      </c>
      <c r="M32" s="472">
        <v>4</v>
      </c>
      <c r="N32" s="639">
        <f t="shared" si="5"/>
        <v>8</v>
      </c>
      <c r="O32" s="950" t="str">
        <f t="shared" si="1"/>
        <v>MEDIO</v>
      </c>
      <c r="P32" s="639">
        <v>10</v>
      </c>
      <c r="Q32" s="639">
        <f t="shared" si="6"/>
        <v>80</v>
      </c>
      <c r="R32" s="674" t="str">
        <f t="shared" si="3"/>
        <v>III</v>
      </c>
      <c r="S32" s="246" t="str">
        <f t="shared" si="7"/>
        <v>MEJORABLE</v>
      </c>
      <c r="T32" s="179" t="s">
        <v>13</v>
      </c>
      <c r="U32" s="179" t="s">
        <v>13</v>
      </c>
      <c r="V32" s="179" t="s">
        <v>13</v>
      </c>
      <c r="W32" s="36" t="s">
        <v>2586</v>
      </c>
      <c r="X32" s="183" t="s">
        <v>13</v>
      </c>
    </row>
    <row r="33" spans="3:24" ht="91.2">
      <c r="C33" s="1441"/>
      <c r="D33" s="1498"/>
      <c r="E33" s="1440"/>
      <c r="F33" s="34" t="s">
        <v>696</v>
      </c>
      <c r="G33" s="363" t="s">
        <v>86</v>
      </c>
      <c r="H33" s="179" t="s">
        <v>87</v>
      </c>
      <c r="I33" s="179" t="s">
        <v>11</v>
      </c>
      <c r="J33" s="179" t="s">
        <v>11</v>
      </c>
      <c r="K33" s="179" t="s">
        <v>1266</v>
      </c>
      <c r="L33" s="472">
        <v>2</v>
      </c>
      <c r="M33" s="472">
        <v>4</v>
      </c>
      <c r="N33" s="639">
        <f t="shared" si="5"/>
        <v>8</v>
      </c>
      <c r="O33" s="950" t="str">
        <f t="shared" si="1"/>
        <v>MEDIO</v>
      </c>
      <c r="P33" s="639">
        <v>10</v>
      </c>
      <c r="Q33" s="639">
        <f t="shared" si="6"/>
        <v>80</v>
      </c>
      <c r="R33" s="674" t="str">
        <f t="shared" si="3"/>
        <v>III</v>
      </c>
      <c r="S33" s="246" t="str">
        <f t="shared" si="7"/>
        <v>MEJORABLE</v>
      </c>
      <c r="T33" s="179" t="s">
        <v>91</v>
      </c>
      <c r="U33" s="179" t="s">
        <v>91</v>
      </c>
      <c r="V33" s="179" t="s">
        <v>91</v>
      </c>
      <c r="W33" s="316" t="s">
        <v>2587</v>
      </c>
      <c r="X33" s="183" t="s">
        <v>93</v>
      </c>
    </row>
    <row r="34" spans="3:24" ht="116.25" customHeight="1">
      <c r="C34" s="1441"/>
      <c r="D34" s="1498"/>
      <c r="E34" s="1440"/>
      <c r="F34" s="185" t="s">
        <v>1312</v>
      </c>
      <c r="G34" s="185" t="s">
        <v>86</v>
      </c>
      <c r="H34" s="178" t="s">
        <v>629</v>
      </c>
      <c r="I34" s="179" t="s">
        <v>11</v>
      </c>
      <c r="J34" s="179" t="s">
        <v>11</v>
      </c>
      <c r="K34" s="179" t="s">
        <v>927</v>
      </c>
      <c r="L34" s="472">
        <v>2</v>
      </c>
      <c r="M34" s="472">
        <v>4</v>
      </c>
      <c r="N34" s="639">
        <f t="shared" si="5"/>
        <v>8</v>
      </c>
      <c r="O34" s="950" t="str">
        <f t="shared" si="1"/>
        <v>MEDIO</v>
      </c>
      <c r="P34" s="639">
        <v>10</v>
      </c>
      <c r="Q34" s="639">
        <f t="shared" si="6"/>
        <v>80</v>
      </c>
      <c r="R34" s="674" t="str">
        <f t="shared" si="3"/>
        <v>III</v>
      </c>
      <c r="S34" s="246" t="str">
        <f t="shared" si="7"/>
        <v>MEJORABLE</v>
      </c>
      <c r="T34" s="272" t="s">
        <v>13</v>
      </c>
      <c r="U34" s="272" t="s">
        <v>13</v>
      </c>
      <c r="V34" s="272" t="s">
        <v>13</v>
      </c>
      <c r="W34" s="178" t="s">
        <v>2588</v>
      </c>
      <c r="X34" s="320" t="s">
        <v>932</v>
      </c>
    </row>
    <row r="35" spans="3:24" ht="159.6">
      <c r="C35" s="1441"/>
      <c r="D35" s="1498"/>
      <c r="E35" s="1440"/>
      <c r="F35" s="189" t="s">
        <v>705</v>
      </c>
      <c r="G35" s="185" t="s">
        <v>8</v>
      </c>
      <c r="H35" s="314" t="s">
        <v>108</v>
      </c>
      <c r="I35" s="314" t="s">
        <v>10</v>
      </c>
      <c r="J35" s="308" t="s">
        <v>10</v>
      </c>
      <c r="K35" s="178" t="s">
        <v>109</v>
      </c>
      <c r="L35" s="472">
        <v>6</v>
      </c>
      <c r="M35" s="472">
        <v>4</v>
      </c>
      <c r="N35" s="639">
        <f t="shared" si="5"/>
        <v>24</v>
      </c>
      <c r="O35" s="950" t="str">
        <f t="shared" si="1"/>
        <v>MUY ALTO</v>
      </c>
      <c r="P35" s="639">
        <v>10</v>
      </c>
      <c r="Q35" s="639">
        <f t="shared" si="6"/>
        <v>240</v>
      </c>
      <c r="R35" s="674" t="str">
        <f t="shared" si="3"/>
        <v>II</v>
      </c>
      <c r="S35" s="246" t="str">
        <f t="shared" si="7"/>
        <v>ACEPTABLE CON CONTROL ESPECIFICO</v>
      </c>
      <c r="T35" s="314" t="s">
        <v>13</v>
      </c>
      <c r="U35" s="314" t="s">
        <v>13</v>
      </c>
      <c r="V35" s="314" t="s">
        <v>13</v>
      </c>
      <c r="W35" s="318" t="s">
        <v>2589</v>
      </c>
      <c r="X35" s="156" t="s">
        <v>10</v>
      </c>
    </row>
    <row r="36" spans="3:24" ht="91.2">
      <c r="C36" s="1441"/>
      <c r="D36" s="1498"/>
      <c r="E36" s="1440"/>
      <c r="F36" s="33" t="s">
        <v>675</v>
      </c>
      <c r="G36" s="363" t="s">
        <v>20</v>
      </c>
      <c r="H36" s="310" t="s">
        <v>36</v>
      </c>
      <c r="I36" s="184" t="s">
        <v>11</v>
      </c>
      <c r="J36" s="184" t="s">
        <v>11</v>
      </c>
      <c r="K36" s="179" t="s">
        <v>11</v>
      </c>
      <c r="L36" s="472">
        <v>2</v>
      </c>
      <c r="M36" s="472">
        <v>4</v>
      </c>
      <c r="N36" s="639">
        <f t="shared" si="5"/>
        <v>8</v>
      </c>
      <c r="O36" s="950" t="str">
        <f t="shared" si="1"/>
        <v>MEDIO</v>
      </c>
      <c r="P36" s="639">
        <v>10</v>
      </c>
      <c r="Q36" s="639">
        <f t="shared" si="6"/>
        <v>80</v>
      </c>
      <c r="R36" s="674" t="str">
        <f t="shared" si="3"/>
        <v>III</v>
      </c>
      <c r="S36" s="246" t="str">
        <f t="shared" si="7"/>
        <v>MEJORABLE</v>
      </c>
      <c r="T36" s="179" t="s">
        <v>13</v>
      </c>
      <c r="U36" s="179" t="s">
        <v>13</v>
      </c>
      <c r="V36" s="179" t="s">
        <v>13</v>
      </c>
      <c r="W36" s="38" t="s">
        <v>2590</v>
      </c>
      <c r="X36" s="311" t="s">
        <v>13</v>
      </c>
    </row>
    <row r="37" spans="3:24" ht="166.5" customHeight="1">
      <c r="C37" s="1499" t="s">
        <v>3897</v>
      </c>
      <c r="D37" s="1500"/>
      <c r="E37" s="10" t="s">
        <v>6</v>
      </c>
      <c r="F37" s="64" t="s">
        <v>302</v>
      </c>
      <c r="G37" s="197" t="s">
        <v>20</v>
      </c>
      <c r="H37" s="199" t="s">
        <v>31</v>
      </c>
      <c r="I37" s="196" t="s">
        <v>11</v>
      </c>
      <c r="J37" s="196" t="s">
        <v>110</v>
      </c>
      <c r="K37" s="196" t="s">
        <v>11</v>
      </c>
      <c r="L37" s="472">
        <v>2</v>
      </c>
      <c r="M37" s="472">
        <v>2</v>
      </c>
      <c r="N37" s="639">
        <f t="shared" si="5"/>
        <v>4</v>
      </c>
      <c r="O37" s="950" t="str">
        <f t="shared" si="1"/>
        <v>BAJO</v>
      </c>
      <c r="P37" s="639">
        <v>100</v>
      </c>
      <c r="Q37" s="639">
        <f t="shared" si="6"/>
        <v>400</v>
      </c>
      <c r="R37" s="674" t="str">
        <f t="shared" si="3"/>
        <v>II</v>
      </c>
      <c r="S37" s="246" t="str">
        <f t="shared" si="7"/>
        <v>ACEPTABLE CON CONTROL ESPECIFICO</v>
      </c>
      <c r="T37" s="198" t="s">
        <v>13</v>
      </c>
      <c r="U37" s="198" t="s">
        <v>13</v>
      </c>
      <c r="V37" s="198" t="s">
        <v>1184</v>
      </c>
      <c r="W37" s="201" t="s">
        <v>2096</v>
      </c>
      <c r="X37" s="202" t="s">
        <v>13</v>
      </c>
    </row>
    <row r="38" spans="3:24" ht="135">
      <c r="C38" s="1443"/>
      <c r="D38" s="1444"/>
      <c r="E38" s="10" t="s">
        <v>6</v>
      </c>
      <c r="F38" s="64" t="s">
        <v>1185</v>
      </c>
      <c r="G38" s="197" t="s">
        <v>20</v>
      </c>
      <c r="H38" s="199" t="s">
        <v>31</v>
      </c>
      <c r="I38" s="196" t="s">
        <v>11</v>
      </c>
      <c r="J38" s="196" t="s">
        <v>11</v>
      </c>
      <c r="K38" s="199" t="s">
        <v>1179</v>
      </c>
      <c r="L38" s="472">
        <v>2</v>
      </c>
      <c r="M38" s="472">
        <v>2</v>
      </c>
      <c r="N38" s="639">
        <f t="shared" si="5"/>
        <v>4</v>
      </c>
      <c r="O38" s="950" t="str">
        <f t="shared" si="1"/>
        <v>BAJO</v>
      </c>
      <c r="P38" s="639">
        <v>100</v>
      </c>
      <c r="Q38" s="639">
        <f t="shared" si="6"/>
        <v>400</v>
      </c>
      <c r="R38" s="674" t="str">
        <f t="shared" si="3"/>
        <v>II</v>
      </c>
      <c r="S38" s="246" t="str">
        <f t="shared" si="7"/>
        <v>ACEPTABLE CON CONTROL ESPECIFICO</v>
      </c>
      <c r="T38" s="198" t="s">
        <v>13</v>
      </c>
      <c r="U38" s="198" t="s">
        <v>13</v>
      </c>
      <c r="V38" s="198" t="s">
        <v>91</v>
      </c>
      <c r="W38" s="201" t="s">
        <v>2087</v>
      </c>
      <c r="X38" s="202" t="s">
        <v>13</v>
      </c>
    </row>
    <row r="39" spans="3:24" ht="189">
      <c r="C39" s="1443"/>
      <c r="D39" s="1444"/>
      <c r="E39" s="10" t="s">
        <v>157</v>
      </c>
      <c r="F39" s="192" t="s">
        <v>80</v>
      </c>
      <c r="G39" s="197" t="s">
        <v>81</v>
      </c>
      <c r="H39" s="198" t="s">
        <v>82</v>
      </c>
      <c r="I39" s="198" t="s">
        <v>28</v>
      </c>
      <c r="J39" s="198" t="s">
        <v>100</v>
      </c>
      <c r="K39" s="198" t="s">
        <v>101</v>
      </c>
      <c r="L39" s="472">
        <v>2</v>
      </c>
      <c r="M39" s="472">
        <v>2</v>
      </c>
      <c r="N39" s="639">
        <f t="shared" si="5"/>
        <v>4</v>
      </c>
      <c r="O39" s="950" t="str">
        <f t="shared" si="1"/>
        <v>BAJO</v>
      </c>
      <c r="P39" s="639">
        <v>100</v>
      </c>
      <c r="Q39" s="639">
        <f t="shared" si="6"/>
        <v>400</v>
      </c>
      <c r="R39" s="674" t="str">
        <f t="shared" si="3"/>
        <v>II</v>
      </c>
      <c r="S39" s="246" t="str">
        <f t="shared" si="7"/>
        <v>ACEPTABLE CON CONTROL ESPECIFICO</v>
      </c>
      <c r="T39" s="198" t="s">
        <v>14</v>
      </c>
      <c r="U39" s="198" t="s">
        <v>14</v>
      </c>
      <c r="V39" s="198" t="s">
        <v>14</v>
      </c>
      <c r="W39" s="196" t="s">
        <v>2591</v>
      </c>
      <c r="X39" s="202" t="s">
        <v>13</v>
      </c>
    </row>
    <row r="40" spans="3:24" ht="270">
      <c r="C40" s="1443"/>
      <c r="D40" s="1444"/>
      <c r="E40" s="10" t="s">
        <v>157</v>
      </c>
      <c r="F40" s="192" t="s">
        <v>102</v>
      </c>
      <c r="G40" s="197" t="s">
        <v>81</v>
      </c>
      <c r="H40" s="198" t="s">
        <v>82</v>
      </c>
      <c r="I40" s="198" t="s">
        <v>28</v>
      </c>
      <c r="J40" s="198" t="s">
        <v>11</v>
      </c>
      <c r="K40" s="198" t="s">
        <v>101</v>
      </c>
      <c r="L40" s="472">
        <v>2</v>
      </c>
      <c r="M40" s="472">
        <v>2</v>
      </c>
      <c r="N40" s="639">
        <f t="shared" si="5"/>
        <v>4</v>
      </c>
      <c r="O40" s="950" t="str">
        <f t="shared" si="1"/>
        <v>BAJO</v>
      </c>
      <c r="P40" s="639">
        <v>100</v>
      </c>
      <c r="Q40" s="639">
        <f t="shared" si="6"/>
        <v>400</v>
      </c>
      <c r="R40" s="674" t="str">
        <f t="shared" si="3"/>
        <v>II</v>
      </c>
      <c r="S40" s="246" t="str">
        <f t="shared" si="7"/>
        <v>ACEPTABLE CON CONTROL ESPECIFICO</v>
      </c>
      <c r="T40" s="198" t="s">
        <v>14</v>
      </c>
      <c r="U40" s="198" t="s">
        <v>14</v>
      </c>
      <c r="V40" s="198" t="s">
        <v>14</v>
      </c>
      <c r="W40" s="10" t="s">
        <v>2592</v>
      </c>
      <c r="X40" s="202" t="s">
        <v>13</v>
      </c>
    </row>
    <row r="41" spans="3:24" ht="189">
      <c r="C41" s="1443"/>
      <c r="D41" s="1444"/>
      <c r="E41" s="10" t="s">
        <v>6</v>
      </c>
      <c r="F41" s="64" t="s">
        <v>1313</v>
      </c>
      <c r="G41" s="197" t="s">
        <v>20</v>
      </c>
      <c r="H41" s="198" t="s">
        <v>104</v>
      </c>
      <c r="I41" s="10" t="s">
        <v>11</v>
      </c>
      <c r="J41" s="10" t="s">
        <v>105</v>
      </c>
      <c r="K41" s="10" t="s">
        <v>106</v>
      </c>
      <c r="L41" s="472">
        <v>2</v>
      </c>
      <c r="M41" s="472">
        <v>2</v>
      </c>
      <c r="N41" s="639">
        <f t="shared" si="5"/>
        <v>4</v>
      </c>
      <c r="O41" s="950" t="str">
        <f t="shared" si="1"/>
        <v>BAJO</v>
      </c>
      <c r="P41" s="639">
        <v>100</v>
      </c>
      <c r="Q41" s="639">
        <f t="shared" si="6"/>
        <v>400</v>
      </c>
      <c r="R41" s="674" t="str">
        <f t="shared" si="3"/>
        <v>II</v>
      </c>
      <c r="S41" s="246" t="str">
        <f t="shared" si="7"/>
        <v>ACEPTABLE CON CONTROL ESPECIFICO</v>
      </c>
      <c r="T41" s="198" t="s">
        <v>13</v>
      </c>
      <c r="U41" s="198" t="s">
        <v>13</v>
      </c>
      <c r="V41" s="198" t="s">
        <v>117</v>
      </c>
      <c r="W41" s="198" t="s">
        <v>2593</v>
      </c>
      <c r="X41" s="203" t="s">
        <v>13</v>
      </c>
    </row>
    <row r="42" spans="3:24" ht="135">
      <c r="C42" s="1443"/>
      <c r="D42" s="1444"/>
      <c r="E42" s="10" t="s">
        <v>6</v>
      </c>
      <c r="F42" s="64" t="s">
        <v>1547</v>
      </c>
      <c r="G42" s="197" t="s">
        <v>20</v>
      </c>
      <c r="H42" s="198" t="s">
        <v>104</v>
      </c>
      <c r="I42" s="10" t="s">
        <v>11</v>
      </c>
      <c r="J42" s="10" t="s">
        <v>105</v>
      </c>
      <c r="K42" s="10" t="s">
        <v>11</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13</v>
      </c>
      <c r="U42" s="198" t="s">
        <v>13</v>
      </c>
      <c r="V42" s="198" t="s">
        <v>1548</v>
      </c>
      <c r="W42" s="198" t="s">
        <v>2594</v>
      </c>
      <c r="X42" s="203" t="s">
        <v>13</v>
      </c>
    </row>
    <row r="43" spans="3:24" ht="219" customHeight="1">
      <c r="C43" s="1443"/>
      <c r="D43" s="1444"/>
      <c r="E43" s="10" t="s">
        <v>6</v>
      </c>
      <c r="F43" s="64" t="s">
        <v>1315</v>
      </c>
      <c r="G43" s="197" t="s">
        <v>39</v>
      </c>
      <c r="H43" s="198" t="s">
        <v>104</v>
      </c>
      <c r="I43" s="10" t="s">
        <v>11</v>
      </c>
      <c r="J43" s="10" t="s">
        <v>105</v>
      </c>
      <c r="K43" s="10" t="s">
        <v>11</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13</v>
      </c>
      <c r="W43" s="198" t="s">
        <v>2595</v>
      </c>
      <c r="X43" s="203" t="s">
        <v>13</v>
      </c>
    </row>
    <row r="44" spans="3:24" ht="216">
      <c r="C44" s="1443"/>
      <c r="D44" s="1444"/>
      <c r="E44" s="10" t="s">
        <v>6</v>
      </c>
      <c r="F44" s="305" t="s">
        <v>3898</v>
      </c>
      <c r="G44" s="193" t="s">
        <v>33</v>
      </c>
      <c r="H44" s="194" t="s">
        <v>3881</v>
      </c>
      <c r="I44" s="195" t="s">
        <v>1317</v>
      </c>
      <c r="J44" s="322" t="s">
        <v>1086</v>
      </c>
      <c r="K44" s="195" t="s">
        <v>1318</v>
      </c>
      <c r="L44" s="472">
        <v>2</v>
      </c>
      <c r="M44" s="472">
        <v>4</v>
      </c>
      <c r="N44" s="639">
        <f t="shared" si="5"/>
        <v>8</v>
      </c>
      <c r="O44" s="950" t="str">
        <f t="shared" si="1"/>
        <v>MEDIO</v>
      </c>
      <c r="P44" s="639">
        <v>10</v>
      </c>
      <c r="Q44" s="639">
        <f t="shared" si="6"/>
        <v>80</v>
      </c>
      <c r="R44" s="674" t="str">
        <f t="shared" si="3"/>
        <v>III</v>
      </c>
      <c r="S44" s="246" t="str">
        <f t="shared" si="7"/>
        <v>MEJORABLE</v>
      </c>
      <c r="T44" s="201" t="s">
        <v>26</v>
      </c>
      <c r="U44" s="201" t="s">
        <v>26</v>
      </c>
      <c r="V44" s="201" t="s">
        <v>857</v>
      </c>
      <c r="W44" s="9" t="s">
        <v>3842</v>
      </c>
      <c r="X44" s="323" t="s">
        <v>1190</v>
      </c>
    </row>
    <row r="45" spans="3:24" ht="409.6">
      <c r="C45" s="1443"/>
      <c r="D45" s="1444"/>
      <c r="E45" s="10" t="s">
        <v>6</v>
      </c>
      <c r="F45" s="305" t="s">
        <v>1191</v>
      </c>
      <c r="G45" s="193" t="s">
        <v>25</v>
      </c>
      <c r="H45" s="194" t="s">
        <v>1192</v>
      </c>
      <c r="I45" s="194" t="s">
        <v>1030</v>
      </c>
      <c r="J45" s="322" t="s">
        <v>1031</v>
      </c>
      <c r="K45" s="195" t="s">
        <v>1122</v>
      </c>
      <c r="L45" s="472">
        <v>2</v>
      </c>
      <c r="M45" s="472">
        <v>4</v>
      </c>
      <c r="N45" s="639">
        <f t="shared" si="5"/>
        <v>8</v>
      </c>
      <c r="O45" s="950" t="str">
        <f t="shared" si="1"/>
        <v>MEDIO</v>
      </c>
      <c r="P45" s="639">
        <v>10</v>
      </c>
      <c r="Q45" s="639">
        <f t="shared" si="6"/>
        <v>80</v>
      </c>
      <c r="R45" s="674" t="str">
        <f t="shared" si="3"/>
        <v>III</v>
      </c>
      <c r="S45" s="246" t="str">
        <f t="shared" si="7"/>
        <v>MEJORABLE</v>
      </c>
      <c r="T45" s="201" t="s">
        <v>26</v>
      </c>
      <c r="U45" s="201" t="s">
        <v>26</v>
      </c>
      <c r="V45" s="201" t="s">
        <v>1193</v>
      </c>
      <c r="W45" s="9" t="s">
        <v>3899</v>
      </c>
      <c r="X45" s="323" t="s">
        <v>1123</v>
      </c>
    </row>
    <row r="46" spans="3:24" ht="159.6">
      <c r="C46" s="1443"/>
      <c r="D46" s="1444"/>
      <c r="E46" s="10" t="s">
        <v>6</v>
      </c>
      <c r="F46" s="3" t="s">
        <v>24</v>
      </c>
      <c r="G46" s="315" t="s">
        <v>25</v>
      </c>
      <c r="H46" s="184" t="s">
        <v>1124</v>
      </c>
      <c r="I46" s="5" t="s">
        <v>1028</v>
      </c>
      <c r="J46" s="5" t="s">
        <v>1028</v>
      </c>
      <c r="K46" s="5" t="s">
        <v>1122</v>
      </c>
      <c r="L46" s="472">
        <v>2</v>
      </c>
      <c r="M46" s="472">
        <v>4</v>
      </c>
      <c r="N46" s="639">
        <f t="shared" si="5"/>
        <v>8</v>
      </c>
      <c r="O46" s="950" t="str">
        <f t="shared" si="1"/>
        <v>MEDIO</v>
      </c>
      <c r="P46" s="639">
        <v>10</v>
      </c>
      <c r="Q46" s="639">
        <f t="shared" si="6"/>
        <v>80</v>
      </c>
      <c r="R46" s="674" t="str">
        <f t="shared" si="3"/>
        <v>III</v>
      </c>
      <c r="S46" s="246" t="str">
        <f t="shared" si="7"/>
        <v>MEJORABLE</v>
      </c>
      <c r="T46" s="179" t="s">
        <v>14</v>
      </c>
      <c r="U46" s="179" t="s">
        <v>14</v>
      </c>
      <c r="V46" s="179" t="s">
        <v>13</v>
      </c>
      <c r="W46" s="300" t="s">
        <v>2560</v>
      </c>
      <c r="X46" s="183" t="s">
        <v>14</v>
      </c>
    </row>
    <row r="47" spans="3:24" ht="162">
      <c r="C47" s="1443"/>
      <c r="D47" s="1444"/>
      <c r="E47" s="10" t="s">
        <v>6</v>
      </c>
      <c r="F47" s="192" t="s">
        <v>1194</v>
      </c>
      <c r="G47" s="192" t="s">
        <v>25</v>
      </c>
      <c r="H47" s="196" t="s">
        <v>1271</v>
      </c>
      <c r="I47" s="10" t="s">
        <v>1128</v>
      </c>
      <c r="J47" s="10" t="s">
        <v>1129</v>
      </c>
      <c r="K47" s="10" t="s">
        <v>1130</v>
      </c>
      <c r="L47" s="472">
        <v>2</v>
      </c>
      <c r="M47" s="472">
        <v>4</v>
      </c>
      <c r="N47" s="639">
        <f t="shared" si="5"/>
        <v>8</v>
      </c>
      <c r="O47" s="950" t="str">
        <f t="shared" si="1"/>
        <v>MEDIO</v>
      </c>
      <c r="P47" s="639">
        <v>10</v>
      </c>
      <c r="Q47" s="639">
        <f t="shared" si="6"/>
        <v>80</v>
      </c>
      <c r="R47" s="674" t="str">
        <f t="shared" si="3"/>
        <v>III</v>
      </c>
      <c r="S47" s="246" t="str">
        <f t="shared" si="7"/>
        <v>MEJORABLE</v>
      </c>
      <c r="T47" s="198" t="s">
        <v>14</v>
      </c>
      <c r="U47" s="198" t="s">
        <v>14</v>
      </c>
      <c r="V47" s="198" t="s">
        <v>14</v>
      </c>
      <c r="W47" s="10" t="s">
        <v>2596</v>
      </c>
      <c r="X47" s="203" t="s">
        <v>14</v>
      </c>
    </row>
    <row r="48" spans="3:24" ht="135">
      <c r="C48" s="1443"/>
      <c r="D48" s="1444"/>
      <c r="E48" s="10" t="s">
        <v>6</v>
      </c>
      <c r="F48" s="192" t="s">
        <v>1195</v>
      </c>
      <c r="G48" s="192" t="s">
        <v>25</v>
      </c>
      <c r="H48" s="196" t="s">
        <v>1131</v>
      </c>
      <c r="I48" s="10" t="s">
        <v>1133</v>
      </c>
      <c r="J48" s="10" t="s">
        <v>1132</v>
      </c>
      <c r="K48" s="10" t="s">
        <v>1134</v>
      </c>
      <c r="L48" s="472">
        <v>2</v>
      </c>
      <c r="M48" s="472">
        <v>4</v>
      </c>
      <c r="N48" s="639">
        <f t="shared" si="5"/>
        <v>8</v>
      </c>
      <c r="O48" s="950" t="str">
        <f t="shared" si="1"/>
        <v>MEDIO</v>
      </c>
      <c r="P48" s="639">
        <v>10</v>
      </c>
      <c r="Q48" s="639">
        <f t="shared" si="6"/>
        <v>80</v>
      </c>
      <c r="R48" s="674" t="str">
        <f t="shared" si="3"/>
        <v>III</v>
      </c>
      <c r="S48" s="246" t="str">
        <f t="shared" si="7"/>
        <v>MEJORABLE</v>
      </c>
      <c r="T48" s="198" t="s">
        <v>14</v>
      </c>
      <c r="U48" s="198" t="s">
        <v>14</v>
      </c>
      <c r="V48" s="198" t="s">
        <v>14</v>
      </c>
      <c r="W48" s="10" t="s">
        <v>2597</v>
      </c>
      <c r="X48" s="203" t="s">
        <v>14</v>
      </c>
    </row>
    <row r="49" spans="3:24" ht="162">
      <c r="C49" s="1443"/>
      <c r="D49" s="1444"/>
      <c r="E49" s="10" t="s">
        <v>6</v>
      </c>
      <c r="F49" s="192" t="s">
        <v>1197</v>
      </c>
      <c r="G49" s="192" t="s">
        <v>25</v>
      </c>
      <c r="H49" s="196" t="s">
        <v>103</v>
      </c>
      <c r="I49" s="10" t="s">
        <v>1030</v>
      </c>
      <c r="J49" s="10" t="s">
        <v>1126</v>
      </c>
      <c r="K49" s="10" t="s">
        <v>1122</v>
      </c>
      <c r="L49" s="472">
        <v>2</v>
      </c>
      <c r="M49" s="472">
        <v>4</v>
      </c>
      <c r="N49" s="639">
        <f t="shared" si="5"/>
        <v>8</v>
      </c>
      <c r="O49" s="950" t="str">
        <f t="shared" si="1"/>
        <v>MEDIO</v>
      </c>
      <c r="P49" s="639">
        <v>10</v>
      </c>
      <c r="Q49" s="639">
        <f t="shared" si="6"/>
        <v>80</v>
      </c>
      <c r="R49" s="674" t="str">
        <f t="shared" si="3"/>
        <v>III</v>
      </c>
      <c r="S49" s="246" t="str">
        <f t="shared" si="7"/>
        <v>MEJORABLE</v>
      </c>
      <c r="T49" s="198" t="s">
        <v>14</v>
      </c>
      <c r="U49" s="198" t="s">
        <v>14</v>
      </c>
      <c r="V49" s="198" t="s">
        <v>14</v>
      </c>
      <c r="W49" s="10" t="s">
        <v>2129</v>
      </c>
      <c r="X49" s="203" t="s">
        <v>14</v>
      </c>
    </row>
    <row r="50" spans="3:24" ht="197.4" customHeight="1">
      <c r="C50" s="1443"/>
      <c r="D50" s="1444"/>
      <c r="E50" s="10" t="s">
        <v>6</v>
      </c>
      <c r="F50" s="185" t="s">
        <v>51</v>
      </c>
      <c r="G50" s="363" t="s">
        <v>20</v>
      </c>
      <c r="H50" s="179" t="s">
        <v>52</v>
      </c>
      <c r="I50" s="184" t="s">
        <v>11</v>
      </c>
      <c r="J50" s="184" t="s">
        <v>11</v>
      </c>
      <c r="K50" s="184" t="s">
        <v>11</v>
      </c>
      <c r="L50" s="472">
        <v>2</v>
      </c>
      <c r="M50" s="472">
        <v>2</v>
      </c>
      <c r="N50" s="639">
        <f t="shared" si="5"/>
        <v>4</v>
      </c>
      <c r="O50" s="950" t="str">
        <f t="shared" si="1"/>
        <v>BAJO</v>
      </c>
      <c r="P50" s="639">
        <v>100</v>
      </c>
      <c r="Q50" s="639">
        <f t="shared" si="6"/>
        <v>400</v>
      </c>
      <c r="R50" s="674" t="str">
        <f t="shared" si="3"/>
        <v>II</v>
      </c>
      <c r="S50" s="246" t="str">
        <f t="shared" si="7"/>
        <v>ACEPTABLE CON CONTROL ESPECIFICO</v>
      </c>
      <c r="T50" s="179" t="s">
        <v>13</v>
      </c>
      <c r="U50" s="179" t="s">
        <v>13</v>
      </c>
      <c r="V50" s="179" t="s">
        <v>13</v>
      </c>
      <c r="W50" s="5" t="s">
        <v>2598</v>
      </c>
      <c r="X50" s="183" t="s">
        <v>13</v>
      </c>
    </row>
    <row r="51" spans="3:24" ht="270">
      <c r="C51" s="1443"/>
      <c r="D51" s="1444"/>
      <c r="E51" s="10" t="s">
        <v>6</v>
      </c>
      <c r="F51" s="864" t="s">
        <v>4161</v>
      </c>
      <c r="G51" s="924" t="s">
        <v>33</v>
      </c>
      <c r="H51" s="866" t="s">
        <v>3766</v>
      </c>
      <c r="I51" s="865" t="s">
        <v>11</v>
      </c>
      <c r="J51" s="867" t="s">
        <v>1086</v>
      </c>
      <c r="K51" s="865" t="s">
        <v>1150</v>
      </c>
      <c r="L51" s="472">
        <v>2</v>
      </c>
      <c r="M51" s="472">
        <v>4</v>
      </c>
      <c r="N51" s="639">
        <f t="shared" si="5"/>
        <v>8</v>
      </c>
      <c r="O51" s="950" t="str">
        <f t="shared" si="1"/>
        <v>MEDIO</v>
      </c>
      <c r="P51" s="639">
        <v>10</v>
      </c>
      <c r="Q51" s="639">
        <f t="shared" si="6"/>
        <v>80</v>
      </c>
      <c r="R51" s="674" t="str">
        <f t="shared" si="3"/>
        <v>III</v>
      </c>
      <c r="S51" s="246" t="str">
        <f t="shared" si="7"/>
        <v>MEJORABLE</v>
      </c>
      <c r="T51" s="733" t="s">
        <v>13</v>
      </c>
      <c r="U51" s="733" t="s">
        <v>13</v>
      </c>
      <c r="V51" s="733" t="s">
        <v>13</v>
      </c>
      <c r="W51" s="9" t="s">
        <v>4103</v>
      </c>
      <c r="X51" s="732" t="s">
        <v>1190</v>
      </c>
    </row>
    <row r="52" spans="3:24" ht="270">
      <c r="C52" s="1443"/>
      <c r="D52" s="1444"/>
      <c r="E52" s="10" t="s">
        <v>157</v>
      </c>
      <c r="F52" s="870" t="s">
        <v>4136</v>
      </c>
      <c r="G52" s="924" t="s">
        <v>25</v>
      </c>
      <c r="H52" s="866" t="s">
        <v>4137</v>
      </c>
      <c r="I52" s="865" t="s">
        <v>11</v>
      </c>
      <c r="J52" s="865" t="s">
        <v>11</v>
      </c>
      <c r="K52" s="865" t="s">
        <v>4138</v>
      </c>
      <c r="L52" s="472">
        <v>2</v>
      </c>
      <c r="M52" s="472">
        <v>4</v>
      </c>
      <c r="N52" s="639">
        <f t="shared" si="5"/>
        <v>8</v>
      </c>
      <c r="O52" s="950" t="str">
        <f t="shared" si="1"/>
        <v>MEDIO</v>
      </c>
      <c r="P52" s="639">
        <v>10</v>
      </c>
      <c r="Q52" s="639">
        <f t="shared" si="6"/>
        <v>80</v>
      </c>
      <c r="R52" s="674" t="str">
        <f t="shared" si="3"/>
        <v>III</v>
      </c>
      <c r="S52" s="246" t="str">
        <f t="shared" si="7"/>
        <v>MEJORABLE</v>
      </c>
      <c r="T52" s="733" t="s">
        <v>13</v>
      </c>
      <c r="U52" s="733" t="s">
        <v>13</v>
      </c>
      <c r="V52" s="733" t="s">
        <v>13</v>
      </c>
      <c r="W52" s="731" t="s">
        <v>4141</v>
      </c>
      <c r="X52" s="727" t="s">
        <v>14</v>
      </c>
    </row>
    <row r="53" spans="3:24" ht="216">
      <c r="C53" s="1443"/>
      <c r="D53" s="1444"/>
      <c r="E53" s="10" t="s">
        <v>157</v>
      </c>
      <c r="F53" s="870" t="s">
        <v>4142</v>
      </c>
      <c r="G53" s="924" t="s">
        <v>3871</v>
      </c>
      <c r="H53" s="866" t="s">
        <v>4162</v>
      </c>
      <c r="I53" s="733" t="s">
        <v>10</v>
      </c>
      <c r="J53" s="865" t="s">
        <v>11</v>
      </c>
      <c r="K53" s="865" t="s">
        <v>11</v>
      </c>
      <c r="L53" s="472">
        <v>2</v>
      </c>
      <c r="M53" s="472">
        <v>4</v>
      </c>
      <c r="N53" s="639">
        <f t="shared" si="5"/>
        <v>8</v>
      </c>
      <c r="O53" s="950" t="str">
        <f t="shared" si="1"/>
        <v>MEDIO</v>
      </c>
      <c r="P53" s="639">
        <v>10</v>
      </c>
      <c r="Q53" s="639">
        <f t="shared" si="6"/>
        <v>80</v>
      </c>
      <c r="R53" s="674" t="str">
        <f t="shared" si="3"/>
        <v>III</v>
      </c>
      <c r="S53" s="246" t="str">
        <f t="shared" si="7"/>
        <v>MEJORABLE</v>
      </c>
      <c r="T53" s="733" t="s">
        <v>13</v>
      </c>
      <c r="U53" s="733" t="s">
        <v>13</v>
      </c>
      <c r="V53" s="733" t="s">
        <v>13</v>
      </c>
      <c r="W53" s="9" t="s">
        <v>4144</v>
      </c>
      <c r="X53" s="732" t="s">
        <v>4145</v>
      </c>
    </row>
    <row r="54" spans="3:24" ht="216">
      <c r="C54" s="1443"/>
      <c r="D54" s="1444"/>
      <c r="E54" s="10" t="s">
        <v>157</v>
      </c>
      <c r="F54" s="870" t="s">
        <v>4146</v>
      </c>
      <c r="G54" s="924" t="s">
        <v>3871</v>
      </c>
      <c r="H54" s="866" t="s">
        <v>4163</v>
      </c>
      <c r="I54" s="733" t="s">
        <v>10</v>
      </c>
      <c r="J54" s="865" t="s">
        <v>11</v>
      </c>
      <c r="K54" s="865" t="s">
        <v>4147</v>
      </c>
      <c r="L54" s="472">
        <v>2</v>
      </c>
      <c r="M54" s="472">
        <v>4</v>
      </c>
      <c r="N54" s="639">
        <f t="shared" si="5"/>
        <v>8</v>
      </c>
      <c r="O54" s="950" t="str">
        <f t="shared" si="1"/>
        <v>MEDIO</v>
      </c>
      <c r="P54" s="639">
        <v>10</v>
      </c>
      <c r="Q54" s="639">
        <f t="shared" si="6"/>
        <v>80</v>
      </c>
      <c r="R54" s="674" t="str">
        <f t="shared" si="3"/>
        <v>III</v>
      </c>
      <c r="S54" s="246" t="str">
        <f t="shared" si="7"/>
        <v>MEJORABLE</v>
      </c>
      <c r="T54" s="733" t="s">
        <v>13</v>
      </c>
      <c r="U54" s="733" t="s">
        <v>13</v>
      </c>
      <c r="V54" s="733" t="s">
        <v>13</v>
      </c>
      <c r="W54" s="9" t="s">
        <v>4144</v>
      </c>
      <c r="X54" s="732" t="s">
        <v>4145</v>
      </c>
    </row>
    <row r="55" spans="3:24" ht="135">
      <c r="C55" s="1445"/>
      <c r="D55" s="1446"/>
      <c r="E55" s="10" t="s">
        <v>157</v>
      </c>
      <c r="F55" s="870" t="s">
        <v>4164</v>
      </c>
      <c r="G55" s="924" t="s">
        <v>219</v>
      </c>
      <c r="H55" s="866" t="s">
        <v>4165</v>
      </c>
      <c r="I55" s="733" t="s">
        <v>10</v>
      </c>
      <c r="J55" s="865" t="s">
        <v>11</v>
      </c>
      <c r="K55" s="865" t="s">
        <v>11</v>
      </c>
      <c r="L55" s="472">
        <v>2</v>
      </c>
      <c r="M55" s="472">
        <v>4</v>
      </c>
      <c r="N55" s="639">
        <f t="shared" si="5"/>
        <v>8</v>
      </c>
      <c r="O55" s="950" t="str">
        <f t="shared" si="1"/>
        <v>MEDIO</v>
      </c>
      <c r="P55" s="639">
        <v>10</v>
      </c>
      <c r="Q55" s="639">
        <f t="shared" si="6"/>
        <v>80</v>
      </c>
      <c r="R55" s="674" t="str">
        <f t="shared" si="3"/>
        <v>III</v>
      </c>
      <c r="S55" s="246" t="str">
        <f t="shared" si="7"/>
        <v>MEJORABLE</v>
      </c>
      <c r="T55" s="733" t="s">
        <v>13</v>
      </c>
      <c r="U55" s="733" t="s">
        <v>13</v>
      </c>
      <c r="V55" s="733" t="s">
        <v>13</v>
      </c>
      <c r="W55" s="9" t="s">
        <v>4166</v>
      </c>
      <c r="X55" s="727" t="s">
        <v>14</v>
      </c>
    </row>
    <row r="56" spans="3:24" ht="250.8">
      <c r="C56" s="1450" t="s">
        <v>3697</v>
      </c>
      <c r="D56" s="1451"/>
      <c r="E56" s="363" t="s">
        <v>6</v>
      </c>
      <c r="F56" s="3" t="s">
        <v>152</v>
      </c>
      <c r="G56" s="363" t="s">
        <v>8</v>
      </c>
      <c r="H56" s="178" t="s">
        <v>9</v>
      </c>
      <c r="I56" s="179" t="s">
        <v>11</v>
      </c>
      <c r="J56" s="179" t="s">
        <v>11</v>
      </c>
      <c r="K56" s="179" t="s">
        <v>11</v>
      </c>
      <c r="L56" s="472">
        <v>2</v>
      </c>
      <c r="M56" s="472">
        <v>4</v>
      </c>
      <c r="N56" s="639">
        <f t="shared" si="5"/>
        <v>8</v>
      </c>
      <c r="O56" s="950" t="str">
        <f t="shared" si="1"/>
        <v>MEDIO</v>
      </c>
      <c r="P56" s="639">
        <v>25</v>
      </c>
      <c r="Q56" s="639">
        <f t="shared" si="6"/>
        <v>200</v>
      </c>
      <c r="R56" s="674" t="str">
        <f t="shared" si="3"/>
        <v>II</v>
      </c>
      <c r="S56" s="246" t="str">
        <f t="shared" si="7"/>
        <v>ACEPTABLE CON CONTROL ESPECIFICO</v>
      </c>
      <c r="T56" s="179" t="s">
        <v>13</v>
      </c>
      <c r="U56" s="179" t="s">
        <v>14</v>
      </c>
      <c r="V56" s="179" t="s">
        <v>14</v>
      </c>
      <c r="W56" s="5" t="s">
        <v>2599</v>
      </c>
      <c r="X56" s="183" t="s">
        <v>13</v>
      </c>
    </row>
    <row r="57" spans="3:24" ht="91.2">
      <c r="C57" s="1450"/>
      <c r="D57" s="1451"/>
      <c r="E57" s="363" t="s">
        <v>6</v>
      </c>
      <c r="F57" s="5" t="s">
        <v>154</v>
      </c>
      <c r="G57" s="363" t="s">
        <v>8</v>
      </c>
      <c r="H57" s="179" t="s">
        <v>155</v>
      </c>
      <c r="I57" s="179" t="s">
        <v>11</v>
      </c>
      <c r="J57" s="179" t="s">
        <v>11</v>
      </c>
      <c r="K57" s="179" t="s">
        <v>11</v>
      </c>
      <c r="L57" s="472">
        <v>2</v>
      </c>
      <c r="M57" s="472">
        <v>4</v>
      </c>
      <c r="N57" s="639">
        <f t="shared" si="5"/>
        <v>8</v>
      </c>
      <c r="O57" s="950" t="str">
        <f t="shared" si="1"/>
        <v>MEDIO</v>
      </c>
      <c r="P57" s="639">
        <v>25</v>
      </c>
      <c r="Q57" s="639">
        <f t="shared" si="6"/>
        <v>200</v>
      </c>
      <c r="R57" s="674" t="str">
        <f t="shared" si="3"/>
        <v>II</v>
      </c>
      <c r="S57" s="246" t="str">
        <f t="shared" si="7"/>
        <v>ACEPTABLE CON CONTROL ESPECIFICO</v>
      </c>
      <c r="T57" s="179" t="s">
        <v>14</v>
      </c>
      <c r="U57" s="179" t="s">
        <v>14</v>
      </c>
      <c r="V57" s="179" t="s">
        <v>14</v>
      </c>
      <c r="W57" s="5" t="s">
        <v>2600</v>
      </c>
      <c r="X57" s="183" t="s">
        <v>13</v>
      </c>
    </row>
    <row r="58" spans="3:24" ht="91.2">
      <c r="C58" s="1450"/>
      <c r="D58" s="1451"/>
      <c r="E58" s="363" t="s">
        <v>6</v>
      </c>
      <c r="F58" s="5" t="s">
        <v>156</v>
      </c>
      <c r="G58" s="363" t="s">
        <v>17</v>
      </c>
      <c r="H58" s="179" t="s">
        <v>18</v>
      </c>
      <c r="I58" s="179" t="s">
        <v>11</v>
      </c>
      <c r="J58" s="179" t="s">
        <v>11</v>
      </c>
      <c r="K58" s="179" t="s">
        <v>11</v>
      </c>
      <c r="L58" s="472">
        <v>2</v>
      </c>
      <c r="M58" s="472">
        <v>4</v>
      </c>
      <c r="N58" s="639">
        <f t="shared" si="5"/>
        <v>8</v>
      </c>
      <c r="O58" s="950" t="str">
        <f t="shared" si="1"/>
        <v>MEDIO</v>
      </c>
      <c r="P58" s="639">
        <v>10</v>
      </c>
      <c r="Q58" s="639">
        <f t="shared" si="6"/>
        <v>80</v>
      </c>
      <c r="R58" s="674" t="str">
        <f t="shared" si="3"/>
        <v>III</v>
      </c>
      <c r="S58" s="246" t="str">
        <f t="shared" si="7"/>
        <v>MEJORABLE</v>
      </c>
      <c r="T58" s="180" t="s">
        <v>13</v>
      </c>
      <c r="U58" s="179" t="s">
        <v>14</v>
      </c>
      <c r="V58" s="178" t="s">
        <v>14</v>
      </c>
      <c r="W58" s="5" t="s">
        <v>2601</v>
      </c>
      <c r="X58" s="183" t="s">
        <v>13</v>
      </c>
    </row>
    <row r="59" spans="3:24" ht="159.6">
      <c r="C59" s="1450"/>
      <c r="D59" s="1451"/>
      <c r="E59" s="363" t="s">
        <v>157</v>
      </c>
      <c r="F59" s="188" t="s">
        <v>158</v>
      </c>
      <c r="G59" s="363" t="s">
        <v>20</v>
      </c>
      <c r="H59" s="179" t="s">
        <v>21</v>
      </c>
      <c r="I59" s="179" t="s">
        <v>11</v>
      </c>
      <c r="J59" s="179" t="s">
        <v>11</v>
      </c>
      <c r="K59" s="179" t="s">
        <v>11</v>
      </c>
      <c r="L59" s="472">
        <v>2</v>
      </c>
      <c r="M59" s="472">
        <v>4</v>
      </c>
      <c r="N59" s="639">
        <f t="shared" si="5"/>
        <v>8</v>
      </c>
      <c r="O59" s="950" t="str">
        <f t="shared" si="1"/>
        <v>MEDIO</v>
      </c>
      <c r="P59" s="639">
        <v>10</v>
      </c>
      <c r="Q59" s="639">
        <f t="shared" si="6"/>
        <v>80</v>
      </c>
      <c r="R59" s="674" t="str">
        <f t="shared" si="3"/>
        <v>III</v>
      </c>
      <c r="S59" s="246" t="str">
        <f t="shared" si="7"/>
        <v>MEJORABLE</v>
      </c>
      <c r="T59" s="180" t="s">
        <v>13</v>
      </c>
      <c r="U59" s="179" t="s">
        <v>14</v>
      </c>
      <c r="V59" s="179" t="s">
        <v>22</v>
      </c>
      <c r="W59" s="179" t="s">
        <v>2132</v>
      </c>
      <c r="X59" s="183" t="s">
        <v>13</v>
      </c>
    </row>
    <row r="60" spans="3:24" ht="114">
      <c r="C60" s="1450"/>
      <c r="D60" s="1451"/>
      <c r="E60" s="363" t="s">
        <v>157</v>
      </c>
      <c r="F60" s="189" t="s">
        <v>159</v>
      </c>
      <c r="G60" s="185" t="s">
        <v>33</v>
      </c>
      <c r="H60" s="178" t="s">
        <v>34</v>
      </c>
      <c r="I60" s="179" t="s">
        <v>11</v>
      </c>
      <c r="J60" s="179" t="s">
        <v>11</v>
      </c>
      <c r="K60" s="179" t="s">
        <v>11</v>
      </c>
      <c r="L60" s="472">
        <v>2</v>
      </c>
      <c r="M60" s="472">
        <v>4</v>
      </c>
      <c r="N60" s="639">
        <f t="shared" si="5"/>
        <v>8</v>
      </c>
      <c r="O60" s="950" t="str">
        <f t="shared" si="1"/>
        <v>MEDIO</v>
      </c>
      <c r="P60" s="639">
        <v>10</v>
      </c>
      <c r="Q60" s="639">
        <f t="shared" si="6"/>
        <v>80</v>
      </c>
      <c r="R60" s="674" t="str">
        <f t="shared" si="3"/>
        <v>III</v>
      </c>
      <c r="S60" s="246" t="str">
        <f t="shared" si="7"/>
        <v>MEJORABLE</v>
      </c>
      <c r="T60" s="179" t="s">
        <v>13</v>
      </c>
      <c r="U60" s="179" t="s">
        <v>13</v>
      </c>
      <c r="V60" s="179" t="s">
        <v>13</v>
      </c>
      <c r="W60" s="5" t="s">
        <v>2602</v>
      </c>
      <c r="X60" s="183" t="s">
        <v>13</v>
      </c>
    </row>
    <row r="61" spans="3:24" ht="136.80000000000001">
      <c r="C61" s="1450"/>
      <c r="D61" s="1451"/>
      <c r="E61" s="363" t="s">
        <v>6</v>
      </c>
      <c r="F61" s="33" t="s">
        <v>1200</v>
      </c>
      <c r="G61" s="363" t="s">
        <v>33</v>
      </c>
      <c r="H61" s="179" t="s">
        <v>160</v>
      </c>
      <c r="I61" s="179" t="s">
        <v>11</v>
      </c>
      <c r="J61" s="179" t="s">
        <v>11</v>
      </c>
      <c r="K61" s="179" t="s">
        <v>11</v>
      </c>
      <c r="L61" s="472">
        <v>2</v>
      </c>
      <c r="M61" s="472">
        <v>4</v>
      </c>
      <c r="N61" s="639">
        <f t="shared" si="5"/>
        <v>8</v>
      </c>
      <c r="O61" s="950" t="str">
        <f t="shared" si="1"/>
        <v>MEDIO</v>
      </c>
      <c r="P61" s="639">
        <v>10</v>
      </c>
      <c r="Q61" s="639">
        <f t="shared" si="6"/>
        <v>80</v>
      </c>
      <c r="R61" s="674" t="str">
        <f t="shared" si="3"/>
        <v>III</v>
      </c>
      <c r="S61" s="246" t="str">
        <f t="shared" si="7"/>
        <v>MEJORABLE</v>
      </c>
      <c r="T61" s="179" t="s">
        <v>13</v>
      </c>
      <c r="U61" s="179" t="s">
        <v>13</v>
      </c>
      <c r="V61" s="179" t="s">
        <v>13</v>
      </c>
      <c r="W61" s="5" t="s">
        <v>2603</v>
      </c>
      <c r="X61" s="183" t="s">
        <v>162</v>
      </c>
    </row>
    <row r="62" spans="3:24" ht="182.4">
      <c r="C62" s="1450"/>
      <c r="D62" s="1451"/>
      <c r="E62" s="363" t="s">
        <v>157</v>
      </c>
      <c r="F62" s="184" t="s">
        <v>163</v>
      </c>
      <c r="G62" s="3" t="s">
        <v>39</v>
      </c>
      <c r="H62" s="5" t="s">
        <v>164</v>
      </c>
      <c r="I62" s="179" t="s">
        <v>11</v>
      </c>
      <c r="J62" s="179" t="s">
        <v>11</v>
      </c>
      <c r="K62" s="179" t="s">
        <v>1436</v>
      </c>
      <c r="L62" s="472">
        <v>2</v>
      </c>
      <c r="M62" s="472">
        <v>4</v>
      </c>
      <c r="N62" s="639">
        <f t="shared" si="5"/>
        <v>8</v>
      </c>
      <c r="O62" s="950" t="str">
        <f t="shared" si="1"/>
        <v>MEDIO</v>
      </c>
      <c r="P62" s="639">
        <v>10</v>
      </c>
      <c r="Q62" s="639">
        <f t="shared" si="6"/>
        <v>80</v>
      </c>
      <c r="R62" s="674" t="str">
        <f t="shared" si="3"/>
        <v>III</v>
      </c>
      <c r="S62" s="246" t="str">
        <f t="shared" si="7"/>
        <v>MEJORABLE</v>
      </c>
      <c r="T62" s="179" t="s">
        <v>13</v>
      </c>
      <c r="U62" s="179" t="s">
        <v>13</v>
      </c>
      <c r="V62" s="179" t="s">
        <v>13</v>
      </c>
      <c r="W62" s="5" t="s">
        <v>2604</v>
      </c>
      <c r="X62" s="183" t="s">
        <v>166</v>
      </c>
    </row>
    <row r="63" spans="3:24" ht="182.4">
      <c r="C63" s="1450"/>
      <c r="D63" s="1451"/>
      <c r="E63" s="363" t="s">
        <v>157</v>
      </c>
      <c r="F63" s="184" t="s">
        <v>1322</v>
      </c>
      <c r="G63" s="3" t="s">
        <v>39</v>
      </c>
      <c r="H63" s="5" t="s">
        <v>1202</v>
      </c>
      <c r="I63" s="179" t="s">
        <v>11</v>
      </c>
      <c r="J63" s="179" t="s">
        <v>11</v>
      </c>
      <c r="K63" s="179" t="s">
        <v>1436</v>
      </c>
      <c r="L63" s="472">
        <v>2</v>
      </c>
      <c r="M63" s="472">
        <v>4</v>
      </c>
      <c r="N63" s="639">
        <f t="shared" si="5"/>
        <v>8</v>
      </c>
      <c r="O63" s="950" t="str">
        <f t="shared" si="1"/>
        <v>MEDIO</v>
      </c>
      <c r="P63" s="639">
        <v>10</v>
      </c>
      <c r="Q63" s="639">
        <f t="shared" si="6"/>
        <v>80</v>
      </c>
      <c r="R63" s="674" t="str">
        <f t="shared" si="3"/>
        <v>III</v>
      </c>
      <c r="S63" s="246" t="str">
        <f t="shared" si="7"/>
        <v>MEJORABLE</v>
      </c>
      <c r="T63" s="179" t="s">
        <v>13</v>
      </c>
      <c r="U63" s="179" t="s">
        <v>13</v>
      </c>
      <c r="V63" s="179" t="s">
        <v>13</v>
      </c>
      <c r="W63" s="5" t="s">
        <v>2605</v>
      </c>
      <c r="X63" s="183" t="s">
        <v>166</v>
      </c>
    </row>
    <row r="64" spans="3:24" ht="182.4">
      <c r="C64" s="1450"/>
      <c r="D64" s="1451"/>
      <c r="E64" s="363" t="s">
        <v>6</v>
      </c>
      <c r="F64" s="5" t="s">
        <v>40</v>
      </c>
      <c r="G64" s="3" t="s">
        <v>20</v>
      </c>
      <c r="H64" s="5" t="s">
        <v>41</v>
      </c>
      <c r="I64" s="179" t="s">
        <v>11</v>
      </c>
      <c r="J64" s="179" t="s">
        <v>11</v>
      </c>
      <c r="K64" s="179" t="s">
        <v>1436</v>
      </c>
      <c r="L64" s="472">
        <v>2</v>
      </c>
      <c r="M64" s="472">
        <v>4</v>
      </c>
      <c r="N64" s="639">
        <f t="shared" si="5"/>
        <v>8</v>
      </c>
      <c r="O64" s="950" t="str">
        <f t="shared" si="1"/>
        <v>MEDIO</v>
      </c>
      <c r="P64" s="639">
        <v>10</v>
      </c>
      <c r="Q64" s="639">
        <f t="shared" si="6"/>
        <v>80</v>
      </c>
      <c r="R64" s="674" t="str">
        <f t="shared" si="3"/>
        <v>III</v>
      </c>
      <c r="S64" s="246" t="str">
        <f t="shared" si="7"/>
        <v>MEJORABLE</v>
      </c>
      <c r="T64" s="179" t="s">
        <v>14</v>
      </c>
      <c r="U64" s="179" t="s">
        <v>14</v>
      </c>
      <c r="V64" s="179" t="s">
        <v>14</v>
      </c>
      <c r="W64" s="5" t="s">
        <v>2606</v>
      </c>
      <c r="X64" s="183" t="s">
        <v>13</v>
      </c>
    </row>
    <row r="65" spans="3:24" ht="182.4">
      <c r="C65" s="1450"/>
      <c r="D65" s="1451"/>
      <c r="E65" s="363" t="s">
        <v>6</v>
      </c>
      <c r="F65" s="188" t="s">
        <v>1203</v>
      </c>
      <c r="G65" s="185" t="s">
        <v>1204</v>
      </c>
      <c r="H65" s="178" t="s">
        <v>167</v>
      </c>
      <c r="I65" s="178" t="s">
        <v>11</v>
      </c>
      <c r="J65" s="178" t="s">
        <v>11</v>
      </c>
      <c r="K65" s="178" t="s">
        <v>1436</v>
      </c>
      <c r="L65" s="472">
        <v>2</v>
      </c>
      <c r="M65" s="472">
        <v>4</v>
      </c>
      <c r="N65" s="639">
        <f t="shared" si="5"/>
        <v>8</v>
      </c>
      <c r="O65" s="950" t="str">
        <f t="shared" si="1"/>
        <v>MEDIO</v>
      </c>
      <c r="P65" s="639">
        <v>10</v>
      </c>
      <c r="Q65" s="639">
        <f t="shared" si="6"/>
        <v>80</v>
      </c>
      <c r="R65" s="674" t="str">
        <f t="shared" si="3"/>
        <v>III</v>
      </c>
      <c r="S65" s="246" t="str">
        <f t="shared" si="7"/>
        <v>MEJORABLE</v>
      </c>
      <c r="T65" s="178" t="s">
        <v>13</v>
      </c>
      <c r="U65" s="178" t="s">
        <v>14</v>
      </c>
      <c r="V65" s="178" t="s">
        <v>14</v>
      </c>
      <c r="W65" s="178" t="s">
        <v>2607</v>
      </c>
      <c r="X65" s="320" t="s">
        <v>13</v>
      </c>
    </row>
    <row r="66" spans="3:24" ht="182.4">
      <c r="C66" s="1450"/>
      <c r="D66" s="1451"/>
      <c r="E66" s="363" t="s">
        <v>6</v>
      </c>
      <c r="F66" s="184" t="s">
        <v>169</v>
      </c>
      <c r="G66" s="185" t="s">
        <v>8</v>
      </c>
      <c r="H66" s="178" t="s">
        <v>170</v>
      </c>
      <c r="I66" s="178" t="s">
        <v>11</v>
      </c>
      <c r="J66" s="178" t="s">
        <v>11</v>
      </c>
      <c r="K66" s="178" t="s">
        <v>1436</v>
      </c>
      <c r="L66" s="472">
        <v>2</v>
      </c>
      <c r="M66" s="472">
        <v>4</v>
      </c>
      <c r="N66" s="639">
        <f t="shared" si="5"/>
        <v>8</v>
      </c>
      <c r="O66" s="950" t="str">
        <f t="shared" si="1"/>
        <v>MEDIO</v>
      </c>
      <c r="P66" s="639">
        <v>25</v>
      </c>
      <c r="Q66" s="639">
        <f t="shared" si="6"/>
        <v>200</v>
      </c>
      <c r="R66" s="674" t="str">
        <f t="shared" si="3"/>
        <v>II</v>
      </c>
      <c r="S66" s="246" t="str">
        <f t="shared" si="7"/>
        <v>ACEPTABLE CON CONTROL ESPECIFICO</v>
      </c>
      <c r="T66" s="178" t="s">
        <v>14</v>
      </c>
      <c r="U66" s="178" t="s">
        <v>14</v>
      </c>
      <c r="V66" s="178" t="s">
        <v>14</v>
      </c>
      <c r="W66" s="184" t="s">
        <v>2608</v>
      </c>
      <c r="X66" s="320" t="s">
        <v>13</v>
      </c>
    </row>
    <row r="67" spans="3:24" ht="182.4">
      <c r="C67" s="1450"/>
      <c r="D67" s="1451"/>
      <c r="E67" s="363" t="s">
        <v>6</v>
      </c>
      <c r="F67" s="188" t="s">
        <v>171</v>
      </c>
      <c r="G67" s="185" t="s">
        <v>17</v>
      </c>
      <c r="H67" s="178" t="s">
        <v>18</v>
      </c>
      <c r="I67" s="178" t="s">
        <v>11</v>
      </c>
      <c r="J67" s="178" t="s">
        <v>11</v>
      </c>
      <c r="K67" s="178" t="s">
        <v>1436</v>
      </c>
      <c r="L67" s="472">
        <v>2</v>
      </c>
      <c r="M67" s="472">
        <v>4</v>
      </c>
      <c r="N67" s="639">
        <f t="shared" si="5"/>
        <v>8</v>
      </c>
      <c r="O67" s="950" t="str">
        <f t="shared" si="1"/>
        <v>MEDIO</v>
      </c>
      <c r="P67" s="639">
        <v>10</v>
      </c>
      <c r="Q67" s="639">
        <f t="shared" si="6"/>
        <v>80</v>
      </c>
      <c r="R67" s="674" t="str">
        <f t="shared" si="3"/>
        <v>III</v>
      </c>
      <c r="S67" s="246" t="str">
        <f t="shared" si="7"/>
        <v>MEJORABLE</v>
      </c>
      <c r="T67" s="178" t="s">
        <v>13</v>
      </c>
      <c r="U67" s="178" t="s">
        <v>1206</v>
      </c>
      <c r="V67" s="178" t="s">
        <v>14</v>
      </c>
      <c r="W67" s="178" t="s">
        <v>2609</v>
      </c>
      <c r="X67" s="320" t="s">
        <v>13</v>
      </c>
    </row>
    <row r="68" spans="3:24" ht="182.4">
      <c r="C68" s="1450"/>
      <c r="D68" s="1451"/>
      <c r="E68" s="363" t="s">
        <v>157</v>
      </c>
      <c r="F68" s="189" t="s">
        <v>173</v>
      </c>
      <c r="G68" s="185" t="s">
        <v>20</v>
      </c>
      <c r="H68" s="178" t="s">
        <v>36</v>
      </c>
      <c r="I68" s="178" t="s">
        <v>11</v>
      </c>
      <c r="J68" s="178" t="s">
        <v>11</v>
      </c>
      <c r="K68" s="178" t="s">
        <v>1436</v>
      </c>
      <c r="L68" s="472">
        <v>2</v>
      </c>
      <c r="M68" s="472">
        <v>4</v>
      </c>
      <c r="N68" s="639">
        <f t="shared" si="5"/>
        <v>8</v>
      </c>
      <c r="O68" s="950" t="str">
        <f t="shared" si="1"/>
        <v>MEDIO</v>
      </c>
      <c r="P68" s="639">
        <v>10</v>
      </c>
      <c r="Q68" s="639">
        <f t="shared" si="6"/>
        <v>80</v>
      </c>
      <c r="R68" s="674" t="str">
        <f t="shared" si="3"/>
        <v>III</v>
      </c>
      <c r="S68" s="246" t="str">
        <f t="shared" si="7"/>
        <v>MEJORABLE</v>
      </c>
      <c r="T68" s="178" t="s">
        <v>13</v>
      </c>
      <c r="U68" s="178" t="s">
        <v>13</v>
      </c>
      <c r="V68" s="178" t="s">
        <v>13</v>
      </c>
      <c r="W68" s="184" t="s">
        <v>2610</v>
      </c>
      <c r="X68" s="320" t="s">
        <v>38</v>
      </c>
    </row>
    <row r="69" spans="3:24" ht="205.2">
      <c r="C69" s="1450"/>
      <c r="D69" s="1451"/>
      <c r="E69" s="363" t="s">
        <v>6</v>
      </c>
      <c r="F69" s="37" t="s">
        <v>3765</v>
      </c>
      <c r="G69" s="185" t="s">
        <v>33</v>
      </c>
      <c r="H69" s="324" t="s">
        <v>3881</v>
      </c>
      <c r="I69" s="178" t="s">
        <v>11</v>
      </c>
      <c r="J69" s="178" t="s">
        <v>11</v>
      </c>
      <c r="K69" s="178" t="s">
        <v>1436</v>
      </c>
      <c r="L69" s="472">
        <v>2</v>
      </c>
      <c r="M69" s="472">
        <v>4</v>
      </c>
      <c r="N69" s="639">
        <f t="shared" si="5"/>
        <v>8</v>
      </c>
      <c r="O69" s="950" t="str">
        <f t="shared" si="1"/>
        <v>MEDIO</v>
      </c>
      <c r="P69" s="639">
        <v>10</v>
      </c>
      <c r="Q69" s="639">
        <f t="shared" si="6"/>
        <v>80</v>
      </c>
      <c r="R69" s="674" t="str">
        <f t="shared" si="3"/>
        <v>III</v>
      </c>
      <c r="S69" s="246" t="str">
        <f t="shared" si="7"/>
        <v>MEJORABLE</v>
      </c>
      <c r="T69" s="178" t="s">
        <v>26</v>
      </c>
      <c r="U69" s="178" t="s">
        <v>26</v>
      </c>
      <c r="V69" s="178" t="s">
        <v>175</v>
      </c>
      <c r="W69" s="313" t="s">
        <v>3880</v>
      </c>
      <c r="X69" s="320" t="s">
        <v>1269</v>
      </c>
    </row>
    <row r="70" spans="3:24" ht="182.4">
      <c r="C70" s="1450"/>
      <c r="D70" s="1451"/>
      <c r="E70" s="363" t="s">
        <v>6</v>
      </c>
      <c r="F70" s="33" t="s">
        <v>180</v>
      </c>
      <c r="G70" s="363" t="s">
        <v>20</v>
      </c>
      <c r="H70" s="179" t="s">
        <v>31</v>
      </c>
      <c r="I70" s="184" t="s">
        <v>11</v>
      </c>
      <c r="J70" s="184" t="s">
        <v>11</v>
      </c>
      <c r="K70" s="179" t="s">
        <v>1436</v>
      </c>
      <c r="L70" s="472">
        <v>2</v>
      </c>
      <c r="M70" s="472">
        <v>2</v>
      </c>
      <c r="N70" s="639">
        <f t="shared" si="5"/>
        <v>4</v>
      </c>
      <c r="O70" s="950" t="str">
        <f t="shared" si="1"/>
        <v>BAJO</v>
      </c>
      <c r="P70" s="639">
        <v>100</v>
      </c>
      <c r="Q70" s="639">
        <f t="shared" si="6"/>
        <v>400</v>
      </c>
      <c r="R70" s="674" t="str">
        <f t="shared" si="3"/>
        <v>II</v>
      </c>
      <c r="S70" s="246" t="str">
        <f t="shared" si="7"/>
        <v>ACEPTABLE CON CONTROL ESPECIFICO</v>
      </c>
      <c r="T70" s="179" t="s">
        <v>13</v>
      </c>
      <c r="U70" s="179" t="s">
        <v>13</v>
      </c>
      <c r="V70" s="178" t="s">
        <v>13</v>
      </c>
      <c r="W70" s="178" t="s">
        <v>2611</v>
      </c>
      <c r="X70" s="183" t="s">
        <v>13</v>
      </c>
    </row>
    <row r="71" spans="3:24" ht="189">
      <c r="C71" s="1450"/>
      <c r="D71" s="1451"/>
      <c r="E71" s="363" t="s">
        <v>157</v>
      </c>
      <c r="F71" s="197" t="s">
        <v>181</v>
      </c>
      <c r="G71" s="197" t="s">
        <v>81</v>
      </c>
      <c r="H71" s="10" t="s">
        <v>182</v>
      </c>
      <c r="I71" s="198" t="s">
        <v>11</v>
      </c>
      <c r="J71" s="198" t="s">
        <v>11</v>
      </c>
      <c r="K71" s="179" t="s">
        <v>1436</v>
      </c>
      <c r="L71" s="472">
        <v>2</v>
      </c>
      <c r="M71" s="472">
        <v>4</v>
      </c>
      <c r="N71" s="639">
        <f t="shared" si="5"/>
        <v>8</v>
      </c>
      <c r="O71" s="950" t="str">
        <f t="shared" si="1"/>
        <v>MEDIO</v>
      </c>
      <c r="P71" s="639">
        <v>10</v>
      </c>
      <c r="Q71" s="639">
        <f t="shared" si="6"/>
        <v>80</v>
      </c>
      <c r="R71" s="674" t="str">
        <f t="shared" si="3"/>
        <v>III</v>
      </c>
      <c r="S71" s="246" t="str">
        <f t="shared" si="7"/>
        <v>MEJORABLE</v>
      </c>
      <c r="T71" s="198" t="s">
        <v>13</v>
      </c>
      <c r="U71" s="198" t="s">
        <v>13</v>
      </c>
      <c r="V71" s="198" t="s">
        <v>13</v>
      </c>
      <c r="W71" s="9" t="s">
        <v>2612</v>
      </c>
      <c r="X71" s="183" t="s">
        <v>13</v>
      </c>
    </row>
    <row r="72" spans="3:24" ht="189.6" thickBot="1">
      <c r="C72" s="1477"/>
      <c r="D72" s="1478"/>
      <c r="E72" s="208" t="s">
        <v>157</v>
      </c>
      <c r="F72" s="153" t="s">
        <v>183</v>
      </c>
      <c r="G72" s="153" t="s">
        <v>81</v>
      </c>
      <c r="H72" s="266" t="s">
        <v>182</v>
      </c>
      <c r="I72" s="154" t="s">
        <v>11</v>
      </c>
      <c r="J72" s="154" t="s">
        <v>11</v>
      </c>
      <c r="K72" s="209" t="s">
        <v>1436</v>
      </c>
      <c r="L72" s="646">
        <v>2</v>
      </c>
      <c r="M72" s="646">
        <v>4</v>
      </c>
      <c r="N72" s="953">
        <f t="shared" si="5"/>
        <v>8</v>
      </c>
      <c r="O72" s="957" t="str">
        <f t="shared" si="1"/>
        <v>MEDIO</v>
      </c>
      <c r="P72" s="953">
        <v>10</v>
      </c>
      <c r="Q72" s="953">
        <f t="shared" si="6"/>
        <v>80</v>
      </c>
      <c r="R72" s="954" t="str">
        <f t="shared" si="3"/>
        <v>III</v>
      </c>
      <c r="S72" s="269" t="str">
        <f t="shared" si="7"/>
        <v>MEJORABLE</v>
      </c>
      <c r="T72" s="154" t="s">
        <v>13</v>
      </c>
      <c r="U72" s="154" t="s">
        <v>13</v>
      </c>
      <c r="V72" s="154" t="s">
        <v>13</v>
      </c>
      <c r="W72" s="270" t="s">
        <v>2613</v>
      </c>
      <c r="X72" s="212" t="s">
        <v>13</v>
      </c>
    </row>
  </sheetData>
  <mergeCells count="26">
    <mergeCell ref="C1:C4"/>
    <mergeCell ref="D1:V2"/>
    <mergeCell ref="L7:R7"/>
    <mergeCell ref="T7:X7"/>
    <mergeCell ref="X1:X4"/>
    <mergeCell ref="D3:V4"/>
    <mergeCell ref="U5:V5"/>
    <mergeCell ref="C7:C8"/>
    <mergeCell ref="D7:D8"/>
    <mergeCell ref="E7:E8"/>
    <mergeCell ref="W5:X5"/>
    <mergeCell ref="C6:D6"/>
    <mergeCell ref="E6:X6"/>
    <mergeCell ref="F7:G7"/>
    <mergeCell ref="H7:H8"/>
    <mergeCell ref="I7:K7"/>
    <mergeCell ref="C30:C36"/>
    <mergeCell ref="D30:D36"/>
    <mergeCell ref="E30:E36"/>
    <mergeCell ref="C56:D72"/>
    <mergeCell ref="C9:C29"/>
    <mergeCell ref="D9:D18"/>
    <mergeCell ref="E9:E18"/>
    <mergeCell ref="D19:D29"/>
    <mergeCell ref="C37:D55"/>
    <mergeCell ref="E19:E29"/>
  </mergeCells>
  <conditionalFormatting sqref="S9:S72">
    <cfRule type="containsText" dxfId="275" priority="1" stopIfTrue="1" operator="containsText" text="MEJORABLE">
      <formula>NOT(ISERROR(SEARCH("MEJORABLE",S9)))</formula>
    </cfRule>
    <cfRule type="containsText" dxfId="274" priority="2" stopIfTrue="1" operator="containsText" text="ACEPTABLE CON CONTROL ESPECIFICO">
      <formula>NOT(ISERROR(SEARCH("ACEPTABLE CON CONTROL ESPECIFICO",S9)))</formula>
    </cfRule>
    <cfRule type="containsText" dxfId="273"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5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6500-000001000000}">
          <x14:formula1>
            <xm:f>'D. NIVEL DE EXPOSICIÓN'!$D$8:$D$15</xm:f>
          </x14:formula1>
          <xm:sqref>M9:M72</xm:sqref>
        </x14:dataValidation>
        <x14:dataValidation type="list" allowBlank="1" showInputMessage="1" showErrorMessage="1" prompt="10 = Muy Alto_x000a_6 = Alto_x000a_2 = Medio_x000a_0 = Bajo" xr:uid="{00000000-0002-0000-6500-000002000000}">
          <x14:formula1>
            <xm:f>'C. NIVEL DE DEFICIENCIA'!$C$8:$C$17</xm:f>
          </x14:formula1>
          <xm:sqref>L9:L72</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54"/>
  <dimension ref="C1:X74"/>
  <sheetViews>
    <sheetView view="pageBreakPreview" zoomScale="30" zoomScaleNormal="10" zoomScaleSheetLayoutView="30" workbookViewId="0">
      <selection activeCell="H41" sqref="H41"/>
    </sheetView>
  </sheetViews>
  <sheetFormatPr baseColWidth="10" defaultColWidth="11.44140625" defaultRowHeight="14.4"/>
  <cols>
    <col min="1" max="2" width="11.44140625" style="169"/>
    <col min="3" max="3" width="37" style="169" customWidth="1"/>
    <col min="4" max="4" width="27.6640625" style="169" customWidth="1"/>
    <col min="5" max="5" width="24" style="238" customWidth="1"/>
    <col min="6" max="6" width="59.109375" style="169" customWidth="1"/>
    <col min="7" max="7" width="39.6640625" style="169" customWidth="1"/>
    <col min="8" max="8" width="34.109375" style="169" customWidth="1"/>
    <col min="9" max="9" width="49.88671875" style="169" bestFit="1" customWidth="1"/>
    <col min="10" max="10" width="27.109375" style="169" customWidth="1"/>
    <col min="11" max="11" width="33.6640625" style="169" customWidth="1"/>
    <col min="12" max="12" width="49.88671875" style="169" bestFit="1" customWidth="1"/>
    <col min="13" max="13" width="25.109375" style="169" customWidth="1"/>
    <col min="14" max="14" width="46.33203125" style="169" bestFit="1" customWidth="1"/>
    <col min="15" max="15" width="45.109375" style="169" customWidth="1"/>
    <col min="16" max="16" width="24.33203125" style="169" customWidth="1"/>
    <col min="17" max="18" width="20.44140625" style="169" customWidth="1"/>
    <col min="19" max="19" width="45" style="169" customWidth="1"/>
    <col min="20" max="21" width="20.44140625" style="169" customWidth="1"/>
    <col min="22" max="22" width="37.109375" style="169" customWidth="1"/>
    <col min="23" max="23" width="74.33203125" style="169" customWidth="1"/>
    <col min="24" max="24" width="36.44140625" style="169" customWidth="1"/>
    <col min="25" max="16384" width="11.44140625" style="169"/>
  </cols>
  <sheetData>
    <row r="1" spans="3:24" ht="32.2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36.75" customHeight="1">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54" customHeight="1">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75" customHeight="1">
      <c r="C5" s="251" t="s">
        <v>3</v>
      </c>
      <c r="D5" s="205">
        <v>43518</v>
      </c>
      <c r="E5" s="205">
        <v>43533</v>
      </c>
      <c r="F5" s="205">
        <v>43710</v>
      </c>
      <c r="G5" s="205">
        <v>43719</v>
      </c>
      <c r="H5" s="205">
        <v>43732</v>
      </c>
      <c r="I5" s="205">
        <v>43768</v>
      </c>
      <c r="J5" s="205">
        <v>44034</v>
      </c>
      <c r="K5" s="205">
        <v>44295</v>
      </c>
      <c r="L5" s="205">
        <v>44717</v>
      </c>
      <c r="M5" s="205">
        <v>44708</v>
      </c>
      <c r="N5" s="205">
        <v>45114</v>
      </c>
      <c r="O5" s="736">
        <v>45488</v>
      </c>
      <c r="P5" s="190"/>
      <c r="Q5" s="190"/>
      <c r="R5" s="190"/>
      <c r="S5" s="187"/>
      <c r="T5" s="249"/>
      <c r="U5" s="1405"/>
      <c r="V5" s="1405"/>
      <c r="W5" s="1406"/>
      <c r="X5" s="1407"/>
    </row>
    <row r="6" spans="3:24" ht="45">
      <c r="C6" s="1408" t="s">
        <v>128</v>
      </c>
      <c r="D6" s="1409"/>
      <c r="E6" s="1487" t="s">
        <v>4349</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76.8">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255.75" customHeight="1">
      <c r="C9" s="1491" t="s">
        <v>77</v>
      </c>
      <c r="D9" s="1492" t="s">
        <v>3885</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409.5" customHeight="1">
      <c r="C10" s="1491"/>
      <c r="D10" s="1492"/>
      <c r="E10" s="1440"/>
      <c r="F10" s="184" t="s">
        <v>1549</v>
      </c>
      <c r="G10" s="315" t="s">
        <v>8</v>
      </c>
      <c r="H10" s="184" t="s">
        <v>1550</v>
      </c>
      <c r="I10" s="184" t="s">
        <v>11</v>
      </c>
      <c r="J10" s="184" t="s">
        <v>1551</v>
      </c>
      <c r="K10" s="184" t="s">
        <v>1552</v>
      </c>
      <c r="L10" s="472">
        <v>6</v>
      </c>
      <c r="M10" s="472">
        <v>4</v>
      </c>
      <c r="N10" s="639">
        <f t="shared" ref="N10:N73" si="5">+L10*M10</f>
        <v>24</v>
      </c>
      <c r="O10" s="950" t="str">
        <f t="shared" si="1"/>
        <v>MUY ALTO</v>
      </c>
      <c r="P10" s="639">
        <v>10</v>
      </c>
      <c r="Q10" s="639">
        <f t="shared" ref="Q10:Q73" si="6">+N10*P10</f>
        <v>240</v>
      </c>
      <c r="R10" s="674" t="str">
        <f t="shared" si="3"/>
        <v>II</v>
      </c>
      <c r="S10" s="246" t="str">
        <f t="shared" ref="S10:S73" si="7">IF(Q10&gt;=600,"NO ACEPTABLE",IF(Q10&gt;=150,"ACEPTABLE CON CONTROL ESPECIFICO",IF(Q10&gt;=40,"MEJORABLE",IF(Q10&gt;=20,"ACEPTABLE"))))</f>
        <v>ACEPTABLE CON CONTROL ESPECIFICO</v>
      </c>
      <c r="T10" s="274" t="s">
        <v>13</v>
      </c>
      <c r="U10" s="274" t="s">
        <v>13</v>
      </c>
      <c r="V10" s="184" t="s">
        <v>1310</v>
      </c>
      <c r="W10" s="184" t="s">
        <v>2562</v>
      </c>
      <c r="X10" s="157" t="s">
        <v>662</v>
      </c>
    </row>
    <row r="11" spans="3:24" ht="91.2">
      <c r="C11" s="1491"/>
      <c r="D11" s="1492"/>
      <c r="E11" s="1440"/>
      <c r="F11" s="184" t="s">
        <v>15</v>
      </c>
      <c r="G11" s="185" t="s">
        <v>8</v>
      </c>
      <c r="H11" s="178" t="s">
        <v>315</v>
      </c>
      <c r="I11" s="178" t="s">
        <v>11</v>
      </c>
      <c r="J11" s="178" t="s">
        <v>44</v>
      </c>
      <c r="K11" s="178" t="s">
        <v>11</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178" t="s">
        <v>14</v>
      </c>
      <c r="U11" s="178" t="s">
        <v>14</v>
      </c>
      <c r="V11" s="184" t="s">
        <v>1310</v>
      </c>
      <c r="W11" s="184" t="s">
        <v>2563</v>
      </c>
      <c r="X11" s="320" t="s">
        <v>13</v>
      </c>
    </row>
    <row r="12" spans="3:24" ht="159.6">
      <c r="C12" s="1491"/>
      <c r="D12" s="1492"/>
      <c r="E12" s="1440"/>
      <c r="F12" s="33" t="s">
        <v>35</v>
      </c>
      <c r="G12" s="363" t="s">
        <v>20</v>
      </c>
      <c r="H12" s="179" t="s">
        <v>48</v>
      </c>
      <c r="I12" s="184" t="s">
        <v>11</v>
      </c>
      <c r="J12" s="184" t="s">
        <v>1450</v>
      </c>
      <c r="K12" s="179" t="s">
        <v>1532</v>
      </c>
      <c r="L12" s="472">
        <v>2</v>
      </c>
      <c r="M12" s="472">
        <v>4</v>
      </c>
      <c r="N12" s="639">
        <f t="shared" si="5"/>
        <v>8</v>
      </c>
      <c r="O12" s="950" t="str">
        <f t="shared" si="1"/>
        <v>MEDIO</v>
      </c>
      <c r="P12" s="639">
        <v>10</v>
      </c>
      <c r="Q12" s="639">
        <f t="shared" si="6"/>
        <v>80</v>
      </c>
      <c r="R12" s="674" t="str">
        <f t="shared" si="3"/>
        <v>III</v>
      </c>
      <c r="S12" s="246" t="str">
        <f t="shared" si="7"/>
        <v>MEJORABLE</v>
      </c>
      <c r="T12" s="179" t="s">
        <v>13</v>
      </c>
      <c r="U12" s="179" t="s">
        <v>13</v>
      </c>
      <c r="V12" s="179" t="s">
        <v>13</v>
      </c>
      <c r="W12" s="5" t="s">
        <v>2564</v>
      </c>
      <c r="X12" s="183" t="s">
        <v>50</v>
      </c>
    </row>
    <row r="13" spans="3:24" ht="348.75" customHeight="1">
      <c r="C13" s="1491"/>
      <c r="D13" s="1492"/>
      <c r="E13" s="1440"/>
      <c r="F13" s="3" t="s">
        <v>2565</v>
      </c>
      <c r="G13" s="363" t="s">
        <v>86</v>
      </c>
      <c r="H13" s="179" t="s">
        <v>244</v>
      </c>
      <c r="I13" s="184" t="s">
        <v>11</v>
      </c>
      <c r="J13" s="184" t="s">
        <v>11</v>
      </c>
      <c r="K13" s="179" t="s">
        <v>11</v>
      </c>
      <c r="L13" s="472">
        <v>2</v>
      </c>
      <c r="M13" s="472">
        <v>4</v>
      </c>
      <c r="N13" s="639">
        <f t="shared" si="5"/>
        <v>8</v>
      </c>
      <c r="O13" s="950" t="str">
        <f t="shared" si="1"/>
        <v>MEDIO</v>
      </c>
      <c r="P13" s="639">
        <v>10</v>
      </c>
      <c r="Q13" s="639">
        <f t="shared" si="6"/>
        <v>80</v>
      </c>
      <c r="R13" s="674" t="str">
        <f t="shared" si="3"/>
        <v>III</v>
      </c>
      <c r="S13" s="246" t="str">
        <f t="shared" si="7"/>
        <v>MEJORABLE</v>
      </c>
      <c r="T13" s="179" t="s">
        <v>13</v>
      </c>
      <c r="U13" s="179" t="s">
        <v>13</v>
      </c>
      <c r="V13" s="179" t="s">
        <v>13</v>
      </c>
      <c r="W13" s="5" t="s">
        <v>2566</v>
      </c>
      <c r="X13" s="183" t="s">
        <v>13</v>
      </c>
    </row>
    <row r="14" spans="3:24" ht="348.75" customHeight="1">
      <c r="C14" s="1491"/>
      <c r="D14" s="1492"/>
      <c r="E14" s="1440"/>
      <c r="F14" s="831" t="s">
        <v>4307</v>
      </c>
      <c r="G14" s="831" t="s">
        <v>1204</v>
      </c>
      <c r="H14" s="930" t="s">
        <v>417</v>
      </c>
      <c r="I14" s="930" t="s">
        <v>196</v>
      </c>
      <c r="J14" s="930" t="s">
        <v>196</v>
      </c>
      <c r="K14" s="930" t="s">
        <v>196</v>
      </c>
      <c r="L14" s="472">
        <v>2</v>
      </c>
      <c r="M14" s="472">
        <v>4</v>
      </c>
      <c r="N14" s="639">
        <f t="shared" si="5"/>
        <v>8</v>
      </c>
      <c r="O14" s="950" t="str">
        <f t="shared" si="1"/>
        <v>MEDIO</v>
      </c>
      <c r="P14" s="639">
        <v>10</v>
      </c>
      <c r="Q14" s="639">
        <f t="shared" si="6"/>
        <v>80</v>
      </c>
      <c r="R14" s="674" t="str">
        <f t="shared" si="3"/>
        <v>III</v>
      </c>
      <c r="S14" s="246" t="str">
        <f t="shared" si="7"/>
        <v>MEJORABLE</v>
      </c>
      <c r="T14" s="930" t="s">
        <v>91</v>
      </c>
      <c r="U14" s="930" t="s">
        <v>91</v>
      </c>
      <c r="V14" s="179" t="s">
        <v>13</v>
      </c>
      <c r="W14" s="930" t="s">
        <v>624</v>
      </c>
      <c r="X14" s="932" t="s">
        <v>13</v>
      </c>
    </row>
    <row r="15" spans="3:24" ht="302.25" customHeight="1">
      <c r="C15" s="1491"/>
      <c r="D15" s="1492"/>
      <c r="E15" s="1440"/>
      <c r="F15" s="34" t="s">
        <v>364</v>
      </c>
      <c r="G15" s="363" t="s">
        <v>20</v>
      </c>
      <c r="H15" s="179" t="s">
        <v>365</v>
      </c>
      <c r="I15" s="5" t="s">
        <v>11</v>
      </c>
      <c r="J15" s="5" t="s">
        <v>11</v>
      </c>
      <c r="K15" s="5" t="s">
        <v>11</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939</v>
      </c>
      <c r="W15" s="5" t="s">
        <v>2568</v>
      </c>
      <c r="X15" s="183" t="s">
        <v>13</v>
      </c>
    </row>
    <row r="16" spans="3:24" ht="395.25" customHeight="1">
      <c r="C16" s="1491"/>
      <c r="D16" s="1492"/>
      <c r="E16" s="1440"/>
      <c r="F16" s="5" t="s">
        <v>40</v>
      </c>
      <c r="G16" s="3" t="s">
        <v>20</v>
      </c>
      <c r="H16" s="5" t="s">
        <v>41</v>
      </c>
      <c r="I16" s="5" t="s">
        <v>42</v>
      </c>
      <c r="J16" s="5" t="s">
        <v>11</v>
      </c>
      <c r="K16" s="5" t="s">
        <v>938</v>
      </c>
      <c r="L16" s="472">
        <v>2</v>
      </c>
      <c r="M16" s="472">
        <v>4</v>
      </c>
      <c r="N16" s="639">
        <f t="shared" si="5"/>
        <v>8</v>
      </c>
      <c r="O16" s="950" t="str">
        <f t="shared" si="1"/>
        <v>MEDIO</v>
      </c>
      <c r="P16" s="639">
        <v>10</v>
      </c>
      <c r="Q16" s="639">
        <f t="shared" si="6"/>
        <v>80</v>
      </c>
      <c r="R16" s="674" t="str">
        <f t="shared" si="3"/>
        <v>III</v>
      </c>
      <c r="S16" s="246" t="str">
        <f t="shared" si="7"/>
        <v>MEJORABLE</v>
      </c>
      <c r="T16" s="179" t="s">
        <v>14</v>
      </c>
      <c r="U16" s="179" t="s">
        <v>14</v>
      </c>
      <c r="V16" s="179" t="s">
        <v>14</v>
      </c>
      <c r="W16" s="5" t="s">
        <v>2569</v>
      </c>
      <c r="X16" s="183" t="s">
        <v>13</v>
      </c>
    </row>
    <row r="17" spans="3:24" ht="232.5" customHeight="1">
      <c r="C17" s="1491"/>
      <c r="D17" s="1492"/>
      <c r="E17" s="1440"/>
      <c r="F17" s="5" t="s">
        <v>2570</v>
      </c>
      <c r="G17" s="3" t="s">
        <v>1216</v>
      </c>
      <c r="H17" s="5" t="s">
        <v>2571</v>
      </c>
      <c r="I17" s="5" t="s">
        <v>11</v>
      </c>
      <c r="J17" s="5" t="s">
        <v>11</v>
      </c>
      <c r="K17" s="5" t="s">
        <v>196</v>
      </c>
      <c r="L17" s="472">
        <v>2</v>
      </c>
      <c r="M17" s="472">
        <v>4</v>
      </c>
      <c r="N17" s="639">
        <f t="shared" si="5"/>
        <v>8</v>
      </c>
      <c r="O17" s="950" t="str">
        <f t="shared" si="1"/>
        <v>MEDIO</v>
      </c>
      <c r="P17" s="639">
        <v>10</v>
      </c>
      <c r="Q17" s="639">
        <f t="shared" si="6"/>
        <v>80</v>
      </c>
      <c r="R17" s="674" t="str">
        <f t="shared" si="3"/>
        <v>III</v>
      </c>
      <c r="S17" s="246" t="str">
        <f t="shared" si="7"/>
        <v>MEJORABLE</v>
      </c>
      <c r="T17" s="179" t="s">
        <v>91</v>
      </c>
      <c r="U17" s="179" t="s">
        <v>91</v>
      </c>
      <c r="V17" s="179" t="s">
        <v>91</v>
      </c>
      <c r="W17" s="5" t="s">
        <v>2572</v>
      </c>
      <c r="X17" s="183" t="s">
        <v>13</v>
      </c>
    </row>
    <row r="18" spans="3:24" ht="136.80000000000001">
      <c r="C18" s="1491"/>
      <c r="D18" s="1492"/>
      <c r="E18" s="1440"/>
      <c r="F18" s="188" t="s">
        <v>19</v>
      </c>
      <c r="G18" s="363" t="s">
        <v>20</v>
      </c>
      <c r="H18" s="179" t="s">
        <v>21</v>
      </c>
      <c r="I18" s="184" t="s">
        <v>11</v>
      </c>
      <c r="J18" s="184" t="s">
        <v>1534</v>
      </c>
      <c r="K18" s="184" t="s">
        <v>1535</v>
      </c>
      <c r="L18" s="472">
        <v>2</v>
      </c>
      <c r="M18" s="472">
        <v>4</v>
      </c>
      <c r="N18" s="639">
        <f t="shared" si="5"/>
        <v>8</v>
      </c>
      <c r="O18" s="950" t="str">
        <f t="shared" si="1"/>
        <v>MEDIO</v>
      </c>
      <c r="P18" s="639">
        <v>10</v>
      </c>
      <c r="Q18" s="639">
        <f t="shared" si="6"/>
        <v>80</v>
      </c>
      <c r="R18" s="674" t="str">
        <f t="shared" si="3"/>
        <v>III</v>
      </c>
      <c r="S18" s="246" t="str">
        <f t="shared" si="7"/>
        <v>MEJORABLE</v>
      </c>
      <c r="T18" s="180" t="s">
        <v>13</v>
      </c>
      <c r="U18" s="179" t="s">
        <v>14</v>
      </c>
      <c r="V18" s="179" t="s">
        <v>22</v>
      </c>
      <c r="W18" s="179" t="s">
        <v>2573</v>
      </c>
      <c r="X18" s="183" t="s">
        <v>13</v>
      </c>
    </row>
    <row r="19" spans="3:24" ht="136.80000000000001">
      <c r="C19" s="1491"/>
      <c r="D19" s="1493" t="s">
        <v>3894</v>
      </c>
      <c r="E19" s="363" t="s">
        <v>6</v>
      </c>
      <c r="F19" s="312" t="s">
        <v>304</v>
      </c>
      <c r="G19" s="185" t="s">
        <v>1216</v>
      </c>
      <c r="H19" s="178" t="s">
        <v>270</v>
      </c>
      <c r="I19" s="178" t="s">
        <v>11</v>
      </c>
      <c r="J19" s="178" t="s">
        <v>11</v>
      </c>
      <c r="K19" s="184" t="s">
        <v>334</v>
      </c>
      <c r="L19" s="472">
        <v>2</v>
      </c>
      <c r="M19" s="472">
        <v>4</v>
      </c>
      <c r="N19" s="639">
        <f t="shared" si="5"/>
        <v>8</v>
      </c>
      <c r="O19" s="950" t="str">
        <f t="shared" si="1"/>
        <v>MEDIO</v>
      </c>
      <c r="P19" s="639">
        <v>10</v>
      </c>
      <c r="Q19" s="639">
        <f t="shared" si="6"/>
        <v>80</v>
      </c>
      <c r="R19" s="674" t="str">
        <f t="shared" si="3"/>
        <v>III</v>
      </c>
      <c r="S19" s="246" t="str">
        <f t="shared" si="7"/>
        <v>MEJORABLE</v>
      </c>
      <c r="T19" s="179" t="s">
        <v>91</v>
      </c>
      <c r="U19" s="179" t="s">
        <v>91</v>
      </c>
      <c r="V19" s="179" t="s">
        <v>91</v>
      </c>
      <c r="W19" s="36" t="s">
        <v>3883</v>
      </c>
      <c r="X19" s="39" t="s">
        <v>945</v>
      </c>
    </row>
    <row r="20" spans="3:24" ht="205.2">
      <c r="C20" s="1491"/>
      <c r="D20" s="1493"/>
      <c r="E20" s="363" t="s">
        <v>6</v>
      </c>
      <c r="F20" s="188" t="s">
        <v>303</v>
      </c>
      <c r="G20" s="185" t="s">
        <v>219</v>
      </c>
      <c r="H20" s="178" t="s">
        <v>220</v>
      </c>
      <c r="I20" s="178" t="s">
        <v>942</v>
      </c>
      <c r="J20" s="178" t="s">
        <v>11</v>
      </c>
      <c r="K20" s="179" t="s">
        <v>943</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179" t="s">
        <v>2574</v>
      </c>
      <c r="X20" s="183" t="s">
        <v>946</v>
      </c>
    </row>
    <row r="21" spans="3:24" ht="91.2">
      <c r="C21" s="1491"/>
      <c r="D21" s="1493"/>
      <c r="E21" s="363" t="s">
        <v>6</v>
      </c>
      <c r="F21" s="184" t="s">
        <v>666</v>
      </c>
      <c r="G21" s="185" t="s">
        <v>17</v>
      </c>
      <c r="H21" s="314" t="s">
        <v>18</v>
      </c>
      <c r="I21" s="178" t="s">
        <v>45</v>
      </c>
      <c r="J21" s="178" t="s">
        <v>11</v>
      </c>
      <c r="K21" s="178" t="s">
        <v>911</v>
      </c>
      <c r="L21" s="472">
        <v>2</v>
      </c>
      <c r="M21" s="472">
        <v>4</v>
      </c>
      <c r="N21" s="639">
        <f t="shared" si="5"/>
        <v>8</v>
      </c>
      <c r="O21" s="950" t="str">
        <f t="shared" si="1"/>
        <v>MEDIO</v>
      </c>
      <c r="P21" s="639">
        <v>10</v>
      </c>
      <c r="Q21" s="639">
        <f t="shared" si="6"/>
        <v>80</v>
      </c>
      <c r="R21" s="674" t="str">
        <f t="shared" si="3"/>
        <v>III</v>
      </c>
      <c r="S21" s="246" t="str">
        <f t="shared" si="7"/>
        <v>MEJORABLE</v>
      </c>
      <c r="T21" s="272" t="s">
        <v>13</v>
      </c>
      <c r="U21" s="178" t="s">
        <v>14</v>
      </c>
      <c r="V21" s="178" t="s">
        <v>14</v>
      </c>
      <c r="W21" s="318" t="s">
        <v>2561</v>
      </c>
      <c r="X21" s="319" t="s">
        <v>13</v>
      </c>
    </row>
    <row r="22" spans="3:24" ht="250.8">
      <c r="C22" s="1491"/>
      <c r="D22" s="1493"/>
      <c r="E22" s="363" t="s">
        <v>6</v>
      </c>
      <c r="F22" s="315" t="s">
        <v>667</v>
      </c>
      <c r="G22" s="185" t="s">
        <v>8</v>
      </c>
      <c r="H22" s="314" t="s">
        <v>368</v>
      </c>
      <c r="I22" s="178" t="s">
        <v>10</v>
      </c>
      <c r="J22" s="178" t="s">
        <v>11</v>
      </c>
      <c r="K22" s="178" t="s">
        <v>369</v>
      </c>
      <c r="L22" s="472">
        <v>2</v>
      </c>
      <c r="M22" s="472">
        <v>4</v>
      </c>
      <c r="N22" s="639">
        <f t="shared" si="5"/>
        <v>8</v>
      </c>
      <c r="O22" s="950" t="str">
        <f t="shared" si="1"/>
        <v>MEDIO</v>
      </c>
      <c r="P22" s="639">
        <v>25</v>
      </c>
      <c r="Q22" s="639">
        <f t="shared" si="6"/>
        <v>200</v>
      </c>
      <c r="R22" s="674" t="str">
        <f t="shared" si="3"/>
        <v>II</v>
      </c>
      <c r="S22" s="246" t="str">
        <f t="shared" si="7"/>
        <v>ACEPTABLE CON CONTROL ESPECIFICO</v>
      </c>
      <c r="T22" s="178" t="s">
        <v>13</v>
      </c>
      <c r="U22" s="178" t="s">
        <v>14</v>
      </c>
      <c r="V22" s="178" t="s">
        <v>1539</v>
      </c>
      <c r="W22" s="318" t="s">
        <v>2575</v>
      </c>
      <c r="X22" s="320" t="s">
        <v>13</v>
      </c>
    </row>
    <row r="23" spans="3:24" ht="228">
      <c r="C23" s="1491"/>
      <c r="D23" s="1493"/>
      <c r="E23" s="363" t="s">
        <v>6</v>
      </c>
      <c r="F23" s="185" t="s">
        <v>2576</v>
      </c>
      <c r="G23" s="185" t="s">
        <v>8</v>
      </c>
      <c r="H23" s="324" t="s">
        <v>222</v>
      </c>
      <c r="I23" s="324" t="s">
        <v>11</v>
      </c>
      <c r="J23" s="324" t="s">
        <v>11</v>
      </c>
      <c r="K23" s="324" t="s">
        <v>223</v>
      </c>
      <c r="L23" s="472">
        <v>2</v>
      </c>
      <c r="M23" s="472">
        <v>4</v>
      </c>
      <c r="N23" s="639">
        <f t="shared" si="5"/>
        <v>8</v>
      </c>
      <c r="O23" s="950" t="str">
        <f t="shared" si="1"/>
        <v>MEDIO</v>
      </c>
      <c r="P23" s="639">
        <v>25</v>
      </c>
      <c r="Q23" s="639">
        <f t="shared" si="6"/>
        <v>200</v>
      </c>
      <c r="R23" s="674" t="str">
        <f t="shared" si="3"/>
        <v>II</v>
      </c>
      <c r="S23" s="246" t="str">
        <f t="shared" si="7"/>
        <v>ACEPTABLE CON CONTROL ESPECIFICO</v>
      </c>
      <c r="T23" s="178" t="s">
        <v>91</v>
      </c>
      <c r="U23" s="178" t="s">
        <v>91</v>
      </c>
      <c r="V23" s="178" t="s">
        <v>91</v>
      </c>
      <c r="W23" s="314" t="s">
        <v>2577</v>
      </c>
      <c r="X23" s="320" t="s">
        <v>13</v>
      </c>
    </row>
    <row r="24" spans="3:24" ht="228">
      <c r="C24" s="1491"/>
      <c r="D24" s="1493"/>
      <c r="E24" s="1440" t="s">
        <v>6</v>
      </c>
      <c r="F24" s="315" t="s">
        <v>670</v>
      </c>
      <c r="G24" s="185" t="s">
        <v>8</v>
      </c>
      <c r="H24" s="314" t="s">
        <v>377</v>
      </c>
      <c r="I24" s="178" t="s">
        <v>10</v>
      </c>
      <c r="J24" s="178" t="s">
        <v>11</v>
      </c>
      <c r="K24" s="178" t="s">
        <v>369</v>
      </c>
      <c r="L24" s="472">
        <v>2</v>
      </c>
      <c r="M24" s="472">
        <v>4</v>
      </c>
      <c r="N24" s="639">
        <f t="shared" si="5"/>
        <v>8</v>
      </c>
      <c r="O24" s="950" t="str">
        <f t="shared" si="1"/>
        <v>MEDIO</v>
      </c>
      <c r="P24" s="639">
        <v>25</v>
      </c>
      <c r="Q24" s="639">
        <f t="shared" si="6"/>
        <v>200</v>
      </c>
      <c r="R24" s="674" t="str">
        <f t="shared" si="3"/>
        <v>II</v>
      </c>
      <c r="S24" s="246" t="str">
        <f t="shared" si="7"/>
        <v>ACEPTABLE CON CONTROL ESPECIFICO</v>
      </c>
      <c r="T24" s="178" t="s">
        <v>14</v>
      </c>
      <c r="U24" s="178" t="s">
        <v>14</v>
      </c>
      <c r="V24" s="178" t="s">
        <v>14</v>
      </c>
      <c r="W24" s="318" t="s">
        <v>2578</v>
      </c>
      <c r="X24" s="320" t="s">
        <v>13</v>
      </c>
    </row>
    <row r="25" spans="3:24" ht="228">
      <c r="C25" s="1491"/>
      <c r="D25" s="1493"/>
      <c r="E25" s="1440"/>
      <c r="F25" s="315" t="s">
        <v>2579</v>
      </c>
      <c r="G25" s="185" t="s">
        <v>8</v>
      </c>
      <c r="H25" s="314" t="s">
        <v>377</v>
      </c>
      <c r="I25" s="178" t="s">
        <v>10</v>
      </c>
      <c r="J25" s="178" t="s">
        <v>11</v>
      </c>
      <c r="K25" s="178" t="s">
        <v>369</v>
      </c>
      <c r="L25" s="472">
        <v>2</v>
      </c>
      <c r="M25" s="472">
        <v>4</v>
      </c>
      <c r="N25" s="639">
        <f t="shared" si="5"/>
        <v>8</v>
      </c>
      <c r="O25" s="950" t="str">
        <f t="shared" si="1"/>
        <v>MEDIO</v>
      </c>
      <c r="P25" s="639">
        <v>25</v>
      </c>
      <c r="Q25" s="639">
        <f t="shared" si="6"/>
        <v>200</v>
      </c>
      <c r="R25" s="674" t="str">
        <f t="shared" si="3"/>
        <v>II</v>
      </c>
      <c r="S25" s="246" t="str">
        <f t="shared" si="7"/>
        <v>ACEPTABLE CON CONTROL ESPECIFICO</v>
      </c>
      <c r="T25" s="178" t="s">
        <v>14</v>
      </c>
      <c r="U25" s="178" t="s">
        <v>14</v>
      </c>
      <c r="V25" s="178" t="s">
        <v>14</v>
      </c>
      <c r="W25" s="318" t="s">
        <v>2578</v>
      </c>
      <c r="X25" s="320" t="s">
        <v>13</v>
      </c>
    </row>
    <row r="26" spans="3:24" ht="205.2">
      <c r="C26" s="1491"/>
      <c r="D26" s="1493"/>
      <c r="E26" s="1440"/>
      <c r="F26" s="185" t="s">
        <v>1540</v>
      </c>
      <c r="G26" s="185" t="s">
        <v>8</v>
      </c>
      <c r="H26" s="178" t="s">
        <v>1339</v>
      </c>
      <c r="I26" s="178" t="s">
        <v>11</v>
      </c>
      <c r="J26" s="178" t="s">
        <v>1340</v>
      </c>
      <c r="K26" s="178" t="s">
        <v>11</v>
      </c>
      <c r="L26" s="472">
        <v>2</v>
      </c>
      <c r="M26" s="472">
        <v>4</v>
      </c>
      <c r="N26" s="639">
        <f t="shared" si="5"/>
        <v>8</v>
      </c>
      <c r="O26" s="950" t="str">
        <f t="shared" si="1"/>
        <v>MEDIO</v>
      </c>
      <c r="P26" s="639">
        <v>25</v>
      </c>
      <c r="Q26" s="639">
        <f t="shared" si="6"/>
        <v>200</v>
      </c>
      <c r="R26" s="674" t="str">
        <f t="shared" si="3"/>
        <v>II</v>
      </c>
      <c r="S26" s="246" t="str">
        <f t="shared" si="7"/>
        <v>ACEPTABLE CON CONTROL ESPECIFICO</v>
      </c>
      <c r="T26" s="178" t="s">
        <v>91</v>
      </c>
      <c r="U26" s="178" t="s">
        <v>91</v>
      </c>
      <c r="V26" s="178" t="s">
        <v>91</v>
      </c>
      <c r="W26" s="178" t="s">
        <v>2580</v>
      </c>
      <c r="X26" s="158" t="s">
        <v>13</v>
      </c>
    </row>
    <row r="27" spans="3:24" ht="364.8">
      <c r="C27" s="1491"/>
      <c r="D27" s="1493"/>
      <c r="E27" s="1440"/>
      <c r="F27" s="188" t="s">
        <v>1541</v>
      </c>
      <c r="G27" s="185" t="s">
        <v>20</v>
      </c>
      <c r="H27" s="178" t="s">
        <v>1352</v>
      </c>
      <c r="I27" s="178" t="s">
        <v>11</v>
      </c>
      <c r="J27" s="178" t="s">
        <v>11</v>
      </c>
      <c r="K27" s="178" t="s">
        <v>11</v>
      </c>
      <c r="L27" s="472">
        <v>2</v>
      </c>
      <c r="M27" s="472">
        <v>4</v>
      </c>
      <c r="N27" s="639">
        <f t="shared" si="5"/>
        <v>8</v>
      </c>
      <c r="O27" s="950" t="str">
        <f t="shared" si="1"/>
        <v>MEDIO</v>
      </c>
      <c r="P27" s="639">
        <v>10</v>
      </c>
      <c r="Q27" s="639">
        <f t="shared" si="6"/>
        <v>80</v>
      </c>
      <c r="R27" s="674" t="str">
        <f t="shared" si="3"/>
        <v>III</v>
      </c>
      <c r="S27" s="246" t="str">
        <f t="shared" si="7"/>
        <v>MEJORABLE</v>
      </c>
      <c r="T27" s="179" t="s">
        <v>91</v>
      </c>
      <c r="U27" s="179" t="s">
        <v>91</v>
      </c>
      <c r="V27" s="179" t="s">
        <v>13</v>
      </c>
      <c r="W27" s="179" t="s">
        <v>2581</v>
      </c>
      <c r="X27" s="183" t="s">
        <v>13</v>
      </c>
    </row>
    <row r="28" spans="3:24" ht="228">
      <c r="C28" s="1491"/>
      <c r="D28" s="1493"/>
      <c r="E28" s="1440"/>
      <c r="F28" s="315" t="s">
        <v>673</v>
      </c>
      <c r="G28" s="185" t="s">
        <v>20</v>
      </c>
      <c r="H28" s="314" t="s">
        <v>382</v>
      </c>
      <c r="I28" s="178" t="s">
        <v>383</v>
      </c>
      <c r="J28" s="178" t="s">
        <v>384</v>
      </c>
      <c r="K28" s="178" t="s">
        <v>873</v>
      </c>
      <c r="L28" s="472">
        <v>2</v>
      </c>
      <c r="M28" s="472">
        <v>4</v>
      </c>
      <c r="N28" s="639">
        <f t="shared" si="5"/>
        <v>8</v>
      </c>
      <c r="O28" s="950" t="str">
        <f t="shared" si="1"/>
        <v>MEDIO</v>
      </c>
      <c r="P28" s="639">
        <v>10</v>
      </c>
      <c r="Q28" s="639">
        <f t="shared" si="6"/>
        <v>80</v>
      </c>
      <c r="R28" s="674" t="str">
        <f t="shared" si="3"/>
        <v>III</v>
      </c>
      <c r="S28" s="246" t="str">
        <f t="shared" si="7"/>
        <v>MEJORABLE</v>
      </c>
      <c r="T28" s="178" t="s">
        <v>13</v>
      </c>
      <c r="U28" s="178" t="s">
        <v>13</v>
      </c>
      <c r="V28" s="178" t="s">
        <v>13</v>
      </c>
      <c r="W28" s="178" t="s">
        <v>2582</v>
      </c>
      <c r="X28" s="320" t="s">
        <v>13</v>
      </c>
    </row>
    <row r="29" spans="3:24" ht="136.80000000000001">
      <c r="C29" s="1491"/>
      <c r="D29" s="1493"/>
      <c r="E29" s="1440"/>
      <c r="F29" s="315" t="s">
        <v>674</v>
      </c>
      <c r="G29" s="185" t="s">
        <v>20</v>
      </c>
      <c r="H29" s="314" t="s">
        <v>387</v>
      </c>
      <c r="I29" s="178" t="s">
        <v>944</v>
      </c>
      <c r="J29" s="178" t="s">
        <v>10</v>
      </c>
      <c r="K29" s="178" t="s">
        <v>1543</v>
      </c>
      <c r="L29" s="472">
        <v>2</v>
      </c>
      <c r="M29" s="472">
        <v>4</v>
      </c>
      <c r="N29" s="639">
        <f t="shared" si="5"/>
        <v>8</v>
      </c>
      <c r="O29" s="950" t="str">
        <f t="shared" si="1"/>
        <v>MEDIO</v>
      </c>
      <c r="P29" s="639">
        <v>10</v>
      </c>
      <c r="Q29" s="639">
        <f t="shared" si="6"/>
        <v>80</v>
      </c>
      <c r="R29" s="674" t="str">
        <f t="shared" si="3"/>
        <v>III</v>
      </c>
      <c r="S29" s="246" t="str">
        <f t="shared" si="7"/>
        <v>MEJORABLE</v>
      </c>
      <c r="T29" s="178" t="s">
        <v>14</v>
      </c>
      <c r="U29" s="178" t="s">
        <v>14</v>
      </c>
      <c r="V29" s="178" t="s">
        <v>14</v>
      </c>
      <c r="W29" s="178" t="s">
        <v>2583</v>
      </c>
      <c r="X29" s="320" t="s">
        <v>389</v>
      </c>
    </row>
    <row r="30" spans="3:24" ht="273.60000000000002">
      <c r="C30" s="1441" t="s">
        <v>78</v>
      </c>
      <c r="D30" s="1866" t="s">
        <v>3887</v>
      </c>
      <c r="E30" s="1440" t="s">
        <v>6</v>
      </c>
      <c r="F30" s="363" t="s">
        <v>556</v>
      </c>
      <c r="G30" s="363" t="s">
        <v>20</v>
      </c>
      <c r="H30" s="179" t="s">
        <v>30</v>
      </c>
      <c r="I30" s="184" t="s">
        <v>11</v>
      </c>
      <c r="J30" s="184" t="s">
        <v>11</v>
      </c>
      <c r="K30" s="184" t="s">
        <v>1545</v>
      </c>
      <c r="L30" s="472">
        <v>2</v>
      </c>
      <c r="M30" s="472">
        <v>2</v>
      </c>
      <c r="N30" s="639">
        <f t="shared" si="5"/>
        <v>4</v>
      </c>
      <c r="O30" s="950" t="str">
        <f t="shared" si="1"/>
        <v>BAJO</v>
      </c>
      <c r="P30" s="639">
        <v>100</v>
      </c>
      <c r="Q30" s="639">
        <f t="shared" si="6"/>
        <v>400</v>
      </c>
      <c r="R30" s="674" t="str">
        <f t="shared" si="3"/>
        <v>II</v>
      </c>
      <c r="S30" s="246" t="str">
        <f t="shared" si="7"/>
        <v>ACEPTABLE CON CONTROL ESPECIFICO</v>
      </c>
      <c r="T30" s="179" t="s">
        <v>13</v>
      </c>
      <c r="U30" s="179" t="s">
        <v>13</v>
      </c>
      <c r="V30" s="179" t="s">
        <v>13</v>
      </c>
      <c r="W30" s="36" t="s">
        <v>2584</v>
      </c>
      <c r="X30" s="311" t="s">
        <v>13</v>
      </c>
    </row>
    <row r="31" spans="3:24" ht="136.80000000000001">
      <c r="C31" s="1441"/>
      <c r="D31" s="1866"/>
      <c r="E31" s="1440"/>
      <c r="F31" s="33" t="s">
        <v>35</v>
      </c>
      <c r="G31" s="363" t="s">
        <v>20</v>
      </c>
      <c r="H31" s="310" t="s">
        <v>36</v>
      </c>
      <c r="I31" s="184" t="s">
        <v>11</v>
      </c>
      <c r="J31" s="184" t="s">
        <v>11</v>
      </c>
      <c r="K31" s="310" t="s">
        <v>1424</v>
      </c>
      <c r="L31" s="472">
        <v>2</v>
      </c>
      <c r="M31" s="472">
        <v>4</v>
      </c>
      <c r="N31" s="639">
        <f t="shared" si="5"/>
        <v>8</v>
      </c>
      <c r="O31" s="950" t="str">
        <f t="shared" si="1"/>
        <v>MEDIO</v>
      </c>
      <c r="P31" s="639">
        <v>10</v>
      </c>
      <c r="Q31" s="639">
        <f t="shared" si="6"/>
        <v>80</v>
      </c>
      <c r="R31" s="674" t="str">
        <f t="shared" si="3"/>
        <v>III</v>
      </c>
      <c r="S31" s="246" t="str">
        <f t="shared" si="7"/>
        <v>MEJORABLE</v>
      </c>
      <c r="T31" s="179" t="s">
        <v>13</v>
      </c>
      <c r="U31" s="179" t="s">
        <v>13</v>
      </c>
      <c r="V31" s="179" t="s">
        <v>13</v>
      </c>
      <c r="W31" s="38" t="s">
        <v>2585</v>
      </c>
      <c r="X31" s="311" t="s">
        <v>38</v>
      </c>
    </row>
    <row r="32" spans="3:24" ht="159.6">
      <c r="C32" s="1441"/>
      <c r="D32" s="1866"/>
      <c r="E32" s="1440"/>
      <c r="F32" s="189" t="s">
        <v>1311</v>
      </c>
      <c r="G32" s="185" t="s">
        <v>33</v>
      </c>
      <c r="H32" s="314" t="s">
        <v>34</v>
      </c>
      <c r="I32" s="178" t="s">
        <v>10</v>
      </c>
      <c r="J32" s="178" t="s">
        <v>10</v>
      </c>
      <c r="K32" s="178" t="s">
        <v>926</v>
      </c>
      <c r="L32" s="472">
        <v>2</v>
      </c>
      <c r="M32" s="472">
        <v>4</v>
      </c>
      <c r="N32" s="639">
        <f t="shared" si="5"/>
        <v>8</v>
      </c>
      <c r="O32" s="950" t="str">
        <f t="shared" si="1"/>
        <v>MEDIO</v>
      </c>
      <c r="P32" s="639">
        <v>10</v>
      </c>
      <c r="Q32" s="639">
        <f t="shared" si="6"/>
        <v>80</v>
      </c>
      <c r="R32" s="674" t="str">
        <f t="shared" si="3"/>
        <v>III</v>
      </c>
      <c r="S32" s="246" t="str">
        <f t="shared" si="7"/>
        <v>MEJORABLE</v>
      </c>
      <c r="T32" s="179" t="s">
        <v>13</v>
      </c>
      <c r="U32" s="179" t="s">
        <v>13</v>
      </c>
      <c r="V32" s="179" t="s">
        <v>13</v>
      </c>
      <c r="W32" s="36" t="s">
        <v>2586</v>
      </c>
      <c r="X32" s="183" t="s">
        <v>13</v>
      </c>
    </row>
    <row r="33" spans="3:24" ht="91.2">
      <c r="C33" s="1441"/>
      <c r="D33" s="1866"/>
      <c r="E33" s="1440"/>
      <c r="F33" s="34" t="s">
        <v>696</v>
      </c>
      <c r="G33" s="363" t="s">
        <v>86</v>
      </c>
      <c r="H33" s="179" t="s">
        <v>87</v>
      </c>
      <c r="I33" s="179" t="s">
        <v>11</v>
      </c>
      <c r="J33" s="179" t="s">
        <v>11</v>
      </c>
      <c r="K33" s="179" t="s">
        <v>1266</v>
      </c>
      <c r="L33" s="472">
        <v>2</v>
      </c>
      <c r="M33" s="472">
        <v>4</v>
      </c>
      <c r="N33" s="639">
        <f t="shared" si="5"/>
        <v>8</v>
      </c>
      <c r="O33" s="950" t="str">
        <f t="shared" si="1"/>
        <v>MEDIO</v>
      </c>
      <c r="P33" s="639">
        <v>10</v>
      </c>
      <c r="Q33" s="639">
        <f t="shared" si="6"/>
        <v>80</v>
      </c>
      <c r="R33" s="674" t="str">
        <f t="shared" si="3"/>
        <v>III</v>
      </c>
      <c r="S33" s="246" t="str">
        <f t="shared" si="7"/>
        <v>MEJORABLE</v>
      </c>
      <c r="T33" s="179" t="s">
        <v>91</v>
      </c>
      <c r="U33" s="179" t="s">
        <v>91</v>
      </c>
      <c r="V33" s="179" t="s">
        <v>91</v>
      </c>
      <c r="W33" s="316" t="s">
        <v>2587</v>
      </c>
      <c r="X33" s="183" t="s">
        <v>93</v>
      </c>
    </row>
    <row r="34" spans="3:24" ht="136.80000000000001">
      <c r="C34" s="1441"/>
      <c r="D34" s="1866"/>
      <c r="E34" s="1440"/>
      <c r="F34" s="185" t="s">
        <v>1312</v>
      </c>
      <c r="G34" s="185" t="s">
        <v>86</v>
      </c>
      <c r="H34" s="178" t="s">
        <v>629</v>
      </c>
      <c r="I34" s="179" t="s">
        <v>11</v>
      </c>
      <c r="J34" s="179" t="s">
        <v>11</v>
      </c>
      <c r="K34" s="179" t="s">
        <v>927</v>
      </c>
      <c r="L34" s="472">
        <v>2</v>
      </c>
      <c r="M34" s="472">
        <v>4</v>
      </c>
      <c r="N34" s="639">
        <f t="shared" si="5"/>
        <v>8</v>
      </c>
      <c r="O34" s="950" t="str">
        <f t="shared" si="1"/>
        <v>MEDIO</v>
      </c>
      <c r="P34" s="639">
        <v>10</v>
      </c>
      <c r="Q34" s="639">
        <f t="shared" si="6"/>
        <v>80</v>
      </c>
      <c r="R34" s="674" t="str">
        <f t="shared" si="3"/>
        <v>III</v>
      </c>
      <c r="S34" s="246" t="str">
        <f t="shared" si="7"/>
        <v>MEJORABLE</v>
      </c>
      <c r="T34" s="272" t="s">
        <v>13</v>
      </c>
      <c r="U34" s="272" t="s">
        <v>13</v>
      </c>
      <c r="V34" s="272" t="s">
        <v>13</v>
      </c>
      <c r="W34" s="178" t="s">
        <v>2588</v>
      </c>
      <c r="X34" s="320" t="s">
        <v>932</v>
      </c>
    </row>
    <row r="35" spans="3:24" ht="273.60000000000002">
      <c r="C35" s="1441"/>
      <c r="D35" s="1866"/>
      <c r="E35" s="1440"/>
      <c r="F35" s="189" t="s">
        <v>705</v>
      </c>
      <c r="G35" s="185" t="s">
        <v>8</v>
      </c>
      <c r="H35" s="314" t="s">
        <v>108</v>
      </c>
      <c r="I35" s="314" t="s">
        <v>10</v>
      </c>
      <c r="J35" s="308" t="s">
        <v>10</v>
      </c>
      <c r="K35" s="178" t="s">
        <v>109</v>
      </c>
      <c r="L35" s="472">
        <v>6</v>
      </c>
      <c r="M35" s="472">
        <v>4</v>
      </c>
      <c r="N35" s="639">
        <f t="shared" si="5"/>
        <v>24</v>
      </c>
      <c r="O35" s="950" t="str">
        <f t="shared" si="1"/>
        <v>MUY ALTO</v>
      </c>
      <c r="P35" s="639">
        <v>10</v>
      </c>
      <c r="Q35" s="639">
        <f t="shared" si="6"/>
        <v>240</v>
      </c>
      <c r="R35" s="674" t="str">
        <f t="shared" si="3"/>
        <v>II</v>
      </c>
      <c r="S35" s="246" t="str">
        <f t="shared" si="7"/>
        <v>ACEPTABLE CON CONTROL ESPECIFICO</v>
      </c>
      <c r="T35" s="314" t="s">
        <v>13</v>
      </c>
      <c r="U35" s="314" t="s">
        <v>13</v>
      </c>
      <c r="V35" s="314" t="s">
        <v>13</v>
      </c>
      <c r="W35" s="318" t="s">
        <v>2589</v>
      </c>
      <c r="X35" s="156" t="s">
        <v>10</v>
      </c>
    </row>
    <row r="36" spans="3:24" ht="136.80000000000001">
      <c r="C36" s="1441"/>
      <c r="D36" s="1866"/>
      <c r="E36" s="1440"/>
      <c r="F36" s="33" t="s">
        <v>675</v>
      </c>
      <c r="G36" s="363" t="s">
        <v>20</v>
      </c>
      <c r="H36" s="310" t="s">
        <v>36</v>
      </c>
      <c r="I36" s="184" t="s">
        <v>11</v>
      </c>
      <c r="J36" s="184" t="s">
        <v>11</v>
      </c>
      <c r="K36" s="179" t="s">
        <v>11</v>
      </c>
      <c r="L36" s="472">
        <v>2</v>
      </c>
      <c r="M36" s="472">
        <v>4</v>
      </c>
      <c r="N36" s="639">
        <f t="shared" si="5"/>
        <v>8</v>
      </c>
      <c r="O36" s="950" t="str">
        <f t="shared" si="1"/>
        <v>MEDIO</v>
      </c>
      <c r="P36" s="639">
        <v>10</v>
      </c>
      <c r="Q36" s="639">
        <f t="shared" si="6"/>
        <v>80</v>
      </c>
      <c r="R36" s="674" t="str">
        <f t="shared" si="3"/>
        <v>III</v>
      </c>
      <c r="S36" s="246" t="str">
        <f t="shared" si="7"/>
        <v>MEJORABLE</v>
      </c>
      <c r="T36" s="179" t="s">
        <v>13</v>
      </c>
      <c r="U36" s="179" t="s">
        <v>13</v>
      </c>
      <c r="V36" s="179" t="s">
        <v>13</v>
      </c>
      <c r="W36" s="38" t="s">
        <v>2590</v>
      </c>
      <c r="X36" s="311" t="s">
        <v>13</v>
      </c>
    </row>
    <row r="37" spans="3:24" ht="166.5" customHeight="1">
      <c r="C37" s="1499" t="s">
        <v>3895</v>
      </c>
      <c r="D37" s="1500"/>
      <c r="E37" s="10" t="s">
        <v>6</v>
      </c>
      <c r="F37" s="64" t="s">
        <v>302</v>
      </c>
      <c r="G37" s="197" t="s">
        <v>20</v>
      </c>
      <c r="H37" s="199" t="s">
        <v>31</v>
      </c>
      <c r="I37" s="196" t="s">
        <v>11</v>
      </c>
      <c r="J37" s="196" t="s">
        <v>110</v>
      </c>
      <c r="K37" s="196" t="s">
        <v>11</v>
      </c>
      <c r="L37" s="472">
        <v>2</v>
      </c>
      <c r="M37" s="472">
        <v>2</v>
      </c>
      <c r="N37" s="639">
        <f t="shared" si="5"/>
        <v>4</v>
      </c>
      <c r="O37" s="950" t="str">
        <f t="shared" si="1"/>
        <v>BAJO</v>
      </c>
      <c r="P37" s="639">
        <v>100</v>
      </c>
      <c r="Q37" s="639">
        <f t="shared" si="6"/>
        <v>400</v>
      </c>
      <c r="R37" s="674" t="str">
        <f t="shared" si="3"/>
        <v>II</v>
      </c>
      <c r="S37" s="246" t="str">
        <f t="shared" si="7"/>
        <v>ACEPTABLE CON CONTROL ESPECIFICO</v>
      </c>
      <c r="T37" s="198" t="s">
        <v>13</v>
      </c>
      <c r="U37" s="198" t="s">
        <v>13</v>
      </c>
      <c r="V37" s="198" t="s">
        <v>1184</v>
      </c>
      <c r="W37" s="201" t="s">
        <v>2096</v>
      </c>
      <c r="X37" s="202" t="s">
        <v>13</v>
      </c>
    </row>
    <row r="38" spans="3:24" ht="162">
      <c r="C38" s="1443"/>
      <c r="D38" s="1444"/>
      <c r="E38" s="10" t="s">
        <v>6</v>
      </c>
      <c r="F38" s="64" t="s">
        <v>1185</v>
      </c>
      <c r="G38" s="197" t="s">
        <v>20</v>
      </c>
      <c r="H38" s="199" t="s">
        <v>31</v>
      </c>
      <c r="I38" s="196" t="s">
        <v>11</v>
      </c>
      <c r="J38" s="196" t="s">
        <v>11</v>
      </c>
      <c r="K38" s="199" t="s">
        <v>1179</v>
      </c>
      <c r="L38" s="472">
        <v>2</v>
      </c>
      <c r="M38" s="472">
        <v>2</v>
      </c>
      <c r="N38" s="639">
        <f t="shared" si="5"/>
        <v>4</v>
      </c>
      <c r="O38" s="950" t="str">
        <f t="shared" si="1"/>
        <v>BAJO</v>
      </c>
      <c r="P38" s="639">
        <v>100</v>
      </c>
      <c r="Q38" s="639">
        <f t="shared" si="6"/>
        <v>400</v>
      </c>
      <c r="R38" s="674" t="str">
        <f t="shared" si="3"/>
        <v>II</v>
      </c>
      <c r="S38" s="246" t="str">
        <f t="shared" si="7"/>
        <v>ACEPTABLE CON CONTROL ESPECIFICO</v>
      </c>
      <c r="T38" s="198" t="s">
        <v>13</v>
      </c>
      <c r="U38" s="198" t="s">
        <v>13</v>
      </c>
      <c r="V38" s="198" t="s">
        <v>91</v>
      </c>
      <c r="W38" s="201" t="s">
        <v>2087</v>
      </c>
      <c r="X38" s="202" t="s">
        <v>13</v>
      </c>
    </row>
    <row r="39" spans="3:24" ht="81">
      <c r="C39" s="1443"/>
      <c r="D39" s="1444"/>
      <c r="E39" s="10" t="s">
        <v>6</v>
      </c>
      <c r="F39" s="841" t="s">
        <v>4308</v>
      </c>
      <c r="G39" s="841" t="s">
        <v>4310</v>
      </c>
      <c r="H39" s="923" t="s">
        <v>4312</v>
      </c>
      <c r="I39" s="10" t="s">
        <v>11</v>
      </c>
      <c r="J39" s="10" t="s">
        <v>11</v>
      </c>
      <c r="K39" s="10" t="s">
        <v>11</v>
      </c>
      <c r="L39" s="472">
        <v>2</v>
      </c>
      <c r="M39" s="472">
        <v>4</v>
      </c>
      <c r="N39" s="639">
        <f t="shared" si="5"/>
        <v>8</v>
      </c>
      <c r="O39" s="950" t="str">
        <f t="shared" si="1"/>
        <v>MEDIO</v>
      </c>
      <c r="P39" s="639">
        <v>10</v>
      </c>
      <c r="Q39" s="639">
        <f t="shared" si="6"/>
        <v>80</v>
      </c>
      <c r="R39" s="674" t="str">
        <f t="shared" si="3"/>
        <v>III</v>
      </c>
      <c r="S39" s="246" t="str">
        <f t="shared" si="7"/>
        <v>MEJORABLE</v>
      </c>
      <c r="T39" s="923" t="s">
        <v>13</v>
      </c>
      <c r="U39" s="923" t="s">
        <v>13</v>
      </c>
      <c r="V39" s="923" t="s">
        <v>4309</v>
      </c>
      <c r="W39" s="923" t="s">
        <v>4311</v>
      </c>
      <c r="X39" s="732" t="s">
        <v>13</v>
      </c>
    </row>
    <row r="40" spans="3:24" ht="135">
      <c r="C40" s="1443"/>
      <c r="D40" s="1444"/>
      <c r="E40" s="10" t="s">
        <v>6</v>
      </c>
      <c r="F40" s="841" t="s">
        <v>4313</v>
      </c>
      <c r="G40" s="841" t="s">
        <v>4314</v>
      </c>
      <c r="H40" s="923" t="s">
        <v>4315</v>
      </c>
      <c r="I40" s="10" t="s">
        <v>11</v>
      </c>
      <c r="J40" s="10" t="s">
        <v>11</v>
      </c>
      <c r="K40" s="10" t="s">
        <v>11</v>
      </c>
      <c r="L40" s="472">
        <v>2</v>
      </c>
      <c r="M40" s="472">
        <v>4</v>
      </c>
      <c r="N40" s="639">
        <f t="shared" si="5"/>
        <v>8</v>
      </c>
      <c r="O40" s="950" t="str">
        <f t="shared" si="1"/>
        <v>MEDIO</v>
      </c>
      <c r="P40" s="639">
        <v>10</v>
      </c>
      <c r="Q40" s="639">
        <f t="shared" si="6"/>
        <v>80</v>
      </c>
      <c r="R40" s="674" t="str">
        <f t="shared" si="3"/>
        <v>III</v>
      </c>
      <c r="S40" s="246" t="str">
        <f t="shared" si="7"/>
        <v>MEJORABLE</v>
      </c>
      <c r="T40" s="923" t="s">
        <v>13</v>
      </c>
      <c r="U40" s="923" t="s">
        <v>13</v>
      </c>
      <c r="V40" s="923" t="s">
        <v>13</v>
      </c>
      <c r="W40" s="934" t="s">
        <v>4316</v>
      </c>
      <c r="X40" s="732" t="s">
        <v>13</v>
      </c>
    </row>
    <row r="41" spans="3:24" ht="297">
      <c r="C41" s="1443"/>
      <c r="D41" s="1444"/>
      <c r="E41" s="10" t="s">
        <v>157</v>
      </c>
      <c r="F41" s="192" t="s">
        <v>80</v>
      </c>
      <c r="G41" s="197" t="s">
        <v>81</v>
      </c>
      <c r="H41" s="198" t="s">
        <v>82</v>
      </c>
      <c r="I41" s="198" t="s">
        <v>28</v>
      </c>
      <c r="J41" s="198" t="s">
        <v>100</v>
      </c>
      <c r="K41" s="198" t="s">
        <v>101</v>
      </c>
      <c r="L41" s="472">
        <v>2</v>
      </c>
      <c r="M41" s="472">
        <v>2</v>
      </c>
      <c r="N41" s="639">
        <f t="shared" si="5"/>
        <v>4</v>
      </c>
      <c r="O41" s="950" t="str">
        <f t="shared" si="1"/>
        <v>BAJO</v>
      </c>
      <c r="P41" s="639">
        <v>100</v>
      </c>
      <c r="Q41" s="639">
        <f t="shared" si="6"/>
        <v>400</v>
      </c>
      <c r="R41" s="674" t="str">
        <f t="shared" si="3"/>
        <v>II</v>
      </c>
      <c r="S41" s="246" t="str">
        <f t="shared" si="7"/>
        <v>ACEPTABLE CON CONTROL ESPECIFICO</v>
      </c>
      <c r="T41" s="198" t="s">
        <v>14</v>
      </c>
      <c r="U41" s="198" t="s">
        <v>14</v>
      </c>
      <c r="V41" s="198" t="s">
        <v>14</v>
      </c>
      <c r="W41" s="196" t="s">
        <v>2591</v>
      </c>
      <c r="X41" s="202" t="s">
        <v>13</v>
      </c>
    </row>
    <row r="42" spans="3:24" ht="234.75" customHeight="1">
      <c r="C42" s="1443"/>
      <c r="D42" s="1444"/>
      <c r="E42" s="10" t="s">
        <v>157</v>
      </c>
      <c r="F42" s="192" t="s">
        <v>102</v>
      </c>
      <c r="G42" s="197" t="s">
        <v>81</v>
      </c>
      <c r="H42" s="198" t="s">
        <v>82</v>
      </c>
      <c r="I42" s="198" t="s">
        <v>28</v>
      </c>
      <c r="J42" s="198" t="s">
        <v>11</v>
      </c>
      <c r="K42" s="198" t="s">
        <v>101</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14</v>
      </c>
      <c r="U42" s="198" t="s">
        <v>14</v>
      </c>
      <c r="V42" s="198" t="s">
        <v>14</v>
      </c>
      <c r="W42" s="10" t="s">
        <v>2592</v>
      </c>
      <c r="X42" s="202" t="s">
        <v>13</v>
      </c>
    </row>
    <row r="43" spans="3:24" ht="243">
      <c r="C43" s="1443"/>
      <c r="D43" s="1444"/>
      <c r="E43" s="10" t="s">
        <v>6</v>
      </c>
      <c r="F43" s="64" t="s">
        <v>1313</v>
      </c>
      <c r="G43" s="197" t="s">
        <v>20</v>
      </c>
      <c r="H43" s="198" t="s">
        <v>104</v>
      </c>
      <c r="I43" s="10" t="s">
        <v>11</v>
      </c>
      <c r="J43" s="10" t="s">
        <v>105</v>
      </c>
      <c r="K43" s="10" t="s">
        <v>106</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117</v>
      </c>
      <c r="W43" s="198" t="s">
        <v>2593</v>
      </c>
      <c r="X43" s="203" t="s">
        <v>13</v>
      </c>
    </row>
    <row r="44" spans="3:24" ht="162">
      <c r="C44" s="1443"/>
      <c r="D44" s="1444"/>
      <c r="E44" s="10" t="s">
        <v>6</v>
      </c>
      <c r="F44" s="64" t="s">
        <v>1547</v>
      </c>
      <c r="G44" s="197" t="s">
        <v>20</v>
      </c>
      <c r="H44" s="198" t="s">
        <v>104</v>
      </c>
      <c r="I44" s="10" t="s">
        <v>11</v>
      </c>
      <c r="J44" s="10" t="s">
        <v>105</v>
      </c>
      <c r="K44" s="10" t="s">
        <v>11</v>
      </c>
      <c r="L44" s="472">
        <v>2</v>
      </c>
      <c r="M44" s="472">
        <v>2</v>
      </c>
      <c r="N44" s="639">
        <f t="shared" si="5"/>
        <v>4</v>
      </c>
      <c r="O44" s="950" t="str">
        <f t="shared" si="1"/>
        <v>BAJO</v>
      </c>
      <c r="P44" s="639">
        <v>100</v>
      </c>
      <c r="Q44" s="639">
        <f t="shared" si="6"/>
        <v>400</v>
      </c>
      <c r="R44" s="674" t="str">
        <f t="shared" si="3"/>
        <v>II</v>
      </c>
      <c r="S44" s="246" t="str">
        <f t="shared" si="7"/>
        <v>ACEPTABLE CON CONTROL ESPECIFICO</v>
      </c>
      <c r="T44" s="198" t="s">
        <v>13</v>
      </c>
      <c r="U44" s="198" t="s">
        <v>13</v>
      </c>
      <c r="V44" s="198" t="s">
        <v>1548</v>
      </c>
      <c r="W44" s="198" t="s">
        <v>2594</v>
      </c>
      <c r="X44" s="203" t="s">
        <v>13</v>
      </c>
    </row>
    <row r="45" spans="3:24" ht="162">
      <c r="C45" s="1443"/>
      <c r="D45" s="1444"/>
      <c r="E45" s="10" t="s">
        <v>6</v>
      </c>
      <c r="F45" s="64" t="s">
        <v>1315</v>
      </c>
      <c r="G45" s="197" t="s">
        <v>39</v>
      </c>
      <c r="H45" s="198" t="s">
        <v>104</v>
      </c>
      <c r="I45" s="10" t="s">
        <v>11</v>
      </c>
      <c r="J45" s="10" t="s">
        <v>105</v>
      </c>
      <c r="K45" s="10" t="s">
        <v>11</v>
      </c>
      <c r="L45" s="472">
        <v>2</v>
      </c>
      <c r="M45" s="472">
        <v>2</v>
      </c>
      <c r="N45" s="639">
        <f t="shared" si="5"/>
        <v>4</v>
      </c>
      <c r="O45" s="950" t="str">
        <f t="shared" si="1"/>
        <v>BAJO</v>
      </c>
      <c r="P45" s="639">
        <v>100</v>
      </c>
      <c r="Q45" s="639">
        <f t="shared" si="6"/>
        <v>400</v>
      </c>
      <c r="R45" s="674" t="str">
        <f t="shared" si="3"/>
        <v>II</v>
      </c>
      <c r="S45" s="246" t="str">
        <f t="shared" si="7"/>
        <v>ACEPTABLE CON CONTROL ESPECIFICO</v>
      </c>
      <c r="T45" s="198" t="s">
        <v>13</v>
      </c>
      <c r="U45" s="198" t="s">
        <v>13</v>
      </c>
      <c r="V45" s="198" t="s">
        <v>13</v>
      </c>
      <c r="W45" s="198" t="s">
        <v>2595</v>
      </c>
      <c r="X45" s="203" t="s">
        <v>13</v>
      </c>
    </row>
    <row r="46" spans="3:24" ht="351">
      <c r="C46" s="1443"/>
      <c r="D46" s="1444"/>
      <c r="E46" s="10" t="s">
        <v>6</v>
      </c>
      <c r="F46" s="305" t="s">
        <v>3841</v>
      </c>
      <c r="G46" s="193" t="s">
        <v>33</v>
      </c>
      <c r="H46" s="194" t="s">
        <v>3766</v>
      </c>
      <c r="I46" s="195" t="s">
        <v>1317</v>
      </c>
      <c r="J46" s="322" t="s">
        <v>1086</v>
      </c>
      <c r="K46" s="195" t="s">
        <v>1318</v>
      </c>
      <c r="L46" s="472">
        <v>2</v>
      </c>
      <c r="M46" s="472">
        <v>4</v>
      </c>
      <c r="N46" s="639">
        <f t="shared" si="5"/>
        <v>8</v>
      </c>
      <c r="O46" s="950" t="str">
        <f t="shared" si="1"/>
        <v>MEDIO</v>
      </c>
      <c r="P46" s="639">
        <v>10</v>
      </c>
      <c r="Q46" s="639">
        <f t="shared" si="6"/>
        <v>80</v>
      </c>
      <c r="R46" s="674" t="str">
        <f t="shared" si="3"/>
        <v>III</v>
      </c>
      <c r="S46" s="246" t="str">
        <f t="shared" si="7"/>
        <v>MEJORABLE</v>
      </c>
      <c r="T46" s="179" t="s">
        <v>13</v>
      </c>
      <c r="U46" s="179" t="s">
        <v>13</v>
      </c>
      <c r="V46" s="201" t="s">
        <v>857</v>
      </c>
      <c r="W46" s="9" t="s">
        <v>3893</v>
      </c>
      <c r="X46" s="323" t="s">
        <v>1190</v>
      </c>
    </row>
    <row r="47" spans="3:24" ht="409.6">
      <c r="C47" s="1443"/>
      <c r="D47" s="1444"/>
      <c r="E47" s="10" t="s">
        <v>6</v>
      </c>
      <c r="F47" s="305" t="s">
        <v>1191</v>
      </c>
      <c r="G47" s="193" t="s">
        <v>25</v>
      </c>
      <c r="H47" s="194" t="s">
        <v>1192</v>
      </c>
      <c r="I47" s="194" t="s">
        <v>1030</v>
      </c>
      <c r="J47" s="322" t="s">
        <v>1031</v>
      </c>
      <c r="K47" s="195" t="s">
        <v>1122</v>
      </c>
      <c r="L47" s="472">
        <v>2</v>
      </c>
      <c r="M47" s="472">
        <v>4</v>
      </c>
      <c r="N47" s="639">
        <f t="shared" si="5"/>
        <v>8</v>
      </c>
      <c r="O47" s="950" t="str">
        <f t="shared" si="1"/>
        <v>MEDIO</v>
      </c>
      <c r="P47" s="639">
        <v>10</v>
      </c>
      <c r="Q47" s="639">
        <f t="shared" si="6"/>
        <v>80</v>
      </c>
      <c r="R47" s="674" t="str">
        <f t="shared" si="3"/>
        <v>III</v>
      </c>
      <c r="S47" s="246" t="str">
        <f t="shared" si="7"/>
        <v>MEJORABLE</v>
      </c>
      <c r="T47" s="179" t="s">
        <v>13</v>
      </c>
      <c r="U47" s="179" t="s">
        <v>13</v>
      </c>
      <c r="V47" s="201" t="s">
        <v>1193</v>
      </c>
      <c r="W47" s="9" t="s">
        <v>3896</v>
      </c>
      <c r="X47" s="323" t="s">
        <v>1123</v>
      </c>
    </row>
    <row r="48" spans="3:24" ht="182.4">
      <c r="C48" s="1443"/>
      <c r="D48" s="1444"/>
      <c r="E48" s="10" t="s">
        <v>6</v>
      </c>
      <c r="F48" s="3" t="s">
        <v>24</v>
      </c>
      <c r="G48" s="315" t="s">
        <v>25</v>
      </c>
      <c r="H48" s="184" t="s">
        <v>1124</v>
      </c>
      <c r="I48" s="5" t="s">
        <v>1028</v>
      </c>
      <c r="J48" s="5" t="s">
        <v>1028</v>
      </c>
      <c r="K48" s="5" t="s">
        <v>1122</v>
      </c>
      <c r="L48" s="472">
        <v>2</v>
      </c>
      <c r="M48" s="472">
        <v>4</v>
      </c>
      <c r="N48" s="639">
        <f t="shared" si="5"/>
        <v>8</v>
      </c>
      <c r="O48" s="950" t="str">
        <f t="shared" si="1"/>
        <v>MEDIO</v>
      </c>
      <c r="P48" s="639">
        <v>10</v>
      </c>
      <c r="Q48" s="639">
        <f t="shared" si="6"/>
        <v>80</v>
      </c>
      <c r="R48" s="674" t="str">
        <f t="shared" si="3"/>
        <v>III</v>
      </c>
      <c r="S48" s="246" t="str">
        <f t="shared" si="7"/>
        <v>MEJORABLE</v>
      </c>
      <c r="T48" s="179" t="s">
        <v>14</v>
      </c>
      <c r="U48" s="179" t="s">
        <v>14</v>
      </c>
      <c r="V48" s="179" t="s">
        <v>13</v>
      </c>
      <c r="W48" s="300" t="s">
        <v>2560</v>
      </c>
      <c r="X48" s="183" t="s">
        <v>14</v>
      </c>
    </row>
    <row r="49" spans="3:24" ht="243">
      <c r="C49" s="1443"/>
      <c r="D49" s="1444"/>
      <c r="E49" s="10" t="s">
        <v>6</v>
      </c>
      <c r="F49" s="192" t="s">
        <v>1194</v>
      </c>
      <c r="G49" s="192" t="s">
        <v>25</v>
      </c>
      <c r="H49" s="196" t="s">
        <v>1271</v>
      </c>
      <c r="I49" s="10" t="s">
        <v>1128</v>
      </c>
      <c r="J49" s="10" t="s">
        <v>1129</v>
      </c>
      <c r="K49" s="10" t="s">
        <v>1130</v>
      </c>
      <c r="L49" s="472">
        <v>2</v>
      </c>
      <c r="M49" s="472">
        <v>4</v>
      </c>
      <c r="N49" s="639">
        <f t="shared" si="5"/>
        <v>8</v>
      </c>
      <c r="O49" s="950" t="str">
        <f t="shared" si="1"/>
        <v>MEDIO</v>
      </c>
      <c r="P49" s="639">
        <v>10</v>
      </c>
      <c r="Q49" s="639">
        <f t="shared" si="6"/>
        <v>80</v>
      </c>
      <c r="R49" s="674" t="str">
        <f t="shared" si="3"/>
        <v>III</v>
      </c>
      <c r="S49" s="246" t="str">
        <f t="shared" si="7"/>
        <v>MEJORABLE</v>
      </c>
      <c r="T49" s="198" t="s">
        <v>14</v>
      </c>
      <c r="U49" s="198" t="s">
        <v>14</v>
      </c>
      <c r="V49" s="198" t="s">
        <v>14</v>
      </c>
      <c r="W49" s="10" t="s">
        <v>2596</v>
      </c>
      <c r="X49" s="203" t="s">
        <v>14</v>
      </c>
    </row>
    <row r="50" spans="3:24" ht="162">
      <c r="C50" s="1443"/>
      <c r="D50" s="1444"/>
      <c r="E50" s="10" t="s">
        <v>6</v>
      </c>
      <c r="F50" s="192" t="s">
        <v>1195</v>
      </c>
      <c r="G50" s="192" t="s">
        <v>25</v>
      </c>
      <c r="H50" s="196" t="s">
        <v>1131</v>
      </c>
      <c r="I50" s="10" t="s">
        <v>1133</v>
      </c>
      <c r="J50" s="10" t="s">
        <v>1132</v>
      </c>
      <c r="K50" s="10" t="s">
        <v>1134</v>
      </c>
      <c r="L50" s="472">
        <v>2</v>
      </c>
      <c r="M50" s="472">
        <v>4</v>
      </c>
      <c r="N50" s="639">
        <f t="shared" si="5"/>
        <v>8</v>
      </c>
      <c r="O50" s="950" t="str">
        <f t="shared" si="1"/>
        <v>MEDIO</v>
      </c>
      <c r="P50" s="639">
        <v>10</v>
      </c>
      <c r="Q50" s="639">
        <f t="shared" si="6"/>
        <v>80</v>
      </c>
      <c r="R50" s="674" t="str">
        <f t="shared" si="3"/>
        <v>III</v>
      </c>
      <c r="S50" s="246" t="str">
        <f t="shared" si="7"/>
        <v>MEJORABLE</v>
      </c>
      <c r="T50" s="198" t="s">
        <v>14</v>
      </c>
      <c r="U50" s="198" t="s">
        <v>14</v>
      </c>
      <c r="V50" s="198" t="s">
        <v>14</v>
      </c>
      <c r="W50" s="10" t="s">
        <v>2597</v>
      </c>
      <c r="X50" s="203" t="s">
        <v>14</v>
      </c>
    </row>
    <row r="51" spans="3:24" ht="162">
      <c r="C51" s="1443"/>
      <c r="D51" s="1444"/>
      <c r="E51" s="10" t="s">
        <v>6</v>
      </c>
      <c r="F51" s="192" t="s">
        <v>1197</v>
      </c>
      <c r="G51" s="192" t="s">
        <v>25</v>
      </c>
      <c r="H51" s="196" t="s">
        <v>103</v>
      </c>
      <c r="I51" s="10" t="s">
        <v>1030</v>
      </c>
      <c r="J51" s="10" t="s">
        <v>1126</v>
      </c>
      <c r="K51" s="10" t="s">
        <v>1122</v>
      </c>
      <c r="L51" s="472">
        <v>2</v>
      </c>
      <c r="M51" s="472">
        <v>4</v>
      </c>
      <c r="N51" s="639">
        <f t="shared" si="5"/>
        <v>8</v>
      </c>
      <c r="O51" s="950" t="str">
        <f t="shared" si="1"/>
        <v>MEDIO</v>
      </c>
      <c r="P51" s="639">
        <v>10</v>
      </c>
      <c r="Q51" s="639">
        <f t="shared" si="6"/>
        <v>80</v>
      </c>
      <c r="R51" s="674" t="str">
        <f t="shared" si="3"/>
        <v>III</v>
      </c>
      <c r="S51" s="246" t="str">
        <f t="shared" si="7"/>
        <v>MEJORABLE</v>
      </c>
      <c r="T51" s="198" t="s">
        <v>14</v>
      </c>
      <c r="U51" s="198" t="s">
        <v>14</v>
      </c>
      <c r="V51" s="198" t="s">
        <v>14</v>
      </c>
      <c r="W51" s="10" t="s">
        <v>2129</v>
      </c>
      <c r="X51" s="203" t="s">
        <v>14</v>
      </c>
    </row>
    <row r="52" spans="3:24" ht="114">
      <c r="C52" s="1443"/>
      <c r="D52" s="1444"/>
      <c r="E52" s="10" t="s">
        <v>6</v>
      </c>
      <c r="F52" s="185" t="s">
        <v>51</v>
      </c>
      <c r="G52" s="363" t="s">
        <v>20</v>
      </c>
      <c r="H52" s="179" t="s">
        <v>52</v>
      </c>
      <c r="I52" s="184" t="s">
        <v>11</v>
      </c>
      <c r="J52" s="184" t="s">
        <v>11</v>
      </c>
      <c r="K52" s="184" t="s">
        <v>11</v>
      </c>
      <c r="L52" s="472">
        <v>2</v>
      </c>
      <c r="M52" s="472">
        <v>2</v>
      </c>
      <c r="N52" s="639">
        <f t="shared" si="5"/>
        <v>4</v>
      </c>
      <c r="O52" s="950" t="str">
        <f t="shared" si="1"/>
        <v>BAJO</v>
      </c>
      <c r="P52" s="639">
        <v>100</v>
      </c>
      <c r="Q52" s="639">
        <f t="shared" si="6"/>
        <v>400</v>
      </c>
      <c r="R52" s="674" t="str">
        <f t="shared" si="3"/>
        <v>II</v>
      </c>
      <c r="S52" s="246" t="str">
        <f t="shared" si="7"/>
        <v>ACEPTABLE CON CONTROL ESPECIFICO</v>
      </c>
      <c r="T52" s="179" t="s">
        <v>13</v>
      </c>
      <c r="U52" s="179" t="s">
        <v>13</v>
      </c>
      <c r="V52" s="179" t="s">
        <v>13</v>
      </c>
      <c r="W52" s="5" t="s">
        <v>2598</v>
      </c>
      <c r="X52" s="183" t="s">
        <v>13</v>
      </c>
    </row>
    <row r="53" spans="3:24" ht="409.6">
      <c r="C53" s="1443"/>
      <c r="D53" s="1444"/>
      <c r="E53" s="10" t="s">
        <v>6</v>
      </c>
      <c r="F53" s="871" t="s">
        <v>4161</v>
      </c>
      <c r="G53" s="924" t="s">
        <v>33</v>
      </c>
      <c r="H53" s="866" t="s">
        <v>3766</v>
      </c>
      <c r="I53" s="865" t="s">
        <v>11</v>
      </c>
      <c r="J53" s="867" t="s">
        <v>1086</v>
      </c>
      <c r="K53" s="865" t="s">
        <v>1150</v>
      </c>
      <c r="L53" s="472">
        <v>2</v>
      </c>
      <c r="M53" s="472">
        <v>4</v>
      </c>
      <c r="N53" s="639">
        <f t="shared" si="5"/>
        <v>8</v>
      </c>
      <c r="O53" s="950" t="str">
        <f t="shared" si="1"/>
        <v>MEDIO</v>
      </c>
      <c r="P53" s="639">
        <v>10</v>
      </c>
      <c r="Q53" s="639">
        <f t="shared" si="6"/>
        <v>80</v>
      </c>
      <c r="R53" s="674" t="str">
        <f t="shared" si="3"/>
        <v>III</v>
      </c>
      <c r="S53" s="246" t="str">
        <f t="shared" si="7"/>
        <v>MEJORABLE</v>
      </c>
      <c r="T53" s="733" t="s">
        <v>13</v>
      </c>
      <c r="U53" s="733" t="s">
        <v>13</v>
      </c>
      <c r="V53" s="733" t="s">
        <v>13</v>
      </c>
      <c r="W53" s="9" t="s">
        <v>4103</v>
      </c>
      <c r="X53" s="732" t="s">
        <v>1190</v>
      </c>
    </row>
    <row r="54" spans="3:24" ht="405">
      <c r="C54" s="1443"/>
      <c r="D54" s="1444"/>
      <c r="E54" s="10" t="s">
        <v>157</v>
      </c>
      <c r="F54" s="870" t="s">
        <v>4136</v>
      </c>
      <c r="G54" s="924" t="s">
        <v>25</v>
      </c>
      <c r="H54" s="866" t="s">
        <v>4137</v>
      </c>
      <c r="I54" s="865" t="s">
        <v>11</v>
      </c>
      <c r="J54" s="865" t="s">
        <v>11</v>
      </c>
      <c r="K54" s="865" t="s">
        <v>4138</v>
      </c>
      <c r="L54" s="472">
        <v>2</v>
      </c>
      <c r="M54" s="472">
        <v>4</v>
      </c>
      <c r="N54" s="639">
        <f t="shared" si="5"/>
        <v>8</v>
      </c>
      <c r="O54" s="950" t="str">
        <f t="shared" si="1"/>
        <v>MEDIO</v>
      </c>
      <c r="P54" s="639">
        <v>10</v>
      </c>
      <c r="Q54" s="639">
        <f t="shared" si="6"/>
        <v>80</v>
      </c>
      <c r="R54" s="674" t="str">
        <f t="shared" si="3"/>
        <v>III</v>
      </c>
      <c r="S54" s="246" t="str">
        <f t="shared" si="7"/>
        <v>MEJORABLE</v>
      </c>
      <c r="T54" s="733" t="s">
        <v>13</v>
      </c>
      <c r="U54" s="733" t="s">
        <v>13</v>
      </c>
      <c r="V54" s="733" t="s">
        <v>13</v>
      </c>
      <c r="W54" s="731" t="s">
        <v>4141</v>
      </c>
      <c r="X54" s="727" t="s">
        <v>14</v>
      </c>
    </row>
    <row r="55" spans="3:24" ht="405">
      <c r="C55" s="1443"/>
      <c r="D55" s="1444"/>
      <c r="E55" s="10" t="s">
        <v>157</v>
      </c>
      <c r="F55" s="870" t="s">
        <v>4142</v>
      </c>
      <c r="G55" s="924" t="s">
        <v>3871</v>
      </c>
      <c r="H55" s="866" t="s">
        <v>4162</v>
      </c>
      <c r="I55" s="733" t="s">
        <v>10</v>
      </c>
      <c r="J55" s="865" t="s">
        <v>11</v>
      </c>
      <c r="K55" s="865" t="s">
        <v>11</v>
      </c>
      <c r="L55" s="472">
        <v>2</v>
      </c>
      <c r="M55" s="472">
        <v>4</v>
      </c>
      <c r="N55" s="639">
        <f t="shared" si="5"/>
        <v>8</v>
      </c>
      <c r="O55" s="950" t="str">
        <f t="shared" si="1"/>
        <v>MEDIO</v>
      </c>
      <c r="P55" s="639">
        <v>10</v>
      </c>
      <c r="Q55" s="639">
        <f t="shared" si="6"/>
        <v>80</v>
      </c>
      <c r="R55" s="674" t="str">
        <f t="shared" si="3"/>
        <v>III</v>
      </c>
      <c r="S55" s="246" t="str">
        <f t="shared" si="7"/>
        <v>MEJORABLE</v>
      </c>
      <c r="T55" s="733" t="s">
        <v>13</v>
      </c>
      <c r="U55" s="733" t="s">
        <v>13</v>
      </c>
      <c r="V55" s="733" t="s">
        <v>13</v>
      </c>
      <c r="W55" s="9" t="s">
        <v>4144</v>
      </c>
      <c r="X55" s="732" t="s">
        <v>4145</v>
      </c>
    </row>
    <row r="56" spans="3:24" ht="405">
      <c r="C56" s="1443"/>
      <c r="D56" s="1444"/>
      <c r="E56" s="10" t="s">
        <v>157</v>
      </c>
      <c r="F56" s="870" t="s">
        <v>4146</v>
      </c>
      <c r="G56" s="924" t="s">
        <v>3871</v>
      </c>
      <c r="H56" s="866" t="s">
        <v>4163</v>
      </c>
      <c r="I56" s="733" t="s">
        <v>10</v>
      </c>
      <c r="J56" s="865" t="s">
        <v>11</v>
      </c>
      <c r="K56" s="865" t="s">
        <v>4147</v>
      </c>
      <c r="L56" s="472">
        <v>2</v>
      </c>
      <c r="M56" s="472">
        <v>4</v>
      </c>
      <c r="N56" s="639">
        <f t="shared" si="5"/>
        <v>8</v>
      </c>
      <c r="O56" s="950" t="str">
        <f t="shared" si="1"/>
        <v>MEDIO</v>
      </c>
      <c r="P56" s="639">
        <v>10</v>
      </c>
      <c r="Q56" s="639">
        <f t="shared" si="6"/>
        <v>80</v>
      </c>
      <c r="R56" s="674" t="str">
        <f t="shared" si="3"/>
        <v>III</v>
      </c>
      <c r="S56" s="246" t="str">
        <f t="shared" si="7"/>
        <v>MEJORABLE</v>
      </c>
      <c r="T56" s="733" t="s">
        <v>13</v>
      </c>
      <c r="U56" s="733" t="s">
        <v>13</v>
      </c>
      <c r="V56" s="733" t="s">
        <v>13</v>
      </c>
      <c r="W56" s="9" t="s">
        <v>4144</v>
      </c>
      <c r="X56" s="732" t="s">
        <v>4145</v>
      </c>
    </row>
    <row r="57" spans="3:24" ht="162">
      <c r="C57" s="1445"/>
      <c r="D57" s="1446"/>
      <c r="E57" s="10" t="s">
        <v>157</v>
      </c>
      <c r="F57" s="870" t="s">
        <v>4164</v>
      </c>
      <c r="G57" s="924" t="s">
        <v>219</v>
      </c>
      <c r="H57" s="866" t="s">
        <v>4165</v>
      </c>
      <c r="I57" s="733" t="s">
        <v>10</v>
      </c>
      <c r="J57" s="865" t="s">
        <v>11</v>
      </c>
      <c r="K57" s="865" t="s">
        <v>11</v>
      </c>
      <c r="L57" s="472">
        <v>2</v>
      </c>
      <c r="M57" s="472">
        <v>4</v>
      </c>
      <c r="N57" s="639">
        <f t="shared" si="5"/>
        <v>8</v>
      </c>
      <c r="O57" s="950" t="str">
        <f t="shared" si="1"/>
        <v>MEDIO</v>
      </c>
      <c r="P57" s="639">
        <v>10</v>
      </c>
      <c r="Q57" s="639">
        <f t="shared" si="6"/>
        <v>80</v>
      </c>
      <c r="R57" s="674" t="str">
        <f t="shared" si="3"/>
        <v>III</v>
      </c>
      <c r="S57" s="246" t="str">
        <f t="shared" si="7"/>
        <v>MEJORABLE</v>
      </c>
      <c r="T57" s="733" t="s">
        <v>13</v>
      </c>
      <c r="U57" s="733" t="s">
        <v>13</v>
      </c>
      <c r="V57" s="733" t="s">
        <v>13</v>
      </c>
      <c r="W57" s="9" t="s">
        <v>4166</v>
      </c>
      <c r="X57" s="727" t="s">
        <v>14</v>
      </c>
    </row>
    <row r="58" spans="3:24" ht="319.2">
      <c r="C58" s="1450" t="s">
        <v>3697</v>
      </c>
      <c r="D58" s="1451"/>
      <c r="E58" s="363" t="s">
        <v>6</v>
      </c>
      <c r="F58" s="3" t="s">
        <v>152</v>
      </c>
      <c r="G58" s="363" t="s">
        <v>8</v>
      </c>
      <c r="H58" s="178" t="s">
        <v>9</v>
      </c>
      <c r="I58" s="179" t="s">
        <v>11</v>
      </c>
      <c r="J58" s="179" t="s">
        <v>11</v>
      </c>
      <c r="K58" s="179" t="s">
        <v>11</v>
      </c>
      <c r="L58" s="472">
        <v>2</v>
      </c>
      <c r="M58" s="472">
        <v>4</v>
      </c>
      <c r="N58" s="639">
        <f t="shared" si="5"/>
        <v>8</v>
      </c>
      <c r="O58" s="950" t="str">
        <f t="shared" si="1"/>
        <v>MEDIO</v>
      </c>
      <c r="P58" s="639">
        <v>10</v>
      </c>
      <c r="Q58" s="639">
        <f t="shared" si="6"/>
        <v>80</v>
      </c>
      <c r="R58" s="674" t="str">
        <f t="shared" si="3"/>
        <v>III</v>
      </c>
      <c r="S58" s="246" t="str">
        <f t="shared" si="7"/>
        <v>MEJORABLE</v>
      </c>
      <c r="T58" s="179" t="s">
        <v>13</v>
      </c>
      <c r="U58" s="179" t="s">
        <v>14</v>
      </c>
      <c r="V58" s="179" t="s">
        <v>14</v>
      </c>
      <c r="W58" s="5" t="s">
        <v>2599</v>
      </c>
      <c r="X58" s="183" t="s">
        <v>13</v>
      </c>
    </row>
    <row r="59" spans="3:24" ht="159.6">
      <c r="C59" s="1450"/>
      <c r="D59" s="1451"/>
      <c r="E59" s="363" t="s">
        <v>6</v>
      </c>
      <c r="F59" s="5" t="s">
        <v>154</v>
      </c>
      <c r="G59" s="363" t="s">
        <v>8</v>
      </c>
      <c r="H59" s="179" t="s">
        <v>155</v>
      </c>
      <c r="I59" s="179" t="s">
        <v>11</v>
      </c>
      <c r="J59" s="179" t="s">
        <v>11</v>
      </c>
      <c r="K59" s="179" t="s">
        <v>11</v>
      </c>
      <c r="L59" s="472">
        <v>2</v>
      </c>
      <c r="M59" s="472">
        <v>4</v>
      </c>
      <c r="N59" s="639">
        <f t="shared" si="5"/>
        <v>8</v>
      </c>
      <c r="O59" s="950" t="str">
        <f t="shared" si="1"/>
        <v>MEDIO</v>
      </c>
      <c r="P59" s="639">
        <v>10</v>
      </c>
      <c r="Q59" s="639">
        <f t="shared" si="6"/>
        <v>80</v>
      </c>
      <c r="R59" s="674" t="str">
        <f t="shared" si="3"/>
        <v>III</v>
      </c>
      <c r="S59" s="246" t="str">
        <f t="shared" si="7"/>
        <v>MEJORABLE</v>
      </c>
      <c r="T59" s="179" t="s">
        <v>14</v>
      </c>
      <c r="U59" s="179" t="s">
        <v>14</v>
      </c>
      <c r="V59" s="179" t="s">
        <v>14</v>
      </c>
      <c r="W59" s="5" t="s">
        <v>2600</v>
      </c>
      <c r="X59" s="183" t="s">
        <v>13</v>
      </c>
    </row>
    <row r="60" spans="3:24" ht="91.2">
      <c r="C60" s="1450"/>
      <c r="D60" s="1451"/>
      <c r="E60" s="363" t="s">
        <v>6</v>
      </c>
      <c r="F60" s="5" t="s">
        <v>156</v>
      </c>
      <c r="G60" s="363" t="s">
        <v>17</v>
      </c>
      <c r="H60" s="179" t="s">
        <v>18</v>
      </c>
      <c r="I60" s="179" t="s">
        <v>11</v>
      </c>
      <c r="J60" s="179" t="s">
        <v>11</v>
      </c>
      <c r="K60" s="179" t="s">
        <v>11</v>
      </c>
      <c r="L60" s="472">
        <v>2</v>
      </c>
      <c r="M60" s="472">
        <v>4</v>
      </c>
      <c r="N60" s="639">
        <f t="shared" si="5"/>
        <v>8</v>
      </c>
      <c r="O60" s="950" t="str">
        <f t="shared" si="1"/>
        <v>MEDIO</v>
      </c>
      <c r="P60" s="639">
        <v>10</v>
      </c>
      <c r="Q60" s="639">
        <f t="shared" si="6"/>
        <v>80</v>
      </c>
      <c r="R60" s="674" t="str">
        <f t="shared" si="3"/>
        <v>III</v>
      </c>
      <c r="S60" s="246" t="str">
        <f t="shared" si="7"/>
        <v>MEJORABLE</v>
      </c>
      <c r="T60" s="180" t="s">
        <v>13</v>
      </c>
      <c r="U60" s="179" t="s">
        <v>14</v>
      </c>
      <c r="V60" s="178" t="s">
        <v>14</v>
      </c>
      <c r="W60" s="5" t="s">
        <v>2601</v>
      </c>
      <c r="X60" s="183" t="s">
        <v>13</v>
      </c>
    </row>
    <row r="61" spans="3:24" ht="114">
      <c r="C61" s="1450"/>
      <c r="D61" s="1451"/>
      <c r="E61" s="363" t="s">
        <v>157</v>
      </c>
      <c r="F61" s="188" t="s">
        <v>158</v>
      </c>
      <c r="G61" s="363" t="s">
        <v>20</v>
      </c>
      <c r="H61" s="179" t="s">
        <v>21</v>
      </c>
      <c r="I61" s="179" t="s">
        <v>11</v>
      </c>
      <c r="J61" s="179" t="s">
        <v>11</v>
      </c>
      <c r="K61" s="179" t="s">
        <v>11</v>
      </c>
      <c r="L61" s="472">
        <v>2</v>
      </c>
      <c r="M61" s="472">
        <v>4</v>
      </c>
      <c r="N61" s="639">
        <f t="shared" si="5"/>
        <v>8</v>
      </c>
      <c r="O61" s="950" t="str">
        <f t="shared" si="1"/>
        <v>MEDIO</v>
      </c>
      <c r="P61" s="639">
        <v>10</v>
      </c>
      <c r="Q61" s="639">
        <f t="shared" si="6"/>
        <v>80</v>
      </c>
      <c r="R61" s="674" t="str">
        <f t="shared" si="3"/>
        <v>III</v>
      </c>
      <c r="S61" s="246" t="str">
        <f t="shared" si="7"/>
        <v>MEJORABLE</v>
      </c>
      <c r="T61" s="180" t="s">
        <v>13</v>
      </c>
      <c r="U61" s="179" t="s">
        <v>14</v>
      </c>
      <c r="V61" s="179" t="s">
        <v>13</v>
      </c>
      <c r="W61" s="179" t="s">
        <v>2132</v>
      </c>
      <c r="X61" s="183" t="s">
        <v>13</v>
      </c>
    </row>
    <row r="62" spans="3:24" ht="136.80000000000001">
      <c r="C62" s="1450"/>
      <c r="D62" s="1451"/>
      <c r="E62" s="363" t="s">
        <v>157</v>
      </c>
      <c r="F62" s="189" t="s">
        <v>159</v>
      </c>
      <c r="G62" s="185" t="s">
        <v>33</v>
      </c>
      <c r="H62" s="178" t="s">
        <v>34</v>
      </c>
      <c r="I62" s="179" t="s">
        <v>11</v>
      </c>
      <c r="J62" s="179" t="s">
        <v>11</v>
      </c>
      <c r="K62" s="179" t="s">
        <v>11</v>
      </c>
      <c r="L62" s="472">
        <v>2</v>
      </c>
      <c r="M62" s="472">
        <v>4</v>
      </c>
      <c r="N62" s="639">
        <f t="shared" si="5"/>
        <v>8</v>
      </c>
      <c r="O62" s="950" t="str">
        <f t="shared" si="1"/>
        <v>MEDIO</v>
      </c>
      <c r="P62" s="639">
        <v>10</v>
      </c>
      <c r="Q62" s="639">
        <f t="shared" si="6"/>
        <v>80</v>
      </c>
      <c r="R62" s="674" t="str">
        <f t="shared" si="3"/>
        <v>III</v>
      </c>
      <c r="S62" s="246" t="str">
        <f t="shared" si="7"/>
        <v>MEJORABLE</v>
      </c>
      <c r="T62" s="179" t="s">
        <v>13</v>
      </c>
      <c r="U62" s="179" t="s">
        <v>13</v>
      </c>
      <c r="V62" s="179" t="s">
        <v>13</v>
      </c>
      <c r="W62" s="5" t="s">
        <v>2602</v>
      </c>
      <c r="X62" s="183" t="s">
        <v>13</v>
      </c>
    </row>
    <row r="63" spans="3:24" ht="159.6">
      <c r="C63" s="1450"/>
      <c r="D63" s="1451"/>
      <c r="E63" s="363" t="s">
        <v>6</v>
      </c>
      <c r="F63" s="33" t="s">
        <v>1200</v>
      </c>
      <c r="G63" s="363" t="s">
        <v>33</v>
      </c>
      <c r="H63" s="179" t="s">
        <v>160</v>
      </c>
      <c r="I63" s="179" t="s">
        <v>11</v>
      </c>
      <c r="J63" s="179" t="s">
        <v>11</v>
      </c>
      <c r="K63" s="179" t="s">
        <v>11</v>
      </c>
      <c r="L63" s="472">
        <v>2</v>
      </c>
      <c r="M63" s="472">
        <v>4</v>
      </c>
      <c r="N63" s="639">
        <f t="shared" si="5"/>
        <v>8</v>
      </c>
      <c r="O63" s="950" t="str">
        <f t="shared" si="1"/>
        <v>MEDIO</v>
      </c>
      <c r="P63" s="639">
        <v>10</v>
      </c>
      <c r="Q63" s="639">
        <f t="shared" si="6"/>
        <v>80</v>
      </c>
      <c r="R63" s="674" t="str">
        <f t="shared" si="3"/>
        <v>III</v>
      </c>
      <c r="S63" s="246" t="str">
        <f t="shared" si="7"/>
        <v>MEJORABLE</v>
      </c>
      <c r="T63" s="179" t="s">
        <v>13</v>
      </c>
      <c r="U63" s="179" t="s">
        <v>13</v>
      </c>
      <c r="V63" s="179" t="s">
        <v>13</v>
      </c>
      <c r="W63" s="5" t="s">
        <v>2603</v>
      </c>
      <c r="X63" s="183" t="s">
        <v>162</v>
      </c>
    </row>
    <row r="64" spans="3:24" ht="228">
      <c r="C64" s="1450"/>
      <c r="D64" s="1451"/>
      <c r="E64" s="363" t="s">
        <v>157</v>
      </c>
      <c r="F64" s="184" t="s">
        <v>163</v>
      </c>
      <c r="G64" s="3" t="s">
        <v>39</v>
      </c>
      <c r="H64" s="5" t="s">
        <v>164</v>
      </c>
      <c r="I64" s="179" t="s">
        <v>11</v>
      </c>
      <c r="J64" s="179" t="s">
        <v>11</v>
      </c>
      <c r="K64" s="179" t="s">
        <v>1436</v>
      </c>
      <c r="L64" s="472">
        <v>2</v>
      </c>
      <c r="M64" s="472">
        <v>4</v>
      </c>
      <c r="N64" s="639">
        <f t="shared" si="5"/>
        <v>8</v>
      </c>
      <c r="O64" s="950" t="str">
        <f t="shared" si="1"/>
        <v>MEDIO</v>
      </c>
      <c r="P64" s="639">
        <v>10</v>
      </c>
      <c r="Q64" s="639">
        <f t="shared" si="6"/>
        <v>80</v>
      </c>
      <c r="R64" s="674" t="str">
        <f t="shared" si="3"/>
        <v>III</v>
      </c>
      <c r="S64" s="246" t="str">
        <f t="shared" si="7"/>
        <v>MEJORABLE</v>
      </c>
      <c r="T64" s="179" t="s">
        <v>13</v>
      </c>
      <c r="U64" s="179" t="s">
        <v>13</v>
      </c>
      <c r="V64" s="179" t="s">
        <v>13</v>
      </c>
      <c r="W64" s="5" t="s">
        <v>2604</v>
      </c>
      <c r="X64" s="183" t="s">
        <v>166</v>
      </c>
    </row>
    <row r="65" spans="3:24" ht="228">
      <c r="C65" s="1450"/>
      <c r="D65" s="1451"/>
      <c r="E65" s="363" t="s">
        <v>157</v>
      </c>
      <c r="F65" s="184" t="s">
        <v>1322</v>
      </c>
      <c r="G65" s="3" t="s">
        <v>39</v>
      </c>
      <c r="H65" s="5" t="s">
        <v>1202</v>
      </c>
      <c r="I65" s="179" t="s">
        <v>11</v>
      </c>
      <c r="J65" s="179" t="s">
        <v>11</v>
      </c>
      <c r="K65" s="179" t="s">
        <v>1436</v>
      </c>
      <c r="L65" s="472">
        <v>2</v>
      </c>
      <c r="M65" s="472">
        <v>4</v>
      </c>
      <c r="N65" s="639">
        <f t="shared" si="5"/>
        <v>8</v>
      </c>
      <c r="O65" s="950" t="str">
        <f t="shared" si="1"/>
        <v>MEDIO</v>
      </c>
      <c r="P65" s="639">
        <v>10</v>
      </c>
      <c r="Q65" s="639">
        <f t="shared" si="6"/>
        <v>80</v>
      </c>
      <c r="R65" s="674" t="str">
        <f t="shared" si="3"/>
        <v>III</v>
      </c>
      <c r="S65" s="246" t="str">
        <f t="shared" si="7"/>
        <v>MEJORABLE</v>
      </c>
      <c r="T65" s="179" t="s">
        <v>13</v>
      </c>
      <c r="U65" s="179" t="s">
        <v>13</v>
      </c>
      <c r="V65" s="179" t="s">
        <v>13</v>
      </c>
      <c r="W65" s="5" t="s">
        <v>2605</v>
      </c>
      <c r="X65" s="183" t="s">
        <v>166</v>
      </c>
    </row>
    <row r="66" spans="3:24" ht="228">
      <c r="C66" s="1450"/>
      <c r="D66" s="1451"/>
      <c r="E66" s="363" t="s">
        <v>6</v>
      </c>
      <c r="F66" s="5" t="s">
        <v>40</v>
      </c>
      <c r="G66" s="3" t="s">
        <v>20</v>
      </c>
      <c r="H66" s="5" t="s">
        <v>41</v>
      </c>
      <c r="I66" s="179" t="s">
        <v>11</v>
      </c>
      <c r="J66" s="179" t="s">
        <v>11</v>
      </c>
      <c r="K66" s="179" t="s">
        <v>1436</v>
      </c>
      <c r="L66" s="472">
        <v>2</v>
      </c>
      <c r="M66" s="472">
        <v>4</v>
      </c>
      <c r="N66" s="639">
        <f t="shared" si="5"/>
        <v>8</v>
      </c>
      <c r="O66" s="950" t="str">
        <f t="shared" si="1"/>
        <v>MEDIO</v>
      </c>
      <c r="P66" s="639">
        <v>10</v>
      </c>
      <c r="Q66" s="639">
        <f t="shared" si="6"/>
        <v>80</v>
      </c>
      <c r="R66" s="674" t="str">
        <f t="shared" si="3"/>
        <v>III</v>
      </c>
      <c r="S66" s="246" t="str">
        <f t="shared" si="7"/>
        <v>MEJORABLE</v>
      </c>
      <c r="T66" s="179" t="s">
        <v>14</v>
      </c>
      <c r="U66" s="179" t="s">
        <v>14</v>
      </c>
      <c r="V66" s="179" t="s">
        <v>14</v>
      </c>
      <c r="W66" s="5" t="s">
        <v>2606</v>
      </c>
      <c r="X66" s="183" t="s">
        <v>13</v>
      </c>
    </row>
    <row r="67" spans="3:24" ht="228">
      <c r="C67" s="1450"/>
      <c r="D67" s="1451"/>
      <c r="E67" s="363" t="s">
        <v>6</v>
      </c>
      <c r="F67" s="188" t="s">
        <v>1203</v>
      </c>
      <c r="G67" s="185" t="s">
        <v>1204</v>
      </c>
      <c r="H67" s="178" t="s">
        <v>167</v>
      </c>
      <c r="I67" s="178" t="s">
        <v>11</v>
      </c>
      <c r="J67" s="178" t="s">
        <v>11</v>
      </c>
      <c r="K67" s="178" t="s">
        <v>1436</v>
      </c>
      <c r="L67" s="472">
        <v>2</v>
      </c>
      <c r="M67" s="472">
        <v>4</v>
      </c>
      <c r="N67" s="639">
        <f t="shared" si="5"/>
        <v>8</v>
      </c>
      <c r="O67" s="950" t="str">
        <f t="shared" si="1"/>
        <v>MEDIO</v>
      </c>
      <c r="P67" s="639">
        <v>10</v>
      </c>
      <c r="Q67" s="639">
        <f t="shared" si="6"/>
        <v>80</v>
      </c>
      <c r="R67" s="674" t="str">
        <f t="shared" si="3"/>
        <v>III</v>
      </c>
      <c r="S67" s="246" t="str">
        <f t="shared" si="7"/>
        <v>MEJORABLE</v>
      </c>
      <c r="T67" s="178" t="s">
        <v>13</v>
      </c>
      <c r="U67" s="178" t="s">
        <v>14</v>
      </c>
      <c r="V67" s="178" t="s">
        <v>14</v>
      </c>
      <c r="W67" s="178" t="s">
        <v>2607</v>
      </c>
      <c r="X67" s="320" t="s">
        <v>13</v>
      </c>
    </row>
    <row r="68" spans="3:24" ht="228">
      <c r="C68" s="1450"/>
      <c r="D68" s="1451"/>
      <c r="E68" s="363" t="s">
        <v>6</v>
      </c>
      <c r="F68" s="184" t="s">
        <v>169</v>
      </c>
      <c r="G68" s="185" t="s">
        <v>8</v>
      </c>
      <c r="H68" s="178" t="s">
        <v>170</v>
      </c>
      <c r="I68" s="178" t="s">
        <v>11</v>
      </c>
      <c r="J68" s="178" t="s">
        <v>11</v>
      </c>
      <c r="K68" s="178" t="s">
        <v>1436</v>
      </c>
      <c r="L68" s="472">
        <v>2</v>
      </c>
      <c r="M68" s="472">
        <v>4</v>
      </c>
      <c r="N68" s="639">
        <f t="shared" si="5"/>
        <v>8</v>
      </c>
      <c r="O68" s="950" t="str">
        <f t="shared" si="1"/>
        <v>MEDIO</v>
      </c>
      <c r="P68" s="639">
        <v>10</v>
      </c>
      <c r="Q68" s="639">
        <f t="shared" si="6"/>
        <v>80</v>
      </c>
      <c r="R68" s="674" t="str">
        <f t="shared" si="3"/>
        <v>III</v>
      </c>
      <c r="S68" s="246" t="str">
        <f t="shared" si="7"/>
        <v>MEJORABLE</v>
      </c>
      <c r="T68" s="178" t="s">
        <v>14</v>
      </c>
      <c r="U68" s="178" t="s">
        <v>14</v>
      </c>
      <c r="V68" s="178" t="s">
        <v>14</v>
      </c>
      <c r="W68" s="184" t="s">
        <v>2608</v>
      </c>
      <c r="X68" s="320" t="s">
        <v>13</v>
      </c>
    </row>
    <row r="69" spans="3:24" ht="228">
      <c r="C69" s="1450"/>
      <c r="D69" s="1451"/>
      <c r="E69" s="363" t="s">
        <v>6</v>
      </c>
      <c r="F69" s="188" t="s">
        <v>171</v>
      </c>
      <c r="G69" s="185" t="s">
        <v>17</v>
      </c>
      <c r="H69" s="178" t="s">
        <v>18</v>
      </c>
      <c r="I69" s="178" t="s">
        <v>11</v>
      </c>
      <c r="J69" s="178" t="s">
        <v>11</v>
      </c>
      <c r="K69" s="178" t="s">
        <v>1436</v>
      </c>
      <c r="L69" s="472">
        <v>2</v>
      </c>
      <c r="M69" s="472">
        <v>4</v>
      </c>
      <c r="N69" s="639">
        <f t="shared" si="5"/>
        <v>8</v>
      </c>
      <c r="O69" s="950" t="str">
        <f t="shared" si="1"/>
        <v>MEDIO</v>
      </c>
      <c r="P69" s="639">
        <v>10</v>
      </c>
      <c r="Q69" s="639">
        <f t="shared" si="6"/>
        <v>80</v>
      </c>
      <c r="R69" s="674" t="str">
        <f t="shared" si="3"/>
        <v>III</v>
      </c>
      <c r="S69" s="246" t="str">
        <f t="shared" si="7"/>
        <v>MEJORABLE</v>
      </c>
      <c r="T69" s="178" t="s">
        <v>13</v>
      </c>
      <c r="U69" s="179" t="s">
        <v>13</v>
      </c>
      <c r="V69" s="178" t="s">
        <v>14</v>
      </c>
      <c r="W69" s="178" t="s">
        <v>2609</v>
      </c>
      <c r="X69" s="320" t="s">
        <v>13</v>
      </c>
    </row>
    <row r="70" spans="3:24" ht="228">
      <c r="C70" s="1450"/>
      <c r="D70" s="1451"/>
      <c r="E70" s="363" t="s">
        <v>157</v>
      </c>
      <c r="F70" s="189" t="s">
        <v>173</v>
      </c>
      <c r="G70" s="185" t="s">
        <v>20</v>
      </c>
      <c r="H70" s="178" t="s">
        <v>36</v>
      </c>
      <c r="I70" s="178" t="s">
        <v>11</v>
      </c>
      <c r="J70" s="178" t="s">
        <v>11</v>
      </c>
      <c r="K70" s="178" t="s">
        <v>1436</v>
      </c>
      <c r="L70" s="472">
        <v>2</v>
      </c>
      <c r="M70" s="472">
        <v>4</v>
      </c>
      <c r="N70" s="639">
        <f t="shared" si="5"/>
        <v>8</v>
      </c>
      <c r="O70" s="950" t="str">
        <f t="shared" si="1"/>
        <v>MEDIO</v>
      </c>
      <c r="P70" s="639">
        <v>10</v>
      </c>
      <c r="Q70" s="639">
        <f t="shared" si="6"/>
        <v>80</v>
      </c>
      <c r="R70" s="674" t="str">
        <f t="shared" si="3"/>
        <v>III</v>
      </c>
      <c r="S70" s="246" t="str">
        <f t="shared" si="7"/>
        <v>MEJORABLE</v>
      </c>
      <c r="T70" s="178" t="s">
        <v>13</v>
      </c>
      <c r="U70" s="178" t="s">
        <v>13</v>
      </c>
      <c r="V70" s="178" t="s">
        <v>13</v>
      </c>
      <c r="W70" s="184" t="s">
        <v>2610</v>
      </c>
      <c r="X70" s="320" t="s">
        <v>38</v>
      </c>
    </row>
    <row r="71" spans="3:24" ht="296.39999999999998">
      <c r="C71" s="1450"/>
      <c r="D71" s="1451"/>
      <c r="E71" s="363" t="s">
        <v>6</v>
      </c>
      <c r="F71" s="37" t="s">
        <v>3765</v>
      </c>
      <c r="G71" s="185" t="s">
        <v>33</v>
      </c>
      <c r="H71" s="324" t="s">
        <v>3766</v>
      </c>
      <c r="I71" s="178" t="s">
        <v>11</v>
      </c>
      <c r="J71" s="178" t="s">
        <v>11</v>
      </c>
      <c r="K71" s="178" t="s">
        <v>1436</v>
      </c>
      <c r="L71" s="472">
        <v>2</v>
      </c>
      <c r="M71" s="472">
        <v>4</v>
      </c>
      <c r="N71" s="639">
        <f t="shared" si="5"/>
        <v>8</v>
      </c>
      <c r="O71" s="950" t="str">
        <f t="shared" si="1"/>
        <v>MEDIO</v>
      </c>
      <c r="P71" s="639">
        <v>10</v>
      </c>
      <c r="Q71" s="639">
        <f t="shared" si="6"/>
        <v>80</v>
      </c>
      <c r="R71" s="674" t="str">
        <f t="shared" si="3"/>
        <v>III</v>
      </c>
      <c r="S71" s="246" t="str">
        <f t="shared" si="7"/>
        <v>MEJORABLE</v>
      </c>
      <c r="T71" s="179" t="s">
        <v>13</v>
      </c>
      <c r="U71" s="179" t="s">
        <v>13</v>
      </c>
      <c r="V71" s="179" t="s">
        <v>13</v>
      </c>
      <c r="W71" s="313" t="s">
        <v>3880</v>
      </c>
      <c r="X71" s="320" t="s">
        <v>1269</v>
      </c>
    </row>
    <row r="72" spans="3:24" ht="273.60000000000002">
      <c r="C72" s="1450"/>
      <c r="D72" s="1451"/>
      <c r="E72" s="363" t="s">
        <v>6</v>
      </c>
      <c r="F72" s="33" t="s">
        <v>180</v>
      </c>
      <c r="G72" s="363" t="s">
        <v>20</v>
      </c>
      <c r="H72" s="179" t="s">
        <v>31</v>
      </c>
      <c r="I72" s="184" t="s">
        <v>11</v>
      </c>
      <c r="J72" s="184" t="s">
        <v>11</v>
      </c>
      <c r="K72" s="179" t="s">
        <v>1436</v>
      </c>
      <c r="L72" s="472">
        <v>2</v>
      </c>
      <c r="M72" s="472">
        <v>2</v>
      </c>
      <c r="N72" s="639">
        <f t="shared" si="5"/>
        <v>4</v>
      </c>
      <c r="O72" s="950" t="str">
        <f t="shared" si="1"/>
        <v>BAJO</v>
      </c>
      <c r="P72" s="639">
        <v>100</v>
      </c>
      <c r="Q72" s="639">
        <f t="shared" si="6"/>
        <v>400</v>
      </c>
      <c r="R72" s="674" t="str">
        <f t="shared" si="3"/>
        <v>II</v>
      </c>
      <c r="S72" s="246" t="str">
        <f t="shared" si="7"/>
        <v>ACEPTABLE CON CONTROL ESPECIFICO</v>
      </c>
      <c r="T72" s="179" t="s">
        <v>13</v>
      </c>
      <c r="U72" s="179" t="s">
        <v>13</v>
      </c>
      <c r="V72" s="178" t="s">
        <v>13</v>
      </c>
      <c r="W72" s="178" t="s">
        <v>2611</v>
      </c>
      <c r="X72" s="183" t="s">
        <v>13</v>
      </c>
    </row>
    <row r="73" spans="3:24" ht="324">
      <c r="C73" s="1450"/>
      <c r="D73" s="1451"/>
      <c r="E73" s="363" t="s">
        <v>157</v>
      </c>
      <c r="F73" s="197" t="s">
        <v>181</v>
      </c>
      <c r="G73" s="197" t="s">
        <v>81</v>
      </c>
      <c r="H73" s="10" t="s">
        <v>182</v>
      </c>
      <c r="I73" s="198" t="s">
        <v>11</v>
      </c>
      <c r="J73" s="198" t="s">
        <v>11</v>
      </c>
      <c r="K73" s="179" t="s">
        <v>1436</v>
      </c>
      <c r="L73" s="472">
        <v>2</v>
      </c>
      <c r="M73" s="472">
        <v>4</v>
      </c>
      <c r="N73" s="639">
        <f t="shared" si="5"/>
        <v>8</v>
      </c>
      <c r="O73" s="950" t="str">
        <f t="shared" ref="O73:O74" si="8">IF(N73&gt;=24,"MUY ALTO",IF(N73&gt;=10,"ALTO",IF(N73&gt;=6,"MEDIO","BAJO")))</f>
        <v>MEDIO</v>
      </c>
      <c r="P73" s="639">
        <v>10</v>
      </c>
      <c r="Q73" s="639">
        <f t="shared" si="6"/>
        <v>80</v>
      </c>
      <c r="R73" s="674" t="str">
        <f t="shared" ref="R73:R74" si="9">IF(Q73&gt;=600,"I",IF(Q73&gt;=150,"II",IF(Q73&gt;=40,"III",IF(Q73&gt;=20,"IV"))))</f>
        <v>III</v>
      </c>
      <c r="S73" s="246" t="str">
        <f t="shared" si="7"/>
        <v>MEJORABLE</v>
      </c>
      <c r="T73" s="198" t="s">
        <v>13</v>
      </c>
      <c r="U73" s="198" t="s">
        <v>13</v>
      </c>
      <c r="V73" s="198" t="s">
        <v>13</v>
      </c>
      <c r="W73" s="9" t="s">
        <v>2612</v>
      </c>
      <c r="X73" s="183" t="s">
        <v>13</v>
      </c>
    </row>
    <row r="74" spans="3:24" ht="324.60000000000002" thickBot="1">
      <c r="C74" s="1477"/>
      <c r="D74" s="1478"/>
      <c r="E74" s="208" t="s">
        <v>157</v>
      </c>
      <c r="F74" s="153" t="s">
        <v>183</v>
      </c>
      <c r="G74" s="153" t="s">
        <v>81</v>
      </c>
      <c r="H74" s="266" t="s">
        <v>182</v>
      </c>
      <c r="I74" s="154" t="s">
        <v>11</v>
      </c>
      <c r="J74" s="154" t="s">
        <v>11</v>
      </c>
      <c r="K74" s="209" t="s">
        <v>1436</v>
      </c>
      <c r="L74" s="646">
        <v>2</v>
      </c>
      <c r="M74" s="646">
        <v>4</v>
      </c>
      <c r="N74" s="953">
        <f t="shared" ref="N74" si="10">+L74*M74</f>
        <v>8</v>
      </c>
      <c r="O74" s="957" t="str">
        <f t="shared" si="8"/>
        <v>MEDIO</v>
      </c>
      <c r="P74" s="953">
        <v>10</v>
      </c>
      <c r="Q74" s="953">
        <f t="shared" ref="Q74" si="11">+N74*P74</f>
        <v>80</v>
      </c>
      <c r="R74" s="954" t="str">
        <f t="shared" si="9"/>
        <v>III</v>
      </c>
      <c r="S74" s="269" t="str">
        <f t="shared" ref="S74" si="12">IF(Q74&gt;=600,"NO ACEPTABLE",IF(Q74&gt;=150,"ACEPTABLE CON CONTROL ESPECIFICO",IF(Q74&gt;=40,"MEJORABLE",IF(Q74&gt;=20,"ACEPTABLE"))))</f>
        <v>MEJORABLE</v>
      </c>
      <c r="T74" s="154" t="s">
        <v>13</v>
      </c>
      <c r="U74" s="154" t="s">
        <v>13</v>
      </c>
      <c r="V74" s="154" t="s">
        <v>13</v>
      </c>
      <c r="W74" s="270" t="s">
        <v>2613</v>
      </c>
      <c r="X74" s="212" t="s">
        <v>13</v>
      </c>
    </row>
  </sheetData>
  <mergeCells count="26">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 ref="C58:D74"/>
    <mergeCell ref="C37:D57"/>
    <mergeCell ref="E9:E18"/>
    <mergeCell ref="D19:D29"/>
    <mergeCell ref="E24:E29"/>
    <mergeCell ref="C30:C36"/>
    <mergeCell ref="D30:D36"/>
    <mergeCell ref="E30:E36"/>
    <mergeCell ref="C9:C29"/>
    <mergeCell ref="D9:D18"/>
  </mergeCells>
  <conditionalFormatting sqref="S9:S74">
    <cfRule type="containsText" dxfId="272" priority="1" stopIfTrue="1" operator="containsText" text="MEJORABLE">
      <formula>NOT(ISERROR(SEARCH("MEJORABLE",S9)))</formula>
    </cfRule>
    <cfRule type="containsText" dxfId="271" priority="2" stopIfTrue="1" operator="containsText" text="ACEPTABLE CON CONTROL ESPECIFICO">
      <formula>NOT(ISERROR(SEARCH("ACEPTABLE CON CONTROL ESPECIFICO",S9)))</formula>
    </cfRule>
    <cfRule type="containsText" dxfId="270" priority="3" stopIfTrue="1" operator="containsText" text="NO ACEPTABLE">
      <formula>NOT(ISERROR(SEARCH("NO ACEPTABLE",S9)))</formula>
    </cfRule>
  </conditionalFormatting>
  <pageMargins left="0.7" right="0.7" top="0.75" bottom="0.75" header="0.3" footer="0.3"/>
  <pageSetup scale="12" orientation="portrait" r:id="rId1"/>
  <rowBreaks count="1" manualBreakCount="1">
    <brk id="53"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600-000000000000}">
          <x14:formula1>
            <xm:f>'C. NIVEL DE DEFICIENCIA'!$C$8:$C$17</xm:f>
          </x14:formula1>
          <xm:sqref>L9:L74</xm:sqref>
        </x14:dataValidation>
        <x14:dataValidation type="list" allowBlank="1" showInputMessage="1" showErrorMessage="1" promptTitle="NE" prompt="4 = Continua_x000a_3 = Frecuente_x000a_2 = Ocasional_x000a_1 = Esporádica" xr:uid="{00000000-0002-0000-6600-000001000000}">
          <x14:formula1>
            <xm:f>'D. NIVEL DE EXPOSICIÓN'!$D$8:$D$15</xm:f>
          </x14:formula1>
          <xm:sqref>M9:M74</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600-000002000000}">
          <x14:formula1>
            <xm:f>'G. NIVEL DE CONSECUENCIA'!$D$10:$D$13</xm:f>
          </x14:formula1>
          <xm:sqref>P9:P74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2"/>
  <dimension ref="A1"/>
  <sheetViews>
    <sheetView workbookViewId="0"/>
  </sheetViews>
  <sheetFormatPr baseColWidth="10" defaultRowHeight="14.4"/>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79"/>
  <dimension ref="B1:X295"/>
  <sheetViews>
    <sheetView view="pageBreakPreview" zoomScale="30" zoomScaleNormal="30" zoomScaleSheetLayoutView="30" workbookViewId="0">
      <selection activeCell="N9" sqref="N9"/>
    </sheetView>
  </sheetViews>
  <sheetFormatPr baseColWidth="10" defaultColWidth="11.44140625" defaultRowHeight="17.399999999999999"/>
  <cols>
    <col min="1" max="1" width="11.44140625" style="337"/>
    <col min="2" max="2" width="18.6640625" style="511" customWidth="1"/>
    <col min="3" max="3" width="54.6640625" style="337" customWidth="1"/>
    <col min="4" max="4" width="71.109375" style="337" customWidth="1"/>
    <col min="5" max="5" width="57.44140625" style="338" customWidth="1"/>
    <col min="6" max="6" width="42.33203125" style="337" customWidth="1"/>
    <col min="7" max="7" width="47" style="338" customWidth="1"/>
    <col min="8" max="8" width="38.109375" style="337" customWidth="1"/>
    <col min="9" max="9" width="35" style="337" customWidth="1"/>
    <col min="10" max="10" width="33.33203125" style="337" customWidth="1"/>
    <col min="11" max="11" width="43.109375" style="337" customWidth="1"/>
    <col min="12" max="12" width="32.44140625" style="338" customWidth="1"/>
    <col min="13" max="13" width="32" style="338" bestFit="1" customWidth="1"/>
    <col min="14" max="14" width="25.6640625" style="338" customWidth="1"/>
    <col min="15" max="15" width="24.44140625" style="338" customWidth="1"/>
    <col min="16" max="16" width="25.109375" style="338" customWidth="1"/>
    <col min="17" max="17" width="31.44140625" style="338" customWidth="1"/>
    <col min="18" max="18" width="40.109375" style="338" customWidth="1"/>
    <col min="19" max="19" width="54.6640625" style="338" customWidth="1"/>
    <col min="20" max="20" width="38.44140625" style="337" customWidth="1"/>
    <col min="21" max="21" width="21.44140625" style="337" customWidth="1"/>
    <col min="22" max="22" width="39.44140625" style="337" customWidth="1"/>
    <col min="23" max="23" width="51.109375" style="337" customWidth="1"/>
    <col min="24" max="24" width="27.6640625" style="338" customWidth="1"/>
    <col min="25" max="16384" width="11.44140625" style="337"/>
  </cols>
  <sheetData>
    <row r="1" spans="2:24" ht="18" thickBot="1"/>
    <row r="2" spans="2:24" customFormat="1" ht="27">
      <c r="B2" s="169"/>
      <c r="C2" s="1413"/>
      <c r="D2" s="1416" t="s">
        <v>1164</v>
      </c>
      <c r="E2" s="1417"/>
      <c r="F2" s="1417"/>
      <c r="G2" s="1417"/>
      <c r="H2" s="1417"/>
      <c r="I2" s="1417"/>
      <c r="J2" s="1417"/>
      <c r="K2" s="1417"/>
      <c r="L2" s="1417"/>
      <c r="M2" s="1417"/>
      <c r="N2" s="1417"/>
      <c r="O2" s="1417"/>
      <c r="P2" s="1417"/>
      <c r="Q2" s="1417"/>
      <c r="R2" s="1417"/>
      <c r="S2" s="1417"/>
      <c r="T2" s="1417"/>
      <c r="U2" s="1417"/>
      <c r="V2" s="1417"/>
      <c r="W2" s="78" t="s">
        <v>2479</v>
      </c>
      <c r="X2" s="1419"/>
    </row>
    <row r="3" spans="2:24" customFormat="1" ht="27">
      <c r="B3" s="169"/>
      <c r="C3" s="1414"/>
      <c r="D3" s="1418"/>
      <c r="E3" s="1418"/>
      <c r="F3" s="1418"/>
      <c r="G3" s="1418"/>
      <c r="H3" s="1418"/>
      <c r="I3" s="1418"/>
      <c r="J3" s="1418"/>
      <c r="K3" s="1418"/>
      <c r="L3" s="1418"/>
      <c r="M3" s="1418"/>
      <c r="N3" s="1418"/>
      <c r="O3" s="1418"/>
      <c r="P3" s="1418"/>
      <c r="Q3" s="1418"/>
      <c r="R3" s="1418"/>
      <c r="S3" s="1418"/>
      <c r="T3" s="1418"/>
      <c r="U3" s="1418"/>
      <c r="V3" s="1418"/>
      <c r="W3" s="195" t="s">
        <v>1876</v>
      </c>
      <c r="X3" s="1420"/>
    </row>
    <row r="4" spans="2:24" customFormat="1" ht="27">
      <c r="B4" s="169"/>
      <c r="C4" s="1414"/>
      <c r="D4" s="1422" t="s">
        <v>4346</v>
      </c>
      <c r="E4" s="1423"/>
      <c r="F4" s="1423"/>
      <c r="G4" s="1423"/>
      <c r="H4" s="1423"/>
      <c r="I4" s="1423"/>
      <c r="J4" s="1423"/>
      <c r="K4" s="1423"/>
      <c r="L4" s="1423"/>
      <c r="M4" s="1423"/>
      <c r="N4" s="1423"/>
      <c r="O4" s="1423"/>
      <c r="P4" s="1423"/>
      <c r="Q4" s="1423"/>
      <c r="R4" s="1423"/>
      <c r="S4" s="1423"/>
      <c r="T4" s="1423"/>
      <c r="U4" s="1423"/>
      <c r="V4" s="1424"/>
      <c r="W4" s="195" t="s">
        <v>1974</v>
      </c>
      <c r="X4" s="1420"/>
    </row>
    <row r="5" spans="2:24" customFormat="1" ht="27">
      <c r="B5" s="169"/>
      <c r="C5" s="1415"/>
      <c r="D5" s="1425"/>
      <c r="E5" s="1426"/>
      <c r="F5" s="1426"/>
      <c r="G5" s="1426"/>
      <c r="H5" s="1426"/>
      <c r="I5" s="1426"/>
      <c r="J5" s="1426"/>
      <c r="K5" s="1426"/>
      <c r="L5" s="1426"/>
      <c r="M5" s="1426"/>
      <c r="N5" s="1426"/>
      <c r="O5" s="1426"/>
      <c r="P5" s="1426"/>
      <c r="Q5" s="1426"/>
      <c r="R5" s="1426"/>
      <c r="S5" s="1426"/>
      <c r="T5" s="1426"/>
      <c r="U5" s="1426"/>
      <c r="V5" s="1427"/>
      <c r="W5" s="79" t="s">
        <v>2</v>
      </c>
      <c r="X5" s="1421"/>
    </row>
    <row r="6" spans="2:24" customFormat="1" ht="71.25" customHeight="1">
      <c r="B6" s="169"/>
      <c r="C6" s="251" t="s">
        <v>3</v>
      </c>
      <c r="D6" s="205">
        <v>43518</v>
      </c>
      <c r="E6" s="205">
        <v>43533</v>
      </c>
      <c r="F6" s="205">
        <v>43710</v>
      </c>
      <c r="G6" s="205">
        <v>43719</v>
      </c>
      <c r="H6" s="205">
        <v>43732</v>
      </c>
      <c r="I6" s="205">
        <v>43768</v>
      </c>
      <c r="J6" s="205">
        <v>44034</v>
      </c>
      <c r="K6" s="205">
        <v>44295</v>
      </c>
      <c r="L6" s="205">
        <v>44385</v>
      </c>
      <c r="M6" s="205">
        <v>44708</v>
      </c>
      <c r="N6" s="205">
        <v>45114</v>
      </c>
      <c r="O6" s="205">
        <v>45491</v>
      </c>
      <c r="P6" s="988"/>
      <c r="Q6" s="988"/>
      <c r="R6" s="988"/>
      <c r="S6" s="187"/>
      <c r="T6" s="249"/>
      <c r="U6" s="1405"/>
      <c r="V6" s="1405"/>
      <c r="W6" s="1406"/>
      <c r="X6" s="1407"/>
    </row>
    <row r="7" spans="2:24" customFormat="1" ht="45">
      <c r="B7" s="169"/>
      <c r="C7" s="1408" t="s">
        <v>128</v>
      </c>
      <c r="D7" s="1409"/>
      <c r="E7" s="1410" t="s">
        <v>1153</v>
      </c>
      <c r="F7" s="1411"/>
      <c r="G7" s="1411"/>
      <c r="H7" s="1411"/>
      <c r="I7" s="1411"/>
      <c r="J7" s="1411"/>
      <c r="K7" s="1411"/>
      <c r="L7" s="1411"/>
      <c r="M7" s="1411"/>
      <c r="N7" s="1411"/>
      <c r="O7" s="1411"/>
      <c r="P7" s="1411"/>
      <c r="Q7" s="1411"/>
      <c r="R7" s="1411"/>
      <c r="S7" s="1411"/>
      <c r="T7" s="1411"/>
      <c r="U7" s="1411"/>
      <c r="V7" s="1411"/>
      <c r="W7" s="1411"/>
      <c r="X7" s="1412"/>
    </row>
    <row r="8" spans="2:24" s="405" customFormat="1" ht="66" customHeight="1">
      <c r="B8" s="512"/>
      <c r="C8" s="1899" t="s">
        <v>3729</v>
      </c>
      <c r="D8" s="1901" t="s">
        <v>66</v>
      </c>
      <c r="E8" s="1903" t="s">
        <v>67</v>
      </c>
      <c r="F8" s="1545" t="s">
        <v>4</v>
      </c>
      <c r="G8" s="1545"/>
      <c r="H8" s="1901" t="s">
        <v>68</v>
      </c>
      <c r="I8" s="1545" t="s">
        <v>5</v>
      </c>
      <c r="J8" s="1545"/>
      <c r="K8" s="1545"/>
      <c r="L8" s="1570" t="s">
        <v>1166</v>
      </c>
      <c r="M8" s="1570"/>
      <c r="N8" s="1570"/>
      <c r="O8" s="1570"/>
      <c r="P8" s="1570"/>
      <c r="Q8" s="1570"/>
      <c r="R8" s="1570"/>
      <c r="S8" s="382" t="s">
        <v>1167</v>
      </c>
      <c r="T8" s="1913" t="s">
        <v>132</v>
      </c>
      <c r="U8" s="1913"/>
      <c r="V8" s="1913"/>
      <c r="W8" s="1913"/>
      <c r="X8" s="1914"/>
    </row>
    <row r="9" spans="2:24" s="405" customFormat="1" ht="147.6">
      <c r="B9" s="512"/>
      <c r="C9" s="1900"/>
      <c r="D9" s="1902"/>
      <c r="E9" s="1904"/>
      <c r="F9" s="993" t="s">
        <v>812</v>
      </c>
      <c r="G9" s="364" t="s">
        <v>813</v>
      </c>
      <c r="H9" s="1924"/>
      <c r="I9" s="993" t="s">
        <v>69</v>
      </c>
      <c r="J9" s="993" t="s">
        <v>70</v>
      </c>
      <c r="K9" s="993" t="s">
        <v>71</v>
      </c>
      <c r="L9" s="364" t="s">
        <v>72</v>
      </c>
      <c r="M9" s="364" t="s">
        <v>644</v>
      </c>
      <c r="N9" s="364" t="s">
        <v>73</v>
      </c>
      <c r="O9" s="364" t="s">
        <v>1168</v>
      </c>
      <c r="P9" s="364" t="s">
        <v>74</v>
      </c>
      <c r="Q9" s="364" t="s">
        <v>814</v>
      </c>
      <c r="R9" s="364" t="s">
        <v>650</v>
      </c>
      <c r="S9" s="364" t="s">
        <v>75</v>
      </c>
      <c r="T9" s="993" t="s">
        <v>653</v>
      </c>
      <c r="U9" s="993" t="s">
        <v>655</v>
      </c>
      <c r="V9" s="993" t="s">
        <v>76</v>
      </c>
      <c r="W9" s="993" t="s">
        <v>1162</v>
      </c>
      <c r="X9" s="383" t="s">
        <v>1163</v>
      </c>
    </row>
    <row r="10" spans="2:24" ht="87.75" customHeight="1">
      <c r="C10" s="1905" t="s">
        <v>77</v>
      </c>
      <c r="D10" s="1915" t="s">
        <v>3701</v>
      </c>
      <c r="E10" s="252" t="s">
        <v>6</v>
      </c>
      <c r="F10" s="1116" t="s">
        <v>3730</v>
      </c>
      <c r="G10" s="595" t="s">
        <v>1714</v>
      </c>
      <c r="H10" s="1116" t="s">
        <v>1136</v>
      </c>
      <c r="I10" s="1116" t="s">
        <v>1715</v>
      </c>
      <c r="J10" s="1116" t="s">
        <v>1716</v>
      </c>
      <c r="K10" s="1116" t="s">
        <v>196</v>
      </c>
      <c r="L10" s="472">
        <v>2</v>
      </c>
      <c r="M10" s="472">
        <v>4</v>
      </c>
      <c r="N10" s="639">
        <f>+L10*M10</f>
        <v>8</v>
      </c>
      <c r="O10" s="950" t="str">
        <f>IF(N10&gt;=24,"MUY ALTO",IF(N10&gt;=10,"ALTO",IF(N10&gt;=6,"MEDIO","BAJO")))</f>
        <v>MEDIO</v>
      </c>
      <c r="P10" s="639">
        <v>10</v>
      </c>
      <c r="Q10" s="639">
        <f>+N10*P10</f>
        <v>80</v>
      </c>
      <c r="R10" s="674" t="str">
        <f>IF(Q10&gt;=600,"I",IF(Q10&gt;=150,"II",IF(Q10&gt;=40,"III",IF(Q10&gt;=20,"IV"))))</f>
        <v>III</v>
      </c>
      <c r="S10" s="246" t="str">
        <f>IF(Q10&gt;=600,"NO ACEPTABLE",IF(Q10&gt;=150,"ACEPTABLE CON CONTROL ESPECIFICO",IF(Q10&gt;=40,"MEJORABLE",IF(Q10&gt;=20,"ACEPTABLE"))))</f>
        <v>MEJORABLE</v>
      </c>
      <c r="T10" s="698" t="s">
        <v>1137</v>
      </c>
      <c r="U10" s="698" t="s">
        <v>1137</v>
      </c>
      <c r="V10" s="698" t="s">
        <v>1695</v>
      </c>
      <c r="W10" s="88" t="s">
        <v>1138</v>
      </c>
      <c r="X10" s="592" t="s">
        <v>1137</v>
      </c>
    </row>
    <row r="11" spans="2:24" ht="123.75" customHeight="1">
      <c r="C11" s="1905"/>
      <c r="D11" s="1916"/>
      <c r="E11" s="252" t="s">
        <v>6</v>
      </c>
      <c r="F11" s="1116" t="s">
        <v>3731</v>
      </c>
      <c r="G11" s="1871" t="s">
        <v>1696</v>
      </c>
      <c r="H11" s="1116" t="s">
        <v>1139</v>
      </c>
      <c r="I11" s="1116" t="s">
        <v>1697</v>
      </c>
      <c r="J11" s="1116" t="s">
        <v>1698</v>
      </c>
      <c r="K11" s="1116" t="s">
        <v>196</v>
      </c>
      <c r="L11" s="472">
        <v>2</v>
      </c>
      <c r="M11" s="472">
        <v>4</v>
      </c>
      <c r="N11" s="639">
        <f t="shared" ref="N11:N74" si="0">+L11*M11</f>
        <v>8</v>
      </c>
      <c r="O11" s="950" t="str">
        <f t="shared" ref="O11:O74" si="1">IF(N11&gt;=24,"MUY ALTO",IF(N11&gt;=10,"ALTO",IF(N11&gt;=6,"MEDIO","BAJO")))</f>
        <v>MEDIO</v>
      </c>
      <c r="P11" s="639">
        <v>10</v>
      </c>
      <c r="Q11" s="639">
        <f t="shared" ref="Q11:Q74" si="2">+N11*P11</f>
        <v>80</v>
      </c>
      <c r="R11" s="674" t="str">
        <f t="shared" ref="R11:R74" si="3">IF(Q11&gt;=600,"I",IF(Q11&gt;=150,"II",IF(Q11&gt;=40,"III",IF(Q11&gt;=20,"IV"))))</f>
        <v>III</v>
      </c>
      <c r="S11" s="246" t="str">
        <f t="shared" ref="S11:S74" si="4">IF(Q11&gt;=600,"NO ACEPTABLE",IF(Q11&gt;=150,"ACEPTABLE CON CONTROL ESPECIFICO",IF(Q11&gt;=40,"MEJORABLE",IF(Q11&gt;=20,"ACEPTABLE"))))</f>
        <v>MEJORABLE</v>
      </c>
      <c r="T11" s="698" t="s">
        <v>1137</v>
      </c>
      <c r="U11" s="698" t="s">
        <v>1137</v>
      </c>
      <c r="V11" s="698" t="s">
        <v>1699</v>
      </c>
      <c r="W11" s="88" t="s">
        <v>1700</v>
      </c>
      <c r="X11" s="592" t="s">
        <v>1137</v>
      </c>
    </row>
    <row r="12" spans="2:24" ht="145.5" customHeight="1">
      <c r="C12" s="1905"/>
      <c r="D12" s="1916"/>
      <c r="E12" s="252" t="s">
        <v>6</v>
      </c>
      <c r="F12" s="1116" t="s">
        <v>3732</v>
      </c>
      <c r="G12" s="1872"/>
      <c r="H12" s="1116" t="s">
        <v>3741</v>
      </c>
      <c r="I12" s="1116" t="s">
        <v>1702</v>
      </c>
      <c r="J12" s="1116" t="s">
        <v>1703</v>
      </c>
      <c r="K12" s="1116" t="s">
        <v>196</v>
      </c>
      <c r="L12" s="472">
        <v>2</v>
      </c>
      <c r="M12" s="472">
        <v>4</v>
      </c>
      <c r="N12" s="639">
        <f t="shared" si="0"/>
        <v>8</v>
      </c>
      <c r="O12" s="950" t="str">
        <f t="shared" si="1"/>
        <v>MEDIO</v>
      </c>
      <c r="P12" s="639">
        <v>10</v>
      </c>
      <c r="Q12" s="639">
        <f t="shared" si="2"/>
        <v>80</v>
      </c>
      <c r="R12" s="674" t="str">
        <f t="shared" si="3"/>
        <v>III</v>
      </c>
      <c r="S12" s="246" t="str">
        <f t="shared" si="4"/>
        <v>MEJORABLE</v>
      </c>
      <c r="T12" s="699" t="s">
        <v>1137</v>
      </c>
      <c r="U12" s="699" t="s">
        <v>1137</v>
      </c>
      <c r="V12" s="700" t="s">
        <v>1140</v>
      </c>
      <c r="W12" s="88" t="s">
        <v>1704</v>
      </c>
      <c r="X12" s="592" t="s">
        <v>1137</v>
      </c>
    </row>
    <row r="13" spans="2:24" ht="65.25" customHeight="1">
      <c r="C13" s="1905"/>
      <c r="D13" s="1916"/>
      <c r="E13" s="252" t="s">
        <v>6</v>
      </c>
      <c r="F13" s="1116" t="s">
        <v>3733</v>
      </c>
      <c r="G13" s="1873"/>
      <c r="H13" s="1116" t="s">
        <v>1705</v>
      </c>
      <c r="I13" s="1116" t="s">
        <v>1141</v>
      </c>
      <c r="J13" s="1116" t="s">
        <v>1706</v>
      </c>
      <c r="K13" s="1116" t="s">
        <v>196</v>
      </c>
      <c r="L13" s="472">
        <v>2</v>
      </c>
      <c r="M13" s="472">
        <v>4</v>
      </c>
      <c r="N13" s="639">
        <f t="shared" si="0"/>
        <v>8</v>
      </c>
      <c r="O13" s="950" t="str">
        <f t="shared" si="1"/>
        <v>MEDIO</v>
      </c>
      <c r="P13" s="639">
        <v>10</v>
      </c>
      <c r="Q13" s="639">
        <f t="shared" si="2"/>
        <v>80</v>
      </c>
      <c r="R13" s="674" t="str">
        <f t="shared" si="3"/>
        <v>III</v>
      </c>
      <c r="S13" s="246" t="str">
        <f t="shared" si="4"/>
        <v>MEJORABLE</v>
      </c>
      <c r="T13" s="699" t="s">
        <v>1137</v>
      </c>
      <c r="U13" s="699" t="s">
        <v>1137</v>
      </c>
      <c r="V13" s="701" t="s">
        <v>1137</v>
      </c>
      <c r="W13" s="700" t="s">
        <v>1707</v>
      </c>
      <c r="X13" s="592" t="s">
        <v>1137</v>
      </c>
    </row>
    <row r="14" spans="2:24" ht="99" customHeight="1">
      <c r="C14" s="1905"/>
      <c r="D14" s="1916"/>
      <c r="E14" s="252" t="s">
        <v>6</v>
      </c>
      <c r="F14" s="1116" t="s">
        <v>1142</v>
      </c>
      <c r="G14" s="595" t="s">
        <v>3742</v>
      </c>
      <c r="H14" s="1116" t="s">
        <v>1143</v>
      </c>
      <c r="I14" s="1116" t="s">
        <v>11</v>
      </c>
      <c r="J14" s="1116" t="s">
        <v>1709</v>
      </c>
      <c r="K14" s="1116" t="s">
        <v>196</v>
      </c>
      <c r="L14" s="472">
        <v>2</v>
      </c>
      <c r="M14" s="472">
        <v>2</v>
      </c>
      <c r="N14" s="639">
        <f t="shared" si="0"/>
        <v>4</v>
      </c>
      <c r="O14" s="950" t="str">
        <f t="shared" si="1"/>
        <v>BAJO</v>
      </c>
      <c r="P14" s="639">
        <v>100</v>
      </c>
      <c r="Q14" s="639">
        <f t="shared" si="2"/>
        <v>400</v>
      </c>
      <c r="R14" s="674" t="str">
        <f t="shared" si="3"/>
        <v>II</v>
      </c>
      <c r="S14" s="246" t="str">
        <f t="shared" si="4"/>
        <v>ACEPTABLE CON CONTROL ESPECIFICO</v>
      </c>
      <c r="T14" s="699" t="s">
        <v>1137</v>
      </c>
      <c r="U14" s="699" t="s">
        <v>1137</v>
      </c>
      <c r="V14" s="699" t="s">
        <v>1137</v>
      </c>
      <c r="W14" s="702" t="s">
        <v>1144</v>
      </c>
      <c r="X14" s="592" t="s">
        <v>1137</v>
      </c>
    </row>
    <row r="15" spans="2:24" ht="138.75" customHeight="1">
      <c r="C15" s="1905"/>
      <c r="D15" s="1916"/>
      <c r="E15" s="252" t="s">
        <v>6</v>
      </c>
      <c r="F15" s="1117" t="s">
        <v>3734</v>
      </c>
      <c r="G15" s="595" t="s">
        <v>1710</v>
      </c>
      <c r="H15" s="1118" t="s">
        <v>1145</v>
      </c>
      <c r="I15" s="1116" t="s">
        <v>1146</v>
      </c>
      <c r="J15" s="1116" t="s">
        <v>1711</v>
      </c>
      <c r="K15" s="1116" t="s">
        <v>196</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699" t="s">
        <v>1137</v>
      </c>
      <c r="U15" s="699" t="s">
        <v>1137</v>
      </c>
      <c r="V15" s="699" t="s">
        <v>1137</v>
      </c>
      <c r="W15" s="702" t="s">
        <v>1717</v>
      </c>
      <c r="X15" s="592" t="s">
        <v>1137</v>
      </c>
    </row>
    <row r="16" spans="2:24" ht="69.599999999999994">
      <c r="C16" s="1905"/>
      <c r="D16" s="1916"/>
      <c r="E16" s="252" t="s">
        <v>157</v>
      </c>
      <c r="F16" s="1119" t="s">
        <v>1147</v>
      </c>
      <c r="G16" s="595" t="s">
        <v>1344</v>
      </c>
      <c r="H16" s="1116" t="s">
        <v>1148</v>
      </c>
      <c r="I16" s="1116" t="s">
        <v>11</v>
      </c>
      <c r="J16" s="1116" t="s">
        <v>1149</v>
      </c>
      <c r="K16" s="1116" t="s">
        <v>196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698" t="s">
        <v>1137</v>
      </c>
      <c r="U16" s="698" t="s">
        <v>1137</v>
      </c>
      <c r="V16" s="698" t="s">
        <v>1137</v>
      </c>
      <c r="W16" s="698" t="s">
        <v>1712</v>
      </c>
      <c r="X16" s="592" t="s">
        <v>1137</v>
      </c>
    </row>
    <row r="17" spans="3:24" ht="163.5" customHeight="1">
      <c r="C17" s="1905"/>
      <c r="D17" s="1916"/>
      <c r="E17" s="252" t="s">
        <v>6</v>
      </c>
      <c r="F17" s="1120" t="s">
        <v>3735</v>
      </c>
      <c r="G17" s="252" t="s">
        <v>20</v>
      </c>
      <c r="H17" s="700" t="s">
        <v>104</v>
      </c>
      <c r="I17" s="1116" t="s">
        <v>11</v>
      </c>
      <c r="J17" s="1116" t="s">
        <v>1588</v>
      </c>
      <c r="K17" s="700" t="s">
        <v>196</v>
      </c>
      <c r="L17" s="472">
        <v>2</v>
      </c>
      <c r="M17" s="472">
        <v>2</v>
      </c>
      <c r="N17" s="639">
        <f t="shared" si="0"/>
        <v>4</v>
      </c>
      <c r="O17" s="950" t="str">
        <f t="shared" si="1"/>
        <v>BAJO</v>
      </c>
      <c r="P17" s="639">
        <v>100</v>
      </c>
      <c r="Q17" s="639">
        <f t="shared" si="2"/>
        <v>400</v>
      </c>
      <c r="R17" s="674" t="str">
        <f t="shared" si="3"/>
        <v>II</v>
      </c>
      <c r="S17" s="246" t="str">
        <f t="shared" si="4"/>
        <v>ACEPTABLE CON CONTROL ESPECIFICO</v>
      </c>
      <c r="T17" s="698" t="s">
        <v>13</v>
      </c>
      <c r="U17" s="698" t="s">
        <v>13</v>
      </c>
      <c r="V17" s="698" t="s">
        <v>117</v>
      </c>
      <c r="W17" s="698" t="s">
        <v>1712</v>
      </c>
      <c r="X17" s="592" t="s">
        <v>1137</v>
      </c>
    </row>
    <row r="18" spans="3:24" ht="408.75" customHeight="1">
      <c r="C18" s="1905"/>
      <c r="D18" s="1916"/>
      <c r="E18" s="252" t="s">
        <v>6</v>
      </c>
      <c r="F18" s="356" t="s">
        <v>4161</v>
      </c>
      <c r="G18" s="193" t="s">
        <v>33</v>
      </c>
      <c r="H18" s="194" t="s">
        <v>3766</v>
      </c>
      <c r="I18" s="195" t="s">
        <v>11</v>
      </c>
      <c r="J18" s="322" t="s">
        <v>1086</v>
      </c>
      <c r="K18" s="195" t="s">
        <v>1150</v>
      </c>
      <c r="L18" s="472">
        <v>2</v>
      </c>
      <c r="M18" s="472">
        <v>2</v>
      </c>
      <c r="N18" s="639">
        <f t="shared" si="0"/>
        <v>4</v>
      </c>
      <c r="O18" s="950" t="str">
        <f t="shared" si="1"/>
        <v>BAJO</v>
      </c>
      <c r="P18" s="639">
        <v>25</v>
      </c>
      <c r="Q18" s="639">
        <f t="shared" si="2"/>
        <v>100</v>
      </c>
      <c r="R18" s="674" t="str">
        <f t="shared" si="3"/>
        <v>III</v>
      </c>
      <c r="S18" s="730" t="str">
        <f t="shared" si="4"/>
        <v>MEJORABLE</v>
      </c>
      <c r="T18" s="179" t="s">
        <v>13</v>
      </c>
      <c r="U18" s="179" t="s">
        <v>13</v>
      </c>
      <c r="V18" s="179" t="s">
        <v>13</v>
      </c>
      <c r="W18" s="9" t="s">
        <v>4103</v>
      </c>
      <c r="X18" s="203" t="s">
        <v>1190</v>
      </c>
    </row>
    <row r="19" spans="3:24" ht="136.5" customHeight="1">
      <c r="C19" s="1905"/>
      <c r="D19" s="1916"/>
      <c r="E19" s="252" t="s">
        <v>6</v>
      </c>
      <c r="F19" s="1120" t="s">
        <v>3736</v>
      </c>
      <c r="G19" s="252" t="s">
        <v>20</v>
      </c>
      <c r="H19" s="700" t="s">
        <v>104</v>
      </c>
      <c r="I19" s="1116" t="s">
        <v>11</v>
      </c>
      <c r="J19" s="1116" t="s">
        <v>1074</v>
      </c>
      <c r="K19" s="700" t="s">
        <v>196</v>
      </c>
      <c r="L19" s="472">
        <v>2</v>
      </c>
      <c r="M19" s="472">
        <v>2</v>
      </c>
      <c r="N19" s="639">
        <f t="shared" si="0"/>
        <v>4</v>
      </c>
      <c r="O19" s="950" t="str">
        <f t="shared" si="1"/>
        <v>BAJO</v>
      </c>
      <c r="P19" s="639">
        <v>100</v>
      </c>
      <c r="Q19" s="639">
        <f t="shared" si="2"/>
        <v>400</v>
      </c>
      <c r="R19" s="674" t="str">
        <f t="shared" si="3"/>
        <v>II</v>
      </c>
      <c r="S19" s="246" t="str">
        <f t="shared" si="4"/>
        <v>ACEPTABLE CON CONTROL ESPECIFICO</v>
      </c>
      <c r="T19" s="698" t="s">
        <v>13</v>
      </c>
      <c r="U19" s="698" t="s">
        <v>13</v>
      </c>
      <c r="V19" s="698" t="s">
        <v>190</v>
      </c>
      <c r="W19" s="698" t="s">
        <v>1712</v>
      </c>
      <c r="X19" s="592" t="s">
        <v>1137</v>
      </c>
    </row>
    <row r="20" spans="3:24" ht="168.75" customHeight="1">
      <c r="C20" s="1905"/>
      <c r="D20" s="1917"/>
      <c r="E20" s="252" t="s">
        <v>6</v>
      </c>
      <c r="F20" s="138" t="s">
        <v>4164</v>
      </c>
      <c r="G20" s="193" t="s">
        <v>219</v>
      </c>
      <c r="H20" s="194" t="s">
        <v>4165</v>
      </c>
      <c r="I20" s="179" t="s">
        <v>10</v>
      </c>
      <c r="J20" s="195" t="s">
        <v>11</v>
      </c>
      <c r="K20" s="195" t="s">
        <v>11</v>
      </c>
      <c r="L20" s="472">
        <v>2</v>
      </c>
      <c r="M20" s="472">
        <v>2</v>
      </c>
      <c r="N20" s="639">
        <f t="shared" si="0"/>
        <v>4</v>
      </c>
      <c r="O20" s="950" t="str">
        <f t="shared" si="1"/>
        <v>BAJO</v>
      </c>
      <c r="P20" s="639">
        <v>25</v>
      </c>
      <c r="Q20" s="639">
        <f t="shared" si="2"/>
        <v>100</v>
      </c>
      <c r="R20" s="674" t="str">
        <f t="shared" si="3"/>
        <v>III</v>
      </c>
      <c r="S20" s="730" t="str">
        <f t="shared" si="4"/>
        <v>MEJORABLE</v>
      </c>
      <c r="T20" s="179" t="s">
        <v>13</v>
      </c>
      <c r="U20" s="179" t="s">
        <v>13</v>
      </c>
      <c r="V20" s="179" t="s">
        <v>13</v>
      </c>
      <c r="W20" s="9" t="s">
        <v>4166</v>
      </c>
      <c r="X20" s="183" t="s">
        <v>14</v>
      </c>
    </row>
    <row r="21" spans="3:24" ht="87.75" customHeight="1">
      <c r="C21" s="1905"/>
      <c r="D21" s="1896" t="s">
        <v>3724</v>
      </c>
      <c r="E21" s="252" t="s">
        <v>6</v>
      </c>
      <c r="F21" s="1116" t="s">
        <v>3730</v>
      </c>
      <c r="G21" s="595" t="s">
        <v>1714</v>
      </c>
      <c r="H21" s="1116" t="s">
        <v>1136</v>
      </c>
      <c r="I21" s="1116" t="s">
        <v>1715</v>
      </c>
      <c r="J21" s="1116" t="s">
        <v>1716</v>
      </c>
      <c r="K21" s="1116" t="s">
        <v>196</v>
      </c>
      <c r="L21" s="472">
        <v>2</v>
      </c>
      <c r="M21" s="472">
        <v>4</v>
      </c>
      <c r="N21" s="639">
        <f t="shared" si="0"/>
        <v>8</v>
      </c>
      <c r="O21" s="950" t="str">
        <f t="shared" si="1"/>
        <v>MEDIO</v>
      </c>
      <c r="P21" s="639">
        <v>10</v>
      </c>
      <c r="Q21" s="639">
        <f t="shared" si="2"/>
        <v>80</v>
      </c>
      <c r="R21" s="674" t="str">
        <f t="shared" si="3"/>
        <v>III</v>
      </c>
      <c r="S21" s="246" t="str">
        <f t="shared" si="4"/>
        <v>MEJORABLE</v>
      </c>
      <c r="T21" s="698" t="s">
        <v>1137</v>
      </c>
      <c r="U21" s="698" t="s">
        <v>1137</v>
      </c>
      <c r="V21" s="698" t="s">
        <v>1695</v>
      </c>
      <c r="W21" s="88" t="s">
        <v>1138</v>
      </c>
      <c r="X21" s="592" t="s">
        <v>1137</v>
      </c>
    </row>
    <row r="22" spans="3:24" ht="123.75" customHeight="1">
      <c r="C22" s="1905"/>
      <c r="D22" s="1897"/>
      <c r="E22" s="252" t="s">
        <v>6</v>
      </c>
      <c r="F22" s="1116" t="s">
        <v>3731</v>
      </c>
      <c r="G22" s="1867" t="s">
        <v>1696</v>
      </c>
      <c r="H22" s="1116" t="s">
        <v>1139</v>
      </c>
      <c r="I22" s="1116" t="s">
        <v>1697</v>
      </c>
      <c r="J22" s="1116" t="s">
        <v>1698</v>
      </c>
      <c r="K22" s="1116" t="s">
        <v>196</v>
      </c>
      <c r="L22" s="472">
        <v>2</v>
      </c>
      <c r="M22" s="472">
        <v>4</v>
      </c>
      <c r="N22" s="639">
        <f t="shared" si="0"/>
        <v>8</v>
      </c>
      <c r="O22" s="950" t="str">
        <f t="shared" si="1"/>
        <v>MEDIO</v>
      </c>
      <c r="P22" s="639">
        <v>10</v>
      </c>
      <c r="Q22" s="639">
        <f t="shared" si="2"/>
        <v>80</v>
      </c>
      <c r="R22" s="674" t="str">
        <f t="shared" si="3"/>
        <v>III</v>
      </c>
      <c r="S22" s="246" t="str">
        <f t="shared" si="4"/>
        <v>MEJORABLE</v>
      </c>
      <c r="T22" s="698" t="s">
        <v>1137</v>
      </c>
      <c r="U22" s="698" t="s">
        <v>1137</v>
      </c>
      <c r="V22" s="698" t="s">
        <v>1699</v>
      </c>
      <c r="W22" s="88" t="s">
        <v>1700</v>
      </c>
      <c r="X22" s="592" t="s">
        <v>1137</v>
      </c>
    </row>
    <row r="23" spans="3:24" ht="145.5" customHeight="1">
      <c r="C23" s="1905"/>
      <c r="D23" s="1897"/>
      <c r="E23" s="252" t="s">
        <v>6</v>
      </c>
      <c r="F23" s="1116" t="s">
        <v>3732</v>
      </c>
      <c r="G23" s="1867"/>
      <c r="H23" s="1116" t="s">
        <v>1701</v>
      </c>
      <c r="I23" s="1116" t="s">
        <v>1702</v>
      </c>
      <c r="J23" s="1116" t="s">
        <v>1703</v>
      </c>
      <c r="K23" s="1116" t="s">
        <v>196</v>
      </c>
      <c r="L23" s="472">
        <v>2</v>
      </c>
      <c r="M23" s="472">
        <v>4</v>
      </c>
      <c r="N23" s="639">
        <f t="shared" si="0"/>
        <v>8</v>
      </c>
      <c r="O23" s="950" t="str">
        <f t="shared" si="1"/>
        <v>MEDIO</v>
      </c>
      <c r="P23" s="639">
        <v>10</v>
      </c>
      <c r="Q23" s="639">
        <f t="shared" si="2"/>
        <v>80</v>
      </c>
      <c r="R23" s="674" t="str">
        <f t="shared" si="3"/>
        <v>III</v>
      </c>
      <c r="S23" s="246" t="str">
        <f t="shared" si="4"/>
        <v>MEJORABLE</v>
      </c>
      <c r="T23" s="699" t="s">
        <v>1137</v>
      </c>
      <c r="U23" s="699" t="s">
        <v>1137</v>
      </c>
      <c r="V23" s="700" t="s">
        <v>1140</v>
      </c>
      <c r="W23" s="88" t="s">
        <v>1704</v>
      </c>
      <c r="X23" s="592" t="s">
        <v>1137</v>
      </c>
    </row>
    <row r="24" spans="3:24" ht="65.25" customHeight="1">
      <c r="C24" s="1905"/>
      <c r="D24" s="1897"/>
      <c r="E24" s="252" t="s">
        <v>6</v>
      </c>
      <c r="F24" s="1116" t="s">
        <v>3733</v>
      </c>
      <c r="G24" s="1867"/>
      <c r="H24" s="1116" t="s">
        <v>1705</v>
      </c>
      <c r="I24" s="1116" t="s">
        <v>1141</v>
      </c>
      <c r="J24" s="1116" t="s">
        <v>1706</v>
      </c>
      <c r="K24" s="1116" t="s">
        <v>196</v>
      </c>
      <c r="L24" s="472">
        <v>2</v>
      </c>
      <c r="M24" s="472">
        <v>4</v>
      </c>
      <c r="N24" s="639">
        <f t="shared" si="0"/>
        <v>8</v>
      </c>
      <c r="O24" s="950" t="str">
        <f t="shared" si="1"/>
        <v>MEDIO</v>
      </c>
      <c r="P24" s="639">
        <v>10</v>
      </c>
      <c r="Q24" s="639">
        <f t="shared" si="2"/>
        <v>80</v>
      </c>
      <c r="R24" s="674" t="str">
        <f t="shared" si="3"/>
        <v>III</v>
      </c>
      <c r="S24" s="246" t="str">
        <f t="shared" si="4"/>
        <v>MEJORABLE</v>
      </c>
      <c r="T24" s="699" t="s">
        <v>1137</v>
      </c>
      <c r="U24" s="699" t="s">
        <v>1137</v>
      </c>
      <c r="V24" s="701" t="s">
        <v>1137</v>
      </c>
      <c r="W24" s="700" t="s">
        <v>1707</v>
      </c>
      <c r="X24" s="592" t="s">
        <v>1137</v>
      </c>
    </row>
    <row r="25" spans="3:24" ht="99" customHeight="1">
      <c r="C25" s="1905"/>
      <c r="D25" s="1897"/>
      <c r="E25" s="252" t="s">
        <v>6</v>
      </c>
      <c r="F25" s="1116" t="s">
        <v>1142</v>
      </c>
      <c r="G25" s="595" t="s">
        <v>1708</v>
      </c>
      <c r="H25" s="1116" t="s">
        <v>1143</v>
      </c>
      <c r="I25" s="1116" t="s">
        <v>11</v>
      </c>
      <c r="J25" s="1116" t="s">
        <v>1709</v>
      </c>
      <c r="K25" s="1116" t="s">
        <v>196</v>
      </c>
      <c r="L25" s="472">
        <v>2</v>
      </c>
      <c r="M25" s="472">
        <v>2</v>
      </c>
      <c r="N25" s="639">
        <f t="shared" si="0"/>
        <v>4</v>
      </c>
      <c r="O25" s="950" t="str">
        <f t="shared" si="1"/>
        <v>BAJO</v>
      </c>
      <c r="P25" s="639">
        <v>100</v>
      </c>
      <c r="Q25" s="639">
        <f t="shared" si="2"/>
        <v>400</v>
      </c>
      <c r="R25" s="674" t="str">
        <f t="shared" si="3"/>
        <v>II</v>
      </c>
      <c r="S25" s="246" t="str">
        <f t="shared" si="4"/>
        <v>ACEPTABLE CON CONTROL ESPECIFICO</v>
      </c>
      <c r="T25" s="699" t="s">
        <v>1137</v>
      </c>
      <c r="U25" s="699" t="s">
        <v>1137</v>
      </c>
      <c r="V25" s="699" t="s">
        <v>1137</v>
      </c>
      <c r="W25" s="702" t="s">
        <v>1144</v>
      </c>
      <c r="X25" s="592" t="s">
        <v>1137</v>
      </c>
    </row>
    <row r="26" spans="3:24" ht="138.75" customHeight="1">
      <c r="C26" s="1905"/>
      <c r="D26" s="1897"/>
      <c r="E26" s="252" t="s">
        <v>6</v>
      </c>
      <c r="F26" s="1117" t="s">
        <v>3734</v>
      </c>
      <c r="G26" s="595" t="s">
        <v>1710</v>
      </c>
      <c r="H26" s="1118" t="s">
        <v>1145</v>
      </c>
      <c r="I26" s="1116" t="s">
        <v>1146</v>
      </c>
      <c r="J26" s="1116" t="s">
        <v>1711</v>
      </c>
      <c r="K26" s="1116" t="s">
        <v>196</v>
      </c>
      <c r="L26" s="472">
        <v>2</v>
      </c>
      <c r="M26" s="472">
        <v>4</v>
      </c>
      <c r="N26" s="639">
        <f t="shared" si="0"/>
        <v>8</v>
      </c>
      <c r="O26" s="950" t="str">
        <f t="shared" si="1"/>
        <v>MEDIO</v>
      </c>
      <c r="P26" s="639">
        <v>10</v>
      </c>
      <c r="Q26" s="639">
        <f t="shared" si="2"/>
        <v>80</v>
      </c>
      <c r="R26" s="674" t="str">
        <f t="shared" si="3"/>
        <v>III</v>
      </c>
      <c r="S26" s="246" t="str">
        <f t="shared" si="4"/>
        <v>MEJORABLE</v>
      </c>
      <c r="T26" s="699" t="s">
        <v>1137</v>
      </c>
      <c r="U26" s="699" t="s">
        <v>1137</v>
      </c>
      <c r="V26" s="699" t="s">
        <v>1137</v>
      </c>
      <c r="W26" s="702" t="s">
        <v>1717</v>
      </c>
      <c r="X26" s="592" t="s">
        <v>1137</v>
      </c>
    </row>
    <row r="27" spans="3:24" ht="69.599999999999994">
      <c r="C27" s="1905"/>
      <c r="D27" s="1897"/>
      <c r="E27" s="252" t="s">
        <v>157</v>
      </c>
      <c r="F27" s="1119" t="s">
        <v>1147</v>
      </c>
      <c r="G27" s="595" t="s">
        <v>1344</v>
      </c>
      <c r="H27" s="1116" t="s">
        <v>1148</v>
      </c>
      <c r="I27" s="1116" t="s">
        <v>11</v>
      </c>
      <c r="J27" s="1116" t="s">
        <v>1149</v>
      </c>
      <c r="K27" s="1116" t="s">
        <v>196</v>
      </c>
      <c r="L27" s="472">
        <v>2</v>
      </c>
      <c r="M27" s="472">
        <v>2</v>
      </c>
      <c r="N27" s="639">
        <f t="shared" si="0"/>
        <v>4</v>
      </c>
      <c r="O27" s="950" t="str">
        <f t="shared" si="1"/>
        <v>BAJO</v>
      </c>
      <c r="P27" s="639">
        <v>100</v>
      </c>
      <c r="Q27" s="639">
        <f t="shared" si="2"/>
        <v>400</v>
      </c>
      <c r="R27" s="674" t="str">
        <f t="shared" si="3"/>
        <v>II</v>
      </c>
      <c r="S27" s="246" t="str">
        <f t="shared" si="4"/>
        <v>ACEPTABLE CON CONTROL ESPECIFICO</v>
      </c>
      <c r="T27" s="698" t="s">
        <v>1137</v>
      </c>
      <c r="U27" s="698" t="s">
        <v>1137</v>
      </c>
      <c r="V27" s="698" t="s">
        <v>1137</v>
      </c>
      <c r="W27" s="698" t="s">
        <v>1712</v>
      </c>
      <c r="X27" s="592" t="s">
        <v>1137</v>
      </c>
    </row>
    <row r="28" spans="3:24" ht="163.5" customHeight="1">
      <c r="C28" s="1905"/>
      <c r="D28" s="1897"/>
      <c r="E28" s="252" t="s">
        <v>6</v>
      </c>
      <c r="F28" s="1120" t="s">
        <v>3735</v>
      </c>
      <c r="G28" s="252" t="s">
        <v>20</v>
      </c>
      <c r="H28" s="700" t="s">
        <v>104</v>
      </c>
      <c r="I28" s="1116" t="s">
        <v>11</v>
      </c>
      <c r="J28" s="1116" t="s">
        <v>1588</v>
      </c>
      <c r="K28" s="700" t="s">
        <v>196</v>
      </c>
      <c r="L28" s="472">
        <v>2</v>
      </c>
      <c r="M28" s="472">
        <v>2</v>
      </c>
      <c r="N28" s="639">
        <f t="shared" si="0"/>
        <v>4</v>
      </c>
      <c r="O28" s="950" t="str">
        <f t="shared" si="1"/>
        <v>BAJO</v>
      </c>
      <c r="P28" s="639">
        <v>100</v>
      </c>
      <c r="Q28" s="639">
        <f t="shared" si="2"/>
        <v>400</v>
      </c>
      <c r="R28" s="674" t="str">
        <f t="shared" si="3"/>
        <v>II</v>
      </c>
      <c r="S28" s="246" t="str">
        <f t="shared" si="4"/>
        <v>ACEPTABLE CON CONTROL ESPECIFICO</v>
      </c>
      <c r="T28" s="698" t="s">
        <v>13</v>
      </c>
      <c r="U28" s="698" t="s">
        <v>13</v>
      </c>
      <c r="V28" s="698" t="s">
        <v>117</v>
      </c>
      <c r="W28" s="698" t="s">
        <v>1712</v>
      </c>
      <c r="X28" s="592" t="s">
        <v>1137</v>
      </c>
    </row>
    <row r="29" spans="3:24" ht="408.75" customHeight="1">
      <c r="C29" s="1905"/>
      <c r="D29" s="1897"/>
      <c r="E29" s="252" t="s">
        <v>6</v>
      </c>
      <c r="F29" s="703" t="s">
        <v>3743</v>
      </c>
      <c r="G29" s="252" t="s">
        <v>33</v>
      </c>
      <c r="H29" s="600" t="s">
        <v>3766</v>
      </c>
      <c r="I29" s="159" t="s">
        <v>11</v>
      </c>
      <c r="J29" s="700" t="s">
        <v>1086</v>
      </c>
      <c r="K29" s="159" t="s">
        <v>1150</v>
      </c>
      <c r="L29" s="472">
        <v>2</v>
      </c>
      <c r="M29" s="472">
        <v>4</v>
      </c>
      <c r="N29" s="639">
        <f t="shared" si="0"/>
        <v>8</v>
      </c>
      <c r="O29" s="950" t="str">
        <f t="shared" si="1"/>
        <v>MEDIO</v>
      </c>
      <c r="P29" s="639">
        <v>10</v>
      </c>
      <c r="Q29" s="639">
        <f t="shared" si="2"/>
        <v>80</v>
      </c>
      <c r="R29" s="674" t="str">
        <f t="shared" si="3"/>
        <v>III</v>
      </c>
      <c r="S29" s="246" t="str">
        <f t="shared" si="4"/>
        <v>MEJORABLE</v>
      </c>
      <c r="T29" s="87" t="s">
        <v>26</v>
      </c>
      <c r="U29" s="87" t="s">
        <v>26</v>
      </c>
      <c r="V29" s="87" t="s">
        <v>1713</v>
      </c>
      <c r="W29" s="88" t="s">
        <v>3848</v>
      </c>
      <c r="X29" s="592" t="s">
        <v>1190</v>
      </c>
    </row>
    <row r="30" spans="3:24" ht="136.5" customHeight="1">
      <c r="C30" s="1905"/>
      <c r="D30" s="1897"/>
      <c r="E30" s="252" t="s">
        <v>6</v>
      </c>
      <c r="F30" s="1120" t="s">
        <v>3736</v>
      </c>
      <c r="G30" s="252" t="s">
        <v>20</v>
      </c>
      <c r="H30" s="700" t="s">
        <v>104</v>
      </c>
      <c r="I30" s="1116" t="s">
        <v>11</v>
      </c>
      <c r="J30" s="1116" t="s">
        <v>1074</v>
      </c>
      <c r="K30" s="700" t="s">
        <v>196</v>
      </c>
      <c r="L30" s="472">
        <v>2</v>
      </c>
      <c r="M30" s="472">
        <v>2</v>
      </c>
      <c r="N30" s="639">
        <f t="shared" si="0"/>
        <v>4</v>
      </c>
      <c r="O30" s="950" t="str">
        <f t="shared" si="1"/>
        <v>BAJO</v>
      </c>
      <c r="P30" s="639">
        <v>100</v>
      </c>
      <c r="Q30" s="639">
        <f t="shared" si="2"/>
        <v>400</v>
      </c>
      <c r="R30" s="674" t="str">
        <f t="shared" si="3"/>
        <v>II</v>
      </c>
      <c r="S30" s="246" t="str">
        <f t="shared" si="4"/>
        <v>ACEPTABLE CON CONTROL ESPECIFICO</v>
      </c>
      <c r="T30" s="698" t="s">
        <v>13</v>
      </c>
      <c r="U30" s="698" t="s">
        <v>13</v>
      </c>
      <c r="V30" s="698" t="s">
        <v>190</v>
      </c>
      <c r="W30" s="698" t="s">
        <v>1712</v>
      </c>
      <c r="X30" s="592" t="s">
        <v>1137</v>
      </c>
    </row>
    <row r="31" spans="3:24" ht="146.25" customHeight="1">
      <c r="C31" s="1905"/>
      <c r="D31" s="1898"/>
      <c r="E31" s="252" t="s">
        <v>6</v>
      </c>
      <c r="F31" s="1120" t="s">
        <v>3737</v>
      </c>
      <c r="G31" s="252" t="s">
        <v>39</v>
      </c>
      <c r="H31" s="700" t="s">
        <v>104</v>
      </c>
      <c r="I31" s="1116" t="s">
        <v>11</v>
      </c>
      <c r="J31" s="1116" t="s">
        <v>1583</v>
      </c>
      <c r="K31" s="1116" t="s">
        <v>196</v>
      </c>
      <c r="L31" s="472">
        <v>2</v>
      </c>
      <c r="M31" s="472">
        <v>4</v>
      </c>
      <c r="N31" s="639">
        <f t="shared" si="0"/>
        <v>8</v>
      </c>
      <c r="O31" s="950" t="str">
        <f t="shared" si="1"/>
        <v>MEDIO</v>
      </c>
      <c r="P31" s="639">
        <v>10</v>
      </c>
      <c r="Q31" s="639">
        <f t="shared" si="2"/>
        <v>80</v>
      </c>
      <c r="R31" s="674" t="str">
        <f t="shared" si="3"/>
        <v>III</v>
      </c>
      <c r="S31" s="246" t="str">
        <f t="shared" si="4"/>
        <v>MEJORABLE</v>
      </c>
      <c r="T31" s="698" t="s">
        <v>13</v>
      </c>
      <c r="U31" s="698" t="s">
        <v>13</v>
      </c>
      <c r="V31" s="698" t="s">
        <v>121</v>
      </c>
      <c r="W31" s="698" t="s">
        <v>1712</v>
      </c>
      <c r="X31" s="592" t="s">
        <v>1137</v>
      </c>
    </row>
    <row r="32" spans="3:24" ht="87.75" customHeight="1">
      <c r="C32" s="1905"/>
      <c r="D32" s="1910" t="s">
        <v>3725</v>
      </c>
      <c r="E32" s="252" t="s">
        <v>6</v>
      </c>
      <c r="F32" s="1116" t="s">
        <v>3730</v>
      </c>
      <c r="G32" s="595" t="s">
        <v>1714</v>
      </c>
      <c r="H32" s="1116" t="s">
        <v>1136</v>
      </c>
      <c r="I32" s="1116" t="s">
        <v>1715</v>
      </c>
      <c r="J32" s="1116" t="s">
        <v>1716</v>
      </c>
      <c r="K32" s="1116" t="s">
        <v>196</v>
      </c>
      <c r="L32" s="472">
        <v>2</v>
      </c>
      <c r="M32" s="472">
        <v>4</v>
      </c>
      <c r="N32" s="639">
        <f t="shared" si="0"/>
        <v>8</v>
      </c>
      <c r="O32" s="950" t="str">
        <f t="shared" si="1"/>
        <v>MEDIO</v>
      </c>
      <c r="P32" s="639">
        <v>10</v>
      </c>
      <c r="Q32" s="639">
        <f t="shared" si="2"/>
        <v>80</v>
      </c>
      <c r="R32" s="674" t="str">
        <f t="shared" si="3"/>
        <v>III</v>
      </c>
      <c r="S32" s="246" t="str">
        <f t="shared" si="4"/>
        <v>MEJORABLE</v>
      </c>
      <c r="T32" s="698" t="s">
        <v>1137</v>
      </c>
      <c r="U32" s="698" t="s">
        <v>1137</v>
      </c>
      <c r="V32" s="698" t="s">
        <v>1695</v>
      </c>
      <c r="W32" s="88" t="s">
        <v>1138</v>
      </c>
      <c r="X32" s="592" t="s">
        <v>1137</v>
      </c>
    </row>
    <row r="33" spans="3:24" ht="123.75" customHeight="1">
      <c r="C33" s="1905"/>
      <c r="D33" s="1911"/>
      <c r="E33" s="252" t="s">
        <v>6</v>
      </c>
      <c r="F33" s="1116" t="s">
        <v>3731</v>
      </c>
      <c r="G33" s="1867" t="s">
        <v>1696</v>
      </c>
      <c r="H33" s="1116" t="s">
        <v>1139</v>
      </c>
      <c r="I33" s="1116" t="s">
        <v>1697</v>
      </c>
      <c r="J33" s="1116" t="s">
        <v>1698</v>
      </c>
      <c r="K33" s="1116" t="s">
        <v>196</v>
      </c>
      <c r="L33" s="472">
        <v>2</v>
      </c>
      <c r="M33" s="472">
        <v>4</v>
      </c>
      <c r="N33" s="639">
        <f t="shared" si="0"/>
        <v>8</v>
      </c>
      <c r="O33" s="950" t="str">
        <f t="shared" si="1"/>
        <v>MEDIO</v>
      </c>
      <c r="P33" s="639">
        <v>10</v>
      </c>
      <c r="Q33" s="639">
        <f t="shared" si="2"/>
        <v>80</v>
      </c>
      <c r="R33" s="674" t="str">
        <f t="shared" si="3"/>
        <v>III</v>
      </c>
      <c r="S33" s="246" t="str">
        <f t="shared" si="4"/>
        <v>MEJORABLE</v>
      </c>
      <c r="T33" s="698" t="s">
        <v>1137</v>
      </c>
      <c r="U33" s="698" t="s">
        <v>1137</v>
      </c>
      <c r="V33" s="698" t="s">
        <v>1699</v>
      </c>
      <c r="W33" s="88" t="s">
        <v>1700</v>
      </c>
      <c r="X33" s="592" t="s">
        <v>1137</v>
      </c>
    </row>
    <row r="34" spans="3:24" ht="145.5" customHeight="1">
      <c r="C34" s="1905"/>
      <c r="D34" s="1911"/>
      <c r="E34" s="252" t="s">
        <v>6</v>
      </c>
      <c r="F34" s="1116" t="s">
        <v>3732</v>
      </c>
      <c r="G34" s="1867"/>
      <c r="H34" s="1116" t="s">
        <v>3741</v>
      </c>
      <c r="I34" s="1116" t="s">
        <v>1702</v>
      </c>
      <c r="J34" s="1116" t="s">
        <v>1703</v>
      </c>
      <c r="K34" s="1116" t="s">
        <v>196</v>
      </c>
      <c r="L34" s="472">
        <v>2</v>
      </c>
      <c r="M34" s="472">
        <v>4</v>
      </c>
      <c r="N34" s="639">
        <f t="shared" si="0"/>
        <v>8</v>
      </c>
      <c r="O34" s="950" t="str">
        <f t="shared" si="1"/>
        <v>MEDIO</v>
      </c>
      <c r="P34" s="639">
        <v>10</v>
      </c>
      <c r="Q34" s="639">
        <f t="shared" si="2"/>
        <v>80</v>
      </c>
      <c r="R34" s="674" t="str">
        <f t="shared" si="3"/>
        <v>III</v>
      </c>
      <c r="S34" s="246" t="str">
        <f t="shared" si="4"/>
        <v>MEJORABLE</v>
      </c>
      <c r="T34" s="699" t="s">
        <v>1137</v>
      </c>
      <c r="U34" s="699" t="s">
        <v>1137</v>
      </c>
      <c r="V34" s="700" t="s">
        <v>1140</v>
      </c>
      <c r="W34" s="88" t="s">
        <v>1704</v>
      </c>
      <c r="X34" s="592" t="s">
        <v>1137</v>
      </c>
    </row>
    <row r="35" spans="3:24" ht="65.25" customHeight="1">
      <c r="C35" s="1905"/>
      <c r="D35" s="1911"/>
      <c r="E35" s="252" t="s">
        <v>6</v>
      </c>
      <c r="F35" s="1116" t="s">
        <v>3733</v>
      </c>
      <c r="G35" s="1867"/>
      <c r="H35" s="1116" t="s">
        <v>1705</v>
      </c>
      <c r="I35" s="1116" t="s">
        <v>1141</v>
      </c>
      <c r="J35" s="1116" t="s">
        <v>1706</v>
      </c>
      <c r="K35" s="1116" t="s">
        <v>196</v>
      </c>
      <c r="L35" s="472">
        <v>2</v>
      </c>
      <c r="M35" s="472">
        <v>4</v>
      </c>
      <c r="N35" s="639">
        <f t="shared" si="0"/>
        <v>8</v>
      </c>
      <c r="O35" s="950" t="str">
        <f t="shared" si="1"/>
        <v>MEDIO</v>
      </c>
      <c r="P35" s="639">
        <v>10</v>
      </c>
      <c r="Q35" s="639">
        <f t="shared" si="2"/>
        <v>80</v>
      </c>
      <c r="R35" s="674" t="str">
        <f t="shared" si="3"/>
        <v>III</v>
      </c>
      <c r="S35" s="246" t="str">
        <f t="shared" si="4"/>
        <v>MEJORABLE</v>
      </c>
      <c r="T35" s="699" t="s">
        <v>1137</v>
      </c>
      <c r="U35" s="699" t="s">
        <v>1137</v>
      </c>
      <c r="V35" s="701" t="s">
        <v>1137</v>
      </c>
      <c r="W35" s="700" t="s">
        <v>1707</v>
      </c>
      <c r="X35" s="592" t="s">
        <v>1137</v>
      </c>
    </row>
    <row r="36" spans="3:24" ht="99" customHeight="1">
      <c r="C36" s="1905"/>
      <c r="D36" s="1911"/>
      <c r="E36" s="252" t="s">
        <v>6</v>
      </c>
      <c r="F36" s="1116" t="s">
        <v>1142</v>
      </c>
      <c r="G36" s="595" t="s">
        <v>1708</v>
      </c>
      <c r="H36" s="1116" t="s">
        <v>1143</v>
      </c>
      <c r="I36" s="1116" t="s">
        <v>11</v>
      </c>
      <c r="J36" s="1116" t="s">
        <v>1709</v>
      </c>
      <c r="K36" s="1116" t="s">
        <v>196</v>
      </c>
      <c r="L36" s="472">
        <v>2</v>
      </c>
      <c r="M36" s="472">
        <v>2</v>
      </c>
      <c r="N36" s="639">
        <f t="shared" si="0"/>
        <v>4</v>
      </c>
      <c r="O36" s="950" t="str">
        <f t="shared" si="1"/>
        <v>BAJO</v>
      </c>
      <c r="P36" s="639">
        <v>100</v>
      </c>
      <c r="Q36" s="639">
        <f t="shared" si="2"/>
        <v>400</v>
      </c>
      <c r="R36" s="674" t="str">
        <f t="shared" si="3"/>
        <v>II</v>
      </c>
      <c r="S36" s="246" t="str">
        <f t="shared" si="4"/>
        <v>ACEPTABLE CON CONTROL ESPECIFICO</v>
      </c>
      <c r="T36" s="699" t="s">
        <v>1137</v>
      </c>
      <c r="U36" s="699" t="s">
        <v>1137</v>
      </c>
      <c r="V36" s="699" t="s">
        <v>1137</v>
      </c>
      <c r="W36" s="702" t="s">
        <v>1144</v>
      </c>
      <c r="X36" s="592" t="s">
        <v>1137</v>
      </c>
    </row>
    <row r="37" spans="3:24" ht="138.75" customHeight="1">
      <c r="C37" s="1905"/>
      <c r="D37" s="1911"/>
      <c r="E37" s="252" t="s">
        <v>6</v>
      </c>
      <c r="F37" s="1117" t="s">
        <v>3734</v>
      </c>
      <c r="G37" s="595" t="s">
        <v>1710</v>
      </c>
      <c r="H37" s="1118" t="s">
        <v>1145</v>
      </c>
      <c r="I37" s="1116" t="s">
        <v>1146</v>
      </c>
      <c r="J37" s="1116" t="s">
        <v>1711</v>
      </c>
      <c r="K37" s="1116" t="s">
        <v>196</v>
      </c>
      <c r="L37" s="472">
        <v>2</v>
      </c>
      <c r="M37" s="472">
        <v>4</v>
      </c>
      <c r="N37" s="639">
        <f t="shared" si="0"/>
        <v>8</v>
      </c>
      <c r="O37" s="950" t="str">
        <f t="shared" si="1"/>
        <v>MEDIO</v>
      </c>
      <c r="P37" s="639">
        <v>10</v>
      </c>
      <c r="Q37" s="639">
        <f t="shared" si="2"/>
        <v>80</v>
      </c>
      <c r="R37" s="674" t="str">
        <f t="shared" si="3"/>
        <v>III</v>
      </c>
      <c r="S37" s="246" t="str">
        <f t="shared" si="4"/>
        <v>MEJORABLE</v>
      </c>
      <c r="T37" s="699" t="s">
        <v>1137</v>
      </c>
      <c r="U37" s="699" t="s">
        <v>1137</v>
      </c>
      <c r="V37" s="699" t="s">
        <v>1137</v>
      </c>
      <c r="W37" s="702" t="s">
        <v>1717</v>
      </c>
      <c r="X37" s="592" t="s">
        <v>1137</v>
      </c>
    </row>
    <row r="38" spans="3:24" ht="69.599999999999994">
      <c r="C38" s="1905"/>
      <c r="D38" s="1911"/>
      <c r="E38" s="252" t="s">
        <v>157</v>
      </c>
      <c r="F38" s="1119" t="s">
        <v>1147</v>
      </c>
      <c r="G38" s="595" t="s">
        <v>1344</v>
      </c>
      <c r="H38" s="1116" t="s">
        <v>1148</v>
      </c>
      <c r="I38" s="1116" t="s">
        <v>11</v>
      </c>
      <c r="J38" s="1116" t="s">
        <v>1149</v>
      </c>
      <c r="K38" s="1116" t="s">
        <v>196</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698" t="s">
        <v>1137</v>
      </c>
      <c r="U38" s="698" t="s">
        <v>1137</v>
      </c>
      <c r="V38" s="698" t="s">
        <v>1137</v>
      </c>
      <c r="W38" s="698" t="s">
        <v>1712</v>
      </c>
      <c r="X38" s="592" t="s">
        <v>1137</v>
      </c>
    </row>
    <row r="39" spans="3:24" ht="163.5" customHeight="1">
      <c r="C39" s="1905"/>
      <c r="D39" s="1911"/>
      <c r="E39" s="252" t="s">
        <v>6</v>
      </c>
      <c r="F39" s="1120" t="s">
        <v>3735</v>
      </c>
      <c r="G39" s="252" t="s">
        <v>20</v>
      </c>
      <c r="H39" s="700" t="s">
        <v>104</v>
      </c>
      <c r="I39" s="1116" t="s">
        <v>11</v>
      </c>
      <c r="J39" s="1116" t="s">
        <v>1588</v>
      </c>
      <c r="K39" s="700" t="s">
        <v>196</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698" t="s">
        <v>13</v>
      </c>
      <c r="U39" s="698" t="s">
        <v>13</v>
      </c>
      <c r="V39" s="698" t="s">
        <v>117</v>
      </c>
      <c r="W39" s="698" t="s">
        <v>1712</v>
      </c>
      <c r="X39" s="592" t="s">
        <v>1137</v>
      </c>
    </row>
    <row r="40" spans="3:24" ht="408.75" customHeight="1">
      <c r="C40" s="1905"/>
      <c r="D40" s="1911"/>
      <c r="E40" s="252" t="s">
        <v>6</v>
      </c>
      <c r="F40" s="599" t="s">
        <v>3743</v>
      </c>
      <c r="G40" s="252" t="s">
        <v>33</v>
      </c>
      <c r="H40" s="600" t="s">
        <v>3764</v>
      </c>
      <c r="I40" s="159" t="s">
        <v>11</v>
      </c>
      <c r="J40" s="700" t="s">
        <v>1086</v>
      </c>
      <c r="K40" s="159" t="s">
        <v>1150</v>
      </c>
      <c r="L40" s="472">
        <v>2</v>
      </c>
      <c r="M40" s="472">
        <v>4</v>
      </c>
      <c r="N40" s="639">
        <f t="shared" si="0"/>
        <v>8</v>
      </c>
      <c r="O40" s="950" t="str">
        <f t="shared" si="1"/>
        <v>MEDIO</v>
      </c>
      <c r="P40" s="639">
        <v>10</v>
      </c>
      <c r="Q40" s="639">
        <f t="shared" si="2"/>
        <v>80</v>
      </c>
      <c r="R40" s="674" t="str">
        <f t="shared" si="3"/>
        <v>III</v>
      </c>
      <c r="S40" s="246" t="str">
        <f t="shared" si="4"/>
        <v>MEJORABLE</v>
      </c>
      <c r="T40" s="87" t="s">
        <v>26</v>
      </c>
      <c r="U40" s="87" t="s">
        <v>26</v>
      </c>
      <c r="V40" s="87" t="s">
        <v>1713</v>
      </c>
      <c r="W40" s="88" t="s">
        <v>3847</v>
      </c>
      <c r="X40" s="592" t="s">
        <v>1190</v>
      </c>
    </row>
    <row r="41" spans="3:24" ht="136.5" customHeight="1">
      <c r="C41" s="1905"/>
      <c r="D41" s="1911"/>
      <c r="E41" s="252" t="s">
        <v>6</v>
      </c>
      <c r="F41" s="1120" t="s">
        <v>3736</v>
      </c>
      <c r="G41" s="252" t="s">
        <v>20</v>
      </c>
      <c r="H41" s="700" t="s">
        <v>104</v>
      </c>
      <c r="I41" s="1116" t="s">
        <v>11</v>
      </c>
      <c r="J41" s="1116" t="s">
        <v>1074</v>
      </c>
      <c r="K41" s="700" t="s">
        <v>196</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698" t="s">
        <v>13</v>
      </c>
      <c r="U41" s="698" t="s">
        <v>13</v>
      </c>
      <c r="V41" s="698" t="s">
        <v>190</v>
      </c>
      <c r="W41" s="698" t="s">
        <v>1712</v>
      </c>
      <c r="X41" s="592" t="s">
        <v>1137</v>
      </c>
    </row>
    <row r="42" spans="3:24" ht="146.25" customHeight="1">
      <c r="C42" s="1905"/>
      <c r="D42" s="1912"/>
      <c r="E42" s="252" t="s">
        <v>6</v>
      </c>
      <c r="F42" s="1120" t="s">
        <v>3737</v>
      </c>
      <c r="G42" s="252" t="s">
        <v>39</v>
      </c>
      <c r="H42" s="700" t="s">
        <v>104</v>
      </c>
      <c r="I42" s="1116" t="s">
        <v>11</v>
      </c>
      <c r="J42" s="1116" t="s">
        <v>1583</v>
      </c>
      <c r="K42" s="1116" t="s">
        <v>196</v>
      </c>
      <c r="L42" s="472">
        <v>2</v>
      </c>
      <c r="M42" s="472">
        <v>4</v>
      </c>
      <c r="N42" s="639">
        <f t="shared" si="0"/>
        <v>8</v>
      </c>
      <c r="O42" s="950" t="str">
        <f t="shared" si="1"/>
        <v>MEDIO</v>
      </c>
      <c r="P42" s="639">
        <v>10</v>
      </c>
      <c r="Q42" s="639">
        <f t="shared" si="2"/>
        <v>80</v>
      </c>
      <c r="R42" s="674" t="str">
        <f t="shared" si="3"/>
        <v>III</v>
      </c>
      <c r="S42" s="246" t="str">
        <f t="shared" si="4"/>
        <v>MEJORABLE</v>
      </c>
      <c r="T42" s="698" t="s">
        <v>13</v>
      </c>
      <c r="U42" s="698" t="s">
        <v>13</v>
      </c>
      <c r="V42" s="698" t="s">
        <v>121</v>
      </c>
      <c r="W42" s="698" t="s">
        <v>1712</v>
      </c>
      <c r="X42" s="592" t="s">
        <v>1137</v>
      </c>
    </row>
    <row r="43" spans="3:24" ht="87.75" customHeight="1">
      <c r="C43" s="1905"/>
      <c r="D43" s="1896" t="s">
        <v>3726</v>
      </c>
      <c r="E43" s="252" t="s">
        <v>6</v>
      </c>
      <c r="F43" s="1116" t="s">
        <v>3730</v>
      </c>
      <c r="G43" s="595" t="s">
        <v>1714</v>
      </c>
      <c r="H43" s="1116" t="s">
        <v>1136</v>
      </c>
      <c r="I43" s="1116" t="s">
        <v>1715</v>
      </c>
      <c r="J43" s="1116" t="s">
        <v>1716</v>
      </c>
      <c r="K43" s="1116" t="s">
        <v>196</v>
      </c>
      <c r="L43" s="472">
        <v>2</v>
      </c>
      <c r="M43" s="472">
        <v>4</v>
      </c>
      <c r="N43" s="639">
        <f t="shared" si="0"/>
        <v>8</v>
      </c>
      <c r="O43" s="950" t="str">
        <f t="shared" si="1"/>
        <v>MEDIO</v>
      </c>
      <c r="P43" s="639">
        <v>10</v>
      </c>
      <c r="Q43" s="639">
        <f t="shared" si="2"/>
        <v>80</v>
      </c>
      <c r="R43" s="674" t="str">
        <f t="shared" si="3"/>
        <v>III</v>
      </c>
      <c r="S43" s="246" t="str">
        <f t="shared" si="4"/>
        <v>MEJORABLE</v>
      </c>
      <c r="T43" s="698" t="s">
        <v>1137</v>
      </c>
      <c r="U43" s="698" t="s">
        <v>1137</v>
      </c>
      <c r="V43" s="698" t="s">
        <v>1695</v>
      </c>
      <c r="W43" s="88" t="s">
        <v>1138</v>
      </c>
      <c r="X43" s="592" t="s">
        <v>1137</v>
      </c>
    </row>
    <row r="44" spans="3:24" ht="123.75" customHeight="1">
      <c r="C44" s="1905"/>
      <c r="D44" s="1897"/>
      <c r="E44" s="252" t="s">
        <v>6</v>
      </c>
      <c r="F44" s="1116" t="s">
        <v>3731</v>
      </c>
      <c r="G44" s="1867" t="s">
        <v>1696</v>
      </c>
      <c r="H44" s="1116" t="s">
        <v>1139</v>
      </c>
      <c r="I44" s="1116" t="s">
        <v>1697</v>
      </c>
      <c r="J44" s="1116" t="s">
        <v>1698</v>
      </c>
      <c r="K44" s="1116" t="s">
        <v>196</v>
      </c>
      <c r="L44" s="472">
        <v>2</v>
      </c>
      <c r="M44" s="472">
        <v>4</v>
      </c>
      <c r="N44" s="639">
        <f t="shared" si="0"/>
        <v>8</v>
      </c>
      <c r="O44" s="950" t="str">
        <f t="shared" si="1"/>
        <v>MEDIO</v>
      </c>
      <c r="P44" s="639">
        <v>10</v>
      </c>
      <c r="Q44" s="639">
        <f t="shared" si="2"/>
        <v>80</v>
      </c>
      <c r="R44" s="674" t="str">
        <f t="shared" si="3"/>
        <v>III</v>
      </c>
      <c r="S44" s="246" t="str">
        <f t="shared" si="4"/>
        <v>MEJORABLE</v>
      </c>
      <c r="T44" s="698" t="s">
        <v>1137</v>
      </c>
      <c r="U44" s="698" t="s">
        <v>1137</v>
      </c>
      <c r="V44" s="698" t="s">
        <v>1699</v>
      </c>
      <c r="W44" s="88" t="s">
        <v>1700</v>
      </c>
      <c r="X44" s="592" t="s">
        <v>1137</v>
      </c>
    </row>
    <row r="45" spans="3:24" ht="145.5" customHeight="1">
      <c r="C45" s="1905"/>
      <c r="D45" s="1897"/>
      <c r="E45" s="252" t="s">
        <v>6</v>
      </c>
      <c r="F45" s="1116" t="s">
        <v>3732</v>
      </c>
      <c r="G45" s="1867"/>
      <c r="H45" s="1116" t="s">
        <v>3741</v>
      </c>
      <c r="I45" s="1116" t="s">
        <v>1702</v>
      </c>
      <c r="J45" s="1116" t="s">
        <v>1703</v>
      </c>
      <c r="K45" s="1116" t="s">
        <v>196</v>
      </c>
      <c r="L45" s="472">
        <v>2</v>
      </c>
      <c r="M45" s="472">
        <v>4</v>
      </c>
      <c r="N45" s="639">
        <f t="shared" si="0"/>
        <v>8</v>
      </c>
      <c r="O45" s="950" t="str">
        <f t="shared" si="1"/>
        <v>MEDIO</v>
      </c>
      <c r="P45" s="639">
        <v>10</v>
      </c>
      <c r="Q45" s="639">
        <f t="shared" si="2"/>
        <v>80</v>
      </c>
      <c r="R45" s="674" t="str">
        <f t="shared" si="3"/>
        <v>III</v>
      </c>
      <c r="S45" s="246" t="str">
        <f t="shared" si="4"/>
        <v>MEJORABLE</v>
      </c>
      <c r="T45" s="699" t="s">
        <v>1137</v>
      </c>
      <c r="U45" s="699" t="s">
        <v>1137</v>
      </c>
      <c r="V45" s="700" t="s">
        <v>1140</v>
      </c>
      <c r="W45" s="88" t="s">
        <v>1704</v>
      </c>
      <c r="X45" s="592" t="s">
        <v>1137</v>
      </c>
    </row>
    <row r="46" spans="3:24" ht="65.25" customHeight="1">
      <c r="C46" s="1905"/>
      <c r="D46" s="1897"/>
      <c r="E46" s="252" t="s">
        <v>6</v>
      </c>
      <c r="F46" s="1116" t="s">
        <v>3733</v>
      </c>
      <c r="G46" s="1867"/>
      <c r="H46" s="1116" t="s">
        <v>1705</v>
      </c>
      <c r="I46" s="1116" t="s">
        <v>1141</v>
      </c>
      <c r="J46" s="1116" t="s">
        <v>1706</v>
      </c>
      <c r="K46" s="1116" t="s">
        <v>196</v>
      </c>
      <c r="L46" s="472">
        <v>2</v>
      </c>
      <c r="M46" s="472">
        <v>4</v>
      </c>
      <c r="N46" s="639">
        <f t="shared" si="0"/>
        <v>8</v>
      </c>
      <c r="O46" s="950" t="str">
        <f t="shared" si="1"/>
        <v>MEDIO</v>
      </c>
      <c r="P46" s="639">
        <v>10</v>
      </c>
      <c r="Q46" s="639">
        <f t="shared" si="2"/>
        <v>80</v>
      </c>
      <c r="R46" s="674" t="str">
        <f t="shared" si="3"/>
        <v>III</v>
      </c>
      <c r="S46" s="246" t="str">
        <f t="shared" si="4"/>
        <v>MEJORABLE</v>
      </c>
      <c r="T46" s="699" t="s">
        <v>1137</v>
      </c>
      <c r="U46" s="699" t="s">
        <v>1137</v>
      </c>
      <c r="V46" s="701" t="s">
        <v>1137</v>
      </c>
      <c r="W46" s="700" t="s">
        <v>1707</v>
      </c>
      <c r="X46" s="592" t="s">
        <v>1137</v>
      </c>
    </row>
    <row r="47" spans="3:24" ht="99" customHeight="1">
      <c r="C47" s="1905"/>
      <c r="D47" s="1897"/>
      <c r="E47" s="252" t="s">
        <v>6</v>
      </c>
      <c r="F47" s="1116" t="s">
        <v>1142</v>
      </c>
      <c r="G47" s="595" t="s">
        <v>1708</v>
      </c>
      <c r="H47" s="1116" t="s">
        <v>1143</v>
      </c>
      <c r="I47" s="1116" t="s">
        <v>11</v>
      </c>
      <c r="J47" s="1116" t="s">
        <v>1709</v>
      </c>
      <c r="K47" s="1116" t="s">
        <v>196</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699" t="s">
        <v>1137</v>
      </c>
      <c r="U47" s="699" t="s">
        <v>1137</v>
      </c>
      <c r="V47" s="699" t="s">
        <v>1137</v>
      </c>
      <c r="W47" s="702" t="s">
        <v>1144</v>
      </c>
      <c r="X47" s="592" t="s">
        <v>1137</v>
      </c>
    </row>
    <row r="48" spans="3:24" ht="138.75" customHeight="1">
      <c r="C48" s="1905"/>
      <c r="D48" s="1897"/>
      <c r="E48" s="252" t="s">
        <v>6</v>
      </c>
      <c r="F48" s="1117" t="s">
        <v>3734</v>
      </c>
      <c r="G48" s="595" t="s">
        <v>1710</v>
      </c>
      <c r="H48" s="1118" t="s">
        <v>1145</v>
      </c>
      <c r="I48" s="1116" t="s">
        <v>1146</v>
      </c>
      <c r="J48" s="1116" t="s">
        <v>1711</v>
      </c>
      <c r="K48" s="1116" t="s">
        <v>196</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699" t="s">
        <v>1137</v>
      </c>
      <c r="U48" s="699" t="s">
        <v>1137</v>
      </c>
      <c r="V48" s="699" t="s">
        <v>1137</v>
      </c>
      <c r="W48" s="702" t="s">
        <v>1717</v>
      </c>
      <c r="X48" s="592" t="s">
        <v>1137</v>
      </c>
    </row>
    <row r="49" spans="3:24" ht="69.599999999999994">
      <c r="C49" s="1905"/>
      <c r="D49" s="1897"/>
      <c r="E49" s="252" t="s">
        <v>157</v>
      </c>
      <c r="F49" s="1119" t="s">
        <v>1147</v>
      </c>
      <c r="G49" s="595" t="s">
        <v>1344</v>
      </c>
      <c r="H49" s="1116" t="s">
        <v>1148</v>
      </c>
      <c r="I49" s="1116" t="s">
        <v>11</v>
      </c>
      <c r="J49" s="1116" t="s">
        <v>1149</v>
      </c>
      <c r="K49" s="1116" t="s">
        <v>196</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698" t="s">
        <v>1137</v>
      </c>
      <c r="U49" s="698" t="s">
        <v>1137</v>
      </c>
      <c r="V49" s="698" t="s">
        <v>1137</v>
      </c>
      <c r="W49" s="698" t="s">
        <v>1712</v>
      </c>
      <c r="X49" s="592" t="s">
        <v>1137</v>
      </c>
    </row>
    <row r="50" spans="3:24" ht="163.5" customHeight="1">
      <c r="C50" s="1905"/>
      <c r="D50" s="1897"/>
      <c r="E50" s="252" t="s">
        <v>6</v>
      </c>
      <c r="F50" s="1120" t="s">
        <v>3735</v>
      </c>
      <c r="G50" s="252" t="s">
        <v>20</v>
      </c>
      <c r="H50" s="700" t="s">
        <v>104</v>
      </c>
      <c r="I50" s="1116" t="s">
        <v>11</v>
      </c>
      <c r="J50" s="1116" t="s">
        <v>1588</v>
      </c>
      <c r="K50" s="700" t="s">
        <v>196</v>
      </c>
      <c r="L50" s="472">
        <v>2</v>
      </c>
      <c r="M50" s="472">
        <v>2</v>
      </c>
      <c r="N50" s="639">
        <f t="shared" si="0"/>
        <v>4</v>
      </c>
      <c r="O50" s="950" t="str">
        <f t="shared" si="1"/>
        <v>BAJO</v>
      </c>
      <c r="P50" s="639">
        <v>100</v>
      </c>
      <c r="Q50" s="639">
        <f t="shared" si="2"/>
        <v>400</v>
      </c>
      <c r="R50" s="674" t="str">
        <f t="shared" si="3"/>
        <v>II</v>
      </c>
      <c r="S50" s="246" t="str">
        <f t="shared" si="4"/>
        <v>ACEPTABLE CON CONTROL ESPECIFICO</v>
      </c>
      <c r="T50" s="698" t="s">
        <v>13</v>
      </c>
      <c r="U50" s="698" t="s">
        <v>13</v>
      </c>
      <c r="V50" s="698" t="s">
        <v>117</v>
      </c>
      <c r="W50" s="698" t="s">
        <v>1712</v>
      </c>
      <c r="X50" s="592" t="s">
        <v>1137</v>
      </c>
    </row>
    <row r="51" spans="3:24" ht="408.75" customHeight="1">
      <c r="C51" s="1905"/>
      <c r="D51" s="1897"/>
      <c r="E51" s="252" t="s">
        <v>6</v>
      </c>
      <c r="F51" s="599" t="s">
        <v>3743</v>
      </c>
      <c r="G51" s="252" t="s">
        <v>33</v>
      </c>
      <c r="H51" s="600" t="s">
        <v>3744</v>
      </c>
      <c r="I51" s="159" t="s">
        <v>11</v>
      </c>
      <c r="J51" s="700" t="s">
        <v>1086</v>
      </c>
      <c r="K51" s="159" t="s">
        <v>1150</v>
      </c>
      <c r="L51" s="472">
        <v>2</v>
      </c>
      <c r="M51" s="472">
        <v>4</v>
      </c>
      <c r="N51" s="639">
        <f t="shared" si="0"/>
        <v>8</v>
      </c>
      <c r="O51" s="950" t="str">
        <f t="shared" si="1"/>
        <v>MEDIO</v>
      </c>
      <c r="P51" s="639">
        <v>10</v>
      </c>
      <c r="Q51" s="639">
        <f t="shared" si="2"/>
        <v>80</v>
      </c>
      <c r="R51" s="674" t="str">
        <f t="shared" si="3"/>
        <v>III</v>
      </c>
      <c r="S51" s="246" t="str">
        <f t="shared" si="4"/>
        <v>MEJORABLE</v>
      </c>
      <c r="T51" s="87" t="s">
        <v>26</v>
      </c>
      <c r="U51" s="87" t="s">
        <v>26</v>
      </c>
      <c r="V51" s="87" t="s">
        <v>1713</v>
      </c>
      <c r="W51" s="88" t="s">
        <v>3847</v>
      </c>
      <c r="X51" s="592" t="s">
        <v>1190</v>
      </c>
    </row>
    <row r="52" spans="3:24" ht="136.5" customHeight="1">
      <c r="C52" s="1905"/>
      <c r="D52" s="1897"/>
      <c r="E52" s="252" t="s">
        <v>6</v>
      </c>
      <c r="F52" s="1120" t="s">
        <v>3736</v>
      </c>
      <c r="G52" s="252" t="s">
        <v>20</v>
      </c>
      <c r="H52" s="700" t="s">
        <v>104</v>
      </c>
      <c r="I52" s="1116" t="s">
        <v>11</v>
      </c>
      <c r="J52" s="1116" t="s">
        <v>1074</v>
      </c>
      <c r="K52" s="700" t="s">
        <v>196</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698" t="s">
        <v>13</v>
      </c>
      <c r="U52" s="698" t="s">
        <v>13</v>
      </c>
      <c r="V52" s="698" t="s">
        <v>190</v>
      </c>
      <c r="W52" s="698" t="s">
        <v>1712</v>
      </c>
      <c r="X52" s="592" t="s">
        <v>1137</v>
      </c>
    </row>
    <row r="53" spans="3:24" ht="146.25" customHeight="1">
      <c r="C53" s="1905"/>
      <c r="D53" s="1898"/>
      <c r="E53" s="252" t="s">
        <v>6</v>
      </c>
      <c r="F53" s="1120" t="s">
        <v>3737</v>
      </c>
      <c r="G53" s="252" t="s">
        <v>39</v>
      </c>
      <c r="H53" s="700" t="s">
        <v>104</v>
      </c>
      <c r="I53" s="1116" t="s">
        <v>11</v>
      </c>
      <c r="J53" s="1116" t="s">
        <v>1583</v>
      </c>
      <c r="K53" s="1116" t="s">
        <v>196</v>
      </c>
      <c r="L53" s="472">
        <v>2</v>
      </c>
      <c r="M53" s="472">
        <v>4</v>
      </c>
      <c r="N53" s="639">
        <f t="shared" si="0"/>
        <v>8</v>
      </c>
      <c r="O53" s="950" t="str">
        <f t="shared" si="1"/>
        <v>MEDIO</v>
      </c>
      <c r="P53" s="639">
        <v>10</v>
      </c>
      <c r="Q53" s="639">
        <f t="shared" si="2"/>
        <v>80</v>
      </c>
      <c r="R53" s="674" t="str">
        <f t="shared" si="3"/>
        <v>III</v>
      </c>
      <c r="S53" s="246" t="str">
        <f t="shared" si="4"/>
        <v>MEJORABLE</v>
      </c>
      <c r="T53" s="698" t="s">
        <v>13</v>
      </c>
      <c r="U53" s="698" t="s">
        <v>13</v>
      </c>
      <c r="V53" s="698" t="s">
        <v>121</v>
      </c>
      <c r="W53" s="698" t="s">
        <v>1712</v>
      </c>
      <c r="X53" s="592" t="s">
        <v>1137</v>
      </c>
    </row>
    <row r="54" spans="3:24" ht="87.75" customHeight="1">
      <c r="C54" s="1905"/>
      <c r="D54" s="1896" t="s">
        <v>3727</v>
      </c>
      <c r="E54" s="252" t="s">
        <v>6</v>
      </c>
      <c r="F54" s="1116" t="s">
        <v>3730</v>
      </c>
      <c r="G54" s="595" t="s">
        <v>1714</v>
      </c>
      <c r="H54" s="1116" t="s">
        <v>1136</v>
      </c>
      <c r="I54" s="1116" t="s">
        <v>1715</v>
      </c>
      <c r="J54" s="1116" t="s">
        <v>1716</v>
      </c>
      <c r="K54" s="1116" t="s">
        <v>196</v>
      </c>
      <c r="L54" s="472">
        <v>2</v>
      </c>
      <c r="M54" s="472">
        <v>4</v>
      </c>
      <c r="N54" s="639">
        <f t="shared" si="0"/>
        <v>8</v>
      </c>
      <c r="O54" s="950" t="str">
        <f t="shared" si="1"/>
        <v>MEDIO</v>
      </c>
      <c r="P54" s="639">
        <v>10</v>
      </c>
      <c r="Q54" s="639">
        <f t="shared" si="2"/>
        <v>80</v>
      </c>
      <c r="R54" s="674" t="str">
        <f t="shared" si="3"/>
        <v>III</v>
      </c>
      <c r="S54" s="246" t="str">
        <f t="shared" si="4"/>
        <v>MEJORABLE</v>
      </c>
      <c r="T54" s="698" t="s">
        <v>1137</v>
      </c>
      <c r="U54" s="698" t="s">
        <v>1137</v>
      </c>
      <c r="V54" s="698" t="s">
        <v>1695</v>
      </c>
      <c r="W54" s="88" t="s">
        <v>1138</v>
      </c>
      <c r="X54" s="592" t="s">
        <v>1137</v>
      </c>
    </row>
    <row r="55" spans="3:24" ht="123.75" customHeight="1">
      <c r="C55" s="1905"/>
      <c r="D55" s="1897"/>
      <c r="E55" s="252" t="s">
        <v>6</v>
      </c>
      <c r="F55" s="1116" t="s">
        <v>3731</v>
      </c>
      <c r="G55" s="1867" t="s">
        <v>1696</v>
      </c>
      <c r="H55" s="1116" t="s">
        <v>1139</v>
      </c>
      <c r="I55" s="1116" t="s">
        <v>1697</v>
      </c>
      <c r="J55" s="1116" t="s">
        <v>1698</v>
      </c>
      <c r="K55" s="1116" t="s">
        <v>196</v>
      </c>
      <c r="L55" s="472">
        <v>2</v>
      </c>
      <c r="M55" s="472">
        <v>4</v>
      </c>
      <c r="N55" s="639">
        <f t="shared" si="0"/>
        <v>8</v>
      </c>
      <c r="O55" s="950" t="str">
        <f t="shared" si="1"/>
        <v>MEDIO</v>
      </c>
      <c r="P55" s="639">
        <v>10</v>
      </c>
      <c r="Q55" s="639">
        <f t="shared" si="2"/>
        <v>80</v>
      </c>
      <c r="R55" s="674" t="str">
        <f t="shared" si="3"/>
        <v>III</v>
      </c>
      <c r="S55" s="246" t="str">
        <f t="shared" si="4"/>
        <v>MEJORABLE</v>
      </c>
      <c r="T55" s="698" t="s">
        <v>1137</v>
      </c>
      <c r="U55" s="698" t="s">
        <v>1137</v>
      </c>
      <c r="V55" s="698" t="s">
        <v>1699</v>
      </c>
      <c r="W55" s="88" t="s">
        <v>1700</v>
      </c>
      <c r="X55" s="592" t="s">
        <v>1137</v>
      </c>
    </row>
    <row r="56" spans="3:24" ht="145.5" customHeight="1">
      <c r="C56" s="1905"/>
      <c r="D56" s="1897"/>
      <c r="E56" s="252" t="s">
        <v>6</v>
      </c>
      <c r="F56" s="1116" t="s">
        <v>3732</v>
      </c>
      <c r="G56" s="1867"/>
      <c r="H56" s="1116" t="s">
        <v>3741</v>
      </c>
      <c r="I56" s="1116" t="s">
        <v>1702</v>
      </c>
      <c r="J56" s="1116" t="s">
        <v>1703</v>
      </c>
      <c r="K56" s="1116" t="s">
        <v>196</v>
      </c>
      <c r="L56" s="472">
        <v>2</v>
      </c>
      <c r="M56" s="472">
        <v>4</v>
      </c>
      <c r="N56" s="639">
        <f t="shared" si="0"/>
        <v>8</v>
      </c>
      <c r="O56" s="950" t="str">
        <f t="shared" si="1"/>
        <v>MEDIO</v>
      </c>
      <c r="P56" s="639">
        <v>10</v>
      </c>
      <c r="Q56" s="639">
        <f t="shared" si="2"/>
        <v>80</v>
      </c>
      <c r="R56" s="674" t="str">
        <f t="shared" si="3"/>
        <v>III</v>
      </c>
      <c r="S56" s="246" t="str">
        <f t="shared" si="4"/>
        <v>MEJORABLE</v>
      </c>
      <c r="T56" s="699" t="s">
        <v>1137</v>
      </c>
      <c r="U56" s="699" t="s">
        <v>1137</v>
      </c>
      <c r="V56" s="700" t="s">
        <v>1140</v>
      </c>
      <c r="W56" s="88" t="s">
        <v>1704</v>
      </c>
      <c r="X56" s="592" t="s">
        <v>1137</v>
      </c>
    </row>
    <row r="57" spans="3:24" ht="65.25" customHeight="1">
      <c r="C57" s="1905"/>
      <c r="D57" s="1897"/>
      <c r="E57" s="252" t="s">
        <v>6</v>
      </c>
      <c r="F57" s="1116" t="s">
        <v>3733</v>
      </c>
      <c r="G57" s="1867"/>
      <c r="H57" s="1116" t="s">
        <v>1705</v>
      </c>
      <c r="I57" s="1116" t="s">
        <v>1141</v>
      </c>
      <c r="J57" s="1116" t="s">
        <v>1706</v>
      </c>
      <c r="K57" s="1116" t="s">
        <v>196</v>
      </c>
      <c r="L57" s="472">
        <v>2</v>
      </c>
      <c r="M57" s="472">
        <v>4</v>
      </c>
      <c r="N57" s="639">
        <f t="shared" si="0"/>
        <v>8</v>
      </c>
      <c r="O57" s="950" t="str">
        <f t="shared" si="1"/>
        <v>MEDIO</v>
      </c>
      <c r="P57" s="639">
        <v>10</v>
      </c>
      <c r="Q57" s="639">
        <f t="shared" si="2"/>
        <v>80</v>
      </c>
      <c r="R57" s="674" t="str">
        <f t="shared" si="3"/>
        <v>III</v>
      </c>
      <c r="S57" s="246" t="str">
        <f t="shared" si="4"/>
        <v>MEJORABLE</v>
      </c>
      <c r="T57" s="699" t="s">
        <v>1137</v>
      </c>
      <c r="U57" s="699" t="s">
        <v>1137</v>
      </c>
      <c r="V57" s="701" t="s">
        <v>1137</v>
      </c>
      <c r="W57" s="700" t="s">
        <v>1707</v>
      </c>
      <c r="X57" s="592" t="s">
        <v>1137</v>
      </c>
    </row>
    <row r="58" spans="3:24" ht="99" customHeight="1">
      <c r="C58" s="1905"/>
      <c r="D58" s="1897"/>
      <c r="E58" s="252" t="s">
        <v>6</v>
      </c>
      <c r="F58" s="1116" t="s">
        <v>1142</v>
      </c>
      <c r="G58" s="595" t="s">
        <v>1708</v>
      </c>
      <c r="H58" s="1116" t="s">
        <v>1143</v>
      </c>
      <c r="I58" s="1116" t="s">
        <v>11</v>
      </c>
      <c r="J58" s="1116" t="s">
        <v>1709</v>
      </c>
      <c r="K58" s="1116" t="s">
        <v>196</v>
      </c>
      <c r="L58" s="472">
        <v>2</v>
      </c>
      <c r="M58" s="472">
        <v>2</v>
      </c>
      <c r="N58" s="639">
        <f t="shared" si="0"/>
        <v>4</v>
      </c>
      <c r="O58" s="950" t="str">
        <f t="shared" si="1"/>
        <v>BAJO</v>
      </c>
      <c r="P58" s="639">
        <v>100</v>
      </c>
      <c r="Q58" s="639">
        <f t="shared" si="2"/>
        <v>400</v>
      </c>
      <c r="R58" s="674" t="str">
        <f t="shared" si="3"/>
        <v>II</v>
      </c>
      <c r="S58" s="246" t="str">
        <f t="shared" si="4"/>
        <v>ACEPTABLE CON CONTROL ESPECIFICO</v>
      </c>
      <c r="T58" s="699" t="s">
        <v>1137</v>
      </c>
      <c r="U58" s="699" t="s">
        <v>1137</v>
      </c>
      <c r="V58" s="699" t="s">
        <v>1137</v>
      </c>
      <c r="W58" s="702" t="s">
        <v>1144</v>
      </c>
      <c r="X58" s="592" t="s">
        <v>1137</v>
      </c>
    </row>
    <row r="59" spans="3:24" ht="138.75" customHeight="1">
      <c r="C59" s="1905"/>
      <c r="D59" s="1897"/>
      <c r="E59" s="252" t="s">
        <v>6</v>
      </c>
      <c r="F59" s="1117" t="s">
        <v>3734</v>
      </c>
      <c r="G59" s="595" t="s">
        <v>1710</v>
      </c>
      <c r="H59" s="1118" t="s">
        <v>1145</v>
      </c>
      <c r="I59" s="1116" t="s">
        <v>1146</v>
      </c>
      <c r="J59" s="1116" t="s">
        <v>1711</v>
      </c>
      <c r="K59" s="1116" t="s">
        <v>196</v>
      </c>
      <c r="L59" s="472">
        <v>2</v>
      </c>
      <c r="M59" s="472">
        <v>2</v>
      </c>
      <c r="N59" s="639">
        <f t="shared" si="0"/>
        <v>4</v>
      </c>
      <c r="O59" s="950" t="str">
        <f t="shared" si="1"/>
        <v>BAJO</v>
      </c>
      <c r="P59" s="639">
        <v>100</v>
      </c>
      <c r="Q59" s="639">
        <f t="shared" si="2"/>
        <v>400</v>
      </c>
      <c r="R59" s="674" t="str">
        <f t="shared" si="3"/>
        <v>II</v>
      </c>
      <c r="S59" s="246" t="str">
        <f t="shared" si="4"/>
        <v>ACEPTABLE CON CONTROL ESPECIFICO</v>
      </c>
      <c r="T59" s="699" t="s">
        <v>1137</v>
      </c>
      <c r="U59" s="699" t="s">
        <v>1137</v>
      </c>
      <c r="V59" s="699" t="s">
        <v>1137</v>
      </c>
      <c r="W59" s="702" t="s">
        <v>1717</v>
      </c>
      <c r="X59" s="592" t="s">
        <v>1137</v>
      </c>
    </row>
    <row r="60" spans="3:24" ht="69.599999999999994">
      <c r="C60" s="1905"/>
      <c r="D60" s="1897"/>
      <c r="E60" s="252" t="s">
        <v>157</v>
      </c>
      <c r="F60" s="1119" t="s">
        <v>1147</v>
      </c>
      <c r="G60" s="595" t="s">
        <v>1344</v>
      </c>
      <c r="H60" s="1116" t="s">
        <v>1148</v>
      </c>
      <c r="I60" s="1116" t="s">
        <v>11</v>
      </c>
      <c r="J60" s="1116" t="s">
        <v>1149</v>
      </c>
      <c r="K60" s="1116" t="s">
        <v>196</v>
      </c>
      <c r="L60" s="472">
        <v>2</v>
      </c>
      <c r="M60" s="472">
        <v>2</v>
      </c>
      <c r="N60" s="639">
        <f t="shared" si="0"/>
        <v>4</v>
      </c>
      <c r="O60" s="950" t="str">
        <f t="shared" si="1"/>
        <v>BAJO</v>
      </c>
      <c r="P60" s="639">
        <v>100</v>
      </c>
      <c r="Q60" s="639">
        <f t="shared" si="2"/>
        <v>400</v>
      </c>
      <c r="R60" s="674" t="str">
        <f t="shared" si="3"/>
        <v>II</v>
      </c>
      <c r="S60" s="246" t="str">
        <f t="shared" si="4"/>
        <v>ACEPTABLE CON CONTROL ESPECIFICO</v>
      </c>
      <c r="T60" s="698" t="s">
        <v>1137</v>
      </c>
      <c r="U60" s="698" t="s">
        <v>1137</v>
      </c>
      <c r="V60" s="698" t="s">
        <v>1137</v>
      </c>
      <c r="W60" s="698" t="s">
        <v>1712</v>
      </c>
      <c r="X60" s="592" t="s">
        <v>1137</v>
      </c>
    </row>
    <row r="61" spans="3:24" ht="163.5" customHeight="1">
      <c r="C61" s="1905"/>
      <c r="D61" s="1897"/>
      <c r="E61" s="252" t="s">
        <v>6</v>
      </c>
      <c r="F61" s="1120" t="s">
        <v>3735</v>
      </c>
      <c r="G61" s="252" t="s">
        <v>20</v>
      </c>
      <c r="H61" s="700" t="s">
        <v>104</v>
      </c>
      <c r="I61" s="1116" t="s">
        <v>11</v>
      </c>
      <c r="J61" s="1116" t="s">
        <v>1588</v>
      </c>
      <c r="K61" s="700" t="s">
        <v>196</v>
      </c>
      <c r="L61" s="472">
        <v>2</v>
      </c>
      <c r="M61" s="472">
        <v>2</v>
      </c>
      <c r="N61" s="639">
        <f t="shared" si="0"/>
        <v>4</v>
      </c>
      <c r="O61" s="950" t="str">
        <f t="shared" si="1"/>
        <v>BAJO</v>
      </c>
      <c r="P61" s="639">
        <v>100</v>
      </c>
      <c r="Q61" s="639">
        <f t="shared" si="2"/>
        <v>400</v>
      </c>
      <c r="R61" s="674" t="str">
        <f t="shared" si="3"/>
        <v>II</v>
      </c>
      <c r="S61" s="246" t="str">
        <f t="shared" si="4"/>
        <v>ACEPTABLE CON CONTROL ESPECIFICO</v>
      </c>
      <c r="T61" s="698" t="s">
        <v>13</v>
      </c>
      <c r="U61" s="698" t="s">
        <v>13</v>
      </c>
      <c r="V61" s="698" t="s">
        <v>117</v>
      </c>
      <c r="W61" s="698" t="s">
        <v>1712</v>
      </c>
      <c r="X61" s="592" t="s">
        <v>1137</v>
      </c>
    </row>
    <row r="62" spans="3:24" ht="408.75" customHeight="1">
      <c r="C62" s="1905"/>
      <c r="D62" s="1897"/>
      <c r="E62" s="252" t="s">
        <v>6</v>
      </c>
      <c r="F62" s="599" t="s">
        <v>3743</v>
      </c>
      <c r="G62" s="252" t="s">
        <v>33</v>
      </c>
      <c r="H62" s="600" t="s">
        <v>3744</v>
      </c>
      <c r="I62" s="159" t="s">
        <v>11</v>
      </c>
      <c r="J62" s="700" t="s">
        <v>1086</v>
      </c>
      <c r="K62" s="159" t="s">
        <v>1150</v>
      </c>
      <c r="L62" s="472">
        <v>2</v>
      </c>
      <c r="M62" s="472">
        <v>4</v>
      </c>
      <c r="N62" s="639">
        <f t="shared" si="0"/>
        <v>8</v>
      </c>
      <c r="O62" s="950" t="str">
        <f t="shared" si="1"/>
        <v>MEDIO</v>
      </c>
      <c r="P62" s="639">
        <v>10</v>
      </c>
      <c r="Q62" s="639">
        <f t="shared" si="2"/>
        <v>80</v>
      </c>
      <c r="R62" s="674" t="str">
        <f t="shared" si="3"/>
        <v>III</v>
      </c>
      <c r="S62" s="246" t="str">
        <f t="shared" si="4"/>
        <v>MEJORABLE</v>
      </c>
      <c r="T62" s="87" t="s">
        <v>26</v>
      </c>
      <c r="U62" s="87" t="s">
        <v>26</v>
      </c>
      <c r="V62" s="87" t="s">
        <v>1713</v>
      </c>
      <c r="W62" s="88" t="s">
        <v>3843</v>
      </c>
      <c r="X62" s="592" t="s">
        <v>1190</v>
      </c>
    </row>
    <row r="63" spans="3:24" ht="136.5" customHeight="1">
      <c r="C63" s="1905"/>
      <c r="D63" s="1897"/>
      <c r="E63" s="252" t="s">
        <v>6</v>
      </c>
      <c r="F63" s="1120" t="s">
        <v>3736</v>
      </c>
      <c r="G63" s="252" t="s">
        <v>20</v>
      </c>
      <c r="H63" s="700" t="s">
        <v>104</v>
      </c>
      <c r="I63" s="1116" t="s">
        <v>11</v>
      </c>
      <c r="J63" s="1116" t="s">
        <v>1074</v>
      </c>
      <c r="K63" s="700" t="s">
        <v>196</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698" t="s">
        <v>13</v>
      </c>
      <c r="U63" s="698" t="s">
        <v>13</v>
      </c>
      <c r="V63" s="698" t="s">
        <v>190</v>
      </c>
      <c r="W63" s="698" t="s">
        <v>1712</v>
      </c>
      <c r="X63" s="592" t="s">
        <v>1137</v>
      </c>
    </row>
    <row r="64" spans="3:24" ht="146.25" customHeight="1">
      <c r="C64" s="1905"/>
      <c r="D64" s="1898"/>
      <c r="E64" s="252" t="s">
        <v>6</v>
      </c>
      <c r="F64" s="1120" t="s">
        <v>3737</v>
      </c>
      <c r="G64" s="252" t="s">
        <v>39</v>
      </c>
      <c r="H64" s="700" t="s">
        <v>104</v>
      </c>
      <c r="I64" s="1116" t="s">
        <v>11</v>
      </c>
      <c r="J64" s="1116" t="s">
        <v>1583</v>
      </c>
      <c r="K64" s="1116" t="s">
        <v>196</v>
      </c>
      <c r="L64" s="472">
        <v>2</v>
      </c>
      <c r="M64" s="472">
        <v>4</v>
      </c>
      <c r="N64" s="639">
        <f t="shared" si="0"/>
        <v>8</v>
      </c>
      <c r="O64" s="950" t="str">
        <f t="shared" si="1"/>
        <v>MEDIO</v>
      </c>
      <c r="P64" s="639">
        <v>10</v>
      </c>
      <c r="Q64" s="639">
        <f t="shared" si="2"/>
        <v>80</v>
      </c>
      <c r="R64" s="674" t="str">
        <f t="shared" si="3"/>
        <v>III</v>
      </c>
      <c r="S64" s="246" t="str">
        <f t="shared" si="4"/>
        <v>MEJORABLE</v>
      </c>
      <c r="T64" s="698" t="s">
        <v>13</v>
      </c>
      <c r="U64" s="698" t="s">
        <v>13</v>
      </c>
      <c r="V64" s="698" t="s">
        <v>121</v>
      </c>
      <c r="W64" s="698" t="s">
        <v>1712</v>
      </c>
      <c r="X64" s="592" t="s">
        <v>1137</v>
      </c>
    </row>
    <row r="65" spans="3:24" ht="87.75" customHeight="1">
      <c r="C65" s="1905"/>
      <c r="D65" s="1868" t="s">
        <v>3704</v>
      </c>
      <c r="E65" s="252" t="s">
        <v>6</v>
      </c>
      <c r="F65" s="1116" t="s">
        <v>3730</v>
      </c>
      <c r="G65" s="595" t="s">
        <v>1714</v>
      </c>
      <c r="H65" s="1116" t="s">
        <v>1136</v>
      </c>
      <c r="I65" s="1116" t="s">
        <v>1715</v>
      </c>
      <c r="J65" s="1116" t="s">
        <v>1716</v>
      </c>
      <c r="K65" s="1116" t="s">
        <v>196</v>
      </c>
      <c r="L65" s="472">
        <v>2</v>
      </c>
      <c r="M65" s="472">
        <v>4</v>
      </c>
      <c r="N65" s="639">
        <f t="shared" si="0"/>
        <v>8</v>
      </c>
      <c r="O65" s="950" t="str">
        <f t="shared" si="1"/>
        <v>MEDIO</v>
      </c>
      <c r="P65" s="639">
        <v>10</v>
      </c>
      <c r="Q65" s="639">
        <f t="shared" si="2"/>
        <v>80</v>
      </c>
      <c r="R65" s="674" t="str">
        <f t="shared" si="3"/>
        <v>III</v>
      </c>
      <c r="S65" s="246" t="str">
        <f t="shared" si="4"/>
        <v>MEJORABLE</v>
      </c>
      <c r="T65" s="698" t="s">
        <v>1137</v>
      </c>
      <c r="U65" s="698" t="s">
        <v>1137</v>
      </c>
      <c r="V65" s="698" t="s">
        <v>1695</v>
      </c>
      <c r="W65" s="88" t="s">
        <v>1138</v>
      </c>
      <c r="X65" s="592" t="s">
        <v>1137</v>
      </c>
    </row>
    <row r="66" spans="3:24" ht="65.25" customHeight="1">
      <c r="C66" s="1905"/>
      <c r="D66" s="1869"/>
      <c r="E66" s="252" t="s">
        <v>6</v>
      </c>
      <c r="F66" s="1116" t="s">
        <v>3733</v>
      </c>
      <c r="G66" s="1121" t="s">
        <v>1696</v>
      </c>
      <c r="H66" s="1116" t="s">
        <v>1705</v>
      </c>
      <c r="I66" s="1116" t="s">
        <v>1141</v>
      </c>
      <c r="J66" s="1116" t="s">
        <v>1706</v>
      </c>
      <c r="K66" s="1116" t="s">
        <v>196</v>
      </c>
      <c r="L66" s="472">
        <v>2</v>
      </c>
      <c r="M66" s="472">
        <v>4</v>
      </c>
      <c r="N66" s="639">
        <f t="shared" si="0"/>
        <v>8</v>
      </c>
      <c r="O66" s="950" t="str">
        <f t="shared" si="1"/>
        <v>MEDIO</v>
      </c>
      <c r="P66" s="639">
        <v>10</v>
      </c>
      <c r="Q66" s="639">
        <f t="shared" si="2"/>
        <v>80</v>
      </c>
      <c r="R66" s="674" t="str">
        <f t="shared" si="3"/>
        <v>III</v>
      </c>
      <c r="S66" s="246" t="str">
        <f t="shared" si="4"/>
        <v>MEJORABLE</v>
      </c>
      <c r="T66" s="699" t="s">
        <v>1137</v>
      </c>
      <c r="U66" s="699" t="s">
        <v>1137</v>
      </c>
      <c r="V66" s="701" t="s">
        <v>1137</v>
      </c>
      <c r="W66" s="700" t="s">
        <v>1707</v>
      </c>
      <c r="X66" s="592" t="s">
        <v>1137</v>
      </c>
    </row>
    <row r="67" spans="3:24" ht="99" customHeight="1">
      <c r="C67" s="1905"/>
      <c r="D67" s="1869"/>
      <c r="E67" s="252" t="s">
        <v>6</v>
      </c>
      <c r="F67" s="1116" t="s">
        <v>1142</v>
      </c>
      <c r="G67" s="595" t="s">
        <v>1708</v>
      </c>
      <c r="H67" s="1116" t="s">
        <v>1143</v>
      </c>
      <c r="I67" s="1116" t="s">
        <v>11</v>
      </c>
      <c r="J67" s="1116" t="s">
        <v>1709</v>
      </c>
      <c r="K67" s="1116" t="s">
        <v>196</v>
      </c>
      <c r="L67" s="472">
        <v>2</v>
      </c>
      <c r="M67" s="472">
        <v>4</v>
      </c>
      <c r="N67" s="639">
        <f t="shared" si="0"/>
        <v>8</v>
      </c>
      <c r="O67" s="950" t="str">
        <f t="shared" si="1"/>
        <v>MEDIO</v>
      </c>
      <c r="P67" s="639">
        <v>10</v>
      </c>
      <c r="Q67" s="639">
        <f t="shared" si="2"/>
        <v>80</v>
      </c>
      <c r="R67" s="674" t="str">
        <f t="shared" si="3"/>
        <v>III</v>
      </c>
      <c r="S67" s="246" t="str">
        <f t="shared" si="4"/>
        <v>MEJORABLE</v>
      </c>
      <c r="T67" s="699" t="s">
        <v>1137</v>
      </c>
      <c r="U67" s="699" t="s">
        <v>1137</v>
      </c>
      <c r="V67" s="699" t="s">
        <v>1137</v>
      </c>
      <c r="W67" s="702" t="s">
        <v>1144</v>
      </c>
      <c r="X67" s="592" t="s">
        <v>1137</v>
      </c>
    </row>
    <row r="68" spans="3:24" ht="138.75" customHeight="1">
      <c r="C68" s="1905"/>
      <c r="D68" s="1869"/>
      <c r="E68" s="252" t="s">
        <v>6</v>
      </c>
      <c r="F68" s="1117" t="s">
        <v>3734</v>
      </c>
      <c r="G68" s="595" t="s">
        <v>1710</v>
      </c>
      <c r="H68" s="1118" t="s">
        <v>1145</v>
      </c>
      <c r="I68" s="1116" t="s">
        <v>1146</v>
      </c>
      <c r="J68" s="1116" t="s">
        <v>1711</v>
      </c>
      <c r="K68" s="1116" t="s">
        <v>196</v>
      </c>
      <c r="L68" s="472">
        <v>2</v>
      </c>
      <c r="M68" s="472">
        <v>2</v>
      </c>
      <c r="N68" s="639">
        <f t="shared" si="0"/>
        <v>4</v>
      </c>
      <c r="O68" s="950" t="str">
        <f t="shared" si="1"/>
        <v>BAJO</v>
      </c>
      <c r="P68" s="639">
        <v>100</v>
      </c>
      <c r="Q68" s="639">
        <f t="shared" si="2"/>
        <v>400</v>
      </c>
      <c r="R68" s="674" t="str">
        <f t="shared" si="3"/>
        <v>II</v>
      </c>
      <c r="S68" s="246" t="str">
        <f t="shared" si="4"/>
        <v>ACEPTABLE CON CONTROL ESPECIFICO</v>
      </c>
      <c r="T68" s="699" t="s">
        <v>1137</v>
      </c>
      <c r="U68" s="699" t="s">
        <v>1137</v>
      </c>
      <c r="V68" s="699" t="s">
        <v>1137</v>
      </c>
      <c r="W68" s="702" t="s">
        <v>1717</v>
      </c>
      <c r="X68" s="592" t="s">
        <v>1137</v>
      </c>
    </row>
    <row r="69" spans="3:24" ht="69.599999999999994">
      <c r="C69" s="1905"/>
      <c r="D69" s="1869"/>
      <c r="E69" s="252" t="s">
        <v>157</v>
      </c>
      <c r="F69" s="1119" t="s">
        <v>1147</v>
      </c>
      <c r="G69" s="595" t="s">
        <v>1344</v>
      </c>
      <c r="H69" s="1116" t="s">
        <v>1148</v>
      </c>
      <c r="I69" s="1116" t="s">
        <v>11</v>
      </c>
      <c r="J69" s="1116" t="s">
        <v>1149</v>
      </c>
      <c r="K69" s="1116" t="s">
        <v>196</v>
      </c>
      <c r="L69" s="472">
        <v>2</v>
      </c>
      <c r="M69" s="472">
        <v>2</v>
      </c>
      <c r="N69" s="639">
        <f t="shared" si="0"/>
        <v>4</v>
      </c>
      <c r="O69" s="950" t="str">
        <f t="shared" si="1"/>
        <v>BAJO</v>
      </c>
      <c r="P69" s="639">
        <v>100</v>
      </c>
      <c r="Q69" s="639">
        <f t="shared" si="2"/>
        <v>400</v>
      </c>
      <c r="R69" s="674" t="str">
        <f t="shared" si="3"/>
        <v>II</v>
      </c>
      <c r="S69" s="246" t="str">
        <f t="shared" si="4"/>
        <v>ACEPTABLE CON CONTROL ESPECIFICO</v>
      </c>
      <c r="T69" s="698" t="s">
        <v>1137</v>
      </c>
      <c r="U69" s="698" t="s">
        <v>1137</v>
      </c>
      <c r="V69" s="698" t="s">
        <v>1137</v>
      </c>
      <c r="W69" s="698" t="s">
        <v>1712</v>
      </c>
      <c r="X69" s="592" t="s">
        <v>1137</v>
      </c>
    </row>
    <row r="70" spans="3:24" ht="163.5" customHeight="1">
      <c r="C70" s="1905"/>
      <c r="D70" s="1869"/>
      <c r="E70" s="252" t="s">
        <v>6</v>
      </c>
      <c r="F70" s="1120" t="s">
        <v>3735</v>
      </c>
      <c r="G70" s="252" t="s">
        <v>20</v>
      </c>
      <c r="H70" s="700" t="s">
        <v>104</v>
      </c>
      <c r="I70" s="1116" t="s">
        <v>11</v>
      </c>
      <c r="J70" s="1116" t="s">
        <v>1588</v>
      </c>
      <c r="K70" s="700" t="s">
        <v>196</v>
      </c>
      <c r="L70" s="472">
        <v>2</v>
      </c>
      <c r="M70" s="472">
        <v>4</v>
      </c>
      <c r="N70" s="639">
        <f t="shared" si="0"/>
        <v>8</v>
      </c>
      <c r="O70" s="950" t="str">
        <f t="shared" si="1"/>
        <v>MEDIO</v>
      </c>
      <c r="P70" s="639">
        <v>10</v>
      </c>
      <c r="Q70" s="639">
        <f t="shared" si="2"/>
        <v>80</v>
      </c>
      <c r="R70" s="674" t="str">
        <f t="shared" si="3"/>
        <v>III</v>
      </c>
      <c r="S70" s="246" t="str">
        <f t="shared" si="4"/>
        <v>MEJORABLE</v>
      </c>
      <c r="T70" s="698" t="s">
        <v>13</v>
      </c>
      <c r="U70" s="698" t="s">
        <v>13</v>
      </c>
      <c r="V70" s="698" t="s">
        <v>117</v>
      </c>
      <c r="W70" s="698" t="s">
        <v>1712</v>
      </c>
      <c r="X70" s="592" t="s">
        <v>1137</v>
      </c>
    </row>
    <row r="71" spans="3:24" ht="408.75" customHeight="1">
      <c r="C71" s="1905"/>
      <c r="D71" s="1869"/>
      <c r="E71" s="252" t="s">
        <v>6</v>
      </c>
      <c r="F71" s="599" t="s">
        <v>3743</v>
      </c>
      <c r="G71" s="252" t="s">
        <v>33</v>
      </c>
      <c r="H71" s="600" t="s">
        <v>3744</v>
      </c>
      <c r="I71" s="159" t="s">
        <v>11</v>
      </c>
      <c r="J71" s="700" t="s">
        <v>1086</v>
      </c>
      <c r="K71" s="159" t="s">
        <v>1150</v>
      </c>
      <c r="L71" s="472">
        <v>2</v>
      </c>
      <c r="M71" s="472">
        <v>4</v>
      </c>
      <c r="N71" s="639">
        <f t="shared" si="0"/>
        <v>8</v>
      </c>
      <c r="O71" s="950" t="str">
        <f t="shared" si="1"/>
        <v>MEDIO</v>
      </c>
      <c r="P71" s="639">
        <v>10</v>
      </c>
      <c r="Q71" s="639">
        <f t="shared" si="2"/>
        <v>80</v>
      </c>
      <c r="R71" s="674" t="str">
        <f t="shared" si="3"/>
        <v>III</v>
      </c>
      <c r="S71" s="246" t="str">
        <f t="shared" si="4"/>
        <v>MEJORABLE</v>
      </c>
      <c r="T71" s="87" t="s">
        <v>26</v>
      </c>
      <c r="U71" s="87" t="s">
        <v>26</v>
      </c>
      <c r="V71" s="87" t="s">
        <v>1713</v>
      </c>
      <c r="W71" s="88" t="s">
        <v>3847</v>
      </c>
      <c r="X71" s="592" t="s">
        <v>1190</v>
      </c>
    </row>
    <row r="72" spans="3:24" ht="136.5" customHeight="1">
      <c r="C72" s="1905"/>
      <c r="D72" s="1869"/>
      <c r="E72" s="252" t="s">
        <v>6</v>
      </c>
      <c r="F72" s="1120" t="s">
        <v>3736</v>
      </c>
      <c r="G72" s="252" t="s">
        <v>20</v>
      </c>
      <c r="H72" s="700" t="s">
        <v>104</v>
      </c>
      <c r="I72" s="1116" t="s">
        <v>11</v>
      </c>
      <c r="J72" s="1116" t="s">
        <v>1074</v>
      </c>
      <c r="K72" s="700" t="s">
        <v>196</v>
      </c>
      <c r="L72" s="472">
        <v>2</v>
      </c>
      <c r="M72" s="472">
        <v>2</v>
      </c>
      <c r="N72" s="639">
        <f t="shared" si="0"/>
        <v>4</v>
      </c>
      <c r="O72" s="950" t="str">
        <f t="shared" si="1"/>
        <v>BAJO</v>
      </c>
      <c r="P72" s="639">
        <v>100</v>
      </c>
      <c r="Q72" s="639">
        <f t="shared" si="2"/>
        <v>400</v>
      </c>
      <c r="R72" s="674" t="str">
        <f t="shared" si="3"/>
        <v>II</v>
      </c>
      <c r="S72" s="246" t="str">
        <f t="shared" si="4"/>
        <v>ACEPTABLE CON CONTROL ESPECIFICO</v>
      </c>
      <c r="T72" s="698" t="s">
        <v>13</v>
      </c>
      <c r="U72" s="698" t="s">
        <v>13</v>
      </c>
      <c r="V72" s="698" t="s">
        <v>190</v>
      </c>
      <c r="W72" s="698" t="s">
        <v>1712</v>
      </c>
      <c r="X72" s="592" t="s">
        <v>1137</v>
      </c>
    </row>
    <row r="73" spans="3:24" ht="146.25" customHeight="1">
      <c r="C73" s="1905"/>
      <c r="D73" s="1870"/>
      <c r="E73" s="252" t="s">
        <v>6</v>
      </c>
      <c r="F73" s="1120" t="s">
        <v>3737</v>
      </c>
      <c r="G73" s="252" t="s">
        <v>39</v>
      </c>
      <c r="H73" s="700" t="s">
        <v>104</v>
      </c>
      <c r="I73" s="1116" t="s">
        <v>11</v>
      </c>
      <c r="J73" s="1116" t="s">
        <v>1583</v>
      </c>
      <c r="K73" s="1116" t="s">
        <v>196</v>
      </c>
      <c r="L73" s="472">
        <v>2</v>
      </c>
      <c r="M73" s="472">
        <v>4</v>
      </c>
      <c r="N73" s="639">
        <f t="shared" si="0"/>
        <v>8</v>
      </c>
      <c r="O73" s="950" t="str">
        <f t="shared" si="1"/>
        <v>MEDIO</v>
      </c>
      <c r="P73" s="639">
        <v>10</v>
      </c>
      <c r="Q73" s="639">
        <f t="shared" si="2"/>
        <v>80</v>
      </c>
      <c r="R73" s="674" t="str">
        <f t="shared" si="3"/>
        <v>III</v>
      </c>
      <c r="S73" s="246" t="str">
        <f t="shared" si="4"/>
        <v>MEJORABLE</v>
      </c>
      <c r="T73" s="698" t="s">
        <v>13</v>
      </c>
      <c r="U73" s="698" t="s">
        <v>13</v>
      </c>
      <c r="V73" s="698" t="s">
        <v>121</v>
      </c>
      <c r="W73" s="698" t="s">
        <v>1712</v>
      </c>
      <c r="X73" s="592" t="s">
        <v>1137</v>
      </c>
    </row>
    <row r="74" spans="3:24" ht="87.75" customHeight="1">
      <c r="C74" s="1905"/>
      <c r="D74" s="1880" t="s">
        <v>3728</v>
      </c>
      <c r="E74" s="252" t="s">
        <v>6</v>
      </c>
      <c r="F74" s="1116" t="s">
        <v>3730</v>
      </c>
      <c r="G74" s="595" t="s">
        <v>1714</v>
      </c>
      <c r="H74" s="1116" t="s">
        <v>1136</v>
      </c>
      <c r="I74" s="1116" t="s">
        <v>1715</v>
      </c>
      <c r="J74" s="1116" t="s">
        <v>1716</v>
      </c>
      <c r="K74" s="1116" t="s">
        <v>196</v>
      </c>
      <c r="L74" s="472">
        <v>2</v>
      </c>
      <c r="M74" s="472">
        <v>4</v>
      </c>
      <c r="N74" s="639">
        <f t="shared" si="0"/>
        <v>8</v>
      </c>
      <c r="O74" s="950" t="str">
        <f t="shared" si="1"/>
        <v>MEDIO</v>
      </c>
      <c r="P74" s="639">
        <v>10</v>
      </c>
      <c r="Q74" s="639">
        <f t="shared" si="2"/>
        <v>80</v>
      </c>
      <c r="R74" s="674" t="str">
        <f t="shared" si="3"/>
        <v>III</v>
      </c>
      <c r="S74" s="246" t="str">
        <f t="shared" si="4"/>
        <v>MEJORABLE</v>
      </c>
      <c r="T74" s="698" t="s">
        <v>1137</v>
      </c>
      <c r="U74" s="698" t="s">
        <v>1137</v>
      </c>
      <c r="V74" s="698" t="s">
        <v>1695</v>
      </c>
      <c r="W74" s="88" t="s">
        <v>1138</v>
      </c>
      <c r="X74" s="592" t="s">
        <v>1137</v>
      </c>
    </row>
    <row r="75" spans="3:24" ht="123.75" customHeight="1">
      <c r="C75" s="1905"/>
      <c r="D75" s="1881"/>
      <c r="E75" s="252" t="s">
        <v>6</v>
      </c>
      <c r="F75" s="1116" t="s">
        <v>3740</v>
      </c>
      <c r="G75" s="1124" t="s">
        <v>3739</v>
      </c>
      <c r="H75" s="1116" t="s">
        <v>3738</v>
      </c>
      <c r="I75" s="1116" t="s">
        <v>1697</v>
      </c>
      <c r="J75" s="1116" t="s">
        <v>1616</v>
      </c>
      <c r="K75" s="1116" t="s">
        <v>196</v>
      </c>
      <c r="L75" s="472">
        <v>2</v>
      </c>
      <c r="M75" s="472">
        <v>4</v>
      </c>
      <c r="N75" s="639">
        <f t="shared" ref="N75:N138" si="5">+L75*M75</f>
        <v>8</v>
      </c>
      <c r="O75" s="950" t="str">
        <f t="shared" ref="O75:O138" si="6">IF(N75&gt;=24,"MUY ALTO",IF(N75&gt;=10,"ALTO",IF(N75&gt;=6,"MEDIO","BAJO")))</f>
        <v>MEDIO</v>
      </c>
      <c r="P75" s="639">
        <v>10</v>
      </c>
      <c r="Q75" s="639">
        <f t="shared" ref="Q75:Q138" si="7">+N75*P75</f>
        <v>80</v>
      </c>
      <c r="R75" s="674" t="str">
        <f t="shared" ref="R75:R138" si="8">IF(Q75&gt;=600,"I",IF(Q75&gt;=150,"II",IF(Q75&gt;=40,"III",IF(Q75&gt;=20,"IV"))))</f>
        <v>III</v>
      </c>
      <c r="S75" s="246" t="str">
        <f t="shared" ref="S75:S138" si="9">IF(Q75&gt;=600,"NO ACEPTABLE",IF(Q75&gt;=150,"ACEPTABLE CON CONTROL ESPECIFICO",IF(Q75&gt;=40,"MEJORABLE",IF(Q75&gt;=20,"ACEPTABLE"))))</f>
        <v>MEJORABLE</v>
      </c>
      <c r="T75" s="698" t="s">
        <v>1137</v>
      </c>
      <c r="U75" s="698" t="s">
        <v>1137</v>
      </c>
      <c r="V75" s="698" t="s">
        <v>1699</v>
      </c>
      <c r="W75" s="88" t="s">
        <v>1700</v>
      </c>
      <c r="X75" s="592" t="s">
        <v>1137</v>
      </c>
    </row>
    <row r="76" spans="3:24" ht="145.5" customHeight="1">
      <c r="C76" s="1905"/>
      <c r="D76" s="1881"/>
      <c r="E76" s="252" t="s">
        <v>6</v>
      </c>
      <c r="F76" s="1116" t="s">
        <v>3732</v>
      </c>
      <c r="G76" s="595" t="s">
        <v>1696</v>
      </c>
      <c r="H76" s="1116" t="s">
        <v>1701</v>
      </c>
      <c r="I76" s="1116" t="s">
        <v>1702</v>
      </c>
      <c r="J76" s="1116" t="s">
        <v>1703</v>
      </c>
      <c r="K76" s="1116" t="s">
        <v>196</v>
      </c>
      <c r="L76" s="472">
        <v>2</v>
      </c>
      <c r="M76" s="472">
        <v>4</v>
      </c>
      <c r="N76" s="639">
        <f t="shared" si="5"/>
        <v>8</v>
      </c>
      <c r="O76" s="950" t="str">
        <f t="shared" si="6"/>
        <v>MEDIO</v>
      </c>
      <c r="P76" s="639">
        <v>10</v>
      </c>
      <c r="Q76" s="639">
        <f t="shared" si="7"/>
        <v>80</v>
      </c>
      <c r="R76" s="674" t="str">
        <f t="shared" si="8"/>
        <v>III</v>
      </c>
      <c r="S76" s="246" t="str">
        <f t="shared" si="9"/>
        <v>MEJORABLE</v>
      </c>
      <c r="T76" s="699" t="s">
        <v>1137</v>
      </c>
      <c r="U76" s="699" t="s">
        <v>1137</v>
      </c>
      <c r="V76" s="700" t="s">
        <v>1140</v>
      </c>
      <c r="W76" s="88" t="s">
        <v>1704</v>
      </c>
      <c r="X76" s="592" t="s">
        <v>1137</v>
      </c>
    </row>
    <row r="77" spans="3:24" ht="65.25" customHeight="1">
      <c r="C77" s="1905"/>
      <c r="D77" s="1881"/>
      <c r="E77" s="252" t="s">
        <v>6</v>
      </c>
      <c r="F77" s="1116" t="s">
        <v>3733</v>
      </c>
      <c r="G77" s="595" t="s">
        <v>1696</v>
      </c>
      <c r="H77" s="1116" t="s">
        <v>1705</v>
      </c>
      <c r="I77" s="1116" t="s">
        <v>1141</v>
      </c>
      <c r="J77" s="1116" t="s">
        <v>1706</v>
      </c>
      <c r="K77" s="1116" t="s">
        <v>196</v>
      </c>
      <c r="L77" s="472">
        <v>2</v>
      </c>
      <c r="M77" s="472">
        <v>4</v>
      </c>
      <c r="N77" s="639">
        <f t="shared" si="5"/>
        <v>8</v>
      </c>
      <c r="O77" s="950" t="str">
        <f t="shared" si="6"/>
        <v>MEDIO</v>
      </c>
      <c r="P77" s="639">
        <v>10</v>
      </c>
      <c r="Q77" s="639">
        <f t="shared" si="7"/>
        <v>80</v>
      </c>
      <c r="R77" s="674" t="str">
        <f t="shared" si="8"/>
        <v>III</v>
      </c>
      <c r="S77" s="246" t="str">
        <f t="shared" si="9"/>
        <v>MEJORABLE</v>
      </c>
      <c r="T77" s="699" t="s">
        <v>1137</v>
      </c>
      <c r="U77" s="699" t="s">
        <v>1137</v>
      </c>
      <c r="V77" s="701" t="s">
        <v>1137</v>
      </c>
      <c r="W77" s="700" t="s">
        <v>1707</v>
      </c>
      <c r="X77" s="592" t="s">
        <v>1137</v>
      </c>
    </row>
    <row r="78" spans="3:24" ht="99" customHeight="1">
      <c r="C78" s="1905"/>
      <c r="D78" s="1881"/>
      <c r="E78" s="252" t="s">
        <v>6</v>
      </c>
      <c r="F78" s="1116" t="s">
        <v>1142</v>
      </c>
      <c r="G78" s="595" t="s">
        <v>1708</v>
      </c>
      <c r="H78" s="1116" t="s">
        <v>1143</v>
      </c>
      <c r="I78" s="1116" t="s">
        <v>11</v>
      </c>
      <c r="J78" s="1116" t="s">
        <v>1709</v>
      </c>
      <c r="K78" s="1116" t="s">
        <v>196</v>
      </c>
      <c r="L78" s="472">
        <v>2</v>
      </c>
      <c r="M78" s="472">
        <v>2</v>
      </c>
      <c r="N78" s="639">
        <f t="shared" si="5"/>
        <v>4</v>
      </c>
      <c r="O78" s="950" t="str">
        <f t="shared" si="6"/>
        <v>BAJO</v>
      </c>
      <c r="P78" s="639">
        <v>100</v>
      </c>
      <c r="Q78" s="639">
        <f t="shared" si="7"/>
        <v>400</v>
      </c>
      <c r="R78" s="674" t="str">
        <f t="shared" si="8"/>
        <v>II</v>
      </c>
      <c r="S78" s="246" t="str">
        <f t="shared" si="9"/>
        <v>ACEPTABLE CON CONTROL ESPECIFICO</v>
      </c>
      <c r="T78" s="699" t="s">
        <v>1137</v>
      </c>
      <c r="U78" s="699" t="s">
        <v>1137</v>
      </c>
      <c r="V78" s="699" t="s">
        <v>1137</v>
      </c>
      <c r="W78" s="702" t="s">
        <v>1144</v>
      </c>
      <c r="X78" s="592" t="s">
        <v>1137</v>
      </c>
    </row>
    <row r="79" spans="3:24" ht="138.75" customHeight="1">
      <c r="C79" s="1905"/>
      <c r="D79" s="1881"/>
      <c r="E79" s="252" t="s">
        <v>6</v>
      </c>
      <c r="F79" s="1117" t="s">
        <v>3734</v>
      </c>
      <c r="G79" s="595" t="s">
        <v>1710</v>
      </c>
      <c r="H79" s="1118" t="s">
        <v>1145</v>
      </c>
      <c r="I79" s="1116" t="s">
        <v>1146</v>
      </c>
      <c r="J79" s="1116" t="s">
        <v>1711</v>
      </c>
      <c r="K79" s="1116" t="s">
        <v>196</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699" t="s">
        <v>1137</v>
      </c>
      <c r="U79" s="699" t="s">
        <v>1137</v>
      </c>
      <c r="V79" s="699" t="s">
        <v>1137</v>
      </c>
      <c r="W79" s="702" t="s">
        <v>1717</v>
      </c>
      <c r="X79" s="592" t="s">
        <v>1137</v>
      </c>
    </row>
    <row r="80" spans="3:24" ht="69.599999999999994">
      <c r="C80" s="1905"/>
      <c r="D80" s="1881"/>
      <c r="E80" s="252" t="s">
        <v>157</v>
      </c>
      <c r="F80" s="1119" t="s">
        <v>1147</v>
      </c>
      <c r="G80" s="595" t="s">
        <v>1344</v>
      </c>
      <c r="H80" s="1116" t="s">
        <v>1148</v>
      </c>
      <c r="I80" s="1116" t="s">
        <v>11</v>
      </c>
      <c r="J80" s="1116" t="s">
        <v>1149</v>
      </c>
      <c r="K80" s="1116" t="s">
        <v>196</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698" t="s">
        <v>1137</v>
      </c>
      <c r="U80" s="698" t="s">
        <v>1137</v>
      </c>
      <c r="V80" s="698" t="s">
        <v>1137</v>
      </c>
      <c r="W80" s="698" t="s">
        <v>1712</v>
      </c>
      <c r="X80" s="592" t="s">
        <v>1137</v>
      </c>
    </row>
    <row r="81" spans="3:24" ht="163.5" customHeight="1">
      <c r="C81" s="1905"/>
      <c r="D81" s="1881"/>
      <c r="E81" s="252" t="s">
        <v>6</v>
      </c>
      <c r="F81" s="1120" t="s">
        <v>3735</v>
      </c>
      <c r="G81" s="252" t="s">
        <v>20</v>
      </c>
      <c r="H81" s="700" t="s">
        <v>104</v>
      </c>
      <c r="I81" s="1116" t="s">
        <v>11</v>
      </c>
      <c r="J81" s="1116" t="s">
        <v>1588</v>
      </c>
      <c r="K81" s="700" t="s">
        <v>196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698" t="s">
        <v>13</v>
      </c>
      <c r="U81" s="698" t="s">
        <v>13</v>
      </c>
      <c r="V81" s="698" t="s">
        <v>117</v>
      </c>
      <c r="W81" s="698" t="s">
        <v>1712</v>
      </c>
      <c r="X81" s="592" t="s">
        <v>1137</v>
      </c>
    </row>
    <row r="82" spans="3:24" ht="408.75" customHeight="1">
      <c r="C82" s="1905"/>
      <c r="D82" s="1881"/>
      <c r="E82" s="252" t="s">
        <v>6</v>
      </c>
      <c r="F82" s="599" t="s">
        <v>3743</v>
      </c>
      <c r="G82" s="252" t="s">
        <v>33</v>
      </c>
      <c r="H82" s="600" t="s">
        <v>3744</v>
      </c>
      <c r="I82" s="159" t="s">
        <v>11</v>
      </c>
      <c r="J82" s="700" t="s">
        <v>1086</v>
      </c>
      <c r="K82" s="159" t="s">
        <v>1150</v>
      </c>
      <c r="L82" s="472">
        <v>2</v>
      </c>
      <c r="M82" s="472">
        <v>4</v>
      </c>
      <c r="N82" s="639">
        <f t="shared" si="5"/>
        <v>8</v>
      </c>
      <c r="O82" s="950" t="str">
        <f t="shared" si="6"/>
        <v>MEDIO</v>
      </c>
      <c r="P82" s="639">
        <v>10</v>
      </c>
      <c r="Q82" s="639">
        <f t="shared" si="7"/>
        <v>80</v>
      </c>
      <c r="R82" s="674" t="str">
        <f t="shared" si="8"/>
        <v>III</v>
      </c>
      <c r="S82" s="246" t="str">
        <f t="shared" si="9"/>
        <v>MEJORABLE</v>
      </c>
      <c r="T82" s="87" t="s">
        <v>26</v>
      </c>
      <c r="U82" s="87" t="s">
        <v>26</v>
      </c>
      <c r="V82" s="87" t="s">
        <v>1713</v>
      </c>
      <c r="W82" s="88" t="s">
        <v>3843</v>
      </c>
      <c r="X82" s="592" t="s">
        <v>1190</v>
      </c>
    </row>
    <row r="83" spans="3:24" ht="136.5" customHeight="1">
      <c r="C83" s="1905"/>
      <c r="D83" s="1881"/>
      <c r="E83" s="252" t="s">
        <v>6</v>
      </c>
      <c r="F83" s="1120" t="s">
        <v>3736</v>
      </c>
      <c r="G83" s="252" t="s">
        <v>20</v>
      </c>
      <c r="H83" s="700" t="s">
        <v>104</v>
      </c>
      <c r="I83" s="1116" t="s">
        <v>11</v>
      </c>
      <c r="J83" s="1116" t="s">
        <v>1074</v>
      </c>
      <c r="K83" s="700" t="s">
        <v>196</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698" t="s">
        <v>13</v>
      </c>
      <c r="U83" s="698" t="s">
        <v>13</v>
      </c>
      <c r="V83" s="698" t="s">
        <v>190</v>
      </c>
      <c r="W83" s="698" t="s">
        <v>1712</v>
      </c>
      <c r="X83" s="592" t="s">
        <v>1137</v>
      </c>
    </row>
    <row r="84" spans="3:24" ht="146.25" customHeight="1">
      <c r="C84" s="1905"/>
      <c r="D84" s="1882"/>
      <c r="E84" s="252" t="s">
        <v>6</v>
      </c>
      <c r="F84" s="1120" t="s">
        <v>3737</v>
      </c>
      <c r="G84" s="252" t="s">
        <v>39</v>
      </c>
      <c r="H84" s="700" t="s">
        <v>104</v>
      </c>
      <c r="I84" s="1116" t="s">
        <v>11</v>
      </c>
      <c r="J84" s="1116" t="s">
        <v>1583</v>
      </c>
      <c r="K84" s="1116" t="s">
        <v>196</v>
      </c>
      <c r="L84" s="472">
        <v>2</v>
      </c>
      <c r="M84" s="472">
        <v>4</v>
      </c>
      <c r="N84" s="639">
        <f t="shared" si="5"/>
        <v>8</v>
      </c>
      <c r="O84" s="950" t="str">
        <f t="shared" si="6"/>
        <v>MEDIO</v>
      </c>
      <c r="P84" s="639">
        <v>10</v>
      </c>
      <c r="Q84" s="639">
        <f t="shared" si="7"/>
        <v>80</v>
      </c>
      <c r="R84" s="674" t="str">
        <f t="shared" si="8"/>
        <v>III</v>
      </c>
      <c r="S84" s="246" t="str">
        <f t="shared" si="9"/>
        <v>MEJORABLE</v>
      </c>
      <c r="T84" s="698" t="s">
        <v>13</v>
      </c>
      <c r="U84" s="698" t="s">
        <v>13</v>
      </c>
      <c r="V84" s="698" t="s">
        <v>121</v>
      </c>
      <c r="W84" s="698" t="s">
        <v>1712</v>
      </c>
      <c r="X84" s="592" t="s">
        <v>1137</v>
      </c>
    </row>
    <row r="85" spans="3:24" ht="87.75" customHeight="1">
      <c r="C85" s="1905"/>
      <c r="D85" s="1907" t="s">
        <v>3723</v>
      </c>
      <c r="E85" s="252" t="s">
        <v>6</v>
      </c>
      <c r="F85" s="1122" t="s">
        <v>3867</v>
      </c>
      <c r="G85" s="595" t="s">
        <v>3871</v>
      </c>
      <c r="H85" s="1125" t="s">
        <v>3868</v>
      </c>
      <c r="I85" s="1116" t="s">
        <v>11</v>
      </c>
      <c r="J85" s="1116" t="s">
        <v>3869</v>
      </c>
      <c r="K85" s="1116" t="s">
        <v>196</v>
      </c>
      <c r="L85" s="472">
        <v>2</v>
      </c>
      <c r="M85" s="472">
        <v>4</v>
      </c>
      <c r="N85" s="639">
        <f t="shared" si="5"/>
        <v>8</v>
      </c>
      <c r="O85" s="950" t="str">
        <f t="shared" si="6"/>
        <v>MEDIO</v>
      </c>
      <c r="P85" s="639">
        <v>10</v>
      </c>
      <c r="Q85" s="639">
        <f t="shared" si="7"/>
        <v>80</v>
      </c>
      <c r="R85" s="674" t="str">
        <f t="shared" si="8"/>
        <v>III</v>
      </c>
      <c r="S85" s="246" t="str">
        <f t="shared" si="9"/>
        <v>MEJORABLE</v>
      </c>
      <c r="T85" s="698" t="s">
        <v>1137</v>
      </c>
      <c r="U85" s="698" t="s">
        <v>1137</v>
      </c>
      <c r="V85" s="698" t="s">
        <v>3870</v>
      </c>
      <c r="W85" s="88" t="s">
        <v>1138</v>
      </c>
      <c r="X85" s="592" t="s">
        <v>1137</v>
      </c>
    </row>
    <row r="86" spans="3:24" ht="87.75" customHeight="1">
      <c r="C86" s="1905"/>
      <c r="D86" s="1908"/>
      <c r="E86" s="252" t="s">
        <v>6</v>
      </c>
      <c r="F86" s="1122" t="s">
        <v>3872</v>
      </c>
      <c r="G86" s="595" t="s">
        <v>3873</v>
      </c>
      <c r="H86" s="1125" t="s">
        <v>3874</v>
      </c>
      <c r="I86" s="1116" t="s">
        <v>11</v>
      </c>
      <c r="J86" s="1116" t="s">
        <v>3875</v>
      </c>
      <c r="K86" s="1116" t="s">
        <v>196</v>
      </c>
      <c r="L86" s="472">
        <v>2</v>
      </c>
      <c r="M86" s="472">
        <v>4</v>
      </c>
      <c r="N86" s="639">
        <f t="shared" si="5"/>
        <v>8</v>
      </c>
      <c r="O86" s="950" t="str">
        <f t="shared" si="6"/>
        <v>MEDIO</v>
      </c>
      <c r="P86" s="639">
        <v>10</v>
      </c>
      <c r="Q86" s="639">
        <f t="shared" si="7"/>
        <v>80</v>
      </c>
      <c r="R86" s="674" t="str">
        <f t="shared" si="8"/>
        <v>III</v>
      </c>
      <c r="S86" s="246" t="str">
        <f t="shared" si="9"/>
        <v>MEJORABLE</v>
      </c>
      <c r="T86" s="698" t="s">
        <v>1137</v>
      </c>
      <c r="U86" s="698" t="s">
        <v>1137</v>
      </c>
      <c r="V86" s="698" t="s">
        <v>3870</v>
      </c>
      <c r="W86" s="88" t="s">
        <v>1138</v>
      </c>
      <c r="X86" s="592" t="s">
        <v>1137</v>
      </c>
    </row>
    <row r="87" spans="3:24" ht="87.75" customHeight="1">
      <c r="C87" s="1905"/>
      <c r="D87" s="1908"/>
      <c r="E87" s="252" t="s">
        <v>6</v>
      </c>
      <c r="F87" s="1116" t="s">
        <v>3730</v>
      </c>
      <c r="G87" s="595" t="s">
        <v>1714</v>
      </c>
      <c r="H87" s="1116" t="s">
        <v>1136</v>
      </c>
      <c r="I87" s="1116" t="s">
        <v>1715</v>
      </c>
      <c r="J87" s="1116" t="s">
        <v>1716</v>
      </c>
      <c r="K87" s="1116" t="s">
        <v>196</v>
      </c>
      <c r="L87" s="472">
        <v>2</v>
      </c>
      <c r="M87" s="472">
        <v>4</v>
      </c>
      <c r="N87" s="639">
        <f t="shared" si="5"/>
        <v>8</v>
      </c>
      <c r="O87" s="950" t="str">
        <f t="shared" si="6"/>
        <v>MEDIO</v>
      </c>
      <c r="P87" s="639">
        <v>10</v>
      </c>
      <c r="Q87" s="639">
        <f t="shared" si="7"/>
        <v>80</v>
      </c>
      <c r="R87" s="674" t="str">
        <f t="shared" si="8"/>
        <v>III</v>
      </c>
      <c r="S87" s="246" t="str">
        <f t="shared" si="9"/>
        <v>MEJORABLE</v>
      </c>
      <c r="T87" s="698" t="s">
        <v>1137</v>
      </c>
      <c r="U87" s="698" t="s">
        <v>1137</v>
      </c>
      <c r="V87" s="698" t="s">
        <v>1695</v>
      </c>
      <c r="W87" s="88" t="s">
        <v>1138</v>
      </c>
      <c r="X87" s="592" t="s">
        <v>1137</v>
      </c>
    </row>
    <row r="88" spans="3:24" ht="145.5" customHeight="1">
      <c r="C88" s="1905"/>
      <c r="D88" s="1908"/>
      <c r="E88" s="252" t="s">
        <v>6</v>
      </c>
      <c r="F88" s="1116" t="s">
        <v>3732</v>
      </c>
      <c r="G88" s="1871" t="s">
        <v>1696</v>
      </c>
      <c r="H88" s="1116" t="s">
        <v>1701</v>
      </c>
      <c r="I88" s="1116" t="s">
        <v>1702</v>
      </c>
      <c r="J88" s="1116" t="s">
        <v>1703</v>
      </c>
      <c r="K88" s="1116" t="s">
        <v>196</v>
      </c>
      <c r="L88" s="472">
        <v>2</v>
      </c>
      <c r="M88" s="472">
        <v>4</v>
      </c>
      <c r="N88" s="639">
        <f t="shared" si="5"/>
        <v>8</v>
      </c>
      <c r="O88" s="950" t="str">
        <f t="shared" si="6"/>
        <v>MEDIO</v>
      </c>
      <c r="P88" s="639">
        <v>10</v>
      </c>
      <c r="Q88" s="639">
        <f t="shared" si="7"/>
        <v>80</v>
      </c>
      <c r="R88" s="674" t="str">
        <f t="shared" si="8"/>
        <v>III</v>
      </c>
      <c r="S88" s="246" t="str">
        <f t="shared" si="9"/>
        <v>MEJORABLE</v>
      </c>
      <c r="T88" s="699" t="s">
        <v>1137</v>
      </c>
      <c r="U88" s="699" t="s">
        <v>1137</v>
      </c>
      <c r="V88" s="700" t="s">
        <v>1140</v>
      </c>
      <c r="W88" s="88" t="s">
        <v>1704</v>
      </c>
      <c r="X88" s="592" t="s">
        <v>1137</v>
      </c>
    </row>
    <row r="89" spans="3:24" ht="65.25" customHeight="1">
      <c r="C89" s="1905"/>
      <c r="D89" s="1908"/>
      <c r="E89" s="252" t="s">
        <v>6</v>
      </c>
      <c r="F89" s="1116" t="s">
        <v>3733</v>
      </c>
      <c r="G89" s="1873"/>
      <c r="H89" s="1116" t="s">
        <v>1705</v>
      </c>
      <c r="I89" s="1116" t="s">
        <v>1141</v>
      </c>
      <c r="J89" s="1116" t="s">
        <v>1706</v>
      </c>
      <c r="K89" s="1116" t="s">
        <v>196</v>
      </c>
      <c r="L89" s="472">
        <v>2</v>
      </c>
      <c r="M89" s="472">
        <v>4</v>
      </c>
      <c r="N89" s="639">
        <f t="shared" si="5"/>
        <v>8</v>
      </c>
      <c r="O89" s="950" t="str">
        <f t="shared" si="6"/>
        <v>MEDIO</v>
      </c>
      <c r="P89" s="639">
        <v>10</v>
      </c>
      <c r="Q89" s="639">
        <f t="shared" si="7"/>
        <v>80</v>
      </c>
      <c r="R89" s="674" t="str">
        <f t="shared" si="8"/>
        <v>III</v>
      </c>
      <c r="S89" s="246" t="str">
        <f t="shared" si="9"/>
        <v>MEJORABLE</v>
      </c>
      <c r="T89" s="699" t="s">
        <v>1137</v>
      </c>
      <c r="U89" s="699" t="s">
        <v>1137</v>
      </c>
      <c r="V89" s="701" t="s">
        <v>1137</v>
      </c>
      <c r="W89" s="700" t="s">
        <v>1707</v>
      </c>
      <c r="X89" s="592" t="s">
        <v>1137</v>
      </c>
    </row>
    <row r="90" spans="3:24" ht="99" customHeight="1">
      <c r="C90" s="1905"/>
      <c r="D90" s="1908"/>
      <c r="E90" s="252" t="s">
        <v>6</v>
      </c>
      <c r="F90" s="1116" t="s">
        <v>1142</v>
      </c>
      <c r="G90" s="595" t="s">
        <v>1708</v>
      </c>
      <c r="H90" s="1116" t="s">
        <v>1143</v>
      </c>
      <c r="I90" s="1116" t="s">
        <v>11</v>
      </c>
      <c r="J90" s="1116" t="s">
        <v>1709</v>
      </c>
      <c r="K90" s="1116" t="s">
        <v>196</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699" t="s">
        <v>1137</v>
      </c>
      <c r="U90" s="699" t="s">
        <v>1137</v>
      </c>
      <c r="V90" s="699" t="s">
        <v>1137</v>
      </c>
      <c r="W90" s="702" t="s">
        <v>1144</v>
      </c>
      <c r="X90" s="592" t="s">
        <v>1137</v>
      </c>
    </row>
    <row r="91" spans="3:24" ht="138.75" customHeight="1">
      <c r="C91" s="1905"/>
      <c r="D91" s="1908"/>
      <c r="E91" s="252" t="s">
        <v>6</v>
      </c>
      <c r="F91" s="1117" t="s">
        <v>3734</v>
      </c>
      <c r="G91" s="595" t="s">
        <v>1710</v>
      </c>
      <c r="H91" s="1118" t="s">
        <v>1145</v>
      </c>
      <c r="I91" s="1116" t="s">
        <v>1146</v>
      </c>
      <c r="J91" s="1116" t="s">
        <v>1711</v>
      </c>
      <c r="K91" s="1116" t="s">
        <v>196</v>
      </c>
      <c r="L91" s="472">
        <v>2</v>
      </c>
      <c r="M91" s="472">
        <v>4</v>
      </c>
      <c r="N91" s="639">
        <f t="shared" si="5"/>
        <v>8</v>
      </c>
      <c r="O91" s="950" t="str">
        <f t="shared" si="6"/>
        <v>MEDIO</v>
      </c>
      <c r="P91" s="639">
        <v>10</v>
      </c>
      <c r="Q91" s="639">
        <f t="shared" si="7"/>
        <v>80</v>
      </c>
      <c r="R91" s="674" t="str">
        <f t="shared" si="8"/>
        <v>III</v>
      </c>
      <c r="S91" s="246" t="str">
        <f t="shared" si="9"/>
        <v>MEJORABLE</v>
      </c>
      <c r="T91" s="699" t="s">
        <v>1137</v>
      </c>
      <c r="U91" s="699" t="s">
        <v>1137</v>
      </c>
      <c r="V91" s="699" t="s">
        <v>1137</v>
      </c>
      <c r="W91" s="702" t="s">
        <v>1717</v>
      </c>
      <c r="X91" s="592" t="s">
        <v>1137</v>
      </c>
    </row>
    <row r="92" spans="3:24" ht="69.599999999999994">
      <c r="C92" s="1905"/>
      <c r="D92" s="1908"/>
      <c r="E92" s="252" t="s">
        <v>157</v>
      </c>
      <c r="F92" s="1119" t="s">
        <v>1147</v>
      </c>
      <c r="G92" s="595" t="s">
        <v>1344</v>
      </c>
      <c r="H92" s="1116" t="s">
        <v>1148</v>
      </c>
      <c r="I92" s="1116" t="s">
        <v>11</v>
      </c>
      <c r="J92" s="1116" t="s">
        <v>1149</v>
      </c>
      <c r="K92" s="1116" t="s">
        <v>196</v>
      </c>
      <c r="L92" s="472">
        <v>2</v>
      </c>
      <c r="M92" s="472">
        <v>2</v>
      </c>
      <c r="N92" s="639">
        <f t="shared" si="5"/>
        <v>4</v>
      </c>
      <c r="O92" s="950" t="str">
        <f t="shared" si="6"/>
        <v>BAJO</v>
      </c>
      <c r="P92" s="639">
        <v>100</v>
      </c>
      <c r="Q92" s="639">
        <f t="shared" si="7"/>
        <v>400</v>
      </c>
      <c r="R92" s="674" t="str">
        <f t="shared" si="8"/>
        <v>II</v>
      </c>
      <c r="S92" s="246" t="str">
        <f t="shared" si="9"/>
        <v>ACEPTABLE CON CONTROL ESPECIFICO</v>
      </c>
      <c r="T92" s="698" t="s">
        <v>1137</v>
      </c>
      <c r="U92" s="698" t="s">
        <v>1137</v>
      </c>
      <c r="V92" s="698" t="s">
        <v>1137</v>
      </c>
      <c r="W92" s="698" t="s">
        <v>1712</v>
      </c>
      <c r="X92" s="592" t="s">
        <v>1137</v>
      </c>
    </row>
    <row r="93" spans="3:24" ht="163.5" customHeight="1">
      <c r="C93" s="1905"/>
      <c r="D93" s="1908"/>
      <c r="E93" s="252" t="s">
        <v>6</v>
      </c>
      <c r="F93" s="1120" t="s">
        <v>3735</v>
      </c>
      <c r="G93" s="252" t="s">
        <v>20</v>
      </c>
      <c r="H93" s="700" t="s">
        <v>104</v>
      </c>
      <c r="I93" s="1116" t="s">
        <v>11</v>
      </c>
      <c r="J93" s="1116" t="s">
        <v>1588</v>
      </c>
      <c r="K93" s="700" t="s">
        <v>196</v>
      </c>
      <c r="L93" s="472">
        <v>2</v>
      </c>
      <c r="M93" s="472">
        <v>2</v>
      </c>
      <c r="N93" s="639">
        <f t="shared" si="5"/>
        <v>4</v>
      </c>
      <c r="O93" s="950" t="str">
        <f t="shared" si="6"/>
        <v>BAJO</v>
      </c>
      <c r="P93" s="639">
        <v>100</v>
      </c>
      <c r="Q93" s="639">
        <f t="shared" si="7"/>
        <v>400</v>
      </c>
      <c r="R93" s="674" t="str">
        <f t="shared" si="8"/>
        <v>II</v>
      </c>
      <c r="S93" s="246" t="str">
        <f t="shared" si="9"/>
        <v>ACEPTABLE CON CONTROL ESPECIFICO</v>
      </c>
      <c r="T93" s="698" t="s">
        <v>13</v>
      </c>
      <c r="U93" s="698" t="s">
        <v>13</v>
      </c>
      <c r="V93" s="698" t="s">
        <v>117</v>
      </c>
      <c r="W93" s="698" t="s">
        <v>1712</v>
      </c>
      <c r="X93" s="592" t="s">
        <v>1137</v>
      </c>
    </row>
    <row r="94" spans="3:24" ht="408.75" customHeight="1">
      <c r="C94" s="1905"/>
      <c r="D94" s="1908"/>
      <c r="E94" s="252" t="s">
        <v>6</v>
      </c>
      <c r="F94" s="599" t="s">
        <v>3743</v>
      </c>
      <c r="G94" s="252" t="s">
        <v>33</v>
      </c>
      <c r="H94" s="600" t="s">
        <v>3744</v>
      </c>
      <c r="I94" s="159" t="s">
        <v>11</v>
      </c>
      <c r="J94" s="700" t="s">
        <v>1086</v>
      </c>
      <c r="K94" s="159" t="s">
        <v>1150</v>
      </c>
      <c r="L94" s="472">
        <v>2</v>
      </c>
      <c r="M94" s="472">
        <v>4</v>
      </c>
      <c r="N94" s="639">
        <f t="shared" si="5"/>
        <v>8</v>
      </c>
      <c r="O94" s="950" t="str">
        <f t="shared" si="6"/>
        <v>MEDIO</v>
      </c>
      <c r="P94" s="639">
        <v>10</v>
      </c>
      <c r="Q94" s="639">
        <f t="shared" si="7"/>
        <v>80</v>
      </c>
      <c r="R94" s="674" t="str">
        <f t="shared" si="8"/>
        <v>III</v>
      </c>
      <c r="S94" s="246" t="str">
        <f t="shared" si="9"/>
        <v>MEJORABLE</v>
      </c>
      <c r="T94" s="87" t="s">
        <v>26</v>
      </c>
      <c r="U94" s="87" t="s">
        <v>26</v>
      </c>
      <c r="V94" s="87" t="s">
        <v>1713</v>
      </c>
      <c r="W94" s="88" t="s">
        <v>3843</v>
      </c>
      <c r="X94" s="592" t="s">
        <v>1190</v>
      </c>
    </row>
    <row r="95" spans="3:24" ht="136.5" customHeight="1">
      <c r="C95" s="1905"/>
      <c r="D95" s="1908"/>
      <c r="E95" s="252" t="s">
        <v>6</v>
      </c>
      <c r="F95" s="1120" t="s">
        <v>3736</v>
      </c>
      <c r="G95" s="252" t="s">
        <v>20</v>
      </c>
      <c r="H95" s="700" t="s">
        <v>104</v>
      </c>
      <c r="I95" s="1116" t="s">
        <v>11</v>
      </c>
      <c r="J95" s="1116" t="s">
        <v>1074</v>
      </c>
      <c r="K95" s="700" t="s">
        <v>196</v>
      </c>
      <c r="L95" s="472">
        <v>2</v>
      </c>
      <c r="M95" s="472">
        <v>2</v>
      </c>
      <c r="N95" s="639">
        <f t="shared" si="5"/>
        <v>4</v>
      </c>
      <c r="O95" s="950" t="str">
        <f t="shared" si="6"/>
        <v>BAJO</v>
      </c>
      <c r="P95" s="639">
        <v>100</v>
      </c>
      <c r="Q95" s="639">
        <f t="shared" si="7"/>
        <v>400</v>
      </c>
      <c r="R95" s="674" t="str">
        <f t="shared" si="8"/>
        <v>II</v>
      </c>
      <c r="S95" s="246" t="str">
        <f t="shared" si="9"/>
        <v>ACEPTABLE CON CONTROL ESPECIFICO</v>
      </c>
      <c r="T95" s="698" t="s">
        <v>13</v>
      </c>
      <c r="U95" s="698" t="s">
        <v>13</v>
      </c>
      <c r="V95" s="698" t="s">
        <v>190</v>
      </c>
      <c r="W95" s="698" t="s">
        <v>1712</v>
      </c>
      <c r="X95" s="592" t="s">
        <v>1137</v>
      </c>
    </row>
    <row r="96" spans="3:24" ht="146.25" customHeight="1">
      <c r="C96" s="1905"/>
      <c r="D96" s="1909"/>
      <c r="E96" s="252" t="s">
        <v>6</v>
      </c>
      <c r="F96" s="1120" t="s">
        <v>3737</v>
      </c>
      <c r="G96" s="252" t="s">
        <v>39</v>
      </c>
      <c r="H96" s="700" t="s">
        <v>104</v>
      </c>
      <c r="I96" s="1116" t="s">
        <v>11</v>
      </c>
      <c r="J96" s="1116" t="s">
        <v>1583</v>
      </c>
      <c r="K96" s="1116" t="s">
        <v>196</v>
      </c>
      <c r="L96" s="472">
        <v>2</v>
      </c>
      <c r="M96" s="472">
        <v>2</v>
      </c>
      <c r="N96" s="639">
        <f t="shared" si="5"/>
        <v>4</v>
      </c>
      <c r="O96" s="950" t="str">
        <f t="shared" si="6"/>
        <v>BAJO</v>
      </c>
      <c r="P96" s="639">
        <v>100</v>
      </c>
      <c r="Q96" s="639">
        <f t="shared" si="7"/>
        <v>400</v>
      </c>
      <c r="R96" s="674" t="str">
        <f t="shared" si="8"/>
        <v>II</v>
      </c>
      <c r="S96" s="246" t="str">
        <f t="shared" si="9"/>
        <v>ACEPTABLE CON CONTROL ESPECIFICO</v>
      </c>
      <c r="T96" s="698" t="s">
        <v>13</v>
      </c>
      <c r="U96" s="698" t="s">
        <v>13</v>
      </c>
      <c r="V96" s="698" t="s">
        <v>121</v>
      </c>
      <c r="W96" s="698" t="s">
        <v>1712</v>
      </c>
      <c r="X96" s="592" t="s">
        <v>1137</v>
      </c>
    </row>
    <row r="97" spans="3:24" ht="87.75" customHeight="1">
      <c r="C97" s="1905"/>
      <c r="D97" s="1868" t="s">
        <v>3722</v>
      </c>
      <c r="E97" s="252" t="s">
        <v>6</v>
      </c>
      <c r="F97" s="1116" t="s">
        <v>3730</v>
      </c>
      <c r="G97" s="595" t="s">
        <v>1714</v>
      </c>
      <c r="H97" s="1116" t="s">
        <v>1136</v>
      </c>
      <c r="I97" s="1116" t="s">
        <v>1715</v>
      </c>
      <c r="J97" s="1116" t="s">
        <v>1716</v>
      </c>
      <c r="K97" s="1116" t="s">
        <v>196</v>
      </c>
      <c r="L97" s="472">
        <v>2</v>
      </c>
      <c r="M97" s="472">
        <v>4</v>
      </c>
      <c r="N97" s="639">
        <f t="shared" si="5"/>
        <v>8</v>
      </c>
      <c r="O97" s="950" t="str">
        <f t="shared" si="6"/>
        <v>MEDIO</v>
      </c>
      <c r="P97" s="639">
        <v>10</v>
      </c>
      <c r="Q97" s="639">
        <f t="shared" si="7"/>
        <v>80</v>
      </c>
      <c r="R97" s="674" t="str">
        <f t="shared" si="8"/>
        <v>III</v>
      </c>
      <c r="S97" s="246" t="str">
        <f t="shared" si="9"/>
        <v>MEJORABLE</v>
      </c>
      <c r="T97" s="698" t="s">
        <v>1137</v>
      </c>
      <c r="U97" s="698" t="s">
        <v>1137</v>
      </c>
      <c r="V97" s="698" t="s">
        <v>1695</v>
      </c>
      <c r="W97" s="88" t="s">
        <v>1138</v>
      </c>
      <c r="X97" s="592" t="s">
        <v>1137</v>
      </c>
    </row>
    <row r="98" spans="3:24" ht="123.75" customHeight="1">
      <c r="C98" s="1905"/>
      <c r="D98" s="1869"/>
      <c r="E98" s="252" t="s">
        <v>6</v>
      </c>
      <c r="F98" s="1116" t="s">
        <v>3731</v>
      </c>
      <c r="G98" s="1867" t="s">
        <v>1696</v>
      </c>
      <c r="H98" s="1116" t="s">
        <v>1139</v>
      </c>
      <c r="I98" s="1116" t="s">
        <v>1697</v>
      </c>
      <c r="J98" s="1116" t="s">
        <v>1698</v>
      </c>
      <c r="K98" s="1116" t="s">
        <v>196</v>
      </c>
      <c r="L98" s="472">
        <v>2</v>
      </c>
      <c r="M98" s="472">
        <v>4</v>
      </c>
      <c r="N98" s="639">
        <f t="shared" si="5"/>
        <v>8</v>
      </c>
      <c r="O98" s="950" t="str">
        <f t="shared" si="6"/>
        <v>MEDIO</v>
      </c>
      <c r="P98" s="639">
        <v>10</v>
      </c>
      <c r="Q98" s="639">
        <f t="shared" si="7"/>
        <v>80</v>
      </c>
      <c r="R98" s="674" t="str">
        <f t="shared" si="8"/>
        <v>III</v>
      </c>
      <c r="S98" s="246" t="str">
        <f t="shared" si="9"/>
        <v>MEJORABLE</v>
      </c>
      <c r="T98" s="698" t="s">
        <v>1137</v>
      </c>
      <c r="U98" s="698" t="s">
        <v>1137</v>
      </c>
      <c r="V98" s="698" t="s">
        <v>1699</v>
      </c>
      <c r="W98" s="88" t="s">
        <v>1700</v>
      </c>
      <c r="X98" s="592" t="s">
        <v>1137</v>
      </c>
    </row>
    <row r="99" spans="3:24" ht="145.5" customHeight="1">
      <c r="C99" s="1905"/>
      <c r="D99" s="1869"/>
      <c r="E99" s="252" t="s">
        <v>6</v>
      </c>
      <c r="F99" s="1116" t="s">
        <v>3732</v>
      </c>
      <c r="G99" s="1867"/>
      <c r="H99" s="1116" t="s">
        <v>1701</v>
      </c>
      <c r="I99" s="1116" t="s">
        <v>1702</v>
      </c>
      <c r="J99" s="1116" t="s">
        <v>1703</v>
      </c>
      <c r="K99" s="1116" t="s">
        <v>196</v>
      </c>
      <c r="L99" s="472">
        <v>2</v>
      </c>
      <c r="M99" s="472">
        <v>4</v>
      </c>
      <c r="N99" s="639">
        <f t="shared" si="5"/>
        <v>8</v>
      </c>
      <c r="O99" s="950" t="str">
        <f t="shared" si="6"/>
        <v>MEDIO</v>
      </c>
      <c r="P99" s="639">
        <v>10</v>
      </c>
      <c r="Q99" s="639">
        <f t="shared" si="7"/>
        <v>80</v>
      </c>
      <c r="R99" s="674" t="str">
        <f t="shared" si="8"/>
        <v>III</v>
      </c>
      <c r="S99" s="246" t="str">
        <f t="shared" si="9"/>
        <v>MEJORABLE</v>
      </c>
      <c r="T99" s="699" t="s">
        <v>1137</v>
      </c>
      <c r="U99" s="699" t="s">
        <v>1137</v>
      </c>
      <c r="V99" s="700" t="s">
        <v>1140</v>
      </c>
      <c r="W99" s="88" t="s">
        <v>1704</v>
      </c>
      <c r="X99" s="592" t="s">
        <v>1137</v>
      </c>
    </row>
    <row r="100" spans="3:24" ht="65.25" customHeight="1">
      <c r="C100" s="1905"/>
      <c r="D100" s="1869"/>
      <c r="E100" s="252" t="s">
        <v>6</v>
      </c>
      <c r="F100" s="1116" t="s">
        <v>3733</v>
      </c>
      <c r="G100" s="1867"/>
      <c r="H100" s="1116" t="s">
        <v>1705</v>
      </c>
      <c r="I100" s="1116" t="s">
        <v>1141</v>
      </c>
      <c r="J100" s="1116" t="s">
        <v>1706</v>
      </c>
      <c r="K100" s="1116" t="s">
        <v>196</v>
      </c>
      <c r="L100" s="472">
        <v>2</v>
      </c>
      <c r="M100" s="472">
        <v>4</v>
      </c>
      <c r="N100" s="639">
        <f t="shared" si="5"/>
        <v>8</v>
      </c>
      <c r="O100" s="950" t="str">
        <f t="shared" si="6"/>
        <v>MEDIO</v>
      </c>
      <c r="P100" s="639">
        <v>10</v>
      </c>
      <c r="Q100" s="639">
        <f t="shared" si="7"/>
        <v>80</v>
      </c>
      <c r="R100" s="674" t="str">
        <f t="shared" si="8"/>
        <v>III</v>
      </c>
      <c r="S100" s="246" t="str">
        <f t="shared" si="9"/>
        <v>MEJORABLE</v>
      </c>
      <c r="T100" s="699" t="s">
        <v>1137</v>
      </c>
      <c r="U100" s="699" t="s">
        <v>1137</v>
      </c>
      <c r="V100" s="701" t="s">
        <v>1137</v>
      </c>
      <c r="W100" s="700" t="s">
        <v>1707</v>
      </c>
      <c r="X100" s="592" t="s">
        <v>1137</v>
      </c>
    </row>
    <row r="101" spans="3:24" ht="99" customHeight="1">
      <c r="C101" s="1905"/>
      <c r="D101" s="1869"/>
      <c r="E101" s="252" t="s">
        <v>6</v>
      </c>
      <c r="F101" s="1116" t="s">
        <v>1142</v>
      </c>
      <c r="G101" s="595" t="s">
        <v>1708</v>
      </c>
      <c r="H101" s="1116" t="s">
        <v>1143</v>
      </c>
      <c r="I101" s="1116" t="s">
        <v>11</v>
      </c>
      <c r="J101" s="1116" t="s">
        <v>1709</v>
      </c>
      <c r="K101" s="1116" t="s">
        <v>196</v>
      </c>
      <c r="L101" s="472">
        <v>2</v>
      </c>
      <c r="M101" s="472">
        <v>2</v>
      </c>
      <c r="N101" s="639">
        <f t="shared" si="5"/>
        <v>4</v>
      </c>
      <c r="O101" s="950" t="str">
        <f t="shared" si="6"/>
        <v>BAJO</v>
      </c>
      <c r="P101" s="639">
        <v>100</v>
      </c>
      <c r="Q101" s="639">
        <f t="shared" si="7"/>
        <v>400</v>
      </c>
      <c r="R101" s="674" t="str">
        <f t="shared" si="8"/>
        <v>II</v>
      </c>
      <c r="S101" s="246" t="str">
        <f t="shared" si="9"/>
        <v>ACEPTABLE CON CONTROL ESPECIFICO</v>
      </c>
      <c r="T101" s="699" t="s">
        <v>1137</v>
      </c>
      <c r="U101" s="699" t="s">
        <v>1137</v>
      </c>
      <c r="V101" s="699" t="s">
        <v>1137</v>
      </c>
      <c r="W101" s="702" t="s">
        <v>1144</v>
      </c>
      <c r="X101" s="592" t="s">
        <v>1137</v>
      </c>
    </row>
    <row r="102" spans="3:24" ht="138.75" customHeight="1">
      <c r="C102" s="1905"/>
      <c r="D102" s="1869"/>
      <c r="E102" s="252" t="s">
        <v>6</v>
      </c>
      <c r="F102" s="1117" t="s">
        <v>3734</v>
      </c>
      <c r="G102" s="595" t="s">
        <v>1710</v>
      </c>
      <c r="H102" s="1118" t="s">
        <v>1145</v>
      </c>
      <c r="I102" s="1116" t="s">
        <v>1146</v>
      </c>
      <c r="J102" s="1116" t="s">
        <v>1711</v>
      </c>
      <c r="K102" s="1116" t="s">
        <v>196</v>
      </c>
      <c r="L102" s="472">
        <v>2</v>
      </c>
      <c r="M102" s="472">
        <v>2</v>
      </c>
      <c r="N102" s="639">
        <f t="shared" si="5"/>
        <v>4</v>
      </c>
      <c r="O102" s="950" t="str">
        <f t="shared" si="6"/>
        <v>BAJO</v>
      </c>
      <c r="P102" s="639">
        <v>100</v>
      </c>
      <c r="Q102" s="639">
        <f t="shared" si="7"/>
        <v>400</v>
      </c>
      <c r="R102" s="674" t="str">
        <f t="shared" si="8"/>
        <v>II</v>
      </c>
      <c r="S102" s="246" t="str">
        <f t="shared" si="9"/>
        <v>ACEPTABLE CON CONTROL ESPECIFICO</v>
      </c>
      <c r="T102" s="699" t="s">
        <v>1137</v>
      </c>
      <c r="U102" s="699" t="s">
        <v>1137</v>
      </c>
      <c r="V102" s="699" t="s">
        <v>1137</v>
      </c>
      <c r="W102" s="702" t="s">
        <v>1717</v>
      </c>
      <c r="X102" s="592" t="s">
        <v>1137</v>
      </c>
    </row>
    <row r="103" spans="3:24" ht="69.599999999999994">
      <c r="C103" s="1905"/>
      <c r="D103" s="1869"/>
      <c r="E103" s="252" t="s">
        <v>157</v>
      </c>
      <c r="F103" s="1119" t="s">
        <v>1147</v>
      </c>
      <c r="G103" s="595" t="s">
        <v>1344</v>
      </c>
      <c r="H103" s="1116" t="s">
        <v>1148</v>
      </c>
      <c r="I103" s="1116" t="s">
        <v>11</v>
      </c>
      <c r="J103" s="1116" t="s">
        <v>1149</v>
      </c>
      <c r="K103" s="1116" t="s">
        <v>196</v>
      </c>
      <c r="L103" s="472">
        <v>2</v>
      </c>
      <c r="M103" s="472">
        <v>2</v>
      </c>
      <c r="N103" s="639">
        <f t="shared" si="5"/>
        <v>4</v>
      </c>
      <c r="O103" s="950" t="str">
        <f t="shared" si="6"/>
        <v>BAJO</v>
      </c>
      <c r="P103" s="639">
        <v>100</v>
      </c>
      <c r="Q103" s="639">
        <f t="shared" si="7"/>
        <v>400</v>
      </c>
      <c r="R103" s="674" t="str">
        <f t="shared" si="8"/>
        <v>II</v>
      </c>
      <c r="S103" s="246" t="str">
        <f t="shared" si="9"/>
        <v>ACEPTABLE CON CONTROL ESPECIFICO</v>
      </c>
      <c r="T103" s="698" t="s">
        <v>1137</v>
      </c>
      <c r="U103" s="698" t="s">
        <v>1137</v>
      </c>
      <c r="V103" s="698" t="s">
        <v>1137</v>
      </c>
      <c r="W103" s="698" t="s">
        <v>1712</v>
      </c>
      <c r="X103" s="592" t="s">
        <v>1137</v>
      </c>
    </row>
    <row r="104" spans="3:24" ht="163.5" customHeight="1">
      <c r="C104" s="1905"/>
      <c r="D104" s="1869"/>
      <c r="E104" s="252" t="s">
        <v>6</v>
      </c>
      <c r="F104" s="1120" t="s">
        <v>3735</v>
      </c>
      <c r="G104" s="252" t="s">
        <v>20</v>
      </c>
      <c r="H104" s="700" t="s">
        <v>104</v>
      </c>
      <c r="I104" s="1116" t="s">
        <v>11</v>
      </c>
      <c r="J104" s="1116" t="s">
        <v>1588</v>
      </c>
      <c r="K104" s="700" t="s">
        <v>196</v>
      </c>
      <c r="L104" s="472">
        <v>2</v>
      </c>
      <c r="M104" s="472">
        <v>2</v>
      </c>
      <c r="N104" s="639">
        <f t="shared" si="5"/>
        <v>4</v>
      </c>
      <c r="O104" s="950" t="str">
        <f t="shared" si="6"/>
        <v>BAJO</v>
      </c>
      <c r="P104" s="639">
        <v>100</v>
      </c>
      <c r="Q104" s="639">
        <f t="shared" si="7"/>
        <v>400</v>
      </c>
      <c r="R104" s="674" t="str">
        <f t="shared" si="8"/>
        <v>II</v>
      </c>
      <c r="S104" s="246" t="str">
        <f t="shared" si="9"/>
        <v>ACEPTABLE CON CONTROL ESPECIFICO</v>
      </c>
      <c r="T104" s="698" t="s">
        <v>13</v>
      </c>
      <c r="U104" s="698" t="s">
        <v>13</v>
      </c>
      <c r="V104" s="698" t="s">
        <v>117</v>
      </c>
      <c r="W104" s="698" t="s">
        <v>1712</v>
      </c>
      <c r="X104" s="592" t="s">
        <v>1137</v>
      </c>
    </row>
    <row r="105" spans="3:24" ht="408.75" customHeight="1">
      <c r="C105" s="1905"/>
      <c r="D105" s="1869"/>
      <c r="E105" s="252" t="s">
        <v>6</v>
      </c>
      <c r="F105" s="599" t="s">
        <v>3743</v>
      </c>
      <c r="G105" s="252" t="s">
        <v>33</v>
      </c>
      <c r="H105" s="600" t="s">
        <v>3744</v>
      </c>
      <c r="I105" s="159" t="s">
        <v>11</v>
      </c>
      <c r="J105" s="700" t="s">
        <v>1086</v>
      </c>
      <c r="K105" s="159" t="s">
        <v>1150</v>
      </c>
      <c r="L105" s="472">
        <v>2</v>
      </c>
      <c r="M105" s="472">
        <v>4</v>
      </c>
      <c r="N105" s="639">
        <f t="shared" si="5"/>
        <v>8</v>
      </c>
      <c r="O105" s="950" t="str">
        <f t="shared" si="6"/>
        <v>MEDIO</v>
      </c>
      <c r="P105" s="639">
        <v>10</v>
      </c>
      <c r="Q105" s="639">
        <f t="shared" si="7"/>
        <v>80</v>
      </c>
      <c r="R105" s="674" t="str">
        <f t="shared" si="8"/>
        <v>III</v>
      </c>
      <c r="S105" s="246" t="str">
        <f t="shared" si="9"/>
        <v>MEJORABLE</v>
      </c>
      <c r="T105" s="87" t="s">
        <v>26</v>
      </c>
      <c r="U105" s="87" t="s">
        <v>26</v>
      </c>
      <c r="V105" s="87" t="s">
        <v>1713</v>
      </c>
      <c r="W105" s="88" t="s">
        <v>3847</v>
      </c>
      <c r="X105" s="592" t="s">
        <v>1190</v>
      </c>
    </row>
    <row r="106" spans="3:24" ht="136.5" customHeight="1">
      <c r="C106" s="1905"/>
      <c r="D106" s="1869"/>
      <c r="E106" s="252" t="s">
        <v>6</v>
      </c>
      <c r="F106" s="1120" t="s">
        <v>3736</v>
      </c>
      <c r="G106" s="252" t="s">
        <v>20</v>
      </c>
      <c r="H106" s="700" t="s">
        <v>104</v>
      </c>
      <c r="I106" s="1116" t="s">
        <v>11</v>
      </c>
      <c r="J106" s="1116" t="s">
        <v>1074</v>
      </c>
      <c r="K106" s="700" t="s">
        <v>196</v>
      </c>
      <c r="L106" s="472">
        <v>2</v>
      </c>
      <c r="M106" s="472">
        <v>2</v>
      </c>
      <c r="N106" s="639">
        <f t="shared" si="5"/>
        <v>4</v>
      </c>
      <c r="O106" s="950" t="str">
        <f t="shared" si="6"/>
        <v>BAJO</v>
      </c>
      <c r="P106" s="639">
        <v>100</v>
      </c>
      <c r="Q106" s="639">
        <f t="shared" si="7"/>
        <v>400</v>
      </c>
      <c r="R106" s="674" t="str">
        <f t="shared" si="8"/>
        <v>II</v>
      </c>
      <c r="S106" s="246" t="str">
        <f t="shared" si="9"/>
        <v>ACEPTABLE CON CONTROL ESPECIFICO</v>
      </c>
      <c r="T106" s="698" t="s">
        <v>13</v>
      </c>
      <c r="U106" s="698" t="s">
        <v>13</v>
      </c>
      <c r="V106" s="698" t="s">
        <v>190</v>
      </c>
      <c r="W106" s="698" t="s">
        <v>1712</v>
      </c>
      <c r="X106" s="592" t="s">
        <v>1137</v>
      </c>
    </row>
    <row r="107" spans="3:24" ht="146.25" customHeight="1">
      <c r="C107" s="1905"/>
      <c r="D107" s="1870"/>
      <c r="E107" s="252" t="s">
        <v>6</v>
      </c>
      <c r="F107" s="1120" t="s">
        <v>3737</v>
      </c>
      <c r="G107" s="252" t="s">
        <v>39</v>
      </c>
      <c r="H107" s="700" t="s">
        <v>4491</v>
      </c>
      <c r="I107" s="1116" t="s">
        <v>11</v>
      </c>
      <c r="J107" s="1116" t="s">
        <v>1583</v>
      </c>
      <c r="K107" s="1116" t="s">
        <v>196</v>
      </c>
      <c r="L107" s="472">
        <v>2</v>
      </c>
      <c r="M107" s="472">
        <v>4</v>
      </c>
      <c r="N107" s="639">
        <f t="shared" si="5"/>
        <v>8</v>
      </c>
      <c r="O107" s="950" t="str">
        <f t="shared" si="6"/>
        <v>MEDIO</v>
      </c>
      <c r="P107" s="639">
        <v>60</v>
      </c>
      <c r="Q107" s="639">
        <f t="shared" si="7"/>
        <v>480</v>
      </c>
      <c r="R107" s="674" t="str">
        <f t="shared" si="8"/>
        <v>II</v>
      </c>
      <c r="S107" s="246" t="str">
        <f t="shared" si="9"/>
        <v>ACEPTABLE CON CONTROL ESPECIFICO</v>
      </c>
      <c r="T107" s="698" t="s">
        <v>13</v>
      </c>
      <c r="U107" s="698" t="s">
        <v>13</v>
      </c>
      <c r="V107" s="698" t="s">
        <v>121</v>
      </c>
      <c r="W107" s="698" t="s">
        <v>1712</v>
      </c>
      <c r="X107" s="592" t="s">
        <v>1137</v>
      </c>
    </row>
    <row r="108" spans="3:24" ht="87.75" customHeight="1">
      <c r="C108" s="1905"/>
      <c r="D108" s="1874" t="s">
        <v>3721</v>
      </c>
      <c r="E108" s="252" t="s">
        <v>6</v>
      </c>
      <c r="F108" s="1116" t="s">
        <v>3730</v>
      </c>
      <c r="G108" s="1871" t="s">
        <v>1714</v>
      </c>
      <c r="H108" s="1116" t="s">
        <v>1136</v>
      </c>
      <c r="I108" s="1116" t="s">
        <v>1715</v>
      </c>
      <c r="J108" s="1116" t="s">
        <v>1716</v>
      </c>
      <c r="K108" s="1116" t="s">
        <v>196</v>
      </c>
      <c r="L108" s="472">
        <v>2</v>
      </c>
      <c r="M108" s="472">
        <v>4</v>
      </c>
      <c r="N108" s="639">
        <f t="shared" si="5"/>
        <v>8</v>
      </c>
      <c r="O108" s="950" t="str">
        <f t="shared" si="6"/>
        <v>MEDIO</v>
      </c>
      <c r="P108" s="639">
        <v>10</v>
      </c>
      <c r="Q108" s="639">
        <f t="shared" si="7"/>
        <v>80</v>
      </c>
      <c r="R108" s="674" t="str">
        <f t="shared" si="8"/>
        <v>III</v>
      </c>
      <c r="S108" s="246" t="str">
        <f t="shared" si="9"/>
        <v>MEJORABLE</v>
      </c>
      <c r="T108" s="698" t="s">
        <v>1137</v>
      </c>
      <c r="U108" s="698" t="s">
        <v>1137</v>
      </c>
      <c r="V108" s="698" t="s">
        <v>1695</v>
      </c>
      <c r="W108" s="88" t="s">
        <v>1138</v>
      </c>
      <c r="X108" s="592" t="s">
        <v>1137</v>
      </c>
    </row>
    <row r="109" spans="3:24" ht="87.75" customHeight="1">
      <c r="C109" s="1905"/>
      <c r="D109" s="1875"/>
      <c r="E109" s="252" t="s">
        <v>6</v>
      </c>
      <c r="F109" s="1116" t="s">
        <v>3866</v>
      </c>
      <c r="G109" s="1873"/>
      <c r="H109" s="1116" t="s">
        <v>1136</v>
      </c>
      <c r="I109" s="1116" t="s">
        <v>1715</v>
      </c>
      <c r="J109" s="1116" t="s">
        <v>1716</v>
      </c>
      <c r="K109" s="1116" t="s">
        <v>196</v>
      </c>
      <c r="L109" s="472">
        <v>2</v>
      </c>
      <c r="M109" s="472">
        <v>4</v>
      </c>
      <c r="N109" s="639">
        <f t="shared" si="5"/>
        <v>8</v>
      </c>
      <c r="O109" s="950" t="str">
        <f t="shared" si="6"/>
        <v>MEDIO</v>
      </c>
      <c r="P109" s="639">
        <v>10</v>
      </c>
      <c r="Q109" s="639">
        <f t="shared" si="7"/>
        <v>80</v>
      </c>
      <c r="R109" s="674" t="str">
        <f t="shared" si="8"/>
        <v>III</v>
      </c>
      <c r="S109" s="246" t="str">
        <f t="shared" si="9"/>
        <v>MEJORABLE</v>
      </c>
      <c r="T109" s="698" t="s">
        <v>1137</v>
      </c>
      <c r="U109" s="698" t="s">
        <v>1137</v>
      </c>
      <c r="V109" s="698" t="s">
        <v>1695</v>
      </c>
      <c r="W109" s="88" t="s">
        <v>1138</v>
      </c>
      <c r="X109" s="592" t="s">
        <v>1137</v>
      </c>
    </row>
    <row r="110" spans="3:24" ht="123.75" customHeight="1">
      <c r="C110" s="1905"/>
      <c r="D110" s="1875"/>
      <c r="E110" s="252" t="s">
        <v>6</v>
      </c>
      <c r="F110" s="1116" t="s">
        <v>3862</v>
      </c>
      <c r="G110" s="1871" t="s">
        <v>1696</v>
      </c>
      <c r="H110" s="1116" t="s">
        <v>3863</v>
      </c>
      <c r="I110" s="1116" t="s">
        <v>1697</v>
      </c>
      <c r="J110" s="1116" t="s">
        <v>1698</v>
      </c>
      <c r="K110" s="1116" t="s">
        <v>196</v>
      </c>
      <c r="L110" s="472">
        <v>2</v>
      </c>
      <c r="M110" s="472">
        <v>4</v>
      </c>
      <c r="N110" s="639">
        <f t="shared" si="5"/>
        <v>8</v>
      </c>
      <c r="O110" s="950" t="str">
        <f t="shared" si="6"/>
        <v>MEDIO</v>
      </c>
      <c r="P110" s="639">
        <v>10</v>
      </c>
      <c r="Q110" s="639">
        <f t="shared" si="7"/>
        <v>80</v>
      </c>
      <c r="R110" s="674" t="str">
        <f t="shared" si="8"/>
        <v>III</v>
      </c>
      <c r="S110" s="246" t="str">
        <f t="shared" si="9"/>
        <v>MEJORABLE</v>
      </c>
      <c r="T110" s="698" t="s">
        <v>1137</v>
      </c>
      <c r="U110" s="698" t="s">
        <v>1137</v>
      </c>
      <c r="V110" s="698" t="s">
        <v>3865</v>
      </c>
      <c r="W110" s="88" t="s">
        <v>3864</v>
      </c>
      <c r="X110" s="592" t="s">
        <v>1137</v>
      </c>
    </row>
    <row r="111" spans="3:24" ht="123.75" customHeight="1">
      <c r="C111" s="1905"/>
      <c r="D111" s="1875"/>
      <c r="E111" s="252" t="s">
        <v>6</v>
      </c>
      <c r="F111" s="1116" t="s">
        <v>3731</v>
      </c>
      <c r="G111" s="1872"/>
      <c r="H111" s="1116" t="s">
        <v>1139</v>
      </c>
      <c r="I111" s="1116" t="s">
        <v>1697</v>
      </c>
      <c r="J111" s="1116" t="s">
        <v>1698</v>
      </c>
      <c r="K111" s="1116" t="s">
        <v>196</v>
      </c>
      <c r="L111" s="472">
        <v>2</v>
      </c>
      <c r="M111" s="472">
        <v>4</v>
      </c>
      <c r="N111" s="639">
        <f t="shared" si="5"/>
        <v>8</v>
      </c>
      <c r="O111" s="950" t="str">
        <f t="shared" si="6"/>
        <v>MEDIO</v>
      </c>
      <c r="P111" s="639">
        <v>10</v>
      </c>
      <c r="Q111" s="639">
        <f t="shared" si="7"/>
        <v>80</v>
      </c>
      <c r="R111" s="674" t="str">
        <f t="shared" si="8"/>
        <v>III</v>
      </c>
      <c r="S111" s="246" t="str">
        <f t="shared" si="9"/>
        <v>MEJORABLE</v>
      </c>
      <c r="T111" s="698" t="s">
        <v>1137</v>
      </c>
      <c r="U111" s="698" t="s">
        <v>1137</v>
      </c>
      <c r="V111" s="698" t="s">
        <v>1699</v>
      </c>
      <c r="W111" s="88" t="s">
        <v>1700</v>
      </c>
      <c r="X111" s="592" t="s">
        <v>1137</v>
      </c>
    </row>
    <row r="112" spans="3:24" ht="145.5" customHeight="1">
      <c r="C112" s="1905"/>
      <c r="D112" s="1875"/>
      <c r="E112" s="252" t="s">
        <v>6</v>
      </c>
      <c r="F112" s="1116" t="s">
        <v>3732</v>
      </c>
      <c r="G112" s="1872"/>
      <c r="H112" s="1116" t="s">
        <v>1701</v>
      </c>
      <c r="I112" s="1116" t="s">
        <v>1702</v>
      </c>
      <c r="J112" s="1116" t="s">
        <v>1703</v>
      </c>
      <c r="K112" s="1116" t="s">
        <v>196</v>
      </c>
      <c r="L112" s="472">
        <v>2</v>
      </c>
      <c r="M112" s="472">
        <v>4</v>
      </c>
      <c r="N112" s="639">
        <f t="shared" si="5"/>
        <v>8</v>
      </c>
      <c r="O112" s="950" t="str">
        <f t="shared" si="6"/>
        <v>MEDIO</v>
      </c>
      <c r="P112" s="639">
        <v>10</v>
      </c>
      <c r="Q112" s="639">
        <f t="shared" si="7"/>
        <v>80</v>
      </c>
      <c r="R112" s="674" t="str">
        <f t="shared" si="8"/>
        <v>III</v>
      </c>
      <c r="S112" s="246" t="str">
        <f t="shared" si="9"/>
        <v>MEJORABLE</v>
      </c>
      <c r="T112" s="699" t="s">
        <v>1137</v>
      </c>
      <c r="U112" s="699" t="s">
        <v>1137</v>
      </c>
      <c r="V112" s="700" t="s">
        <v>1140</v>
      </c>
      <c r="W112" s="88" t="s">
        <v>1704</v>
      </c>
      <c r="X112" s="592" t="s">
        <v>1137</v>
      </c>
    </row>
    <row r="113" spans="3:24" ht="65.25" customHeight="1">
      <c r="C113" s="1905"/>
      <c r="D113" s="1875"/>
      <c r="E113" s="252" t="s">
        <v>6</v>
      </c>
      <c r="F113" s="1116" t="s">
        <v>3733</v>
      </c>
      <c r="G113" s="1873"/>
      <c r="H113" s="1116" t="s">
        <v>1705</v>
      </c>
      <c r="I113" s="1116" t="s">
        <v>1141</v>
      </c>
      <c r="J113" s="1116" t="s">
        <v>1706</v>
      </c>
      <c r="K113" s="1116" t="s">
        <v>196</v>
      </c>
      <c r="L113" s="472">
        <v>2</v>
      </c>
      <c r="M113" s="472">
        <v>4</v>
      </c>
      <c r="N113" s="639">
        <f t="shared" si="5"/>
        <v>8</v>
      </c>
      <c r="O113" s="950" t="str">
        <f t="shared" si="6"/>
        <v>MEDIO</v>
      </c>
      <c r="P113" s="639">
        <v>10</v>
      </c>
      <c r="Q113" s="639">
        <f t="shared" si="7"/>
        <v>80</v>
      </c>
      <c r="R113" s="674" t="str">
        <f t="shared" si="8"/>
        <v>III</v>
      </c>
      <c r="S113" s="246" t="str">
        <f t="shared" si="9"/>
        <v>MEJORABLE</v>
      </c>
      <c r="T113" s="699" t="s">
        <v>1137</v>
      </c>
      <c r="U113" s="699" t="s">
        <v>1137</v>
      </c>
      <c r="V113" s="701" t="s">
        <v>1137</v>
      </c>
      <c r="W113" s="700" t="s">
        <v>1707</v>
      </c>
      <c r="X113" s="592" t="s">
        <v>1137</v>
      </c>
    </row>
    <row r="114" spans="3:24" ht="99" customHeight="1">
      <c r="C114" s="1905"/>
      <c r="D114" s="1875"/>
      <c r="E114" s="252" t="s">
        <v>6</v>
      </c>
      <c r="F114" s="1116" t="s">
        <v>1142</v>
      </c>
      <c r="G114" s="595" t="s">
        <v>1708</v>
      </c>
      <c r="H114" s="1116" t="s">
        <v>1143</v>
      </c>
      <c r="I114" s="1116" t="s">
        <v>11</v>
      </c>
      <c r="J114" s="1116" t="s">
        <v>1709</v>
      </c>
      <c r="K114" s="1116" t="s">
        <v>196</v>
      </c>
      <c r="L114" s="472">
        <v>2</v>
      </c>
      <c r="M114" s="472">
        <v>2</v>
      </c>
      <c r="N114" s="639">
        <f t="shared" si="5"/>
        <v>4</v>
      </c>
      <c r="O114" s="950" t="str">
        <f t="shared" si="6"/>
        <v>BAJO</v>
      </c>
      <c r="P114" s="639">
        <v>100</v>
      </c>
      <c r="Q114" s="639">
        <f t="shared" si="7"/>
        <v>400</v>
      </c>
      <c r="R114" s="674" t="str">
        <f t="shared" si="8"/>
        <v>II</v>
      </c>
      <c r="S114" s="246" t="str">
        <f t="shared" si="9"/>
        <v>ACEPTABLE CON CONTROL ESPECIFICO</v>
      </c>
      <c r="T114" s="699" t="s">
        <v>1137</v>
      </c>
      <c r="U114" s="699" t="s">
        <v>1137</v>
      </c>
      <c r="V114" s="699" t="s">
        <v>1137</v>
      </c>
      <c r="W114" s="702" t="s">
        <v>1144</v>
      </c>
      <c r="X114" s="592" t="s">
        <v>1137</v>
      </c>
    </row>
    <row r="115" spans="3:24" ht="138.75" customHeight="1">
      <c r="C115" s="1905"/>
      <c r="D115" s="1875"/>
      <c r="E115" s="252" t="s">
        <v>6</v>
      </c>
      <c r="F115" s="1117" t="s">
        <v>3734</v>
      </c>
      <c r="G115" s="595" t="s">
        <v>1710</v>
      </c>
      <c r="H115" s="1118" t="s">
        <v>1145</v>
      </c>
      <c r="I115" s="1116" t="s">
        <v>1146</v>
      </c>
      <c r="J115" s="1116" t="s">
        <v>1711</v>
      </c>
      <c r="K115" s="1116" t="s">
        <v>196</v>
      </c>
      <c r="L115" s="472">
        <v>2</v>
      </c>
      <c r="M115" s="472">
        <v>2</v>
      </c>
      <c r="N115" s="639">
        <f t="shared" si="5"/>
        <v>4</v>
      </c>
      <c r="O115" s="950" t="str">
        <f t="shared" si="6"/>
        <v>BAJO</v>
      </c>
      <c r="P115" s="639">
        <v>100</v>
      </c>
      <c r="Q115" s="639">
        <f t="shared" si="7"/>
        <v>400</v>
      </c>
      <c r="R115" s="674" t="str">
        <f t="shared" si="8"/>
        <v>II</v>
      </c>
      <c r="S115" s="246" t="str">
        <f t="shared" si="9"/>
        <v>ACEPTABLE CON CONTROL ESPECIFICO</v>
      </c>
      <c r="T115" s="699" t="s">
        <v>1137</v>
      </c>
      <c r="U115" s="699" t="s">
        <v>1137</v>
      </c>
      <c r="V115" s="699" t="s">
        <v>1137</v>
      </c>
      <c r="W115" s="702" t="s">
        <v>1717</v>
      </c>
      <c r="X115" s="592" t="s">
        <v>1137</v>
      </c>
    </row>
    <row r="116" spans="3:24" ht="69.599999999999994">
      <c r="C116" s="1905"/>
      <c r="D116" s="1875"/>
      <c r="E116" s="252" t="s">
        <v>157</v>
      </c>
      <c r="F116" s="1119" t="s">
        <v>1147</v>
      </c>
      <c r="G116" s="595" t="s">
        <v>1344</v>
      </c>
      <c r="H116" s="1116" t="s">
        <v>1148</v>
      </c>
      <c r="I116" s="1116" t="s">
        <v>11</v>
      </c>
      <c r="J116" s="1116" t="s">
        <v>1149</v>
      </c>
      <c r="K116" s="1116" t="s">
        <v>196</v>
      </c>
      <c r="L116" s="472">
        <v>2</v>
      </c>
      <c r="M116" s="472">
        <v>2</v>
      </c>
      <c r="N116" s="639">
        <f t="shared" si="5"/>
        <v>4</v>
      </c>
      <c r="O116" s="950" t="str">
        <f t="shared" si="6"/>
        <v>BAJO</v>
      </c>
      <c r="P116" s="639">
        <v>100</v>
      </c>
      <c r="Q116" s="639">
        <f t="shared" si="7"/>
        <v>400</v>
      </c>
      <c r="R116" s="674" t="str">
        <f t="shared" si="8"/>
        <v>II</v>
      </c>
      <c r="S116" s="246" t="str">
        <f t="shared" si="9"/>
        <v>ACEPTABLE CON CONTROL ESPECIFICO</v>
      </c>
      <c r="T116" s="698" t="s">
        <v>1137</v>
      </c>
      <c r="U116" s="698" t="s">
        <v>1137</v>
      </c>
      <c r="V116" s="698" t="s">
        <v>1137</v>
      </c>
      <c r="W116" s="698" t="s">
        <v>1712</v>
      </c>
      <c r="X116" s="592" t="s">
        <v>1137</v>
      </c>
    </row>
    <row r="117" spans="3:24" ht="163.5" customHeight="1">
      <c r="C117" s="1905"/>
      <c r="D117" s="1875"/>
      <c r="E117" s="252" t="s">
        <v>6</v>
      </c>
      <c r="F117" s="1120" t="s">
        <v>3735</v>
      </c>
      <c r="G117" s="252" t="s">
        <v>20</v>
      </c>
      <c r="H117" s="700" t="s">
        <v>104</v>
      </c>
      <c r="I117" s="1116" t="s">
        <v>11</v>
      </c>
      <c r="J117" s="1116" t="s">
        <v>1588</v>
      </c>
      <c r="K117" s="700" t="s">
        <v>196</v>
      </c>
      <c r="L117" s="472">
        <v>2</v>
      </c>
      <c r="M117" s="472">
        <v>2</v>
      </c>
      <c r="N117" s="639">
        <f t="shared" si="5"/>
        <v>4</v>
      </c>
      <c r="O117" s="950" t="str">
        <f t="shared" si="6"/>
        <v>BAJO</v>
      </c>
      <c r="P117" s="639">
        <v>100</v>
      </c>
      <c r="Q117" s="639">
        <f t="shared" si="7"/>
        <v>400</v>
      </c>
      <c r="R117" s="674" t="str">
        <f t="shared" si="8"/>
        <v>II</v>
      </c>
      <c r="S117" s="246" t="str">
        <f t="shared" si="9"/>
        <v>ACEPTABLE CON CONTROL ESPECIFICO</v>
      </c>
      <c r="T117" s="698" t="s">
        <v>13</v>
      </c>
      <c r="U117" s="698" t="s">
        <v>13</v>
      </c>
      <c r="V117" s="698" t="s">
        <v>117</v>
      </c>
      <c r="W117" s="698" t="s">
        <v>1712</v>
      </c>
      <c r="X117" s="592" t="s">
        <v>1137</v>
      </c>
    </row>
    <row r="118" spans="3:24" ht="408.75" customHeight="1">
      <c r="C118" s="1905"/>
      <c r="D118" s="1875"/>
      <c r="E118" s="252" t="s">
        <v>6</v>
      </c>
      <c r="F118" s="599" t="s">
        <v>3743</v>
      </c>
      <c r="G118" s="252" t="s">
        <v>33</v>
      </c>
      <c r="H118" s="600" t="s">
        <v>3744</v>
      </c>
      <c r="I118" s="159" t="s">
        <v>11</v>
      </c>
      <c r="J118" s="700" t="s">
        <v>1086</v>
      </c>
      <c r="K118" s="159" t="s">
        <v>1150</v>
      </c>
      <c r="L118" s="472">
        <v>2</v>
      </c>
      <c r="M118" s="472">
        <v>4</v>
      </c>
      <c r="N118" s="639">
        <f t="shared" si="5"/>
        <v>8</v>
      </c>
      <c r="O118" s="950" t="str">
        <f t="shared" si="6"/>
        <v>MEDIO</v>
      </c>
      <c r="P118" s="639">
        <v>10</v>
      </c>
      <c r="Q118" s="639">
        <f t="shared" si="7"/>
        <v>80</v>
      </c>
      <c r="R118" s="674" t="str">
        <f t="shared" si="8"/>
        <v>III</v>
      </c>
      <c r="S118" s="246" t="str">
        <f t="shared" si="9"/>
        <v>MEJORABLE</v>
      </c>
      <c r="T118" s="87" t="s">
        <v>26</v>
      </c>
      <c r="U118" s="87" t="s">
        <v>26</v>
      </c>
      <c r="V118" s="87" t="s">
        <v>1713</v>
      </c>
      <c r="W118" s="88" t="s">
        <v>3847</v>
      </c>
      <c r="X118" s="592" t="s">
        <v>1190</v>
      </c>
    </row>
    <row r="119" spans="3:24" ht="136.5" customHeight="1">
      <c r="C119" s="1905"/>
      <c r="D119" s="1875"/>
      <c r="E119" s="252" t="s">
        <v>6</v>
      </c>
      <c r="F119" s="1120" t="s">
        <v>3736</v>
      </c>
      <c r="G119" s="252" t="s">
        <v>20</v>
      </c>
      <c r="H119" s="700" t="s">
        <v>4491</v>
      </c>
      <c r="I119" s="1116" t="s">
        <v>11</v>
      </c>
      <c r="J119" s="1116" t="s">
        <v>1074</v>
      </c>
      <c r="K119" s="700" t="s">
        <v>196</v>
      </c>
      <c r="L119" s="472">
        <v>2</v>
      </c>
      <c r="M119" s="472">
        <v>4</v>
      </c>
      <c r="N119" s="639">
        <f t="shared" si="5"/>
        <v>8</v>
      </c>
      <c r="O119" s="950" t="str">
        <f t="shared" si="6"/>
        <v>MEDIO</v>
      </c>
      <c r="P119" s="639">
        <v>60</v>
      </c>
      <c r="Q119" s="639">
        <f t="shared" si="7"/>
        <v>480</v>
      </c>
      <c r="R119" s="674" t="str">
        <f t="shared" si="8"/>
        <v>II</v>
      </c>
      <c r="S119" s="246" t="str">
        <f t="shared" si="9"/>
        <v>ACEPTABLE CON CONTROL ESPECIFICO</v>
      </c>
      <c r="T119" s="698" t="s">
        <v>13</v>
      </c>
      <c r="U119" s="698" t="s">
        <v>13</v>
      </c>
      <c r="V119" s="698" t="s">
        <v>190</v>
      </c>
      <c r="W119" s="698" t="s">
        <v>1712</v>
      </c>
      <c r="X119" s="592" t="s">
        <v>1137</v>
      </c>
    </row>
    <row r="120" spans="3:24" ht="146.25" customHeight="1">
      <c r="C120" s="1905"/>
      <c r="D120" s="1876"/>
      <c r="E120" s="252" t="s">
        <v>6</v>
      </c>
      <c r="F120" s="1120" t="s">
        <v>3737</v>
      </c>
      <c r="G120" s="252" t="s">
        <v>39</v>
      </c>
      <c r="H120" s="700" t="s">
        <v>4491</v>
      </c>
      <c r="I120" s="1116" t="s">
        <v>11</v>
      </c>
      <c r="J120" s="1116" t="s">
        <v>1583</v>
      </c>
      <c r="K120" s="1116" t="s">
        <v>196</v>
      </c>
      <c r="L120" s="472">
        <v>2</v>
      </c>
      <c r="M120" s="472">
        <v>4</v>
      </c>
      <c r="N120" s="639">
        <f t="shared" si="5"/>
        <v>8</v>
      </c>
      <c r="O120" s="950" t="str">
        <f t="shared" si="6"/>
        <v>MEDIO</v>
      </c>
      <c r="P120" s="639">
        <v>60</v>
      </c>
      <c r="Q120" s="639">
        <f t="shared" si="7"/>
        <v>480</v>
      </c>
      <c r="R120" s="674" t="str">
        <f t="shared" si="8"/>
        <v>II</v>
      </c>
      <c r="S120" s="246" t="str">
        <f t="shared" si="9"/>
        <v>ACEPTABLE CON CONTROL ESPECIFICO</v>
      </c>
      <c r="T120" s="698" t="s">
        <v>13</v>
      </c>
      <c r="U120" s="698" t="s">
        <v>13</v>
      </c>
      <c r="V120" s="698" t="s">
        <v>121</v>
      </c>
      <c r="W120" s="698" t="s">
        <v>1712</v>
      </c>
      <c r="X120" s="592" t="s">
        <v>1137</v>
      </c>
    </row>
    <row r="121" spans="3:24" ht="87.75" customHeight="1">
      <c r="C121" s="1905"/>
      <c r="D121" s="1887" t="s">
        <v>3719</v>
      </c>
      <c r="E121" s="252" t="s">
        <v>6</v>
      </c>
      <c r="F121" s="1116" t="s">
        <v>3730</v>
      </c>
      <c r="G121" s="595" t="s">
        <v>1714</v>
      </c>
      <c r="H121" s="1116" t="s">
        <v>1136</v>
      </c>
      <c r="I121" s="1116" t="s">
        <v>1715</v>
      </c>
      <c r="J121" s="1116" t="s">
        <v>1716</v>
      </c>
      <c r="K121" s="1116" t="s">
        <v>196</v>
      </c>
      <c r="L121" s="472">
        <v>2</v>
      </c>
      <c r="M121" s="472">
        <v>4</v>
      </c>
      <c r="N121" s="639">
        <f t="shared" si="5"/>
        <v>8</v>
      </c>
      <c r="O121" s="950" t="str">
        <f t="shared" si="6"/>
        <v>MEDIO</v>
      </c>
      <c r="P121" s="639">
        <v>10</v>
      </c>
      <c r="Q121" s="639">
        <f t="shared" si="7"/>
        <v>80</v>
      </c>
      <c r="R121" s="674" t="str">
        <f t="shared" si="8"/>
        <v>III</v>
      </c>
      <c r="S121" s="246" t="str">
        <f t="shared" si="9"/>
        <v>MEJORABLE</v>
      </c>
      <c r="T121" s="698" t="s">
        <v>1137</v>
      </c>
      <c r="U121" s="698" t="s">
        <v>1137</v>
      </c>
      <c r="V121" s="698" t="s">
        <v>1695</v>
      </c>
      <c r="W121" s="88" t="s">
        <v>1138</v>
      </c>
      <c r="X121" s="592" t="s">
        <v>1137</v>
      </c>
    </row>
    <row r="122" spans="3:24" ht="123.75" customHeight="1">
      <c r="C122" s="1905"/>
      <c r="D122" s="1888"/>
      <c r="E122" s="252" t="s">
        <v>6</v>
      </c>
      <c r="F122" s="1116" t="s">
        <v>3731</v>
      </c>
      <c r="G122" s="1867" t="s">
        <v>1696</v>
      </c>
      <c r="H122" s="1116" t="s">
        <v>1139</v>
      </c>
      <c r="I122" s="1116" t="s">
        <v>1697</v>
      </c>
      <c r="J122" s="1116" t="s">
        <v>1698</v>
      </c>
      <c r="K122" s="1116" t="s">
        <v>196</v>
      </c>
      <c r="L122" s="472">
        <v>2</v>
      </c>
      <c r="M122" s="472">
        <v>4</v>
      </c>
      <c r="N122" s="639">
        <f t="shared" si="5"/>
        <v>8</v>
      </c>
      <c r="O122" s="950" t="str">
        <f t="shared" si="6"/>
        <v>MEDIO</v>
      </c>
      <c r="P122" s="639">
        <v>10</v>
      </c>
      <c r="Q122" s="639">
        <f t="shared" si="7"/>
        <v>80</v>
      </c>
      <c r="R122" s="674" t="str">
        <f t="shared" si="8"/>
        <v>III</v>
      </c>
      <c r="S122" s="246" t="str">
        <f t="shared" si="9"/>
        <v>MEJORABLE</v>
      </c>
      <c r="T122" s="698" t="s">
        <v>1137</v>
      </c>
      <c r="U122" s="698" t="s">
        <v>1137</v>
      </c>
      <c r="V122" s="698" t="s">
        <v>1699</v>
      </c>
      <c r="W122" s="88" t="s">
        <v>1700</v>
      </c>
      <c r="X122" s="592" t="s">
        <v>1137</v>
      </c>
    </row>
    <row r="123" spans="3:24" ht="145.5" customHeight="1">
      <c r="C123" s="1905"/>
      <c r="D123" s="1888"/>
      <c r="E123" s="252" t="s">
        <v>6</v>
      </c>
      <c r="F123" s="1116" t="s">
        <v>3732</v>
      </c>
      <c r="G123" s="1867"/>
      <c r="H123" s="1116" t="s">
        <v>1701</v>
      </c>
      <c r="I123" s="1116" t="s">
        <v>1702</v>
      </c>
      <c r="J123" s="1116" t="s">
        <v>1703</v>
      </c>
      <c r="K123" s="1116" t="s">
        <v>196</v>
      </c>
      <c r="L123" s="472">
        <v>2</v>
      </c>
      <c r="M123" s="472">
        <v>4</v>
      </c>
      <c r="N123" s="639">
        <f t="shared" si="5"/>
        <v>8</v>
      </c>
      <c r="O123" s="950" t="str">
        <f t="shared" si="6"/>
        <v>MEDIO</v>
      </c>
      <c r="P123" s="639">
        <v>10</v>
      </c>
      <c r="Q123" s="639">
        <f t="shared" si="7"/>
        <v>80</v>
      </c>
      <c r="R123" s="674" t="str">
        <f t="shared" si="8"/>
        <v>III</v>
      </c>
      <c r="S123" s="246" t="str">
        <f t="shared" si="9"/>
        <v>MEJORABLE</v>
      </c>
      <c r="T123" s="699" t="s">
        <v>1137</v>
      </c>
      <c r="U123" s="699" t="s">
        <v>1137</v>
      </c>
      <c r="V123" s="700" t="s">
        <v>1140</v>
      </c>
      <c r="W123" s="88" t="s">
        <v>1704</v>
      </c>
      <c r="X123" s="592" t="s">
        <v>1137</v>
      </c>
    </row>
    <row r="124" spans="3:24" ht="65.25" customHeight="1">
      <c r="C124" s="1905"/>
      <c r="D124" s="1888"/>
      <c r="E124" s="252" t="s">
        <v>6</v>
      </c>
      <c r="F124" s="1116" t="s">
        <v>3733</v>
      </c>
      <c r="G124" s="1867"/>
      <c r="H124" s="1116" t="s">
        <v>1705</v>
      </c>
      <c r="I124" s="1116" t="s">
        <v>1141</v>
      </c>
      <c r="J124" s="1116" t="s">
        <v>1706</v>
      </c>
      <c r="K124" s="1116" t="s">
        <v>196</v>
      </c>
      <c r="L124" s="472">
        <v>2</v>
      </c>
      <c r="M124" s="472">
        <v>4</v>
      </c>
      <c r="N124" s="639">
        <f t="shared" si="5"/>
        <v>8</v>
      </c>
      <c r="O124" s="950" t="str">
        <f t="shared" si="6"/>
        <v>MEDIO</v>
      </c>
      <c r="P124" s="639">
        <v>10</v>
      </c>
      <c r="Q124" s="639">
        <f t="shared" si="7"/>
        <v>80</v>
      </c>
      <c r="R124" s="674" t="str">
        <f t="shared" si="8"/>
        <v>III</v>
      </c>
      <c r="S124" s="246" t="str">
        <f t="shared" si="9"/>
        <v>MEJORABLE</v>
      </c>
      <c r="T124" s="699" t="s">
        <v>1137</v>
      </c>
      <c r="U124" s="699" t="s">
        <v>1137</v>
      </c>
      <c r="V124" s="701" t="s">
        <v>1137</v>
      </c>
      <c r="W124" s="700" t="s">
        <v>1707</v>
      </c>
      <c r="X124" s="592" t="s">
        <v>1137</v>
      </c>
    </row>
    <row r="125" spans="3:24" ht="99" customHeight="1">
      <c r="C125" s="1905"/>
      <c r="D125" s="1888"/>
      <c r="E125" s="252" t="s">
        <v>6</v>
      </c>
      <c r="F125" s="1116" t="s">
        <v>1142</v>
      </c>
      <c r="G125" s="595" t="s">
        <v>1708</v>
      </c>
      <c r="H125" s="1116" t="s">
        <v>1143</v>
      </c>
      <c r="I125" s="1116" t="s">
        <v>11</v>
      </c>
      <c r="J125" s="1116" t="s">
        <v>1709</v>
      </c>
      <c r="K125" s="1116" t="s">
        <v>196</v>
      </c>
      <c r="L125" s="472">
        <v>2</v>
      </c>
      <c r="M125" s="472">
        <v>2</v>
      </c>
      <c r="N125" s="639">
        <f t="shared" si="5"/>
        <v>4</v>
      </c>
      <c r="O125" s="950" t="str">
        <f t="shared" si="6"/>
        <v>BAJO</v>
      </c>
      <c r="P125" s="639">
        <v>100</v>
      </c>
      <c r="Q125" s="639">
        <f t="shared" si="7"/>
        <v>400</v>
      </c>
      <c r="R125" s="674" t="str">
        <f t="shared" si="8"/>
        <v>II</v>
      </c>
      <c r="S125" s="246" t="str">
        <f t="shared" si="9"/>
        <v>ACEPTABLE CON CONTROL ESPECIFICO</v>
      </c>
      <c r="T125" s="699" t="s">
        <v>1137</v>
      </c>
      <c r="U125" s="699" t="s">
        <v>1137</v>
      </c>
      <c r="V125" s="699" t="s">
        <v>1137</v>
      </c>
      <c r="W125" s="702" t="s">
        <v>1144</v>
      </c>
      <c r="X125" s="592" t="s">
        <v>1137</v>
      </c>
    </row>
    <row r="126" spans="3:24" ht="138.75" customHeight="1">
      <c r="C126" s="1905"/>
      <c r="D126" s="1888"/>
      <c r="E126" s="252" t="s">
        <v>6</v>
      </c>
      <c r="F126" s="1117" t="s">
        <v>3734</v>
      </c>
      <c r="G126" s="595" t="s">
        <v>1710</v>
      </c>
      <c r="H126" s="1118" t="s">
        <v>1145</v>
      </c>
      <c r="I126" s="1116" t="s">
        <v>1146</v>
      </c>
      <c r="J126" s="1116" t="s">
        <v>1711</v>
      </c>
      <c r="K126" s="1116" t="s">
        <v>196</v>
      </c>
      <c r="L126" s="472">
        <v>2</v>
      </c>
      <c r="M126" s="472">
        <v>2</v>
      </c>
      <c r="N126" s="639">
        <f t="shared" si="5"/>
        <v>4</v>
      </c>
      <c r="O126" s="950" t="str">
        <f t="shared" si="6"/>
        <v>BAJO</v>
      </c>
      <c r="P126" s="639">
        <v>100</v>
      </c>
      <c r="Q126" s="639">
        <f t="shared" si="7"/>
        <v>400</v>
      </c>
      <c r="R126" s="674" t="str">
        <f t="shared" si="8"/>
        <v>II</v>
      </c>
      <c r="S126" s="246" t="str">
        <f t="shared" si="9"/>
        <v>ACEPTABLE CON CONTROL ESPECIFICO</v>
      </c>
      <c r="T126" s="699" t="s">
        <v>1137</v>
      </c>
      <c r="U126" s="699" t="s">
        <v>1137</v>
      </c>
      <c r="V126" s="699" t="s">
        <v>1137</v>
      </c>
      <c r="W126" s="702" t="s">
        <v>1717</v>
      </c>
      <c r="X126" s="592" t="s">
        <v>1137</v>
      </c>
    </row>
    <row r="127" spans="3:24" ht="69.599999999999994">
      <c r="C127" s="1905"/>
      <c r="D127" s="1888"/>
      <c r="E127" s="252" t="s">
        <v>157</v>
      </c>
      <c r="F127" s="1119" t="s">
        <v>1147</v>
      </c>
      <c r="G127" s="595" t="s">
        <v>1344</v>
      </c>
      <c r="H127" s="1116" t="s">
        <v>4492</v>
      </c>
      <c r="I127" s="1116" t="s">
        <v>11</v>
      </c>
      <c r="J127" s="1116" t="s">
        <v>1149</v>
      </c>
      <c r="K127" s="1116" t="s">
        <v>196</v>
      </c>
      <c r="L127" s="472">
        <v>2</v>
      </c>
      <c r="M127" s="472">
        <v>4</v>
      </c>
      <c r="N127" s="639">
        <f t="shared" si="5"/>
        <v>8</v>
      </c>
      <c r="O127" s="950" t="str">
        <f t="shared" si="6"/>
        <v>MEDIO</v>
      </c>
      <c r="P127" s="639">
        <v>60</v>
      </c>
      <c r="Q127" s="639">
        <f t="shared" si="7"/>
        <v>480</v>
      </c>
      <c r="R127" s="674" t="str">
        <f t="shared" si="8"/>
        <v>II</v>
      </c>
      <c r="S127" s="246" t="str">
        <f t="shared" si="9"/>
        <v>ACEPTABLE CON CONTROL ESPECIFICO</v>
      </c>
      <c r="T127" s="698" t="s">
        <v>1137</v>
      </c>
      <c r="U127" s="698" t="s">
        <v>1137</v>
      </c>
      <c r="V127" s="698" t="s">
        <v>1137</v>
      </c>
      <c r="W127" s="698" t="s">
        <v>1712</v>
      </c>
      <c r="X127" s="592" t="s">
        <v>1137</v>
      </c>
    </row>
    <row r="128" spans="3:24" ht="163.5" customHeight="1">
      <c r="C128" s="1905"/>
      <c r="D128" s="1888"/>
      <c r="E128" s="252" t="s">
        <v>6</v>
      </c>
      <c r="F128" s="1120" t="s">
        <v>3735</v>
      </c>
      <c r="G128" s="252" t="s">
        <v>20</v>
      </c>
      <c r="H128" s="700" t="s">
        <v>4491</v>
      </c>
      <c r="I128" s="1116" t="s">
        <v>11</v>
      </c>
      <c r="J128" s="1116" t="s">
        <v>1588</v>
      </c>
      <c r="K128" s="700" t="s">
        <v>196</v>
      </c>
      <c r="L128" s="472">
        <v>2</v>
      </c>
      <c r="M128" s="472">
        <v>4</v>
      </c>
      <c r="N128" s="639">
        <f t="shared" si="5"/>
        <v>8</v>
      </c>
      <c r="O128" s="950" t="str">
        <f t="shared" si="6"/>
        <v>MEDIO</v>
      </c>
      <c r="P128" s="639">
        <v>60</v>
      </c>
      <c r="Q128" s="639">
        <f t="shared" si="7"/>
        <v>480</v>
      </c>
      <c r="R128" s="674" t="str">
        <f t="shared" si="8"/>
        <v>II</v>
      </c>
      <c r="S128" s="246" t="str">
        <f t="shared" si="9"/>
        <v>ACEPTABLE CON CONTROL ESPECIFICO</v>
      </c>
      <c r="T128" s="698" t="s">
        <v>13</v>
      </c>
      <c r="U128" s="698" t="s">
        <v>13</v>
      </c>
      <c r="V128" s="698" t="s">
        <v>117</v>
      </c>
      <c r="W128" s="698" t="s">
        <v>1712</v>
      </c>
      <c r="X128" s="592" t="s">
        <v>1137</v>
      </c>
    </row>
    <row r="129" spans="3:24" ht="408.75" customHeight="1">
      <c r="C129" s="1905"/>
      <c r="D129" s="1888"/>
      <c r="E129" s="252" t="s">
        <v>6</v>
      </c>
      <c r="F129" s="599" t="s">
        <v>3743</v>
      </c>
      <c r="G129" s="252" t="s">
        <v>33</v>
      </c>
      <c r="H129" s="600" t="s">
        <v>3744</v>
      </c>
      <c r="I129" s="159" t="s">
        <v>11</v>
      </c>
      <c r="J129" s="700" t="s">
        <v>1086</v>
      </c>
      <c r="K129" s="159" t="s">
        <v>1150</v>
      </c>
      <c r="L129" s="472">
        <v>2</v>
      </c>
      <c r="M129" s="472">
        <v>4</v>
      </c>
      <c r="N129" s="639">
        <f t="shared" si="5"/>
        <v>8</v>
      </c>
      <c r="O129" s="950" t="str">
        <f t="shared" si="6"/>
        <v>MEDIO</v>
      </c>
      <c r="P129" s="639">
        <v>10</v>
      </c>
      <c r="Q129" s="639">
        <f t="shared" si="7"/>
        <v>80</v>
      </c>
      <c r="R129" s="674" t="str">
        <f t="shared" si="8"/>
        <v>III</v>
      </c>
      <c r="S129" s="246" t="str">
        <f t="shared" si="9"/>
        <v>MEJORABLE</v>
      </c>
      <c r="T129" s="87" t="s">
        <v>26</v>
      </c>
      <c r="U129" s="87" t="s">
        <v>26</v>
      </c>
      <c r="V129" s="87" t="s">
        <v>1713</v>
      </c>
      <c r="W129" s="88" t="s">
        <v>3843</v>
      </c>
      <c r="X129" s="592" t="s">
        <v>1190</v>
      </c>
    </row>
    <row r="130" spans="3:24" ht="136.5" customHeight="1">
      <c r="C130" s="1905"/>
      <c r="D130" s="1888"/>
      <c r="E130" s="252" t="s">
        <v>6</v>
      </c>
      <c r="F130" s="1120" t="s">
        <v>3736</v>
      </c>
      <c r="G130" s="252" t="s">
        <v>20</v>
      </c>
      <c r="H130" s="700" t="s">
        <v>4491</v>
      </c>
      <c r="I130" s="1116" t="s">
        <v>11</v>
      </c>
      <c r="J130" s="1116" t="s">
        <v>1074</v>
      </c>
      <c r="K130" s="700" t="s">
        <v>196</v>
      </c>
      <c r="L130" s="472">
        <v>2</v>
      </c>
      <c r="M130" s="472">
        <v>4</v>
      </c>
      <c r="N130" s="639">
        <f t="shared" si="5"/>
        <v>8</v>
      </c>
      <c r="O130" s="950" t="str">
        <f t="shared" si="6"/>
        <v>MEDIO</v>
      </c>
      <c r="P130" s="639">
        <v>60</v>
      </c>
      <c r="Q130" s="639">
        <f t="shared" si="7"/>
        <v>480</v>
      </c>
      <c r="R130" s="674" t="str">
        <f t="shared" si="8"/>
        <v>II</v>
      </c>
      <c r="S130" s="246" t="str">
        <f t="shared" si="9"/>
        <v>ACEPTABLE CON CONTROL ESPECIFICO</v>
      </c>
      <c r="T130" s="698" t="s">
        <v>13</v>
      </c>
      <c r="U130" s="698" t="s">
        <v>13</v>
      </c>
      <c r="V130" s="698" t="s">
        <v>190</v>
      </c>
      <c r="W130" s="698" t="s">
        <v>1712</v>
      </c>
      <c r="X130" s="592" t="s">
        <v>1137</v>
      </c>
    </row>
    <row r="131" spans="3:24" ht="146.25" customHeight="1">
      <c r="C131" s="1905"/>
      <c r="D131" s="1889"/>
      <c r="E131" s="252" t="s">
        <v>6</v>
      </c>
      <c r="F131" s="1120" t="s">
        <v>3737</v>
      </c>
      <c r="G131" s="252" t="s">
        <v>39</v>
      </c>
      <c r="H131" s="700" t="s">
        <v>104</v>
      </c>
      <c r="I131" s="1116" t="s">
        <v>11</v>
      </c>
      <c r="J131" s="1116" t="s">
        <v>1583</v>
      </c>
      <c r="K131" s="1116" t="s">
        <v>196</v>
      </c>
      <c r="L131" s="472">
        <v>2</v>
      </c>
      <c r="M131" s="472">
        <v>2</v>
      </c>
      <c r="N131" s="639">
        <f t="shared" si="5"/>
        <v>4</v>
      </c>
      <c r="O131" s="950" t="str">
        <f t="shared" si="6"/>
        <v>BAJO</v>
      </c>
      <c r="P131" s="639">
        <v>100</v>
      </c>
      <c r="Q131" s="639">
        <f t="shared" si="7"/>
        <v>400</v>
      </c>
      <c r="R131" s="674" t="str">
        <f t="shared" si="8"/>
        <v>II</v>
      </c>
      <c r="S131" s="246" t="str">
        <f t="shared" si="9"/>
        <v>ACEPTABLE CON CONTROL ESPECIFICO</v>
      </c>
      <c r="T131" s="698" t="s">
        <v>13</v>
      </c>
      <c r="U131" s="698" t="s">
        <v>13</v>
      </c>
      <c r="V131" s="698" t="s">
        <v>121</v>
      </c>
      <c r="W131" s="698" t="s">
        <v>1712</v>
      </c>
      <c r="X131" s="592" t="s">
        <v>1137</v>
      </c>
    </row>
    <row r="132" spans="3:24" ht="87.75" customHeight="1">
      <c r="C132" s="1905"/>
      <c r="D132" s="1925" t="s">
        <v>3720</v>
      </c>
      <c r="E132" s="252" t="s">
        <v>6</v>
      </c>
      <c r="F132" s="1116" t="s">
        <v>3730</v>
      </c>
      <c r="G132" s="595" t="s">
        <v>1714</v>
      </c>
      <c r="H132" s="1116" t="s">
        <v>1136</v>
      </c>
      <c r="I132" s="1116" t="s">
        <v>1715</v>
      </c>
      <c r="J132" s="1116" t="s">
        <v>1716</v>
      </c>
      <c r="K132" s="1116" t="s">
        <v>196</v>
      </c>
      <c r="L132" s="472">
        <v>2</v>
      </c>
      <c r="M132" s="472">
        <v>4</v>
      </c>
      <c r="N132" s="639">
        <f t="shared" si="5"/>
        <v>8</v>
      </c>
      <c r="O132" s="950" t="str">
        <f t="shared" si="6"/>
        <v>MEDIO</v>
      </c>
      <c r="P132" s="639">
        <v>10</v>
      </c>
      <c r="Q132" s="639">
        <f t="shared" si="7"/>
        <v>80</v>
      </c>
      <c r="R132" s="674" t="str">
        <f t="shared" si="8"/>
        <v>III</v>
      </c>
      <c r="S132" s="246" t="str">
        <f t="shared" si="9"/>
        <v>MEJORABLE</v>
      </c>
      <c r="T132" s="698" t="s">
        <v>1137</v>
      </c>
      <c r="U132" s="698" t="s">
        <v>1137</v>
      </c>
      <c r="V132" s="698" t="s">
        <v>1695</v>
      </c>
      <c r="W132" s="88" t="s">
        <v>1138</v>
      </c>
      <c r="X132" s="592" t="s">
        <v>1137</v>
      </c>
    </row>
    <row r="133" spans="3:24" ht="123.75" customHeight="1">
      <c r="C133" s="1905"/>
      <c r="D133" s="1926"/>
      <c r="E133" s="252" t="s">
        <v>6</v>
      </c>
      <c r="F133" s="1116" t="s">
        <v>3731</v>
      </c>
      <c r="G133" s="1867" t="s">
        <v>1696</v>
      </c>
      <c r="H133" s="1116" t="s">
        <v>1139</v>
      </c>
      <c r="I133" s="1116" t="s">
        <v>1697</v>
      </c>
      <c r="J133" s="1116" t="s">
        <v>1698</v>
      </c>
      <c r="K133" s="1116" t="s">
        <v>196</v>
      </c>
      <c r="L133" s="472">
        <v>2</v>
      </c>
      <c r="M133" s="472">
        <v>4</v>
      </c>
      <c r="N133" s="639">
        <f t="shared" si="5"/>
        <v>8</v>
      </c>
      <c r="O133" s="950" t="str">
        <f t="shared" si="6"/>
        <v>MEDIO</v>
      </c>
      <c r="P133" s="639">
        <v>10</v>
      </c>
      <c r="Q133" s="639">
        <f t="shared" si="7"/>
        <v>80</v>
      </c>
      <c r="R133" s="674" t="str">
        <f t="shared" si="8"/>
        <v>III</v>
      </c>
      <c r="S133" s="246" t="str">
        <f t="shared" si="9"/>
        <v>MEJORABLE</v>
      </c>
      <c r="T133" s="698" t="s">
        <v>1137</v>
      </c>
      <c r="U133" s="698" t="s">
        <v>1137</v>
      </c>
      <c r="V133" s="698" t="s">
        <v>1699</v>
      </c>
      <c r="W133" s="88" t="s">
        <v>1700</v>
      </c>
      <c r="X133" s="592" t="s">
        <v>1137</v>
      </c>
    </row>
    <row r="134" spans="3:24" ht="145.5" customHeight="1">
      <c r="C134" s="1905"/>
      <c r="D134" s="1926"/>
      <c r="E134" s="252" t="s">
        <v>6</v>
      </c>
      <c r="F134" s="1116" t="s">
        <v>3732</v>
      </c>
      <c r="G134" s="1867"/>
      <c r="H134" s="1116" t="s">
        <v>1701</v>
      </c>
      <c r="I134" s="1116" t="s">
        <v>1702</v>
      </c>
      <c r="J134" s="1116" t="s">
        <v>1703</v>
      </c>
      <c r="K134" s="1116" t="s">
        <v>196</v>
      </c>
      <c r="L134" s="472">
        <v>2</v>
      </c>
      <c r="M134" s="472">
        <v>4</v>
      </c>
      <c r="N134" s="639">
        <f t="shared" si="5"/>
        <v>8</v>
      </c>
      <c r="O134" s="950" t="str">
        <f t="shared" si="6"/>
        <v>MEDIO</v>
      </c>
      <c r="P134" s="639">
        <v>10</v>
      </c>
      <c r="Q134" s="639">
        <f t="shared" si="7"/>
        <v>80</v>
      </c>
      <c r="R134" s="674" t="str">
        <f t="shared" si="8"/>
        <v>III</v>
      </c>
      <c r="S134" s="246" t="str">
        <f t="shared" si="9"/>
        <v>MEJORABLE</v>
      </c>
      <c r="T134" s="699" t="s">
        <v>1137</v>
      </c>
      <c r="U134" s="699" t="s">
        <v>1137</v>
      </c>
      <c r="V134" s="700" t="s">
        <v>1140</v>
      </c>
      <c r="W134" s="88" t="s">
        <v>1704</v>
      </c>
      <c r="X134" s="592" t="s">
        <v>1137</v>
      </c>
    </row>
    <row r="135" spans="3:24" ht="65.25" customHeight="1">
      <c r="C135" s="1905"/>
      <c r="D135" s="1926"/>
      <c r="E135" s="252" t="s">
        <v>6</v>
      </c>
      <c r="F135" s="1116" t="s">
        <v>3733</v>
      </c>
      <c r="G135" s="1867"/>
      <c r="H135" s="1116" t="s">
        <v>1705</v>
      </c>
      <c r="I135" s="1116" t="s">
        <v>1141</v>
      </c>
      <c r="J135" s="1116" t="s">
        <v>1706</v>
      </c>
      <c r="K135" s="1116" t="s">
        <v>196</v>
      </c>
      <c r="L135" s="472">
        <v>2</v>
      </c>
      <c r="M135" s="472">
        <v>4</v>
      </c>
      <c r="N135" s="639">
        <f t="shared" si="5"/>
        <v>8</v>
      </c>
      <c r="O135" s="950" t="str">
        <f t="shared" si="6"/>
        <v>MEDIO</v>
      </c>
      <c r="P135" s="639">
        <v>10</v>
      </c>
      <c r="Q135" s="639">
        <f t="shared" si="7"/>
        <v>80</v>
      </c>
      <c r="R135" s="674" t="str">
        <f t="shared" si="8"/>
        <v>III</v>
      </c>
      <c r="S135" s="246" t="str">
        <f t="shared" si="9"/>
        <v>MEJORABLE</v>
      </c>
      <c r="T135" s="699" t="s">
        <v>1137</v>
      </c>
      <c r="U135" s="699" t="s">
        <v>1137</v>
      </c>
      <c r="V135" s="701" t="s">
        <v>1137</v>
      </c>
      <c r="W135" s="700" t="s">
        <v>1707</v>
      </c>
      <c r="X135" s="592" t="s">
        <v>1137</v>
      </c>
    </row>
    <row r="136" spans="3:24" ht="99" customHeight="1">
      <c r="C136" s="1905"/>
      <c r="D136" s="1926"/>
      <c r="E136" s="252" t="s">
        <v>6</v>
      </c>
      <c r="F136" s="1116" t="s">
        <v>1142</v>
      </c>
      <c r="G136" s="595" t="s">
        <v>1708</v>
      </c>
      <c r="H136" s="1116" t="s">
        <v>1143</v>
      </c>
      <c r="I136" s="1116" t="s">
        <v>11</v>
      </c>
      <c r="J136" s="1116" t="s">
        <v>1709</v>
      </c>
      <c r="K136" s="1116" t="s">
        <v>196</v>
      </c>
      <c r="L136" s="472">
        <v>2</v>
      </c>
      <c r="M136" s="472">
        <v>2</v>
      </c>
      <c r="N136" s="639">
        <f t="shared" si="5"/>
        <v>4</v>
      </c>
      <c r="O136" s="950" t="str">
        <f t="shared" si="6"/>
        <v>BAJO</v>
      </c>
      <c r="P136" s="639">
        <v>100</v>
      </c>
      <c r="Q136" s="639">
        <f t="shared" si="7"/>
        <v>400</v>
      </c>
      <c r="R136" s="674" t="str">
        <f t="shared" si="8"/>
        <v>II</v>
      </c>
      <c r="S136" s="246" t="str">
        <f t="shared" si="9"/>
        <v>ACEPTABLE CON CONTROL ESPECIFICO</v>
      </c>
      <c r="T136" s="699" t="s">
        <v>1137</v>
      </c>
      <c r="U136" s="699" t="s">
        <v>1137</v>
      </c>
      <c r="V136" s="699" t="s">
        <v>1137</v>
      </c>
      <c r="W136" s="702" t="s">
        <v>1144</v>
      </c>
      <c r="X136" s="592" t="s">
        <v>1137</v>
      </c>
    </row>
    <row r="137" spans="3:24" ht="138.75" customHeight="1">
      <c r="C137" s="1905"/>
      <c r="D137" s="1926"/>
      <c r="E137" s="252" t="s">
        <v>6</v>
      </c>
      <c r="F137" s="1117" t="s">
        <v>3734</v>
      </c>
      <c r="G137" s="595" t="s">
        <v>1710</v>
      </c>
      <c r="H137" s="1118" t="s">
        <v>4493</v>
      </c>
      <c r="I137" s="1116" t="s">
        <v>1146</v>
      </c>
      <c r="J137" s="1116" t="s">
        <v>1711</v>
      </c>
      <c r="K137" s="1116" t="s">
        <v>196</v>
      </c>
      <c r="L137" s="472">
        <v>2</v>
      </c>
      <c r="M137" s="472">
        <v>4</v>
      </c>
      <c r="N137" s="639">
        <f t="shared" si="5"/>
        <v>8</v>
      </c>
      <c r="O137" s="950" t="str">
        <f t="shared" si="6"/>
        <v>MEDIO</v>
      </c>
      <c r="P137" s="639">
        <v>60</v>
      </c>
      <c r="Q137" s="639">
        <f t="shared" si="7"/>
        <v>480</v>
      </c>
      <c r="R137" s="674" t="str">
        <f t="shared" si="8"/>
        <v>II</v>
      </c>
      <c r="S137" s="246" t="str">
        <f t="shared" si="9"/>
        <v>ACEPTABLE CON CONTROL ESPECIFICO</v>
      </c>
      <c r="T137" s="699" t="s">
        <v>1137</v>
      </c>
      <c r="U137" s="699" t="s">
        <v>1137</v>
      </c>
      <c r="V137" s="699" t="s">
        <v>1137</v>
      </c>
      <c r="W137" s="702" t="s">
        <v>1717</v>
      </c>
      <c r="X137" s="592" t="s">
        <v>1137</v>
      </c>
    </row>
    <row r="138" spans="3:24" ht="69.599999999999994">
      <c r="C138" s="1905"/>
      <c r="D138" s="1926"/>
      <c r="E138" s="252" t="s">
        <v>157</v>
      </c>
      <c r="F138" s="1119" t="s">
        <v>1147</v>
      </c>
      <c r="G138" s="595" t="s">
        <v>1344</v>
      </c>
      <c r="H138" s="1116" t="s">
        <v>4492</v>
      </c>
      <c r="I138" s="1116" t="s">
        <v>11</v>
      </c>
      <c r="J138" s="1116" t="s">
        <v>1149</v>
      </c>
      <c r="K138" s="1116" t="s">
        <v>196</v>
      </c>
      <c r="L138" s="472">
        <v>2</v>
      </c>
      <c r="M138" s="472">
        <v>4</v>
      </c>
      <c r="N138" s="639">
        <f t="shared" si="5"/>
        <v>8</v>
      </c>
      <c r="O138" s="950" t="str">
        <f t="shared" si="6"/>
        <v>MEDIO</v>
      </c>
      <c r="P138" s="639">
        <v>60</v>
      </c>
      <c r="Q138" s="639">
        <f t="shared" si="7"/>
        <v>480</v>
      </c>
      <c r="R138" s="674" t="str">
        <f t="shared" si="8"/>
        <v>II</v>
      </c>
      <c r="S138" s="246" t="str">
        <f t="shared" si="9"/>
        <v>ACEPTABLE CON CONTROL ESPECIFICO</v>
      </c>
      <c r="T138" s="698" t="s">
        <v>1137</v>
      </c>
      <c r="U138" s="698" t="s">
        <v>1137</v>
      </c>
      <c r="V138" s="698" t="s">
        <v>1137</v>
      </c>
      <c r="W138" s="698" t="s">
        <v>1712</v>
      </c>
      <c r="X138" s="592" t="s">
        <v>1137</v>
      </c>
    </row>
    <row r="139" spans="3:24" ht="163.5" customHeight="1">
      <c r="C139" s="1905"/>
      <c r="D139" s="1926"/>
      <c r="E139" s="252" t="s">
        <v>6</v>
      </c>
      <c r="F139" s="1120" t="s">
        <v>3735</v>
      </c>
      <c r="G139" s="252" t="s">
        <v>20</v>
      </c>
      <c r="H139" s="700" t="s">
        <v>4491</v>
      </c>
      <c r="I139" s="1116" t="s">
        <v>11</v>
      </c>
      <c r="J139" s="1116" t="s">
        <v>1588</v>
      </c>
      <c r="K139" s="700" t="s">
        <v>196</v>
      </c>
      <c r="L139" s="472">
        <v>2</v>
      </c>
      <c r="M139" s="472">
        <v>4</v>
      </c>
      <c r="N139" s="639">
        <f t="shared" ref="N139:N202" si="10">+L139*M139</f>
        <v>8</v>
      </c>
      <c r="O139" s="950" t="str">
        <f t="shared" ref="O139:O202" si="11">IF(N139&gt;=24,"MUY ALTO",IF(N139&gt;=10,"ALTO",IF(N139&gt;=6,"MEDIO","BAJO")))</f>
        <v>MEDIO</v>
      </c>
      <c r="P139" s="639">
        <v>60</v>
      </c>
      <c r="Q139" s="639">
        <f t="shared" ref="Q139:Q202" si="12">+N139*P139</f>
        <v>480</v>
      </c>
      <c r="R139" s="674" t="str">
        <f t="shared" ref="R139:R202" si="13">IF(Q139&gt;=600,"I",IF(Q139&gt;=150,"II",IF(Q139&gt;=40,"III",IF(Q139&gt;=20,"IV"))))</f>
        <v>II</v>
      </c>
      <c r="S139" s="246" t="str">
        <f t="shared" ref="S139:S202" si="14">IF(Q139&gt;=600,"NO ACEPTABLE",IF(Q139&gt;=150,"ACEPTABLE CON CONTROL ESPECIFICO",IF(Q139&gt;=40,"MEJORABLE",IF(Q139&gt;=20,"ACEPTABLE"))))</f>
        <v>ACEPTABLE CON CONTROL ESPECIFICO</v>
      </c>
      <c r="T139" s="698" t="s">
        <v>13</v>
      </c>
      <c r="U139" s="698" t="s">
        <v>13</v>
      </c>
      <c r="V139" s="698" t="s">
        <v>117</v>
      </c>
      <c r="W139" s="698" t="s">
        <v>1712</v>
      </c>
      <c r="X139" s="592" t="s">
        <v>1137</v>
      </c>
    </row>
    <row r="140" spans="3:24" ht="408.75" customHeight="1">
      <c r="C140" s="1905"/>
      <c r="D140" s="1926"/>
      <c r="E140" s="252" t="s">
        <v>6</v>
      </c>
      <c r="F140" s="703" t="s">
        <v>3743</v>
      </c>
      <c r="G140" s="252" t="s">
        <v>33</v>
      </c>
      <c r="H140" s="600" t="s">
        <v>3744</v>
      </c>
      <c r="I140" s="159" t="s">
        <v>11</v>
      </c>
      <c r="J140" s="700" t="s">
        <v>1086</v>
      </c>
      <c r="K140" s="159" t="s">
        <v>1150</v>
      </c>
      <c r="L140" s="472">
        <v>2</v>
      </c>
      <c r="M140" s="472">
        <v>4</v>
      </c>
      <c r="N140" s="639">
        <f t="shared" si="10"/>
        <v>8</v>
      </c>
      <c r="O140" s="950" t="str">
        <f t="shared" si="11"/>
        <v>MEDIO</v>
      </c>
      <c r="P140" s="639">
        <v>10</v>
      </c>
      <c r="Q140" s="639">
        <f t="shared" si="12"/>
        <v>80</v>
      </c>
      <c r="R140" s="674" t="str">
        <f t="shared" si="13"/>
        <v>III</v>
      </c>
      <c r="S140" s="246" t="str">
        <f t="shared" si="14"/>
        <v>MEJORABLE</v>
      </c>
      <c r="T140" s="87" t="s">
        <v>26</v>
      </c>
      <c r="U140" s="87" t="s">
        <v>26</v>
      </c>
      <c r="V140" s="87" t="s">
        <v>1713</v>
      </c>
      <c r="W140" s="88" t="s">
        <v>3847</v>
      </c>
      <c r="X140" s="592" t="s">
        <v>1190</v>
      </c>
    </row>
    <row r="141" spans="3:24" ht="136.5" customHeight="1">
      <c r="C141" s="1905"/>
      <c r="D141" s="1926"/>
      <c r="E141" s="252" t="s">
        <v>6</v>
      </c>
      <c r="F141" s="1120" t="s">
        <v>3736</v>
      </c>
      <c r="G141" s="252" t="s">
        <v>20</v>
      </c>
      <c r="H141" s="700" t="s">
        <v>4491</v>
      </c>
      <c r="I141" s="1116" t="s">
        <v>11</v>
      </c>
      <c r="J141" s="1116" t="s">
        <v>1074</v>
      </c>
      <c r="K141" s="700" t="s">
        <v>196</v>
      </c>
      <c r="L141" s="472">
        <v>2</v>
      </c>
      <c r="M141" s="472">
        <v>4</v>
      </c>
      <c r="N141" s="639">
        <f t="shared" si="10"/>
        <v>8</v>
      </c>
      <c r="O141" s="950" t="str">
        <f t="shared" si="11"/>
        <v>MEDIO</v>
      </c>
      <c r="P141" s="639">
        <v>60</v>
      </c>
      <c r="Q141" s="639">
        <f t="shared" si="12"/>
        <v>480</v>
      </c>
      <c r="R141" s="674" t="str">
        <f t="shared" si="13"/>
        <v>II</v>
      </c>
      <c r="S141" s="246" t="str">
        <f t="shared" si="14"/>
        <v>ACEPTABLE CON CONTROL ESPECIFICO</v>
      </c>
      <c r="T141" s="698" t="s">
        <v>13</v>
      </c>
      <c r="U141" s="698" t="s">
        <v>13</v>
      </c>
      <c r="V141" s="698" t="s">
        <v>190</v>
      </c>
      <c r="W141" s="698" t="s">
        <v>1712</v>
      </c>
      <c r="X141" s="592" t="s">
        <v>1137</v>
      </c>
    </row>
    <row r="142" spans="3:24" ht="146.25" customHeight="1">
      <c r="C142" s="1905"/>
      <c r="D142" s="1927"/>
      <c r="E142" s="252" t="s">
        <v>6</v>
      </c>
      <c r="F142" s="1120" t="s">
        <v>3737</v>
      </c>
      <c r="G142" s="252" t="s">
        <v>39</v>
      </c>
      <c r="H142" s="700" t="s">
        <v>4491</v>
      </c>
      <c r="I142" s="1116" t="s">
        <v>11</v>
      </c>
      <c r="J142" s="1116" t="s">
        <v>1583</v>
      </c>
      <c r="K142" s="1116" t="s">
        <v>196</v>
      </c>
      <c r="L142" s="472">
        <v>2</v>
      </c>
      <c r="M142" s="472">
        <v>4</v>
      </c>
      <c r="N142" s="639">
        <f t="shared" si="10"/>
        <v>8</v>
      </c>
      <c r="O142" s="950" t="str">
        <f t="shared" si="11"/>
        <v>MEDIO</v>
      </c>
      <c r="P142" s="639">
        <v>60</v>
      </c>
      <c r="Q142" s="639">
        <f t="shared" si="12"/>
        <v>480</v>
      </c>
      <c r="R142" s="674" t="str">
        <f t="shared" si="13"/>
        <v>II</v>
      </c>
      <c r="S142" s="246" t="str">
        <f t="shared" si="14"/>
        <v>ACEPTABLE CON CONTROL ESPECIFICO</v>
      </c>
      <c r="T142" s="698" t="s">
        <v>13</v>
      </c>
      <c r="U142" s="698" t="s">
        <v>13</v>
      </c>
      <c r="V142" s="698" t="s">
        <v>121</v>
      </c>
      <c r="W142" s="698" t="s">
        <v>1712</v>
      </c>
      <c r="X142" s="592" t="s">
        <v>1137</v>
      </c>
    </row>
    <row r="143" spans="3:24" ht="87.75" customHeight="1">
      <c r="C143" s="1905"/>
      <c r="D143" s="1893" t="s">
        <v>3717</v>
      </c>
      <c r="E143" s="252" t="s">
        <v>6</v>
      </c>
      <c r="F143" s="1116" t="s">
        <v>3730</v>
      </c>
      <c r="G143" s="595" t="s">
        <v>1714</v>
      </c>
      <c r="H143" s="1116" t="s">
        <v>1136</v>
      </c>
      <c r="I143" s="1116" t="s">
        <v>1715</v>
      </c>
      <c r="J143" s="1116" t="s">
        <v>1716</v>
      </c>
      <c r="K143" s="1116" t="s">
        <v>196</v>
      </c>
      <c r="L143" s="472">
        <v>2</v>
      </c>
      <c r="M143" s="472">
        <v>4</v>
      </c>
      <c r="N143" s="639">
        <f t="shared" si="10"/>
        <v>8</v>
      </c>
      <c r="O143" s="950" t="str">
        <f t="shared" si="11"/>
        <v>MEDIO</v>
      </c>
      <c r="P143" s="639">
        <v>10</v>
      </c>
      <c r="Q143" s="639">
        <f t="shared" si="12"/>
        <v>80</v>
      </c>
      <c r="R143" s="674" t="str">
        <f t="shared" si="13"/>
        <v>III</v>
      </c>
      <c r="S143" s="246" t="str">
        <f t="shared" si="14"/>
        <v>MEJORABLE</v>
      </c>
      <c r="T143" s="698" t="s">
        <v>1137</v>
      </c>
      <c r="U143" s="698" t="s">
        <v>1137</v>
      </c>
      <c r="V143" s="698" t="s">
        <v>1695</v>
      </c>
      <c r="W143" s="88" t="s">
        <v>1138</v>
      </c>
      <c r="X143" s="592" t="s">
        <v>1137</v>
      </c>
    </row>
    <row r="144" spans="3:24" ht="123.75" customHeight="1">
      <c r="C144" s="1905"/>
      <c r="D144" s="1894"/>
      <c r="E144" s="252" t="s">
        <v>6</v>
      </c>
      <c r="F144" s="1116" t="s">
        <v>3731</v>
      </c>
      <c r="G144" s="1871" t="s">
        <v>1696</v>
      </c>
      <c r="H144" s="1116" t="s">
        <v>1139</v>
      </c>
      <c r="I144" s="1116" t="s">
        <v>1697</v>
      </c>
      <c r="J144" s="1116" t="s">
        <v>1698</v>
      </c>
      <c r="K144" s="1116" t="s">
        <v>196</v>
      </c>
      <c r="L144" s="472">
        <v>2</v>
      </c>
      <c r="M144" s="472">
        <v>4</v>
      </c>
      <c r="N144" s="639">
        <f t="shared" si="10"/>
        <v>8</v>
      </c>
      <c r="O144" s="950" t="str">
        <f t="shared" si="11"/>
        <v>MEDIO</v>
      </c>
      <c r="P144" s="639">
        <v>10</v>
      </c>
      <c r="Q144" s="639">
        <f t="shared" si="12"/>
        <v>80</v>
      </c>
      <c r="R144" s="674" t="str">
        <f t="shared" si="13"/>
        <v>III</v>
      </c>
      <c r="S144" s="246" t="str">
        <f t="shared" si="14"/>
        <v>MEJORABLE</v>
      </c>
      <c r="T144" s="698" t="s">
        <v>1137</v>
      </c>
      <c r="U144" s="698" t="s">
        <v>1137</v>
      </c>
      <c r="V144" s="698" t="s">
        <v>1699</v>
      </c>
      <c r="W144" s="88" t="s">
        <v>1700</v>
      </c>
      <c r="X144" s="592" t="s">
        <v>1137</v>
      </c>
    </row>
    <row r="145" spans="3:24" ht="145.5" customHeight="1">
      <c r="C145" s="1905"/>
      <c r="D145" s="1894"/>
      <c r="E145" s="252" t="s">
        <v>6</v>
      </c>
      <c r="F145" s="1116" t="s">
        <v>3732</v>
      </c>
      <c r="G145" s="1872"/>
      <c r="H145" s="1116" t="s">
        <v>1701</v>
      </c>
      <c r="I145" s="1116" t="s">
        <v>1702</v>
      </c>
      <c r="J145" s="1116" t="s">
        <v>1703</v>
      </c>
      <c r="K145" s="1116" t="s">
        <v>196</v>
      </c>
      <c r="L145" s="472">
        <v>2</v>
      </c>
      <c r="M145" s="472">
        <v>4</v>
      </c>
      <c r="N145" s="639">
        <f t="shared" si="10"/>
        <v>8</v>
      </c>
      <c r="O145" s="950" t="str">
        <f t="shared" si="11"/>
        <v>MEDIO</v>
      </c>
      <c r="P145" s="639">
        <v>10</v>
      </c>
      <c r="Q145" s="639">
        <f t="shared" si="12"/>
        <v>80</v>
      </c>
      <c r="R145" s="674" t="str">
        <f t="shared" si="13"/>
        <v>III</v>
      </c>
      <c r="S145" s="246" t="str">
        <f t="shared" si="14"/>
        <v>MEJORABLE</v>
      </c>
      <c r="T145" s="699" t="s">
        <v>1137</v>
      </c>
      <c r="U145" s="699" t="s">
        <v>1137</v>
      </c>
      <c r="V145" s="700" t="s">
        <v>1140</v>
      </c>
      <c r="W145" s="88" t="s">
        <v>1704</v>
      </c>
      <c r="X145" s="592" t="s">
        <v>1137</v>
      </c>
    </row>
    <row r="146" spans="3:24" ht="65.25" customHeight="1">
      <c r="C146" s="1905"/>
      <c r="D146" s="1894"/>
      <c r="E146" s="252" t="s">
        <v>6</v>
      </c>
      <c r="F146" s="1116" t="s">
        <v>3733</v>
      </c>
      <c r="G146" s="1873"/>
      <c r="H146" s="1116" t="s">
        <v>1705</v>
      </c>
      <c r="I146" s="1116" t="s">
        <v>1141</v>
      </c>
      <c r="J146" s="1116" t="s">
        <v>1706</v>
      </c>
      <c r="K146" s="1116" t="s">
        <v>196</v>
      </c>
      <c r="L146" s="472">
        <v>2</v>
      </c>
      <c r="M146" s="472">
        <v>4</v>
      </c>
      <c r="N146" s="639">
        <f t="shared" si="10"/>
        <v>8</v>
      </c>
      <c r="O146" s="950" t="str">
        <f t="shared" si="11"/>
        <v>MEDIO</v>
      </c>
      <c r="P146" s="639">
        <v>10</v>
      </c>
      <c r="Q146" s="639">
        <f t="shared" si="12"/>
        <v>80</v>
      </c>
      <c r="R146" s="674" t="str">
        <f t="shared" si="13"/>
        <v>III</v>
      </c>
      <c r="S146" s="246" t="str">
        <f t="shared" si="14"/>
        <v>MEJORABLE</v>
      </c>
      <c r="T146" s="699" t="s">
        <v>1137</v>
      </c>
      <c r="U146" s="699" t="s">
        <v>1137</v>
      </c>
      <c r="V146" s="701" t="s">
        <v>1137</v>
      </c>
      <c r="W146" s="700" t="s">
        <v>1707</v>
      </c>
      <c r="X146" s="592" t="s">
        <v>1137</v>
      </c>
    </row>
    <row r="147" spans="3:24" ht="99" customHeight="1">
      <c r="C147" s="1905"/>
      <c r="D147" s="1894"/>
      <c r="E147" s="252" t="s">
        <v>6</v>
      </c>
      <c r="F147" s="1116" t="s">
        <v>1142</v>
      </c>
      <c r="G147" s="595" t="s">
        <v>1708</v>
      </c>
      <c r="H147" s="1116" t="s">
        <v>1143</v>
      </c>
      <c r="I147" s="1116" t="s">
        <v>11</v>
      </c>
      <c r="J147" s="1116" t="s">
        <v>1709</v>
      </c>
      <c r="K147" s="1116" t="s">
        <v>196</v>
      </c>
      <c r="L147" s="472">
        <v>2</v>
      </c>
      <c r="M147" s="472">
        <v>2</v>
      </c>
      <c r="N147" s="639">
        <f t="shared" si="10"/>
        <v>4</v>
      </c>
      <c r="O147" s="950" t="str">
        <f t="shared" si="11"/>
        <v>BAJO</v>
      </c>
      <c r="P147" s="639">
        <v>100</v>
      </c>
      <c r="Q147" s="639">
        <f t="shared" si="12"/>
        <v>400</v>
      </c>
      <c r="R147" s="674" t="str">
        <f t="shared" si="13"/>
        <v>II</v>
      </c>
      <c r="S147" s="246" t="str">
        <f t="shared" si="14"/>
        <v>ACEPTABLE CON CONTROL ESPECIFICO</v>
      </c>
      <c r="T147" s="699" t="s">
        <v>1137</v>
      </c>
      <c r="U147" s="699" t="s">
        <v>1137</v>
      </c>
      <c r="V147" s="699" t="s">
        <v>1137</v>
      </c>
      <c r="W147" s="702" t="s">
        <v>1144</v>
      </c>
      <c r="X147" s="592" t="s">
        <v>1137</v>
      </c>
    </row>
    <row r="148" spans="3:24" ht="138.75" customHeight="1">
      <c r="C148" s="1905"/>
      <c r="D148" s="1894"/>
      <c r="E148" s="252" t="s">
        <v>6</v>
      </c>
      <c r="F148" s="1117" t="s">
        <v>3734</v>
      </c>
      <c r="G148" s="595" t="s">
        <v>1710</v>
      </c>
      <c r="H148" s="1118" t="s">
        <v>4493</v>
      </c>
      <c r="I148" s="1116" t="s">
        <v>1146</v>
      </c>
      <c r="J148" s="1116" t="s">
        <v>1711</v>
      </c>
      <c r="K148" s="1116" t="s">
        <v>196</v>
      </c>
      <c r="L148" s="472">
        <v>2</v>
      </c>
      <c r="M148" s="472">
        <v>4</v>
      </c>
      <c r="N148" s="639">
        <f t="shared" si="10"/>
        <v>8</v>
      </c>
      <c r="O148" s="950" t="str">
        <f t="shared" si="11"/>
        <v>MEDIO</v>
      </c>
      <c r="P148" s="639">
        <v>60</v>
      </c>
      <c r="Q148" s="639">
        <f t="shared" si="12"/>
        <v>480</v>
      </c>
      <c r="R148" s="674" t="str">
        <f t="shared" si="13"/>
        <v>II</v>
      </c>
      <c r="S148" s="246" t="str">
        <f t="shared" si="14"/>
        <v>ACEPTABLE CON CONTROL ESPECIFICO</v>
      </c>
      <c r="T148" s="699" t="s">
        <v>1137</v>
      </c>
      <c r="U148" s="699" t="s">
        <v>1137</v>
      </c>
      <c r="V148" s="699" t="s">
        <v>1137</v>
      </c>
      <c r="W148" s="702" t="s">
        <v>1717</v>
      </c>
      <c r="X148" s="592" t="s">
        <v>1137</v>
      </c>
    </row>
    <row r="149" spans="3:24" ht="69.599999999999994">
      <c r="C149" s="1905"/>
      <c r="D149" s="1894"/>
      <c r="E149" s="252" t="s">
        <v>157</v>
      </c>
      <c r="F149" s="1119" t="s">
        <v>1147</v>
      </c>
      <c r="G149" s="595" t="s">
        <v>1344</v>
      </c>
      <c r="H149" s="1116" t="s">
        <v>4492</v>
      </c>
      <c r="I149" s="1116" t="s">
        <v>11</v>
      </c>
      <c r="J149" s="1116" t="s">
        <v>1149</v>
      </c>
      <c r="K149" s="1116" t="s">
        <v>196</v>
      </c>
      <c r="L149" s="472">
        <v>2</v>
      </c>
      <c r="M149" s="472">
        <v>4</v>
      </c>
      <c r="N149" s="639">
        <f t="shared" si="10"/>
        <v>8</v>
      </c>
      <c r="O149" s="950" t="str">
        <f t="shared" si="11"/>
        <v>MEDIO</v>
      </c>
      <c r="P149" s="639">
        <v>60</v>
      </c>
      <c r="Q149" s="639">
        <f t="shared" si="12"/>
        <v>480</v>
      </c>
      <c r="R149" s="674" t="str">
        <f t="shared" si="13"/>
        <v>II</v>
      </c>
      <c r="S149" s="246" t="str">
        <f t="shared" si="14"/>
        <v>ACEPTABLE CON CONTROL ESPECIFICO</v>
      </c>
      <c r="T149" s="698" t="s">
        <v>1137</v>
      </c>
      <c r="U149" s="698" t="s">
        <v>1137</v>
      </c>
      <c r="V149" s="698" t="s">
        <v>1137</v>
      </c>
      <c r="W149" s="698" t="s">
        <v>1712</v>
      </c>
      <c r="X149" s="592" t="s">
        <v>1137</v>
      </c>
    </row>
    <row r="150" spans="3:24" ht="163.5" customHeight="1">
      <c r="C150" s="1905"/>
      <c r="D150" s="1894"/>
      <c r="E150" s="252" t="s">
        <v>6</v>
      </c>
      <c r="F150" s="1120" t="s">
        <v>3735</v>
      </c>
      <c r="G150" s="252" t="s">
        <v>20</v>
      </c>
      <c r="H150" s="700" t="s">
        <v>4491</v>
      </c>
      <c r="I150" s="1116" t="s">
        <v>11</v>
      </c>
      <c r="J150" s="1116" t="s">
        <v>1588</v>
      </c>
      <c r="K150" s="700" t="s">
        <v>196</v>
      </c>
      <c r="L150" s="472">
        <v>2</v>
      </c>
      <c r="M150" s="472">
        <v>4</v>
      </c>
      <c r="N150" s="639">
        <f t="shared" si="10"/>
        <v>8</v>
      </c>
      <c r="O150" s="950" t="str">
        <f t="shared" si="11"/>
        <v>MEDIO</v>
      </c>
      <c r="P150" s="639">
        <v>60</v>
      </c>
      <c r="Q150" s="639">
        <f t="shared" si="12"/>
        <v>480</v>
      </c>
      <c r="R150" s="674" t="str">
        <f t="shared" si="13"/>
        <v>II</v>
      </c>
      <c r="S150" s="246" t="str">
        <f t="shared" si="14"/>
        <v>ACEPTABLE CON CONTROL ESPECIFICO</v>
      </c>
      <c r="T150" s="698" t="s">
        <v>13</v>
      </c>
      <c r="U150" s="698" t="s">
        <v>13</v>
      </c>
      <c r="V150" s="698" t="s">
        <v>117</v>
      </c>
      <c r="W150" s="698" t="s">
        <v>1712</v>
      </c>
      <c r="X150" s="592" t="s">
        <v>1137</v>
      </c>
    </row>
    <row r="151" spans="3:24" ht="408.75" customHeight="1">
      <c r="C151" s="1905"/>
      <c r="D151" s="1894"/>
      <c r="E151" s="252" t="s">
        <v>6</v>
      </c>
      <c r="F151" s="703" t="s">
        <v>3743</v>
      </c>
      <c r="G151" s="252" t="s">
        <v>33</v>
      </c>
      <c r="H151" s="600" t="s">
        <v>3744</v>
      </c>
      <c r="I151" s="159" t="s">
        <v>11</v>
      </c>
      <c r="J151" s="700" t="s">
        <v>1086</v>
      </c>
      <c r="K151" s="159" t="s">
        <v>1150</v>
      </c>
      <c r="L151" s="472">
        <v>2</v>
      </c>
      <c r="M151" s="472">
        <v>4</v>
      </c>
      <c r="N151" s="639">
        <f t="shared" si="10"/>
        <v>8</v>
      </c>
      <c r="O151" s="950" t="str">
        <f t="shared" si="11"/>
        <v>MEDIO</v>
      </c>
      <c r="P151" s="639">
        <v>10</v>
      </c>
      <c r="Q151" s="639">
        <f t="shared" si="12"/>
        <v>80</v>
      </c>
      <c r="R151" s="674" t="str">
        <f t="shared" si="13"/>
        <v>III</v>
      </c>
      <c r="S151" s="246" t="str">
        <f t="shared" si="14"/>
        <v>MEJORABLE</v>
      </c>
      <c r="T151" s="87" t="s">
        <v>26</v>
      </c>
      <c r="U151" s="87" t="s">
        <v>26</v>
      </c>
      <c r="V151" s="87" t="s">
        <v>1713</v>
      </c>
      <c r="W151" s="88" t="s">
        <v>3843</v>
      </c>
      <c r="X151" s="592" t="s">
        <v>1190</v>
      </c>
    </row>
    <row r="152" spans="3:24" ht="136.5" customHeight="1">
      <c r="C152" s="1905"/>
      <c r="D152" s="1894"/>
      <c r="E152" s="252" t="s">
        <v>6</v>
      </c>
      <c r="F152" s="1120" t="s">
        <v>3736</v>
      </c>
      <c r="G152" s="252" t="s">
        <v>20</v>
      </c>
      <c r="H152" s="700" t="s">
        <v>4491</v>
      </c>
      <c r="I152" s="1116" t="s">
        <v>11</v>
      </c>
      <c r="J152" s="1116" t="s">
        <v>1074</v>
      </c>
      <c r="K152" s="700" t="s">
        <v>196</v>
      </c>
      <c r="L152" s="472">
        <v>2</v>
      </c>
      <c r="M152" s="472">
        <v>4</v>
      </c>
      <c r="N152" s="639">
        <f t="shared" si="10"/>
        <v>8</v>
      </c>
      <c r="O152" s="950" t="str">
        <f t="shared" si="11"/>
        <v>MEDIO</v>
      </c>
      <c r="P152" s="639">
        <v>60</v>
      </c>
      <c r="Q152" s="639">
        <f t="shared" si="12"/>
        <v>480</v>
      </c>
      <c r="R152" s="674" t="str">
        <f t="shared" si="13"/>
        <v>II</v>
      </c>
      <c r="S152" s="246" t="str">
        <f t="shared" si="14"/>
        <v>ACEPTABLE CON CONTROL ESPECIFICO</v>
      </c>
      <c r="T152" s="698" t="s">
        <v>13</v>
      </c>
      <c r="U152" s="698" t="s">
        <v>13</v>
      </c>
      <c r="V152" s="698" t="s">
        <v>190</v>
      </c>
      <c r="W152" s="698" t="s">
        <v>1712</v>
      </c>
      <c r="X152" s="592" t="s">
        <v>1137</v>
      </c>
    </row>
    <row r="153" spans="3:24" ht="146.25" customHeight="1">
      <c r="C153" s="1905"/>
      <c r="D153" s="1895"/>
      <c r="E153" s="252" t="s">
        <v>6</v>
      </c>
      <c r="F153" s="1120" t="s">
        <v>3737</v>
      </c>
      <c r="G153" s="252" t="s">
        <v>39</v>
      </c>
      <c r="H153" s="700" t="s">
        <v>4491</v>
      </c>
      <c r="I153" s="1116" t="s">
        <v>11</v>
      </c>
      <c r="J153" s="1116" t="s">
        <v>1583</v>
      </c>
      <c r="K153" s="1116" t="s">
        <v>196</v>
      </c>
      <c r="L153" s="472">
        <v>2</v>
      </c>
      <c r="M153" s="472">
        <v>4</v>
      </c>
      <c r="N153" s="639">
        <f t="shared" si="10"/>
        <v>8</v>
      </c>
      <c r="O153" s="950" t="str">
        <f t="shared" si="11"/>
        <v>MEDIO</v>
      </c>
      <c r="P153" s="639">
        <v>60</v>
      </c>
      <c r="Q153" s="639">
        <f t="shared" si="12"/>
        <v>480</v>
      </c>
      <c r="R153" s="674" t="str">
        <f t="shared" si="13"/>
        <v>II</v>
      </c>
      <c r="S153" s="246" t="str">
        <f t="shared" si="14"/>
        <v>ACEPTABLE CON CONTROL ESPECIFICO</v>
      </c>
      <c r="T153" s="698" t="s">
        <v>13</v>
      </c>
      <c r="U153" s="698" t="s">
        <v>13</v>
      </c>
      <c r="V153" s="698" t="s">
        <v>121</v>
      </c>
      <c r="W153" s="698" t="s">
        <v>1712</v>
      </c>
      <c r="X153" s="592" t="s">
        <v>1137</v>
      </c>
    </row>
    <row r="154" spans="3:24" ht="87.75" customHeight="1">
      <c r="C154" s="1905"/>
      <c r="D154" s="1877" t="s">
        <v>3718</v>
      </c>
      <c r="E154" s="252" t="s">
        <v>6</v>
      </c>
      <c r="F154" s="1116" t="s">
        <v>3730</v>
      </c>
      <c r="G154" s="595" t="s">
        <v>1714</v>
      </c>
      <c r="H154" s="1116" t="s">
        <v>1136</v>
      </c>
      <c r="I154" s="1116" t="s">
        <v>1715</v>
      </c>
      <c r="J154" s="1116" t="s">
        <v>1716</v>
      </c>
      <c r="K154" s="1116" t="s">
        <v>196</v>
      </c>
      <c r="L154" s="472">
        <v>2</v>
      </c>
      <c r="M154" s="472">
        <v>4</v>
      </c>
      <c r="N154" s="639">
        <f t="shared" si="10"/>
        <v>8</v>
      </c>
      <c r="O154" s="950" t="str">
        <f t="shared" si="11"/>
        <v>MEDIO</v>
      </c>
      <c r="P154" s="639">
        <v>10</v>
      </c>
      <c r="Q154" s="639">
        <f t="shared" si="12"/>
        <v>80</v>
      </c>
      <c r="R154" s="674" t="str">
        <f t="shared" si="13"/>
        <v>III</v>
      </c>
      <c r="S154" s="246" t="str">
        <f t="shared" si="14"/>
        <v>MEJORABLE</v>
      </c>
      <c r="T154" s="698" t="s">
        <v>1137</v>
      </c>
      <c r="U154" s="698" t="s">
        <v>1137</v>
      </c>
      <c r="V154" s="698" t="s">
        <v>1695</v>
      </c>
      <c r="W154" s="88" t="s">
        <v>1138</v>
      </c>
      <c r="X154" s="592" t="s">
        <v>1137</v>
      </c>
    </row>
    <row r="155" spans="3:24" ht="123.75" customHeight="1">
      <c r="C155" s="1905"/>
      <c r="D155" s="1878"/>
      <c r="E155" s="252" t="s">
        <v>6</v>
      </c>
      <c r="F155" s="1116" t="s">
        <v>3731</v>
      </c>
      <c r="G155" s="1867" t="s">
        <v>1696</v>
      </c>
      <c r="H155" s="1116" t="s">
        <v>1139</v>
      </c>
      <c r="I155" s="1116" t="s">
        <v>1697</v>
      </c>
      <c r="J155" s="1116" t="s">
        <v>1698</v>
      </c>
      <c r="K155" s="1116" t="s">
        <v>196</v>
      </c>
      <c r="L155" s="472">
        <v>2</v>
      </c>
      <c r="M155" s="472">
        <v>4</v>
      </c>
      <c r="N155" s="639">
        <f t="shared" si="10"/>
        <v>8</v>
      </c>
      <c r="O155" s="950" t="str">
        <f t="shared" si="11"/>
        <v>MEDIO</v>
      </c>
      <c r="P155" s="639">
        <v>10</v>
      </c>
      <c r="Q155" s="639">
        <f t="shared" si="12"/>
        <v>80</v>
      </c>
      <c r="R155" s="674" t="str">
        <f t="shared" si="13"/>
        <v>III</v>
      </c>
      <c r="S155" s="246" t="str">
        <f t="shared" si="14"/>
        <v>MEJORABLE</v>
      </c>
      <c r="T155" s="698" t="s">
        <v>1137</v>
      </c>
      <c r="U155" s="698" t="s">
        <v>1137</v>
      </c>
      <c r="V155" s="698" t="s">
        <v>1699</v>
      </c>
      <c r="W155" s="88" t="s">
        <v>1700</v>
      </c>
      <c r="X155" s="592" t="s">
        <v>1137</v>
      </c>
    </row>
    <row r="156" spans="3:24" ht="145.5" customHeight="1">
      <c r="C156" s="1905"/>
      <c r="D156" s="1878"/>
      <c r="E156" s="252" t="s">
        <v>6</v>
      </c>
      <c r="F156" s="1116" t="s">
        <v>3732</v>
      </c>
      <c r="G156" s="1867"/>
      <c r="H156" s="1116" t="s">
        <v>1701</v>
      </c>
      <c r="I156" s="1116" t="s">
        <v>1702</v>
      </c>
      <c r="J156" s="1116" t="s">
        <v>1703</v>
      </c>
      <c r="K156" s="1116" t="s">
        <v>196</v>
      </c>
      <c r="L156" s="472">
        <v>2</v>
      </c>
      <c r="M156" s="472">
        <v>4</v>
      </c>
      <c r="N156" s="639">
        <f t="shared" si="10"/>
        <v>8</v>
      </c>
      <c r="O156" s="950" t="str">
        <f t="shared" si="11"/>
        <v>MEDIO</v>
      </c>
      <c r="P156" s="639">
        <v>10</v>
      </c>
      <c r="Q156" s="639">
        <f t="shared" si="12"/>
        <v>80</v>
      </c>
      <c r="R156" s="674" t="str">
        <f t="shared" si="13"/>
        <v>III</v>
      </c>
      <c r="S156" s="246" t="str">
        <f t="shared" si="14"/>
        <v>MEJORABLE</v>
      </c>
      <c r="T156" s="699" t="s">
        <v>1137</v>
      </c>
      <c r="U156" s="699" t="s">
        <v>1137</v>
      </c>
      <c r="V156" s="700" t="s">
        <v>1140</v>
      </c>
      <c r="W156" s="88" t="s">
        <v>1704</v>
      </c>
      <c r="X156" s="592" t="s">
        <v>1137</v>
      </c>
    </row>
    <row r="157" spans="3:24" ht="65.25" customHeight="1">
      <c r="C157" s="1905"/>
      <c r="D157" s="1878"/>
      <c r="E157" s="252" t="s">
        <v>6</v>
      </c>
      <c r="F157" s="1116" t="s">
        <v>3733</v>
      </c>
      <c r="G157" s="1867"/>
      <c r="H157" s="1116" t="s">
        <v>1705</v>
      </c>
      <c r="I157" s="1116" t="s">
        <v>1141</v>
      </c>
      <c r="J157" s="1116" t="s">
        <v>1706</v>
      </c>
      <c r="K157" s="1116" t="s">
        <v>196</v>
      </c>
      <c r="L157" s="472">
        <v>2</v>
      </c>
      <c r="M157" s="472">
        <v>4</v>
      </c>
      <c r="N157" s="639">
        <f t="shared" si="10"/>
        <v>8</v>
      </c>
      <c r="O157" s="950" t="str">
        <f t="shared" si="11"/>
        <v>MEDIO</v>
      </c>
      <c r="P157" s="639">
        <v>10</v>
      </c>
      <c r="Q157" s="639">
        <f t="shared" si="12"/>
        <v>80</v>
      </c>
      <c r="R157" s="674" t="str">
        <f t="shared" si="13"/>
        <v>III</v>
      </c>
      <c r="S157" s="246" t="str">
        <f t="shared" si="14"/>
        <v>MEJORABLE</v>
      </c>
      <c r="T157" s="699" t="s">
        <v>1137</v>
      </c>
      <c r="U157" s="699" t="s">
        <v>1137</v>
      </c>
      <c r="V157" s="701" t="s">
        <v>1137</v>
      </c>
      <c r="W157" s="700" t="s">
        <v>1707</v>
      </c>
      <c r="X157" s="592" t="s">
        <v>1137</v>
      </c>
    </row>
    <row r="158" spans="3:24" ht="99" customHeight="1">
      <c r="C158" s="1905"/>
      <c r="D158" s="1878"/>
      <c r="E158" s="252" t="s">
        <v>6</v>
      </c>
      <c r="F158" s="1116" t="s">
        <v>1142</v>
      </c>
      <c r="G158" s="595" t="s">
        <v>1708</v>
      </c>
      <c r="H158" s="1116" t="s">
        <v>1143</v>
      </c>
      <c r="I158" s="1116" t="s">
        <v>11</v>
      </c>
      <c r="J158" s="1116" t="s">
        <v>1709</v>
      </c>
      <c r="K158" s="1116" t="s">
        <v>196</v>
      </c>
      <c r="L158" s="472">
        <v>2</v>
      </c>
      <c r="M158" s="472">
        <v>2</v>
      </c>
      <c r="N158" s="639">
        <f t="shared" si="10"/>
        <v>4</v>
      </c>
      <c r="O158" s="950" t="str">
        <f t="shared" si="11"/>
        <v>BAJO</v>
      </c>
      <c r="P158" s="639">
        <v>100</v>
      </c>
      <c r="Q158" s="639">
        <f t="shared" si="12"/>
        <v>400</v>
      </c>
      <c r="R158" s="674" t="str">
        <f t="shared" si="13"/>
        <v>II</v>
      </c>
      <c r="S158" s="246" t="str">
        <f t="shared" si="14"/>
        <v>ACEPTABLE CON CONTROL ESPECIFICO</v>
      </c>
      <c r="T158" s="699" t="s">
        <v>1137</v>
      </c>
      <c r="U158" s="699" t="s">
        <v>1137</v>
      </c>
      <c r="V158" s="699" t="s">
        <v>1137</v>
      </c>
      <c r="W158" s="702" t="s">
        <v>1144</v>
      </c>
      <c r="X158" s="592" t="s">
        <v>1137</v>
      </c>
    </row>
    <row r="159" spans="3:24" ht="138.75" customHeight="1">
      <c r="C159" s="1905"/>
      <c r="D159" s="1878"/>
      <c r="E159" s="252" t="s">
        <v>6</v>
      </c>
      <c r="F159" s="1117" t="s">
        <v>3734</v>
      </c>
      <c r="G159" s="595" t="s">
        <v>1710</v>
      </c>
      <c r="H159" s="1118" t="s">
        <v>4493</v>
      </c>
      <c r="I159" s="1116" t="s">
        <v>1146</v>
      </c>
      <c r="J159" s="1116" t="s">
        <v>1711</v>
      </c>
      <c r="K159" s="1116" t="s">
        <v>196</v>
      </c>
      <c r="L159" s="472">
        <v>2</v>
      </c>
      <c r="M159" s="472">
        <v>4</v>
      </c>
      <c r="N159" s="639">
        <f t="shared" si="10"/>
        <v>8</v>
      </c>
      <c r="O159" s="950" t="str">
        <f t="shared" si="11"/>
        <v>MEDIO</v>
      </c>
      <c r="P159" s="639">
        <v>60</v>
      </c>
      <c r="Q159" s="639">
        <f t="shared" si="12"/>
        <v>480</v>
      </c>
      <c r="R159" s="674" t="str">
        <f t="shared" si="13"/>
        <v>II</v>
      </c>
      <c r="S159" s="246" t="str">
        <f t="shared" si="14"/>
        <v>ACEPTABLE CON CONTROL ESPECIFICO</v>
      </c>
      <c r="T159" s="699" t="s">
        <v>1137</v>
      </c>
      <c r="U159" s="699" t="s">
        <v>1137</v>
      </c>
      <c r="V159" s="699" t="s">
        <v>1137</v>
      </c>
      <c r="W159" s="702" t="s">
        <v>1717</v>
      </c>
      <c r="X159" s="592" t="s">
        <v>1137</v>
      </c>
    </row>
    <row r="160" spans="3:24" ht="69.599999999999994">
      <c r="C160" s="1905"/>
      <c r="D160" s="1878"/>
      <c r="E160" s="252" t="s">
        <v>157</v>
      </c>
      <c r="F160" s="1119" t="s">
        <v>1147</v>
      </c>
      <c r="G160" s="595" t="s">
        <v>1344</v>
      </c>
      <c r="H160" s="1116" t="s">
        <v>4492</v>
      </c>
      <c r="I160" s="1116" t="s">
        <v>11</v>
      </c>
      <c r="J160" s="1116" t="s">
        <v>1149</v>
      </c>
      <c r="K160" s="1116" t="s">
        <v>196</v>
      </c>
      <c r="L160" s="472">
        <v>2</v>
      </c>
      <c r="M160" s="472">
        <v>4</v>
      </c>
      <c r="N160" s="639">
        <f t="shared" si="10"/>
        <v>8</v>
      </c>
      <c r="O160" s="950" t="str">
        <f t="shared" si="11"/>
        <v>MEDIO</v>
      </c>
      <c r="P160" s="639">
        <v>60</v>
      </c>
      <c r="Q160" s="639">
        <f t="shared" si="12"/>
        <v>480</v>
      </c>
      <c r="R160" s="674" t="str">
        <f t="shared" si="13"/>
        <v>II</v>
      </c>
      <c r="S160" s="246" t="str">
        <f t="shared" si="14"/>
        <v>ACEPTABLE CON CONTROL ESPECIFICO</v>
      </c>
      <c r="T160" s="698" t="s">
        <v>1137</v>
      </c>
      <c r="U160" s="698" t="s">
        <v>1137</v>
      </c>
      <c r="V160" s="698" t="s">
        <v>1137</v>
      </c>
      <c r="W160" s="698" t="s">
        <v>1712</v>
      </c>
      <c r="X160" s="592" t="s">
        <v>1137</v>
      </c>
    </row>
    <row r="161" spans="3:24" ht="163.5" customHeight="1">
      <c r="C161" s="1905"/>
      <c r="D161" s="1878"/>
      <c r="E161" s="252" t="s">
        <v>6</v>
      </c>
      <c r="F161" s="1120" t="s">
        <v>3735</v>
      </c>
      <c r="G161" s="252" t="s">
        <v>20</v>
      </c>
      <c r="H161" s="700" t="s">
        <v>4491</v>
      </c>
      <c r="I161" s="1116" t="s">
        <v>11</v>
      </c>
      <c r="J161" s="1116" t="s">
        <v>1588</v>
      </c>
      <c r="K161" s="700" t="s">
        <v>196</v>
      </c>
      <c r="L161" s="472">
        <v>2</v>
      </c>
      <c r="M161" s="472">
        <v>4</v>
      </c>
      <c r="N161" s="639">
        <f t="shared" si="10"/>
        <v>8</v>
      </c>
      <c r="O161" s="950" t="str">
        <f t="shared" si="11"/>
        <v>MEDIO</v>
      </c>
      <c r="P161" s="639">
        <v>60</v>
      </c>
      <c r="Q161" s="639">
        <f t="shared" si="12"/>
        <v>480</v>
      </c>
      <c r="R161" s="674" t="str">
        <f t="shared" si="13"/>
        <v>II</v>
      </c>
      <c r="S161" s="246" t="str">
        <f t="shared" si="14"/>
        <v>ACEPTABLE CON CONTROL ESPECIFICO</v>
      </c>
      <c r="T161" s="698" t="s">
        <v>13</v>
      </c>
      <c r="U161" s="698" t="s">
        <v>13</v>
      </c>
      <c r="V161" s="698" t="s">
        <v>117</v>
      </c>
      <c r="W161" s="698" t="s">
        <v>1712</v>
      </c>
      <c r="X161" s="592" t="s">
        <v>1137</v>
      </c>
    </row>
    <row r="162" spans="3:24" ht="408.75" customHeight="1">
      <c r="C162" s="1905"/>
      <c r="D162" s="1878"/>
      <c r="E162" s="252" t="s">
        <v>6</v>
      </c>
      <c r="F162" s="703" t="s">
        <v>3743</v>
      </c>
      <c r="G162" s="252" t="s">
        <v>33</v>
      </c>
      <c r="H162" s="600" t="s">
        <v>3744</v>
      </c>
      <c r="I162" s="159" t="s">
        <v>11</v>
      </c>
      <c r="J162" s="700" t="s">
        <v>1086</v>
      </c>
      <c r="K162" s="159" t="s">
        <v>1150</v>
      </c>
      <c r="L162" s="472">
        <v>2</v>
      </c>
      <c r="M162" s="472">
        <v>4</v>
      </c>
      <c r="N162" s="639">
        <f t="shared" si="10"/>
        <v>8</v>
      </c>
      <c r="O162" s="950" t="str">
        <f t="shared" si="11"/>
        <v>MEDIO</v>
      </c>
      <c r="P162" s="639">
        <v>10</v>
      </c>
      <c r="Q162" s="639">
        <f t="shared" si="12"/>
        <v>80</v>
      </c>
      <c r="R162" s="674" t="str">
        <f t="shared" si="13"/>
        <v>III</v>
      </c>
      <c r="S162" s="246" t="str">
        <f t="shared" si="14"/>
        <v>MEJORABLE</v>
      </c>
      <c r="T162" s="87" t="s">
        <v>26</v>
      </c>
      <c r="U162" s="87" t="s">
        <v>26</v>
      </c>
      <c r="V162" s="87" t="s">
        <v>1713</v>
      </c>
      <c r="W162" s="88" t="s">
        <v>3847</v>
      </c>
      <c r="X162" s="592" t="s">
        <v>1190</v>
      </c>
    </row>
    <row r="163" spans="3:24" ht="136.5" customHeight="1">
      <c r="C163" s="1905"/>
      <c r="D163" s="1878"/>
      <c r="E163" s="252" t="s">
        <v>6</v>
      </c>
      <c r="F163" s="1120" t="s">
        <v>3736</v>
      </c>
      <c r="G163" s="252" t="s">
        <v>20</v>
      </c>
      <c r="H163" s="700" t="s">
        <v>4491</v>
      </c>
      <c r="I163" s="1116" t="s">
        <v>11</v>
      </c>
      <c r="J163" s="1116" t="s">
        <v>1074</v>
      </c>
      <c r="K163" s="700" t="s">
        <v>196</v>
      </c>
      <c r="L163" s="472">
        <v>2</v>
      </c>
      <c r="M163" s="472">
        <v>4</v>
      </c>
      <c r="N163" s="639">
        <f t="shared" si="10"/>
        <v>8</v>
      </c>
      <c r="O163" s="950" t="str">
        <f t="shared" si="11"/>
        <v>MEDIO</v>
      </c>
      <c r="P163" s="639">
        <v>60</v>
      </c>
      <c r="Q163" s="639">
        <f t="shared" si="12"/>
        <v>480</v>
      </c>
      <c r="R163" s="674" t="str">
        <f t="shared" si="13"/>
        <v>II</v>
      </c>
      <c r="S163" s="246" t="str">
        <f t="shared" si="14"/>
        <v>ACEPTABLE CON CONTROL ESPECIFICO</v>
      </c>
      <c r="T163" s="698" t="s">
        <v>13</v>
      </c>
      <c r="U163" s="698" t="s">
        <v>13</v>
      </c>
      <c r="V163" s="698" t="s">
        <v>190</v>
      </c>
      <c r="W163" s="698" t="s">
        <v>1712</v>
      </c>
      <c r="X163" s="592" t="s">
        <v>1137</v>
      </c>
    </row>
    <row r="164" spans="3:24" ht="146.25" customHeight="1">
      <c r="C164" s="1905"/>
      <c r="D164" s="1879"/>
      <c r="E164" s="252" t="s">
        <v>6</v>
      </c>
      <c r="F164" s="1120" t="s">
        <v>3737</v>
      </c>
      <c r="G164" s="252" t="s">
        <v>39</v>
      </c>
      <c r="H164" s="700" t="s">
        <v>4491</v>
      </c>
      <c r="I164" s="1116" t="s">
        <v>11</v>
      </c>
      <c r="J164" s="1116" t="s">
        <v>1583</v>
      </c>
      <c r="K164" s="1116" t="s">
        <v>196</v>
      </c>
      <c r="L164" s="472">
        <v>2</v>
      </c>
      <c r="M164" s="472">
        <v>4</v>
      </c>
      <c r="N164" s="639">
        <f t="shared" si="10"/>
        <v>8</v>
      </c>
      <c r="O164" s="950" t="str">
        <f t="shared" si="11"/>
        <v>MEDIO</v>
      </c>
      <c r="P164" s="639">
        <v>60</v>
      </c>
      <c r="Q164" s="639">
        <f t="shared" si="12"/>
        <v>480</v>
      </c>
      <c r="R164" s="674" t="str">
        <f t="shared" si="13"/>
        <v>II</v>
      </c>
      <c r="S164" s="246" t="str">
        <f t="shared" si="14"/>
        <v>ACEPTABLE CON CONTROL ESPECIFICO</v>
      </c>
      <c r="T164" s="698" t="s">
        <v>13</v>
      </c>
      <c r="U164" s="698" t="s">
        <v>13</v>
      </c>
      <c r="V164" s="698" t="s">
        <v>121</v>
      </c>
      <c r="W164" s="698" t="s">
        <v>1712</v>
      </c>
      <c r="X164" s="592" t="s">
        <v>1137</v>
      </c>
    </row>
    <row r="165" spans="3:24" ht="87.75" customHeight="1">
      <c r="C165" s="1905"/>
      <c r="D165" s="1868" t="s">
        <v>3700</v>
      </c>
      <c r="E165" s="252" t="s">
        <v>6</v>
      </c>
      <c r="F165" s="1116" t="s">
        <v>3730</v>
      </c>
      <c r="G165" s="595" t="s">
        <v>1714</v>
      </c>
      <c r="H165" s="1116" t="s">
        <v>1136</v>
      </c>
      <c r="I165" s="1116" t="s">
        <v>1715</v>
      </c>
      <c r="J165" s="1116" t="s">
        <v>1716</v>
      </c>
      <c r="K165" s="1116" t="s">
        <v>196</v>
      </c>
      <c r="L165" s="472">
        <v>2</v>
      </c>
      <c r="M165" s="472">
        <v>4</v>
      </c>
      <c r="N165" s="639">
        <f t="shared" si="10"/>
        <v>8</v>
      </c>
      <c r="O165" s="950" t="str">
        <f t="shared" si="11"/>
        <v>MEDIO</v>
      </c>
      <c r="P165" s="639">
        <v>10</v>
      </c>
      <c r="Q165" s="639">
        <f t="shared" si="12"/>
        <v>80</v>
      </c>
      <c r="R165" s="674" t="str">
        <f t="shared" si="13"/>
        <v>III</v>
      </c>
      <c r="S165" s="246" t="str">
        <f t="shared" si="14"/>
        <v>MEJORABLE</v>
      </c>
      <c r="T165" s="698" t="s">
        <v>1137</v>
      </c>
      <c r="U165" s="698" t="s">
        <v>1137</v>
      </c>
      <c r="V165" s="698" t="s">
        <v>1695</v>
      </c>
      <c r="W165" s="88" t="s">
        <v>1138</v>
      </c>
      <c r="X165" s="592" t="s">
        <v>1137</v>
      </c>
    </row>
    <row r="166" spans="3:24" ht="123.75" customHeight="1">
      <c r="C166" s="1905"/>
      <c r="D166" s="1869"/>
      <c r="E166" s="252" t="s">
        <v>6</v>
      </c>
      <c r="F166" s="1116" t="s">
        <v>3731</v>
      </c>
      <c r="G166" s="1867" t="s">
        <v>1696</v>
      </c>
      <c r="H166" s="1116" t="s">
        <v>1139</v>
      </c>
      <c r="I166" s="1116" t="s">
        <v>1697</v>
      </c>
      <c r="J166" s="1116" t="s">
        <v>1698</v>
      </c>
      <c r="K166" s="1116" t="s">
        <v>196</v>
      </c>
      <c r="L166" s="472">
        <v>2</v>
      </c>
      <c r="M166" s="472">
        <v>4</v>
      </c>
      <c r="N166" s="639">
        <f t="shared" si="10"/>
        <v>8</v>
      </c>
      <c r="O166" s="950" t="str">
        <f t="shared" si="11"/>
        <v>MEDIO</v>
      </c>
      <c r="P166" s="639">
        <v>10</v>
      </c>
      <c r="Q166" s="639">
        <f t="shared" si="12"/>
        <v>80</v>
      </c>
      <c r="R166" s="674" t="str">
        <f t="shared" si="13"/>
        <v>III</v>
      </c>
      <c r="S166" s="246" t="str">
        <f t="shared" si="14"/>
        <v>MEJORABLE</v>
      </c>
      <c r="T166" s="698" t="s">
        <v>1137</v>
      </c>
      <c r="U166" s="698" t="s">
        <v>1137</v>
      </c>
      <c r="V166" s="698" t="s">
        <v>1699</v>
      </c>
      <c r="W166" s="88" t="s">
        <v>1700</v>
      </c>
      <c r="X166" s="592" t="s">
        <v>1137</v>
      </c>
    </row>
    <row r="167" spans="3:24" ht="145.5" customHeight="1">
      <c r="C167" s="1905"/>
      <c r="D167" s="1869"/>
      <c r="E167" s="252" t="s">
        <v>6</v>
      </c>
      <c r="F167" s="1116" t="s">
        <v>3732</v>
      </c>
      <c r="G167" s="1867"/>
      <c r="H167" s="1116" t="s">
        <v>3741</v>
      </c>
      <c r="I167" s="1116" t="s">
        <v>1702</v>
      </c>
      <c r="J167" s="1116" t="s">
        <v>1703</v>
      </c>
      <c r="K167" s="1116" t="s">
        <v>196</v>
      </c>
      <c r="L167" s="472">
        <v>2</v>
      </c>
      <c r="M167" s="472">
        <v>4</v>
      </c>
      <c r="N167" s="639">
        <f t="shared" si="10"/>
        <v>8</v>
      </c>
      <c r="O167" s="950" t="str">
        <f t="shared" si="11"/>
        <v>MEDIO</v>
      </c>
      <c r="P167" s="639">
        <v>10</v>
      </c>
      <c r="Q167" s="639">
        <f t="shared" si="12"/>
        <v>80</v>
      </c>
      <c r="R167" s="674" t="str">
        <f t="shared" si="13"/>
        <v>III</v>
      </c>
      <c r="S167" s="246" t="str">
        <f t="shared" si="14"/>
        <v>MEJORABLE</v>
      </c>
      <c r="T167" s="699" t="s">
        <v>1137</v>
      </c>
      <c r="U167" s="699" t="s">
        <v>1137</v>
      </c>
      <c r="V167" s="700" t="s">
        <v>1140</v>
      </c>
      <c r="W167" s="88" t="s">
        <v>1704</v>
      </c>
      <c r="X167" s="592" t="s">
        <v>1137</v>
      </c>
    </row>
    <row r="168" spans="3:24" ht="65.25" customHeight="1">
      <c r="C168" s="1905"/>
      <c r="D168" s="1869"/>
      <c r="E168" s="252" t="s">
        <v>6</v>
      </c>
      <c r="F168" s="1116" t="s">
        <v>3733</v>
      </c>
      <c r="G168" s="1867"/>
      <c r="H168" s="1116" t="s">
        <v>1705</v>
      </c>
      <c r="I168" s="1116" t="s">
        <v>1141</v>
      </c>
      <c r="J168" s="1116" t="s">
        <v>1706</v>
      </c>
      <c r="K168" s="1116" t="s">
        <v>196</v>
      </c>
      <c r="L168" s="472">
        <v>2</v>
      </c>
      <c r="M168" s="472">
        <v>4</v>
      </c>
      <c r="N168" s="639">
        <f t="shared" si="10"/>
        <v>8</v>
      </c>
      <c r="O168" s="950" t="str">
        <f t="shared" si="11"/>
        <v>MEDIO</v>
      </c>
      <c r="P168" s="639">
        <v>10</v>
      </c>
      <c r="Q168" s="639">
        <f t="shared" si="12"/>
        <v>80</v>
      </c>
      <c r="R168" s="674" t="str">
        <f t="shared" si="13"/>
        <v>III</v>
      </c>
      <c r="S168" s="246" t="str">
        <f t="shared" si="14"/>
        <v>MEJORABLE</v>
      </c>
      <c r="T168" s="699" t="s">
        <v>1137</v>
      </c>
      <c r="U168" s="699" t="s">
        <v>1137</v>
      </c>
      <c r="V168" s="701" t="s">
        <v>1137</v>
      </c>
      <c r="W168" s="700" t="s">
        <v>1707</v>
      </c>
      <c r="X168" s="592" t="s">
        <v>1137</v>
      </c>
    </row>
    <row r="169" spans="3:24" ht="99" customHeight="1">
      <c r="C169" s="1905"/>
      <c r="D169" s="1869"/>
      <c r="E169" s="252" t="s">
        <v>6</v>
      </c>
      <c r="F169" s="1116" t="s">
        <v>1142</v>
      </c>
      <c r="G169" s="595" t="s">
        <v>1708</v>
      </c>
      <c r="H169" s="1116" t="s">
        <v>1143</v>
      </c>
      <c r="I169" s="1116" t="s">
        <v>11</v>
      </c>
      <c r="J169" s="1116" t="s">
        <v>1709</v>
      </c>
      <c r="K169" s="1116" t="s">
        <v>196</v>
      </c>
      <c r="L169" s="472">
        <v>2</v>
      </c>
      <c r="M169" s="472">
        <v>2</v>
      </c>
      <c r="N169" s="639">
        <f t="shared" si="10"/>
        <v>4</v>
      </c>
      <c r="O169" s="950" t="str">
        <f t="shared" si="11"/>
        <v>BAJO</v>
      </c>
      <c r="P169" s="639">
        <v>100</v>
      </c>
      <c r="Q169" s="639">
        <f t="shared" si="12"/>
        <v>400</v>
      </c>
      <c r="R169" s="674" t="str">
        <f t="shared" si="13"/>
        <v>II</v>
      </c>
      <c r="S169" s="246" t="str">
        <f t="shared" si="14"/>
        <v>ACEPTABLE CON CONTROL ESPECIFICO</v>
      </c>
      <c r="T169" s="699" t="s">
        <v>1137</v>
      </c>
      <c r="U169" s="699" t="s">
        <v>1137</v>
      </c>
      <c r="V169" s="699" t="s">
        <v>1137</v>
      </c>
      <c r="W169" s="702" t="s">
        <v>1144</v>
      </c>
      <c r="X169" s="592" t="s">
        <v>1137</v>
      </c>
    </row>
    <row r="170" spans="3:24" ht="138.75" customHeight="1">
      <c r="C170" s="1905"/>
      <c r="D170" s="1869"/>
      <c r="E170" s="252" t="s">
        <v>6</v>
      </c>
      <c r="F170" s="1117" t="s">
        <v>3734</v>
      </c>
      <c r="G170" s="595" t="s">
        <v>1710</v>
      </c>
      <c r="H170" s="1118" t="s">
        <v>4493</v>
      </c>
      <c r="I170" s="1116" t="s">
        <v>1146</v>
      </c>
      <c r="J170" s="1116" t="s">
        <v>1711</v>
      </c>
      <c r="K170" s="1116" t="s">
        <v>196</v>
      </c>
      <c r="L170" s="472">
        <v>2</v>
      </c>
      <c r="M170" s="472">
        <v>4</v>
      </c>
      <c r="N170" s="639">
        <f t="shared" si="10"/>
        <v>8</v>
      </c>
      <c r="O170" s="950" t="str">
        <f t="shared" si="11"/>
        <v>MEDIO</v>
      </c>
      <c r="P170" s="639">
        <v>60</v>
      </c>
      <c r="Q170" s="639">
        <f t="shared" si="12"/>
        <v>480</v>
      </c>
      <c r="R170" s="674" t="str">
        <f t="shared" si="13"/>
        <v>II</v>
      </c>
      <c r="S170" s="246" t="str">
        <f t="shared" si="14"/>
        <v>ACEPTABLE CON CONTROL ESPECIFICO</v>
      </c>
      <c r="T170" s="699" t="s">
        <v>1137</v>
      </c>
      <c r="U170" s="699" t="s">
        <v>1137</v>
      </c>
      <c r="V170" s="699" t="s">
        <v>1137</v>
      </c>
      <c r="W170" s="702" t="s">
        <v>1717</v>
      </c>
      <c r="X170" s="592" t="s">
        <v>1137</v>
      </c>
    </row>
    <row r="171" spans="3:24" ht="69.599999999999994">
      <c r="C171" s="1905"/>
      <c r="D171" s="1869"/>
      <c r="E171" s="252" t="s">
        <v>157</v>
      </c>
      <c r="F171" s="1119" t="s">
        <v>1147</v>
      </c>
      <c r="G171" s="595" t="s">
        <v>1344</v>
      </c>
      <c r="H171" s="1116" t="s">
        <v>4492</v>
      </c>
      <c r="I171" s="1116" t="s">
        <v>11</v>
      </c>
      <c r="J171" s="1116" t="s">
        <v>1149</v>
      </c>
      <c r="K171" s="1116" t="s">
        <v>196</v>
      </c>
      <c r="L171" s="472">
        <v>2</v>
      </c>
      <c r="M171" s="472">
        <v>4</v>
      </c>
      <c r="N171" s="639">
        <f t="shared" si="10"/>
        <v>8</v>
      </c>
      <c r="O171" s="950" t="str">
        <f t="shared" si="11"/>
        <v>MEDIO</v>
      </c>
      <c r="P171" s="639">
        <v>60</v>
      </c>
      <c r="Q171" s="639">
        <f t="shared" si="12"/>
        <v>480</v>
      </c>
      <c r="R171" s="674" t="str">
        <f t="shared" si="13"/>
        <v>II</v>
      </c>
      <c r="S171" s="246" t="str">
        <f t="shared" si="14"/>
        <v>ACEPTABLE CON CONTROL ESPECIFICO</v>
      </c>
      <c r="T171" s="698" t="s">
        <v>1137</v>
      </c>
      <c r="U171" s="698" t="s">
        <v>1137</v>
      </c>
      <c r="V171" s="698" t="s">
        <v>1137</v>
      </c>
      <c r="W171" s="698" t="s">
        <v>1712</v>
      </c>
      <c r="X171" s="592" t="s">
        <v>1137</v>
      </c>
    </row>
    <row r="172" spans="3:24" ht="163.5" customHeight="1">
      <c r="C172" s="1905"/>
      <c r="D172" s="1869"/>
      <c r="E172" s="252" t="s">
        <v>6</v>
      </c>
      <c r="F172" s="1120" t="s">
        <v>3735</v>
      </c>
      <c r="G172" s="252" t="s">
        <v>20</v>
      </c>
      <c r="H172" s="700" t="s">
        <v>4491</v>
      </c>
      <c r="I172" s="1116" t="s">
        <v>11</v>
      </c>
      <c r="J172" s="1116" t="s">
        <v>1588</v>
      </c>
      <c r="K172" s="700" t="s">
        <v>196</v>
      </c>
      <c r="L172" s="472">
        <v>2</v>
      </c>
      <c r="M172" s="472">
        <v>4</v>
      </c>
      <c r="N172" s="639">
        <f t="shared" si="10"/>
        <v>8</v>
      </c>
      <c r="O172" s="950" t="str">
        <f t="shared" si="11"/>
        <v>MEDIO</v>
      </c>
      <c r="P172" s="639">
        <v>60</v>
      </c>
      <c r="Q172" s="639">
        <f t="shared" si="12"/>
        <v>480</v>
      </c>
      <c r="R172" s="674" t="str">
        <f t="shared" si="13"/>
        <v>II</v>
      </c>
      <c r="S172" s="246" t="str">
        <f t="shared" si="14"/>
        <v>ACEPTABLE CON CONTROL ESPECIFICO</v>
      </c>
      <c r="T172" s="698" t="s">
        <v>13</v>
      </c>
      <c r="U172" s="698" t="s">
        <v>13</v>
      </c>
      <c r="V172" s="698" t="s">
        <v>117</v>
      </c>
      <c r="W172" s="698" t="s">
        <v>1712</v>
      </c>
      <c r="X172" s="592" t="s">
        <v>1137</v>
      </c>
    </row>
    <row r="173" spans="3:24" ht="408.75" customHeight="1">
      <c r="C173" s="1905"/>
      <c r="D173" s="1869"/>
      <c r="E173" s="252" t="s">
        <v>6</v>
      </c>
      <c r="F173" s="703" t="s">
        <v>3743</v>
      </c>
      <c r="G173" s="252" t="s">
        <v>33</v>
      </c>
      <c r="H173" s="600" t="s">
        <v>3744</v>
      </c>
      <c r="I173" s="159" t="s">
        <v>11</v>
      </c>
      <c r="J173" s="700" t="s">
        <v>1086</v>
      </c>
      <c r="K173" s="159" t="s">
        <v>1150</v>
      </c>
      <c r="L173" s="472">
        <v>2</v>
      </c>
      <c r="M173" s="472">
        <v>4</v>
      </c>
      <c r="N173" s="639">
        <f t="shared" si="10"/>
        <v>8</v>
      </c>
      <c r="O173" s="950" t="str">
        <f t="shared" si="11"/>
        <v>MEDIO</v>
      </c>
      <c r="P173" s="639">
        <v>10</v>
      </c>
      <c r="Q173" s="639">
        <f t="shared" si="12"/>
        <v>80</v>
      </c>
      <c r="R173" s="674" t="str">
        <f t="shared" si="13"/>
        <v>III</v>
      </c>
      <c r="S173" s="246" t="str">
        <f t="shared" si="14"/>
        <v>MEJORABLE</v>
      </c>
      <c r="T173" s="87" t="s">
        <v>26</v>
      </c>
      <c r="U173" s="87" t="s">
        <v>26</v>
      </c>
      <c r="V173" s="87" t="s">
        <v>1713</v>
      </c>
      <c r="W173" s="88" t="s">
        <v>3843</v>
      </c>
      <c r="X173" s="592" t="s">
        <v>1190</v>
      </c>
    </row>
    <row r="174" spans="3:24" ht="136.5" customHeight="1">
      <c r="C174" s="1905"/>
      <c r="D174" s="1869"/>
      <c r="E174" s="252" t="s">
        <v>6</v>
      </c>
      <c r="F174" s="1120" t="s">
        <v>3736</v>
      </c>
      <c r="G174" s="252" t="s">
        <v>20</v>
      </c>
      <c r="H174" s="700" t="s">
        <v>104</v>
      </c>
      <c r="I174" s="1116" t="s">
        <v>11</v>
      </c>
      <c r="J174" s="1116" t="s">
        <v>1074</v>
      </c>
      <c r="K174" s="700" t="s">
        <v>196</v>
      </c>
      <c r="L174" s="472">
        <v>2</v>
      </c>
      <c r="M174" s="472">
        <v>2</v>
      </c>
      <c r="N174" s="639">
        <f t="shared" si="10"/>
        <v>4</v>
      </c>
      <c r="O174" s="950" t="str">
        <f t="shared" si="11"/>
        <v>BAJO</v>
      </c>
      <c r="P174" s="639">
        <v>100</v>
      </c>
      <c r="Q174" s="639">
        <f t="shared" si="12"/>
        <v>400</v>
      </c>
      <c r="R174" s="674" t="str">
        <f t="shared" si="13"/>
        <v>II</v>
      </c>
      <c r="S174" s="246" t="str">
        <f t="shared" si="14"/>
        <v>ACEPTABLE CON CONTROL ESPECIFICO</v>
      </c>
      <c r="T174" s="698" t="s">
        <v>13</v>
      </c>
      <c r="U174" s="698" t="s">
        <v>13</v>
      </c>
      <c r="V174" s="698" t="s">
        <v>190</v>
      </c>
      <c r="W174" s="698" t="s">
        <v>1712</v>
      </c>
      <c r="X174" s="592" t="s">
        <v>1137</v>
      </c>
    </row>
    <row r="175" spans="3:24" ht="146.25" customHeight="1">
      <c r="C175" s="1905"/>
      <c r="D175" s="1870"/>
      <c r="E175" s="252" t="s">
        <v>6</v>
      </c>
      <c r="F175" s="1120" t="s">
        <v>3737</v>
      </c>
      <c r="G175" s="252" t="s">
        <v>39</v>
      </c>
      <c r="H175" s="700" t="s">
        <v>4494</v>
      </c>
      <c r="I175" s="1116" t="s">
        <v>11</v>
      </c>
      <c r="J175" s="1116" t="s">
        <v>1583</v>
      </c>
      <c r="K175" s="1116" t="s">
        <v>196</v>
      </c>
      <c r="L175" s="472">
        <v>2</v>
      </c>
      <c r="M175" s="472">
        <v>4</v>
      </c>
      <c r="N175" s="639">
        <f t="shared" si="10"/>
        <v>8</v>
      </c>
      <c r="O175" s="950" t="str">
        <f t="shared" si="11"/>
        <v>MEDIO</v>
      </c>
      <c r="P175" s="639">
        <v>60</v>
      </c>
      <c r="Q175" s="639">
        <f t="shared" si="12"/>
        <v>480</v>
      </c>
      <c r="R175" s="674" t="str">
        <f t="shared" si="13"/>
        <v>II</v>
      </c>
      <c r="S175" s="246" t="str">
        <f t="shared" si="14"/>
        <v>ACEPTABLE CON CONTROL ESPECIFICO</v>
      </c>
      <c r="T175" s="698" t="s">
        <v>13</v>
      </c>
      <c r="U175" s="698" t="s">
        <v>13</v>
      </c>
      <c r="V175" s="698" t="s">
        <v>121</v>
      </c>
      <c r="W175" s="698" t="s">
        <v>1712</v>
      </c>
      <c r="X175" s="592" t="s">
        <v>1137</v>
      </c>
    </row>
    <row r="176" spans="3:24" ht="87.75" customHeight="1">
      <c r="C176" s="1905"/>
      <c r="D176" s="1874" t="s">
        <v>3716</v>
      </c>
      <c r="E176" s="252" t="s">
        <v>6</v>
      </c>
      <c r="F176" s="1116" t="s">
        <v>3730</v>
      </c>
      <c r="G176" s="1871" t="s">
        <v>1714</v>
      </c>
      <c r="H176" s="1116" t="s">
        <v>1136</v>
      </c>
      <c r="I176" s="1116" t="s">
        <v>1715</v>
      </c>
      <c r="J176" s="1116" t="s">
        <v>1716</v>
      </c>
      <c r="K176" s="1116" t="s">
        <v>196</v>
      </c>
      <c r="L176" s="472">
        <v>2</v>
      </c>
      <c r="M176" s="472">
        <v>4</v>
      </c>
      <c r="N176" s="639">
        <f t="shared" si="10"/>
        <v>8</v>
      </c>
      <c r="O176" s="950" t="str">
        <f t="shared" si="11"/>
        <v>MEDIO</v>
      </c>
      <c r="P176" s="639">
        <v>10</v>
      </c>
      <c r="Q176" s="639">
        <f t="shared" si="12"/>
        <v>80</v>
      </c>
      <c r="R176" s="674" t="str">
        <f t="shared" si="13"/>
        <v>III</v>
      </c>
      <c r="S176" s="246" t="str">
        <f t="shared" si="14"/>
        <v>MEJORABLE</v>
      </c>
      <c r="T176" s="698" t="s">
        <v>1137</v>
      </c>
      <c r="U176" s="698" t="s">
        <v>1137</v>
      </c>
      <c r="V176" s="698" t="s">
        <v>1695</v>
      </c>
      <c r="W176" s="88" t="s">
        <v>1138</v>
      </c>
      <c r="X176" s="592" t="s">
        <v>1137</v>
      </c>
    </row>
    <row r="177" spans="3:24" ht="87.75" customHeight="1">
      <c r="C177" s="1905"/>
      <c r="D177" s="1875"/>
      <c r="E177" s="252" t="s">
        <v>6</v>
      </c>
      <c r="F177" s="1116" t="s">
        <v>3866</v>
      </c>
      <c r="G177" s="1873"/>
      <c r="H177" s="1116" t="s">
        <v>1136</v>
      </c>
      <c r="I177" s="1116" t="s">
        <v>1715</v>
      </c>
      <c r="J177" s="1116" t="s">
        <v>1716</v>
      </c>
      <c r="K177" s="1116" t="s">
        <v>196</v>
      </c>
      <c r="L177" s="472">
        <v>2</v>
      </c>
      <c r="M177" s="472">
        <v>4</v>
      </c>
      <c r="N177" s="639">
        <f t="shared" si="10"/>
        <v>8</v>
      </c>
      <c r="O177" s="950" t="str">
        <f t="shared" si="11"/>
        <v>MEDIO</v>
      </c>
      <c r="P177" s="639">
        <v>10</v>
      </c>
      <c r="Q177" s="639">
        <f t="shared" si="12"/>
        <v>80</v>
      </c>
      <c r="R177" s="674" t="str">
        <f t="shared" si="13"/>
        <v>III</v>
      </c>
      <c r="S177" s="246" t="str">
        <f t="shared" si="14"/>
        <v>MEJORABLE</v>
      </c>
      <c r="T177" s="698" t="s">
        <v>1137</v>
      </c>
      <c r="U177" s="698" t="s">
        <v>1137</v>
      </c>
      <c r="V177" s="698" t="s">
        <v>1695</v>
      </c>
      <c r="W177" s="88" t="s">
        <v>1138</v>
      </c>
      <c r="X177" s="592" t="s">
        <v>1137</v>
      </c>
    </row>
    <row r="178" spans="3:24" ht="123.75" customHeight="1">
      <c r="C178" s="1905"/>
      <c r="D178" s="1875"/>
      <c r="E178" s="252" t="s">
        <v>6</v>
      </c>
      <c r="F178" s="1116" t="s">
        <v>3862</v>
      </c>
      <c r="G178" s="1871" t="s">
        <v>1696</v>
      </c>
      <c r="H178" s="1116" t="s">
        <v>3863</v>
      </c>
      <c r="I178" s="1116" t="s">
        <v>1697</v>
      </c>
      <c r="J178" s="1116" t="s">
        <v>1698</v>
      </c>
      <c r="K178" s="1116" t="s">
        <v>196</v>
      </c>
      <c r="L178" s="472">
        <v>2</v>
      </c>
      <c r="M178" s="472">
        <v>4</v>
      </c>
      <c r="N178" s="639">
        <f t="shared" si="10"/>
        <v>8</v>
      </c>
      <c r="O178" s="950" t="str">
        <f t="shared" si="11"/>
        <v>MEDIO</v>
      </c>
      <c r="P178" s="639">
        <v>10</v>
      </c>
      <c r="Q178" s="639">
        <f t="shared" si="12"/>
        <v>80</v>
      </c>
      <c r="R178" s="674" t="str">
        <f t="shared" si="13"/>
        <v>III</v>
      </c>
      <c r="S178" s="246" t="str">
        <f t="shared" si="14"/>
        <v>MEJORABLE</v>
      </c>
      <c r="T178" s="698" t="s">
        <v>1137</v>
      </c>
      <c r="U178" s="698" t="s">
        <v>1137</v>
      </c>
      <c r="V178" s="698" t="s">
        <v>3865</v>
      </c>
      <c r="W178" s="88" t="s">
        <v>3864</v>
      </c>
      <c r="X178" s="592" t="s">
        <v>1137</v>
      </c>
    </row>
    <row r="179" spans="3:24" ht="123.75" customHeight="1">
      <c r="C179" s="1905"/>
      <c r="D179" s="1875"/>
      <c r="E179" s="252" t="s">
        <v>6</v>
      </c>
      <c r="F179" s="1116" t="s">
        <v>3731</v>
      </c>
      <c r="G179" s="1872"/>
      <c r="H179" s="1116" t="s">
        <v>1139</v>
      </c>
      <c r="I179" s="1116" t="s">
        <v>1697</v>
      </c>
      <c r="J179" s="1116" t="s">
        <v>1698</v>
      </c>
      <c r="K179" s="1116" t="s">
        <v>196</v>
      </c>
      <c r="L179" s="472">
        <v>2</v>
      </c>
      <c r="M179" s="472">
        <v>4</v>
      </c>
      <c r="N179" s="639">
        <f t="shared" si="10"/>
        <v>8</v>
      </c>
      <c r="O179" s="950" t="str">
        <f t="shared" si="11"/>
        <v>MEDIO</v>
      </c>
      <c r="P179" s="639">
        <v>10</v>
      </c>
      <c r="Q179" s="639">
        <f t="shared" si="12"/>
        <v>80</v>
      </c>
      <c r="R179" s="674" t="str">
        <f t="shared" si="13"/>
        <v>III</v>
      </c>
      <c r="S179" s="246" t="str">
        <f t="shared" si="14"/>
        <v>MEJORABLE</v>
      </c>
      <c r="T179" s="698" t="s">
        <v>1137</v>
      </c>
      <c r="U179" s="698" t="s">
        <v>1137</v>
      </c>
      <c r="V179" s="698" t="s">
        <v>1699</v>
      </c>
      <c r="W179" s="88" t="s">
        <v>1700</v>
      </c>
      <c r="X179" s="592" t="s">
        <v>1137</v>
      </c>
    </row>
    <row r="180" spans="3:24" ht="145.5" customHeight="1">
      <c r="C180" s="1905"/>
      <c r="D180" s="1875"/>
      <c r="E180" s="252" t="s">
        <v>6</v>
      </c>
      <c r="F180" s="1116" t="s">
        <v>3732</v>
      </c>
      <c r="G180" s="1872"/>
      <c r="H180" s="1116" t="s">
        <v>3741</v>
      </c>
      <c r="I180" s="1116" t="s">
        <v>1702</v>
      </c>
      <c r="J180" s="1116" t="s">
        <v>1703</v>
      </c>
      <c r="K180" s="1116" t="s">
        <v>196</v>
      </c>
      <c r="L180" s="472">
        <v>2</v>
      </c>
      <c r="M180" s="472">
        <v>4</v>
      </c>
      <c r="N180" s="639">
        <f t="shared" si="10"/>
        <v>8</v>
      </c>
      <c r="O180" s="950" t="str">
        <f t="shared" si="11"/>
        <v>MEDIO</v>
      </c>
      <c r="P180" s="639">
        <v>10</v>
      </c>
      <c r="Q180" s="639">
        <f t="shared" si="12"/>
        <v>80</v>
      </c>
      <c r="R180" s="674" t="str">
        <f t="shared" si="13"/>
        <v>III</v>
      </c>
      <c r="S180" s="246" t="str">
        <f t="shared" si="14"/>
        <v>MEJORABLE</v>
      </c>
      <c r="T180" s="699" t="s">
        <v>1137</v>
      </c>
      <c r="U180" s="699" t="s">
        <v>1137</v>
      </c>
      <c r="V180" s="700" t="s">
        <v>1140</v>
      </c>
      <c r="W180" s="88" t="s">
        <v>1704</v>
      </c>
      <c r="X180" s="592" t="s">
        <v>1137</v>
      </c>
    </row>
    <row r="181" spans="3:24" ht="65.25" customHeight="1">
      <c r="C181" s="1905"/>
      <c r="D181" s="1875"/>
      <c r="E181" s="252" t="s">
        <v>6</v>
      </c>
      <c r="F181" s="1116" t="s">
        <v>3733</v>
      </c>
      <c r="G181" s="1873"/>
      <c r="H181" s="1116" t="s">
        <v>1705</v>
      </c>
      <c r="I181" s="1116" t="s">
        <v>1141</v>
      </c>
      <c r="J181" s="1116" t="s">
        <v>1706</v>
      </c>
      <c r="K181" s="1116" t="s">
        <v>196</v>
      </c>
      <c r="L181" s="472">
        <v>2</v>
      </c>
      <c r="M181" s="472">
        <v>4</v>
      </c>
      <c r="N181" s="639">
        <f t="shared" si="10"/>
        <v>8</v>
      </c>
      <c r="O181" s="950" t="str">
        <f t="shared" si="11"/>
        <v>MEDIO</v>
      </c>
      <c r="P181" s="639">
        <v>10</v>
      </c>
      <c r="Q181" s="639">
        <f t="shared" si="12"/>
        <v>80</v>
      </c>
      <c r="R181" s="674" t="str">
        <f t="shared" si="13"/>
        <v>III</v>
      </c>
      <c r="S181" s="246" t="str">
        <f t="shared" si="14"/>
        <v>MEJORABLE</v>
      </c>
      <c r="T181" s="699" t="s">
        <v>1137</v>
      </c>
      <c r="U181" s="699" t="s">
        <v>1137</v>
      </c>
      <c r="V181" s="701" t="s">
        <v>1137</v>
      </c>
      <c r="W181" s="700" t="s">
        <v>1707</v>
      </c>
      <c r="X181" s="592" t="s">
        <v>1137</v>
      </c>
    </row>
    <row r="182" spans="3:24" ht="99" customHeight="1">
      <c r="C182" s="1905"/>
      <c r="D182" s="1875"/>
      <c r="E182" s="252" t="s">
        <v>6</v>
      </c>
      <c r="F182" s="1116" t="s">
        <v>1142</v>
      </c>
      <c r="G182" s="595" t="s">
        <v>1708</v>
      </c>
      <c r="H182" s="1116" t="s">
        <v>1143</v>
      </c>
      <c r="I182" s="1116" t="s">
        <v>11</v>
      </c>
      <c r="J182" s="1116" t="s">
        <v>1709</v>
      </c>
      <c r="K182" s="1116" t="s">
        <v>196</v>
      </c>
      <c r="L182" s="472">
        <v>2</v>
      </c>
      <c r="M182" s="472">
        <v>2</v>
      </c>
      <c r="N182" s="639">
        <f t="shared" si="10"/>
        <v>4</v>
      </c>
      <c r="O182" s="950" t="str">
        <f t="shared" si="11"/>
        <v>BAJO</v>
      </c>
      <c r="P182" s="639">
        <v>100</v>
      </c>
      <c r="Q182" s="639">
        <f t="shared" si="12"/>
        <v>400</v>
      </c>
      <c r="R182" s="674" t="str">
        <f t="shared" si="13"/>
        <v>II</v>
      </c>
      <c r="S182" s="246" t="str">
        <f t="shared" si="14"/>
        <v>ACEPTABLE CON CONTROL ESPECIFICO</v>
      </c>
      <c r="T182" s="699" t="s">
        <v>1137</v>
      </c>
      <c r="U182" s="699" t="s">
        <v>1137</v>
      </c>
      <c r="V182" s="699" t="s">
        <v>1137</v>
      </c>
      <c r="W182" s="702" t="s">
        <v>1144</v>
      </c>
      <c r="X182" s="592" t="s">
        <v>1137</v>
      </c>
    </row>
    <row r="183" spans="3:24" ht="138.75" customHeight="1">
      <c r="C183" s="1905"/>
      <c r="D183" s="1875"/>
      <c r="E183" s="252" t="s">
        <v>6</v>
      </c>
      <c r="F183" s="1117" t="s">
        <v>3734</v>
      </c>
      <c r="G183" s="595" t="s">
        <v>1710</v>
      </c>
      <c r="H183" s="1118" t="s">
        <v>4493</v>
      </c>
      <c r="I183" s="1116" t="s">
        <v>1146</v>
      </c>
      <c r="J183" s="1116" t="s">
        <v>1711</v>
      </c>
      <c r="K183" s="1116" t="s">
        <v>196</v>
      </c>
      <c r="L183" s="472">
        <v>2</v>
      </c>
      <c r="M183" s="472">
        <v>4</v>
      </c>
      <c r="N183" s="639">
        <f t="shared" si="10"/>
        <v>8</v>
      </c>
      <c r="O183" s="950" t="str">
        <f t="shared" si="11"/>
        <v>MEDIO</v>
      </c>
      <c r="P183" s="639">
        <v>60</v>
      </c>
      <c r="Q183" s="639">
        <f t="shared" si="12"/>
        <v>480</v>
      </c>
      <c r="R183" s="674" t="str">
        <f t="shared" si="13"/>
        <v>II</v>
      </c>
      <c r="S183" s="246" t="str">
        <f t="shared" si="14"/>
        <v>ACEPTABLE CON CONTROL ESPECIFICO</v>
      </c>
      <c r="T183" s="699" t="s">
        <v>1137</v>
      </c>
      <c r="U183" s="699" t="s">
        <v>1137</v>
      </c>
      <c r="V183" s="699" t="s">
        <v>1137</v>
      </c>
      <c r="W183" s="702" t="s">
        <v>1717</v>
      </c>
      <c r="X183" s="592" t="s">
        <v>1137</v>
      </c>
    </row>
    <row r="184" spans="3:24" ht="69.599999999999994">
      <c r="C184" s="1905"/>
      <c r="D184" s="1875"/>
      <c r="E184" s="252" t="s">
        <v>157</v>
      </c>
      <c r="F184" s="1119" t="s">
        <v>1147</v>
      </c>
      <c r="G184" s="595" t="s">
        <v>1344</v>
      </c>
      <c r="H184" s="1116" t="s">
        <v>4492</v>
      </c>
      <c r="I184" s="1116" t="s">
        <v>11</v>
      </c>
      <c r="J184" s="1116" t="s">
        <v>1149</v>
      </c>
      <c r="K184" s="1116" t="s">
        <v>196</v>
      </c>
      <c r="L184" s="472">
        <v>2</v>
      </c>
      <c r="M184" s="472">
        <v>4</v>
      </c>
      <c r="N184" s="639">
        <f t="shared" si="10"/>
        <v>8</v>
      </c>
      <c r="O184" s="950" t="str">
        <f t="shared" si="11"/>
        <v>MEDIO</v>
      </c>
      <c r="P184" s="639">
        <v>60</v>
      </c>
      <c r="Q184" s="639">
        <f t="shared" si="12"/>
        <v>480</v>
      </c>
      <c r="R184" s="674" t="str">
        <f t="shared" si="13"/>
        <v>II</v>
      </c>
      <c r="S184" s="246" t="str">
        <f t="shared" si="14"/>
        <v>ACEPTABLE CON CONTROL ESPECIFICO</v>
      </c>
      <c r="T184" s="698" t="s">
        <v>1137</v>
      </c>
      <c r="U184" s="698" t="s">
        <v>1137</v>
      </c>
      <c r="V184" s="698" t="s">
        <v>1137</v>
      </c>
      <c r="W184" s="698" t="s">
        <v>1712</v>
      </c>
      <c r="X184" s="592" t="s">
        <v>1137</v>
      </c>
    </row>
    <row r="185" spans="3:24" ht="163.5" customHeight="1">
      <c r="C185" s="1905"/>
      <c r="D185" s="1875"/>
      <c r="E185" s="252" t="s">
        <v>6</v>
      </c>
      <c r="F185" s="1120" t="s">
        <v>3735</v>
      </c>
      <c r="G185" s="252" t="s">
        <v>20</v>
      </c>
      <c r="H185" s="700" t="s">
        <v>4491</v>
      </c>
      <c r="I185" s="1116" t="s">
        <v>11</v>
      </c>
      <c r="J185" s="1116" t="s">
        <v>1588</v>
      </c>
      <c r="K185" s="700" t="s">
        <v>196</v>
      </c>
      <c r="L185" s="472">
        <v>2</v>
      </c>
      <c r="M185" s="472">
        <v>4</v>
      </c>
      <c r="N185" s="639">
        <f t="shared" si="10"/>
        <v>8</v>
      </c>
      <c r="O185" s="950" t="str">
        <f t="shared" si="11"/>
        <v>MEDIO</v>
      </c>
      <c r="P185" s="639">
        <v>60</v>
      </c>
      <c r="Q185" s="639">
        <f t="shared" si="12"/>
        <v>480</v>
      </c>
      <c r="R185" s="674" t="str">
        <f t="shared" si="13"/>
        <v>II</v>
      </c>
      <c r="S185" s="246" t="str">
        <f t="shared" si="14"/>
        <v>ACEPTABLE CON CONTROL ESPECIFICO</v>
      </c>
      <c r="T185" s="698" t="s">
        <v>13</v>
      </c>
      <c r="U185" s="698" t="s">
        <v>13</v>
      </c>
      <c r="V185" s="698" t="s">
        <v>117</v>
      </c>
      <c r="W185" s="698" t="s">
        <v>1712</v>
      </c>
      <c r="X185" s="592" t="s">
        <v>1137</v>
      </c>
    </row>
    <row r="186" spans="3:24" ht="408.75" customHeight="1">
      <c r="C186" s="1905"/>
      <c r="D186" s="1875"/>
      <c r="E186" s="252" t="s">
        <v>6</v>
      </c>
      <c r="F186" s="703" t="s">
        <v>3743</v>
      </c>
      <c r="G186" s="252" t="s">
        <v>33</v>
      </c>
      <c r="H186" s="600" t="s">
        <v>3744</v>
      </c>
      <c r="I186" s="159" t="s">
        <v>11</v>
      </c>
      <c r="J186" s="700" t="s">
        <v>1086</v>
      </c>
      <c r="K186" s="159" t="s">
        <v>1150</v>
      </c>
      <c r="L186" s="472">
        <v>2</v>
      </c>
      <c r="M186" s="472">
        <v>4</v>
      </c>
      <c r="N186" s="639">
        <f t="shared" si="10"/>
        <v>8</v>
      </c>
      <c r="O186" s="950" t="str">
        <f t="shared" si="11"/>
        <v>MEDIO</v>
      </c>
      <c r="P186" s="639">
        <v>10</v>
      </c>
      <c r="Q186" s="639">
        <f t="shared" si="12"/>
        <v>80</v>
      </c>
      <c r="R186" s="674" t="str">
        <f t="shared" si="13"/>
        <v>III</v>
      </c>
      <c r="S186" s="246" t="str">
        <f t="shared" si="14"/>
        <v>MEJORABLE</v>
      </c>
      <c r="T186" s="87" t="s">
        <v>26</v>
      </c>
      <c r="U186" s="87" t="s">
        <v>26</v>
      </c>
      <c r="V186" s="87" t="s">
        <v>1713</v>
      </c>
      <c r="W186" s="88" t="s">
        <v>3847</v>
      </c>
      <c r="X186" s="592" t="s">
        <v>1190</v>
      </c>
    </row>
    <row r="187" spans="3:24" ht="136.5" customHeight="1">
      <c r="C187" s="1905"/>
      <c r="D187" s="1875"/>
      <c r="E187" s="252" t="s">
        <v>6</v>
      </c>
      <c r="F187" s="1120" t="s">
        <v>3736</v>
      </c>
      <c r="G187" s="252" t="s">
        <v>20</v>
      </c>
      <c r="H187" s="700" t="s">
        <v>4491</v>
      </c>
      <c r="I187" s="1116" t="s">
        <v>11</v>
      </c>
      <c r="J187" s="1116" t="s">
        <v>1074</v>
      </c>
      <c r="K187" s="700" t="s">
        <v>196</v>
      </c>
      <c r="L187" s="472">
        <v>2</v>
      </c>
      <c r="M187" s="472">
        <v>4</v>
      </c>
      <c r="N187" s="639">
        <f t="shared" si="10"/>
        <v>8</v>
      </c>
      <c r="O187" s="950" t="str">
        <f t="shared" si="11"/>
        <v>MEDIO</v>
      </c>
      <c r="P187" s="639">
        <v>60</v>
      </c>
      <c r="Q187" s="639">
        <f t="shared" si="12"/>
        <v>480</v>
      </c>
      <c r="R187" s="674" t="str">
        <f t="shared" si="13"/>
        <v>II</v>
      </c>
      <c r="S187" s="246" t="str">
        <f t="shared" si="14"/>
        <v>ACEPTABLE CON CONTROL ESPECIFICO</v>
      </c>
      <c r="T187" s="698" t="s">
        <v>13</v>
      </c>
      <c r="U187" s="698" t="s">
        <v>13</v>
      </c>
      <c r="V187" s="698" t="s">
        <v>190</v>
      </c>
      <c r="W187" s="698" t="s">
        <v>1712</v>
      </c>
      <c r="X187" s="592" t="s">
        <v>1137</v>
      </c>
    </row>
    <row r="188" spans="3:24" ht="146.25" customHeight="1">
      <c r="C188" s="1905"/>
      <c r="D188" s="1876"/>
      <c r="E188" s="252" t="s">
        <v>6</v>
      </c>
      <c r="F188" s="1120" t="s">
        <v>3737</v>
      </c>
      <c r="G188" s="252" t="s">
        <v>39</v>
      </c>
      <c r="H188" s="700" t="s">
        <v>4491</v>
      </c>
      <c r="I188" s="1116" t="s">
        <v>11</v>
      </c>
      <c r="J188" s="1116" t="s">
        <v>1583</v>
      </c>
      <c r="K188" s="1116" t="s">
        <v>196</v>
      </c>
      <c r="L188" s="472">
        <v>2</v>
      </c>
      <c r="M188" s="472">
        <v>4</v>
      </c>
      <c r="N188" s="639">
        <f t="shared" si="10"/>
        <v>8</v>
      </c>
      <c r="O188" s="950" t="str">
        <f t="shared" si="11"/>
        <v>MEDIO</v>
      </c>
      <c r="P188" s="639">
        <v>60</v>
      </c>
      <c r="Q188" s="639">
        <f t="shared" si="12"/>
        <v>480</v>
      </c>
      <c r="R188" s="674" t="str">
        <f t="shared" si="13"/>
        <v>II</v>
      </c>
      <c r="S188" s="246" t="str">
        <f t="shared" si="14"/>
        <v>ACEPTABLE CON CONTROL ESPECIFICO</v>
      </c>
      <c r="T188" s="698" t="s">
        <v>13</v>
      </c>
      <c r="U188" s="698" t="s">
        <v>13</v>
      </c>
      <c r="V188" s="698" t="s">
        <v>121</v>
      </c>
      <c r="W188" s="698" t="s">
        <v>1712</v>
      </c>
      <c r="X188" s="592" t="s">
        <v>1137</v>
      </c>
    </row>
    <row r="189" spans="3:24" ht="87.75" customHeight="1">
      <c r="C189" s="1905"/>
      <c r="D189" s="1868" t="s">
        <v>3715</v>
      </c>
      <c r="E189" s="252" t="s">
        <v>6</v>
      </c>
      <c r="F189" s="1116" t="s">
        <v>3730</v>
      </c>
      <c r="G189" s="595" t="s">
        <v>1714</v>
      </c>
      <c r="H189" s="1116" t="s">
        <v>1136</v>
      </c>
      <c r="I189" s="1116" t="s">
        <v>1715</v>
      </c>
      <c r="J189" s="1116" t="s">
        <v>1716</v>
      </c>
      <c r="K189" s="1116" t="s">
        <v>196</v>
      </c>
      <c r="L189" s="472">
        <v>2</v>
      </c>
      <c r="M189" s="472">
        <v>4</v>
      </c>
      <c r="N189" s="639">
        <f t="shared" si="10"/>
        <v>8</v>
      </c>
      <c r="O189" s="950" t="str">
        <f t="shared" si="11"/>
        <v>MEDIO</v>
      </c>
      <c r="P189" s="639">
        <v>10</v>
      </c>
      <c r="Q189" s="639">
        <f t="shared" si="12"/>
        <v>80</v>
      </c>
      <c r="R189" s="674" t="str">
        <f t="shared" si="13"/>
        <v>III</v>
      </c>
      <c r="S189" s="246" t="str">
        <f t="shared" si="14"/>
        <v>MEJORABLE</v>
      </c>
      <c r="T189" s="698" t="s">
        <v>1137</v>
      </c>
      <c r="U189" s="698" t="s">
        <v>1137</v>
      </c>
      <c r="V189" s="698" t="s">
        <v>1695</v>
      </c>
      <c r="W189" s="88" t="s">
        <v>1138</v>
      </c>
      <c r="X189" s="592" t="s">
        <v>1137</v>
      </c>
    </row>
    <row r="190" spans="3:24" ht="123.75" customHeight="1">
      <c r="C190" s="1905"/>
      <c r="D190" s="1869"/>
      <c r="E190" s="252" t="s">
        <v>6</v>
      </c>
      <c r="F190" s="1116" t="s">
        <v>3731</v>
      </c>
      <c r="G190" s="1867" t="s">
        <v>1696</v>
      </c>
      <c r="H190" s="1116" t="s">
        <v>1139</v>
      </c>
      <c r="I190" s="1116" t="s">
        <v>1697</v>
      </c>
      <c r="J190" s="1116" t="s">
        <v>1698</v>
      </c>
      <c r="K190" s="1116" t="s">
        <v>196</v>
      </c>
      <c r="L190" s="472">
        <v>2</v>
      </c>
      <c r="M190" s="472">
        <v>4</v>
      </c>
      <c r="N190" s="639">
        <f t="shared" si="10"/>
        <v>8</v>
      </c>
      <c r="O190" s="950" t="str">
        <f t="shared" si="11"/>
        <v>MEDIO</v>
      </c>
      <c r="P190" s="639">
        <v>10</v>
      </c>
      <c r="Q190" s="639">
        <f t="shared" si="12"/>
        <v>80</v>
      </c>
      <c r="R190" s="674" t="str">
        <f t="shared" si="13"/>
        <v>III</v>
      </c>
      <c r="S190" s="246" t="str">
        <f t="shared" si="14"/>
        <v>MEJORABLE</v>
      </c>
      <c r="T190" s="698" t="s">
        <v>1137</v>
      </c>
      <c r="U190" s="698" t="s">
        <v>1137</v>
      </c>
      <c r="V190" s="698" t="s">
        <v>1699</v>
      </c>
      <c r="W190" s="88" t="s">
        <v>1700</v>
      </c>
      <c r="X190" s="592" t="s">
        <v>1137</v>
      </c>
    </row>
    <row r="191" spans="3:24" ht="145.5" customHeight="1">
      <c r="C191" s="1905"/>
      <c r="D191" s="1869"/>
      <c r="E191" s="252" t="s">
        <v>6</v>
      </c>
      <c r="F191" s="1116" t="s">
        <v>3732</v>
      </c>
      <c r="G191" s="1867"/>
      <c r="H191" s="1116" t="s">
        <v>3741</v>
      </c>
      <c r="I191" s="1116" t="s">
        <v>1702</v>
      </c>
      <c r="J191" s="1116" t="s">
        <v>1703</v>
      </c>
      <c r="K191" s="1116" t="s">
        <v>196</v>
      </c>
      <c r="L191" s="472">
        <v>2</v>
      </c>
      <c r="M191" s="472">
        <v>4</v>
      </c>
      <c r="N191" s="639">
        <f t="shared" si="10"/>
        <v>8</v>
      </c>
      <c r="O191" s="950" t="str">
        <f t="shared" si="11"/>
        <v>MEDIO</v>
      </c>
      <c r="P191" s="639">
        <v>10</v>
      </c>
      <c r="Q191" s="639">
        <f t="shared" si="12"/>
        <v>80</v>
      </c>
      <c r="R191" s="674" t="str">
        <f t="shared" si="13"/>
        <v>III</v>
      </c>
      <c r="S191" s="246" t="str">
        <f t="shared" si="14"/>
        <v>MEJORABLE</v>
      </c>
      <c r="T191" s="699" t="s">
        <v>1137</v>
      </c>
      <c r="U191" s="699" t="s">
        <v>1137</v>
      </c>
      <c r="V191" s="700" t="s">
        <v>1140</v>
      </c>
      <c r="W191" s="88" t="s">
        <v>1704</v>
      </c>
      <c r="X191" s="592" t="s">
        <v>1137</v>
      </c>
    </row>
    <row r="192" spans="3:24" ht="65.25" customHeight="1">
      <c r="C192" s="1905"/>
      <c r="D192" s="1869"/>
      <c r="E192" s="252" t="s">
        <v>6</v>
      </c>
      <c r="F192" s="1116" t="s">
        <v>3733</v>
      </c>
      <c r="G192" s="1867"/>
      <c r="H192" s="1116" t="s">
        <v>1705</v>
      </c>
      <c r="I192" s="1116" t="s">
        <v>1141</v>
      </c>
      <c r="J192" s="1116" t="s">
        <v>1706</v>
      </c>
      <c r="K192" s="1116" t="s">
        <v>196</v>
      </c>
      <c r="L192" s="472">
        <v>2</v>
      </c>
      <c r="M192" s="472">
        <v>4</v>
      </c>
      <c r="N192" s="639">
        <f t="shared" si="10"/>
        <v>8</v>
      </c>
      <c r="O192" s="950" t="str">
        <f t="shared" si="11"/>
        <v>MEDIO</v>
      </c>
      <c r="P192" s="639">
        <v>10</v>
      </c>
      <c r="Q192" s="639">
        <f t="shared" si="12"/>
        <v>80</v>
      </c>
      <c r="R192" s="674" t="str">
        <f t="shared" si="13"/>
        <v>III</v>
      </c>
      <c r="S192" s="246" t="str">
        <f t="shared" si="14"/>
        <v>MEJORABLE</v>
      </c>
      <c r="T192" s="699" t="s">
        <v>1137</v>
      </c>
      <c r="U192" s="699" t="s">
        <v>1137</v>
      </c>
      <c r="V192" s="701" t="s">
        <v>1137</v>
      </c>
      <c r="W192" s="700" t="s">
        <v>1707</v>
      </c>
      <c r="X192" s="592" t="s">
        <v>1137</v>
      </c>
    </row>
    <row r="193" spans="3:24" ht="99" customHeight="1">
      <c r="C193" s="1905"/>
      <c r="D193" s="1869"/>
      <c r="E193" s="252" t="s">
        <v>6</v>
      </c>
      <c r="F193" s="1116" t="s">
        <v>1142</v>
      </c>
      <c r="G193" s="595" t="s">
        <v>1708</v>
      </c>
      <c r="H193" s="1116" t="s">
        <v>1143</v>
      </c>
      <c r="I193" s="1116" t="s">
        <v>11</v>
      </c>
      <c r="J193" s="1116" t="s">
        <v>1709</v>
      </c>
      <c r="K193" s="1116" t="s">
        <v>196</v>
      </c>
      <c r="L193" s="472">
        <v>2</v>
      </c>
      <c r="M193" s="472">
        <v>2</v>
      </c>
      <c r="N193" s="639">
        <f t="shared" si="10"/>
        <v>4</v>
      </c>
      <c r="O193" s="950" t="str">
        <f t="shared" si="11"/>
        <v>BAJO</v>
      </c>
      <c r="P193" s="639">
        <v>100</v>
      </c>
      <c r="Q193" s="639">
        <f t="shared" si="12"/>
        <v>400</v>
      </c>
      <c r="R193" s="674" t="str">
        <f t="shared" si="13"/>
        <v>II</v>
      </c>
      <c r="S193" s="246" t="str">
        <f t="shared" si="14"/>
        <v>ACEPTABLE CON CONTROL ESPECIFICO</v>
      </c>
      <c r="T193" s="699" t="s">
        <v>1137</v>
      </c>
      <c r="U193" s="699" t="s">
        <v>1137</v>
      </c>
      <c r="V193" s="699" t="s">
        <v>1137</v>
      </c>
      <c r="W193" s="702" t="s">
        <v>1144</v>
      </c>
      <c r="X193" s="592" t="s">
        <v>1137</v>
      </c>
    </row>
    <row r="194" spans="3:24" ht="138.75" customHeight="1">
      <c r="C194" s="1905"/>
      <c r="D194" s="1869"/>
      <c r="E194" s="252" t="s">
        <v>6</v>
      </c>
      <c r="F194" s="1117" t="s">
        <v>3734</v>
      </c>
      <c r="G194" s="595" t="s">
        <v>1710</v>
      </c>
      <c r="H194" s="1118" t="s">
        <v>4493</v>
      </c>
      <c r="I194" s="1116" t="s">
        <v>1146</v>
      </c>
      <c r="J194" s="1116" t="s">
        <v>1711</v>
      </c>
      <c r="K194" s="1116" t="s">
        <v>196</v>
      </c>
      <c r="L194" s="472">
        <v>2</v>
      </c>
      <c r="M194" s="472">
        <v>4</v>
      </c>
      <c r="N194" s="639">
        <f t="shared" si="10"/>
        <v>8</v>
      </c>
      <c r="O194" s="950" t="str">
        <f t="shared" si="11"/>
        <v>MEDIO</v>
      </c>
      <c r="P194" s="639">
        <v>60</v>
      </c>
      <c r="Q194" s="639">
        <f t="shared" si="12"/>
        <v>480</v>
      </c>
      <c r="R194" s="674" t="str">
        <f t="shared" si="13"/>
        <v>II</v>
      </c>
      <c r="S194" s="246" t="str">
        <f t="shared" si="14"/>
        <v>ACEPTABLE CON CONTROL ESPECIFICO</v>
      </c>
      <c r="T194" s="699" t="s">
        <v>1137</v>
      </c>
      <c r="U194" s="699" t="s">
        <v>1137</v>
      </c>
      <c r="V194" s="699" t="s">
        <v>1137</v>
      </c>
      <c r="W194" s="702" t="s">
        <v>1717</v>
      </c>
      <c r="X194" s="592" t="s">
        <v>1137</v>
      </c>
    </row>
    <row r="195" spans="3:24" ht="69.599999999999994">
      <c r="C195" s="1905"/>
      <c r="D195" s="1869"/>
      <c r="E195" s="252" t="s">
        <v>157</v>
      </c>
      <c r="F195" s="1119" t="s">
        <v>1147</v>
      </c>
      <c r="G195" s="595" t="s">
        <v>1344</v>
      </c>
      <c r="H195" s="1116" t="s">
        <v>4495</v>
      </c>
      <c r="I195" s="1116" t="s">
        <v>11</v>
      </c>
      <c r="J195" s="1116" t="s">
        <v>1149</v>
      </c>
      <c r="K195" s="1116" t="s">
        <v>196</v>
      </c>
      <c r="L195" s="472">
        <v>2</v>
      </c>
      <c r="M195" s="472">
        <v>4</v>
      </c>
      <c r="N195" s="639">
        <f t="shared" si="10"/>
        <v>8</v>
      </c>
      <c r="O195" s="950" t="str">
        <f t="shared" si="11"/>
        <v>MEDIO</v>
      </c>
      <c r="P195" s="639">
        <v>60</v>
      </c>
      <c r="Q195" s="639">
        <f t="shared" si="12"/>
        <v>480</v>
      </c>
      <c r="R195" s="674" t="str">
        <f t="shared" si="13"/>
        <v>II</v>
      </c>
      <c r="S195" s="246" t="str">
        <f t="shared" si="14"/>
        <v>ACEPTABLE CON CONTROL ESPECIFICO</v>
      </c>
      <c r="T195" s="698" t="s">
        <v>1137</v>
      </c>
      <c r="U195" s="698" t="s">
        <v>1137</v>
      </c>
      <c r="V195" s="698" t="s">
        <v>1137</v>
      </c>
      <c r="W195" s="698" t="s">
        <v>1712</v>
      </c>
      <c r="X195" s="592" t="s">
        <v>1137</v>
      </c>
    </row>
    <row r="196" spans="3:24" ht="163.5" customHeight="1">
      <c r="C196" s="1905"/>
      <c r="D196" s="1869"/>
      <c r="E196" s="252" t="s">
        <v>6</v>
      </c>
      <c r="F196" s="1120" t="s">
        <v>3735</v>
      </c>
      <c r="G196" s="252" t="s">
        <v>20</v>
      </c>
      <c r="H196" s="700" t="s">
        <v>4491</v>
      </c>
      <c r="I196" s="1116" t="s">
        <v>11</v>
      </c>
      <c r="J196" s="1116" t="s">
        <v>1588</v>
      </c>
      <c r="K196" s="700" t="s">
        <v>196</v>
      </c>
      <c r="L196" s="472">
        <v>2</v>
      </c>
      <c r="M196" s="472">
        <v>4</v>
      </c>
      <c r="N196" s="639">
        <f t="shared" si="10"/>
        <v>8</v>
      </c>
      <c r="O196" s="950" t="str">
        <f t="shared" si="11"/>
        <v>MEDIO</v>
      </c>
      <c r="P196" s="639">
        <v>60</v>
      </c>
      <c r="Q196" s="639">
        <f t="shared" si="12"/>
        <v>480</v>
      </c>
      <c r="R196" s="674" t="str">
        <f t="shared" si="13"/>
        <v>II</v>
      </c>
      <c r="S196" s="246" t="str">
        <f t="shared" si="14"/>
        <v>ACEPTABLE CON CONTROL ESPECIFICO</v>
      </c>
      <c r="T196" s="698" t="s">
        <v>13</v>
      </c>
      <c r="U196" s="698" t="s">
        <v>13</v>
      </c>
      <c r="V196" s="698" t="s">
        <v>117</v>
      </c>
      <c r="W196" s="698" t="s">
        <v>1712</v>
      </c>
      <c r="X196" s="592" t="s">
        <v>1137</v>
      </c>
    </row>
    <row r="197" spans="3:24" ht="408.75" customHeight="1">
      <c r="C197" s="1905"/>
      <c r="D197" s="1869"/>
      <c r="E197" s="252" t="s">
        <v>6</v>
      </c>
      <c r="F197" s="703" t="s">
        <v>3743</v>
      </c>
      <c r="G197" s="252" t="s">
        <v>33</v>
      </c>
      <c r="H197" s="600" t="s">
        <v>3744</v>
      </c>
      <c r="I197" s="159" t="s">
        <v>11</v>
      </c>
      <c r="J197" s="700" t="s">
        <v>1086</v>
      </c>
      <c r="K197" s="159" t="s">
        <v>1150</v>
      </c>
      <c r="L197" s="472">
        <v>2</v>
      </c>
      <c r="M197" s="472">
        <v>4</v>
      </c>
      <c r="N197" s="639">
        <f t="shared" si="10"/>
        <v>8</v>
      </c>
      <c r="O197" s="950" t="str">
        <f t="shared" si="11"/>
        <v>MEDIO</v>
      </c>
      <c r="P197" s="639">
        <v>10</v>
      </c>
      <c r="Q197" s="639">
        <f t="shared" si="12"/>
        <v>80</v>
      </c>
      <c r="R197" s="674" t="str">
        <f t="shared" si="13"/>
        <v>III</v>
      </c>
      <c r="S197" s="246" t="str">
        <f t="shared" si="14"/>
        <v>MEJORABLE</v>
      </c>
      <c r="T197" s="87" t="s">
        <v>26</v>
      </c>
      <c r="U197" s="87" t="s">
        <v>26</v>
      </c>
      <c r="V197" s="87" t="s">
        <v>1713</v>
      </c>
      <c r="W197" s="88" t="s">
        <v>3848</v>
      </c>
      <c r="X197" s="592" t="s">
        <v>1190</v>
      </c>
    </row>
    <row r="198" spans="3:24" ht="136.5" customHeight="1">
      <c r="C198" s="1905"/>
      <c r="D198" s="1869"/>
      <c r="E198" s="252" t="s">
        <v>6</v>
      </c>
      <c r="F198" s="1120" t="s">
        <v>3736</v>
      </c>
      <c r="G198" s="252" t="s">
        <v>20</v>
      </c>
      <c r="H198" s="700" t="s">
        <v>4491</v>
      </c>
      <c r="I198" s="1116" t="s">
        <v>11</v>
      </c>
      <c r="J198" s="1116" t="s">
        <v>1074</v>
      </c>
      <c r="K198" s="700" t="s">
        <v>196</v>
      </c>
      <c r="L198" s="472">
        <v>2</v>
      </c>
      <c r="M198" s="472">
        <v>4</v>
      </c>
      <c r="N198" s="639">
        <f t="shared" si="10"/>
        <v>8</v>
      </c>
      <c r="O198" s="950" t="str">
        <f t="shared" si="11"/>
        <v>MEDIO</v>
      </c>
      <c r="P198" s="639">
        <v>60</v>
      </c>
      <c r="Q198" s="639">
        <f t="shared" si="12"/>
        <v>480</v>
      </c>
      <c r="R198" s="674" t="str">
        <f t="shared" si="13"/>
        <v>II</v>
      </c>
      <c r="S198" s="246" t="str">
        <f t="shared" si="14"/>
        <v>ACEPTABLE CON CONTROL ESPECIFICO</v>
      </c>
      <c r="T198" s="698" t="s">
        <v>13</v>
      </c>
      <c r="U198" s="698" t="s">
        <v>13</v>
      </c>
      <c r="V198" s="698" t="s">
        <v>190</v>
      </c>
      <c r="W198" s="698" t="s">
        <v>1712</v>
      </c>
      <c r="X198" s="592" t="s">
        <v>1137</v>
      </c>
    </row>
    <row r="199" spans="3:24" ht="146.25" customHeight="1">
      <c r="C199" s="1905"/>
      <c r="D199" s="1870"/>
      <c r="E199" s="252" t="s">
        <v>6</v>
      </c>
      <c r="F199" s="1120" t="s">
        <v>3737</v>
      </c>
      <c r="G199" s="252" t="s">
        <v>39</v>
      </c>
      <c r="H199" s="700" t="s">
        <v>4491</v>
      </c>
      <c r="I199" s="1116" t="s">
        <v>11</v>
      </c>
      <c r="J199" s="1116" t="s">
        <v>1583</v>
      </c>
      <c r="K199" s="1116" t="s">
        <v>196</v>
      </c>
      <c r="L199" s="472">
        <v>2</v>
      </c>
      <c r="M199" s="472">
        <v>4</v>
      </c>
      <c r="N199" s="639">
        <f t="shared" si="10"/>
        <v>8</v>
      </c>
      <c r="O199" s="950" t="str">
        <f t="shared" si="11"/>
        <v>MEDIO</v>
      </c>
      <c r="P199" s="639">
        <v>60</v>
      </c>
      <c r="Q199" s="639">
        <f t="shared" si="12"/>
        <v>480</v>
      </c>
      <c r="R199" s="674" t="str">
        <f t="shared" si="13"/>
        <v>II</v>
      </c>
      <c r="S199" s="246" t="str">
        <f t="shared" si="14"/>
        <v>ACEPTABLE CON CONTROL ESPECIFICO</v>
      </c>
      <c r="T199" s="698" t="s">
        <v>13</v>
      </c>
      <c r="U199" s="698" t="s">
        <v>13</v>
      </c>
      <c r="V199" s="698" t="s">
        <v>121</v>
      </c>
      <c r="W199" s="698" t="s">
        <v>1712</v>
      </c>
      <c r="X199" s="592" t="s">
        <v>1137</v>
      </c>
    </row>
    <row r="200" spans="3:24" ht="87.75" customHeight="1">
      <c r="C200" s="1905"/>
      <c r="D200" s="1880" t="s">
        <v>3702</v>
      </c>
      <c r="E200" s="252" t="s">
        <v>6</v>
      </c>
      <c r="F200" s="1116" t="s">
        <v>3730</v>
      </c>
      <c r="G200" s="595" t="s">
        <v>1714</v>
      </c>
      <c r="H200" s="1116" t="s">
        <v>1136</v>
      </c>
      <c r="I200" s="1116" t="s">
        <v>1715</v>
      </c>
      <c r="J200" s="1116" t="s">
        <v>1716</v>
      </c>
      <c r="K200" s="1116" t="s">
        <v>196</v>
      </c>
      <c r="L200" s="472">
        <v>2</v>
      </c>
      <c r="M200" s="472">
        <v>4</v>
      </c>
      <c r="N200" s="639">
        <f t="shared" si="10"/>
        <v>8</v>
      </c>
      <c r="O200" s="950" t="str">
        <f t="shared" si="11"/>
        <v>MEDIO</v>
      </c>
      <c r="P200" s="639">
        <v>10</v>
      </c>
      <c r="Q200" s="639">
        <f t="shared" si="12"/>
        <v>80</v>
      </c>
      <c r="R200" s="674" t="str">
        <f t="shared" si="13"/>
        <v>III</v>
      </c>
      <c r="S200" s="246" t="str">
        <f t="shared" si="14"/>
        <v>MEJORABLE</v>
      </c>
      <c r="T200" s="698" t="s">
        <v>1137</v>
      </c>
      <c r="U200" s="698" t="s">
        <v>1137</v>
      </c>
      <c r="V200" s="698" t="s">
        <v>1695</v>
      </c>
      <c r="W200" s="88" t="s">
        <v>1138</v>
      </c>
      <c r="X200" s="592" t="s">
        <v>1137</v>
      </c>
    </row>
    <row r="201" spans="3:24" ht="145.5" customHeight="1">
      <c r="C201" s="1905"/>
      <c r="D201" s="1881"/>
      <c r="E201" s="252" t="s">
        <v>6</v>
      </c>
      <c r="F201" s="1116" t="s">
        <v>3732</v>
      </c>
      <c r="G201" s="595" t="s">
        <v>1696</v>
      </c>
      <c r="H201" s="1116" t="s">
        <v>1701</v>
      </c>
      <c r="I201" s="1116" t="s">
        <v>1702</v>
      </c>
      <c r="J201" s="1116" t="s">
        <v>1703</v>
      </c>
      <c r="K201" s="1116" t="s">
        <v>196</v>
      </c>
      <c r="L201" s="472">
        <v>2</v>
      </c>
      <c r="M201" s="472">
        <v>4</v>
      </c>
      <c r="N201" s="639">
        <f t="shared" si="10"/>
        <v>8</v>
      </c>
      <c r="O201" s="950" t="str">
        <f t="shared" si="11"/>
        <v>MEDIO</v>
      </c>
      <c r="P201" s="639">
        <v>10</v>
      </c>
      <c r="Q201" s="639">
        <f t="shared" si="12"/>
        <v>80</v>
      </c>
      <c r="R201" s="674" t="str">
        <f t="shared" si="13"/>
        <v>III</v>
      </c>
      <c r="S201" s="246" t="str">
        <f t="shared" si="14"/>
        <v>MEJORABLE</v>
      </c>
      <c r="T201" s="699" t="s">
        <v>1137</v>
      </c>
      <c r="U201" s="699" t="s">
        <v>1137</v>
      </c>
      <c r="V201" s="700" t="s">
        <v>1140</v>
      </c>
      <c r="W201" s="88" t="s">
        <v>1704</v>
      </c>
      <c r="X201" s="592" t="s">
        <v>1137</v>
      </c>
    </row>
    <row r="202" spans="3:24" ht="65.25" customHeight="1">
      <c r="C202" s="1905"/>
      <c r="D202" s="1881"/>
      <c r="E202" s="252" t="s">
        <v>6</v>
      </c>
      <c r="F202" s="1116" t="s">
        <v>3733</v>
      </c>
      <c r="G202" s="595" t="s">
        <v>1696</v>
      </c>
      <c r="H202" s="1116" t="s">
        <v>1705</v>
      </c>
      <c r="I202" s="1116" t="s">
        <v>1141</v>
      </c>
      <c r="J202" s="1116" t="s">
        <v>1706</v>
      </c>
      <c r="K202" s="1116" t="s">
        <v>196</v>
      </c>
      <c r="L202" s="472">
        <v>2</v>
      </c>
      <c r="M202" s="472">
        <v>4</v>
      </c>
      <c r="N202" s="639">
        <f t="shared" si="10"/>
        <v>8</v>
      </c>
      <c r="O202" s="950" t="str">
        <f t="shared" si="11"/>
        <v>MEDIO</v>
      </c>
      <c r="P202" s="639">
        <v>10</v>
      </c>
      <c r="Q202" s="639">
        <f t="shared" si="12"/>
        <v>80</v>
      </c>
      <c r="R202" s="674" t="str">
        <f t="shared" si="13"/>
        <v>III</v>
      </c>
      <c r="S202" s="246" t="str">
        <f t="shared" si="14"/>
        <v>MEJORABLE</v>
      </c>
      <c r="T202" s="699" t="s">
        <v>1137</v>
      </c>
      <c r="U202" s="699" t="s">
        <v>1137</v>
      </c>
      <c r="V202" s="701" t="s">
        <v>1137</v>
      </c>
      <c r="W202" s="700" t="s">
        <v>1707</v>
      </c>
      <c r="X202" s="592" t="s">
        <v>1137</v>
      </c>
    </row>
    <row r="203" spans="3:24" ht="99" customHeight="1">
      <c r="C203" s="1905"/>
      <c r="D203" s="1881"/>
      <c r="E203" s="252" t="s">
        <v>6</v>
      </c>
      <c r="F203" s="1116" t="s">
        <v>1142</v>
      </c>
      <c r="G203" s="595" t="s">
        <v>1708</v>
      </c>
      <c r="H203" s="1116" t="s">
        <v>1143</v>
      </c>
      <c r="I203" s="1116" t="s">
        <v>11</v>
      </c>
      <c r="J203" s="1116" t="s">
        <v>1709</v>
      </c>
      <c r="K203" s="1116" t="s">
        <v>196</v>
      </c>
      <c r="L203" s="472">
        <v>2</v>
      </c>
      <c r="M203" s="472">
        <v>2</v>
      </c>
      <c r="N203" s="639">
        <f t="shared" ref="N203:N266" si="15">+L203*M203</f>
        <v>4</v>
      </c>
      <c r="O203" s="950" t="str">
        <f t="shared" ref="O203:O266" si="16">IF(N203&gt;=24,"MUY ALTO",IF(N203&gt;=10,"ALTO",IF(N203&gt;=6,"MEDIO","BAJO")))</f>
        <v>BAJO</v>
      </c>
      <c r="P203" s="639">
        <v>100</v>
      </c>
      <c r="Q203" s="639">
        <f t="shared" ref="Q203:Q266" si="17">+N203*P203</f>
        <v>400</v>
      </c>
      <c r="R203" s="674" t="str">
        <f t="shared" ref="R203:R266" si="18">IF(Q203&gt;=600,"I",IF(Q203&gt;=150,"II",IF(Q203&gt;=40,"III",IF(Q203&gt;=20,"IV"))))</f>
        <v>II</v>
      </c>
      <c r="S203" s="246" t="str">
        <f t="shared" ref="S203:S266" si="19">IF(Q203&gt;=600,"NO ACEPTABLE",IF(Q203&gt;=150,"ACEPTABLE CON CONTROL ESPECIFICO",IF(Q203&gt;=40,"MEJORABLE",IF(Q203&gt;=20,"ACEPTABLE"))))</f>
        <v>ACEPTABLE CON CONTROL ESPECIFICO</v>
      </c>
      <c r="T203" s="699" t="s">
        <v>1137</v>
      </c>
      <c r="U203" s="699" t="s">
        <v>1137</v>
      </c>
      <c r="V203" s="699" t="s">
        <v>1137</v>
      </c>
      <c r="W203" s="702" t="s">
        <v>1144</v>
      </c>
      <c r="X203" s="592" t="s">
        <v>1137</v>
      </c>
    </row>
    <row r="204" spans="3:24" ht="138.75" customHeight="1">
      <c r="C204" s="1905"/>
      <c r="D204" s="1881"/>
      <c r="E204" s="252" t="s">
        <v>6</v>
      </c>
      <c r="F204" s="1117" t="s">
        <v>3734</v>
      </c>
      <c r="G204" s="595" t="s">
        <v>1710</v>
      </c>
      <c r="H204" s="1118" t="s">
        <v>1145</v>
      </c>
      <c r="I204" s="1116" t="s">
        <v>1146</v>
      </c>
      <c r="J204" s="1116" t="s">
        <v>1711</v>
      </c>
      <c r="K204" s="1116" t="s">
        <v>196</v>
      </c>
      <c r="L204" s="472">
        <v>2</v>
      </c>
      <c r="M204" s="472">
        <v>2</v>
      </c>
      <c r="N204" s="639">
        <f t="shared" si="15"/>
        <v>4</v>
      </c>
      <c r="O204" s="950" t="str">
        <f t="shared" si="16"/>
        <v>BAJO</v>
      </c>
      <c r="P204" s="639">
        <v>100</v>
      </c>
      <c r="Q204" s="639">
        <f t="shared" si="17"/>
        <v>400</v>
      </c>
      <c r="R204" s="674" t="str">
        <f t="shared" si="18"/>
        <v>II</v>
      </c>
      <c r="S204" s="246" t="str">
        <f t="shared" si="19"/>
        <v>ACEPTABLE CON CONTROL ESPECIFICO</v>
      </c>
      <c r="T204" s="699" t="s">
        <v>1137</v>
      </c>
      <c r="U204" s="699" t="s">
        <v>1137</v>
      </c>
      <c r="V204" s="699" t="s">
        <v>1137</v>
      </c>
      <c r="W204" s="702" t="s">
        <v>1717</v>
      </c>
      <c r="X204" s="592" t="s">
        <v>1137</v>
      </c>
    </row>
    <row r="205" spans="3:24" ht="69.599999999999994">
      <c r="C205" s="1905"/>
      <c r="D205" s="1881"/>
      <c r="E205" s="252" t="s">
        <v>157</v>
      </c>
      <c r="F205" s="1119" t="s">
        <v>1147</v>
      </c>
      <c r="G205" s="595" t="s">
        <v>1344</v>
      </c>
      <c r="H205" s="1116" t="s">
        <v>4495</v>
      </c>
      <c r="I205" s="1116" t="s">
        <v>11</v>
      </c>
      <c r="J205" s="1116" t="s">
        <v>1149</v>
      </c>
      <c r="K205" s="1116" t="s">
        <v>196</v>
      </c>
      <c r="L205" s="472">
        <v>2</v>
      </c>
      <c r="M205" s="472">
        <v>4</v>
      </c>
      <c r="N205" s="639">
        <f t="shared" si="15"/>
        <v>8</v>
      </c>
      <c r="O205" s="950" t="str">
        <f t="shared" si="16"/>
        <v>MEDIO</v>
      </c>
      <c r="P205" s="639">
        <v>60</v>
      </c>
      <c r="Q205" s="639">
        <f t="shared" si="17"/>
        <v>480</v>
      </c>
      <c r="R205" s="674" t="str">
        <f t="shared" si="18"/>
        <v>II</v>
      </c>
      <c r="S205" s="246" t="str">
        <f t="shared" si="19"/>
        <v>ACEPTABLE CON CONTROL ESPECIFICO</v>
      </c>
      <c r="T205" s="698" t="s">
        <v>1137</v>
      </c>
      <c r="U205" s="698" t="s">
        <v>1137</v>
      </c>
      <c r="V205" s="698" t="s">
        <v>1137</v>
      </c>
      <c r="W205" s="698" t="s">
        <v>1712</v>
      </c>
      <c r="X205" s="592" t="s">
        <v>1137</v>
      </c>
    </row>
    <row r="206" spans="3:24" ht="163.5" customHeight="1">
      <c r="C206" s="1905"/>
      <c r="D206" s="1881"/>
      <c r="E206" s="252" t="s">
        <v>6</v>
      </c>
      <c r="F206" s="1120" t="s">
        <v>3735</v>
      </c>
      <c r="G206" s="252" t="s">
        <v>20</v>
      </c>
      <c r="H206" s="700" t="s">
        <v>4494</v>
      </c>
      <c r="I206" s="1116" t="s">
        <v>11</v>
      </c>
      <c r="J206" s="1116" t="s">
        <v>1588</v>
      </c>
      <c r="K206" s="700" t="s">
        <v>196</v>
      </c>
      <c r="L206" s="472">
        <v>2</v>
      </c>
      <c r="M206" s="472">
        <v>4</v>
      </c>
      <c r="N206" s="639">
        <f t="shared" si="15"/>
        <v>8</v>
      </c>
      <c r="O206" s="950" t="str">
        <f t="shared" si="16"/>
        <v>MEDIO</v>
      </c>
      <c r="P206" s="639">
        <v>60</v>
      </c>
      <c r="Q206" s="639">
        <f t="shared" si="17"/>
        <v>480</v>
      </c>
      <c r="R206" s="674" t="str">
        <f t="shared" si="18"/>
        <v>II</v>
      </c>
      <c r="S206" s="246" t="str">
        <f t="shared" si="19"/>
        <v>ACEPTABLE CON CONTROL ESPECIFICO</v>
      </c>
      <c r="T206" s="698" t="s">
        <v>13</v>
      </c>
      <c r="U206" s="698" t="s">
        <v>13</v>
      </c>
      <c r="V206" s="698" t="s">
        <v>117</v>
      </c>
      <c r="W206" s="698" t="s">
        <v>1712</v>
      </c>
      <c r="X206" s="592" t="s">
        <v>1137</v>
      </c>
    </row>
    <row r="207" spans="3:24" ht="408.75" customHeight="1">
      <c r="C207" s="1905"/>
      <c r="D207" s="1881"/>
      <c r="E207" s="252" t="s">
        <v>6</v>
      </c>
      <c r="F207" s="703" t="s">
        <v>3743</v>
      </c>
      <c r="G207" s="252" t="s">
        <v>33</v>
      </c>
      <c r="H207" s="600" t="s">
        <v>3744</v>
      </c>
      <c r="I207" s="159" t="s">
        <v>11</v>
      </c>
      <c r="J207" s="700" t="s">
        <v>1086</v>
      </c>
      <c r="K207" s="159" t="s">
        <v>1150</v>
      </c>
      <c r="L207" s="472">
        <v>2</v>
      </c>
      <c r="M207" s="472">
        <v>4</v>
      </c>
      <c r="N207" s="639">
        <f t="shared" si="15"/>
        <v>8</v>
      </c>
      <c r="O207" s="950" t="str">
        <f t="shared" si="16"/>
        <v>MEDIO</v>
      </c>
      <c r="P207" s="639">
        <v>10</v>
      </c>
      <c r="Q207" s="639">
        <f t="shared" si="17"/>
        <v>80</v>
      </c>
      <c r="R207" s="674" t="str">
        <f t="shared" si="18"/>
        <v>III</v>
      </c>
      <c r="S207" s="246" t="str">
        <f t="shared" si="19"/>
        <v>MEJORABLE</v>
      </c>
      <c r="T207" s="87" t="s">
        <v>26</v>
      </c>
      <c r="U207" s="87" t="s">
        <v>26</v>
      </c>
      <c r="V207" s="87" t="s">
        <v>1713</v>
      </c>
      <c r="W207" s="88" t="s">
        <v>3847</v>
      </c>
      <c r="X207" s="592" t="s">
        <v>1190</v>
      </c>
    </row>
    <row r="208" spans="3:24" ht="136.5" customHeight="1">
      <c r="C208" s="1905"/>
      <c r="D208" s="1881"/>
      <c r="E208" s="252" t="s">
        <v>6</v>
      </c>
      <c r="F208" s="1120" t="s">
        <v>3736</v>
      </c>
      <c r="G208" s="252" t="s">
        <v>20</v>
      </c>
      <c r="H208" s="700" t="s">
        <v>104</v>
      </c>
      <c r="I208" s="1116" t="s">
        <v>11</v>
      </c>
      <c r="J208" s="1116" t="s">
        <v>1074</v>
      </c>
      <c r="K208" s="700" t="s">
        <v>196</v>
      </c>
      <c r="L208" s="472">
        <v>2</v>
      </c>
      <c r="M208" s="472">
        <v>2</v>
      </c>
      <c r="N208" s="639">
        <f t="shared" si="15"/>
        <v>4</v>
      </c>
      <c r="O208" s="950" t="str">
        <f t="shared" si="16"/>
        <v>BAJO</v>
      </c>
      <c r="P208" s="639">
        <v>100</v>
      </c>
      <c r="Q208" s="639">
        <f t="shared" si="17"/>
        <v>400</v>
      </c>
      <c r="R208" s="674" t="str">
        <f t="shared" si="18"/>
        <v>II</v>
      </c>
      <c r="S208" s="246" t="str">
        <f t="shared" si="19"/>
        <v>ACEPTABLE CON CONTROL ESPECIFICO</v>
      </c>
      <c r="T208" s="698" t="s">
        <v>13</v>
      </c>
      <c r="U208" s="698" t="s">
        <v>13</v>
      </c>
      <c r="V208" s="698" t="s">
        <v>190</v>
      </c>
      <c r="W208" s="698" t="s">
        <v>1712</v>
      </c>
      <c r="X208" s="592" t="s">
        <v>1137</v>
      </c>
    </row>
    <row r="209" spans="3:24" ht="146.25" customHeight="1">
      <c r="C209" s="1905"/>
      <c r="D209" s="1882"/>
      <c r="E209" s="252" t="s">
        <v>6</v>
      </c>
      <c r="F209" s="1120" t="s">
        <v>3737</v>
      </c>
      <c r="G209" s="252" t="s">
        <v>39</v>
      </c>
      <c r="H209" s="700" t="s">
        <v>104</v>
      </c>
      <c r="I209" s="1116" t="s">
        <v>11</v>
      </c>
      <c r="J209" s="1116" t="s">
        <v>1583</v>
      </c>
      <c r="K209" s="1116" t="s">
        <v>196</v>
      </c>
      <c r="L209" s="472">
        <v>2</v>
      </c>
      <c r="M209" s="472">
        <v>2</v>
      </c>
      <c r="N209" s="639">
        <f t="shared" si="15"/>
        <v>4</v>
      </c>
      <c r="O209" s="950" t="str">
        <f t="shared" si="16"/>
        <v>BAJO</v>
      </c>
      <c r="P209" s="639">
        <v>100</v>
      </c>
      <c r="Q209" s="639">
        <f t="shared" si="17"/>
        <v>400</v>
      </c>
      <c r="R209" s="674" t="str">
        <f t="shared" si="18"/>
        <v>II</v>
      </c>
      <c r="S209" s="246" t="str">
        <f t="shared" si="19"/>
        <v>ACEPTABLE CON CONTROL ESPECIFICO</v>
      </c>
      <c r="T209" s="698" t="s">
        <v>13</v>
      </c>
      <c r="U209" s="698" t="s">
        <v>13</v>
      </c>
      <c r="V209" s="698" t="s">
        <v>121</v>
      </c>
      <c r="W209" s="698" t="s">
        <v>1712</v>
      </c>
      <c r="X209" s="592" t="s">
        <v>1137</v>
      </c>
    </row>
    <row r="210" spans="3:24" ht="87.75" customHeight="1">
      <c r="C210" s="1905"/>
      <c r="D210" s="1877" t="s">
        <v>3703</v>
      </c>
      <c r="E210" s="252" t="s">
        <v>6</v>
      </c>
      <c r="F210" s="1122" t="s">
        <v>3867</v>
      </c>
      <c r="G210" s="595" t="s">
        <v>3871</v>
      </c>
      <c r="H210" s="700" t="s">
        <v>3868</v>
      </c>
      <c r="I210" s="1116" t="s">
        <v>11</v>
      </c>
      <c r="J210" s="1116" t="s">
        <v>3869</v>
      </c>
      <c r="K210" s="1116" t="s">
        <v>196</v>
      </c>
      <c r="L210" s="472">
        <v>2</v>
      </c>
      <c r="M210" s="472">
        <v>4</v>
      </c>
      <c r="N210" s="639">
        <f t="shared" si="15"/>
        <v>8</v>
      </c>
      <c r="O210" s="950" t="str">
        <f t="shared" si="16"/>
        <v>MEDIO</v>
      </c>
      <c r="P210" s="639">
        <v>10</v>
      </c>
      <c r="Q210" s="639">
        <f t="shared" si="17"/>
        <v>80</v>
      </c>
      <c r="R210" s="674" t="str">
        <f t="shared" si="18"/>
        <v>III</v>
      </c>
      <c r="S210" s="246" t="str">
        <f t="shared" si="19"/>
        <v>MEJORABLE</v>
      </c>
      <c r="T210" s="698" t="s">
        <v>1137</v>
      </c>
      <c r="U210" s="698" t="s">
        <v>1137</v>
      </c>
      <c r="V210" s="698" t="s">
        <v>3870</v>
      </c>
      <c r="W210" s="88" t="s">
        <v>1138</v>
      </c>
      <c r="X210" s="592" t="s">
        <v>1137</v>
      </c>
    </row>
    <row r="211" spans="3:24" ht="87.75" customHeight="1">
      <c r="C211" s="1905"/>
      <c r="D211" s="1878"/>
      <c r="E211" s="252" t="s">
        <v>6</v>
      </c>
      <c r="F211" s="1122" t="s">
        <v>3872</v>
      </c>
      <c r="G211" s="595" t="s">
        <v>3739</v>
      </c>
      <c r="H211" s="700" t="s">
        <v>3874</v>
      </c>
      <c r="I211" s="1116" t="s">
        <v>11</v>
      </c>
      <c r="J211" s="1116" t="s">
        <v>3875</v>
      </c>
      <c r="K211" s="1116" t="s">
        <v>196</v>
      </c>
      <c r="L211" s="472">
        <v>2</v>
      </c>
      <c r="M211" s="472">
        <v>4</v>
      </c>
      <c r="N211" s="639">
        <f t="shared" si="15"/>
        <v>8</v>
      </c>
      <c r="O211" s="950" t="str">
        <f t="shared" si="16"/>
        <v>MEDIO</v>
      </c>
      <c r="P211" s="639">
        <v>10</v>
      </c>
      <c r="Q211" s="639">
        <f t="shared" si="17"/>
        <v>80</v>
      </c>
      <c r="R211" s="674" t="str">
        <f t="shared" si="18"/>
        <v>III</v>
      </c>
      <c r="S211" s="246" t="str">
        <f t="shared" si="19"/>
        <v>MEJORABLE</v>
      </c>
      <c r="T211" s="698" t="s">
        <v>1137</v>
      </c>
      <c r="U211" s="698" t="s">
        <v>1137</v>
      </c>
      <c r="V211" s="698" t="s">
        <v>3870</v>
      </c>
      <c r="W211" s="88" t="s">
        <v>1138</v>
      </c>
      <c r="X211" s="592" t="s">
        <v>1137</v>
      </c>
    </row>
    <row r="212" spans="3:24" ht="87.75" customHeight="1">
      <c r="C212" s="1905"/>
      <c r="D212" s="1878"/>
      <c r="E212" s="252" t="s">
        <v>6</v>
      </c>
      <c r="F212" s="1116" t="s">
        <v>3730</v>
      </c>
      <c r="G212" s="595" t="s">
        <v>1714</v>
      </c>
      <c r="H212" s="1116" t="s">
        <v>1136</v>
      </c>
      <c r="I212" s="1116" t="s">
        <v>1715</v>
      </c>
      <c r="J212" s="1116" t="s">
        <v>1716</v>
      </c>
      <c r="K212" s="1116" t="s">
        <v>196</v>
      </c>
      <c r="L212" s="472">
        <v>2</v>
      </c>
      <c r="M212" s="472">
        <v>4</v>
      </c>
      <c r="N212" s="639">
        <f t="shared" si="15"/>
        <v>8</v>
      </c>
      <c r="O212" s="950" t="str">
        <f t="shared" si="16"/>
        <v>MEDIO</v>
      </c>
      <c r="P212" s="639">
        <v>10</v>
      </c>
      <c r="Q212" s="639">
        <f t="shared" si="17"/>
        <v>80</v>
      </c>
      <c r="R212" s="674" t="str">
        <f t="shared" si="18"/>
        <v>III</v>
      </c>
      <c r="S212" s="246" t="str">
        <f t="shared" si="19"/>
        <v>MEJORABLE</v>
      </c>
      <c r="T212" s="698" t="s">
        <v>1137</v>
      </c>
      <c r="U212" s="698" t="s">
        <v>1137</v>
      </c>
      <c r="V212" s="698" t="s">
        <v>1695</v>
      </c>
      <c r="W212" s="88" t="s">
        <v>1138</v>
      </c>
      <c r="X212" s="592" t="s">
        <v>1137</v>
      </c>
    </row>
    <row r="213" spans="3:24" ht="123.75" customHeight="1">
      <c r="C213" s="1905"/>
      <c r="D213" s="1878"/>
      <c r="E213" s="252" t="s">
        <v>6</v>
      </c>
      <c r="F213" s="1116" t="s">
        <v>3731</v>
      </c>
      <c r="G213" s="1867" t="s">
        <v>1696</v>
      </c>
      <c r="H213" s="1116" t="s">
        <v>1139</v>
      </c>
      <c r="I213" s="1116" t="s">
        <v>1697</v>
      </c>
      <c r="J213" s="1116" t="s">
        <v>1698</v>
      </c>
      <c r="K213" s="1116" t="s">
        <v>196</v>
      </c>
      <c r="L213" s="472">
        <v>2</v>
      </c>
      <c r="M213" s="472">
        <v>4</v>
      </c>
      <c r="N213" s="639">
        <f t="shared" si="15"/>
        <v>8</v>
      </c>
      <c r="O213" s="950" t="str">
        <f t="shared" si="16"/>
        <v>MEDIO</v>
      </c>
      <c r="P213" s="639">
        <v>10</v>
      </c>
      <c r="Q213" s="639">
        <f t="shared" si="17"/>
        <v>80</v>
      </c>
      <c r="R213" s="674" t="str">
        <f t="shared" si="18"/>
        <v>III</v>
      </c>
      <c r="S213" s="246" t="str">
        <f t="shared" si="19"/>
        <v>MEJORABLE</v>
      </c>
      <c r="T213" s="698" t="s">
        <v>1137</v>
      </c>
      <c r="U213" s="698" t="s">
        <v>1137</v>
      </c>
      <c r="V213" s="698" t="s">
        <v>1699</v>
      </c>
      <c r="W213" s="88" t="s">
        <v>1700</v>
      </c>
      <c r="X213" s="592" t="s">
        <v>1137</v>
      </c>
    </row>
    <row r="214" spans="3:24" ht="145.5" customHeight="1">
      <c r="C214" s="1905"/>
      <c r="D214" s="1878"/>
      <c r="E214" s="252" t="s">
        <v>6</v>
      </c>
      <c r="F214" s="1116" t="s">
        <v>3732</v>
      </c>
      <c r="G214" s="1867"/>
      <c r="H214" s="1116" t="s">
        <v>1701</v>
      </c>
      <c r="I214" s="1116" t="s">
        <v>1702</v>
      </c>
      <c r="J214" s="1116" t="s">
        <v>1703</v>
      </c>
      <c r="K214" s="1116" t="s">
        <v>196</v>
      </c>
      <c r="L214" s="472">
        <v>2</v>
      </c>
      <c r="M214" s="472">
        <v>4</v>
      </c>
      <c r="N214" s="639">
        <f t="shared" si="15"/>
        <v>8</v>
      </c>
      <c r="O214" s="950" t="str">
        <f t="shared" si="16"/>
        <v>MEDIO</v>
      </c>
      <c r="P214" s="639">
        <v>10</v>
      </c>
      <c r="Q214" s="639">
        <f t="shared" si="17"/>
        <v>80</v>
      </c>
      <c r="R214" s="674" t="str">
        <f t="shared" si="18"/>
        <v>III</v>
      </c>
      <c r="S214" s="246" t="str">
        <f t="shared" si="19"/>
        <v>MEJORABLE</v>
      </c>
      <c r="T214" s="699" t="s">
        <v>1137</v>
      </c>
      <c r="U214" s="699" t="s">
        <v>1137</v>
      </c>
      <c r="V214" s="700" t="s">
        <v>1140</v>
      </c>
      <c r="W214" s="88" t="s">
        <v>1704</v>
      </c>
      <c r="X214" s="592" t="s">
        <v>1137</v>
      </c>
    </row>
    <row r="215" spans="3:24" ht="65.25" customHeight="1">
      <c r="C215" s="1905"/>
      <c r="D215" s="1878"/>
      <c r="E215" s="252" t="s">
        <v>6</v>
      </c>
      <c r="F215" s="1116" t="s">
        <v>3733</v>
      </c>
      <c r="G215" s="1867"/>
      <c r="H215" s="1116" t="s">
        <v>1705</v>
      </c>
      <c r="I215" s="1116" t="s">
        <v>1141</v>
      </c>
      <c r="J215" s="1116" t="s">
        <v>1706</v>
      </c>
      <c r="K215" s="1116" t="s">
        <v>196</v>
      </c>
      <c r="L215" s="472">
        <v>2</v>
      </c>
      <c r="M215" s="472">
        <v>4</v>
      </c>
      <c r="N215" s="639">
        <f t="shared" si="15"/>
        <v>8</v>
      </c>
      <c r="O215" s="950" t="str">
        <f t="shared" si="16"/>
        <v>MEDIO</v>
      </c>
      <c r="P215" s="639">
        <v>10</v>
      </c>
      <c r="Q215" s="639">
        <f t="shared" si="17"/>
        <v>80</v>
      </c>
      <c r="R215" s="674" t="str">
        <f t="shared" si="18"/>
        <v>III</v>
      </c>
      <c r="S215" s="246" t="str">
        <f t="shared" si="19"/>
        <v>MEJORABLE</v>
      </c>
      <c r="T215" s="699" t="s">
        <v>1137</v>
      </c>
      <c r="U215" s="699" t="s">
        <v>1137</v>
      </c>
      <c r="V215" s="701" t="s">
        <v>1137</v>
      </c>
      <c r="W215" s="700" t="s">
        <v>1707</v>
      </c>
      <c r="X215" s="592" t="s">
        <v>1137</v>
      </c>
    </row>
    <row r="216" spans="3:24" ht="99" customHeight="1">
      <c r="C216" s="1905"/>
      <c r="D216" s="1878"/>
      <c r="E216" s="252" t="s">
        <v>6</v>
      </c>
      <c r="F216" s="1116" t="s">
        <v>1142</v>
      </c>
      <c r="G216" s="595" t="s">
        <v>1708</v>
      </c>
      <c r="H216" s="1116" t="s">
        <v>1143</v>
      </c>
      <c r="I216" s="1116" t="s">
        <v>11</v>
      </c>
      <c r="J216" s="1116" t="s">
        <v>1709</v>
      </c>
      <c r="K216" s="1116" t="s">
        <v>196</v>
      </c>
      <c r="L216" s="472">
        <v>2</v>
      </c>
      <c r="M216" s="472">
        <v>2</v>
      </c>
      <c r="N216" s="639">
        <f t="shared" si="15"/>
        <v>4</v>
      </c>
      <c r="O216" s="950" t="str">
        <f t="shared" si="16"/>
        <v>BAJO</v>
      </c>
      <c r="P216" s="639">
        <v>100</v>
      </c>
      <c r="Q216" s="639">
        <f t="shared" si="17"/>
        <v>400</v>
      </c>
      <c r="R216" s="674" t="str">
        <f t="shared" si="18"/>
        <v>II</v>
      </c>
      <c r="S216" s="246" t="str">
        <f t="shared" si="19"/>
        <v>ACEPTABLE CON CONTROL ESPECIFICO</v>
      </c>
      <c r="T216" s="699" t="s">
        <v>1137</v>
      </c>
      <c r="U216" s="699" t="s">
        <v>1137</v>
      </c>
      <c r="V216" s="699" t="s">
        <v>1137</v>
      </c>
      <c r="W216" s="702" t="s">
        <v>1144</v>
      </c>
      <c r="X216" s="592" t="s">
        <v>1137</v>
      </c>
    </row>
    <row r="217" spans="3:24" ht="138.75" customHeight="1">
      <c r="C217" s="1905"/>
      <c r="D217" s="1878"/>
      <c r="E217" s="252" t="s">
        <v>6</v>
      </c>
      <c r="F217" s="1117" t="s">
        <v>3734</v>
      </c>
      <c r="G217" s="595" t="s">
        <v>1710</v>
      </c>
      <c r="H217" s="1118" t="s">
        <v>4493</v>
      </c>
      <c r="I217" s="1116" t="s">
        <v>1146</v>
      </c>
      <c r="J217" s="1116" t="s">
        <v>1711</v>
      </c>
      <c r="K217" s="1116" t="s">
        <v>196</v>
      </c>
      <c r="L217" s="472">
        <v>2</v>
      </c>
      <c r="M217" s="472">
        <v>4</v>
      </c>
      <c r="N217" s="639">
        <f t="shared" si="15"/>
        <v>8</v>
      </c>
      <c r="O217" s="950" t="str">
        <f t="shared" si="16"/>
        <v>MEDIO</v>
      </c>
      <c r="P217" s="639">
        <v>60</v>
      </c>
      <c r="Q217" s="639">
        <f t="shared" si="17"/>
        <v>480</v>
      </c>
      <c r="R217" s="674" t="str">
        <f t="shared" si="18"/>
        <v>II</v>
      </c>
      <c r="S217" s="246" t="str">
        <f t="shared" si="19"/>
        <v>ACEPTABLE CON CONTROL ESPECIFICO</v>
      </c>
      <c r="T217" s="699" t="s">
        <v>1137</v>
      </c>
      <c r="U217" s="699" t="s">
        <v>1137</v>
      </c>
      <c r="V217" s="699" t="s">
        <v>1137</v>
      </c>
      <c r="W217" s="702" t="s">
        <v>1717</v>
      </c>
      <c r="X217" s="592" t="s">
        <v>1137</v>
      </c>
    </row>
    <row r="218" spans="3:24" ht="69.599999999999994">
      <c r="C218" s="1905"/>
      <c r="D218" s="1878"/>
      <c r="E218" s="252" t="s">
        <v>157</v>
      </c>
      <c r="F218" s="1119" t="s">
        <v>1147</v>
      </c>
      <c r="G218" s="595" t="s">
        <v>1344</v>
      </c>
      <c r="H218" s="1116" t="s">
        <v>4492</v>
      </c>
      <c r="I218" s="1116" t="s">
        <v>11</v>
      </c>
      <c r="J218" s="1116" t="s">
        <v>1149</v>
      </c>
      <c r="K218" s="1116" t="s">
        <v>196</v>
      </c>
      <c r="L218" s="472">
        <v>2</v>
      </c>
      <c r="M218" s="472">
        <v>4</v>
      </c>
      <c r="N218" s="639">
        <f t="shared" si="15"/>
        <v>8</v>
      </c>
      <c r="O218" s="950" t="str">
        <f t="shared" si="16"/>
        <v>MEDIO</v>
      </c>
      <c r="P218" s="639">
        <v>60</v>
      </c>
      <c r="Q218" s="639">
        <f t="shared" si="17"/>
        <v>480</v>
      </c>
      <c r="R218" s="674" t="str">
        <f t="shared" si="18"/>
        <v>II</v>
      </c>
      <c r="S218" s="246" t="str">
        <f t="shared" si="19"/>
        <v>ACEPTABLE CON CONTROL ESPECIFICO</v>
      </c>
      <c r="T218" s="698" t="s">
        <v>1137</v>
      </c>
      <c r="U218" s="698" t="s">
        <v>1137</v>
      </c>
      <c r="V218" s="698" t="s">
        <v>1137</v>
      </c>
      <c r="W218" s="698" t="s">
        <v>1712</v>
      </c>
      <c r="X218" s="592" t="s">
        <v>1137</v>
      </c>
    </row>
    <row r="219" spans="3:24" ht="163.5" customHeight="1">
      <c r="C219" s="1905"/>
      <c r="D219" s="1878"/>
      <c r="E219" s="252" t="s">
        <v>6</v>
      </c>
      <c r="F219" s="1120" t="s">
        <v>3735</v>
      </c>
      <c r="G219" s="252" t="s">
        <v>20</v>
      </c>
      <c r="H219" s="700" t="s">
        <v>4491</v>
      </c>
      <c r="I219" s="1116" t="s">
        <v>11</v>
      </c>
      <c r="J219" s="1116" t="s">
        <v>1588</v>
      </c>
      <c r="K219" s="700" t="s">
        <v>196</v>
      </c>
      <c r="L219" s="472">
        <v>2</v>
      </c>
      <c r="M219" s="472">
        <v>4</v>
      </c>
      <c r="N219" s="639">
        <f t="shared" si="15"/>
        <v>8</v>
      </c>
      <c r="O219" s="950" t="str">
        <f t="shared" si="16"/>
        <v>MEDIO</v>
      </c>
      <c r="P219" s="639">
        <v>60</v>
      </c>
      <c r="Q219" s="639">
        <f t="shared" si="17"/>
        <v>480</v>
      </c>
      <c r="R219" s="674" t="str">
        <f t="shared" si="18"/>
        <v>II</v>
      </c>
      <c r="S219" s="246" t="str">
        <f t="shared" si="19"/>
        <v>ACEPTABLE CON CONTROL ESPECIFICO</v>
      </c>
      <c r="T219" s="698" t="s">
        <v>13</v>
      </c>
      <c r="U219" s="698" t="s">
        <v>13</v>
      </c>
      <c r="V219" s="698" t="s">
        <v>117</v>
      </c>
      <c r="W219" s="698" t="s">
        <v>1712</v>
      </c>
      <c r="X219" s="592" t="s">
        <v>1137</v>
      </c>
    </row>
    <row r="220" spans="3:24" ht="408.75" customHeight="1">
      <c r="C220" s="1905"/>
      <c r="D220" s="1878"/>
      <c r="E220" s="252" t="s">
        <v>6</v>
      </c>
      <c r="F220" s="703" t="s">
        <v>3743</v>
      </c>
      <c r="G220" s="252" t="s">
        <v>33</v>
      </c>
      <c r="H220" s="600" t="s">
        <v>3744</v>
      </c>
      <c r="I220" s="159" t="s">
        <v>11</v>
      </c>
      <c r="J220" s="700" t="s">
        <v>1086</v>
      </c>
      <c r="K220" s="159" t="s">
        <v>1150</v>
      </c>
      <c r="L220" s="472">
        <v>2</v>
      </c>
      <c r="M220" s="472">
        <v>4</v>
      </c>
      <c r="N220" s="639">
        <f t="shared" si="15"/>
        <v>8</v>
      </c>
      <c r="O220" s="950" t="str">
        <f t="shared" si="16"/>
        <v>MEDIO</v>
      </c>
      <c r="P220" s="639">
        <v>10</v>
      </c>
      <c r="Q220" s="639">
        <f t="shared" si="17"/>
        <v>80</v>
      </c>
      <c r="R220" s="674" t="str">
        <f t="shared" si="18"/>
        <v>III</v>
      </c>
      <c r="S220" s="246" t="str">
        <f t="shared" si="19"/>
        <v>MEJORABLE</v>
      </c>
      <c r="T220" s="87" t="s">
        <v>26</v>
      </c>
      <c r="U220" s="87" t="s">
        <v>26</v>
      </c>
      <c r="V220" s="87" t="s">
        <v>1713</v>
      </c>
      <c r="W220" s="88" t="s">
        <v>3843</v>
      </c>
      <c r="X220" s="592" t="s">
        <v>1190</v>
      </c>
    </row>
    <row r="221" spans="3:24" ht="136.5" customHeight="1">
      <c r="C221" s="1905"/>
      <c r="D221" s="1878"/>
      <c r="E221" s="252" t="s">
        <v>6</v>
      </c>
      <c r="F221" s="1120" t="s">
        <v>3736</v>
      </c>
      <c r="G221" s="252" t="s">
        <v>20</v>
      </c>
      <c r="H221" s="700" t="s">
        <v>104</v>
      </c>
      <c r="I221" s="1116" t="s">
        <v>11</v>
      </c>
      <c r="J221" s="1116" t="s">
        <v>1074</v>
      </c>
      <c r="K221" s="700" t="s">
        <v>196</v>
      </c>
      <c r="L221" s="472">
        <v>2</v>
      </c>
      <c r="M221" s="472">
        <v>2</v>
      </c>
      <c r="N221" s="639">
        <f t="shared" si="15"/>
        <v>4</v>
      </c>
      <c r="O221" s="950" t="str">
        <f t="shared" si="16"/>
        <v>BAJO</v>
      </c>
      <c r="P221" s="639">
        <v>100</v>
      </c>
      <c r="Q221" s="639">
        <f t="shared" si="17"/>
        <v>400</v>
      </c>
      <c r="R221" s="674" t="str">
        <f t="shared" si="18"/>
        <v>II</v>
      </c>
      <c r="S221" s="246" t="str">
        <f t="shared" si="19"/>
        <v>ACEPTABLE CON CONTROL ESPECIFICO</v>
      </c>
      <c r="T221" s="698" t="s">
        <v>13</v>
      </c>
      <c r="U221" s="698" t="s">
        <v>13</v>
      </c>
      <c r="V221" s="698" t="s">
        <v>190</v>
      </c>
      <c r="W221" s="698" t="s">
        <v>1712</v>
      </c>
      <c r="X221" s="592" t="s">
        <v>1137</v>
      </c>
    </row>
    <row r="222" spans="3:24" ht="146.25" customHeight="1">
      <c r="C222" s="1905"/>
      <c r="D222" s="1879"/>
      <c r="E222" s="252" t="s">
        <v>6</v>
      </c>
      <c r="F222" s="1120" t="s">
        <v>3737</v>
      </c>
      <c r="G222" s="252" t="s">
        <v>39</v>
      </c>
      <c r="H222" s="700" t="s">
        <v>104</v>
      </c>
      <c r="I222" s="1116" t="s">
        <v>11</v>
      </c>
      <c r="J222" s="1116" t="s">
        <v>1583</v>
      </c>
      <c r="K222" s="1116" t="s">
        <v>196</v>
      </c>
      <c r="L222" s="472">
        <v>2</v>
      </c>
      <c r="M222" s="472">
        <v>2</v>
      </c>
      <c r="N222" s="639">
        <f t="shared" si="15"/>
        <v>4</v>
      </c>
      <c r="O222" s="950" t="str">
        <f t="shared" si="16"/>
        <v>BAJO</v>
      </c>
      <c r="P222" s="639">
        <v>100</v>
      </c>
      <c r="Q222" s="639">
        <f t="shared" si="17"/>
        <v>400</v>
      </c>
      <c r="R222" s="674" t="str">
        <f t="shared" si="18"/>
        <v>II</v>
      </c>
      <c r="S222" s="246" t="str">
        <f t="shared" si="19"/>
        <v>ACEPTABLE CON CONTROL ESPECIFICO</v>
      </c>
      <c r="T222" s="698" t="s">
        <v>13</v>
      </c>
      <c r="U222" s="698" t="s">
        <v>13</v>
      </c>
      <c r="V222" s="698" t="s">
        <v>121</v>
      </c>
      <c r="W222" s="698" t="s">
        <v>1712</v>
      </c>
      <c r="X222" s="592" t="s">
        <v>1137</v>
      </c>
    </row>
    <row r="223" spans="3:24" ht="87.75" customHeight="1">
      <c r="C223" s="1905"/>
      <c r="D223" s="1880" t="s">
        <v>3705</v>
      </c>
      <c r="E223" s="252" t="s">
        <v>6</v>
      </c>
      <c r="F223" s="1116" t="s">
        <v>3730</v>
      </c>
      <c r="G223" s="595" t="s">
        <v>1714</v>
      </c>
      <c r="H223" s="1116" t="s">
        <v>1136</v>
      </c>
      <c r="I223" s="1116" t="s">
        <v>1715</v>
      </c>
      <c r="J223" s="1116" t="s">
        <v>1716</v>
      </c>
      <c r="K223" s="1116" t="s">
        <v>196</v>
      </c>
      <c r="L223" s="472">
        <v>2</v>
      </c>
      <c r="M223" s="472">
        <v>4</v>
      </c>
      <c r="N223" s="639">
        <f t="shared" si="15"/>
        <v>8</v>
      </c>
      <c r="O223" s="950" t="str">
        <f t="shared" si="16"/>
        <v>MEDIO</v>
      </c>
      <c r="P223" s="639">
        <v>10</v>
      </c>
      <c r="Q223" s="639">
        <f t="shared" si="17"/>
        <v>80</v>
      </c>
      <c r="R223" s="674" t="str">
        <f t="shared" si="18"/>
        <v>III</v>
      </c>
      <c r="S223" s="246" t="str">
        <f t="shared" si="19"/>
        <v>MEJORABLE</v>
      </c>
      <c r="T223" s="698" t="s">
        <v>1137</v>
      </c>
      <c r="U223" s="698" t="s">
        <v>1137</v>
      </c>
      <c r="V223" s="698" t="s">
        <v>1695</v>
      </c>
      <c r="W223" s="88" t="s">
        <v>1138</v>
      </c>
      <c r="X223" s="592" t="s">
        <v>1137</v>
      </c>
    </row>
    <row r="224" spans="3:24" ht="123.75" customHeight="1">
      <c r="C224" s="1905"/>
      <c r="D224" s="1881"/>
      <c r="E224" s="252" t="s">
        <v>6</v>
      </c>
      <c r="F224" s="1116" t="s">
        <v>3731</v>
      </c>
      <c r="G224" s="1871" t="s">
        <v>1696</v>
      </c>
      <c r="H224" s="1116" t="s">
        <v>1139</v>
      </c>
      <c r="I224" s="1116" t="s">
        <v>1697</v>
      </c>
      <c r="J224" s="1116" t="s">
        <v>1698</v>
      </c>
      <c r="K224" s="1116" t="s">
        <v>196</v>
      </c>
      <c r="L224" s="472">
        <v>2</v>
      </c>
      <c r="M224" s="472">
        <v>4</v>
      </c>
      <c r="N224" s="639">
        <f t="shared" si="15"/>
        <v>8</v>
      </c>
      <c r="O224" s="950" t="str">
        <f t="shared" si="16"/>
        <v>MEDIO</v>
      </c>
      <c r="P224" s="639">
        <v>10</v>
      </c>
      <c r="Q224" s="639">
        <f t="shared" si="17"/>
        <v>80</v>
      </c>
      <c r="R224" s="674" t="str">
        <f t="shared" si="18"/>
        <v>III</v>
      </c>
      <c r="S224" s="246" t="str">
        <f t="shared" si="19"/>
        <v>MEJORABLE</v>
      </c>
      <c r="T224" s="698" t="s">
        <v>1137</v>
      </c>
      <c r="U224" s="698" t="s">
        <v>1137</v>
      </c>
      <c r="V224" s="698" t="s">
        <v>1699</v>
      </c>
      <c r="W224" s="88" t="s">
        <v>1700</v>
      </c>
      <c r="X224" s="592" t="s">
        <v>1137</v>
      </c>
    </row>
    <row r="225" spans="3:24" ht="145.5" customHeight="1">
      <c r="C225" s="1905"/>
      <c r="D225" s="1881"/>
      <c r="E225" s="252" t="s">
        <v>6</v>
      </c>
      <c r="F225" s="1116" t="s">
        <v>3732</v>
      </c>
      <c r="G225" s="1872"/>
      <c r="H225" s="1116" t="s">
        <v>1701</v>
      </c>
      <c r="I225" s="1116" t="s">
        <v>1702</v>
      </c>
      <c r="J225" s="1116" t="s">
        <v>1703</v>
      </c>
      <c r="K225" s="1116" t="s">
        <v>196</v>
      </c>
      <c r="L225" s="472">
        <v>2</v>
      </c>
      <c r="M225" s="472">
        <v>4</v>
      </c>
      <c r="N225" s="639">
        <f t="shared" si="15"/>
        <v>8</v>
      </c>
      <c r="O225" s="950" t="str">
        <f t="shared" si="16"/>
        <v>MEDIO</v>
      </c>
      <c r="P225" s="639">
        <v>10</v>
      </c>
      <c r="Q225" s="639">
        <f t="shared" si="17"/>
        <v>80</v>
      </c>
      <c r="R225" s="674" t="str">
        <f t="shared" si="18"/>
        <v>III</v>
      </c>
      <c r="S225" s="246" t="str">
        <f t="shared" si="19"/>
        <v>MEJORABLE</v>
      </c>
      <c r="T225" s="699" t="s">
        <v>1137</v>
      </c>
      <c r="U225" s="699" t="s">
        <v>1137</v>
      </c>
      <c r="V225" s="700" t="s">
        <v>1140</v>
      </c>
      <c r="W225" s="88" t="s">
        <v>1704</v>
      </c>
      <c r="X225" s="592" t="s">
        <v>1137</v>
      </c>
    </row>
    <row r="226" spans="3:24" ht="65.25" customHeight="1">
      <c r="C226" s="1905"/>
      <c r="D226" s="1881"/>
      <c r="E226" s="252" t="s">
        <v>6</v>
      </c>
      <c r="F226" s="1116" t="s">
        <v>3733</v>
      </c>
      <c r="G226" s="1873"/>
      <c r="H226" s="1116" t="s">
        <v>1705</v>
      </c>
      <c r="I226" s="1116" t="s">
        <v>1141</v>
      </c>
      <c r="J226" s="1116" t="s">
        <v>1706</v>
      </c>
      <c r="K226" s="1116" t="s">
        <v>196</v>
      </c>
      <c r="L226" s="472">
        <v>2</v>
      </c>
      <c r="M226" s="472">
        <v>4</v>
      </c>
      <c r="N226" s="639">
        <f t="shared" si="15"/>
        <v>8</v>
      </c>
      <c r="O226" s="950" t="str">
        <f t="shared" si="16"/>
        <v>MEDIO</v>
      </c>
      <c r="P226" s="639">
        <v>10</v>
      </c>
      <c r="Q226" s="639">
        <f t="shared" si="17"/>
        <v>80</v>
      </c>
      <c r="R226" s="674" t="str">
        <f t="shared" si="18"/>
        <v>III</v>
      </c>
      <c r="S226" s="246" t="str">
        <f t="shared" si="19"/>
        <v>MEJORABLE</v>
      </c>
      <c r="T226" s="699" t="s">
        <v>1137</v>
      </c>
      <c r="U226" s="699" t="s">
        <v>1137</v>
      </c>
      <c r="V226" s="701" t="s">
        <v>1137</v>
      </c>
      <c r="W226" s="700" t="s">
        <v>1707</v>
      </c>
      <c r="X226" s="592" t="s">
        <v>1137</v>
      </c>
    </row>
    <row r="227" spans="3:24" ht="138.75" customHeight="1">
      <c r="C227" s="1905"/>
      <c r="D227" s="1881"/>
      <c r="E227" s="252" t="s">
        <v>6</v>
      </c>
      <c r="F227" s="1117" t="s">
        <v>3734</v>
      </c>
      <c r="G227" s="595" t="s">
        <v>1710</v>
      </c>
      <c r="H227" s="1118" t="s">
        <v>1145</v>
      </c>
      <c r="I227" s="1116" t="s">
        <v>1146</v>
      </c>
      <c r="J227" s="1116" t="s">
        <v>1711</v>
      </c>
      <c r="K227" s="1116" t="s">
        <v>196</v>
      </c>
      <c r="L227" s="472">
        <v>2</v>
      </c>
      <c r="M227" s="472">
        <v>2</v>
      </c>
      <c r="N227" s="639">
        <f t="shared" si="15"/>
        <v>4</v>
      </c>
      <c r="O227" s="950" t="str">
        <f t="shared" si="16"/>
        <v>BAJO</v>
      </c>
      <c r="P227" s="639">
        <v>100</v>
      </c>
      <c r="Q227" s="639">
        <f t="shared" si="17"/>
        <v>400</v>
      </c>
      <c r="R227" s="674" t="str">
        <f t="shared" si="18"/>
        <v>II</v>
      </c>
      <c r="S227" s="246" t="str">
        <f t="shared" si="19"/>
        <v>ACEPTABLE CON CONTROL ESPECIFICO</v>
      </c>
      <c r="T227" s="699" t="s">
        <v>1137</v>
      </c>
      <c r="U227" s="699" t="s">
        <v>1137</v>
      </c>
      <c r="V227" s="699" t="s">
        <v>1137</v>
      </c>
      <c r="W227" s="702" t="s">
        <v>1717</v>
      </c>
      <c r="X227" s="592" t="s">
        <v>1137</v>
      </c>
    </row>
    <row r="228" spans="3:24" ht="69.599999999999994">
      <c r="C228" s="1905"/>
      <c r="D228" s="1881"/>
      <c r="E228" s="252" t="s">
        <v>157</v>
      </c>
      <c r="F228" s="1119" t="s">
        <v>1147</v>
      </c>
      <c r="G228" s="595" t="s">
        <v>1344</v>
      </c>
      <c r="H228" s="1116" t="s">
        <v>1148</v>
      </c>
      <c r="I228" s="1116" t="s">
        <v>11</v>
      </c>
      <c r="J228" s="1116" t="s">
        <v>1149</v>
      </c>
      <c r="K228" s="1116" t="s">
        <v>196</v>
      </c>
      <c r="L228" s="472">
        <v>2</v>
      </c>
      <c r="M228" s="472">
        <v>2</v>
      </c>
      <c r="N228" s="639">
        <f t="shared" si="15"/>
        <v>4</v>
      </c>
      <c r="O228" s="950" t="str">
        <f t="shared" si="16"/>
        <v>BAJO</v>
      </c>
      <c r="P228" s="639">
        <v>100</v>
      </c>
      <c r="Q228" s="639">
        <f t="shared" si="17"/>
        <v>400</v>
      </c>
      <c r="R228" s="674" t="str">
        <f t="shared" si="18"/>
        <v>II</v>
      </c>
      <c r="S228" s="246" t="str">
        <f t="shared" si="19"/>
        <v>ACEPTABLE CON CONTROL ESPECIFICO</v>
      </c>
      <c r="T228" s="698" t="s">
        <v>1137</v>
      </c>
      <c r="U228" s="698" t="s">
        <v>1137</v>
      </c>
      <c r="V228" s="698" t="s">
        <v>1137</v>
      </c>
      <c r="W228" s="698" t="s">
        <v>1712</v>
      </c>
      <c r="X228" s="592" t="s">
        <v>1137</v>
      </c>
    </row>
    <row r="229" spans="3:24" ht="163.5" customHeight="1">
      <c r="C229" s="1905"/>
      <c r="D229" s="1881"/>
      <c r="E229" s="252" t="s">
        <v>6</v>
      </c>
      <c r="F229" s="1120" t="s">
        <v>3735</v>
      </c>
      <c r="G229" s="252" t="s">
        <v>20</v>
      </c>
      <c r="H229" s="700" t="s">
        <v>104</v>
      </c>
      <c r="I229" s="1116" t="s">
        <v>11</v>
      </c>
      <c r="J229" s="1116" t="s">
        <v>1588</v>
      </c>
      <c r="K229" s="700" t="s">
        <v>196</v>
      </c>
      <c r="L229" s="472">
        <v>2</v>
      </c>
      <c r="M229" s="472">
        <v>2</v>
      </c>
      <c r="N229" s="639">
        <f t="shared" si="15"/>
        <v>4</v>
      </c>
      <c r="O229" s="950" t="str">
        <f t="shared" si="16"/>
        <v>BAJO</v>
      </c>
      <c r="P229" s="639">
        <v>100</v>
      </c>
      <c r="Q229" s="639">
        <f t="shared" si="17"/>
        <v>400</v>
      </c>
      <c r="R229" s="674" t="str">
        <f t="shared" si="18"/>
        <v>II</v>
      </c>
      <c r="S229" s="246" t="str">
        <f t="shared" si="19"/>
        <v>ACEPTABLE CON CONTROL ESPECIFICO</v>
      </c>
      <c r="T229" s="698" t="s">
        <v>13</v>
      </c>
      <c r="U229" s="698" t="s">
        <v>13</v>
      </c>
      <c r="V229" s="698" t="s">
        <v>117</v>
      </c>
      <c r="W229" s="698" t="s">
        <v>1712</v>
      </c>
      <c r="X229" s="592" t="s">
        <v>1137</v>
      </c>
    </row>
    <row r="230" spans="3:24" ht="408.75" customHeight="1">
      <c r="C230" s="1905"/>
      <c r="D230" s="1881"/>
      <c r="E230" s="252" t="s">
        <v>6</v>
      </c>
      <c r="F230" s="703" t="s">
        <v>3743</v>
      </c>
      <c r="G230" s="252" t="s">
        <v>33</v>
      </c>
      <c r="H230" s="600" t="s">
        <v>3744</v>
      </c>
      <c r="I230" s="159" t="s">
        <v>11</v>
      </c>
      <c r="J230" s="700" t="s">
        <v>1086</v>
      </c>
      <c r="K230" s="159" t="s">
        <v>1150</v>
      </c>
      <c r="L230" s="472">
        <v>2</v>
      </c>
      <c r="M230" s="472">
        <v>4</v>
      </c>
      <c r="N230" s="639">
        <f t="shared" si="15"/>
        <v>8</v>
      </c>
      <c r="O230" s="950" t="str">
        <f t="shared" si="16"/>
        <v>MEDIO</v>
      </c>
      <c r="P230" s="639">
        <v>10</v>
      </c>
      <c r="Q230" s="639">
        <f t="shared" si="17"/>
        <v>80</v>
      </c>
      <c r="R230" s="674" t="str">
        <f t="shared" si="18"/>
        <v>III</v>
      </c>
      <c r="S230" s="246" t="str">
        <f t="shared" si="19"/>
        <v>MEJORABLE</v>
      </c>
      <c r="T230" s="87" t="s">
        <v>26</v>
      </c>
      <c r="U230" s="87" t="s">
        <v>26</v>
      </c>
      <c r="V230" s="87" t="s">
        <v>1713</v>
      </c>
      <c r="W230" s="88" t="s">
        <v>3847</v>
      </c>
      <c r="X230" s="592" t="s">
        <v>1190</v>
      </c>
    </row>
    <row r="231" spans="3:24" ht="136.5" customHeight="1">
      <c r="C231" s="1905"/>
      <c r="D231" s="1881"/>
      <c r="E231" s="252" t="s">
        <v>6</v>
      </c>
      <c r="F231" s="1120" t="s">
        <v>3736</v>
      </c>
      <c r="G231" s="252" t="s">
        <v>20</v>
      </c>
      <c r="H231" s="700" t="s">
        <v>104</v>
      </c>
      <c r="I231" s="1116" t="s">
        <v>11</v>
      </c>
      <c r="J231" s="1116" t="s">
        <v>1074</v>
      </c>
      <c r="K231" s="700" t="s">
        <v>196</v>
      </c>
      <c r="L231" s="472">
        <v>2</v>
      </c>
      <c r="M231" s="472">
        <v>2</v>
      </c>
      <c r="N231" s="639">
        <f t="shared" si="15"/>
        <v>4</v>
      </c>
      <c r="O231" s="950" t="str">
        <f t="shared" si="16"/>
        <v>BAJO</v>
      </c>
      <c r="P231" s="639">
        <v>100</v>
      </c>
      <c r="Q231" s="639">
        <f t="shared" si="17"/>
        <v>400</v>
      </c>
      <c r="R231" s="674" t="str">
        <f t="shared" si="18"/>
        <v>II</v>
      </c>
      <c r="S231" s="246" t="str">
        <f t="shared" si="19"/>
        <v>ACEPTABLE CON CONTROL ESPECIFICO</v>
      </c>
      <c r="T231" s="698" t="s">
        <v>13</v>
      </c>
      <c r="U231" s="698" t="s">
        <v>13</v>
      </c>
      <c r="V231" s="698" t="s">
        <v>190</v>
      </c>
      <c r="W231" s="698" t="s">
        <v>1712</v>
      </c>
      <c r="X231" s="592" t="s">
        <v>1137</v>
      </c>
    </row>
    <row r="232" spans="3:24" ht="146.25" customHeight="1">
      <c r="C232" s="1905"/>
      <c r="D232" s="1882"/>
      <c r="E232" s="252" t="s">
        <v>6</v>
      </c>
      <c r="F232" s="1120" t="s">
        <v>3737</v>
      </c>
      <c r="G232" s="252" t="s">
        <v>39</v>
      </c>
      <c r="H232" s="700" t="s">
        <v>104</v>
      </c>
      <c r="I232" s="1116" t="s">
        <v>11</v>
      </c>
      <c r="J232" s="1116" t="s">
        <v>1583</v>
      </c>
      <c r="K232" s="1116" t="s">
        <v>196</v>
      </c>
      <c r="L232" s="472">
        <v>2</v>
      </c>
      <c r="M232" s="472">
        <v>2</v>
      </c>
      <c r="N232" s="639">
        <f t="shared" si="15"/>
        <v>4</v>
      </c>
      <c r="O232" s="950" t="str">
        <f t="shared" si="16"/>
        <v>BAJO</v>
      </c>
      <c r="P232" s="639">
        <v>100</v>
      </c>
      <c r="Q232" s="639">
        <f t="shared" si="17"/>
        <v>400</v>
      </c>
      <c r="R232" s="674" t="str">
        <f t="shared" si="18"/>
        <v>II</v>
      </c>
      <c r="S232" s="246" t="str">
        <f t="shared" si="19"/>
        <v>ACEPTABLE CON CONTROL ESPECIFICO</v>
      </c>
      <c r="T232" s="698" t="s">
        <v>13</v>
      </c>
      <c r="U232" s="698" t="s">
        <v>13</v>
      </c>
      <c r="V232" s="698" t="s">
        <v>121</v>
      </c>
      <c r="W232" s="698" t="s">
        <v>1712</v>
      </c>
      <c r="X232" s="592" t="s">
        <v>1137</v>
      </c>
    </row>
    <row r="233" spans="3:24" ht="87.75" customHeight="1">
      <c r="C233" s="1905"/>
      <c r="D233" s="1883" t="s">
        <v>3710</v>
      </c>
      <c r="E233" s="252" t="s">
        <v>6</v>
      </c>
      <c r="F233" s="1116" t="s">
        <v>3730</v>
      </c>
      <c r="G233" s="595" t="s">
        <v>1714</v>
      </c>
      <c r="H233" s="1116" t="s">
        <v>1136</v>
      </c>
      <c r="I233" s="1116" t="s">
        <v>1715</v>
      </c>
      <c r="J233" s="1116" t="s">
        <v>1716</v>
      </c>
      <c r="K233" s="1116" t="s">
        <v>196</v>
      </c>
      <c r="L233" s="472">
        <v>2</v>
      </c>
      <c r="M233" s="472">
        <v>4</v>
      </c>
      <c r="N233" s="639">
        <f t="shared" si="15"/>
        <v>8</v>
      </c>
      <c r="O233" s="950" t="str">
        <f t="shared" si="16"/>
        <v>MEDIO</v>
      </c>
      <c r="P233" s="639">
        <v>10</v>
      </c>
      <c r="Q233" s="639">
        <f t="shared" si="17"/>
        <v>80</v>
      </c>
      <c r="R233" s="674" t="str">
        <f t="shared" si="18"/>
        <v>III</v>
      </c>
      <c r="S233" s="246" t="str">
        <f t="shared" si="19"/>
        <v>MEJORABLE</v>
      </c>
      <c r="T233" s="698" t="s">
        <v>1137</v>
      </c>
      <c r="U233" s="698" t="s">
        <v>1137</v>
      </c>
      <c r="V233" s="698" t="s">
        <v>1695</v>
      </c>
      <c r="W233" s="88" t="s">
        <v>1138</v>
      </c>
      <c r="X233" s="592" t="s">
        <v>1137</v>
      </c>
    </row>
    <row r="234" spans="3:24" ht="123.75" customHeight="1">
      <c r="C234" s="1905"/>
      <c r="D234" s="1884"/>
      <c r="E234" s="252" t="s">
        <v>6</v>
      </c>
      <c r="F234" s="1116" t="s">
        <v>3731</v>
      </c>
      <c r="G234" s="1867" t="s">
        <v>1696</v>
      </c>
      <c r="H234" s="1116" t="s">
        <v>1139</v>
      </c>
      <c r="I234" s="1116" t="s">
        <v>1697</v>
      </c>
      <c r="J234" s="1116" t="s">
        <v>1698</v>
      </c>
      <c r="K234" s="1116" t="s">
        <v>196</v>
      </c>
      <c r="L234" s="472">
        <v>2</v>
      </c>
      <c r="M234" s="472">
        <v>4</v>
      </c>
      <c r="N234" s="639">
        <f t="shared" si="15"/>
        <v>8</v>
      </c>
      <c r="O234" s="950" t="str">
        <f t="shared" si="16"/>
        <v>MEDIO</v>
      </c>
      <c r="P234" s="639">
        <v>10</v>
      </c>
      <c r="Q234" s="639">
        <f t="shared" si="17"/>
        <v>80</v>
      </c>
      <c r="R234" s="674" t="str">
        <f t="shared" si="18"/>
        <v>III</v>
      </c>
      <c r="S234" s="246" t="str">
        <f t="shared" si="19"/>
        <v>MEJORABLE</v>
      </c>
      <c r="T234" s="698" t="s">
        <v>1137</v>
      </c>
      <c r="U234" s="698" t="s">
        <v>1137</v>
      </c>
      <c r="V234" s="698" t="s">
        <v>1699</v>
      </c>
      <c r="W234" s="88" t="s">
        <v>1700</v>
      </c>
      <c r="X234" s="592" t="s">
        <v>1137</v>
      </c>
    </row>
    <row r="235" spans="3:24" ht="145.5" customHeight="1">
      <c r="C235" s="1905"/>
      <c r="D235" s="1884"/>
      <c r="E235" s="252" t="s">
        <v>6</v>
      </c>
      <c r="F235" s="1116" t="s">
        <v>3732</v>
      </c>
      <c r="G235" s="1867"/>
      <c r="H235" s="1116" t="s">
        <v>1701</v>
      </c>
      <c r="I235" s="1116" t="s">
        <v>1702</v>
      </c>
      <c r="J235" s="1116" t="s">
        <v>1703</v>
      </c>
      <c r="K235" s="1116" t="s">
        <v>196</v>
      </c>
      <c r="L235" s="472">
        <v>2</v>
      </c>
      <c r="M235" s="472">
        <v>4</v>
      </c>
      <c r="N235" s="639">
        <f t="shared" si="15"/>
        <v>8</v>
      </c>
      <c r="O235" s="950" t="str">
        <f t="shared" si="16"/>
        <v>MEDIO</v>
      </c>
      <c r="P235" s="639">
        <v>10</v>
      </c>
      <c r="Q235" s="639">
        <f t="shared" si="17"/>
        <v>80</v>
      </c>
      <c r="R235" s="674" t="str">
        <f t="shared" si="18"/>
        <v>III</v>
      </c>
      <c r="S235" s="246" t="str">
        <f t="shared" si="19"/>
        <v>MEJORABLE</v>
      </c>
      <c r="T235" s="699" t="s">
        <v>1137</v>
      </c>
      <c r="U235" s="699" t="s">
        <v>1137</v>
      </c>
      <c r="V235" s="700" t="s">
        <v>1140</v>
      </c>
      <c r="W235" s="88" t="s">
        <v>1704</v>
      </c>
      <c r="X235" s="592" t="s">
        <v>1137</v>
      </c>
    </row>
    <row r="236" spans="3:24" ht="65.25" customHeight="1">
      <c r="C236" s="1905"/>
      <c r="D236" s="1884"/>
      <c r="E236" s="252" t="s">
        <v>6</v>
      </c>
      <c r="F236" s="1116" t="s">
        <v>3733</v>
      </c>
      <c r="G236" s="1867"/>
      <c r="H236" s="1116" t="s">
        <v>1705</v>
      </c>
      <c r="I236" s="1116" t="s">
        <v>1141</v>
      </c>
      <c r="J236" s="1116" t="s">
        <v>1706</v>
      </c>
      <c r="K236" s="1116" t="s">
        <v>196</v>
      </c>
      <c r="L236" s="472">
        <v>2</v>
      </c>
      <c r="M236" s="472">
        <v>4</v>
      </c>
      <c r="N236" s="639">
        <f t="shared" si="15"/>
        <v>8</v>
      </c>
      <c r="O236" s="950" t="str">
        <f t="shared" si="16"/>
        <v>MEDIO</v>
      </c>
      <c r="P236" s="639">
        <v>10</v>
      </c>
      <c r="Q236" s="639">
        <f t="shared" si="17"/>
        <v>80</v>
      </c>
      <c r="R236" s="674" t="str">
        <f t="shared" si="18"/>
        <v>III</v>
      </c>
      <c r="S236" s="246" t="str">
        <f t="shared" si="19"/>
        <v>MEJORABLE</v>
      </c>
      <c r="T236" s="699" t="s">
        <v>1137</v>
      </c>
      <c r="U236" s="699" t="s">
        <v>1137</v>
      </c>
      <c r="V236" s="701" t="s">
        <v>1137</v>
      </c>
      <c r="W236" s="700" t="s">
        <v>1707</v>
      </c>
      <c r="X236" s="592" t="s">
        <v>1137</v>
      </c>
    </row>
    <row r="237" spans="3:24" ht="99" customHeight="1">
      <c r="C237" s="1905"/>
      <c r="D237" s="1884"/>
      <c r="E237" s="252" t="s">
        <v>6</v>
      </c>
      <c r="F237" s="1116" t="s">
        <v>1142</v>
      </c>
      <c r="G237" s="595" t="s">
        <v>1708</v>
      </c>
      <c r="H237" s="1116" t="s">
        <v>1143</v>
      </c>
      <c r="I237" s="1116" t="s">
        <v>11</v>
      </c>
      <c r="J237" s="1116" t="s">
        <v>1709</v>
      </c>
      <c r="K237" s="1116" t="s">
        <v>196</v>
      </c>
      <c r="L237" s="472">
        <v>2</v>
      </c>
      <c r="M237" s="472">
        <v>2</v>
      </c>
      <c r="N237" s="639">
        <f t="shared" si="15"/>
        <v>4</v>
      </c>
      <c r="O237" s="950" t="str">
        <f t="shared" si="16"/>
        <v>BAJO</v>
      </c>
      <c r="P237" s="639">
        <v>100</v>
      </c>
      <c r="Q237" s="639">
        <f t="shared" si="17"/>
        <v>400</v>
      </c>
      <c r="R237" s="674" t="str">
        <f t="shared" si="18"/>
        <v>II</v>
      </c>
      <c r="S237" s="246" t="str">
        <f t="shared" si="19"/>
        <v>ACEPTABLE CON CONTROL ESPECIFICO</v>
      </c>
      <c r="T237" s="699" t="s">
        <v>1137</v>
      </c>
      <c r="U237" s="699" t="s">
        <v>1137</v>
      </c>
      <c r="V237" s="699" t="s">
        <v>1137</v>
      </c>
      <c r="W237" s="702" t="s">
        <v>1144</v>
      </c>
      <c r="X237" s="592" t="s">
        <v>1137</v>
      </c>
    </row>
    <row r="238" spans="3:24" ht="138.75" customHeight="1">
      <c r="C238" s="1905"/>
      <c r="D238" s="1884"/>
      <c r="E238" s="252" t="s">
        <v>6</v>
      </c>
      <c r="F238" s="1117" t="s">
        <v>3734</v>
      </c>
      <c r="G238" s="595" t="s">
        <v>1710</v>
      </c>
      <c r="H238" s="1118" t="s">
        <v>1145</v>
      </c>
      <c r="I238" s="1116" t="s">
        <v>1146</v>
      </c>
      <c r="J238" s="1116" t="s">
        <v>1711</v>
      </c>
      <c r="K238" s="1116" t="s">
        <v>196</v>
      </c>
      <c r="L238" s="472">
        <v>2</v>
      </c>
      <c r="M238" s="472">
        <v>2</v>
      </c>
      <c r="N238" s="639">
        <f t="shared" si="15"/>
        <v>4</v>
      </c>
      <c r="O238" s="950" t="str">
        <f t="shared" si="16"/>
        <v>BAJO</v>
      </c>
      <c r="P238" s="639">
        <v>100</v>
      </c>
      <c r="Q238" s="639">
        <f t="shared" si="17"/>
        <v>400</v>
      </c>
      <c r="R238" s="674" t="str">
        <f t="shared" si="18"/>
        <v>II</v>
      </c>
      <c r="S238" s="246" t="str">
        <f t="shared" si="19"/>
        <v>ACEPTABLE CON CONTROL ESPECIFICO</v>
      </c>
      <c r="T238" s="699" t="s">
        <v>1137</v>
      </c>
      <c r="U238" s="699" t="s">
        <v>1137</v>
      </c>
      <c r="V238" s="699" t="s">
        <v>1137</v>
      </c>
      <c r="W238" s="702" t="s">
        <v>1717</v>
      </c>
      <c r="X238" s="592" t="s">
        <v>1137</v>
      </c>
    </row>
    <row r="239" spans="3:24" ht="69.599999999999994">
      <c r="C239" s="1905"/>
      <c r="D239" s="1884"/>
      <c r="E239" s="252" t="s">
        <v>157</v>
      </c>
      <c r="F239" s="1119" t="s">
        <v>1147</v>
      </c>
      <c r="G239" s="595" t="s">
        <v>1344</v>
      </c>
      <c r="H239" s="1116" t="s">
        <v>1148</v>
      </c>
      <c r="I239" s="1116" t="s">
        <v>11</v>
      </c>
      <c r="J239" s="1116" t="s">
        <v>1149</v>
      </c>
      <c r="K239" s="1116" t="s">
        <v>196</v>
      </c>
      <c r="L239" s="472">
        <v>2</v>
      </c>
      <c r="M239" s="472">
        <v>2</v>
      </c>
      <c r="N239" s="639">
        <f t="shared" si="15"/>
        <v>4</v>
      </c>
      <c r="O239" s="950" t="str">
        <f t="shared" si="16"/>
        <v>BAJO</v>
      </c>
      <c r="P239" s="639">
        <v>100</v>
      </c>
      <c r="Q239" s="639">
        <f t="shared" si="17"/>
        <v>400</v>
      </c>
      <c r="R239" s="674" t="str">
        <f t="shared" si="18"/>
        <v>II</v>
      </c>
      <c r="S239" s="246" t="str">
        <f t="shared" si="19"/>
        <v>ACEPTABLE CON CONTROL ESPECIFICO</v>
      </c>
      <c r="T239" s="698" t="s">
        <v>1137</v>
      </c>
      <c r="U239" s="698" t="s">
        <v>1137</v>
      </c>
      <c r="V239" s="698" t="s">
        <v>1137</v>
      </c>
      <c r="W239" s="698" t="s">
        <v>1712</v>
      </c>
      <c r="X239" s="592" t="s">
        <v>1137</v>
      </c>
    </row>
    <row r="240" spans="3:24" ht="163.5" customHeight="1">
      <c r="C240" s="1905"/>
      <c r="D240" s="1884"/>
      <c r="E240" s="252" t="s">
        <v>6</v>
      </c>
      <c r="F240" s="1120" t="s">
        <v>3735</v>
      </c>
      <c r="G240" s="252" t="s">
        <v>20</v>
      </c>
      <c r="H240" s="700" t="s">
        <v>104</v>
      </c>
      <c r="I240" s="1116" t="s">
        <v>11</v>
      </c>
      <c r="J240" s="1116" t="s">
        <v>1588</v>
      </c>
      <c r="K240" s="700" t="s">
        <v>196</v>
      </c>
      <c r="L240" s="472">
        <v>2</v>
      </c>
      <c r="M240" s="472">
        <v>2</v>
      </c>
      <c r="N240" s="639">
        <f t="shared" si="15"/>
        <v>4</v>
      </c>
      <c r="O240" s="950" t="str">
        <f t="shared" si="16"/>
        <v>BAJO</v>
      </c>
      <c r="P240" s="639">
        <v>100</v>
      </c>
      <c r="Q240" s="639">
        <f t="shared" si="17"/>
        <v>400</v>
      </c>
      <c r="R240" s="674" t="str">
        <f t="shared" si="18"/>
        <v>II</v>
      </c>
      <c r="S240" s="246" t="str">
        <f t="shared" si="19"/>
        <v>ACEPTABLE CON CONTROL ESPECIFICO</v>
      </c>
      <c r="T240" s="698" t="s">
        <v>13</v>
      </c>
      <c r="U240" s="698" t="s">
        <v>13</v>
      </c>
      <c r="V240" s="698" t="s">
        <v>117</v>
      </c>
      <c r="W240" s="698" t="s">
        <v>1712</v>
      </c>
      <c r="X240" s="592" t="s">
        <v>1137</v>
      </c>
    </row>
    <row r="241" spans="3:24" ht="408.75" customHeight="1">
      <c r="C241" s="1905"/>
      <c r="D241" s="1884"/>
      <c r="E241" s="252" t="s">
        <v>6</v>
      </c>
      <c r="F241" s="703" t="s">
        <v>3743</v>
      </c>
      <c r="G241" s="252" t="s">
        <v>33</v>
      </c>
      <c r="H241" s="600" t="s">
        <v>3744</v>
      </c>
      <c r="I241" s="159" t="s">
        <v>11</v>
      </c>
      <c r="J241" s="700" t="s">
        <v>1086</v>
      </c>
      <c r="K241" s="159" t="s">
        <v>1150</v>
      </c>
      <c r="L241" s="472">
        <v>2</v>
      </c>
      <c r="M241" s="472">
        <v>4</v>
      </c>
      <c r="N241" s="639">
        <f t="shared" si="15"/>
        <v>8</v>
      </c>
      <c r="O241" s="950" t="str">
        <f t="shared" si="16"/>
        <v>MEDIO</v>
      </c>
      <c r="P241" s="639">
        <v>10</v>
      </c>
      <c r="Q241" s="639">
        <f t="shared" si="17"/>
        <v>80</v>
      </c>
      <c r="R241" s="674" t="str">
        <f t="shared" si="18"/>
        <v>III</v>
      </c>
      <c r="S241" s="246" t="str">
        <f t="shared" si="19"/>
        <v>MEJORABLE</v>
      </c>
      <c r="T241" s="87" t="s">
        <v>26</v>
      </c>
      <c r="U241" s="87" t="s">
        <v>26</v>
      </c>
      <c r="V241" s="87" t="s">
        <v>1713</v>
      </c>
      <c r="W241" s="88" t="s">
        <v>3843</v>
      </c>
      <c r="X241" s="592" t="s">
        <v>1190</v>
      </c>
    </row>
    <row r="242" spans="3:24" ht="136.5" customHeight="1">
      <c r="C242" s="1905"/>
      <c r="D242" s="1884"/>
      <c r="E242" s="252" t="s">
        <v>6</v>
      </c>
      <c r="F242" s="1120" t="s">
        <v>3736</v>
      </c>
      <c r="G242" s="252" t="s">
        <v>20</v>
      </c>
      <c r="H242" s="700" t="s">
        <v>104</v>
      </c>
      <c r="I242" s="1116" t="s">
        <v>11</v>
      </c>
      <c r="J242" s="1116" t="s">
        <v>1074</v>
      </c>
      <c r="K242" s="700" t="s">
        <v>196</v>
      </c>
      <c r="L242" s="472">
        <v>2</v>
      </c>
      <c r="M242" s="472">
        <v>2</v>
      </c>
      <c r="N242" s="639">
        <f t="shared" si="15"/>
        <v>4</v>
      </c>
      <c r="O242" s="950" t="str">
        <f t="shared" si="16"/>
        <v>BAJO</v>
      </c>
      <c r="P242" s="639">
        <v>100</v>
      </c>
      <c r="Q242" s="639">
        <f t="shared" si="17"/>
        <v>400</v>
      </c>
      <c r="R242" s="674" t="str">
        <f t="shared" si="18"/>
        <v>II</v>
      </c>
      <c r="S242" s="246" t="str">
        <f t="shared" si="19"/>
        <v>ACEPTABLE CON CONTROL ESPECIFICO</v>
      </c>
      <c r="T242" s="698" t="s">
        <v>13</v>
      </c>
      <c r="U242" s="698" t="s">
        <v>13</v>
      </c>
      <c r="V242" s="698" t="s">
        <v>190</v>
      </c>
      <c r="W242" s="698" t="s">
        <v>1712</v>
      </c>
      <c r="X242" s="592" t="s">
        <v>1137</v>
      </c>
    </row>
    <row r="243" spans="3:24" ht="146.25" customHeight="1">
      <c r="C243" s="1905"/>
      <c r="D243" s="1885"/>
      <c r="E243" s="252" t="s">
        <v>6</v>
      </c>
      <c r="F243" s="1120" t="s">
        <v>3737</v>
      </c>
      <c r="G243" s="252" t="s">
        <v>39</v>
      </c>
      <c r="H243" s="700" t="s">
        <v>104</v>
      </c>
      <c r="I243" s="1116" t="s">
        <v>11</v>
      </c>
      <c r="J243" s="1116" t="s">
        <v>1583</v>
      </c>
      <c r="K243" s="1116" t="s">
        <v>196</v>
      </c>
      <c r="L243" s="472">
        <v>2</v>
      </c>
      <c r="M243" s="472">
        <v>2</v>
      </c>
      <c r="N243" s="639">
        <f t="shared" si="15"/>
        <v>4</v>
      </c>
      <c r="O243" s="950" t="str">
        <f t="shared" si="16"/>
        <v>BAJO</v>
      </c>
      <c r="P243" s="639">
        <v>100</v>
      </c>
      <c r="Q243" s="639">
        <f t="shared" si="17"/>
        <v>400</v>
      </c>
      <c r="R243" s="674" t="str">
        <f t="shared" si="18"/>
        <v>II</v>
      </c>
      <c r="S243" s="246" t="str">
        <f t="shared" si="19"/>
        <v>ACEPTABLE CON CONTROL ESPECIFICO</v>
      </c>
      <c r="T243" s="698" t="s">
        <v>13</v>
      </c>
      <c r="U243" s="698" t="s">
        <v>13</v>
      </c>
      <c r="V243" s="698" t="s">
        <v>121</v>
      </c>
      <c r="W243" s="698" t="s">
        <v>1712</v>
      </c>
      <c r="X243" s="592" t="s">
        <v>1137</v>
      </c>
    </row>
    <row r="244" spans="3:24" ht="87.75" customHeight="1">
      <c r="C244" s="1905"/>
      <c r="D244" s="1887" t="s">
        <v>3711</v>
      </c>
      <c r="E244" s="252" t="s">
        <v>6</v>
      </c>
      <c r="F244" s="1116" t="s">
        <v>3730</v>
      </c>
      <c r="G244" s="595" t="s">
        <v>1714</v>
      </c>
      <c r="H244" s="1116" t="s">
        <v>1136</v>
      </c>
      <c r="I244" s="1116" t="s">
        <v>1715</v>
      </c>
      <c r="J244" s="1116" t="s">
        <v>1716</v>
      </c>
      <c r="K244" s="1116" t="s">
        <v>196</v>
      </c>
      <c r="L244" s="472">
        <v>2</v>
      </c>
      <c r="M244" s="472">
        <v>4</v>
      </c>
      <c r="N244" s="639">
        <f t="shared" si="15"/>
        <v>8</v>
      </c>
      <c r="O244" s="950" t="str">
        <f t="shared" si="16"/>
        <v>MEDIO</v>
      </c>
      <c r="P244" s="639">
        <v>10</v>
      </c>
      <c r="Q244" s="639">
        <f t="shared" si="17"/>
        <v>80</v>
      </c>
      <c r="R244" s="674" t="str">
        <f t="shared" si="18"/>
        <v>III</v>
      </c>
      <c r="S244" s="246" t="str">
        <f t="shared" si="19"/>
        <v>MEJORABLE</v>
      </c>
      <c r="T244" s="698" t="s">
        <v>1137</v>
      </c>
      <c r="U244" s="698" t="s">
        <v>1137</v>
      </c>
      <c r="V244" s="698" t="s">
        <v>1695</v>
      </c>
      <c r="W244" s="88" t="s">
        <v>1138</v>
      </c>
      <c r="X244" s="592" t="s">
        <v>1137</v>
      </c>
    </row>
    <row r="245" spans="3:24" ht="123.75" customHeight="1">
      <c r="C245" s="1905"/>
      <c r="D245" s="1888"/>
      <c r="E245" s="252" t="s">
        <v>6</v>
      </c>
      <c r="F245" s="1116" t="s">
        <v>3731</v>
      </c>
      <c r="G245" s="1867" t="s">
        <v>1696</v>
      </c>
      <c r="H245" s="1116" t="s">
        <v>1139</v>
      </c>
      <c r="I245" s="1116" t="s">
        <v>1697</v>
      </c>
      <c r="J245" s="1116" t="s">
        <v>1698</v>
      </c>
      <c r="K245" s="1116" t="s">
        <v>196</v>
      </c>
      <c r="L245" s="472">
        <v>2</v>
      </c>
      <c r="M245" s="472">
        <v>4</v>
      </c>
      <c r="N245" s="639">
        <f t="shared" si="15"/>
        <v>8</v>
      </c>
      <c r="O245" s="950" t="str">
        <f t="shared" si="16"/>
        <v>MEDIO</v>
      </c>
      <c r="P245" s="639">
        <v>10</v>
      </c>
      <c r="Q245" s="639">
        <f t="shared" si="17"/>
        <v>80</v>
      </c>
      <c r="R245" s="674" t="str">
        <f t="shared" si="18"/>
        <v>III</v>
      </c>
      <c r="S245" s="246" t="str">
        <f t="shared" si="19"/>
        <v>MEJORABLE</v>
      </c>
      <c r="T245" s="698" t="s">
        <v>1137</v>
      </c>
      <c r="U245" s="698" t="s">
        <v>1137</v>
      </c>
      <c r="V245" s="698" t="s">
        <v>1699</v>
      </c>
      <c r="W245" s="88" t="s">
        <v>1700</v>
      </c>
      <c r="X245" s="592" t="s">
        <v>1137</v>
      </c>
    </row>
    <row r="246" spans="3:24" ht="145.5" customHeight="1">
      <c r="C246" s="1905"/>
      <c r="D246" s="1888"/>
      <c r="E246" s="252" t="s">
        <v>6</v>
      </c>
      <c r="F246" s="1116" t="s">
        <v>3732</v>
      </c>
      <c r="G246" s="1867"/>
      <c r="H246" s="1116" t="s">
        <v>1701</v>
      </c>
      <c r="I246" s="1116" t="s">
        <v>1702</v>
      </c>
      <c r="J246" s="1116" t="s">
        <v>1703</v>
      </c>
      <c r="K246" s="1116" t="s">
        <v>196</v>
      </c>
      <c r="L246" s="472">
        <v>2</v>
      </c>
      <c r="M246" s="472">
        <v>4</v>
      </c>
      <c r="N246" s="639">
        <f t="shared" si="15"/>
        <v>8</v>
      </c>
      <c r="O246" s="950" t="str">
        <f t="shared" si="16"/>
        <v>MEDIO</v>
      </c>
      <c r="P246" s="639">
        <v>10</v>
      </c>
      <c r="Q246" s="639">
        <f t="shared" si="17"/>
        <v>80</v>
      </c>
      <c r="R246" s="674" t="str">
        <f t="shared" si="18"/>
        <v>III</v>
      </c>
      <c r="S246" s="246" t="str">
        <f t="shared" si="19"/>
        <v>MEJORABLE</v>
      </c>
      <c r="T246" s="699" t="s">
        <v>1137</v>
      </c>
      <c r="U246" s="699" t="s">
        <v>1137</v>
      </c>
      <c r="V246" s="700" t="s">
        <v>1140</v>
      </c>
      <c r="W246" s="88" t="s">
        <v>1704</v>
      </c>
      <c r="X246" s="592" t="s">
        <v>1137</v>
      </c>
    </row>
    <row r="247" spans="3:24" ht="65.25" customHeight="1">
      <c r="C247" s="1905"/>
      <c r="D247" s="1888"/>
      <c r="E247" s="252" t="s">
        <v>6</v>
      </c>
      <c r="F247" s="1116" t="s">
        <v>3733</v>
      </c>
      <c r="G247" s="1867"/>
      <c r="H247" s="1116" t="s">
        <v>1705</v>
      </c>
      <c r="I247" s="1116" t="s">
        <v>1141</v>
      </c>
      <c r="J247" s="1116" t="s">
        <v>1706</v>
      </c>
      <c r="K247" s="1116" t="s">
        <v>196</v>
      </c>
      <c r="L247" s="472">
        <v>2</v>
      </c>
      <c r="M247" s="472">
        <v>4</v>
      </c>
      <c r="N247" s="639">
        <f t="shared" si="15"/>
        <v>8</v>
      </c>
      <c r="O247" s="950" t="str">
        <f t="shared" si="16"/>
        <v>MEDIO</v>
      </c>
      <c r="P247" s="639">
        <v>10</v>
      </c>
      <c r="Q247" s="639">
        <f t="shared" si="17"/>
        <v>80</v>
      </c>
      <c r="R247" s="674" t="str">
        <f t="shared" si="18"/>
        <v>III</v>
      </c>
      <c r="S247" s="246" t="str">
        <f t="shared" si="19"/>
        <v>MEJORABLE</v>
      </c>
      <c r="T247" s="699" t="s">
        <v>1137</v>
      </c>
      <c r="U247" s="699" t="s">
        <v>1137</v>
      </c>
      <c r="V247" s="701" t="s">
        <v>1137</v>
      </c>
      <c r="W247" s="700" t="s">
        <v>1707</v>
      </c>
      <c r="X247" s="592" t="s">
        <v>1137</v>
      </c>
    </row>
    <row r="248" spans="3:24" ht="99" customHeight="1">
      <c r="C248" s="1905"/>
      <c r="D248" s="1888"/>
      <c r="E248" s="252" t="s">
        <v>6</v>
      </c>
      <c r="F248" s="1116" t="s">
        <v>1142</v>
      </c>
      <c r="G248" s="595" t="s">
        <v>1708</v>
      </c>
      <c r="H248" s="1116" t="s">
        <v>1143</v>
      </c>
      <c r="I248" s="1116" t="s">
        <v>11</v>
      </c>
      <c r="J248" s="1116" t="s">
        <v>1709</v>
      </c>
      <c r="K248" s="1116" t="s">
        <v>196</v>
      </c>
      <c r="L248" s="472">
        <v>2</v>
      </c>
      <c r="M248" s="472">
        <v>2</v>
      </c>
      <c r="N248" s="639">
        <f t="shared" si="15"/>
        <v>4</v>
      </c>
      <c r="O248" s="950" t="str">
        <f t="shared" si="16"/>
        <v>BAJO</v>
      </c>
      <c r="P248" s="639">
        <v>100</v>
      </c>
      <c r="Q248" s="639">
        <f t="shared" si="17"/>
        <v>400</v>
      </c>
      <c r="R248" s="674" t="str">
        <f t="shared" si="18"/>
        <v>II</v>
      </c>
      <c r="S248" s="246" t="str">
        <f t="shared" si="19"/>
        <v>ACEPTABLE CON CONTROL ESPECIFICO</v>
      </c>
      <c r="T248" s="699" t="s">
        <v>1137</v>
      </c>
      <c r="U248" s="699" t="s">
        <v>1137</v>
      </c>
      <c r="V248" s="699" t="s">
        <v>1137</v>
      </c>
      <c r="W248" s="702" t="s">
        <v>1144</v>
      </c>
      <c r="X248" s="592" t="s">
        <v>1137</v>
      </c>
    </row>
    <row r="249" spans="3:24" ht="138.75" customHeight="1">
      <c r="C249" s="1905"/>
      <c r="D249" s="1888"/>
      <c r="E249" s="252" t="s">
        <v>6</v>
      </c>
      <c r="F249" s="1117" t="s">
        <v>3734</v>
      </c>
      <c r="G249" s="595" t="s">
        <v>1710</v>
      </c>
      <c r="H249" s="1118" t="s">
        <v>1145</v>
      </c>
      <c r="I249" s="1116" t="s">
        <v>1146</v>
      </c>
      <c r="J249" s="1116" t="s">
        <v>1711</v>
      </c>
      <c r="K249" s="1116" t="s">
        <v>196</v>
      </c>
      <c r="L249" s="472">
        <v>2</v>
      </c>
      <c r="M249" s="472">
        <v>2</v>
      </c>
      <c r="N249" s="639">
        <f t="shared" si="15"/>
        <v>4</v>
      </c>
      <c r="O249" s="950" t="str">
        <f t="shared" si="16"/>
        <v>BAJO</v>
      </c>
      <c r="P249" s="639">
        <v>100</v>
      </c>
      <c r="Q249" s="639">
        <f t="shared" si="17"/>
        <v>400</v>
      </c>
      <c r="R249" s="674" t="str">
        <f t="shared" si="18"/>
        <v>II</v>
      </c>
      <c r="S249" s="246" t="str">
        <f t="shared" si="19"/>
        <v>ACEPTABLE CON CONTROL ESPECIFICO</v>
      </c>
      <c r="T249" s="699" t="s">
        <v>1137</v>
      </c>
      <c r="U249" s="699" t="s">
        <v>1137</v>
      </c>
      <c r="V249" s="699" t="s">
        <v>1137</v>
      </c>
      <c r="W249" s="702" t="s">
        <v>1717</v>
      </c>
      <c r="X249" s="592" t="s">
        <v>1137</v>
      </c>
    </row>
    <row r="250" spans="3:24" ht="69.599999999999994">
      <c r="C250" s="1905"/>
      <c r="D250" s="1888"/>
      <c r="E250" s="252" t="s">
        <v>157</v>
      </c>
      <c r="F250" s="1119" t="s">
        <v>1147</v>
      </c>
      <c r="G250" s="595" t="s">
        <v>1344</v>
      </c>
      <c r="H250" s="1116" t="s">
        <v>1148</v>
      </c>
      <c r="I250" s="1116" t="s">
        <v>11</v>
      </c>
      <c r="J250" s="1116" t="s">
        <v>1149</v>
      </c>
      <c r="K250" s="1116" t="s">
        <v>196</v>
      </c>
      <c r="L250" s="472">
        <v>2</v>
      </c>
      <c r="M250" s="472">
        <v>2</v>
      </c>
      <c r="N250" s="639">
        <f t="shared" si="15"/>
        <v>4</v>
      </c>
      <c r="O250" s="950" t="str">
        <f t="shared" si="16"/>
        <v>BAJO</v>
      </c>
      <c r="P250" s="639">
        <v>100</v>
      </c>
      <c r="Q250" s="639">
        <f t="shared" si="17"/>
        <v>400</v>
      </c>
      <c r="R250" s="674" t="str">
        <f t="shared" si="18"/>
        <v>II</v>
      </c>
      <c r="S250" s="246" t="str">
        <f t="shared" si="19"/>
        <v>ACEPTABLE CON CONTROL ESPECIFICO</v>
      </c>
      <c r="T250" s="698" t="s">
        <v>1137</v>
      </c>
      <c r="U250" s="698" t="s">
        <v>1137</v>
      </c>
      <c r="V250" s="698" t="s">
        <v>1137</v>
      </c>
      <c r="W250" s="698" t="s">
        <v>1712</v>
      </c>
      <c r="X250" s="592" t="s">
        <v>1137</v>
      </c>
    </row>
    <row r="251" spans="3:24" ht="163.5" customHeight="1">
      <c r="C251" s="1905"/>
      <c r="D251" s="1888"/>
      <c r="E251" s="252" t="s">
        <v>6</v>
      </c>
      <c r="F251" s="1120" t="s">
        <v>3735</v>
      </c>
      <c r="G251" s="252" t="s">
        <v>20</v>
      </c>
      <c r="H251" s="700" t="s">
        <v>104</v>
      </c>
      <c r="I251" s="1116" t="s">
        <v>11</v>
      </c>
      <c r="J251" s="1116" t="s">
        <v>1588</v>
      </c>
      <c r="K251" s="700" t="s">
        <v>196</v>
      </c>
      <c r="L251" s="472">
        <v>2</v>
      </c>
      <c r="M251" s="472">
        <v>2</v>
      </c>
      <c r="N251" s="639">
        <f t="shared" si="15"/>
        <v>4</v>
      </c>
      <c r="O251" s="950" t="str">
        <f t="shared" si="16"/>
        <v>BAJO</v>
      </c>
      <c r="P251" s="639">
        <v>100</v>
      </c>
      <c r="Q251" s="639">
        <f t="shared" si="17"/>
        <v>400</v>
      </c>
      <c r="R251" s="674" t="str">
        <f t="shared" si="18"/>
        <v>II</v>
      </c>
      <c r="S251" s="246" t="str">
        <f t="shared" si="19"/>
        <v>ACEPTABLE CON CONTROL ESPECIFICO</v>
      </c>
      <c r="T251" s="698" t="s">
        <v>13</v>
      </c>
      <c r="U251" s="698" t="s">
        <v>13</v>
      </c>
      <c r="V251" s="698" t="s">
        <v>117</v>
      </c>
      <c r="W251" s="698" t="s">
        <v>1712</v>
      </c>
      <c r="X251" s="592" t="s">
        <v>1137</v>
      </c>
    </row>
    <row r="252" spans="3:24" ht="408.75" customHeight="1">
      <c r="C252" s="1905"/>
      <c r="D252" s="1888"/>
      <c r="E252" s="252" t="s">
        <v>6</v>
      </c>
      <c r="F252" s="703" t="s">
        <v>3743</v>
      </c>
      <c r="G252" s="252" t="s">
        <v>33</v>
      </c>
      <c r="H252" s="600" t="s">
        <v>3744</v>
      </c>
      <c r="I252" s="159" t="s">
        <v>11</v>
      </c>
      <c r="J252" s="700" t="s">
        <v>1086</v>
      </c>
      <c r="K252" s="159" t="s">
        <v>1150</v>
      </c>
      <c r="L252" s="472">
        <v>2</v>
      </c>
      <c r="M252" s="472">
        <v>4</v>
      </c>
      <c r="N252" s="639">
        <f t="shared" si="15"/>
        <v>8</v>
      </c>
      <c r="O252" s="950" t="str">
        <f t="shared" si="16"/>
        <v>MEDIO</v>
      </c>
      <c r="P252" s="639">
        <v>10</v>
      </c>
      <c r="Q252" s="639">
        <f t="shared" si="17"/>
        <v>80</v>
      </c>
      <c r="R252" s="674" t="str">
        <f t="shared" si="18"/>
        <v>III</v>
      </c>
      <c r="S252" s="246" t="str">
        <f t="shared" si="19"/>
        <v>MEJORABLE</v>
      </c>
      <c r="T252" s="87" t="s">
        <v>26</v>
      </c>
      <c r="U252" s="87" t="s">
        <v>26</v>
      </c>
      <c r="V252" s="87" t="s">
        <v>1713</v>
      </c>
      <c r="W252" s="88" t="s">
        <v>3847</v>
      </c>
      <c r="X252" s="592" t="s">
        <v>1190</v>
      </c>
    </row>
    <row r="253" spans="3:24" ht="136.5" customHeight="1">
      <c r="C253" s="1905"/>
      <c r="D253" s="1888"/>
      <c r="E253" s="252" t="s">
        <v>6</v>
      </c>
      <c r="F253" s="1120" t="s">
        <v>3736</v>
      </c>
      <c r="G253" s="252" t="s">
        <v>20</v>
      </c>
      <c r="H253" s="700" t="s">
        <v>104</v>
      </c>
      <c r="I253" s="1116" t="s">
        <v>11</v>
      </c>
      <c r="J253" s="1116" t="s">
        <v>1074</v>
      </c>
      <c r="K253" s="700" t="s">
        <v>196</v>
      </c>
      <c r="L253" s="472">
        <v>2</v>
      </c>
      <c r="M253" s="472">
        <v>2</v>
      </c>
      <c r="N253" s="639">
        <f t="shared" si="15"/>
        <v>4</v>
      </c>
      <c r="O253" s="950" t="str">
        <f t="shared" si="16"/>
        <v>BAJO</v>
      </c>
      <c r="P253" s="639">
        <v>100</v>
      </c>
      <c r="Q253" s="639">
        <f t="shared" si="17"/>
        <v>400</v>
      </c>
      <c r="R253" s="674" t="str">
        <f t="shared" si="18"/>
        <v>II</v>
      </c>
      <c r="S253" s="246" t="str">
        <f t="shared" si="19"/>
        <v>ACEPTABLE CON CONTROL ESPECIFICO</v>
      </c>
      <c r="T253" s="698" t="s">
        <v>13</v>
      </c>
      <c r="U253" s="698" t="s">
        <v>13</v>
      </c>
      <c r="V253" s="698" t="s">
        <v>190</v>
      </c>
      <c r="W253" s="698" t="s">
        <v>1712</v>
      </c>
      <c r="X253" s="592" t="s">
        <v>1137</v>
      </c>
    </row>
    <row r="254" spans="3:24" ht="146.25" customHeight="1">
      <c r="C254" s="1905"/>
      <c r="D254" s="1889"/>
      <c r="E254" s="252" t="s">
        <v>6</v>
      </c>
      <c r="F254" s="1120" t="s">
        <v>3737</v>
      </c>
      <c r="G254" s="252" t="s">
        <v>39</v>
      </c>
      <c r="H254" s="700" t="s">
        <v>104</v>
      </c>
      <c r="I254" s="1116" t="s">
        <v>11</v>
      </c>
      <c r="J254" s="1116" t="s">
        <v>1583</v>
      </c>
      <c r="K254" s="1116" t="s">
        <v>196</v>
      </c>
      <c r="L254" s="472">
        <v>2</v>
      </c>
      <c r="M254" s="472">
        <v>2</v>
      </c>
      <c r="N254" s="639">
        <f t="shared" si="15"/>
        <v>4</v>
      </c>
      <c r="O254" s="950" t="str">
        <f t="shared" si="16"/>
        <v>BAJO</v>
      </c>
      <c r="P254" s="639">
        <v>100</v>
      </c>
      <c r="Q254" s="639">
        <f t="shared" si="17"/>
        <v>400</v>
      </c>
      <c r="R254" s="674" t="str">
        <f t="shared" si="18"/>
        <v>II</v>
      </c>
      <c r="S254" s="246" t="str">
        <f t="shared" si="19"/>
        <v>ACEPTABLE CON CONTROL ESPECIFICO</v>
      </c>
      <c r="T254" s="698" t="s">
        <v>13</v>
      </c>
      <c r="U254" s="698" t="s">
        <v>13</v>
      </c>
      <c r="V254" s="698" t="s">
        <v>121</v>
      </c>
      <c r="W254" s="698" t="s">
        <v>1712</v>
      </c>
      <c r="X254" s="592" t="s">
        <v>1137</v>
      </c>
    </row>
    <row r="255" spans="3:24" ht="87.75" customHeight="1">
      <c r="C255" s="1905"/>
      <c r="D255" s="1890" t="s">
        <v>3712</v>
      </c>
      <c r="E255" s="252" t="s">
        <v>6</v>
      </c>
      <c r="F255" s="1116" t="s">
        <v>3730</v>
      </c>
      <c r="G255" s="595" t="s">
        <v>1714</v>
      </c>
      <c r="H255" s="1116" t="s">
        <v>1136</v>
      </c>
      <c r="I255" s="1116" t="s">
        <v>1715</v>
      </c>
      <c r="J255" s="1116" t="s">
        <v>1716</v>
      </c>
      <c r="K255" s="1116" t="s">
        <v>196</v>
      </c>
      <c r="L255" s="472">
        <v>2</v>
      </c>
      <c r="M255" s="472">
        <v>4</v>
      </c>
      <c r="N255" s="639">
        <f t="shared" si="15"/>
        <v>8</v>
      </c>
      <c r="O255" s="950" t="str">
        <f t="shared" si="16"/>
        <v>MEDIO</v>
      </c>
      <c r="P255" s="639">
        <v>10</v>
      </c>
      <c r="Q255" s="639">
        <f t="shared" si="17"/>
        <v>80</v>
      </c>
      <c r="R255" s="674" t="str">
        <f t="shared" si="18"/>
        <v>III</v>
      </c>
      <c r="S255" s="246" t="str">
        <f t="shared" si="19"/>
        <v>MEJORABLE</v>
      </c>
      <c r="T255" s="698" t="s">
        <v>1137</v>
      </c>
      <c r="U255" s="698" t="s">
        <v>1137</v>
      </c>
      <c r="V255" s="698" t="s">
        <v>1695</v>
      </c>
      <c r="W255" s="88" t="s">
        <v>1138</v>
      </c>
      <c r="X255" s="592" t="s">
        <v>1137</v>
      </c>
    </row>
    <row r="256" spans="3:24" ht="145.5" customHeight="1">
      <c r="C256" s="1905"/>
      <c r="D256" s="1891"/>
      <c r="E256" s="252" t="s">
        <v>6</v>
      </c>
      <c r="F256" s="1116" t="s">
        <v>3732</v>
      </c>
      <c r="G256" s="1872"/>
      <c r="H256" s="1116" t="s">
        <v>1701</v>
      </c>
      <c r="I256" s="1116" t="s">
        <v>1702</v>
      </c>
      <c r="J256" s="1116" t="s">
        <v>1703</v>
      </c>
      <c r="K256" s="1116" t="s">
        <v>196</v>
      </c>
      <c r="L256" s="472">
        <v>2</v>
      </c>
      <c r="M256" s="472">
        <v>4</v>
      </c>
      <c r="N256" s="639">
        <f t="shared" si="15"/>
        <v>8</v>
      </c>
      <c r="O256" s="950" t="str">
        <f t="shared" si="16"/>
        <v>MEDIO</v>
      </c>
      <c r="P256" s="639">
        <v>10</v>
      </c>
      <c r="Q256" s="639">
        <f t="shared" si="17"/>
        <v>80</v>
      </c>
      <c r="R256" s="674" t="str">
        <f t="shared" si="18"/>
        <v>III</v>
      </c>
      <c r="S256" s="246" t="str">
        <f t="shared" si="19"/>
        <v>MEJORABLE</v>
      </c>
      <c r="T256" s="699" t="s">
        <v>1137</v>
      </c>
      <c r="U256" s="699" t="s">
        <v>1137</v>
      </c>
      <c r="V256" s="700" t="s">
        <v>1140</v>
      </c>
      <c r="W256" s="88" t="s">
        <v>1704</v>
      </c>
      <c r="X256" s="592" t="s">
        <v>1137</v>
      </c>
    </row>
    <row r="257" spans="3:24" ht="65.25" customHeight="1">
      <c r="C257" s="1905"/>
      <c r="D257" s="1891"/>
      <c r="E257" s="252" t="s">
        <v>6</v>
      </c>
      <c r="F257" s="1116" t="s">
        <v>3733</v>
      </c>
      <c r="G257" s="1873"/>
      <c r="H257" s="1116" t="s">
        <v>1705</v>
      </c>
      <c r="I257" s="1116" t="s">
        <v>1141</v>
      </c>
      <c r="J257" s="1116" t="s">
        <v>1706</v>
      </c>
      <c r="K257" s="1116" t="s">
        <v>196</v>
      </c>
      <c r="L257" s="472">
        <v>2</v>
      </c>
      <c r="M257" s="472">
        <v>4</v>
      </c>
      <c r="N257" s="639">
        <f t="shared" si="15"/>
        <v>8</v>
      </c>
      <c r="O257" s="950" t="str">
        <f t="shared" si="16"/>
        <v>MEDIO</v>
      </c>
      <c r="P257" s="639">
        <v>10</v>
      </c>
      <c r="Q257" s="639">
        <f t="shared" si="17"/>
        <v>80</v>
      </c>
      <c r="R257" s="674" t="str">
        <f t="shared" si="18"/>
        <v>III</v>
      </c>
      <c r="S257" s="246" t="str">
        <f t="shared" si="19"/>
        <v>MEJORABLE</v>
      </c>
      <c r="T257" s="699" t="s">
        <v>1137</v>
      </c>
      <c r="U257" s="699" t="s">
        <v>1137</v>
      </c>
      <c r="V257" s="701" t="s">
        <v>1137</v>
      </c>
      <c r="W257" s="700" t="s">
        <v>1707</v>
      </c>
      <c r="X257" s="592" t="s">
        <v>1137</v>
      </c>
    </row>
    <row r="258" spans="3:24" ht="138.75" customHeight="1">
      <c r="C258" s="1905"/>
      <c r="D258" s="1891"/>
      <c r="E258" s="252" t="s">
        <v>6</v>
      </c>
      <c r="F258" s="1117" t="s">
        <v>3734</v>
      </c>
      <c r="G258" s="595" t="s">
        <v>1710</v>
      </c>
      <c r="H258" s="1118" t="s">
        <v>1145</v>
      </c>
      <c r="I258" s="1116" t="s">
        <v>1146</v>
      </c>
      <c r="J258" s="1116" t="s">
        <v>1711</v>
      </c>
      <c r="K258" s="1116" t="s">
        <v>196</v>
      </c>
      <c r="L258" s="472">
        <v>2</v>
      </c>
      <c r="M258" s="472">
        <v>2</v>
      </c>
      <c r="N258" s="639">
        <f t="shared" si="15"/>
        <v>4</v>
      </c>
      <c r="O258" s="950" t="str">
        <f t="shared" si="16"/>
        <v>BAJO</v>
      </c>
      <c r="P258" s="639">
        <v>100</v>
      </c>
      <c r="Q258" s="639">
        <f t="shared" si="17"/>
        <v>400</v>
      </c>
      <c r="R258" s="674" t="str">
        <f t="shared" si="18"/>
        <v>II</v>
      </c>
      <c r="S258" s="246" t="str">
        <f t="shared" si="19"/>
        <v>ACEPTABLE CON CONTROL ESPECIFICO</v>
      </c>
      <c r="T258" s="699" t="s">
        <v>1137</v>
      </c>
      <c r="U258" s="699" t="s">
        <v>1137</v>
      </c>
      <c r="V258" s="699" t="s">
        <v>1137</v>
      </c>
      <c r="W258" s="702" t="s">
        <v>1717</v>
      </c>
      <c r="X258" s="592" t="s">
        <v>1137</v>
      </c>
    </row>
    <row r="259" spans="3:24" ht="69.599999999999994">
      <c r="C259" s="1905"/>
      <c r="D259" s="1891"/>
      <c r="E259" s="252" t="s">
        <v>157</v>
      </c>
      <c r="F259" s="1119" t="s">
        <v>1147</v>
      </c>
      <c r="G259" s="595" t="s">
        <v>1344</v>
      </c>
      <c r="H259" s="1116" t="s">
        <v>1148</v>
      </c>
      <c r="I259" s="1116" t="s">
        <v>11</v>
      </c>
      <c r="J259" s="1116" t="s">
        <v>1149</v>
      </c>
      <c r="K259" s="1116" t="s">
        <v>196</v>
      </c>
      <c r="L259" s="472">
        <v>2</v>
      </c>
      <c r="M259" s="472">
        <v>2</v>
      </c>
      <c r="N259" s="639">
        <f t="shared" si="15"/>
        <v>4</v>
      </c>
      <c r="O259" s="950" t="str">
        <f t="shared" si="16"/>
        <v>BAJO</v>
      </c>
      <c r="P259" s="639">
        <v>100</v>
      </c>
      <c r="Q259" s="639">
        <f t="shared" si="17"/>
        <v>400</v>
      </c>
      <c r="R259" s="674" t="str">
        <f t="shared" si="18"/>
        <v>II</v>
      </c>
      <c r="S259" s="246" t="str">
        <f t="shared" si="19"/>
        <v>ACEPTABLE CON CONTROL ESPECIFICO</v>
      </c>
      <c r="T259" s="698" t="s">
        <v>1137</v>
      </c>
      <c r="U259" s="698" t="s">
        <v>1137</v>
      </c>
      <c r="V259" s="698" t="s">
        <v>1137</v>
      </c>
      <c r="W259" s="698" t="s">
        <v>1712</v>
      </c>
      <c r="X259" s="592" t="s">
        <v>1137</v>
      </c>
    </row>
    <row r="260" spans="3:24" ht="163.5" customHeight="1">
      <c r="C260" s="1905"/>
      <c r="D260" s="1891"/>
      <c r="E260" s="252" t="s">
        <v>6</v>
      </c>
      <c r="F260" s="1120" t="s">
        <v>3735</v>
      </c>
      <c r="G260" s="252" t="s">
        <v>20</v>
      </c>
      <c r="H260" s="700" t="s">
        <v>104</v>
      </c>
      <c r="I260" s="1116" t="s">
        <v>11</v>
      </c>
      <c r="J260" s="1116" t="s">
        <v>1588</v>
      </c>
      <c r="K260" s="700" t="s">
        <v>196</v>
      </c>
      <c r="L260" s="472">
        <v>2</v>
      </c>
      <c r="M260" s="472">
        <v>2</v>
      </c>
      <c r="N260" s="639">
        <f t="shared" si="15"/>
        <v>4</v>
      </c>
      <c r="O260" s="950" t="str">
        <f t="shared" si="16"/>
        <v>BAJO</v>
      </c>
      <c r="P260" s="639">
        <v>100</v>
      </c>
      <c r="Q260" s="639">
        <f t="shared" si="17"/>
        <v>400</v>
      </c>
      <c r="R260" s="674" t="str">
        <f t="shared" si="18"/>
        <v>II</v>
      </c>
      <c r="S260" s="246" t="str">
        <f t="shared" si="19"/>
        <v>ACEPTABLE CON CONTROL ESPECIFICO</v>
      </c>
      <c r="T260" s="698" t="s">
        <v>13</v>
      </c>
      <c r="U260" s="698" t="s">
        <v>13</v>
      </c>
      <c r="V260" s="698" t="s">
        <v>117</v>
      </c>
      <c r="W260" s="698" t="s">
        <v>1712</v>
      </c>
      <c r="X260" s="592" t="s">
        <v>1137</v>
      </c>
    </row>
    <row r="261" spans="3:24" ht="408.75" customHeight="1">
      <c r="C261" s="1905"/>
      <c r="D261" s="1891"/>
      <c r="E261" s="252" t="s">
        <v>6</v>
      </c>
      <c r="F261" s="703" t="s">
        <v>3743</v>
      </c>
      <c r="G261" s="252" t="s">
        <v>33</v>
      </c>
      <c r="H261" s="600" t="s">
        <v>3744</v>
      </c>
      <c r="I261" s="159" t="s">
        <v>11</v>
      </c>
      <c r="J261" s="700" t="s">
        <v>1086</v>
      </c>
      <c r="K261" s="159" t="s">
        <v>1150</v>
      </c>
      <c r="L261" s="472">
        <v>2</v>
      </c>
      <c r="M261" s="472">
        <v>4</v>
      </c>
      <c r="N261" s="639">
        <f t="shared" si="15"/>
        <v>8</v>
      </c>
      <c r="O261" s="950" t="str">
        <f t="shared" si="16"/>
        <v>MEDIO</v>
      </c>
      <c r="P261" s="639">
        <v>10</v>
      </c>
      <c r="Q261" s="639">
        <f t="shared" si="17"/>
        <v>80</v>
      </c>
      <c r="R261" s="674" t="str">
        <f t="shared" si="18"/>
        <v>III</v>
      </c>
      <c r="S261" s="246" t="str">
        <f t="shared" si="19"/>
        <v>MEJORABLE</v>
      </c>
      <c r="T261" s="87" t="s">
        <v>26</v>
      </c>
      <c r="U261" s="87" t="s">
        <v>26</v>
      </c>
      <c r="V261" s="87" t="s">
        <v>1713</v>
      </c>
      <c r="W261" s="88" t="s">
        <v>3847</v>
      </c>
      <c r="X261" s="592" t="s">
        <v>1190</v>
      </c>
    </row>
    <row r="262" spans="3:24" ht="136.5" customHeight="1">
      <c r="C262" s="1905"/>
      <c r="D262" s="1891"/>
      <c r="E262" s="252" t="s">
        <v>6</v>
      </c>
      <c r="F262" s="1120" t="s">
        <v>3736</v>
      </c>
      <c r="G262" s="252" t="s">
        <v>20</v>
      </c>
      <c r="H262" s="700" t="s">
        <v>104</v>
      </c>
      <c r="I262" s="1116" t="s">
        <v>11</v>
      </c>
      <c r="J262" s="1116" t="s">
        <v>1074</v>
      </c>
      <c r="K262" s="700" t="s">
        <v>196</v>
      </c>
      <c r="L262" s="472">
        <v>2</v>
      </c>
      <c r="M262" s="472">
        <v>2</v>
      </c>
      <c r="N262" s="639">
        <f t="shared" si="15"/>
        <v>4</v>
      </c>
      <c r="O262" s="950" t="str">
        <f t="shared" si="16"/>
        <v>BAJO</v>
      </c>
      <c r="P262" s="639">
        <v>100</v>
      </c>
      <c r="Q262" s="639">
        <f t="shared" si="17"/>
        <v>400</v>
      </c>
      <c r="R262" s="674" t="str">
        <f t="shared" si="18"/>
        <v>II</v>
      </c>
      <c r="S262" s="246" t="str">
        <f t="shared" si="19"/>
        <v>ACEPTABLE CON CONTROL ESPECIFICO</v>
      </c>
      <c r="T262" s="698" t="s">
        <v>13</v>
      </c>
      <c r="U262" s="698" t="s">
        <v>13</v>
      </c>
      <c r="V262" s="698" t="s">
        <v>190</v>
      </c>
      <c r="W262" s="698" t="s">
        <v>1712</v>
      </c>
      <c r="X262" s="592" t="s">
        <v>1137</v>
      </c>
    </row>
    <row r="263" spans="3:24" ht="146.25" customHeight="1">
      <c r="C263" s="1905"/>
      <c r="D263" s="1892"/>
      <c r="E263" s="252" t="s">
        <v>6</v>
      </c>
      <c r="F263" s="1120" t="s">
        <v>3737</v>
      </c>
      <c r="G263" s="252" t="s">
        <v>39</v>
      </c>
      <c r="H263" s="700" t="s">
        <v>104</v>
      </c>
      <c r="I263" s="1116" t="s">
        <v>11</v>
      </c>
      <c r="J263" s="1116" t="s">
        <v>1583</v>
      </c>
      <c r="K263" s="1116" t="s">
        <v>196</v>
      </c>
      <c r="L263" s="472">
        <v>2</v>
      </c>
      <c r="M263" s="472">
        <v>2</v>
      </c>
      <c r="N263" s="639">
        <f t="shared" si="15"/>
        <v>4</v>
      </c>
      <c r="O263" s="950" t="str">
        <f t="shared" si="16"/>
        <v>BAJO</v>
      </c>
      <c r="P263" s="639">
        <v>100</v>
      </c>
      <c r="Q263" s="639">
        <f t="shared" si="17"/>
        <v>400</v>
      </c>
      <c r="R263" s="674" t="str">
        <f t="shared" si="18"/>
        <v>II</v>
      </c>
      <c r="S263" s="246" t="str">
        <f t="shared" si="19"/>
        <v>ACEPTABLE CON CONTROL ESPECIFICO</v>
      </c>
      <c r="T263" s="698" t="s">
        <v>13</v>
      </c>
      <c r="U263" s="698" t="s">
        <v>13</v>
      </c>
      <c r="V263" s="698" t="s">
        <v>121</v>
      </c>
      <c r="W263" s="698" t="s">
        <v>1712</v>
      </c>
      <c r="X263" s="592" t="s">
        <v>1137</v>
      </c>
    </row>
    <row r="264" spans="3:24" ht="87.75" customHeight="1">
      <c r="C264" s="1905"/>
      <c r="D264" s="1868" t="s">
        <v>3713</v>
      </c>
      <c r="E264" s="252" t="s">
        <v>6</v>
      </c>
      <c r="F264" s="1116" t="s">
        <v>3730</v>
      </c>
      <c r="G264" s="595" t="s">
        <v>1714</v>
      </c>
      <c r="H264" s="1116" t="s">
        <v>1136</v>
      </c>
      <c r="I264" s="1116" t="s">
        <v>1715</v>
      </c>
      <c r="J264" s="1116" t="s">
        <v>1716</v>
      </c>
      <c r="K264" s="1116" t="s">
        <v>196</v>
      </c>
      <c r="L264" s="472">
        <v>2</v>
      </c>
      <c r="M264" s="472">
        <v>4</v>
      </c>
      <c r="N264" s="639">
        <f t="shared" si="15"/>
        <v>8</v>
      </c>
      <c r="O264" s="950" t="str">
        <f t="shared" si="16"/>
        <v>MEDIO</v>
      </c>
      <c r="P264" s="639">
        <v>10</v>
      </c>
      <c r="Q264" s="639">
        <f t="shared" si="17"/>
        <v>80</v>
      </c>
      <c r="R264" s="674" t="str">
        <f t="shared" si="18"/>
        <v>III</v>
      </c>
      <c r="S264" s="246" t="str">
        <f t="shared" si="19"/>
        <v>MEJORABLE</v>
      </c>
      <c r="T264" s="698" t="s">
        <v>1137</v>
      </c>
      <c r="U264" s="698" t="s">
        <v>1137</v>
      </c>
      <c r="V264" s="698" t="s">
        <v>1695</v>
      </c>
      <c r="W264" s="88" t="s">
        <v>1138</v>
      </c>
      <c r="X264" s="592" t="s">
        <v>1137</v>
      </c>
    </row>
    <row r="265" spans="3:24" ht="123.75" customHeight="1">
      <c r="C265" s="1905"/>
      <c r="D265" s="1869"/>
      <c r="E265" s="252" t="s">
        <v>6</v>
      </c>
      <c r="F265" s="1116" t="s">
        <v>3731</v>
      </c>
      <c r="G265" s="1867" t="s">
        <v>1696</v>
      </c>
      <c r="H265" s="1116" t="s">
        <v>1139</v>
      </c>
      <c r="I265" s="1116" t="s">
        <v>1697</v>
      </c>
      <c r="J265" s="1116" t="s">
        <v>1698</v>
      </c>
      <c r="K265" s="1116" t="s">
        <v>196</v>
      </c>
      <c r="L265" s="472">
        <v>2</v>
      </c>
      <c r="M265" s="472">
        <v>4</v>
      </c>
      <c r="N265" s="639">
        <f t="shared" si="15"/>
        <v>8</v>
      </c>
      <c r="O265" s="950" t="str">
        <f t="shared" si="16"/>
        <v>MEDIO</v>
      </c>
      <c r="P265" s="639">
        <v>10</v>
      </c>
      <c r="Q265" s="639">
        <f t="shared" si="17"/>
        <v>80</v>
      </c>
      <c r="R265" s="674" t="str">
        <f t="shared" si="18"/>
        <v>III</v>
      </c>
      <c r="S265" s="246" t="str">
        <f t="shared" si="19"/>
        <v>MEJORABLE</v>
      </c>
      <c r="T265" s="698" t="s">
        <v>1137</v>
      </c>
      <c r="U265" s="698" t="s">
        <v>1137</v>
      </c>
      <c r="V265" s="698" t="s">
        <v>1699</v>
      </c>
      <c r="W265" s="88" t="s">
        <v>1700</v>
      </c>
      <c r="X265" s="592" t="s">
        <v>1137</v>
      </c>
    </row>
    <row r="266" spans="3:24" ht="145.5" customHeight="1">
      <c r="C266" s="1905"/>
      <c r="D266" s="1869"/>
      <c r="E266" s="252" t="s">
        <v>6</v>
      </c>
      <c r="F266" s="1116" t="s">
        <v>3732</v>
      </c>
      <c r="G266" s="1867"/>
      <c r="H266" s="1116" t="s">
        <v>1701</v>
      </c>
      <c r="I266" s="1116" t="s">
        <v>1702</v>
      </c>
      <c r="J266" s="1116" t="s">
        <v>1703</v>
      </c>
      <c r="K266" s="1116" t="s">
        <v>196</v>
      </c>
      <c r="L266" s="472">
        <v>2</v>
      </c>
      <c r="M266" s="472">
        <v>2</v>
      </c>
      <c r="N266" s="639">
        <f t="shared" si="15"/>
        <v>4</v>
      </c>
      <c r="O266" s="950" t="str">
        <f t="shared" si="16"/>
        <v>BAJO</v>
      </c>
      <c r="P266" s="639">
        <v>100</v>
      </c>
      <c r="Q266" s="639">
        <f t="shared" si="17"/>
        <v>400</v>
      </c>
      <c r="R266" s="674" t="str">
        <f t="shared" si="18"/>
        <v>II</v>
      </c>
      <c r="S266" s="246" t="str">
        <f t="shared" si="19"/>
        <v>ACEPTABLE CON CONTROL ESPECIFICO</v>
      </c>
      <c r="T266" s="699" t="s">
        <v>1137</v>
      </c>
      <c r="U266" s="699" t="s">
        <v>1137</v>
      </c>
      <c r="V266" s="700" t="s">
        <v>1140</v>
      </c>
      <c r="W266" s="88" t="s">
        <v>1704</v>
      </c>
      <c r="X266" s="592" t="s">
        <v>1137</v>
      </c>
    </row>
    <row r="267" spans="3:24" ht="65.25" customHeight="1">
      <c r="C267" s="1905"/>
      <c r="D267" s="1869"/>
      <c r="E267" s="252" t="s">
        <v>6</v>
      </c>
      <c r="F267" s="1116" t="s">
        <v>3733</v>
      </c>
      <c r="G267" s="1867"/>
      <c r="H267" s="1116" t="s">
        <v>1705</v>
      </c>
      <c r="I267" s="1116" t="s">
        <v>1141</v>
      </c>
      <c r="J267" s="1116" t="s">
        <v>1706</v>
      </c>
      <c r="K267" s="1116" t="s">
        <v>196</v>
      </c>
      <c r="L267" s="472">
        <v>2</v>
      </c>
      <c r="M267" s="472">
        <v>4</v>
      </c>
      <c r="N267" s="639">
        <f t="shared" ref="N267:N284" si="20">+L267*M267</f>
        <v>8</v>
      </c>
      <c r="O267" s="950" t="str">
        <f t="shared" ref="O267:O284" si="21">IF(N267&gt;=24,"MUY ALTO",IF(N267&gt;=10,"ALTO",IF(N267&gt;=6,"MEDIO","BAJO")))</f>
        <v>MEDIO</v>
      </c>
      <c r="P267" s="639">
        <v>10</v>
      </c>
      <c r="Q267" s="639">
        <f t="shared" ref="Q267:Q284" si="22">+N267*P267</f>
        <v>80</v>
      </c>
      <c r="R267" s="674" t="str">
        <f t="shared" ref="R267:R284" si="23">IF(Q267&gt;=600,"I",IF(Q267&gt;=150,"II",IF(Q267&gt;=40,"III",IF(Q267&gt;=20,"IV"))))</f>
        <v>III</v>
      </c>
      <c r="S267" s="246" t="str">
        <f t="shared" ref="S267:S284" si="24">IF(Q267&gt;=600,"NO ACEPTABLE",IF(Q267&gt;=150,"ACEPTABLE CON CONTROL ESPECIFICO",IF(Q267&gt;=40,"MEJORABLE",IF(Q267&gt;=20,"ACEPTABLE"))))</f>
        <v>MEJORABLE</v>
      </c>
      <c r="T267" s="699" t="s">
        <v>1137</v>
      </c>
      <c r="U267" s="699" t="s">
        <v>1137</v>
      </c>
      <c r="V267" s="701" t="s">
        <v>1137</v>
      </c>
      <c r="W267" s="700" t="s">
        <v>1707</v>
      </c>
      <c r="X267" s="592" t="s">
        <v>1137</v>
      </c>
    </row>
    <row r="268" spans="3:24" ht="99" customHeight="1">
      <c r="C268" s="1905"/>
      <c r="D268" s="1869"/>
      <c r="E268" s="252" t="s">
        <v>6</v>
      </c>
      <c r="F268" s="1116" t="s">
        <v>1142</v>
      </c>
      <c r="G268" s="595" t="s">
        <v>1708</v>
      </c>
      <c r="H268" s="1116" t="s">
        <v>1143</v>
      </c>
      <c r="I268" s="1116" t="s">
        <v>11</v>
      </c>
      <c r="J268" s="1116" t="s">
        <v>1709</v>
      </c>
      <c r="K268" s="1116" t="s">
        <v>196</v>
      </c>
      <c r="L268" s="472">
        <v>2</v>
      </c>
      <c r="M268" s="472">
        <v>2</v>
      </c>
      <c r="N268" s="639">
        <f t="shared" si="20"/>
        <v>4</v>
      </c>
      <c r="O268" s="950" t="str">
        <f t="shared" si="21"/>
        <v>BAJO</v>
      </c>
      <c r="P268" s="639">
        <v>100</v>
      </c>
      <c r="Q268" s="639">
        <f t="shared" si="22"/>
        <v>400</v>
      </c>
      <c r="R268" s="674" t="str">
        <f t="shared" si="23"/>
        <v>II</v>
      </c>
      <c r="S268" s="246" t="str">
        <f t="shared" si="24"/>
        <v>ACEPTABLE CON CONTROL ESPECIFICO</v>
      </c>
      <c r="T268" s="699" t="s">
        <v>1137</v>
      </c>
      <c r="U268" s="699" t="s">
        <v>1137</v>
      </c>
      <c r="V268" s="699" t="s">
        <v>1137</v>
      </c>
      <c r="W268" s="702" t="s">
        <v>1144</v>
      </c>
      <c r="X268" s="592" t="s">
        <v>1137</v>
      </c>
    </row>
    <row r="269" spans="3:24" ht="138.75" customHeight="1">
      <c r="C269" s="1905"/>
      <c r="D269" s="1869"/>
      <c r="E269" s="252" t="s">
        <v>6</v>
      </c>
      <c r="F269" s="1117" t="s">
        <v>3734</v>
      </c>
      <c r="G269" s="595" t="s">
        <v>1710</v>
      </c>
      <c r="H269" s="1118" t="s">
        <v>1145</v>
      </c>
      <c r="I269" s="1116" t="s">
        <v>1146</v>
      </c>
      <c r="J269" s="1116" t="s">
        <v>1711</v>
      </c>
      <c r="K269" s="1116" t="s">
        <v>196</v>
      </c>
      <c r="L269" s="472">
        <v>2</v>
      </c>
      <c r="M269" s="472">
        <v>2</v>
      </c>
      <c r="N269" s="639">
        <f t="shared" si="20"/>
        <v>4</v>
      </c>
      <c r="O269" s="950" t="str">
        <f t="shared" si="21"/>
        <v>BAJO</v>
      </c>
      <c r="P269" s="639">
        <v>100</v>
      </c>
      <c r="Q269" s="639">
        <f t="shared" si="22"/>
        <v>400</v>
      </c>
      <c r="R269" s="674" t="str">
        <f t="shared" si="23"/>
        <v>II</v>
      </c>
      <c r="S269" s="246" t="str">
        <f t="shared" si="24"/>
        <v>ACEPTABLE CON CONTROL ESPECIFICO</v>
      </c>
      <c r="T269" s="699" t="s">
        <v>1137</v>
      </c>
      <c r="U269" s="699" t="s">
        <v>1137</v>
      </c>
      <c r="V269" s="699" t="s">
        <v>1137</v>
      </c>
      <c r="W269" s="702" t="s">
        <v>1717</v>
      </c>
      <c r="X269" s="592" t="s">
        <v>1137</v>
      </c>
    </row>
    <row r="270" spans="3:24" ht="69.599999999999994">
      <c r="C270" s="1905"/>
      <c r="D270" s="1869"/>
      <c r="E270" s="252" t="s">
        <v>157</v>
      </c>
      <c r="F270" s="1119" t="s">
        <v>1147</v>
      </c>
      <c r="G270" s="595" t="s">
        <v>1344</v>
      </c>
      <c r="H270" s="1116" t="s">
        <v>1148</v>
      </c>
      <c r="I270" s="1116" t="s">
        <v>11</v>
      </c>
      <c r="J270" s="1116" t="s">
        <v>1149</v>
      </c>
      <c r="K270" s="1116" t="s">
        <v>196</v>
      </c>
      <c r="L270" s="472">
        <v>2</v>
      </c>
      <c r="M270" s="472">
        <v>2</v>
      </c>
      <c r="N270" s="639">
        <f t="shared" si="20"/>
        <v>4</v>
      </c>
      <c r="O270" s="950" t="str">
        <f t="shared" si="21"/>
        <v>BAJO</v>
      </c>
      <c r="P270" s="639">
        <v>100</v>
      </c>
      <c r="Q270" s="639">
        <f t="shared" si="22"/>
        <v>400</v>
      </c>
      <c r="R270" s="674" t="str">
        <f t="shared" si="23"/>
        <v>II</v>
      </c>
      <c r="S270" s="246" t="str">
        <f t="shared" si="24"/>
        <v>ACEPTABLE CON CONTROL ESPECIFICO</v>
      </c>
      <c r="T270" s="698" t="s">
        <v>1137</v>
      </c>
      <c r="U270" s="698" t="s">
        <v>1137</v>
      </c>
      <c r="V270" s="698" t="s">
        <v>1137</v>
      </c>
      <c r="W270" s="698" t="s">
        <v>1712</v>
      </c>
      <c r="X270" s="592" t="s">
        <v>1137</v>
      </c>
    </row>
    <row r="271" spans="3:24" ht="163.5" customHeight="1">
      <c r="C271" s="1905"/>
      <c r="D271" s="1869"/>
      <c r="E271" s="252" t="s">
        <v>6</v>
      </c>
      <c r="F271" s="1120" t="s">
        <v>3735</v>
      </c>
      <c r="G271" s="252" t="s">
        <v>20</v>
      </c>
      <c r="H271" s="700" t="s">
        <v>104</v>
      </c>
      <c r="I271" s="1116" t="s">
        <v>11</v>
      </c>
      <c r="J271" s="1116" t="s">
        <v>1588</v>
      </c>
      <c r="K271" s="700" t="s">
        <v>196</v>
      </c>
      <c r="L271" s="472">
        <v>2</v>
      </c>
      <c r="M271" s="472">
        <v>2</v>
      </c>
      <c r="N271" s="639">
        <f t="shared" si="20"/>
        <v>4</v>
      </c>
      <c r="O271" s="950" t="str">
        <f t="shared" si="21"/>
        <v>BAJO</v>
      </c>
      <c r="P271" s="639">
        <v>100</v>
      </c>
      <c r="Q271" s="639">
        <f t="shared" si="22"/>
        <v>400</v>
      </c>
      <c r="R271" s="674" t="str">
        <f t="shared" si="23"/>
        <v>II</v>
      </c>
      <c r="S271" s="246" t="str">
        <f t="shared" si="24"/>
        <v>ACEPTABLE CON CONTROL ESPECIFICO</v>
      </c>
      <c r="T271" s="698" t="s">
        <v>13</v>
      </c>
      <c r="U271" s="698" t="s">
        <v>13</v>
      </c>
      <c r="V271" s="698" t="s">
        <v>117</v>
      </c>
      <c r="W271" s="698" t="s">
        <v>1712</v>
      </c>
      <c r="X271" s="592" t="s">
        <v>1137</v>
      </c>
    </row>
    <row r="272" spans="3:24" ht="408.75" customHeight="1">
      <c r="C272" s="1905"/>
      <c r="D272" s="1869"/>
      <c r="E272" s="252" t="s">
        <v>6</v>
      </c>
      <c r="F272" s="703" t="s">
        <v>3743</v>
      </c>
      <c r="G272" s="252" t="s">
        <v>33</v>
      </c>
      <c r="H272" s="600" t="s">
        <v>3744</v>
      </c>
      <c r="I272" s="159" t="s">
        <v>11</v>
      </c>
      <c r="J272" s="700" t="s">
        <v>1086</v>
      </c>
      <c r="K272" s="159" t="s">
        <v>1150</v>
      </c>
      <c r="L272" s="472">
        <v>2</v>
      </c>
      <c r="M272" s="472">
        <v>4</v>
      </c>
      <c r="N272" s="639">
        <f t="shared" si="20"/>
        <v>8</v>
      </c>
      <c r="O272" s="950" t="str">
        <f t="shared" si="21"/>
        <v>MEDIO</v>
      </c>
      <c r="P272" s="639">
        <v>10</v>
      </c>
      <c r="Q272" s="639">
        <f t="shared" si="22"/>
        <v>80</v>
      </c>
      <c r="R272" s="674" t="str">
        <f t="shared" si="23"/>
        <v>III</v>
      </c>
      <c r="S272" s="246" t="str">
        <f t="shared" si="24"/>
        <v>MEJORABLE</v>
      </c>
      <c r="T272" s="87" t="s">
        <v>26</v>
      </c>
      <c r="U272" s="87" t="s">
        <v>26</v>
      </c>
      <c r="V272" s="87" t="s">
        <v>1713</v>
      </c>
      <c r="W272" s="88" t="s">
        <v>3847</v>
      </c>
      <c r="X272" s="592" t="s">
        <v>1190</v>
      </c>
    </row>
    <row r="273" spans="3:24" ht="136.5" customHeight="1">
      <c r="C273" s="1905"/>
      <c r="D273" s="1869"/>
      <c r="E273" s="252" t="s">
        <v>6</v>
      </c>
      <c r="F273" s="1120" t="s">
        <v>3736</v>
      </c>
      <c r="G273" s="252" t="s">
        <v>20</v>
      </c>
      <c r="H273" s="700" t="s">
        <v>104</v>
      </c>
      <c r="I273" s="1116" t="s">
        <v>11</v>
      </c>
      <c r="J273" s="1116" t="s">
        <v>1074</v>
      </c>
      <c r="K273" s="700" t="s">
        <v>196</v>
      </c>
      <c r="L273" s="472">
        <v>2</v>
      </c>
      <c r="M273" s="472">
        <v>2</v>
      </c>
      <c r="N273" s="639">
        <f t="shared" si="20"/>
        <v>4</v>
      </c>
      <c r="O273" s="950" t="str">
        <f t="shared" si="21"/>
        <v>BAJO</v>
      </c>
      <c r="P273" s="639">
        <v>100</v>
      </c>
      <c r="Q273" s="639">
        <f t="shared" si="22"/>
        <v>400</v>
      </c>
      <c r="R273" s="674" t="str">
        <f t="shared" si="23"/>
        <v>II</v>
      </c>
      <c r="S273" s="246" t="str">
        <f t="shared" si="24"/>
        <v>ACEPTABLE CON CONTROL ESPECIFICO</v>
      </c>
      <c r="T273" s="698" t="s">
        <v>13</v>
      </c>
      <c r="U273" s="698" t="s">
        <v>13</v>
      </c>
      <c r="V273" s="698" t="s">
        <v>190</v>
      </c>
      <c r="W273" s="698" t="s">
        <v>1712</v>
      </c>
      <c r="X273" s="592" t="s">
        <v>1137</v>
      </c>
    </row>
    <row r="274" spans="3:24" ht="146.25" customHeight="1">
      <c r="C274" s="1905"/>
      <c r="D274" s="1870"/>
      <c r="E274" s="252" t="s">
        <v>6</v>
      </c>
      <c r="F274" s="1120" t="s">
        <v>3737</v>
      </c>
      <c r="G274" s="252" t="s">
        <v>39</v>
      </c>
      <c r="H274" s="700" t="s">
        <v>104</v>
      </c>
      <c r="I274" s="1116" t="s">
        <v>11</v>
      </c>
      <c r="J274" s="1116" t="s">
        <v>1583</v>
      </c>
      <c r="K274" s="1116" t="s">
        <v>196</v>
      </c>
      <c r="L274" s="472">
        <v>2</v>
      </c>
      <c r="M274" s="472">
        <v>2</v>
      </c>
      <c r="N274" s="639">
        <f t="shared" si="20"/>
        <v>4</v>
      </c>
      <c r="O274" s="950" t="str">
        <f t="shared" si="21"/>
        <v>BAJO</v>
      </c>
      <c r="P274" s="639">
        <v>100</v>
      </c>
      <c r="Q274" s="639">
        <f t="shared" si="22"/>
        <v>400</v>
      </c>
      <c r="R274" s="674" t="str">
        <f t="shared" si="23"/>
        <v>II</v>
      </c>
      <c r="S274" s="246" t="str">
        <f t="shared" si="24"/>
        <v>ACEPTABLE CON CONTROL ESPECIFICO</v>
      </c>
      <c r="T274" s="698" t="s">
        <v>13</v>
      </c>
      <c r="U274" s="698" t="s">
        <v>13</v>
      </c>
      <c r="V274" s="698" t="s">
        <v>121</v>
      </c>
      <c r="W274" s="698" t="s">
        <v>1712</v>
      </c>
      <c r="X274" s="592" t="s">
        <v>1137</v>
      </c>
    </row>
    <row r="275" spans="3:24" ht="87.75" customHeight="1">
      <c r="C275" s="1905"/>
      <c r="D275" s="1880" t="s">
        <v>3714</v>
      </c>
      <c r="E275" s="252" t="s">
        <v>6</v>
      </c>
      <c r="F275" s="1116" t="s">
        <v>3730</v>
      </c>
      <c r="G275" s="595" t="s">
        <v>1714</v>
      </c>
      <c r="H275" s="1116" t="s">
        <v>1136</v>
      </c>
      <c r="I275" s="1116" t="s">
        <v>1715</v>
      </c>
      <c r="J275" s="1116" t="s">
        <v>1716</v>
      </c>
      <c r="K275" s="1116" t="s">
        <v>196</v>
      </c>
      <c r="L275" s="472">
        <v>2</v>
      </c>
      <c r="M275" s="472">
        <v>4</v>
      </c>
      <c r="N275" s="639">
        <f t="shared" si="20"/>
        <v>8</v>
      </c>
      <c r="O275" s="950" t="str">
        <f t="shared" si="21"/>
        <v>MEDIO</v>
      </c>
      <c r="P275" s="639">
        <v>10</v>
      </c>
      <c r="Q275" s="639">
        <f t="shared" si="22"/>
        <v>80</v>
      </c>
      <c r="R275" s="674" t="str">
        <f t="shared" si="23"/>
        <v>III</v>
      </c>
      <c r="S275" s="246" t="str">
        <f t="shared" si="24"/>
        <v>MEJORABLE</v>
      </c>
      <c r="T275" s="698" t="s">
        <v>1137</v>
      </c>
      <c r="U275" s="698" t="s">
        <v>1137</v>
      </c>
      <c r="V275" s="698" t="s">
        <v>1695</v>
      </c>
      <c r="W275" s="88" t="s">
        <v>1138</v>
      </c>
      <c r="X275" s="592" t="s">
        <v>1137</v>
      </c>
    </row>
    <row r="276" spans="3:24" ht="145.5" customHeight="1">
      <c r="C276" s="1905"/>
      <c r="D276" s="1881"/>
      <c r="E276" s="252" t="s">
        <v>6</v>
      </c>
      <c r="F276" s="1116" t="s">
        <v>3732</v>
      </c>
      <c r="G276" s="595" t="s">
        <v>1696</v>
      </c>
      <c r="H276" s="1116" t="s">
        <v>1701</v>
      </c>
      <c r="I276" s="1116" t="s">
        <v>1702</v>
      </c>
      <c r="J276" s="1116" t="s">
        <v>1703</v>
      </c>
      <c r="K276" s="1116" t="s">
        <v>196</v>
      </c>
      <c r="L276" s="472">
        <v>2</v>
      </c>
      <c r="M276" s="472">
        <v>4</v>
      </c>
      <c r="N276" s="639">
        <f t="shared" si="20"/>
        <v>8</v>
      </c>
      <c r="O276" s="950" t="str">
        <f t="shared" si="21"/>
        <v>MEDIO</v>
      </c>
      <c r="P276" s="639">
        <v>10</v>
      </c>
      <c r="Q276" s="639">
        <f t="shared" si="22"/>
        <v>80</v>
      </c>
      <c r="R276" s="674" t="str">
        <f t="shared" si="23"/>
        <v>III</v>
      </c>
      <c r="S276" s="246" t="str">
        <f t="shared" si="24"/>
        <v>MEJORABLE</v>
      </c>
      <c r="T276" s="699" t="s">
        <v>1137</v>
      </c>
      <c r="U276" s="699" t="s">
        <v>1137</v>
      </c>
      <c r="V276" s="700" t="s">
        <v>1140</v>
      </c>
      <c r="W276" s="88" t="s">
        <v>1704</v>
      </c>
      <c r="X276" s="592" t="s">
        <v>1137</v>
      </c>
    </row>
    <row r="277" spans="3:24" ht="65.25" customHeight="1">
      <c r="C277" s="1905"/>
      <c r="D277" s="1881"/>
      <c r="E277" s="252" t="s">
        <v>6</v>
      </c>
      <c r="F277" s="1116" t="s">
        <v>3733</v>
      </c>
      <c r="G277" s="595" t="s">
        <v>1696</v>
      </c>
      <c r="H277" s="1116" t="s">
        <v>1705</v>
      </c>
      <c r="I277" s="1116" t="s">
        <v>1141</v>
      </c>
      <c r="J277" s="1116" t="s">
        <v>1706</v>
      </c>
      <c r="K277" s="1116" t="s">
        <v>196</v>
      </c>
      <c r="L277" s="472">
        <v>2</v>
      </c>
      <c r="M277" s="472">
        <v>4</v>
      </c>
      <c r="N277" s="639">
        <f t="shared" si="20"/>
        <v>8</v>
      </c>
      <c r="O277" s="950" t="str">
        <f t="shared" si="21"/>
        <v>MEDIO</v>
      </c>
      <c r="P277" s="639">
        <v>10</v>
      </c>
      <c r="Q277" s="639">
        <f t="shared" si="22"/>
        <v>80</v>
      </c>
      <c r="R277" s="674" t="str">
        <f t="shared" si="23"/>
        <v>III</v>
      </c>
      <c r="S277" s="246" t="str">
        <f t="shared" si="24"/>
        <v>MEJORABLE</v>
      </c>
      <c r="T277" s="699" t="s">
        <v>1137</v>
      </c>
      <c r="U277" s="699" t="s">
        <v>1137</v>
      </c>
      <c r="V277" s="701" t="s">
        <v>1137</v>
      </c>
      <c r="W277" s="700" t="s">
        <v>1707</v>
      </c>
      <c r="X277" s="592" t="s">
        <v>1137</v>
      </c>
    </row>
    <row r="278" spans="3:24" ht="99" customHeight="1">
      <c r="C278" s="1905"/>
      <c r="D278" s="1881"/>
      <c r="E278" s="252" t="s">
        <v>6</v>
      </c>
      <c r="F278" s="1116" t="s">
        <v>1142</v>
      </c>
      <c r="G278" s="595" t="s">
        <v>1708</v>
      </c>
      <c r="H278" s="1116" t="s">
        <v>1143</v>
      </c>
      <c r="I278" s="1116" t="s">
        <v>11</v>
      </c>
      <c r="J278" s="1116" t="s">
        <v>1709</v>
      </c>
      <c r="K278" s="1116" t="s">
        <v>196</v>
      </c>
      <c r="L278" s="472">
        <v>2</v>
      </c>
      <c r="M278" s="472">
        <v>2</v>
      </c>
      <c r="N278" s="639">
        <f t="shared" si="20"/>
        <v>4</v>
      </c>
      <c r="O278" s="950" t="str">
        <f t="shared" si="21"/>
        <v>BAJO</v>
      </c>
      <c r="P278" s="639">
        <v>100</v>
      </c>
      <c r="Q278" s="639">
        <f t="shared" si="22"/>
        <v>400</v>
      </c>
      <c r="R278" s="674" t="str">
        <f t="shared" si="23"/>
        <v>II</v>
      </c>
      <c r="S278" s="246" t="str">
        <f t="shared" si="24"/>
        <v>ACEPTABLE CON CONTROL ESPECIFICO</v>
      </c>
      <c r="T278" s="699" t="s">
        <v>1137</v>
      </c>
      <c r="U278" s="699" t="s">
        <v>1137</v>
      </c>
      <c r="V278" s="699" t="s">
        <v>1137</v>
      </c>
      <c r="W278" s="702" t="s">
        <v>1144</v>
      </c>
      <c r="X278" s="592" t="s">
        <v>1137</v>
      </c>
    </row>
    <row r="279" spans="3:24" ht="138.75" customHeight="1">
      <c r="C279" s="1905"/>
      <c r="D279" s="1881"/>
      <c r="E279" s="252" t="s">
        <v>6</v>
      </c>
      <c r="F279" s="1117" t="s">
        <v>3734</v>
      </c>
      <c r="G279" s="595" t="s">
        <v>1710</v>
      </c>
      <c r="H279" s="1118" t="s">
        <v>1145</v>
      </c>
      <c r="I279" s="1116" t="s">
        <v>1146</v>
      </c>
      <c r="J279" s="1116" t="s">
        <v>1711</v>
      </c>
      <c r="K279" s="1116" t="s">
        <v>196</v>
      </c>
      <c r="L279" s="472">
        <v>2</v>
      </c>
      <c r="M279" s="472">
        <v>2</v>
      </c>
      <c r="N279" s="639">
        <f t="shared" si="20"/>
        <v>4</v>
      </c>
      <c r="O279" s="950" t="str">
        <f t="shared" si="21"/>
        <v>BAJO</v>
      </c>
      <c r="P279" s="639">
        <v>100</v>
      </c>
      <c r="Q279" s="639">
        <f t="shared" si="22"/>
        <v>400</v>
      </c>
      <c r="R279" s="674" t="str">
        <f t="shared" si="23"/>
        <v>II</v>
      </c>
      <c r="S279" s="246" t="str">
        <f t="shared" si="24"/>
        <v>ACEPTABLE CON CONTROL ESPECIFICO</v>
      </c>
      <c r="T279" s="699" t="s">
        <v>1137</v>
      </c>
      <c r="U279" s="699" t="s">
        <v>1137</v>
      </c>
      <c r="V279" s="699" t="s">
        <v>1137</v>
      </c>
      <c r="W279" s="702" t="s">
        <v>1717</v>
      </c>
      <c r="X279" s="592" t="s">
        <v>1137</v>
      </c>
    </row>
    <row r="280" spans="3:24" ht="69.599999999999994">
      <c r="C280" s="1905"/>
      <c r="D280" s="1881"/>
      <c r="E280" s="252" t="s">
        <v>157</v>
      </c>
      <c r="F280" s="1119" t="s">
        <v>1147</v>
      </c>
      <c r="G280" s="595" t="s">
        <v>1344</v>
      </c>
      <c r="H280" s="1116" t="s">
        <v>1148</v>
      </c>
      <c r="I280" s="1116" t="s">
        <v>11</v>
      </c>
      <c r="J280" s="1116" t="s">
        <v>1149</v>
      </c>
      <c r="K280" s="1116" t="s">
        <v>196</v>
      </c>
      <c r="L280" s="472">
        <v>2</v>
      </c>
      <c r="M280" s="472">
        <v>2</v>
      </c>
      <c r="N280" s="639">
        <f t="shared" si="20"/>
        <v>4</v>
      </c>
      <c r="O280" s="950" t="str">
        <f t="shared" si="21"/>
        <v>BAJO</v>
      </c>
      <c r="P280" s="639">
        <v>100</v>
      </c>
      <c r="Q280" s="639">
        <f t="shared" si="22"/>
        <v>400</v>
      </c>
      <c r="R280" s="674" t="str">
        <f t="shared" si="23"/>
        <v>II</v>
      </c>
      <c r="S280" s="246" t="str">
        <f t="shared" si="24"/>
        <v>ACEPTABLE CON CONTROL ESPECIFICO</v>
      </c>
      <c r="T280" s="698" t="s">
        <v>1137</v>
      </c>
      <c r="U280" s="698" t="s">
        <v>1137</v>
      </c>
      <c r="V280" s="698" t="s">
        <v>1137</v>
      </c>
      <c r="W280" s="698" t="s">
        <v>1712</v>
      </c>
      <c r="X280" s="592" t="s">
        <v>1137</v>
      </c>
    </row>
    <row r="281" spans="3:24" ht="163.5" customHeight="1">
      <c r="C281" s="1905"/>
      <c r="D281" s="1881"/>
      <c r="E281" s="252" t="s">
        <v>6</v>
      </c>
      <c r="F281" s="1120" t="s">
        <v>3735</v>
      </c>
      <c r="G281" s="252" t="s">
        <v>20</v>
      </c>
      <c r="H281" s="700" t="s">
        <v>104</v>
      </c>
      <c r="I281" s="1116" t="s">
        <v>11</v>
      </c>
      <c r="J281" s="1116" t="s">
        <v>1588</v>
      </c>
      <c r="K281" s="700" t="s">
        <v>196</v>
      </c>
      <c r="L281" s="472">
        <v>2</v>
      </c>
      <c r="M281" s="472">
        <v>2</v>
      </c>
      <c r="N281" s="639">
        <f t="shared" si="20"/>
        <v>4</v>
      </c>
      <c r="O281" s="950" t="str">
        <f t="shared" si="21"/>
        <v>BAJO</v>
      </c>
      <c r="P281" s="639">
        <v>100</v>
      </c>
      <c r="Q281" s="639">
        <f t="shared" si="22"/>
        <v>400</v>
      </c>
      <c r="R281" s="674" t="str">
        <f t="shared" si="23"/>
        <v>II</v>
      </c>
      <c r="S281" s="246" t="str">
        <f t="shared" si="24"/>
        <v>ACEPTABLE CON CONTROL ESPECIFICO</v>
      </c>
      <c r="T281" s="698" t="s">
        <v>13</v>
      </c>
      <c r="U281" s="698" t="s">
        <v>13</v>
      </c>
      <c r="V281" s="698" t="s">
        <v>117</v>
      </c>
      <c r="W281" s="698" t="s">
        <v>1712</v>
      </c>
      <c r="X281" s="592" t="s">
        <v>1137</v>
      </c>
    </row>
    <row r="282" spans="3:24" ht="408.75" customHeight="1">
      <c r="C282" s="1905"/>
      <c r="D282" s="1881"/>
      <c r="E282" s="252" t="s">
        <v>6</v>
      </c>
      <c r="F282" s="703" t="s">
        <v>3743</v>
      </c>
      <c r="G282" s="252" t="s">
        <v>33</v>
      </c>
      <c r="H282" s="600" t="s">
        <v>3744</v>
      </c>
      <c r="I282" s="159" t="s">
        <v>11</v>
      </c>
      <c r="J282" s="700" t="s">
        <v>1086</v>
      </c>
      <c r="K282" s="159" t="s">
        <v>1150</v>
      </c>
      <c r="L282" s="472">
        <v>2</v>
      </c>
      <c r="M282" s="472">
        <v>4</v>
      </c>
      <c r="N282" s="639">
        <f t="shared" si="20"/>
        <v>8</v>
      </c>
      <c r="O282" s="950" t="str">
        <f t="shared" si="21"/>
        <v>MEDIO</v>
      </c>
      <c r="P282" s="639">
        <v>10</v>
      </c>
      <c r="Q282" s="639">
        <f t="shared" si="22"/>
        <v>80</v>
      </c>
      <c r="R282" s="674" t="str">
        <f t="shared" si="23"/>
        <v>III</v>
      </c>
      <c r="S282" s="246" t="str">
        <f t="shared" si="24"/>
        <v>MEJORABLE</v>
      </c>
      <c r="T282" s="87" t="s">
        <v>26</v>
      </c>
      <c r="U282" s="87" t="s">
        <v>26</v>
      </c>
      <c r="V282" s="87" t="s">
        <v>1713</v>
      </c>
      <c r="W282" s="88" t="s">
        <v>3843</v>
      </c>
      <c r="X282" s="592" t="s">
        <v>1190</v>
      </c>
    </row>
    <row r="283" spans="3:24" ht="136.5" customHeight="1">
      <c r="C283" s="1905"/>
      <c r="D283" s="1881"/>
      <c r="E283" s="252" t="s">
        <v>6</v>
      </c>
      <c r="F283" s="1120" t="s">
        <v>3736</v>
      </c>
      <c r="G283" s="252" t="s">
        <v>20</v>
      </c>
      <c r="H283" s="700" t="s">
        <v>104</v>
      </c>
      <c r="I283" s="1116" t="s">
        <v>11</v>
      </c>
      <c r="J283" s="1116" t="s">
        <v>1074</v>
      </c>
      <c r="K283" s="700" t="s">
        <v>196</v>
      </c>
      <c r="L283" s="472">
        <v>2</v>
      </c>
      <c r="M283" s="472">
        <v>2</v>
      </c>
      <c r="N283" s="639">
        <f t="shared" si="20"/>
        <v>4</v>
      </c>
      <c r="O283" s="950" t="str">
        <f t="shared" si="21"/>
        <v>BAJO</v>
      </c>
      <c r="P283" s="639">
        <v>100</v>
      </c>
      <c r="Q283" s="639">
        <f t="shared" si="22"/>
        <v>400</v>
      </c>
      <c r="R283" s="674" t="str">
        <f t="shared" si="23"/>
        <v>II</v>
      </c>
      <c r="S283" s="246" t="str">
        <f t="shared" si="24"/>
        <v>ACEPTABLE CON CONTROL ESPECIFICO</v>
      </c>
      <c r="T283" s="698" t="s">
        <v>13</v>
      </c>
      <c r="U283" s="698" t="s">
        <v>13</v>
      </c>
      <c r="V283" s="698" t="s">
        <v>190</v>
      </c>
      <c r="W283" s="698" t="s">
        <v>1712</v>
      </c>
      <c r="X283" s="592" t="s">
        <v>1137</v>
      </c>
    </row>
    <row r="284" spans="3:24" ht="146.25" customHeight="1" thickBot="1">
      <c r="C284" s="1906"/>
      <c r="D284" s="1886"/>
      <c r="E284" s="1126" t="s">
        <v>6</v>
      </c>
      <c r="F284" s="1127" t="s">
        <v>3737</v>
      </c>
      <c r="G284" s="1126" t="s">
        <v>39</v>
      </c>
      <c r="H284" s="1128" t="s">
        <v>104</v>
      </c>
      <c r="I284" s="1129" t="s">
        <v>11</v>
      </c>
      <c r="J284" s="1129" t="s">
        <v>1583</v>
      </c>
      <c r="K284" s="1129" t="s">
        <v>196</v>
      </c>
      <c r="L284" s="646">
        <v>2</v>
      </c>
      <c r="M284" s="646">
        <v>2</v>
      </c>
      <c r="N284" s="953">
        <f t="shared" si="20"/>
        <v>4</v>
      </c>
      <c r="O284" s="957" t="str">
        <f t="shared" si="21"/>
        <v>BAJO</v>
      </c>
      <c r="P284" s="953">
        <v>100</v>
      </c>
      <c r="Q284" s="953">
        <f t="shared" si="22"/>
        <v>400</v>
      </c>
      <c r="R284" s="954" t="str">
        <f t="shared" si="23"/>
        <v>II</v>
      </c>
      <c r="S284" s="269" t="str">
        <f t="shared" si="24"/>
        <v>ACEPTABLE CON CONTROL ESPECIFICO</v>
      </c>
      <c r="T284" s="1130" t="s">
        <v>13</v>
      </c>
      <c r="U284" s="1130" t="s">
        <v>13</v>
      </c>
      <c r="V284" s="1130" t="s">
        <v>121</v>
      </c>
      <c r="W284" s="1130" t="s">
        <v>1712</v>
      </c>
      <c r="X284" s="946" t="s">
        <v>1137</v>
      </c>
    </row>
    <row r="285" spans="3:24" s="511" customFormat="1">
      <c r="E285" s="1123"/>
      <c r="G285" s="1123"/>
      <c r="L285" s="1123"/>
      <c r="M285" s="1123"/>
      <c r="N285" s="1123"/>
      <c r="O285" s="1123"/>
      <c r="P285" s="1123"/>
      <c r="Q285" s="1123"/>
      <c r="R285" s="1123"/>
      <c r="S285" s="1123"/>
      <c r="X285" s="1123"/>
    </row>
    <row r="286" spans="3:24" s="511" customFormat="1">
      <c r="E286" s="1123"/>
      <c r="G286" s="1123"/>
      <c r="L286" s="1123"/>
      <c r="M286" s="1123"/>
      <c r="N286" s="1123"/>
      <c r="O286" s="1123"/>
      <c r="P286" s="1123"/>
      <c r="Q286" s="1123"/>
      <c r="R286" s="1123"/>
      <c r="S286" s="1123"/>
      <c r="X286" s="1123"/>
    </row>
    <row r="287" spans="3:24" s="511" customFormat="1" ht="18" thickBot="1">
      <c r="E287" s="1123"/>
      <c r="G287" s="1123"/>
      <c r="L287" s="1123"/>
      <c r="M287" s="1123"/>
      <c r="N287" s="1123"/>
      <c r="O287" s="1123"/>
      <c r="P287" s="1123"/>
      <c r="Q287" s="1123"/>
      <c r="R287" s="1123"/>
      <c r="S287" s="1123"/>
      <c r="X287" s="1123"/>
    </row>
    <row r="288" spans="3:24" ht="409.6">
      <c r="C288" s="1918" t="s">
        <v>4496</v>
      </c>
      <c r="D288" s="1919"/>
      <c r="E288" s="1131" t="s">
        <v>157</v>
      </c>
      <c r="F288" s="1132" t="s">
        <v>4161</v>
      </c>
      <c r="G288" s="1133" t="s">
        <v>33</v>
      </c>
      <c r="H288" s="1134" t="s">
        <v>3766</v>
      </c>
      <c r="I288" s="78" t="s">
        <v>11</v>
      </c>
      <c r="J288" s="1" t="s">
        <v>1086</v>
      </c>
      <c r="K288" s="78" t="s">
        <v>1150</v>
      </c>
      <c r="L288" s="1135">
        <v>2</v>
      </c>
      <c r="M288" s="1135">
        <v>2</v>
      </c>
      <c r="N288" s="1136">
        <f t="shared" ref="N288:N292" si="25">+L288*M288</f>
        <v>4</v>
      </c>
      <c r="O288" s="1137" t="str">
        <f t="shared" ref="O288:O292" si="26">IF(N288&gt;=24,"MUY ALTO",IF(N288&gt;=10,"ALTO",IF(N288&gt;=6,"MEDIO","BAJO")))</f>
        <v>BAJO</v>
      </c>
      <c r="P288" s="1136">
        <v>25</v>
      </c>
      <c r="Q288" s="1136">
        <f t="shared" ref="Q288:Q292" si="27">+N288*P288</f>
        <v>100</v>
      </c>
      <c r="R288" s="1138" t="str">
        <f t="shared" ref="R288:R292" si="28">IF(Q288&gt;=600,"I",IF(Q288&gt;=150,"II",IF(Q288&gt;=40,"III",IF(Q288&gt;=20,"IV"))))</f>
        <v>III</v>
      </c>
      <c r="S288" s="1139" t="str">
        <f t="shared" ref="S288:S292" si="29">IF(Q288&gt;=600,"NO ACEPTABLE",IF(Q288&gt;=150,"ACEPTABLE CON CONTROL ESPECIFICO",IF(Q288&gt;=40,"MEJORABLE",IF(Q288&gt;=20,"ACEPTABLE"))))</f>
        <v>MEJORABLE</v>
      </c>
      <c r="T288" s="317" t="s">
        <v>13</v>
      </c>
      <c r="U288" s="317" t="s">
        <v>13</v>
      </c>
      <c r="V288" s="317" t="s">
        <v>13</v>
      </c>
      <c r="W288" s="1140" t="s">
        <v>4103</v>
      </c>
      <c r="X288" s="1141" t="s">
        <v>1190</v>
      </c>
    </row>
    <row r="289" spans="3:24" ht="409.6">
      <c r="C289" s="1920"/>
      <c r="D289" s="1921"/>
      <c r="E289" s="252" t="s">
        <v>157</v>
      </c>
      <c r="F289" s="138" t="s">
        <v>4136</v>
      </c>
      <c r="G289" s="193" t="s">
        <v>25</v>
      </c>
      <c r="H289" s="194" t="s">
        <v>4137</v>
      </c>
      <c r="I289" s="195" t="s">
        <v>11</v>
      </c>
      <c r="J289" s="195" t="s">
        <v>11</v>
      </c>
      <c r="K289" s="195" t="s">
        <v>4138</v>
      </c>
      <c r="L289" s="472">
        <v>2</v>
      </c>
      <c r="M289" s="472">
        <v>2</v>
      </c>
      <c r="N289" s="639">
        <f t="shared" si="25"/>
        <v>4</v>
      </c>
      <c r="O289" s="950" t="str">
        <f t="shared" si="26"/>
        <v>BAJO</v>
      </c>
      <c r="P289" s="639">
        <v>25</v>
      </c>
      <c r="Q289" s="639">
        <f t="shared" si="27"/>
        <v>100</v>
      </c>
      <c r="R289" s="674" t="str">
        <f t="shared" si="28"/>
        <v>III</v>
      </c>
      <c r="S289" s="730" t="str">
        <f t="shared" si="29"/>
        <v>MEJORABLE</v>
      </c>
      <c r="T289" s="179" t="s">
        <v>13</v>
      </c>
      <c r="U289" s="179" t="s">
        <v>13</v>
      </c>
      <c r="V289" s="179" t="s">
        <v>13</v>
      </c>
      <c r="W289" s="731" t="s">
        <v>4141</v>
      </c>
      <c r="X289" s="183" t="s">
        <v>14</v>
      </c>
    </row>
    <row r="290" spans="3:24" ht="409.6">
      <c r="C290" s="1920"/>
      <c r="D290" s="1921"/>
      <c r="E290" s="252" t="s">
        <v>157</v>
      </c>
      <c r="F290" s="138" t="s">
        <v>4142</v>
      </c>
      <c r="G290" s="193" t="s">
        <v>3871</v>
      </c>
      <c r="H290" s="194" t="s">
        <v>4162</v>
      </c>
      <c r="I290" s="179" t="s">
        <v>10</v>
      </c>
      <c r="J290" s="195" t="s">
        <v>11</v>
      </c>
      <c r="K290" s="195" t="s">
        <v>11</v>
      </c>
      <c r="L290" s="472">
        <v>2</v>
      </c>
      <c r="M290" s="472">
        <v>2</v>
      </c>
      <c r="N290" s="639">
        <f t="shared" si="25"/>
        <v>4</v>
      </c>
      <c r="O290" s="950" t="str">
        <f t="shared" si="26"/>
        <v>BAJO</v>
      </c>
      <c r="P290" s="639">
        <v>25</v>
      </c>
      <c r="Q290" s="639">
        <f t="shared" si="27"/>
        <v>100</v>
      </c>
      <c r="R290" s="674" t="str">
        <f t="shared" si="28"/>
        <v>III</v>
      </c>
      <c r="S290" s="730" t="str">
        <f t="shared" si="29"/>
        <v>MEJORABLE</v>
      </c>
      <c r="T290" s="179" t="s">
        <v>13</v>
      </c>
      <c r="U290" s="179" t="s">
        <v>13</v>
      </c>
      <c r="V290" s="179" t="s">
        <v>13</v>
      </c>
      <c r="W290" s="9" t="s">
        <v>4144</v>
      </c>
      <c r="X290" s="203" t="s">
        <v>4145</v>
      </c>
    </row>
    <row r="291" spans="3:24" ht="409.6">
      <c r="C291" s="1920"/>
      <c r="D291" s="1921"/>
      <c r="E291" s="252" t="s">
        <v>157</v>
      </c>
      <c r="F291" s="138" t="s">
        <v>4146</v>
      </c>
      <c r="G291" s="193" t="s">
        <v>3871</v>
      </c>
      <c r="H291" s="194" t="s">
        <v>4163</v>
      </c>
      <c r="I291" s="179" t="s">
        <v>10</v>
      </c>
      <c r="J291" s="195" t="s">
        <v>11</v>
      </c>
      <c r="K291" s="195" t="s">
        <v>4147</v>
      </c>
      <c r="L291" s="472">
        <v>2</v>
      </c>
      <c r="M291" s="472">
        <v>2</v>
      </c>
      <c r="N291" s="639">
        <f t="shared" si="25"/>
        <v>4</v>
      </c>
      <c r="O291" s="950" t="str">
        <f t="shared" si="26"/>
        <v>BAJO</v>
      </c>
      <c r="P291" s="639">
        <v>25</v>
      </c>
      <c r="Q291" s="639">
        <f t="shared" si="27"/>
        <v>100</v>
      </c>
      <c r="R291" s="674" t="str">
        <f t="shared" si="28"/>
        <v>III</v>
      </c>
      <c r="S291" s="730" t="str">
        <f t="shared" si="29"/>
        <v>MEJORABLE</v>
      </c>
      <c r="T291" s="179" t="s">
        <v>13</v>
      </c>
      <c r="U291" s="179" t="s">
        <v>13</v>
      </c>
      <c r="V291" s="179" t="s">
        <v>13</v>
      </c>
      <c r="W291" s="9" t="s">
        <v>4144</v>
      </c>
      <c r="X291" s="203" t="s">
        <v>4145</v>
      </c>
    </row>
    <row r="292" spans="3:24" ht="162.6" thickBot="1">
      <c r="C292" s="1922"/>
      <c r="D292" s="1923"/>
      <c r="E292" s="1126" t="s">
        <v>157</v>
      </c>
      <c r="F292" s="1142" t="s">
        <v>4164</v>
      </c>
      <c r="G292" s="1143" t="s">
        <v>219</v>
      </c>
      <c r="H292" s="1144" t="s">
        <v>4165</v>
      </c>
      <c r="I292" s="209" t="s">
        <v>10</v>
      </c>
      <c r="J292" s="155" t="s">
        <v>11</v>
      </c>
      <c r="K292" s="155" t="s">
        <v>11</v>
      </c>
      <c r="L292" s="646">
        <v>2</v>
      </c>
      <c r="M292" s="646">
        <v>2</v>
      </c>
      <c r="N292" s="953">
        <f t="shared" si="25"/>
        <v>4</v>
      </c>
      <c r="O292" s="957" t="str">
        <f t="shared" si="26"/>
        <v>BAJO</v>
      </c>
      <c r="P292" s="953">
        <v>25</v>
      </c>
      <c r="Q292" s="953">
        <f t="shared" si="27"/>
        <v>100</v>
      </c>
      <c r="R292" s="954" t="str">
        <f t="shared" si="28"/>
        <v>III</v>
      </c>
      <c r="S292" s="1145" t="str">
        <f t="shared" si="29"/>
        <v>MEJORABLE</v>
      </c>
      <c r="T292" s="209" t="s">
        <v>13</v>
      </c>
      <c r="U292" s="209" t="s">
        <v>13</v>
      </c>
      <c r="V292" s="209" t="s">
        <v>13</v>
      </c>
      <c r="W292" s="270" t="s">
        <v>4166</v>
      </c>
      <c r="X292" s="212" t="s">
        <v>14</v>
      </c>
    </row>
    <row r="293" spans="3:24" ht="135.9" customHeight="1"/>
    <row r="294" spans="3:24" ht="135.9" customHeight="1"/>
    <row r="295" spans="3:24" ht="135.9" customHeight="1"/>
  </sheetData>
  <mergeCells count="66">
    <mergeCell ref="C288:D292"/>
    <mergeCell ref="H8:H9"/>
    <mergeCell ref="I8:K8"/>
    <mergeCell ref="D121:D131"/>
    <mergeCell ref="D65:D73"/>
    <mergeCell ref="G133:G135"/>
    <mergeCell ref="D74:D84"/>
    <mergeCell ref="D97:D107"/>
    <mergeCell ref="G110:G113"/>
    <mergeCell ref="D108:D120"/>
    <mergeCell ref="G98:G100"/>
    <mergeCell ref="G33:G35"/>
    <mergeCell ref="G108:G109"/>
    <mergeCell ref="D132:D142"/>
    <mergeCell ref="G22:G24"/>
    <mergeCell ref="G44:G46"/>
    <mergeCell ref="D32:D42"/>
    <mergeCell ref="C2:C5"/>
    <mergeCell ref="D2:V3"/>
    <mergeCell ref="L8:R8"/>
    <mergeCell ref="T8:X8"/>
    <mergeCell ref="X2:X5"/>
    <mergeCell ref="D4:V5"/>
    <mergeCell ref="U6:V6"/>
    <mergeCell ref="W6:X6"/>
    <mergeCell ref="D10:D20"/>
    <mergeCell ref="G55:G57"/>
    <mergeCell ref="D54:D64"/>
    <mergeCell ref="D43:D53"/>
    <mergeCell ref="C7:D7"/>
    <mergeCell ref="E7:X7"/>
    <mergeCell ref="C8:C9"/>
    <mergeCell ref="D8:D9"/>
    <mergeCell ref="E8:E9"/>
    <mergeCell ref="F8:G8"/>
    <mergeCell ref="G11:G13"/>
    <mergeCell ref="D21:D31"/>
    <mergeCell ref="C10:C284"/>
    <mergeCell ref="D154:D164"/>
    <mergeCell ref="G166:G168"/>
    <mergeCell ref="D165:D175"/>
    <mergeCell ref="D85:D96"/>
    <mergeCell ref="G122:G124"/>
    <mergeCell ref="G155:G157"/>
    <mergeCell ref="G88:G89"/>
    <mergeCell ref="G144:G146"/>
    <mergeCell ref="D143:D153"/>
    <mergeCell ref="D275:D284"/>
    <mergeCell ref="G245:G247"/>
    <mergeCell ref="D244:D254"/>
    <mergeCell ref="D255:D263"/>
    <mergeCell ref="G256:G257"/>
    <mergeCell ref="G190:G192"/>
    <mergeCell ref="D189:D199"/>
    <mergeCell ref="G178:G181"/>
    <mergeCell ref="G176:G177"/>
    <mergeCell ref="G265:G267"/>
    <mergeCell ref="D264:D274"/>
    <mergeCell ref="D176:D188"/>
    <mergeCell ref="D210:D222"/>
    <mergeCell ref="D223:D232"/>
    <mergeCell ref="G234:G236"/>
    <mergeCell ref="D233:D243"/>
    <mergeCell ref="D200:D209"/>
    <mergeCell ref="G224:G226"/>
    <mergeCell ref="G213:G215"/>
  </mergeCells>
  <conditionalFormatting sqref="S10:S17 S19 S21:S284">
    <cfRule type="containsText" dxfId="269" priority="10" stopIfTrue="1" operator="containsText" text="MEJORABLE">
      <formula>NOT(ISERROR(SEARCH("MEJORABLE",S10)))</formula>
    </cfRule>
    <cfRule type="containsText" dxfId="268" priority="11" stopIfTrue="1" operator="containsText" text="ACEPTABLE CON CONTROL ESPECIFICO">
      <formula>NOT(ISERROR(SEARCH("ACEPTABLE CON CONTROL ESPECIFICO",S10)))</formula>
    </cfRule>
    <cfRule type="containsText" dxfId="267" priority="12" stopIfTrue="1" operator="containsText" text="NO ACEPTABLE">
      <formula>NOT(ISERROR(SEARCH("NO ACEPTABLE",S10)))</formula>
    </cfRule>
  </conditionalFormatting>
  <conditionalFormatting sqref="S18">
    <cfRule type="containsText" dxfId="266" priority="7" stopIfTrue="1" operator="containsText" text="MEJORABLE">
      <formula>NOT(ISERROR(SEARCH("MEJORABLE",S18)))</formula>
    </cfRule>
    <cfRule type="containsText" dxfId="265" priority="8" stopIfTrue="1" operator="containsText" text="ACEPTABLE CON CONTROL ESPECIFICO">
      <formula>NOT(ISERROR(SEARCH("ACEPTABLE CON CONTROL ESPECIFICO",S18)))</formula>
    </cfRule>
    <cfRule type="containsText" dxfId="264" priority="9" stopIfTrue="1" operator="containsText" text="NO ACEPTABLE">
      <formula>NOT(ISERROR(SEARCH("NO ACEPTABLE",S18)))</formula>
    </cfRule>
  </conditionalFormatting>
  <conditionalFormatting sqref="S20">
    <cfRule type="containsText" dxfId="263" priority="4" stopIfTrue="1" operator="containsText" text="MEJORABLE">
      <formula>NOT(ISERROR(SEARCH("MEJORABLE",S20)))</formula>
    </cfRule>
    <cfRule type="containsText" dxfId="262" priority="5" stopIfTrue="1" operator="containsText" text="ACEPTABLE CON CONTROL ESPECIFICO">
      <formula>NOT(ISERROR(SEARCH("ACEPTABLE CON CONTROL ESPECIFICO",S20)))</formula>
    </cfRule>
    <cfRule type="containsText" dxfId="261" priority="6" stopIfTrue="1" operator="containsText" text="NO ACEPTABLE">
      <formula>NOT(ISERROR(SEARCH("NO ACEPTABLE",S20)))</formula>
    </cfRule>
  </conditionalFormatting>
  <conditionalFormatting sqref="S288:S292">
    <cfRule type="containsText" dxfId="260" priority="1" stopIfTrue="1" operator="containsText" text="MEJORABLE">
      <formula>NOT(ISERROR(SEARCH("MEJORABLE",S288)))</formula>
    </cfRule>
    <cfRule type="containsText" dxfId="259" priority="2" stopIfTrue="1" operator="containsText" text="ACEPTABLE CON CONTROL ESPECIFICO">
      <formula>NOT(ISERROR(SEARCH("ACEPTABLE CON CONTROL ESPECIFICO",S288)))</formula>
    </cfRule>
    <cfRule type="containsText" dxfId="258" priority="3" stopIfTrue="1" operator="containsText" text="NO ACEPTABLE">
      <formula>NOT(ISERROR(SEARCH("NO ACEPTABLE",S288)))</formula>
    </cfRule>
  </conditionalFormatting>
  <pageMargins left="0.7" right="0.7" top="0.75" bottom="0.75" header="0.3" footer="0.3"/>
  <pageSetup scale="10" orientation="portrait" r:id="rId1"/>
  <rowBreaks count="3" manualBreakCount="3">
    <brk id="95" min="1" max="24" man="1"/>
    <brk id="189" min="1" max="24" man="1"/>
    <brk id="239"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800-000000000000}">
          <x14:formula1>
            <xm:f>'G. NIVEL DE CONSECUENCIA'!$D$10:$D$13</xm:f>
          </x14:formula1>
          <xm:sqref>P10:P284 P288:P292</xm:sqref>
        </x14:dataValidation>
        <x14:dataValidation type="list" allowBlank="1" showInputMessage="1" showErrorMessage="1" promptTitle="NE" prompt="4 = Continua_x000a_3 = Frecuente_x000a_2 = Ocasional_x000a_1 = Esporádica" xr:uid="{00000000-0002-0000-6800-000001000000}">
          <x14:formula1>
            <xm:f>'D. NIVEL DE EXPOSICIÓN'!$D$8:$D$15</xm:f>
          </x14:formula1>
          <xm:sqref>M10:M284 M288:M292</xm:sqref>
        </x14:dataValidation>
        <x14:dataValidation type="list" allowBlank="1" showInputMessage="1" showErrorMessage="1" prompt="10 = Muy Alto_x000a_6 = Alto_x000a_2 = Medio_x000a_0 = Bajo" xr:uid="{00000000-0002-0000-6800-000002000000}">
          <x14:formula1>
            <xm:f>'C. NIVEL DE DEFICIENCIA'!$C$8:$C$17</xm:f>
          </x14:formula1>
          <xm:sqref>L10:L284 L288:L292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56"/>
  <dimension ref="C1:X73"/>
  <sheetViews>
    <sheetView view="pageBreakPreview" zoomScale="40" zoomScaleNormal="10" zoomScaleSheetLayoutView="40" workbookViewId="0">
      <selection activeCell="H30" sqref="H30"/>
    </sheetView>
  </sheetViews>
  <sheetFormatPr baseColWidth="10" defaultColWidth="11.44140625" defaultRowHeight="14.4"/>
  <cols>
    <col min="1" max="2" width="11.44140625" style="169"/>
    <col min="3" max="3" width="44" style="169" customWidth="1"/>
    <col min="4" max="4" width="36.44140625" style="169" customWidth="1"/>
    <col min="5" max="5" width="36.44140625" style="238" customWidth="1"/>
    <col min="6" max="6" width="44.33203125" style="169" customWidth="1"/>
    <col min="7" max="7" width="53.44140625" style="335" customWidth="1"/>
    <col min="8" max="8" width="45" style="169" customWidth="1"/>
    <col min="9" max="18" width="36.44140625" style="169" customWidth="1"/>
    <col min="19" max="19" width="50" style="169" customWidth="1"/>
    <col min="20" max="22" width="36.44140625" style="169" customWidth="1"/>
    <col min="23" max="23" width="92.44140625" style="169" customWidth="1"/>
    <col min="24" max="24" width="64.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6.75" customHeight="1">
      <c r="C5" s="251" t="s">
        <v>3</v>
      </c>
      <c r="D5" s="205">
        <v>43518</v>
      </c>
      <c r="E5" s="205">
        <v>43533</v>
      </c>
      <c r="F5" s="205">
        <v>43710</v>
      </c>
      <c r="G5" s="205">
        <v>43719</v>
      </c>
      <c r="H5" s="205">
        <v>43732</v>
      </c>
      <c r="I5" s="205">
        <v>43768</v>
      </c>
      <c r="J5" s="205">
        <v>44034</v>
      </c>
      <c r="K5" s="205">
        <v>44295</v>
      </c>
      <c r="L5" s="205">
        <v>44717</v>
      </c>
      <c r="M5" s="205">
        <v>44708</v>
      </c>
      <c r="N5" s="205">
        <v>45114</v>
      </c>
      <c r="O5" s="205">
        <v>45493</v>
      </c>
      <c r="P5" s="190"/>
      <c r="Q5" s="190"/>
      <c r="R5" s="190"/>
      <c r="S5" s="187"/>
      <c r="T5" s="249"/>
      <c r="U5" s="1405"/>
      <c r="V5" s="1405"/>
      <c r="W5" s="1406"/>
      <c r="X5" s="1407"/>
    </row>
    <row r="6" spans="3:24" ht="45">
      <c r="C6" s="1408" t="s">
        <v>128</v>
      </c>
      <c r="D6" s="1409"/>
      <c r="E6" s="1487" t="s">
        <v>693</v>
      </c>
      <c r="F6" s="1487"/>
      <c r="G6" s="1487"/>
      <c r="H6" s="1487"/>
      <c r="I6" s="1487"/>
      <c r="J6" s="1487"/>
      <c r="K6" s="1487"/>
      <c r="L6" s="1487"/>
      <c r="M6" s="1487"/>
      <c r="N6" s="1487"/>
      <c r="O6" s="1487"/>
      <c r="P6" s="1487"/>
      <c r="Q6" s="1487"/>
      <c r="R6" s="1487"/>
      <c r="S6" s="1487"/>
      <c r="T6" s="1487"/>
      <c r="U6" s="1487"/>
      <c r="V6" s="1487"/>
      <c r="W6" s="1487"/>
      <c r="X6" s="1488"/>
    </row>
    <row r="7" spans="3:24" ht="62.25"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0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14">
      <c r="C9" s="1491" t="s">
        <v>77</v>
      </c>
      <c r="D9" s="1492" t="s">
        <v>3885</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250.8">
      <c r="C10" s="1491"/>
      <c r="D10" s="1492"/>
      <c r="E10" s="1440"/>
      <c r="F10" s="184" t="s">
        <v>1549</v>
      </c>
      <c r="G10" s="315" t="s">
        <v>8</v>
      </c>
      <c r="H10" s="184" t="s">
        <v>1550</v>
      </c>
      <c r="I10" s="184" t="s">
        <v>11</v>
      </c>
      <c r="J10" s="184" t="s">
        <v>1551</v>
      </c>
      <c r="K10" s="184" t="s">
        <v>1552</v>
      </c>
      <c r="L10" s="472">
        <v>6</v>
      </c>
      <c r="M10" s="472">
        <v>4</v>
      </c>
      <c r="N10" s="639">
        <f t="shared" ref="N10:N72" si="5">+L10*M10</f>
        <v>24</v>
      </c>
      <c r="O10" s="950" t="str">
        <f t="shared" si="1"/>
        <v>MUY ALTO</v>
      </c>
      <c r="P10" s="639">
        <v>10</v>
      </c>
      <c r="Q10" s="639">
        <f t="shared" ref="Q10:Q72" si="6">+N10*P10</f>
        <v>240</v>
      </c>
      <c r="R10" s="674" t="str">
        <f t="shared" si="3"/>
        <v>II</v>
      </c>
      <c r="S10" s="246" t="str">
        <f t="shared" ref="S10:S72" si="7">IF(Q10&gt;=600,"NO ACEPTABLE",IF(Q10&gt;=150,"ACEPTABLE CON CONTROL ESPECIFICO",IF(Q10&gt;=40,"MEJORABLE",IF(Q10&gt;=20,"ACEPTABLE"))))</f>
        <v>ACEPTABLE CON CONTROL ESPECIFICO</v>
      </c>
      <c r="T10" s="274" t="s">
        <v>13</v>
      </c>
      <c r="U10" s="274" t="s">
        <v>13</v>
      </c>
      <c r="V10" s="184" t="s">
        <v>1310</v>
      </c>
      <c r="W10" s="184" t="s">
        <v>2562</v>
      </c>
      <c r="X10" s="157" t="s">
        <v>662</v>
      </c>
    </row>
    <row r="11" spans="3:24" ht="68.400000000000006">
      <c r="C11" s="1491"/>
      <c r="D11" s="1492"/>
      <c r="E11" s="1440"/>
      <c r="F11" s="184" t="s">
        <v>15</v>
      </c>
      <c r="G11" s="185" t="s">
        <v>8</v>
      </c>
      <c r="H11" s="178" t="s">
        <v>315</v>
      </c>
      <c r="I11" s="178" t="s">
        <v>11</v>
      </c>
      <c r="J11" s="178" t="s">
        <v>44</v>
      </c>
      <c r="K11" s="178" t="s">
        <v>11</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178" t="s">
        <v>14</v>
      </c>
      <c r="U11" s="178" t="s">
        <v>14</v>
      </c>
      <c r="V11" s="184" t="s">
        <v>1310</v>
      </c>
      <c r="W11" s="184" t="s">
        <v>2563</v>
      </c>
      <c r="X11" s="320" t="s">
        <v>13</v>
      </c>
    </row>
    <row r="12" spans="3:24" ht="114">
      <c r="C12" s="1491"/>
      <c r="D12" s="1492"/>
      <c r="E12" s="1440"/>
      <c r="F12" s="33" t="s">
        <v>35</v>
      </c>
      <c r="G12" s="363" t="s">
        <v>20</v>
      </c>
      <c r="H12" s="179" t="s">
        <v>48</v>
      </c>
      <c r="I12" s="184" t="s">
        <v>11</v>
      </c>
      <c r="J12" s="184" t="s">
        <v>1450</v>
      </c>
      <c r="K12" s="179" t="s">
        <v>1532</v>
      </c>
      <c r="L12" s="472">
        <v>2</v>
      </c>
      <c r="M12" s="472">
        <v>4</v>
      </c>
      <c r="N12" s="639">
        <f t="shared" si="5"/>
        <v>8</v>
      </c>
      <c r="O12" s="950" t="str">
        <f t="shared" si="1"/>
        <v>MEDIO</v>
      </c>
      <c r="P12" s="639">
        <v>10</v>
      </c>
      <c r="Q12" s="639">
        <f t="shared" si="6"/>
        <v>80</v>
      </c>
      <c r="R12" s="674" t="str">
        <f t="shared" si="3"/>
        <v>III</v>
      </c>
      <c r="S12" s="246" t="str">
        <f t="shared" si="7"/>
        <v>MEJORABLE</v>
      </c>
      <c r="T12" s="179" t="s">
        <v>13</v>
      </c>
      <c r="U12" s="179" t="s">
        <v>13</v>
      </c>
      <c r="V12" s="179" t="s">
        <v>13</v>
      </c>
      <c r="W12" s="5" t="s">
        <v>2564</v>
      </c>
      <c r="X12" s="183" t="s">
        <v>50</v>
      </c>
    </row>
    <row r="13" spans="3:24" ht="91.2">
      <c r="C13" s="1491"/>
      <c r="D13" s="1492"/>
      <c r="E13" s="1440"/>
      <c r="F13" s="3" t="s">
        <v>2565</v>
      </c>
      <c r="G13" s="363" t="s">
        <v>86</v>
      </c>
      <c r="H13" s="179" t="s">
        <v>244</v>
      </c>
      <c r="I13" s="184" t="s">
        <v>11</v>
      </c>
      <c r="J13" s="184" t="s">
        <v>11</v>
      </c>
      <c r="K13" s="179" t="s">
        <v>11</v>
      </c>
      <c r="L13" s="472">
        <v>2</v>
      </c>
      <c r="M13" s="472">
        <v>4</v>
      </c>
      <c r="N13" s="639">
        <f t="shared" si="5"/>
        <v>8</v>
      </c>
      <c r="O13" s="950" t="str">
        <f t="shared" si="1"/>
        <v>MEDIO</v>
      </c>
      <c r="P13" s="639">
        <v>10</v>
      </c>
      <c r="Q13" s="639">
        <f t="shared" si="6"/>
        <v>80</v>
      </c>
      <c r="R13" s="674" t="str">
        <f t="shared" si="3"/>
        <v>III</v>
      </c>
      <c r="S13" s="246" t="str">
        <f t="shared" si="7"/>
        <v>MEJORABLE</v>
      </c>
      <c r="T13" s="179" t="s">
        <v>13</v>
      </c>
      <c r="U13" s="179" t="s">
        <v>686</v>
      </c>
      <c r="V13" s="179" t="s">
        <v>13</v>
      </c>
      <c r="W13" s="5" t="s">
        <v>2566</v>
      </c>
      <c r="X13" s="183" t="s">
        <v>13</v>
      </c>
    </row>
    <row r="14" spans="3:24" ht="159.6">
      <c r="C14" s="1491"/>
      <c r="D14" s="1492"/>
      <c r="E14" s="1440"/>
      <c r="F14" s="5" t="s">
        <v>676</v>
      </c>
      <c r="G14" s="315" t="s">
        <v>20</v>
      </c>
      <c r="H14" s="184" t="s">
        <v>201</v>
      </c>
      <c r="I14" s="5" t="s">
        <v>11</v>
      </c>
      <c r="J14" s="5" t="s">
        <v>196</v>
      </c>
      <c r="K14" s="5" t="s">
        <v>1220</v>
      </c>
      <c r="L14" s="472">
        <v>2</v>
      </c>
      <c r="M14" s="472">
        <v>4</v>
      </c>
      <c r="N14" s="639">
        <f t="shared" si="5"/>
        <v>8</v>
      </c>
      <c r="O14" s="950" t="str">
        <f t="shared" si="1"/>
        <v>MEDIO</v>
      </c>
      <c r="P14" s="639">
        <v>10</v>
      </c>
      <c r="Q14" s="639">
        <f t="shared" si="6"/>
        <v>80</v>
      </c>
      <c r="R14" s="674" t="str">
        <f t="shared" si="3"/>
        <v>III</v>
      </c>
      <c r="S14" s="246" t="str">
        <f t="shared" si="7"/>
        <v>MEJORABLE</v>
      </c>
      <c r="T14" s="179" t="s">
        <v>91</v>
      </c>
      <c r="U14" s="179" t="s">
        <v>91</v>
      </c>
      <c r="V14" s="179" t="s">
        <v>91</v>
      </c>
      <c r="W14" s="316" t="s">
        <v>2567</v>
      </c>
      <c r="X14" s="183" t="s">
        <v>13</v>
      </c>
    </row>
    <row r="15" spans="3:24" ht="159.6">
      <c r="C15" s="1491"/>
      <c r="D15" s="1492"/>
      <c r="E15" s="1440"/>
      <c r="F15" s="34" t="s">
        <v>364</v>
      </c>
      <c r="G15" s="363" t="s">
        <v>20</v>
      </c>
      <c r="H15" s="179" t="s">
        <v>365</v>
      </c>
      <c r="I15" s="5" t="s">
        <v>11</v>
      </c>
      <c r="J15" s="5" t="s">
        <v>11</v>
      </c>
      <c r="K15" s="5" t="s">
        <v>11</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939</v>
      </c>
      <c r="W15" s="5" t="s">
        <v>2568</v>
      </c>
      <c r="X15" s="183" t="s">
        <v>13</v>
      </c>
    </row>
    <row r="16" spans="3:24" ht="232.5" customHeight="1">
      <c r="C16" s="1491"/>
      <c r="D16" s="1492"/>
      <c r="E16" s="1440"/>
      <c r="F16" s="5" t="s">
        <v>40</v>
      </c>
      <c r="G16" s="3" t="s">
        <v>20</v>
      </c>
      <c r="H16" s="5" t="s">
        <v>41</v>
      </c>
      <c r="I16" s="5" t="s">
        <v>42</v>
      </c>
      <c r="J16" s="5" t="s">
        <v>11</v>
      </c>
      <c r="K16" s="5" t="s">
        <v>938</v>
      </c>
      <c r="L16" s="472">
        <v>2</v>
      </c>
      <c r="M16" s="472">
        <v>4</v>
      </c>
      <c r="N16" s="639">
        <f t="shared" si="5"/>
        <v>8</v>
      </c>
      <c r="O16" s="950" t="str">
        <f t="shared" si="1"/>
        <v>MEDIO</v>
      </c>
      <c r="P16" s="639">
        <v>10</v>
      </c>
      <c r="Q16" s="639">
        <f t="shared" si="6"/>
        <v>80</v>
      </c>
      <c r="R16" s="674" t="str">
        <f t="shared" si="3"/>
        <v>III</v>
      </c>
      <c r="S16" s="246" t="str">
        <f t="shared" si="7"/>
        <v>MEJORABLE</v>
      </c>
      <c r="T16" s="179" t="s">
        <v>14</v>
      </c>
      <c r="U16" s="179" t="s">
        <v>14</v>
      </c>
      <c r="V16" s="179" t="s">
        <v>14</v>
      </c>
      <c r="W16" s="5" t="s">
        <v>2569</v>
      </c>
      <c r="X16" s="183" t="s">
        <v>13</v>
      </c>
    </row>
    <row r="17" spans="3:24" ht="151.5" customHeight="1">
      <c r="C17" s="1491"/>
      <c r="D17" s="1492"/>
      <c r="E17" s="1440"/>
      <c r="F17" s="5" t="s">
        <v>2570</v>
      </c>
      <c r="G17" s="3" t="s">
        <v>1216</v>
      </c>
      <c r="H17" s="5" t="s">
        <v>2571</v>
      </c>
      <c r="I17" s="5" t="s">
        <v>11</v>
      </c>
      <c r="J17" s="5" t="s">
        <v>11</v>
      </c>
      <c r="K17" s="5" t="s">
        <v>196</v>
      </c>
      <c r="L17" s="472">
        <v>2</v>
      </c>
      <c r="M17" s="472">
        <v>4</v>
      </c>
      <c r="N17" s="639">
        <f t="shared" si="5"/>
        <v>8</v>
      </c>
      <c r="O17" s="950" t="str">
        <f t="shared" si="1"/>
        <v>MEDIO</v>
      </c>
      <c r="P17" s="639">
        <v>10</v>
      </c>
      <c r="Q17" s="639">
        <f t="shared" si="6"/>
        <v>80</v>
      </c>
      <c r="R17" s="674" t="str">
        <f t="shared" si="3"/>
        <v>III</v>
      </c>
      <c r="S17" s="246" t="str">
        <f t="shared" si="7"/>
        <v>MEJORABLE</v>
      </c>
      <c r="T17" s="179" t="s">
        <v>91</v>
      </c>
      <c r="U17" s="179" t="s">
        <v>91</v>
      </c>
      <c r="V17" s="179" t="s">
        <v>91</v>
      </c>
      <c r="W17" s="5" t="s">
        <v>2572</v>
      </c>
      <c r="X17" s="183" t="s">
        <v>13</v>
      </c>
    </row>
    <row r="18" spans="3:24" ht="171.75" customHeight="1">
      <c r="C18" s="1491"/>
      <c r="D18" s="1492"/>
      <c r="E18" s="1440"/>
      <c r="F18" s="188" t="s">
        <v>19</v>
      </c>
      <c r="G18" s="363" t="s">
        <v>20</v>
      </c>
      <c r="H18" s="179" t="s">
        <v>21</v>
      </c>
      <c r="I18" s="184" t="s">
        <v>11</v>
      </c>
      <c r="J18" s="184" t="s">
        <v>1534</v>
      </c>
      <c r="K18" s="184" t="s">
        <v>1535</v>
      </c>
      <c r="L18" s="472">
        <v>2</v>
      </c>
      <c r="M18" s="472">
        <v>4</v>
      </c>
      <c r="N18" s="639">
        <f t="shared" si="5"/>
        <v>8</v>
      </c>
      <c r="O18" s="950" t="str">
        <f t="shared" si="1"/>
        <v>MEDIO</v>
      </c>
      <c r="P18" s="639">
        <v>10</v>
      </c>
      <c r="Q18" s="639">
        <f t="shared" si="6"/>
        <v>80</v>
      </c>
      <c r="R18" s="674" t="str">
        <f t="shared" si="3"/>
        <v>III</v>
      </c>
      <c r="S18" s="246" t="str">
        <f t="shared" si="7"/>
        <v>MEJORABLE</v>
      </c>
      <c r="T18" s="180" t="s">
        <v>13</v>
      </c>
      <c r="U18" s="179" t="s">
        <v>14</v>
      </c>
      <c r="V18" s="179" t="s">
        <v>22</v>
      </c>
      <c r="W18" s="179" t="s">
        <v>2573</v>
      </c>
      <c r="X18" s="183" t="s">
        <v>13</v>
      </c>
    </row>
    <row r="19" spans="3:24" ht="162.75" customHeight="1">
      <c r="C19" s="1491"/>
      <c r="D19" s="1493" t="s">
        <v>3886</v>
      </c>
      <c r="E19" s="363" t="s">
        <v>6</v>
      </c>
      <c r="F19" s="312" t="s">
        <v>304</v>
      </c>
      <c r="G19" s="185" t="s">
        <v>1216</v>
      </c>
      <c r="H19" s="178" t="s">
        <v>270</v>
      </c>
      <c r="I19" s="178" t="s">
        <v>11</v>
      </c>
      <c r="J19" s="178" t="s">
        <v>11</v>
      </c>
      <c r="K19" s="184" t="s">
        <v>334</v>
      </c>
      <c r="L19" s="472">
        <v>2</v>
      </c>
      <c r="M19" s="472">
        <v>4</v>
      </c>
      <c r="N19" s="639">
        <f t="shared" si="5"/>
        <v>8</v>
      </c>
      <c r="O19" s="950" t="str">
        <f t="shared" si="1"/>
        <v>MEDIO</v>
      </c>
      <c r="P19" s="639">
        <v>10</v>
      </c>
      <c r="Q19" s="639">
        <f t="shared" si="6"/>
        <v>80</v>
      </c>
      <c r="R19" s="674" t="str">
        <f t="shared" si="3"/>
        <v>III</v>
      </c>
      <c r="S19" s="246" t="str">
        <f t="shared" si="7"/>
        <v>MEJORABLE</v>
      </c>
      <c r="T19" s="179" t="s">
        <v>91</v>
      </c>
      <c r="U19" s="179" t="s">
        <v>91</v>
      </c>
      <c r="V19" s="179" t="s">
        <v>91</v>
      </c>
      <c r="W19" s="36" t="s">
        <v>3883</v>
      </c>
      <c r="X19" s="39" t="s">
        <v>945</v>
      </c>
    </row>
    <row r="20" spans="3:24" ht="182.4">
      <c r="C20" s="1491"/>
      <c r="D20" s="1493"/>
      <c r="E20" s="363" t="s">
        <v>6</v>
      </c>
      <c r="F20" s="188" t="s">
        <v>303</v>
      </c>
      <c r="G20" s="185" t="s">
        <v>219</v>
      </c>
      <c r="H20" s="178" t="s">
        <v>220</v>
      </c>
      <c r="I20" s="178" t="s">
        <v>942</v>
      </c>
      <c r="J20" s="178" t="s">
        <v>11</v>
      </c>
      <c r="K20" s="179" t="s">
        <v>943</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179" t="s">
        <v>2574</v>
      </c>
      <c r="X20" s="183" t="s">
        <v>946</v>
      </c>
    </row>
    <row r="21" spans="3:24" ht="68.400000000000006">
      <c r="C21" s="1491"/>
      <c r="D21" s="1493"/>
      <c r="E21" s="363" t="s">
        <v>6</v>
      </c>
      <c r="F21" s="184" t="s">
        <v>666</v>
      </c>
      <c r="G21" s="185" t="s">
        <v>17</v>
      </c>
      <c r="H21" s="314" t="s">
        <v>18</v>
      </c>
      <c r="I21" s="178" t="s">
        <v>45</v>
      </c>
      <c r="J21" s="178" t="s">
        <v>11</v>
      </c>
      <c r="K21" s="178" t="s">
        <v>911</v>
      </c>
      <c r="L21" s="472">
        <v>2</v>
      </c>
      <c r="M21" s="472">
        <v>4</v>
      </c>
      <c r="N21" s="639">
        <f t="shared" si="5"/>
        <v>8</v>
      </c>
      <c r="O21" s="950" t="str">
        <f t="shared" si="1"/>
        <v>MEDIO</v>
      </c>
      <c r="P21" s="639">
        <v>10</v>
      </c>
      <c r="Q21" s="639">
        <f t="shared" si="6"/>
        <v>80</v>
      </c>
      <c r="R21" s="674" t="str">
        <f t="shared" si="3"/>
        <v>III</v>
      </c>
      <c r="S21" s="246" t="str">
        <f t="shared" si="7"/>
        <v>MEJORABLE</v>
      </c>
      <c r="T21" s="272" t="s">
        <v>13</v>
      </c>
      <c r="U21" s="178" t="s">
        <v>14</v>
      </c>
      <c r="V21" s="178" t="s">
        <v>14</v>
      </c>
      <c r="W21" s="318" t="s">
        <v>2561</v>
      </c>
      <c r="X21" s="319" t="s">
        <v>13</v>
      </c>
    </row>
    <row r="22" spans="3:24" ht="182.4">
      <c r="C22" s="1491"/>
      <c r="D22" s="1493"/>
      <c r="E22" s="363" t="s">
        <v>6</v>
      </c>
      <c r="F22" s="315" t="s">
        <v>667</v>
      </c>
      <c r="G22" s="185" t="s">
        <v>8</v>
      </c>
      <c r="H22" s="314" t="s">
        <v>368</v>
      </c>
      <c r="I22" s="178" t="s">
        <v>10</v>
      </c>
      <c r="J22" s="178" t="s">
        <v>11</v>
      </c>
      <c r="K22" s="178" t="s">
        <v>369</v>
      </c>
      <c r="L22" s="472">
        <v>2</v>
      </c>
      <c r="M22" s="472">
        <v>4</v>
      </c>
      <c r="N22" s="639">
        <f t="shared" si="5"/>
        <v>8</v>
      </c>
      <c r="O22" s="950" t="str">
        <f t="shared" si="1"/>
        <v>MEDIO</v>
      </c>
      <c r="P22" s="639">
        <v>10</v>
      </c>
      <c r="Q22" s="639">
        <f t="shared" si="6"/>
        <v>80</v>
      </c>
      <c r="R22" s="674" t="str">
        <f t="shared" si="3"/>
        <v>III</v>
      </c>
      <c r="S22" s="246" t="str">
        <f t="shared" si="7"/>
        <v>MEJORABLE</v>
      </c>
      <c r="T22" s="178" t="s">
        <v>13</v>
      </c>
      <c r="U22" s="178" t="s">
        <v>14</v>
      </c>
      <c r="V22" s="178" t="s">
        <v>1539</v>
      </c>
      <c r="W22" s="318" t="s">
        <v>2575</v>
      </c>
      <c r="X22" s="320" t="s">
        <v>13</v>
      </c>
    </row>
    <row r="23" spans="3:24" ht="182.4">
      <c r="C23" s="1491"/>
      <c r="D23" s="1493"/>
      <c r="E23" s="363" t="s">
        <v>6</v>
      </c>
      <c r="F23" s="185" t="s">
        <v>2576</v>
      </c>
      <c r="G23" s="185" t="s">
        <v>8</v>
      </c>
      <c r="H23" s="324" t="s">
        <v>222</v>
      </c>
      <c r="I23" s="324" t="s">
        <v>11</v>
      </c>
      <c r="J23" s="324" t="s">
        <v>11</v>
      </c>
      <c r="K23" s="324" t="s">
        <v>223</v>
      </c>
      <c r="L23" s="472">
        <v>2</v>
      </c>
      <c r="M23" s="472">
        <v>4</v>
      </c>
      <c r="N23" s="639">
        <f t="shared" si="5"/>
        <v>8</v>
      </c>
      <c r="O23" s="950" t="str">
        <f t="shared" si="1"/>
        <v>MEDIO</v>
      </c>
      <c r="P23" s="639">
        <v>10</v>
      </c>
      <c r="Q23" s="639">
        <f t="shared" si="6"/>
        <v>80</v>
      </c>
      <c r="R23" s="674" t="str">
        <f t="shared" si="3"/>
        <v>III</v>
      </c>
      <c r="S23" s="246" t="str">
        <f t="shared" si="7"/>
        <v>MEJORABLE</v>
      </c>
      <c r="T23" s="178" t="s">
        <v>91</v>
      </c>
      <c r="U23" s="178" t="s">
        <v>91</v>
      </c>
      <c r="V23" s="178" t="s">
        <v>91</v>
      </c>
      <c r="W23" s="314" t="s">
        <v>2577</v>
      </c>
      <c r="X23" s="320" t="s">
        <v>13</v>
      </c>
    </row>
    <row r="24" spans="3:24" ht="182.4">
      <c r="C24" s="1491"/>
      <c r="D24" s="1493"/>
      <c r="E24" s="1440" t="s">
        <v>6</v>
      </c>
      <c r="F24" s="315" t="s">
        <v>670</v>
      </c>
      <c r="G24" s="185" t="s">
        <v>8</v>
      </c>
      <c r="H24" s="314" t="s">
        <v>377</v>
      </c>
      <c r="I24" s="178" t="s">
        <v>10</v>
      </c>
      <c r="J24" s="178" t="s">
        <v>11</v>
      </c>
      <c r="K24" s="178" t="s">
        <v>369</v>
      </c>
      <c r="L24" s="472">
        <v>6</v>
      </c>
      <c r="M24" s="472">
        <v>4</v>
      </c>
      <c r="N24" s="639">
        <f t="shared" si="5"/>
        <v>24</v>
      </c>
      <c r="O24" s="950" t="str">
        <f t="shared" si="1"/>
        <v>MUY ALTO</v>
      </c>
      <c r="P24" s="639">
        <v>10</v>
      </c>
      <c r="Q24" s="639">
        <f t="shared" si="6"/>
        <v>240</v>
      </c>
      <c r="R24" s="674" t="str">
        <f t="shared" si="3"/>
        <v>II</v>
      </c>
      <c r="S24" s="246" t="str">
        <f t="shared" si="7"/>
        <v>ACEPTABLE CON CONTROL ESPECIFICO</v>
      </c>
      <c r="T24" s="178" t="s">
        <v>14</v>
      </c>
      <c r="U24" s="178" t="s">
        <v>14</v>
      </c>
      <c r="V24" s="178" t="s">
        <v>14</v>
      </c>
      <c r="W24" s="318" t="s">
        <v>2578</v>
      </c>
      <c r="X24" s="320" t="s">
        <v>13</v>
      </c>
    </row>
    <row r="25" spans="3:24" ht="182.4">
      <c r="C25" s="1491"/>
      <c r="D25" s="1493"/>
      <c r="E25" s="1440"/>
      <c r="F25" s="315" t="s">
        <v>2579</v>
      </c>
      <c r="G25" s="185" t="s">
        <v>8</v>
      </c>
      <c r="H25" s="314" t="s">
        <v>377</v>
      </c>
      <c r="I25" s="178" t="s">
        <v>10</v>
      </c>
      <c r="J25" s="178" t="s">
        <v>11</v>
      </c>
      <c r="K25" s="178" t="s">
        <v>369</v>
      </c>
      <c r="L25" s="472">
        <v>6</v>
      </c>
      <c r="M25" s="472">
        <v>4</v>
      </c>
      <c r="N25" s="639">
        <f t="shared" si="5"/>
        <v>24</v>
      </c>
      <c r="O25" s="950" t="str">
        <f t="shared" si="1"/>
        <v>MUY ALTO</v>
      </c>
      <c r="P25" s="639">
        <v>10</v>
      </c>
      <c r="Q25" s="639">
        <f t="shared" si="6"/>
        <v>240</v>
      </c>
      <c r="R25" s="674" t="str">
        <f t="shared" si="3"/>
        <v>II</v>
      </c>
      <c r="S25" s="246" t="str">
        <f t="shared" si="7"/>
        <v>ACEPTABLE CON CONTROL ESPECIFICO</v>
      </c>
      <c r="T25" s="178" t="s">
        <v>14</v>
      </c>
      <c r="U25" s="178" t="s">
        <v>14</v>
      </c>
      <c r="V25" s="178" t="s">
        <v>14</v>
      </c>
      <c r="W25" s="318" t="s">
        <v>2578</v>
      </c>
      <c r="X25" s="320" t="s">
        <v>13</v>
      </c>
    </row>
    <row r="26" spans="3:24" ht="159.6">
      <c r="C26" s="1491"/>
      <c r="D26" s="1493"/>
      <c r="E26" s="1440"/>
      <c r="F26" s="185" t="s">
        <v>1540</v>
      </c>
      <c r="G26" s="185" t="s">
        <v>8</v>
      </c>
      <c r="H26" s="178" t="s">
        <v>1339</v>
      </c>
      <c r="I26" s="178" t="s">
        <v>11</v>
      </c>
      <c r="J26" s="178" t="s">
        <v>1340</v>
      </c>
      <c r="K26" s="178" t="s">
        <v>11</v>
      </c>
      <c r="L26" s="472">
        <v>6</v>
      </c>
      <c r="M26" s="472">
        <v>4</v>
      </c>
      <c r="N26" s="639">
        <f t="shared" si="5"/>
        <v>24</v>
      </c>
      <c r="O26" s="950" t="str">
        <f t="shared" si="1"/>
        <v>MUY ALTO</v>
      </c>
      <c r="P26" s="639">
        <v>10</v>
      </c>
      <c r="Q26" s="639">
        <f t="shared" si="6"/>
        <v>240</v>
      </c>
      <c r="R26" s="674" t="str">
        <f t="shared" si="3"/>
        <v>II</v>
      </c>
      <c r="S26" s="246" t="str">
        <f t="shared" si="7"/>
        <v>ACEPTABLE CON CONTROL ESPECIFICO</v>
      </c>
      <c r="T26" s="178" t="s">
        <v>91</v>
      </c>
      <c r="U26" s="178" t="s">
        <v>91</v>
      </c>
      <c r="V26" s="178" t="s">
        <v>91</v>
      </c>
      <c r="W26" s="178" t="s">
        <v>2580</v>
      </c>
      <c r="X26" s="158" t="s">
        <v>13</v>
      </c>
    </row>
    <row r="27" spans="3:24" ht="296.39999999999998">
      <c r="C27" s="1491"/>
      <c r="D27" s="1493"/>
      <c r="E27" s="1440"/>
      <c r="F27" s="188" t="s">
        <v>1541</v>
      </c>
      <c r="G27" s="185" t="s">
        <v>20</v>
      </c>
      <c r="H27" s="178" t="s">
        <v>1352</v>
      </c>
      <c r="I27" s="178" t="s">
        <v>11</v>
      </c>
      <c r="J27" s="178" t="s">
        <v>11</v>
      </c>
      <c r="K27" s="178" t="s">
        <v>11</v>
      </c>
      <c r="L27" s="472">
        <v>2</v>
      </c>
      <c r="M27" s="472">
        <v>4</v>
      </c>
      <c r="N27" s="639">
        <f t="shared" si="5"/>
        <v>8</v>
      </c>
      <c r="O27" s="950" t="str">
        <f t="shared" si="1"/>
        <v>MEDIO</v>
      </c>
      <c r="P27" s="639">
        <v>10</v>
      </c>
      <c r="Q27" s="639">
        <f t="shared" si="6"/>
        <v>80</v>
      </c>
      <c r="R27" s="674" t="str">
        <f t="shared" si="3"/>
        <v>III</v>
      </c>
      <c r="S27" s="246" t="str">
        <f t="shared" si="7"/>
        <v>MEJORABLE</v>
      </c>
      <c r="T27" s="179" t="s">
        <v>91</v>
      </c>
      <c r="U27" s="179" t="s">
        <v>91</v>
      </c>
      <c r="V27" s="179" t="s">
        <v>308</v>
      </c>
      <c r="W27" s="179" t="s">
        <v>2581</v>
      </c>
      <c r="X27" s="183" t="s">
        <v>13</v>
      </c>
    </row>
    <row r="28" spans="3:24" ht="182.4">
      <c r="C28" s="1491"/>
      <c r="D28" s="1493"/>
      <c r="E28" s="1440"/>
      <c r="F28" s="315" t="s">
        <v>673</v>
      </c>
      <c r="G28" s="185" t="s">
        <v>20</v>
      </c>
      <c r="H28" s="314" t="s">
        <v>382</v>
      </c>
      <c r="I28" s="178" t="s">
        <v>383</v>
      </c>
      <c r="J28" s="178" t="s">
        <v>384</v>
      </c>
      <c r="K28" s="178" t="s">
        <v>873</v>
      </c>
      <c r="L28" s="472">
        <v>2</v>
      </c>
      <c r="M28" s="472">
        <v>4</v>
      </c>
      <c r="N28" s="639">
        <f t="shared" si="5"/>
        <v>8</v>
      </c>
      <c r="O28" s="950" t="str">
        <f t="shared" si="1"/>
        <v>MEDIO</v>
      </c>
      <c r="P28" s="639">
        <v>10</v>
      </c>
      <c r="Q28" s="639">
        <f t="shared" si="6"/>
        <v>80</v>
      </c>
      <c r="R28" s="674" t="str">
        <f t="shared" si="3"/>
        <v>III</v>
      </c>
      <c r="S28" s="246" t="str">
        <f t="shared" si="7"/>
        <v>MEJORABLE</v>
      </c>
      <c r="T28" s="178" t="s">
        <v>13</v>
      </c>
      <c r="U28" s="178" t="s">
        <v>13</v>
      </c>
      <c r="V28" s="178" t="s">
        <v>13</v>
      </c>
      <c r="W28" s="178" t="s">
        <v>2582</v>
      </c>
      <c r="X28" s="320" t="s">
        <v>13</v>
      </c>
    </row>
    <row r="29" spans="3:24" ht="114">
      <c r="C29" s="1491"/>
      <c r="D29" s="1493"/>
      <c r="E29" s="1440"/>
      <c r="F29" s="315" t="s">
        <v>674</v>
      </c>
      <c r="G29" s="185" t="s">
        <v>20</v>
      </c>
      <c r="H29" s="314" t="s">
        <v>387</v>
      </c>
      <c r="I29" s="178" t="s">
        <v>944</v>
      </c>
      <c r="J29" s="178" t="s">
        <v>10</v>
      </c>
      <c r="K29" s="178" t="s">
        <v>1543</v>
      </c>
      <c r="L29" s="472">
        <v>2</v>
      </c>
      <c r="M29" s="472">
        <v>4</v>
      </c>
      <c r="N29" s="639">
        <f t="shared" si="5"/>
        <v>8</v>
      </c>
      <c r="O29" s="950" t="str">
        <f t="shared" si="1"/>
        <v>MEDIO</v>
      </c>
      <c r="P29" s="639">
        <v>10</v>
      </c>
      <c r="Q29" s="639">
        <f t="shared" si="6"/>
        <v>80</v>
      </c>
      <c r="R29" s="674" t="str">
        <f t="shared" si="3"/>
        <v>III</v>
      </c>
      <c r="S29" s="246" t="str">
        <f t="shared" si="7"/>
        <v>MEJORABLE</v>
      </c>
      <c r="T29" s="178" t="s">
        <v>14</v>
      </c>
      <c r="U29" s="178" t="s">
        <v>14</v>
      </c>
      <c r="V29" s="178" t="s">
        <v>14</v>
      </c>
      <c r="W29" s="178" t="s">
        <v>2583</v>
      </c>
      <c r="X29" s="320" t="s">
        <v>389</v>
      </c>
    </row>
    <row r="30" spans="3:24" ht="205.2">
      <c r="C30" s="1441" t="s">
        <v>78</v>
      </c>
      <c r="D30" s="1498" t="s">
        <v>3887</v>
      </c>
      <c r="E30" s="1440" t="s">
        <v>6</v>
      </c>
      <c r="F30" s="363" t="s">
        <v>556</v>
      </c>
      <c r="G30" s="363" t="s">
        <v>20</v>
      </c>
      <c r="H30" s="179" t="s">
        <v>30</v>
      </c>
      <c r="I30" s="184" t="s">
        <v>11</v>
      </c>
      <c r="J30" s="184" t="s">
        <v>11</v>
      </c>
      <c r="K30" s="184" t="s">
        <v>1545</v>
      </c>
      <c r="L30" s="472">
        <v>2</v>
      </c>
      <c r="M30" s="472">
        <v>2</v>
      </c>
      <c r="N30" s="639">
        <f t="shared" si="5"/>
        <v>4</v>
      </c>
      <c r="O30" s="950" t="str">
        <f t="shared" si="1"/>
        <v>BAJO</v>
      </c>
      <c r="P30" s="639">
        <v>100</v>
      </c>
      <c r="Q30" s="639">
        <f t="shared" si="6"/>
        <v>400</v>
      </c>
      <c r="R30" s="674" t="str">
        <f t="shared" si="3"/>
        <v>II</v>
      </c>
      <c r="S30" s="246" t="str">
        <f t="shared" si="7"/>
        <v>ACEPTABLE CON CONTROL ESPECIFICO</v>
      </c>
      <c r="T30" s="179" t="s">
        <v>13</v>
      </c>
      <c r="U30" s="179" t="s">
        <v>13</v>
      </c>
      <c r="V30" s="179" t="s">
        <v>929</v>
      </c>
      <c r="W30" s="36" t="s">
        <v>2584</v>
      </c>
      <c r="X30" s="311" t="s">
        <v>13</v>
      </c>
    </row>
    <row r="31" spans="3:24" ht="114">
      <c r="C31" s="1441"/>
      <c r="D31" s="1498"/>
      <c r="E31" s="1440"/>
      <c r="F31" s="33" t="s">
        <v>35</v>
      </c>
      <c r="G31" s="363" t="s">
        <v>20</v>
      </c>
      <c r="H31" s="310" t="s">
        <v>36</v>
      </c>
      <c r="I31" s="184" t="s">
        <v>11</v>
      </c>
      <c r="J31" s="184" t="s">
        <v>11</v>
      </c>
      <c r="K31" s="310" t="s">
        <v>1424</v>
      </c>
      <c r="L31" s="472">
        <v>2</v>
      </c>
      <c r="M31" s="472">
        <v>4</v>
      </c>
      <c r="N31" s="639">
        <f t="shared" si="5"/>
        <v>8</v>
      </c>
      <c r="O31" s="950" t="str">
        <f t="shared" si="1"/>
        <v>MEDIO</v>
      </c>
      <c r="P31" s="639">
        <v>10</v>
      </c>
      <c r="Q31" s="639">
        <f t="shared" si="6"/>
        <v>80</v>
      </c>
      <c r="R31" s="674" t="str">
        <f t="shared" si="3"/>
        <v>III</v>
      </c>
      <c r="S31" s="246" t="str">
        <f t="shared" si="7"/>
        <v>MEJORABLE</v>
      </c>
      <c r="T31" s="179" t="s">
        <v>13</v>
      </c>
      <c r="U31" s="179" t="s">
        <v>13</v>
      </c>
      <c r="V31" s="179" t="s">
        <v>13</v>
      </c>
      <c r="W31" s="38" t="s">
        <v>2585</v>
      </c>
      <c r="X31" s="311" t="s">
        <v>38</v>
      </c>
    </row>
    <row r="32" spans="3:24" ht="136.80000000000001">
      <c r="C32" s="1441"/>
      <c r="D32" s="1498"/>
      <c r="E32" s="1440"/>
      <c r="F32" s="189" t="s">
        <v>1311</v>
      </c>
      <c r="G32" s="185" t="s">
        <v>33</v>
      </c>
      <c r="H32" s="314" t="s">
        <v>34</v>
      </c>
      <c r="I32" s="178" t="s">
        <v>10</v>
      </c>
      <c r="J32" s="178" t="s">
        <v>10</v>
      </c>
      <c r="K32" s="178" t="s">
        <v>926</v>
      </c>
      <c r="L32" s="472">
        <v>2</v>
      </c>
      <c r="M32" s="472">
        <v>4</v>
      </c>
      <c r="N32" s="639">
        <f t="shared" si="5"/>
        <v>8</v>
      </c>
      <c r="O32" s="950" t="str">
        <f t="shared" si="1"/>
        <v>MEDIO</v>
      </c>
      <c r="P32" s="639">
        <v>10</v>
      </c>
      <c r="Q32" s="639">
        <f t="shared" si="6"/>
        <v>80</v>
      </c>
      <c r="R32" s="674" t="str">
        <f t="shared" si="3"/>
        <v>III</v>
      </c>
      <c r="S32" s="246" t="str">
        <f t="shared" si="7"/>
        <v>MEJORABLE</v>
      </c>
      <c r="T32" s="179" t="s">
        <v>13</v>
      </c>
      <c r="U32" s="179" t="s">
        <v>13</v>
      </c>
      <c r="V32" s="179" t="s">
        <v>13</v>
      </c>
      <c r="W32" s="36" t="s">
        <v>2586</v>
      </c>
      <c r="X32" s="183" t="s">
        <v>13</v>
      </c>
    </row>
    <row r="33" spans="3:24" ht="68.400000000000006">
      <c r="C33" s="1441"/>
      <c r="D33" s="1498"/>
      <c r="E33" s="1440"/>
      <c r="F33" s="34" t="s">
        <v>696</v>
      </c>
      <c r="G33" s="363" t="s">
        <v>86</v>
      </c>
      <c r="H33" s="179" t="s">
        <v>87</v>
      </c>
      <c r="I33" s="179" t="s">
        <v>11</v>
      </c>
      <c r="J33" s="179" t="s">
        <v>11</v>
      </c>
      <c r="K33" s="179" t="s">
        <v>1266</v>
      </c>
      <c r="L33" s="472">
        <v>2</v>
      </c>
      <c r="M33" s="472">
        <v>4</v>
      </c>
      <c r="N33" s="639">
        <f t="shared" si="5"/>
        <v>8</v>
      </c>
      <c r="O33" s="950" t="str">
        <f t="shared" si="1"/>
        <v>MEDIO</v>
      </c>
      <c r="P33" s="639">
        <v>10</v>
      </c>
      <c r="Q33" s="639">
        <f t="shared" si="6"/>
        <v>80</v>
      </c>
      <c r="R33" s="674" t="str">
        <f t="shared" si="3"/>
        <v>III</v>
      </c>
      <c r="S33" s="246" t="str">
        <f t="shared" si="7"/>
        <v>MEJORABLE</v>
      </c>
      <c r="T33" s="179" t="s">
        <v>91</v>
      </c>
      <c r="U33" s="179" t="s">
        <v>91</v>
      </c>
      <c r="V33" s="179" t="s">
        <v>91</v>
      </c>
      <c r="W33" s="316" t="s">
        <v>2587</v>
      </c>
      <c r="X33" s="183" t="s">
        <v>93</v>
      </c>
    </row>
    <row r="34" spans="3:24" ht="91.2">
      <c r="C34" s="1441"/>
      <c r="D34" s="1498"/>
      <c r="E34" s="1440"/>
      <c r="F34" s="185" t="s">
        <v>1312</v>
      </c>
      <c r="G34" s="185" t="s">
        <v>86</v>
      </c>
      <c r="H34" s="178" t="s">
        <v>629</v>
      </c>
      <c r="I34" s="179" t="s">
        <v>11</v>
      </c>
      <c r="J34" s="179" t="s">
        <v>11</v>
      </c>
      <c r="K34" s="179" t="s">
        <v>927</v>
      </c>
      <c r="L34" s="472">
        <v>2</v>
      </c>
      <c r="M34" s="472">
        <v>4</v>
      </c>
      <c r="N34" s="639">
        <f t="shared" si="5"/>
        <v>8</v>
      </c>
      <c r="O34" s="950" t="str">
        <f t="shared" si="1"/>
        <v>MEDIO</v>
      </c>
      <c r="P34" s="639">
        <v>10</v>
      </c>
      <c r="Q34" s="639">
        <f t="shared" si="6"/>
        <v>80</v>
      </c>
      <c r="R34" s="674" t="str">
        <f t="shared" si="3"/>
        <v>III</v>
      </c>
      <c r="S34" s="246" t="str">
        <f t="shared" si="7"/>
        <v>MEJORABLE</v>
      </c>
      <c r="T34" s="272" t="s">
        <v>13</v>
      </c>
      <c r="U34" s="272" t="s">
        <v>13</v>
      </c>
      <c r="V34" s="272" t="s">
        <v>13</v>
      </c>
      <c r="W34" s="178" t="s">
        <v>2588</v>
      </c>
      <c r="X34" s="320" t="s">
        <v>932</v>
      </c>
    </row>
    <row r="35" spans="3:24" ht="205.2">
      <c r="C35" s="1441"/>
      <c r="D35" s="1498"/>
      <c r="E35" s="1440"/>
      <c r="F35" s="189" t="s">
        <v>705</v>
      </c>
      <c r="G35" s="185" t="s">
        <v>8</v>
      </c>
      <c r="H35" s="314" t="s">
        <v>108</v>
      </c>
      <c r="I35" s="314" t="s">
        <v>10</v>
      </c>
      <c r="J35" s="308" t="s">
        <v>10</v>
      </c>
      <c r="K35" s="178" t="s">
        <v>109</v>
      </c>
      <c r="L35" s="472">
        <v>6</v>
      </c>
      <c r="M35" s="472">
        <v>4</v>
      </c>
      <c r="N35" s="639">
        <f t="shared" si="5"/>
        <v>24</v>
      </c>
      <c r="O35" s="950" t="str">
        <f t="shared" si="1"/>
        <v>MUY ALTO</v>
      </c>
      <c r="P35" s="639">
        <v>10</v>
      </c>
      <c r="Q35" s="639">
        <f t="shared" si="6"/>
        <v>240</v>
      </c>
      <c r="R35" s="674" t="str">
        <f t="shared" si="3"/>
        <v>II</v>
      </c>
      <c r="S35" s="246" t="str">
        <f t="shared" si="7"/>
        <v>ACEPTABLE CON CONTROL ESPECIFICO</v>
      </c>
      <c r="T35" s="314" t="s">
        <v>13</v>
      </c>
      <c r="U35" s="314" t="s">
        <v>13</v>
      </c>
      <c r="V35" s="314" t="s">
        <v>13</v>
      </c>
      <c r="W35" s="318" t="s">
        <v>2589</v>
      </c>
      <c r="X35" s="156" t="s">
        <v>10</v>
      </c>
    </row>
    <row r="36" spans="3:24" ht="114">
      <c r="C36" s="1441"/>
      <c r="D36" s="1498"/>
      <c r="E36" s="1440"/>
      <c r="F36" s="33" t="s">
        <v>675</v>
      </c>
      <c r="G36" s="363" t="s">
        <v>20</v>
      </c>
      <c r="H36" s="310" t="s">
        <v>36</v>
      </c>
      <c r="I36" s="184" t="s">
        <v>11</v>
      </c>
      <c r="J36" s="184" t="s">
        <v>11</v>
      </c>
      <c r="K36" s="179" t="s">
        <v>11</v>
      </c>
      <c r="L36" s="472">
        <v>2</v>
      </c>
      <c r="M36" s="472">
        <v>2</v>
      </c>
      <c r="N36" s="639">
        <f t="shared" si="5"/>
        <v>4</v>
      </c>
      <c r="O36" s="950" t="str">
        <f t="shared" si="1"/>
        <v>BAJO</v>
      </c>
      <c r="P36" s="639">
        <v>100</v>
      </c>
      <c r="Q36" s="639">
        <f t="shared" si="6"/>
        <v>400</v>
      </c>
      <c r="R36" s="674" t="str">
        <f t="shared" si="3"/>
        <v>II</v>
      </c>
      <c r="S36" s="246" t="str">
        <f t="shared" si="7"/>
        <v>ACEPTABLE CON CONTROL ESPECIFICO</v>
      </c>
      <c r="T36" s="179" t="s">
        <v>13</v>
      </c>
      <c r="U36" s="179" t="s">
        <v>13</v>
      </c>
      <c r="V36" s="179" t="s">
        <v>13</v>
      </c>
      <c r="W36" s="38" t="s">
        <v>2590</v>
      </c>
      <c r="X36" s="311" t="s">
        <v>13</v>
      </c>
    </row>
    <row r="37" spans="3:24" ht="166.5" customHeight="1">
      <c r="C37" s="1499" t="s">
        <v>3895</v>
      </c>
      <c r="D37" s="1500"/>
      <c r="E37" s="10" t="s">
        <v>6</v>
      </c>
      <c r="F37" s="64" t="s">
        <v>302</v>
      </c>
      <c r="G37" s="197" t="s">
        <v>20</v>
      </c>
      <c r="H37" s="199" t="s">
        <v>31</v>
      </c>
      <c r="I37" s="196" t="s">
        <v>11</v>
      </c>
      <c r="J37" s="196" t="s">
        <v>110</v>
      </c>
      <c r="K37" s="196" t="s">
        <v>11</v>
      </c>
      <c r="L37" s="472">
        <v>2</v>
      </c>
      <c r="M37" s="472">
        <v>4</v>
      </c>
      <c r="N37" s="639">
        <f t="shared" si="5"/>
        <v>8</v>
      </c>
      <c r="O37" s="950" t="str">
        <f t="shared" si="1"/>
        <v>MEDIO</v>
      </c>
      <c r="P37" s="639">
        <v>10</v>
      </c>
      <c r="Q37" s="639">
        <f t="shared" si="6"/>
        <v>80</v>
      </c>
      <c r="R37" s="674" t="str">
        <f t="shared" si="3"/>
        <v>III</v>
      </c>
      <c r="S37" s="246" t="str">
        <f t="shared" si="7"/>
        <v>MEJORABLE</v>
      </c>
      <c r="T37" s="198" t="s">
        <v>13</v>
      </c>
      <c r="U37" s="198" t="s">
        <v>13</v>
      </c>
      <c r="V37" s="198" t="s">
        <v>1184</v>
      </c>
      <c r="W37" s="201" t="s">
        <v>2096</v>
      </c>
      <c r="X37" s="202" t="s">
        <v>13</v>
      </c>
    </row>
    <row r="38" spans="3:24" ht="135">
      <c r="C38" s="1443"/>
      <c r="D38" s="1444"/>
      <c r="E38" s="10" t="s">
        <v>6</v>
      </c>
      <c r="F38" s="64" t="s">
        <v>1185</v>
      </c>
      <c r="G38" s="197" t="s">
        <v>20</v>
      </c>
      <c r="H38" s="199" t="s">
        <v>31</v>
      </c>
      <c r="I38" s="196" t="s">
        <v>11</v>
      </c>
      <c r="J38" s="196" t="s">
        <v>11</v>
      </c>
      <c r="K38" s="199" t="s">
        <v>1179</v>
      </c>
      <c r="L38" s="472">
        <v>2</v>
      </c>
      <c r="M38" s="472">
        <v>2</v>
      </c>
      <c r="N38" s="639">
        <f t="shared" si="5"/>
        <v>4</v>
      </c>
      <c r="O38" s="950" t="str">
        <f t="shared" si="1"/>
        <v>BAJO</v>
      </c>
      <c r="P38" s="639">
        <v>100</v>
      </c>
      <c r="Q38" s="639">
        <f t="shared" si="6"/>
        <v>400</v>
      </c>
      <c r="R38" s="674" t="str">
        <f t="shared" si="3"/>
        <v>II</v>
      </c>
      <c r="S38" s="246" t="str">
        <f t="shared" si="7"/>
        <v>ACEPTABLE CON CONTROL ESPECIFICO</v>
      </c>
      <c r="T38" s="198" t="s">
        <v>13</v>
      </c>
      <c r="U38" s="198" t="s">
        <v>13</v>
      </c>
      <c r="V38" s="198" t="s">
        <v>91</v>
      </c>
      <c r="W38" s="201" t="s">
        <v>2087</v>
      </c>
      <c r="X38" s="202" t="s">
        <v>13</v>
      </c>
    </row>
    <row r="39" spans="3:24" ht="243">
      <c r="C39" s="1443"/>
      <c r="D39" s="1444"/>
      <c r="E39" s="10" t="s">
        <v>157</v>
      </c>
      <c r="F39" s="192" t="s">
        <v>80</v>
      </c>
      <c r="G39" s="197" t="s">
        <v>81</v>
      </c>
      <c r="H39" s="198" t="s">
        <v>82</v>
      </c>
      <c r="I39" s="198" t="s">
        <v>28</v>
      </c>
      <c r="J39" s="198" t="s">
        <v>100</v>
      </c>
      <c r="K39" s="198" t="s">
        <v>101</v>
      </c>
      <c r="L39" s="472">
        <v>2</v>
      </c>
      <c r="M39" s="472">
        <v>2</v>
      </c>
      <c r="N39" s="639">
        <f t="shared" si="5"/>
        <v>4</v>
      </c>
      <c r="O39" s="950" t="str">
        <f t="shared" si="1"/>
        <v>BAJO</v>
      </c>
      <c r="P39" s="639">
        <v>100</v>
      </c>
      <c r="Q39" s="639">
        <f t="shared" si="6"/>
        <v>400</v>
      </c>
      <c r="R39" s="674" t="str">
        <f t="shared" si="3"/>
        <v>II</v>
      </c>
      <c r="S39" s="246" t="str">
        <f t="shared" si="7"/>
        <v>ACEPTABLE CON CONTROL ESPECIFICO</v>
      </c>
      <c r="T39" s="198" t="s">
        <v>14</v>
      </c>
      <c r="U39" s="198" t="s">
        <v>14</v>
      </c>
      <c r="V39" s="198" t="s">
        <v>14</v>
      </c>
      <c r="W39" s="196" t="s">
        <v>2591</v>
      </c>
      <c r="X39" s="202" t="s">
        <v>13</v>
      </c>
    </row>
    <row r="40" spans="3:24" ht="297">
      <c r="C40" s="1443"/>
      <c r="D40" s="1444"/>
      <c r="E40" s="10" t="s">
        <v>157</v>
      </c>
      <c r="F40" s="192" t="s">
        <v>102</v>
      </c>
      <c r="G40" s="197" t="s">
        <v>81</v>
      </c>
      <c r="H40" s="198" t="s">
        <v>82</v>
      </c>
      <c r="I40" s="198" t="s">
        <v>28</v>
      </c>
      <c r="J40" s="198" t="s">
        <v>11</v>
      </c>
      <c r="K40" s="198" t="s">
        <v>101</v>
      </c>
      <c r="L40" s="472">
        <v>2</v>
      </c>
      <c r="M40" s="472">
        <v>2</v>
      </c>
      <c r="N40" s="639">
        <f t="shared" si="5"/>
        <v>4</v>
      </c>
      <c r="O40" s="950" t="str">
        <f t="shared" si="1"/>
        <v>BAJO</v>
      </c>
      <c r="P40" s="639">
        <v>100</v>
      </c>
      <c r="Q40" s="639">
        <f t="shared" si="6"/>
        <v>400</v>
      </c>
      <c r="R40" s="674" t="str">
        <f t="shared" si="3"/>
        <v>II</v>
      </c>
      <c r="S40" s="246" t="str">
        <f t="shared" si="7"/>
        <v>ACEPTABLE CON CONTROL ESPECIFICO</v>
      </c>
      <c r="T40" s="198" t="s">
        <v>14</v>
      </c>
      <c r="U40" s="198" t="s">
        <v>14</v>
      </c>
      <c r="V40" s="198" t="s">
        <v>14</v>
      </c>
      <c r="W40" s="10" t="s">
        <v>2592</v>
      </c>
      <c r="X40" s="202" t="s">
        <v>13</v>
      </c>
    </row>
    <row r="41" spans="3:24" ht="216">
      <c r="C41" s="1443"/>
      <c r="D41" s="1444"/>
      <c r="E41" s="10" t="s">
        <v>6</v>
      </c>
      <c r="F41" s="64" t="s">
        <v>1313</v>
      </c>
      <c r="G41" s="197" t="s">
        <v>20</v>
      </c>
      <c r="H41" s="198" t="s">
        <v>104</v>
      </c>
      <c r="I41" s="10" t="s">
        <v>11</v>
      </c>
      <c r="J41" s="10" t="s">
        <v>105</v>
      </c>
      <c r="K41" s="10" t="s">
        <v>106</v>
      </c>
      <c r="L41" s="472">
        <v>2</v>
      </c>
      <c r="M41" s="472">
        <v>2</v>
      </c>
      <c r="N41" s="639">
        <f t="shared" si="5"/>
        <v>4</v>
      </c>
      <c r="O41" s="950" t="str">
        <f t="shared" si="1"/>
        <v>BAJO</v>
      </c>
      <c r="P41" s="639">
        <v>100</v>
      </c>
      <c r="Q41" s="639">
        <f t="shared" si="6"/>
        <v>400</v>
      </c>
      <c r="R41" s="674" t="str">
        <f t="shared" si="3"/>
        <v>II</v>
      </c>
      <c r="S41" s="246" t="str">
        <f t="shared" si="7"/>
        <v>ACEPTABLE CON CONTROL ESPECIFICO</v>
      </c>
      <c r="T41" s="198" t="s">
        <v>13</v>
      </c>
      <c r="U41" s="198" t="s">
        <v>13</v>
      </c>
      <c r="V41" s="198" t="s">
        <v>117</v>
      </c>
      <c r="W41" s="198" t="s">
        <v>2593</v>
      </c>
      <c r="X41" s="203" t="s">
        <v>13</v>
      </c>
    </row>
    <row r="42" spans="3:24" ht="135">
      <c r="C42" s="1443"/>
      <c r="D42" s="1444"/>
      <c r="E42" s="10" t="s">
        <v>6</v>
      </c>
      <c r="F42" s="64" t="s">
        <v>1547</v>
      </c>
      <c r="G42" s="197" t="s">
        <v>20</v>
      </c>
      <c r="H42" s="198" t="s">
        <v>104</v>
      </c>
      <c r="I42" s="10" t="s">
        <v>11</v>
      </c>
      <c r="J42" s="10" t="s">
        <v>105</v>
      </c>
      <c r="K42" s="10" t="s">
        <v>11</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13</v>
      </c>
      <c r="U42" s="198" t="s">
        <v>13</v>
      </c>
      <c r="V42" s="198" t="s">
        <v>1548</v>
      </c>
      <c r="W42" s="198" t="s">
        <v>2594</v>
      </c>
      <c r="X42" s="203" t="s">
        <v>13</v>
      </c>
    </row>
    <row r="43" spans="3:24" ht="135">
      <c r="C43" s="1443"/>
      <c r="D43" s="1444"/>
      <c r="E43" s="10" t="s">
        <v>6</v>
      </c>
      <c r="F43" s="64" t="s">
        <v>1315</v>
      </c>
      <c r="G43" s="197" t="s">
        <v>39</v>
      </c>
      <c r="H43" s="198" t="s">
        <v>104</v>
      </c>
      <c r="I43" s="10" t="s">
        <v>11</v>
      </c>
      <c r="J43" s="10" t="s">
        <v>105</v>
      </c>
      <c r="K43" s="10" t="s">
        <v>11</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13</v>
      </c>
      <c r="W43" s="198" t="s">
        <v>2595</v>
      </c>
      <c r="X43" s="203" t="s">
        <v>13</v>
      </c>
    </row>
    <row r="44" spans="3:24" ht="297">
      <c r="C44" s="1443"/>
      <c r="D44" s="1444"/>
      <c r="E44" s="10" t="s">
        <v>6</v>
      </c>
      <c r="F44" s="704" t="s">
        <v>3841</v>
      </c>
      <c r="G44" s="193" t="s">
        <v>33</v>
      </c>
      <c r="H44" s="194" t="s">
        <v>3881</v>
      </c>
      <c r="I44" s="195" t="s">
        <v>1317</v>
      </c>
      <c r="J44" s="322" t="s">
        <v>1086</v>
      </c>
      <c r="K44" s="195" t="s">
        <v>1318</v>
      </c>
      <c r="L44" s="472">
        <v>2</v>
      </c>
      <c r="M44" s="472">
        <v>4</v>
      </c>
      <c r="N44" s="639">
        <f t="shared" si="5"/>
        <v>8</v>
      </c>
      <c r="O44" s="950" t="str">
        <f t="shared" si="1"/>
        <v>MEDIO</v>
      </c>
      <c r="P44" s="639">
        <v>10</v>
      </c>
      <c r="Q44" s="639">
        <f t="shared" si="6"/>
        <v>80</v>
      </c>
      <c r="R44" s="674" t="str">
        <f t="shared" si="3"/>
        <v>III</v>
      </c>
      <c r="S44" s="246" t="str">
        <f t="shared" si="7"/>
        <v>MEJORABLE</v>
      </c>
      <c r="T44" s="201" t="s">
        <v>26</v>
      </c>
      <c r="U44" s="201" t="s">
        <v>26</v>
      </c>
      <c r="V44" s="201" t="s">
        <v>857</v>
      </c>
      <c r="W44" s="9" t="s">
        <v>3842</v>
      </c>
      <c r="X44" s="323" t="s">
        <v>1190</v>
      </c>
    </row>
    <row r="45" spans="3:24" ht="409.6">
      <c r="C45" s="1443"/>
      <c r="D45" s="1444"/>
      <c r="E45" s="10" t="s">
        <v>6</v>
      </c>
      <c r="F45" s="305" t="s">
        <v>1191</v>
      </c>
      <c r="G45" s="193" t="s">
        <v>25</v>
      </c>
      <c r="H45" s="194" t="s">
        <v>1192</v>
      </c>
      <c r="I45" s="194" t="s">
        <v>1030</v>
      </c>
      <c r="J45" s="322" t="s">
        <v>1031</v>
      </c>
      <c r="K45" s="195" t="s">
        <v>1122</v>
      </c>
      <c r="L45" s="472">
        <v>2</v>
      </c>
      <c r="M45" s="472">
        <v>4</v>
      </c>
      <c r="N45" s="639">
        <f t="shared" si="5"/>
        <v>8</v>
      </c>
      <c r="O45" s="950" t="str">
        <f t="shared" si="1"/>
        <v>MEDIO</v>
      </c>
      <c r="P45" s="639">
        <v>10</v>
      </c>
      <c r="Q45" s="639">
        <f t="shared" si="6"/>
        <v>80</v>
      </c>
      <c r="R45" s="674" t="str">
        <f t="shared" si="3"/>
        <v>III</v>
      </c>
      <c r="S45" s="246" t="str">
        <f t="shared" si="7"/>
        <v>MEJORABLE</v>
      </c>
      <c r="T45" s="201" t="s">
        <v>26</v>
      </c>
      <c r="U45" s="201" t="s">
        <v>26</v>
      </c>
      <c r="V45" s="201" t="s">
        <v>1193</v>
      </c>
      <c r="W45" s="9" t="s">
        <v>3901</v>
      </c>
      <c r="X45" s="323" t="s">
        <v>1123</v>
      </c>
    </row>
    <row r="46" spans="3:24" ht="182.4">
      <c r="C46" s="1443"/>
      <c r="D46" s="1444"/>
      <c r="E46" s="10" t="s">
        <v>6</v>
      </c>
      <c r="F46" s="3" t="s">
        <v>24</v>
      </c>
      <c r="G46" s="315" t="s">
        <v>25</v>
      </c>
      <c r="H46" s="184" t="s">
        <v>1124</v>
      </c>
      <c r="I46" s="5" t="s">
        <v>1028</v>
      </c>
      <c r="J46" s="5" t="s">
        <v>1028</v>
      </c>
      <c r="K46" s="5" t="s">
        <v>1122</v>
      </c>
      <c r="L46" s="472">
        <v>2</v>
      </c>
      <c r="M46" s="472">
        <v>4</v>
      </c>
      <c r="N46" s="639">
        <f t="shared" si="5"/>
        <v>8</v>
      </c>
      <c r="O46" s="950" t="str">
        <f t="shared" si="1"/>
        <v>MEDIO</v>
      </c>
      <c r="P46" s="639">
        <v>10</v>
      </c>
      <c r="Q46" s="639">
        <f t="shared" si="6"/>
        <v>80</v>
      </c>
      <c r="R46" s="674" t="str">
        <f t="shared" si="3"/>
        <v>III</v>
      </c>
      <c r="S46" s="246" t="str">
        <f t="shared" si="7"/>
        <v>MEJORABLE</v>
      </c>
      <c r="T46" s="179" t="s">
        <v>14</v>
      </c>
      <c r="U46" s="179" t="s">
        <v>14</v>
      </c>
      <c r="V46" s="179" t="s">
        <v>13</v>
      </c>
      <c r="W46" s="300" t="s">
        <v>2560</v>
      </c>
      <c r="X46" s="183" t="s">
        <v>14</v>
      </c>
    </row>
    <row r="47" spans="3:24" ht="189">
      <c r="C47" s="1443"/>
      <c r="D47" s="1444"/>
      <c r="E47" s="10" t="s">
        <v>6</v>
      </c>
      <c r="F47" s="192" t="s">
        <v>1194</v>
      </c>
      <c r="G47" s="192" t="s">
        <v>25</v>
      </c>
      <c r="H47" s="196" t="s">
        <v>1271</v>
      </c>
      <c r="I47" s="10" t="s">
        <v>1128</v>
      </c>
      <c r="J47" s="10" t="s">
        <v>1129</v>
      </c>
      <c r="K47" s="10" t="s">
        <v>1130</v>
      </c>
      <c r="L47" s="472">
        <v>2</v>
      </c>
      <c r="M47" s="472">
        <v>4</v>
      </c>
      <c r="N47" s="639">
        <f t="shared" si="5"/>
        <v>8</v>
      </c>
      <c r="O47" s="950" t="str">
        <f t="shared" si="1"/>
        <v>MEDIO</v>
      </c>
      <c r="P47" s="639">
        <v>10</v>
      </c>
      <c r="Q47" s="639">
        <f t="shared" si="6"/>
        <v>80</v>
      </c>
      <c r="R47" s="674" t="str">
        <f t="shared" si="3"/>
        <v>III</v>
      </c>
      <c r="S47" s="246" t="str">
        <f t="shared" si="7"/>
        <v>MEJORABLE</v>
      </c>
      <c r="T47" s="198" t="s">
        <v>14</v>
      </c>
      <c r="U47" s="198" t="s">
        <v>14</v>
      </c>
      <c r="V47" s="198" t="s">
        <v>14</v>
      </c>
      <c r="W47" s="10" t="s">
        <v>2596</v>
      </c>
      <c r="X47" s="203" t="s">
        <v>14</v>
      </c>
    </row>
    <row r="48" spans="3:24" ht="162">
      <c r="C48" s="1443"/>
      <c r="D48" s="1444"/>
      <c r="E48" s="10" t="s">
        <v>6</v>
      </c>
      <c r="F48" s="192" t="s">
        <v>1195</v>
      </c>
      <c r="G48" s="192" t="s">
        <v>25</v>
      </c>
      <c r="H48" s="196" t="s">
        <v>1131</v>
      </c>
      <c r="I48" s="10" t="s">
        <v>1133</v>
      </c>
      <c r="J48" s="10" t="s">
        <v>1132</v>
      </c>
      <c r="K48" s="10" t="s">
        <v>1134</v>
      </c>
      <c r="L48" s="472">
        <v>2</v>
      </c>
      <c r="M48" s="472">
        <v>4</v>
      </c>
      <c r="N48" s="639">
        <f t="shared" si="5"/>
        <v>8</v>
      </c>
      <c r="O48" s="950" t="str">
        <f t="shared" si="1"/>
        <v>MEDIO</v>
      </c>
      <c r="P48" s="639">
        <v>10</v>
      </c>
      <c r="Q48" s="639">
        <f t="shared" si="6"/>
        <v>80</v>
      </c>
      <c r="R48" s="674" t="str">
        <f t="shared" si="3"/>
        <v>III</v>
      </c>
      <c r="S48" s="246" t="str">
        <f t="shared" si="7"/>
        <v>MEJORABLE</v>
      </c>
      <c r="T48" s="198" t="s">
        <v>14</v>
      </c>
      <c r="U48" s="198" t="s">
        <v>14</v>
      </c>
      <c r="V48" s="198" t="s">
        <v>14</v>
      </c>
      <c r="W48" s="10" t="s">
        <v>2597</v>
      </c>
      <c r="X48" s="203" t="s">
        <v>14</v>
      </c>
    </row>
    <row r="49" spans="3:24" ht="162">
      <c r="C49" s="1443"/>
      <c r="D49" s="1444"/>
      <c r="E49" s="10" t="s">
        <v>6</v>
      </c>
      <c r="F49" s="192" t="s">
        <v>1197</v>
      </c>
      <c r="G49" s="192" t="s">
        <v>25</v>
      </c>
      <c r="H49" s="196" t="s">
        <v>103</v>
      </c>
      <c r="I49" s="10" t="s">
        <v>1030</v>
      </c>
      <c r="J49" s="10" t="s">
        <v>1126</v>
      </c>
      <c r="K49" s="10" t="s">
        <v>1122</v>
      </c>
      <c r="L49" s="472">
        <v>2</v>
      </c>
      <c r="M49" s="472">
        <v>4</v>
      </c>
      <c r="N49" s="639">
        <f t="shared" si="5"/>
        <v>8</v>
      </c>
      <c r="O49" s="950" t="str">
        <f t="shared" si="1"/>
        <v>MEDIO</v>
      </c>
      <c r="P49" s="639">
        <v>10</v>
      </c>
      <c r="Q49" s="639">
        <f t="shared" si="6"/>
        <v>80</v>
      </c>
      <c r="R49" s="674" t="str">
        <f t="shared" si="3"/>
        <v>III</v>
      </c>
      <c r="S49" s="246" t="str">
        <f t="shared" si="7"/>
        <v>MEJORABLE</v>
      </c>
      <c r="T49" s="198" t="s">
        <v>14</v>
      </c>
      <c r="U49" s="198" t="s">
        <v>14</v>
      </c>
      <c r="V49" s="198" t="s">
        <v>14</v>
      </c>
      <c r="W49" s="10" t="s">
        <v>2129</v>
      </c>
      <c r="X49" s="203" t="s">
        <v>14</v>
      </c>
    </row>
    <row r="50" spans="3:24" ht="91.2">
      <c r="C50" s="1443"/>
      <c r="D50" s="1444"/>
      <c r="E50" s="10" t="s">
        <v>6</v>
      </c>
      <c r="F50" s="185" t="s">
        <v>51</v>
      </c>
      <c r="G50" s="363" t="s">
        <v>20</v>
      </c>
      <c r="H50" s="179" t="s">
        <v>52</v>
      </c>
      <c r="I50" s="184" t="s">
        <v>11</v>
      </c>
      <c r="J50" s="184" t="s">
        <v>11</v>
      </c>
      <c r="K50" s="184" t="s">
        <v>11</v>
      </c>
      <c r="L50" s="472">
        <v>2</v>
      </c>
      <c r="M50" s="472">
        <v>2</v>
      </c>
      <c r="N50" s="639">
        <f t="shared" si="5"/>
        <v>4</v>
      </c>
      <c r="O50" s="950" t="str">
        <f t="shared" si="1"/>
        <v>BAJO</v>
      </c>
      <c r="P50" s="639">
        <v>100</v>
      </c>
      <c r="Q50" s="639">
        <f t="shared" si="6"/>
        <v>400</v>
      </c>
      <c r="R50" s="674" t="str">
        <f t="shared" si="3"/>
        <v>II</v>
      </c>
      <c r="S50" s="246" t="str">
        <f t="shared" si="7"/>
        <v>ACEPTABLE CON CONTROL ESPECIFICO</v>
      </c>
      <c r="T50" s="179" t="s">
        <v>13</v>
      </c>
      <c r="U50" s="179" t="s">
        <v>13</v>
      </c>
      <c r="V50" s="179" t="s">
        <v>13</v>
      </c>
      <c r="W50" s="5" t="s">
        <v>2598</v>
      </c>
      <c r="X50" s="183" t="s">
        <v>13</v>
      </c>
    </row>
    <row r="51" spans="3:24" ht="351">
      <c r="C51" s="1443"/>
      <c r="D51" s="1444"/>
      <c r="E51" s="10" t="s">
        <v>6</v>
      </c>
      <c r="F51" s="864" t="s">
        <v>4161</v>
      </c>
      <c r="G51" s="924" t="s">
        <v>33</v>
      </c>
      <c r="H51" s="866" t="s">
        <v>3766</v>
      </c>
      <c r="I51" s="865" t="s">
        <v>11</v>
      </c>
      <c r="J51" s="867" t="s">
        <v>1086</v>
      </c>
      <c r="K51" s="865" t="s">
        <v>1150</v>
      </c>
      <c r="L51" s="472">
        <v>2</v>
      </c>
      <c r="M51" s="472">
        <v>4</v>
      </c>
      <c r="N51" s="639">
        <f t="shared" si="5"/>
        <v>8</v>
      </c>
      <c r="O51" s="950" t="str">
        <f t="shared" si="1"/>
        <v>MEDIO</v>
      </c>
      <c r="P51" s="639">
        <v>10</v>
      </c>
      <c r="Q51" s="639">
        <f t="shared" si="6"/>
        <v>80</v>
      </c>
      <c r="R51" s="674" t="str">
        <f t="shared" si="3"/>
        <v>III</v>
      </c>
      <c r="S51" s="246" t="str">
        <f t="shared" si="7"/>
        <v>MEJORABLE</v>
      </c>
      <c r="T51" s="733" t="s">
        <v>13</v>
      </c>
      <c r="U51" s="733" t="s">
        <v>13</v>
      </c>
      <c r="V51" s="733" t="s">
        <v>13</v>
      </c>
      <c r="W51" s="9" t="s">
        <v>4103</v>
      </c>
      <c r="X51" s="732" t="s">
        <v>1190</v>
      </c>
    </row>
    <row r="52" spans="3:24" ht="351">
      <c r="C52" s="1443"/>
      <c r="D52" s="1444"/>
      <c r="E52" s="10" t="s">
        <v>157</v>
      </c>
      <c r="F52" s="870" t="s">
        <v>4136</v>
      </c>
      <c r="G52" s="924" t="s">
        <v>25</v>
      </c>
      <c r="H52" s="866" t="s">
        <v>4137</v>
      </c>
      <c r="I52" s="865" t="s">
        <v>11</v>
      </c>
      <c r="J52" s="865" t="s">
        <v>11</v>
      </c>
      <c r="K52" s="865" t="s">
        <v>4138</v>
      </c>
      <c r="L52" s="472">
        <v>2</v>
      </c>
      <c r="M52" s="472">
        <v>4</v>
      </c>
      <c r="N52" s="639">
        <f t="shared" si="5"/>
        <v>8</v>
      </c>
      <c r="O52" s="950" t="str">
        <f t="shared" si="1"/>
        <v>MEDIO</v>
      </c>
      <c r="P52" s="639">
        <v>10</v>
      </c>
      <c r="Q52" s="639">
        <f t="shared" si="6"/>
        <v>80</v>
      </c>
      <c r="R52" s="674" t="str">
        <f t="shared" si="3"/>
        <v>III</v>
      </c>
      <c r="S52" s="246" t="str">
        <f t="shared" si="7"/>
        <v>MEJORABLE</v>
      </c>
      <c r="T52" s="733" t="s">
        <v>13</v>
      </c>
      <c r="U52" s="733" t="s">
        <v>13</v>
      </c>
      <c r="V52" s="733" t="s">
        <v>13</v>
      </c>
      <c r="W52" s="731" t="s">
        <v>4141</v>
      </c>
      <c r="X52" s="727" t="s">
        <v>14</v>
      </c>
    </row>
    <row r="53" spans="3:24" ht="216">
      <c r="C53" s="1443"/>
      <c r="D53" s="1444"/>
      <c r="E53" s="10" t="s">
        <v>157</v>
      </c>
      <c r="F53" s="870" t="s">
        <v>4142</v>
      </c>
      <c r="G53" s="924" t="s">
        <v>3871</v>
      </c>
      <c r="H53" s="866" t="s">
        <v>4162</v>
      </c>
      <c r="I53" s="733" t="s">
        <v>10</v>
      </c>
      <c r="J53" s="865" t="s">
        <v>11</v>
      </c>
      <c r="K53" s="865" t="s">
        <v>11</v>
      </c>
      <c r="L53" s="472">
        <v>2</v>
      </c>
      <c r="M53" s="472">
        <v>4</v>
      </c>
      <c r="N53" s="639">
        <f t="shared" si="5"/>
        <v>8</v>
      </c>
      <c r="O53" s="950" t="str">
        <f t="shared" si="1"/>
        <v>MEDIO</v>
      </c>
      <c r="P53" s="639">
        <v>10</v>
      </c>
      <c r="Q53" s="639">
        <f t="shared" si="6"/>
        <v>80</v>
      </c>
      <c r="R53" s="674" t="str">
        <f t="shared" si="3"/>
        <v>III</v>
      </c>
      <c r="S53" s="246" t="str">
        <f t="shared" si="7"/>
        <v>MEJORABLE</v>
      </c>
      <c r="T53" s="733" t="s">
        <v>13</v>
      </c>
      <c r="U53" s="733" t="s">
        <v>13</v>
      </c>
      <c r="V53" s="733" t="s">
        <v>13</v>
      </c>
      <c r="W53" s="9" t="s">
        <v>4144</v>
      </c>
      <c r="X53" s="732" t="s">
        <v>4145</v>
      </c>
    </row>
    <row r="54" spans="3:24" ht="216">
      <c r="C54" s="1443"/>
      <c r="D54" s="1444"/>
      <c r="E54" s="10" t="s">
        <v>157</v>
      </c>
      <c r="F54" s="870" t="s">
        <v>4146</v>
      </c>
      <c r="G54" s="924" t="s">
        <v>3871</v>
      </c>
      <c r="H54" s="866" t="s">
        <v>4163</v>
      </c>
      <c r="I54" s="733" t="s">
        <v>10</v>
      </c>
      <c r="J54" s="865" t="s">
        <v>11</v>
      </c>
      <c r="K54" s="865" t="s">
        <v>4147</v>
      </c>
      <c r="L54" s="472">
        <v>2</v>
      </c>
      <c r="M54" s="472">
        <v>4</v>
      </c>
      <c r="N54" s="639">
        <f t="shared" si="5"/>
        <v>8</v>
      </c>
      <c r="O54" s="950" t="str">
        <f t="shared" si="1"/>
        <v>MEDIO</v>
      </c>
      <c r="P54" s="639">
        <v>10</v>
      </c>
      <c r="Q54" s="639">
        <f t="shared" si="6"/>
        <v>80</v>
      </c>
      <c r="R54" s="674" t="str">
        <f t="shared" si="3"/>
        <v>III</v>
      </c>
      <c r="S54" s="246" t="str">
        <f t="shared" si="7"/>
        <v>MEJORABLE</v>
      </c>
      <c r="T54" s="733" t="s">
        <v>13</v>
      </c>
      <c r="U54" s="733" t="s">
        <v>13</v>
      </c>
      <c r="V54" s="733" t="s">
        <v>13</v>
      </c>
      <c r="W54" s="9" t="s">
        <v>4144</v>
      </c>
      <c r="X54" s="732" t="s">
        <v>4145</v>
      </c>
    </row>
    <row r="55" spans="3:24" ht="108">
      <c r="C55" s="1445"/>
      <c r="D55" s="1446"/>
      <c r="E55" s="10" t="s">
        <v>157</v>
      </c>
      <c r="F55" s="870" t="s">
        <v>4164</v>
      </c>
      <c r="G55" s="924" t="s">
        <v>219</v>
      </c>
      <c r="H55" s="866" t="s">
        <v>4165</v>
      </c>
      <c r="I55" s="733" t="s">
        <v>10</v>
      </c>
      <c r="J55" s="865" t="s">
        <v>11</v>
      </c>
      <c r="K55" s="865" t="s">
        <v>11</v>
      </c>
      <c r="L55" s="472">
        <v>2</v>
      </c>
      <c r="M55" s="472">
        <v>4</v>
      </c>
      <c r="N55" s="639">
        <f t="shared" si="5"/>
        <v>8</v>
      </c>
      <c r="O55" s="950" t="str">
        <f t="shared" si="1"/>
        <v>MEDIO</v>
      </c>
      <c r="P55" s="639">
        <v>10</v>
      </c>
      <c r="Q55" s="639">
        <f t="shared" si="6"/>
        <v>80</v>
      </c>
      <c r="R55" s="674" t="str">
        <f t="shared" si="3"/>
        <v>III</v>
      </c>
      <c r="S55" s="246" t="str">
        <f t="shared" si="7"/>
        <v>MEJORABLE</v>
      </c>
      <c r="T55" s="733" t="s">
        <v>13</v>
      </c>
      <c r="U55" s="733" t="s">
        <v>13</v>
      </c>
      <c r="V55" s="733" t="s">
        <v>13</v>
      </c>
      <c r="W55" s="9" t="s">
        <v>4166</v>
      </c>
      <c r="X55" s="727" t="s">
        <v>14</v>
      </c>
    </row>
    <row r="56" spans="3:24" ht="273.60000000000002">
      <c r="C56" s="1450" t="s">
        <v>3890</v>
      </c>
      <c r="D56" s="1451"/>
      <c r="E56" s="363" t="s">
        <v>6</v>
      </c>
      <c r="F56" s="3" t="s">
        <v>152</v>
      </c>
      <c r="G56" s="363" t="s">
        <v>8</v>
      </c>
      <c r="H56" s="178" t="s">
        <v>9</v>
      </c>
      <c r="I56" s="179" t="s">
        <v>11</v>
      </c>
      <c r="J56" s="179" t="s">
        <v>11</v>
      </c>
      <c r="K56" s="179" t="s">
        <v>11</v>
      </c>
      <c r="L56" s="472">
        <v>2</v>
      </c>
      <c r="M56" s="472">
        <v>4</v>
      </c>
      <c r="N56" s="639">
        <f t="shared" si="5"/>
        <v>8</v>
      </c>
      <c r="O56" s="950" t="str">
        <f t="shared" si="1"/>
        <v>MEDIO</v>
      </c>
      <c r="P56" s="639">
        <v>10</v>
      </c>
      <c r="Q56" s="639">
        <f t="shared" si="6"/>
        <v>80</v>
      </c>
      <c r="R56" s="674" t="str">
        <f t="shared" si="3"/>
        <v>III</v>
      </c>
      <c r="S56" s="246" t="str">
        <f t="shared" si="7"/>
        <v>MEJORABLE</v>
      </c>
      <c r="T56" s="179" t="s">
        <v>13</v>
      </c>
      <c r="U56" s="179" t="s">
        <v>14</v>
      </c>
      <c r="V56" s="179" t="s">
        <v>14</v>
      </c>
      <c r="W56" s="5" t="s">
        <v>2599</v>
      </c>
      <c r="X56" s="183" t="s">
        <v>13</v>
      </c>
    </row>
    <row r="57" spans="3:24" ht="136.80000000000001">
      <c r="C57" s="1450"/>
      <c r="D57" s="1451"/>
      <c r="E57" s="363" t="s">
        <v>6</v>
      </c>
      <c r="F57" s="5" t="s">
        <v>154</v>
      </c>
      <c r="G57" s="363" t="s">
        <v>8</v>
      </c>
      <c r="H57" s="179" t="s">
        <v>155</v>
      </c>
      <c r="I57" s="179" t="s">
        <v>11</v>
      </c>
      <c r="J57" s="179" t="s">
        <v>11</v>
      </c>
      <c r="K57" s="179" t="s">
        <v>11</v>
      </c>
      <c r="L57" s="472">
        <v>6</v>
      </c>
      <c r="M57" s="472">
        <v>4</v>
      </c>
      <c r="N57" s="639">
        <f t="shared" si="5"/>
        <v>24</v>
      </c>
      <c r="O57" s="950" t="str">
        <f t="shared" si="1"/>
        <v>MUY ALTO</v>
      </c>
      <c r="P57" s="639">
        <v>10</v>
      </c>
      <c r="Q57" s="639">
        <f t="shared" si="6"/>
        <v>240</v>
      </c>
      <c r="R57" s="674" t="str">
        <f t="shared" si="3"/>
        <v>II</v>
      </c>
      <c r="S57" s="246" t="str">
        <f t="shared" si="7"/>
        <v>ACEPTABLE CON CONTROL ESPECIFICO</v>
      </c>
      <c r="T57" s="179" t="s">
        <v>14</v>
      </c>
      <c r="U57" s="179" t="s">
        <v>14</v>
      </c>
      <c r="V57" s="179" t="s">
        <v>14</v>
      </c>
      <c r="W57" s="5" t="s">
        <v>2600</v>
      </c>
      <c r="X57" s="183" t="s">
        <v>13</v>
      </c>
    </row>
    <row r="58" spans="3:24" ht="68.400000000000006">
      <c r="C58" s="1450"/>
      <c r="D58" s="1451"/>
      <c r="E58" s="363" t="s">
        <v>6</v>
      </c>
      <c r="F58" s="5" t="s">
        <v>156</v>
      </c>
      <c r="G58" s="363" t="s">
        <v>17</v>
      </c>
      <c r="H58" s="179" t="s">
        <v>18</v>
      </c>
      <c r="I58" s="179" t="s">
        <v>11</v>
      </c>
      <c r="J58" s="179" t="s">
        <v>11</v>
      </c>
      <c r="K58" s="179" t="s">
        <v>11</v>
      </c>
      <c r="L58" s="472">
        <v>2</v>
      </c>
      <c r="M58" s="472">
        <v>4</v>
      </c>
      <c r="N58" s="639">
        <f t="shared" si="5"/>
        <v>8</v>
      </c>
      <c r="O58" s="950" t="str">
        <f t="shared" si="1"/>
        <v>MEDIO</v>
      </c>
      <c r="P58" s="639">
        <v>10</v>
      </c>
      <c r="Q58" s="639">
        <f t="shared" si="6"/>
        <v>80</v>
      </c>
      <c r="R58" s="674" t="str">
        <f t="shared" si="3"/>
        <v>III</v>
      </c>
      <c r="S58" s="246" t="str">
        <f t="shared" si="7"/>
        <v>MEJORABLE</v>
      </c>
      <c r="T58" s="180" t="s">
        <v>13</v>
      </c>
      <c r="U58" s="179" t="s">
        <v>14</v>
      </c>
      <c r="V58" s="178" t="s">
        <v>14</v>
      </c>
      <c r="W58" s="5" t="s">
        <v>2601</v>
      </c>
      <c r="X58" s="183" t="s">
        <v>13</v>
      </c>
    </row>
    <row r="59" spans="3:24" ht="136.80000000000001">
      <c r="C59" s="1450"/>
      <c r="D59" s="1451"/>
      <c r="E59" s="363" t="s">
        <v>157</v>
      </c>
      <c r="F59" s="188" t="s">
        <v>158</v>
      </c>
      <c r="G59" s="363" t="s">
        <v>20</v>
      </c>
      <c r="H59" s="179" t="s">
        <v>21</v>
      </c>
      <c r="I59" s="179" t="s">
        <v>11</v>
      </c>
      <c r="J59" s="179" t="s">
        <v>11</v>
      </c>
      <c r="K59" s="179" t="s">
        <v>11</v>
      </c>
      <c r="L59" s="472">
        <v>2</v>
      </c>
      <c r="M59" s="472">
        <v>4</v>
      </c>
      <c r="N59" s="639">
        <f t="shared" si="5"/>
        <v>8</v>
      </c>
      <c r="O59" s="950" t="str">
        <f t="shared" si="1"/>
        <v>MEDIO</v>
      </c>
      <c r="P59" s="639">
        <v>10</v>
      </c>
      <c r="Q59" s="639">
        <f t="shared" si="6"/>
        <v>80</v>
      </c>
      <c r="R59" s="674" t="str">
        <f t="shared" si="3"/>
        <v>III</v>
      </c>
      <c r="S59" s="246" t="str">
        <f t="shared" si="7"/>
        <v>MEJORABLE</v>
      </c>
      <c r="T59" s="180" t="s">
        <v>13</v>
      </c>
      <c r="U59" s="179" t="s">
        <v>14</v>
      </c>
      <c r="V59" s="179" t="s">
        <v>22</v>
      </c>
      <c r="W59" s="179" t="s">
        <v>2132</v>
      </c>
      <c r="X59" s="183" t="s">
        <v>13</v>
      </c>
    </row>
    <row r="60" spans="3:24" ht="114">
      <c r="C60" s="1450"/>
      <c r="D60" s="1451"/>
      <c r="E60" s="363" t="s">
        <v>157</v>
      </c>
      <c r="F60" s="189" t="s">
        <v>159</v>
      </c>
      <c r="G60" s="185" t="s">
        <v>33</v>
      </c>
      <c r="H60" s="178" t="s">
        <v>34</v>
      </c>
      <c r="I60" s="179" t="s">
        <v>11</v>
      </c>
      <c r="J60" s="179" t="s">
        <v>11</v>
      </c>
      <c r="K60" s="179" t="s">
        <v>11</v>
      </c>
      <c r="L60" s="472">
        <v>2</v>
      </c>
      <c r="M60" s="472">
        <v>4</v>
      </c>
      <c r="N60" s="639">
        <f t="shared" si="5"/>
        <v>8</v>
      </c>
      <c r="O60" s="950" t="str">
        <f t="shared" si="1"/>
        <v>MEDIO</v>
      </c>
      <c r="P60" s="639">
        <v>10</v>
      </c>
      <c r="Q60" s="639">
        <f t="shared" si="6"/>
        <v>80</v>
      </c>
      <c r="R60" s="674" t="str">
        <f t="shared" si="3"/>
        <v>III</v>
      </c>
      <c r="S60" s="246" t="str">
        <f t="shared" si="7"/>
        <v>MEJORABLE</v>
      </c>
      <c r="T60" s="179" t="s">
        <v>13</v>
      </c>
      <c r="U60" s="179" t="s">
        <v>13</v>
      </c>
      <c r="V60" s="179" t="s">
        <v>13</v>
      </c>
      <c r="W60" s="5" t="s">
        <v>2602</v>
      </c>
      <c r="X60" s="183" t="s">
        <v>13</v>
      </c>
    </row>
    <row r="61" spans="3:24" ht="136.80000000000001">
      <c r="C61" s="1450"/>
      <c r="D61" s="1451"/>
      <c r="E61" s="363" t="s">
        <v>6</v>
      </c>
      <c r="F61" s="33" t="s">
        <v>1200</v>
      </c>
      <c r="G61" s="363" t="s">
        <v>33</v>
      </c>
      <c r="H61" s="179" t="s">
        <v>160</v>
      </c>
      <c r="I61" s="179" t="s">
        <v>11</v>
      </c>
      <c r="J61" s="179" t="s">
        <v>11</v>
      </c>
      <c r="K61" s="179" t="s">
        <v>11</v>
      </c>
      <c r="L61" s="472">
        <v>2</v>
      </c>
      <c r="M61" s="472">
        <v>4</v>
      </c>
      <c r="N61" s="639">
        <f t="shared" si="5"/>
        <v>8</v>
      </c>
      <c r="O61" s="950" t="str">
        <f t="shared" si="1"/>
        <v>MEDIO</v>
      </c>
      <c r="P61" s="639">
        <v>10</v>
      </c>
      <c r="Q61" s="639">
        <f t="shared" si="6"/>
        <v>80</v>
      </c>
      <c r="R61" s="674" t="str">
        <f t="shared" si="3"/>
        <v>III</v>
      </c>
      <c r="S61" s="246" t="str">
        <f t="shared" si="7"/>
        <v>MEJORABLE</v>
      </c>
      <c r="T61" s="179" t="s">
        <v>13</v>
      </c>
      <c r="U61" s="179" t="s">
        <v>13</v>
      </c>
      <c r="V61" s="179" t="s">
        <v>13</v>
      </c>
      <c r="W61" s="5" t="s">
        <v>2603</v>
      </c>
      <c r="X61" s="183" t="s">
        <v>162</v>
      </c>
    </row>
    <row r="62" spans="3:24" ht="228">
      <c r="C62" s="1450"/>
      <c r="D62" s="1451"/>
      <c r="E62" s="363" t="s">
        <v>157</v>
      </c>
      <c r="F62" s="184" t="s">
        <v>163</v>
      </c>
      <c r="G62" s="3" t="s">
        <v>39</v>
      </c>
      <c r="H62" s="5" t="s">
        <v>164</v>
      </c>
      <c r="I62" s="179" t="s">
        <v>11</v>
      </c>
      <c r="J62" s="179" t="s">
        <v>11</v>
      </c>
      <c r="K62" s="179" t="s">
        <v>1436</v>
      </c>
      <c r="L62" s="472">
        <v>2</v>
      </c>
      <c r="M62" s="472">
        <v>4</v>
      </c>
      <c r="N62" s="639">
        <f t="shared" si="5"/>
        <v>8</v>
      </c>
      <c r="O62" s="950" t="str">
        <f t="shared" si="1"/>
        <v>MEDIO</v>
      </c>
      <c r="P62" s="639">
        <v>10</v>
      </c>
      <c r="Q62" s="639">
        <f t="shared" si="6"/>
        <v>80</v>
      </c>
      <c r="R62" s="674" t="str">
        <f t="shared" si="3"/>
        <v>III</v>
      </c>
      <c r="S62" s="246" t="str">
        <f t="shared" si="7"/>
        <v>MEJORABLE</v>
      </c>
      <c r="T62" s="179" t="s">
        <v>13</v>
      </c>
      <c r="U62" s="179" t="s">
        <v>13</v>
      </c>
      <c r="V62" s="179" t="s">
        <v>13</v>
      </c>
      <c r="W62" s="5" t="s">
        <v>2604</v>
      </c>
      <c r="X62" s="183" t="s">
        <v>166</v>
      </c>
    </row>
    <row r="63" spans="3:24" ht="228">
      <c r="C63" s="1450"/>
      <c r="D63" s="1451"/>
      <c r="E63" s="363" t="s">
        <v>157</v>
      </c>
      <c r="F63" s="184" t="s">
        <v>1322</v>
      </c>
      <c r="G63" s="3" t="s">
        <v>39</v>
      </c>
      <c r="H63" s="5" t="s">
        <v>1202</v>
      </c>
      <c r="I63" s="179" t="s">
        <v>11</v>
      </c>
      <c r="J63" s="179" t="s">
        <v>11</v>
      </c>
      <c r="K63" s="179" t="s">
        <v>1436</v>
      </c>
      <c r="L63" s="472">
        <v>2</v>
      </c>
      <c r="M63" s="472">
        <v>4</v>
      </c>
      <c r="N63" s="639">
        <f t="shared" si="5"/>
        <v>8</v>
      </c>
      <c r="O63" s="950" t="str">
        <f t="shared" si="1"/>
        <v>MEDIO</v>
      </c>
      <c r="P63" s="639">
        <v>10</v>
      </c>
      <c r="Q63" s="639">
        <f t="shared" si="6"/>
        <v>80</v>
      </c>
      <c r="R63" s="674" t="str">
        <f t="shared" si="3"/>
        <v>III</v>
      </c>
      <c r="S63" s="246" t="str">
        <f t="shared" si="7"/>
        <v>MEJORABLE</v>
      </c>
      <c r="T63" s="179" t="s">
        <v>13</v>
      </c>
      <c r="U63" s="179" t="s">
        <v>13</v>
      </c>
      <c r="V63" s="179" t="s">
        <v>13</v>
      </c>
      <c r="W63" s="5" t="s">
        <v>2605</v>
      </c>
      <c r="X63" s="183" t="s">
        <v>166</v>
      </c>
    </row>
    <row r="64" spans="3:24" ht="228">
      <c r="C64" s="1450"/>
      <c r="D64" s="1451"/>
      <c r="E64" s="363" t="s">
        <v>6</v>
      </c>
      <c r="F64" s="5" t="s">
        <v>40</v>
      </c>
      <c r="G64" s="3" t="s">
        <v>20</v>
      </c>
      <c r="H64" s="5" t="s">
        <v>41</v>
      </c>
      <c r="I64" s="179" t="s">
        <v>11</v>
      </c>
      <c r="J64" s="179" t="s">
        <v>11</v>
      </c>
      <c r="K64" s="179" t="s">
        <v>1436</v>
      </c>
      <c r="L64" s="472">
        <v>2</v>
      </c>
      <c r="M64" s="472">
        <v>4</v>
      </c>
      <c r="N64" s="639">
        <f t="shared" si="5"/>
        <v>8</v>
      </c>
      <c r="O64" s="950" t="str">
        <f t="shared" si="1"/>
        <v>MEDIO</v>
      </c>
      <c r="P64" s="639">
        <v>10</v>
      </c>
      <c r="Q64" s="639">
        <f t="shared" si="6"/>
        <v>80</v>
      </c>
      <c r="R64" s="674" t="str">
        <f t="shared" si="3"/>
        <v>III</v>
      </c>
      <c r="S64" s="246" t="str">
        <f t="shared" si="7"/>
        <v>MEJORABLE</v>
      </c>
      <c r="T64" s="179" t="s">
        <v>14</v>
      </c>
      <c r="U64" s="179" t="s">
        <v>14</v>
      </c>
      <c r="V64" s="179" t="s">
        <v>14</v>
      </c>
      <c r="W64" s="5" t="s">
        <v>2606</v>
      </c>
      <c r="X64" s="183" t="s">
        <v>13</v>
      </c>
    </row>
    <row r="65" spans="3:24" ht="228">
      <c r="C65" s="1450"/>
      <c r="D65" s="1451"/>
      <c r="E65" s="363" t="s">
        <v>6</v>
      </c>
      <c r="F65" s="188" t="s">
        <v>1203</v>
      </c>
      <c r="G65" s="185" t="s">
        <v>1204</v>
      </c>
      <c r="H65" s="178" t="s">
        <v>167</v>
      </c>
      <c r="I65" s="178" t="s">
        <v>11</v>
      </c>
      <c r="J65" s="178" t="s">
        <v>11</v>
      </c>
      <c r="K65" s="178" t="s">
        <v>1436</v>
      </c>
      <c r="L65" s="472">
        <v>2</v>
      </c>
      <c r="M65" s="472">
        <v>4</v>
      </c>
      <c r="N65" s="639">
        <f t="shared" si="5"/>
        <v>8</v>
      </c>
      <c r="O65" s="950" t="str">
        <f t="shared" si="1"/>
        <v>MEDIO</v>
      </c>
      <c r="P65" s="639">
        <v>10</v>
      </c>
      <c r="Q65" s="639">
        <f t="shared" si="6"/>
        <v>80</v>
      </c>
      <c r="R65" s="674" t="str">
        <f t="shared" si="3"/>
        <v>III</v>
      </c>
      <c r="S65" s="246" t="str">
        <f t="shared" si="7"/>
        <v>MEJORABLE</v>
      </c>
      <c r="T65" s="178" t="s">
        <v>13</v>
      </c>
      <c r="U65" s="178" t="s">
        <v>14</v>
      </c>
      <c r="V65" s="178" t="s">
        <v>14</v>
      </c>
      <c r="W65" s="178" t="s">
        <v>2607</v>
      </c>
      <c r="X65" s="320" t="s">
        <v>13</v>
      </c>
    </row>
    <row r="66" spans="3:24" ht="228">
      <c r="C66" s="1450"/>
      <c r="D66" s="1451"/>
      <c r="E66" s="363" t="s">
        <v>6</v>
      </c>
      <c r="F66" s="184" t="s">
        <v>169</v>
      </c>
      <c r="G66" s="185" t="s">
        <v>8</v>
      </c>
      <c r="H66" s="178" t="s">
        <v>170</v>
      </c>
      <c r="I66" s="178" t="s">
        <v>11</v>
      </c>
      <c r="J66" s="178" t="s">
        <v>11</v>
      </c>
      <c r="K66" s="178" t="s">
        <v>1436</v>
      </c>
      <c r="L66" s="472">
        <v>2</v>
      </c>
      <c r="M66" s="472">
        <v>4</v>
      </c>
      <c r="N66" s="639">
        <f t="shared" si="5"/>
        <v>8</v>
      </c>
      <c r="O66" s="950" t="str">
        <f t="shared" si="1"/>
        <v>MEDIO</v>
      </c>
      <c r="P66" s="639">
        <v>10</v>
      </c>
      <c r="Q66" s="639">
        <f t="shared" si="6"/>
        <v>80</v>
      </c>
      <c r="R66" s="674" t="str">
        <f t="shared" si="3"/>
        <v>III</v>
      </c>
      <c r="S66" s="246" t="str">
        <f t="shared" si="7"/>
        <v>MEJORABLE</v>
      </c>
      <c r="T66" s="178" t="s">
        <v>14</v>
      </c>
      <c r="U66" s="178" t="s">
        <v>14</v>
      </c>
      <c r="V66" s="178" t="s">
        <v>14</v>
      </c>
      <c r="W66" s="184" t="s">
        <v>2608</v>
      </c>
      <c r="X66" s="320" t="s">
        <v>13</v>
      </c>
    </row>
    <row r="67" spans="3:24" ht="228">
      <c r="C67" s="1450"/>
      <c r="D67" s="1451"/>
      <c r="E67" s="363" t="s">
        <v>6</v>
      </c>
      <c r="F67" s="188" t="s">
        <v>171</v>
      </c>
      <c r="G67" s="185" t="s">
        <v>17</v>
      </c>
      <c r="H67" s="178" t="s">
        <v>18</v>
      </c>
      <c r="I67" s="178" t="s">
        <v>11</v>
      </c>
      <c r="J67" s="178" t="s">
        <v>11</v>
      </c>
      <c r="K67" s="178" t="s">
        <v>1436</v>
      </c>
      <c r="L67" s="472">
        <v>2</v>
      </c>
      <c r="M67" s="472">
        <v>4</v>
      </c>
      <c r="N67" s="639">
        <f t="shared" si="5"/>
        <v>8</v>
      </c>
      <c r="O67" s="950" t="str">
        <f t="shared" si="1"/>
        <v>MEDIO</v>
      </c>
      <c r="P67" s="639">
        <v>10</v>
      </c>
      <c r="Q67" s="639">
        <f t="shared" si="6"/>
        <v>80</v>
      </c>
      <c r="R67" s="674" t="str">
        <f t="shared" si="3"/>
        <v>III</v>
      </c>
      <c r="S67" s="246" t="str">
        <f t="shared" si="7"/>
        <v>MEJORABLE</v>
      </c>
      <c r="T67" s="178" t="s">
        <v>13</v>
      </c>
      <c r="U67" s="178" t="s">
        <v>1206</v>
      </c>
      <c r="V67" s="178" t="s">
        <v>14</v>
      </c>
      <c r="W67" s="178" t="s">
        <v>2609</v>
      </c>
      <c r="X67" s="320" t="s">
        <v>13</v>
      </c>
    </row>
    <row r="68" spans="3:24" ht="228">
      <c r="C68" s="1450"/>
      <c r="D68" s="1451"/>
      <c r="E68" s="363" t="s">
        <v>157</v>
      </c>
      <c r="F68" s="189" t="s">
        <v>173</v>
      </c>
      <c r="G68" s="185" t="s">
        <v>20</v>
      </c>
      <c r="H68" s="178" t="s">
        <v>36</v>
      </c>
      <c r="I68" s="178" t="s">
        <v>11</v>
      </c>
      <c r="J68" s="178" t="s">
        <v>11</v>
      </c>
      <c r="K68" s="178" t="s">
        <v>1436</v>
      </c>
      <c r="L68" s="472">
        <v>2</v>
      </c>
      <c r="M68" s="472">
        <v>4</v>
      </c>
      <c r="N68" s="639">
        <f t="shared" si="5"/>
        <v>8</v>
      </c>
      <c r="O68" s="950" t="str">
        <f t="shared" si="1"/>
        <v>MEDIO</v>
      </c>
      <c r="P68" s="639">
        <v>10</v>
      </c>
      <c r="Q68" s="639">
        <f t="shared" si="6"/>
        <v>80</v>
      </c>
      <c r="R68" s="674" t="str">
        <f t="shared" si="3"/>
        <v>III</v>
      </c>
      <c r="S68" s="246" t="str">
        <f t="shared" si="7"/>
        <v>MEJORABLE</v>
      </c>
      <c r="T68" s="178" t="s">
        <v>13</v>
      </c>
      <c r="U68" s="178" t="s">
        <v>13</v>
      </c>
      <c r="V68" s="178" t="s">
        <v>13</v>
      </c>
      <c r="W68" s="184" t="s">
        <v>2610</v>
      </c>
      <c r="X68" s="320" t="s">
        <v>38</v>
      </c>
    </row>
    <row r="69" spans="3:24" ht="273.60000000000002">
      <c r="C69" s="1450"/>
      <c r="D69" s="1451"/>
      <c r="E69" s="363" t="s">
        <v>6</v>
      </c>
      <c r="F69" s="37" t="s">
        <v>3900</v>
      </c>
      <c r="G69" s="185" t="s">
        <v>33</v>
      </c>
      <c r="H69" s="324" t="s">
        <v>3881</v>
      </c>
      <c r="I69" s="178" t="s">
        <v>11</v>
      </c>
      <c r="J69" s="178" t="s">
        <v>11</v>
      </c>
      <c r="K69" s="178" t="s">
        <v>1436</v>
      </c>
      <c r="L69" s="472">
        <v>2</v>
      </c>
      <c r="M69" s="472">
        <v>4</v>
      </c>
      <c r="N69" s="639">
        <f t="shared" si="5"/>
        <v>8</v>
      </c>
      <c r="O69" s="950" t="str">
        <f t="shared" si="1"/>
        <v>MEDIO</v>
      </c>
      <c r="P69" s="639">
        <v>10</v>
      </c>
      <c r="Q69" s="639">
        <f t="shared" si="6"/>
        <v>80</v>
      </c>
      <c r="R69" s="674" t="str">
        <f t="shared" si="3"/>
        <v>III</v>
      </c>
      <c r="S69" s="246" t="str">
        <f t="shared" si="7"/>
        <v>MEJORABLE</v>
      </c>
      <c r="T69" s="178" t="s">
        <v>26</v>
      </c>
      <c r="U69" s="178" t="s">
        <v>26</v>
      </c>
      <c r="V69" s="178" t="s">
        <v>175</v>
      </c>
      <c r="W69" s="313" t="s">
        <v>3884</v>
      </c>
      <c r="X69" s="320" t="s">
        <v>1269</v>
      </c>
    </row>
    <row r="70" spans="3:24" ht="228">
      <c r="C70" s="1450"/>
      <c r="D70" s="1451"/>
      <c r="E70" s="363" t="s">
        <v>6</v>
      </c>
      <c r="F70" s="33" t="s">
        <v>180</v>
      </c>
      <c r="G70" s="363" t="s">
        <v>20</v>
      </c>
      <c r="H70" s="179" t="s">
        <v>31</v>
      </c>
      <c r="I70" s="184" t="s">
        <v>11</v>
      </c>
      <c r="J70" s="184" t="s">
        <v>11</v>
      </c>
      <c r="K70" s="179" t="s">
        <v>1436</v>
      </c>
      <c r="L70" s="472">
        <v>2</v>
      </c>
      <c r="M70" s="472">
        <v>2</v>
      </c>
      <c r="N70" s="639">
        <f t="shared" si="5"/>
        <v>4</v>
      </c>
      <c r="O70" s="950" t="str">
        <f t="shared" si="1"/>
        <v>BAJO</v>
      </c>
      <c r="P70" s="639">
        <v>100</v>
      </c>
      <c r="Q70" s="639">
        <f t="shared" si="6"/>
        <v>400</v>
      </c>
      <c r="R70" s="674" t="str">
        <f t="shared" si="3"/>
        <v>II</v>
      </c>
      <c r="S70" s="246" t="str">
        <f t="shared" si="7"/>
        <v>ACEPTABLE CON CONTROL ESPECIFICO</v>
      </c>
      <c r="T70" s="179" t="s">
        <v>13</v>
      </c>
      <c r="U70" s="179" t="s">
        <v>13</v>
      </c>
      <c r="V70" s="178" t="s">
        <v>13</v>
      </c>
      <c r="W70" s="178" t="s">
        <v>2611</v>
      </c>
      <c r="X70" s="183" t="s">
        <v>13</v>
      </c>
    </row>
    <row r="71" spans="3:24" ht="243">
      <c r="C71" s="1450"/>
      <c r="D71" s="1451"/>
      <c r="E71" s="363" t="s">
        <v>157</v>
      </c>
      <c r="F71" s="197" t="s">
        <v>181</v>
      </c>
      <c r="G71" s="197" t="s">
        <v>81</v>
      </c>
      <c r="H71" s="10" t="s">
        <v>182</v>
      </c>
      <c r="I71" s="198" t="s">
        <v>11</v>
      </c>
      <c r="J71" s="198" t="s">
        <v>11</v>
      </c>
      <c r="K71" s="179" t="s">
        <v>1436</v>
      </c>
      <c r="L71" s="472">
        <v>2</v>
      </c>
      <c r="M71" s="472">
        <v>4</v>
      </c>
      <c r="N71" s="639">
        <f t="shared" si="5"/>
        <v>8</v>
      </c>
      <c r="O71" s="950" t="str">
        <f t="shared" si="1"/>
        <v>MEDIO</v>
      </c>
      <c r="P71" s="639">
        <v>10</v>
      </c>
      <c r="Q71" s="639">
        <f t="shared" si="6"/>
        <v>80</v>
      </c>
      <c r="R71" s="674" t="str">
        <f t="shared" si="3"/>
        <v>III</v>
      </c>
      <c r="S71" s="246" t="str">
        <f t="shared" si="7"/>
        <v>MEJORABLE</v>
      </c>
      <c r="T71" s="198" t="s">
        <v>13</v>
      </c>
      <c r="U71" s="198" t="s">
        <v>13</v>
      </c>
      <c r="V71" s="198" t="s">
        <v>13</v>
      </c>
      <c r="W71" s="9" t="s">
        <v>2612</v>
      </c>
      <c r="X71" s="183" t="s">
        <v>13</v>
      </c>
    </row>
    <row r="72" spans="3:24" ht="243.6" thickBot="1">
      <c r="C72" s="1477"/>
      <c r="D72" s="1478"/>
      <c r="E72" s="208" t="s">
        <v>157</v>
      </c>
      <c r="F72" s="153" t="s">
        <v>183</v>
      </c>
      <c r="G72" s="153" t="s">
        <v>81</v>
      </c>
      <c r="H72" s="266" t="s">
        <v>182</v>
      </c>
      <c r="I72" s="154" t="s">
        <v>11</v>
      </c>
      <c r="J72" s="154" t="s">
        <v>11</v>
      </c>
      <c r="K72" s="209" t="s">
        <v>1436</v>
      </c>
      <c r="L72" s="646">
        <v>2</v>
      </c>
      <c r="M72" s="646">
        <v>4</v>
      </c>
      <c r="N72" s="953">
        <f t="shared" si="5"/>
        <v>8</v>
      </c>
      <c r="O72" s="957" t="str">
        <f t="shared" si="1"/>
        <v>MEDIO</v>
      </c>
      <c r="P72" s="953">
        <v>10</v>
      </c>
      <c r="Q72" s="953">
        <f t="shared" si="6"/>
        <v>80</v>
      </c>
      <c r="R72" s="954" t="str">
        <f t="shared" si="3"/>
        <v>III</v>
      </c>
      <c r="S72" s="269" t="str">
        <f t="shared" si="7"/>
        <v>MEJORABLE</v>
      </c>
      <c r="T72" s="154" t="s">
        <v>13</v>
      </c>
      <c r="U72" s="154" t="s">
        <v>13</v>
      </c>
      <c r="V72" s="154" t="s">
        <v>13</v>
      </c>
      <c r="W72" s="270" t="s">
        <v>2613</v>
      </c>
      <c r="X72" s="212" t="s">
        <v>13</v>
      </c>
    </row>
    <row r="73" spans="3:24" ht="44.25" customHeight="1">
      <c r="D73" s="1928"/>
      <c r="E73" s="1928"/>
      <c r="F73" s="1928"/>
      <c r="G73" s="361"/>
      <c r="H73" s="1929"/>
      <c r="I73" s="1929"/>
      <c r="J73" s="1929"/>
      <c r="K73" s="1929"/>
    </row>
  </sheetData>
  <mergeCells count="28">
    <mergeCell ref="D73:F73"/>
    <mergeCell ref="H73:K73"/>
    <mergeCell ref="C56:D72"/>
    <mergeCell ref="X1:X4"/>
    <mergeCell ref="D3:V4"/>
    <mergeCell ref="U5:V5"/>
    <mergeCell ref="C6:D6"/>
    <mergeCell ref="E6:X6"/>
    <mergeCell ref="W5:X5"/>
    <mergeCell ref="C1:C4"/>
    <mergeCell ref="D1:V2"/>
    <mergeCell ref="F7:G7"/>
    <mergeCell ref="H7:H8"/>
    <mergeCell ref="I7:K7"/>
    <mergeCell ref="C7:C8"/>
    <mergeCell ref="D7:D8"/>
    <mergeCell ref="E7:E8"/>
    <mergeCell ref="L7:R7"/>
    <mergeCell ref="T7:X7"/>
    <mergeCell ref="C30:C36"/>
    <mergeCell ref="D30:D36"/>
    <mergeCell ref="E30:E36"/>
    <mergeCell ref="C37:D55"/>
    <mergeCell ref="C9:C29"/>
    <mergeCell ref="D9:D18"/>
    <mergeCell ref="E9:E18"/>
    <mergeCell ref="D19:D29"/>
    <mergeCell ref="E24:E29"/>
  </mergeCells>
  <conditionalFormatting sqref="H73">
    <cfRule type="containsText" dxfId="257" priority="118" stopIfTrue="1" operator="containsText" text="MEJORABLE">
      <formula>NOT(ISERROR(SEARCH("MEJORABLE",H73)))</formula>
    </cfRule>
    <cfRule type="containsText" dxfId="256" priority="119" stopIfTrue="1" operator="containsText" text="ACEPTABLE CON CONTROL ESPECIFICO">
      <formula>NOT(ISERROR(SEARCH("ACEPTABLE CON CONTROL ESPECIFICO",H73)))</formula>
    </cfRule>
    <cfRule type="containsText" dxfId="255" priority="120" stopIfTrue="1" operator="containsText" text="NO ACEPTABLE">
      <formula>NOT(ISERROR(SEARCH("NO ACEPTABLE",H73)))</formula>
    </cfRule>
  </conditionalFormatting>
  <conditionalFormatting sqref="S9:S72">
    <cfRule type="containsText" dxfId="254" priority="1" stopIfTrue="1" operator="containsText" text="MEJORABLE">
      <formula>NOT(ISERROR(SEARCH("MEJORABLE",S9)))</formula>
    </cfRule>
    <cfRule type="containsText" dxfId="253" priority="2" stopIfTrue="1" operator="containsText" text="ACEPTABLE CON CONTROL ESPECIFICO">
      <formula>NOT(ISERROR(SEARCH("ACEPTABLE CON CONTROL ESPECIFICO",S9)))</formula>
    </cfRule>
    <cfRule type="containsText" dxfId="25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9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69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900-000002000000}">
          <x14:formula1>
            <xm:f>'G. NIVEL DE CONSECUENCIA'!$D$10:$D$13</xm:f>
          </x14:formula1>
          <xm:sqref>P9:P72</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57"/>
  <dimension ref="C1:X72"/>
  <sheetViews>
    <sheetView view="pageBreakPreview" zoomScale="30" zoomScaleNormal="10" zoomScaleSheetLayoutView="30" workbookViewId="0">
      <selection activeCell="E6" sqref="E6:X6"/>
    </sheetView>
  </sheetViews>
  <sheetFormatPr baseColWidth="10" defaultColWidth="11.44140625" defaultRowHeight="14.4"/>
  <cols>
    <col min="1" max="2" width="11.44140625" style="169"/>
    <col min="3" max="4" width="41" style="169" customWidth="1"/>
    <col min="5" max="5" width="41" style="238" customWidth="1"/>
    <col min="6" max="6" width="41" style="169" customWidth="1"/>
    <col min="7" max="7" width="41" style="335" customWidth="1"/>
    <col min="8" max="18" width="41" style="169" customWidth="1"/>
    <col min="19" max="19" width="53.109375" style="169" customWidth="1"/>
    <col min="20" max="22" width="41" style="169" customWidth="1"/>
    <col min="23" max="23" width="96" style="169" customWidth="1"/>
    <col min="24" max="24" width="56.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9" customHeight="1">
      <c r="C5" s="251" t="s">
        <v>3</v>
      </c>
      <c r="D5" s="205">
        <v>43518</v>
      </c>
      <c r="E5" s="205">
        <v>43533</v>
      </c>
      <c r="F5" s="205">
        <v>43710</v>
      </c>
      <c r="G5" s="205">
        <v>43719</v>
      </c>
      <c r="H5" s="205">
        <v>43732</v>
      </c>
      <c r="I5" s="205">
        <v>43768</v>
      </c>
      <c r="J5" s="205">
        <v>44034</v>
      </c>
      <c r="K5" s="205">
        <v>44295</v>
      </c>
      <c r="L5" s="205">
        <v>44717</v>
      </c>
      <c r="M5" s="205">
        <v>44708</v>
      </c>
      <c r="N5" s="205">
        <v>45114</v>
      </c>
      <c r="O5" s="205">
        <v>45493</v>
      </c>
      <c r="P5" s="190"/>
      <c r="Q5" s="190"/>
      <c r="R5" s="190"/>
      <c r="S5" s="187"/>
      <c r="T5" s="249"/>
      <c r="U5" s="1405"/>
      <c r="V5" s="1405"/>
      <c r="W5" s="1406"/>
      <c r="X5" s="1407"/>
    </row>
    <row r="6" spans="3:24" ht="45">
      <c r="C6" s="1408" t="s">
        <v>128</v>
      </c>
      <c r="D6" s="1409"/>
      <c r="E6" s="1487" t="s">
        <v>694</v>
      </c>
      <c r="F6" s="1487"/>
      <c r="G6" s="1487"/>
      <c r="H6" s="1487"/>
      <c r="I6" s="1487"/>
      <c r="J6" s="1487"/>
      <c r="K6" s="1487"/>
      <c r="L6" s="1487"/>
      <c r="M6" s="1487"/>
      <c r="N6" s="1487"/>
      <c r="O6" s="1487"/>
      <c r="P6" s="1487"/>
      <c r="Q6" s="1487"/>
      <c r="R6" s="1487"/>
      <c r="S6" s="1487"/>
      <c r="T6" s="1487"/>
      <c r="U6" s="1487"/>
      <c r="V6" s="1487"/>
      <c r="W6" s="1487"/>
      <c r="X6" s="1488"/>
    </row>
    <row r="7" spans="3:24" ht="64.5"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9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52.25" customHeight="1">
      <c r="C9" s="1491" t="s">
        <v>77</v>
      </c>
      <c r="D9" s="1492" t="s">
        <v>3885</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250.8">
      <c r="C10" s="1491"/>
      <c r="D10" s="1492"/>
      <c r="E10" s="1440"/>
      <c r="F10" s="184" t="s">
        <v>1549</v>
      </c>
      <c r="G10" s="315" t="s">
        <v>8</v>
      </c>
      <c r="H10" s="184" t="s">
        <v>1550</v>
      </c>
      <c r="I10" s="184" t="s">
        <v>11</v>
      </c>
      <c r="J10" s="184" t="s">
        <v>1551</v>
      </c>
      <c r="K10" s="184" t="s">
        <v>1552</v>
      </c>
      <c r="L10" s="472">
        <v>6</v>
      </c>
      <c r="M10" s="472">
        <v>4</v>
      </c>
      <c r="N10" s="639">
        <f t="shared" ref="N10:N72" si="5">+L10*M10</f>
        <v>24</v>
      </c>
      <c r="O10" s="950" t="str">
        <f t="shared" si="1"/>
        <v>MUY ALTO</v>
      </c>
      <c r="P10" s="639">
        <v>10</v>
      </c>
      <c r="Q10" s="639">
        <f t="shared" ref="Q10:Q72" si="6">+N10*P10</f>
        <v>240</v>
      </c>
      <c r="R10" s="674" t="str">
        <f t="shared" si="3"/>
        <v>II</v>
      </c>
      <c r="S10" s="246" t="str">
        <f t="shared" ref="S10:S72" si="7">IF(Q10&gt;=600,"NO ACEPTABLE",IF(Q10&gt;=150,"ACEPTABLE CON CONTROL ESPECIFICO",IF(Q10&gt;=40,"MEJORABLE",IF(Q10&gt;=20,"ACEPTABLE"))))</f>
        <v>ACEPTABLE CON CONTROL ESPECIFICO</v>
      </c>
      <c r="T10" s="274" t="s">
        <v>13</v>
      </c>
      <c r="U10" s="274" t="s">
        <v>13</v>
      </c>
      <c r="V10" s="184" t="s">
        <v>1310</v>
      </c>
      <c r="W10" s="184" t="s">
        <v>2562</v>
      </c>
      <c r="X10" s="157" t="s">
        <v>662</v>
      </c>
    </row>
    <row r="11" spans="3:24" ht="156" customHeight="1">
      <c r="C11" s="1491"/>
      <c r="D11" s="1492"/>
      <c r="E11" s="1440"/>
      <c r="F11" s="184" t="s">
        <v>15</v>
      </c>
      <c r="G11" s="185" t="s">
        <v>8</v>
      </c>
      <c r="H11" s="178" t="s">
        <v>315</v>
      </c>
      <c r="I11" s="178" t="s">
        <v>11</v>
      </c>
      <c r="J11" s="178" t="s">
        <v>44</v>
      </c>
      <c r="K11" s="178" t="s">
        <v>11</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178" t="s">
        <v>14</v>
      </c>
      <c r="U11" s="178" t="s">
        <v>14</v>
      </c>
      <c r="V11" s="184" t="s">
        <v>1310</v>
      </c>
      <c r="W11" s="184" t="s">
        <v>2563</v>
      </c>
      <c r="X11" s="320" t="s">
        <v>13</v>
      </c>
    </row>
    <row r="12" spans="3:24" ht="279" customHeight="1">
      <c r="C12" s="1491"/>
      <c r="D12" s="1492"/>
      <c r="E12" s="1440"/>
      <c r="F12" s="33" t="s">
        <v>35</v>
      </c>
      <c r="G12" s="363" t="s">
        <v>20</v>
      </c>
      <c r="H12" s="179" t="s">
        <v>48</v>
      </c>
      <c r="I12" s="184" t="s">
        <v>11</v>
      </c>
      <c r="J12" s="184" t="s">
        <v>1450</v>
      </c>
      <c r="K12" s="179" t="s">
        <v>1532</v>
      </c>
      <c r="L12" s="472">
        <v>2</v>
      </c>
      <c r="M12" s="472">
        <v>4</v>
      </c>
      <c r="N12" s="639">
        <f t="shared" si="5"/>
        <v>8</v>
      </c>
      <c r="O12" s="950" t="str">
        <f t="shared" si="1"/>
        <v>MEDIO</v>
      </c>
      <c r="P12" s="639">
        <v>10</v>
      </c>
      <c r="Q12" s="639">
        <f t="shared" si="6"/>
        <v>80</v>
      </c>
      <c r="R12" s="674" t="str">
        <f t="shared" si="3"/>
        <v>III</v>
      </c>
      <c r="S12" s="246" t="str">
        <f t="shared" si="7"/>
        <v>MEJORABLE</v>
      </c>
      <c r="T12" s="179" t="s">
        <v>13</v>
      </c>
      <c r="U12" s="179" t="s">
        <v>13</v>
      </c>
      <c r="V12" s="179" t="s">
        <v>13</v>
      </c>
      <c r="W12" s="5" t="s">
        <v>2564</v>
      </c>
      <c r="X12" s="183" t="s">
        <v>50</v>
      </c>
    </row>
    <row r="13" spans="3:24" ht="68.400000000000006">
      <c r="C13" s="1491"/>
      <c r="D13" s="1492"/>
      <c r="E13" s="1440"/>
      <c r="F13" s="3" t="s">
        <v>2565</v>
      </c>
      <c r="G13" s="363" t="s">
        <v>86</v>
      </c>
      <c r="H13" s="179" t="s">
        <v>244</v>
      </c>
      <c r="I13" s="184" t="s">
        <v>11</v>
      </c>
      <c r="J13" s="184" t="s">
        <v>11</v>
      </c>
      <c r="K13" s="179" t="s">
        <v>11</v>
      </c>
      <c r="L13" s="472">
        <v>2</v>
      </c>
      <c r="M13" s="472">
        <v>4</v>
      </c>
      <c r="N13" s="639">
        <f t="shared" si="5"/>
        <v>8</v>
      </c>
      <c r="O13" s="950" t="str">
        <f t="shared" si="1"/>
        <v>MEDIO</v>
      </c>
      <c r="P13" s="639">
        <v>10</v>
      </c>
      <c r="Q13" s="639">
        <f t="shared" si="6"/>
        <v>80</v>
      </c>
      <c r="R13" s="674" t="str">
        <f t="shared" si="3"/>
        <v>III</v>
      </c>
      <c r="S13" s="246" t="str">
        <f t="shared" si="7"/>
        <v>MEJORABLE</v>
      </c>
      <c r="T13" s="179" t="s">
        <v>13</v>
      </c>
      <c r="U13" s="179" t="s">
        <v>686</v>
      </c>
      <c r="V13" s="179" t="s">
        <v>13</v>
      </c>
      <c r="W13" s="5" t="s">
        <v>2566</v>
      </c>
      <c r="X13" s="183" t="s">
        <v>13</v>
      </c>
    </row>
    <row r="14" spans="3:24" ht="162.75" customHeight="1">
      <c r="C14" s="1491"/>
      <c r="D14" s="1492"/>
      <c r="E14" s="1440"/>
      <c r="F14" s="5" t="s">
        <v>676</v>
      </c>
      <c r="G14" s="315" t="s">
        <v>20</v>
      </c>
      <c r="H14" s="184" t="s">
        <v>201</v>
      </c>
      <c r="I14" s="5" t="s">
        <v>11</v>
      </c>
      <c r="J14" s="5" t="s">
        <v>196</v>
      </c>
      <c r="K14" s="5" t="s">
        <v>1220</v>
      </c>
      <c r="L14" s="472">
        <v>2</v>
      </c>
      <c r="M14" s="472">
        <v>4</v>
      </c>
      <c r="N14" s="639">
        <f t="shared" si="5"/>
        <v>8</v>
      </c>
      <c r="O14" s="950" t="str">
        <f t="shared" si="1"/>
        <v>MEDIO</v>
      </c>
      <c r="P14" s="639">
        <v>10</v>
      </c>
      <c r="Q14" s="639">
        <f t="shared" si="6"/>
        <v>80</v>
      </c>
      <c r="R14" s="674" t="str">
        <f t="shared" si="3"/>
        <v>III</v>
      </c>
      <c r="S14" s="246" t="str">
        <f t="shared" si="7"/>
        <v>MEJORABLE</v>
      </c>
      <c r="T14" s="179" t="s">
        <v>91</v>
      </c>
      <c r="U14" s="179" t="s">
        <v>91</v>
      </c>
      <c r="V14" s="179" t="s">
        <v>91</v>
      </c>
      <c r="W14" s="316" t="s">
        <v>2567</v>
      </c>
      <c r="X14" s="183" t="s">
        <v>13</v>
      </c>
    </row>
    <row r="15" spans="3:24" ht="204" customHeight="1">
      <c r="C15" s="1491"/>
      <c r="D15" s="1492"/>
      <c r="E15" s="1440"/>
      <c r="F15" s="34" t="s">
        <v>364</v>
      </c>
      <c r="G15" s="363" t="s">
        <v>20</v>
      </c>
      <c r="H15" s="179" t="s">
        <v>365</v>
      </c>
      <c r="I15" s="5" t="s">
        <v>11</v>
      </c>
      <c r="J15" s="5" t="s">
        <v>11</v>
      </c>
      <c r="K15" s="5" t="s">
        <v>11</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939</v>
      </c>
      <c r="W15" s="5" t="s">
        <v>2568</v>
      </c>
      <c r="X15" s="183" t="s">
        <v>13</v>
      </c>
    </row>
    <row r="16" spans="3:24" ht="116.25" customHeight="1">
      <c r="C16" s="1491"/>
      <c r="D16" s="1492"/>
      <c r="E16" s="1440"/>
      <c r="F16" s="5" t="s">
        <v>40</v>
      </c>
      <c r="G16" s="3" t="s">
        <v>20</v>
      </c>
      <c r="H16" s="5" t="s">
        <v>41</v>
      </c>
      <c r="I16" s="5" t="s">
        <v>42</v>
      </c>
      <c r="J16" s="5" t="s">
        <v>11</v>
      </c>
      <c r="K16" s="5" t="s">
        <v>938</v>
      </c>
      <c r="L16" s="472">
        <v>2</v>
      </c>
      <c r="M16" s="472">
        <v>4</v>
      </c>
      <c r="N16" s="639">
        <f t="shared" si="5"/>
        <v>8</v>
      </c>
      <c r="O16" s="950" t="str">
        <f t="shared" si="1"/>
        <v>MEDIO</v>
      </c>
      <c r="P16" s="639">
        <v>10</v>
      </c>
      <c r="Q16" s="639">
        <f t="shared" si="6"/>
        <v>80</v>
      </c>
      <c r="R16" s="674" t="str">
        <f t="shared" si="3"/>
        <v>III</v>
      </c>
      <c r="S16" s="246" t="str">
        <f t="shared" si="7"/>
        <v>MEJORABLE</v>
      </c>
      <c r="T16" s="179" t="s">
        <v>14</v>
      </c>
      <c r="U16" s="179" t="s">
        <v>14</v>
      </c>
      <c r="V16" s="179" t="s">
        <v>14</v>
      </c>
      <c r="W16" s="5" t="s">
        <v>2569</v>
      </c>
      <c r="X16" s="183" t="s">
        <v>13</v>
      </c>
    </row>
    <row r="17" spans="3:24" ht="120" customHeight="1">
      <c r="C17" s="1491"/>
      <c r="D17" s="1492"/>
      <c r="E17" s="1440"/>
      <c r="F17" s="5" t="s">
        <v>2570</v>
      </c>
      <c r="G17" s="3" t="s">
        <v>1216</v>
      </c>
      <c r="H17" s="5" t="s">
        <v>2571</v>
      </c>
      <c r="I17" s="5" t="s">
        <v>11</v>
      </c>
      <c r="J17" s="5" t="s">
        <v>11</v>
      </c>
      <c r="K17" s="5" t="s">
        <v>196</v>
      </c>
      <c r="L17" s="472">
        <v>2</v>
      </c>
      <c r="M17" s="472">
        <v>4</v>
      </c>
      <c r="N17" s="639">
        <f t="shared" si="5"/>
        <v>8</v>
      </c>
      <c r="O17" s="950" t="str">
        <f t="shared" si="1"/>
        <v>MEDIO</v>
      </c>
      <c r="P17" s="639">
        <v>10</v>
      </c>
      <c r="Q17" s="639">
        <f t="shared" si="6"/>
        <v>80</v>
      </c>
      <c r="R17" s="674" t="str">
        <f t="shared" si="3"/>
        <v>III</v>
      </c>
      <c r="S17" s="246" t="str">
        <f t="shared" si="7"/>
        <v>MEJORABLE</v>
      </c>
      <c r="T17" s="179" t="s">
        <v>91</v>
      </c>
      <c r="U17" s="179" t="s">
        <v>91</v>
      </c>
      <c r="V17" s="179" t="s">
        <v>91</v>
      </c>
      <c r="W17" s="5" t="s">
        <v>2572</v>
      </c>
      <c r="X17" s="183" t="s">
        <v>13</v>
      </c>
    </row>
    <row r="18" spans="3:24" ht="114">
      <c r="C18" s="1491"/>
      <c r="D18" s="1492"/>
      <c r="E18" s="1440"/>
      <c r="F18" s="188" t="s">
        <v>19</v>
      </c>
      <c r="G18" s="363" t="s">
        <v>20</v>
      </c>
      <c r="H18" s="179" t="s">
        <v>21</v>
      </c>
      <c r="I18" s="184" t="s">
        <v>11</v>
      </c>
      <c r="J18" s="184" t="s">
        <v>1534</v>
      </c>
      <c r="K18" s="184" t="s">
        <v>1535</v>
      </c>
      <c r="L18" s="472">
        <v>2</v>
      </c>
      <c r="M18" s="472">
        <v>4</v>
      </c>
      <c r="N18" s="639">
        <f t="shared" si="5"/>
        <v>8</v>
      </c>
      <c r="O18" s="950" t="str">
        <f t="shared" si="1"/>
        <v>MEDIO</v>
      </c>
      <c r="P18" s="639">
        <v>10</v>
      </c>
      <c r="Q18" s="639">
        <f t="shared" si="6"/>
        <v>80</v>
      </c>
      <c r="R18" s="674" t="str">
        <f t="shared" si="3"/>
        <v>III</v>
      </c>
      <c r="S18" s="246" t="str">
        <f t="shared" si="7"/>
        <v>MEJORABLE</v>
      </c>
      <c r="T18" s="180" t="s">
        <v>13</v>
      </c>
      <c r="U18" s="179" t="s">
        <v>14</v>
      </c>
      <c r="V18" s="179" t="s">
        <v>22</v>
      </c>
      <c r="W18" s="179" t="s">
        <v>2573</v>
      </c>
      <c r="X18" s="183" t="s">
        <v>13</v>
      </c>
    </row>
    <row r="19" spans="3:24" ht="114">
      <c r="C19" s="1491"/>
      <c r="D19" s="1493" t="s">
        <v>3891</v>
      </c>
      <c r="E19" s="363" t="s">
        <v>6</v>
      </c>
      <c r="F19" s="312" t="s">
        <v>304</v>
      </c>
      <c r="G19" s="185" t="s">
        <v>1216</v>
      </c>
      <c r="H19" s="178" t="s">
        <v>270</v>
      </c>
      <c r="I19" s="178" t="s">
        <v>11</v>
      </c>
      <c r="J19" s="178" t="s">
        <v>11</v>
      </c>
      <c r="K19" s="184" t="s">
        <v>334</v>
      </c>
      <c r="L19" s="472">
        <v>2</v>
      </c>
      <c r="M19" s="472">
        <v>4</v>
      </c>
      <c r="N19" s="639">
        <f t="shared" si="5"/>
        <v>8</v>
      </c>
      <c r="O19" s="950" t="str">
        <f t="shared" si="1"/>
        <v>MEDIO</v>
      </c>
      <c r="P19" s="639">
        <v>10</v>
      </c>
      <c r="Q19" s="639">
        <f t="shared" si="6"/>
        <v>80</v>
      </c>
      <c r="R19" s="674" t="str">
        <f t="shared" si="3"/>
        <v>III</v>
      </c>
      <c r="S19" s="246" t="str">
        <f t="shared" si="7"/>
        <v>MEJORABLE</v>
      </c>
      <c r="T19" s="179" t="s">
        <v>91</v>
      </c>
      <c r="U19" s="179" t="s">
        <v>91</v>
      </c>
      <c r="V19" s="179" t="s">
        <v>91</v>
      </c>
      <c r="W19" s="36" t="s">
        <v>3906</v>
      </c>
      <c r="X19" s="39" t="s">
        <v>945</v>
      </c>
    </row>
    <row r="20" spans="3:24" ht="182.4">
      <c r="C20" s="1491"/>
      <c r="D20" s="1493"/>
      <c r="E20" s="363" t="s">
        <v>6</v>
      </c>
      <c r="F20" s="188" t="s">
        <v>303</v>
      </c>
      <c r="G20" s="185" t="s">
        <v>219</v>
      </c>
      <c r="H20" s="178" t="s">
        <v>220</v>
      </c>
      <c r="I20" s="178" t="s">
        <v>942</v>
      </c>
      <c r="J20" s="178" t="s">
        <v>11</v>
      </c>
      <c r="K20" s="179" t="s">
        <v>943</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179" t="s">
        <v>2574</v>
      </c>
      <c r="X20" s="183" t="s">
        <v>946</v>
      </c>
    </row>
    <row r="21" spans="3:24" ht="91.2">
      <c r="C21" s="1491"/>
      <c r="D21" s="1493"/>
      <c r="E21" s="363" t="s">
        <v>6</v>
      </c>
      <c r="F21" s="184" t="s">
        <v>666</v>
      </c>
      <c r="G21" s="185" t="s">
        <v>17</v>
      </c>
      <c r="H21" s="314" t="s">
        <v>18</v>
      </c>
      <c r="I21" s="178" t="s">
        <v>45</v>
      </c>
      <c r="J21" s="178" t="s">
        <v>11</v>
      </c>
      <c r="K21" s="178" t="s">
        <v>911</v>
      </c>
      <c r="L21" s="472">
        <v>2</v>
      </c>
      <c r="M21" s="472">
        <v>4</v>
      </c>
      <c r="N21" s="639">
        <f t="shared" si="5"/>
        <v>8</v>
      </c>
      <c r="O21" s="950" t="str">
        <f t="shared" si="1"/>
        <v>MEDIO</v>
      </c>
      <c r="P21" s="639">
        <v>10</v>
      </c>
      <c r="Q21" s="639">
        <f t="shared" si="6"/>
        <v>80</v>
      </c>
      <c r="R21" s="674" t="str">
        <f t="shared" si="3"/>
        <v>III</v>
      </c>
      <c r="S21" s="246" t="str">
        <f t="shared" si="7"/>
        <v>MEJORABLE</v>
      </c>
      <c r="T21" s="272" t="s">
        <v>13</v>
      </c>
      <c r="U21" s="178" t="s">
        <v>14</v>
      </c>
      <c r="V21" s="178" t="s">
        <v>14</v>
      </c>
      <c r="W21" s="318" t="s">
        <v>2561</v>
      </c>
      <c r="X21" s="319" t="s">
        <v>13</v>
      </c>
    </row>
    <row r="22" spans="3:24" ht="255.75" customHeight="1">
      <c r="C22" s="1491"/>
      <c r="D22" s="1493"/>
      <c r="E22" s="363" t="s">
        <v>6</v>
      </c>
      <c r="F22" s="315" t="s">
        <v>667</v>
      </c>
      <c r="G22" s="185" t="s">
        <v>8</v>
      </c>
      <c r="H22" s="314" t="s">
        <v>368</v>
      </c>
      <c r="I22" s="178" t="s">
        <v>10</v>
      </c>
      <c r="J22" s="178" t="s">
        <v>11</v>
      </c>
      <c r="K22" s="178" t="s">
        <v>369</v>
      </c>
      <c r="L22" s="472">
        <v>2</v>
      </c>
      <c r="M22" s="472">
        <v>4</v>
      </c>
      <c r="N22" s="639">
        <f t="shared" si="5"/>
        <v>8</v>
      </c>
      <c r="O22" s="950" t="str">
        <f t="shared" si="1"/>
        <v>MEDIO</v>
      </c>
      <c r="P22" s="639">
        <v>25</v>
      </c>
      <c r="Q22" s="639">
        <f t="shared" si="6"/>
        <v>200</v>
      </c>
      <c r="R22" s="674" t="str">
        <f t="shared" si="3"/>
        <v>II</v>
      </c>
      <c r="S22" s="246" t="str">
        <f t="shared" si="7"/>
        <v>ACEPTABLE CON CONTROL ESPECIFICO</v>
      </c>
      <c r="T22" s="178" t="s">
        <v>13</v>
      </c>
      <c r="U22" s="178" t="s">
        <v>14</v>
      </c>
      <c r="V22" s="178" t="s">
        <v>1539</v>
      </c>
      <c r="W22" s="318" t="s">
        <v>2575</v>
      </c>
      <c r="X22" s="320" t="s">
        <v>13</v>
      </c>
    </row>
    <row r="23" spans="3:24" ht="258" customHeight="1">
      <c r="C23" s="1491"/>
      <c r="D23" s="1493"/>
      <c r="E23" s="363" t="s">
        <v>6</v>
      </c>
      <c r="F23" s="185" t="s">
        <v>2576</v>
      </c>
      <c r="G23" s="185" t="s">
        <v>8</v>
      </c>
      <c r="H23" s="324" t="s">
        <v>222</v>
      </c>
      <c r="I23" s="324" t="s">
        <v>11</v>
      </c>
      <c r="J23" s="324" t="s">
        <v>11</v>
      </c>
      <c r="K23" s="324" t="s">
        <v>223</v>
      </c>
      <c r="L23" s="472">
        <v>2</v>
      </c>
      <c r="M23" s="472">
        <v>4</v>
      </c>
      <c r="N23" s="639">
        <f t="shared" si="5"/>
        <v>8</v>
      </c>
      <c r="O23" s="950" t="str">
        <f t="shared" si="1"/>
        <v>MEDIO</v>
      </c>
      <c r="P23" s="639">
        <v>25</v>
      </c>
      <c r="Q23" s="639">
        <f t="shared" si="6"/>
        <v>200</v>
      </c>
      <c r="R23" s="674" t="str">
        <f t="shared" si="3"/>
        <v>II</v>
      </c>
      <c r="S23" s="246" t="str">
        <f t="shared" si="7"/>
        <v>ACEPTABLE CON CONTROL ESPECIFICO</v>
      </c>
      <c r="T23" s="178" t="s">
        <v>91</v>
      </c>
      <c r="U23" s="178" t="s">
        <v>91</v>
      </c>
      <c r="V23" s="178" t="s">
        <v>91</v>
      </c>
      <c r="W23" s="314" t="s">
        <v>2577</v>
      </c>
      <c r="X23" s="320" t="s">
        <v>13</v>
      </c>
    </row>
    <row r="24" spans="3:24" ht="187.5" customHeight="1">
      <c r="C24" s="1491"/>
      <c r="D24" s="1493"/>
      <c r="E24" s="1440" t="s">
        <v>6</v>
      </c>
      <c r="F24" s="315" t="s">
        <v>670</v>
      </c>
      <c r="G24" s="185" t="s">
        <v>8</v>
      </c>
      <c r="H24" s="314" t="s">
        <v>377</v>
      </c>
      <c r="I24" s="178" t="s">
        <v>10</v>
      </c>
      <c r="J24" s="178" t="s">
        <v>11</v>
      </c>
      <c r="K24" s="178" t="s">
        <v>369</v>
      </c>
      <c r="L24" s="472">
        <v>2</v>
      </c>
      <c r="M24" s="472">
        <v>4</v>
      </c>
      <c r="N24" s="639">
        <f t="shared" si="5"/>
        <v>8</v>
      </c>
      <c r="O24" s="950" t="str">
        <f t="shared" si="1"/>
        <v>MEDIO</v>
      </c>
      <c r="P24" s="639">
        <v>25</v>
      </c>
      <c r="Q24" s="639">
        <f t="shared" si="6"/>
        <v>200</v>
      </c>
      <c r="R24" s="674" t="str">
        <f t="shared" si="3"/>
        <v>II</v>
      </c>
      <c r="S24" s="246" t="str">
        <f t="shared" si="7"/>
        <v>ACEPTABLE CON CONTROL ESPECIFICO</v>
      </c>
      <c r="T24" s="178" t="s">
        <v>14</v>
      </c>
      <c r="U24" s="178" t="s">
        <v>14</v>
      </c>
      <c r="V24" s="178" t="s">
        <v>14</v>
      </c>
      <c r="W24" s="318" t="s">
        <v>2578</v>
      </c>
      <c r="X24" s="320" t="s">
        <v>13</v>
      </c>
    </row>
    <row r="25" spans="3:24" ht="159.6">
      <c r="C25" s="1491"/>
      <c r="D25" s="1493"/>
      <c r="E25" s="1440"/>
      <c r="F25" s="315" t="s">
        <v>2579</v>
      </c>
      <c r="G25" s="185" t="s">
        <v>8</v>
      </c>
      <c r="H25" s="314" t="s">
        <v>377</v>
      </c>
      <c r="I25" s="178" t="s">
        <v>10</v>
      </c>
      <c r="J25" s="178" t="s">
        <v>11</v>
      </c>
      <c r="K25" s="178" t="s">
        <v>369</v>
      </c>
      <c r="L25" s="472">
        <v>2</v>
      </c>
      <c r="M25" s="472">
        <v>4</v>
      </c>
      <c r="N25" s="639">
        <f t="shared" si="5"/>
        <v>8</v>
      </c>
      <c r="O25" s="950" t="str">
        <f t="shared" si="1"/>
        <v>MEDIO</v>
      </c>
      <c r="P25" s="639">
        <v>25</v>
      </c>
      <c r="Q25" s="639">
        <f t="shared" si="6"/>
        <v>200</v>
      </c>
      <c r="R25" s="674" t="str">
        <f t="shared" si="3"/>
        <v>II</v>
      </c>
      <c r="S25" s="246" t="str">
        <f t="shared" si="7"/>
        <v>ACEPTABLE CON CONTROL ESPECIFICO</v>
      </c>
      <c r="T25" s="178" t="s">
        <v>14</v>
      </c>
      <c r="U25" s="178" t="s">
        <v>14</v>
      </c>
      <c r="V25" s="178" t="s">
        <v>14</v>
      </c>
      <c r="W25" s="318" t="s">
        <v>2578</v>
      </c>
      <c r="X25" s="320" t="s">
        <v>13</v>
      </c>
    </row>
    <row r="26" spans="3:24" ht="136.80000000000001">
      <c r="C26" s="1491"/>
      <c r="D26" s="1493"/>
      <c r="E26" s="1440"/>
      <c r="F26" s="185" t="s">
        <v>1540</v>
      </c>
      <c r="G26" s="185" t="s">
        <v>8</v>
      </c>
      <c r="H26" s="178" t="s">
        <v>1339</v>
      </c>
      <c r="I26" s="178" t="s">
        <v>11</v>
      </c>
      <c r="J26" s="178" t="s">
        <v>1340</v>
      </c>
      <c r="K26" s="178" t="s">
        <v>11</v>
      </c>
      <c r="L26" s="472">
        <v>2</v>
      </c>
      <c r="M26" s="472">
        <v>4</v>
      </c>
      <c r="N26" s="639">
        <f t="shared" si="5"/>
        <v>8</v>
      </c>
      <c r="O26" s="950" t="str">
        <f t="shared" si="1"/>
        <v>MEDIO</v>
      </c>
      <c r="P26" s="639">
        <v>25</v>
      </c>
      <c r="Q26" s="639">
        <f t="shared" si="6"/>
        <v>200</v>
      </c>
      <c r="R26" s="674" t="str">
        <f t="shared" si="3"/>
        <v>II</v>
      </c>
      <c r="S26" s="246" t="str">
        <f t="shared" si="7"/>
        <v>ACEPTABLE CON CONTROL ESPECIFICO</v>
      </c>
      <c r="T26" s="178" t="s">
        <v>91</v>
      </c>
      <c r="U26" s="178" t="s">
        <v>91</v>
      </c>
      <c r="V26" s="178" t="s">
        <v>91</v>
      </c>
      <c r="W26" s="178" t="s">
        <v>2580</v>
      </c>
      <c r="X26" s="158" t="s">
        <v>13</v>
      </c>
    </row>
    <row r="27" spans="3:24" ht="311.25" customHeight="1">
      <c r="C27" s="1491"/>
      <c r="D27" s="1493"/>
      <c r="E27" s="1440"/>
      <c r="F27" s="188" t="s">
        <v>1541</v>
      </c>
      <c r="G27" s="185" t="s">
        <v>20</v>
      </c>
      <c r="H27" s="178" t="s">
        <v>1352</v>
      </c>
      <c r="I27" s="178" t="s">
        <v>11</v>
      </c>
      <c r="J27" s="178" t="s">
        <v>11</v>
      </c>
      <c r="K27" s="178" t="s">
        <v>11</v>
      </c>
      <c r="L27" s="472">
        <v>2</v>
      </c>
      <c r="M27" s="472">
        <v>4</v>
      </c>
      <c r="N27" s="639">
        <f t="shared" si="5"/>
        <v>8</v>
      </c>
      <c r="O27" s="950" t="str">
        <f t="shared" si="1"/>
        <v>MEDIO</v>
      </c>
      <c r="P27" s="639">
        <v>10</v>
      </c>
      <c r="Q27" s="639">
        <f t="shared" si="6"/>
        <v>80</v>
      </c>
      <c r="R27" s="674" t="str">
        <f t="shared" si="3"/>
        <v>III</v>
      </c>
      <c r="S27" s="246" t="str">
        <f t="shared" si="7"/>
        <v>MEJORABLE</v>
      </c>
      <c r="T27" s="179" t="s">
        <v>91</v>
      </c>
      <c r="U27" s="179" t="s">
        <v>91</v>
      </c>
      <c r="V27" s="179" t="s">
        <v>308</v>
      </c>
      <c r="W27" s="179" t="s">
        <v>2581</v>
      </c>
      <c r="X27" s="183" t="s">
        <v>13</v>
      </c>
    </row>
    <row r="28" spans="3:24" ht="182.4">
      <c r="C28" s="1491"/>
      <c r="D28" s="1493"/>
      <c r="E28" s="1440"/>
      <c r="F28" s="315" t="s">
        <v>673</v>
      </c>
      <c r="G28" s="185" t="s">
        <v>20</v>
      </c>
      <c r="H28" s="314" t="s">
        <v>382</v>
      </c>
      <c r="I28" s="178" t="s">
        <v>383</v>
      </c>
      <c r="J28" s="178" t="s">
        <v>384</v>
      </c>
      <c r="K28" s="178" t="s">
        <v>873</v>
      </c>
      <c r="L28" s="472">
        <v>2</v>
      </c>
      <c r="M28" s="472">
        <v>4</v>
      </c>
      <c r="N28" s="639">
        <f t="shared" si="5"/>
        <v>8</v>
      </c>
      <c r="O28" s="950" t="str">
        <f t="shared" si="1"/>
        <v>MEDIO</v>
      </c>
      <c r="P28" s="639">
        <v>10</v>
      </c>
      <c r="Q28" s="639">
        <f t="shared" si="6"/>
        <v>80</v>
      </c>
      <c r="R28" s="674" t="str">
        <f t="shared" si="3"/>
        <v>III</v>
      </c>
      <c r="S28" s="246" t="str">
        <f t="shared" si="7"/>
        <v>MEJORABLE</v>
      </c>
      <c r="T28" s="178" t="s">
        <v>13</v>
      </c>
      <c r="U28" s="178" t="s">
        <v>13</v>
      </c>
      <c r="V28" s="178" t="s">
        <v>13</v>
      </c>
      <c r="W28" s="178" t="s">
        <v>2582</v>
      </c>
      <c r="X28" s="320" t="s">
        <v>13</v>
      </c>
    </row>
    <row r="29" spans="3:24" ht="162.75" customHeight="1">
      <c r="C29" s="1491"/>
      <c r="D29" s="1493"/>
      <c r="E29" s="1440"/>
      <c r="F29" s="315" t="s">
        <v>674</v>
      </c>
      <c r="G29" s="185" t="s">
        <v>20</v>
      </c>
      <c r="H29" s="314" t="s">
        <v>387</v>
      </c>
      <c r="I29" s="178" t="s">
        <v>944</v>
      </c>
      <c r="J29" s="178" t="s">
        <v>10</v>
      </c>
      <c r="K29" s="178" t="s">
        <v>1543</v>
      </c>
      <c r="L29" s="472">
        <v>2</v>
      </c>
      <c r="M29" s="472">
        <v>4</v>
      </c>
      <c r="N29" s="639">
        <f t="shared" si="5"/>
        <v>8</v>
      </c>
      <c r="O29" s="950" t="str">
        <f t="shared" si="1"/>
        <v>MEDIO</v>
      </c>
      <c r="P29" s="639">
        <v>10</v>
      </c>
      <c r="Q29" s="639">
        <f t="shared" si="6"/>
        <v>80</v>
      </c>
      <c r="R29" s="674" t="str">
        <f t="shared" si="3"/>
        <v>III</v>
      </c>
      <c r="S29" s="246" t="str">
        <f t="shared" si="7"/>
        <v>MEJORABLE</v>
      </c>
      <c r="T29" s="178" t="s">
        <v>14</v>
      </c>
      <c r="U29" s="178" t="s">
        <v>14</v>
      </c>
      <c r="V29" s="178" t="s">
        <v>14</v>
      </c>
      <c r="W29" s="178" t="s">
        <v>2583</v>
      </c>
      <c r="X29" s="320" t="s">
        <v>389</v>
      </c>
    </row>
    <row r="30" spans="3:24" ht="205.2">
      <c r="C30" s="1441" t="s">
        <v>78</v>
      </c>
      <c r="D30" s="1498" t="s">
        <v>3887</v>
      </c>
      <c r="E30" s="1440" t="s">
        <v>6</v>
      </c>
      <c r="F30" s="363" t="s">
        <v>556</v>
      </c>
      <c r="G30" s="363" t="s">
        <v>20</v>
      </c>
      <c r="H30" s="179" t="s">
        <v>30</v>
      </c>
      <c r="I30" s="184" t="s">
        <v>11</v>
      </c>
      <c r="J30" s="184" t="s">
        <v>11</v>
      </c>
      <c r="K30" s="184" t="s">
        <v>1545</v>
      </c>
      <c r="L30" s="472">
        <v>2</v>
      </c>
      <c r="M30" s="472">
        <v>2</v>
      </c>
      <c r="N30" s="639">
        <f t="shared" si="5"/>
        <v>4</v>
      </c>
      <c r="O30" s="950" t="str">
        <f t="shared" si="1"/>
        <v>BAJO</v>
      </c>
      <c r="P30" s="639">
        <v>100</v>
      </c>
      <c r="Q30" s="639">
        <f t="shared" si="6"/>
        <v>400</v>
      </c>
      <c r="R30" s="674" t="str">
        <f t="shared" si="3"/>
        <v>II</v>
      </c>
      <c r="S30" s="246" t="str">
        <f t="shared" si="7"/>
        <v>ACEPTABLE CON CONTROL ESPECIFICO</v>
      </c>
      <c r="T30" s="179" t="s">
        <v>13</v>
      </c>
      <c r="U30" s="179" t="s">
        <v>13</v>
      </c>
      <c r="V30" s="179" t="s">
        <v>929</v>
      </c>
      <c r="W30" s="36" t="s">
        <v>2584</v>
      </c>
      <c r="X30" s="311" t="s">
        <v>13</v>
      </c>
    </row>
    <row r="31" spans="3:24" ht="136.80000000000001">
      <c r="C31" s="1441"/>
      <c r="D31" s="1498"/>
      <c r="E31" s="1440"/>
      <c r="F31" s="33" t="s">
        <v>35</v>
      </c>
      <c r="G31" s="363" t="s">
        <v>20</v>
      </c>
      <c r="H31" s="310" t="s">
        <v>36</v>
      </c>
      <c r="I31" s="184" t="s">
        <v>11</v>
      </c>
      <c r="J31" s="184" t="s">
        <v>11</v>
      </c>
      <c r="K31" s="310" t="s">
        <v>1424</v>
      </c>
      <c r="L31" s="472">
        <v>2</v>
      </c>
      <c r="M31" s="472">
        <v>4</v>
      </c>
      <c r="N31" s="639">
        <f t="shared" si="5"/>
        <v>8</v>
      </c>
      <c r="O31" s="950" t="str">
        <f t="shared" si="1"/>
        <v>MEDIO</v>
      </c>
      <c r="P31" s="639">
        <v>10</v>
      </c>
      <c r="Q31" s="639">
        <f t="shared" si="6"/>
        <v>80</v>
      </c>
      <c r="R31" s="674" t="str">
        <f t="shared" si="3"/>
        <v>III</v>
      </c>
      <c r="S31" s="246" t="str">
        <f t="shared" si="7"/>
        <v>MEJORABLE</v>
      </c>
      <c r="T31" s="179" t="s">
        <v>13</v>
      </c>
      <c r="U31" s="179" t="s">
        <v>13</v>
      </c>
      <c r="V31" s="179" t="s">
        <v>13</v>
      </c>
      <c r="W31" s="38" t="s">
        <v>2585</v>
      </c>
      <c r="X31" s="311" t="s">
        <v>38</v>
      </c>
    </row>
    <row r="32" spans="3:24" ht="136.80000000000001">
      <c r="C32" s="1441"/>
      <c r="D32" s="1498"/>
      <c r="E32" s="1440"/>
      <c r="F32" s="189" t="s">
        <v>1311</v>
      </c>
      <c r="G32" s="185" t="s">
        <v>33</v>
      </c>
      <c r="H32" s="314" t="s">
        <v>34</v>
      </c>
      <c r="I32" s="178" t="s">
        <v>10</v>
      </c>
      <c r="J32" s="178" t="s">
        <v>10</v>
      </c>
      <c r="K32" s="178" t="s">
        <v>926</v>
      </c>
      <c r="L32" s="472">
        <v>2</v>
      </c>
      <c r="M32" s="472">
        <v>4</v>
      </c>
      <c r="N32" s="639">
        <f t="shared" si="5"/>
        <v>8</v>
      </c>
      <c r="O32" s="950" t="str">
        <f t="shared" si="1"/>
        <v>MEDIO</v>
      </c>
      <c r="P32" s="639">
        <v>10</v>
      </c>
      <c r="Q32" s="639">
        <f t="shared" si="6"/>
        <v>80</v>
      </c>
      <c r="R32" s="674" t="str">
        <f t="shared" si="3"/>
        <v>III</v>
      </c>
      <c r="S32" s="246" t="str">
        <f t="shared" si="7"/>
        <v>MEJORABLE</v>
      </c>
      <c r="T32" s="179" t="s">
        <v>13</v>
      </c>
      <c r="U32" s="179" t="s">
        <v>13</v>
      </c>
      <c r="V32" s="179" t="s">
        <v>13</v>
      </c>
      <c r="W32" s="36" t="s">
        <v>2586</v>
      </c>
      <c r="X32" s="183" t="s">
        <v>13</v>
      </c>
    </row>
    <row r="33" spans="3:24" ht="91.2">
      <c r="C33" s="1441"/>
      <c r="D33" s="1498"/>
      <c r="E33" s="1440"/>
      <c r="F33" s="34" t="s">
        <v>696</v>
      </c>
      <c r="G33" s="363" t="s">
        <v>86</v>
      </c>
      <c r="H33" s="179" t="s">
        <v>87</v>
      </c>
      <c r="I33" s="179" t="s">
        <v>11</v>
      </c>
      <c r="J33" s="179" t="s">
        <v>11</v>
      </c>
      <c r="K33" s="179" t="s">
        <v>1266</v>
      </c>
      <c r="L33" s="472">
        <v>2</v>
      </c>
      <c r="M33" s="472">
        <v>4</v>
      </c>
      <c r="N33" s="639">
        <f t="shared" si="5"/>
        <v>8</v>
      </c>
      <c r="O33" s="950" t="str">
        <f t="shared" si="1"/>
        <v>MEDIO</v>
      </c>
      <c r="P33" s="639">
        <v>10</v>
      </c>
      <c r="Q33" s="639">
        <f t="shared" si="6"/>
        <v>80</v>
      </c>
      <c r="R33" s="674" t="str">
        <f t="shared" si="3"/>
        <v>III</v>
      </c>
      <c r="S33" s="246" t="str">
        <f t="shared" si="7"/>
        <v>MEJORABLE</v>
      </c>
      <c r="T33" s="179" t="s">
        <v>91</v>
      </c>
      <c r="U33" s="179" t="s">
        <v>91</v>
      </c>
      <c r="V33" s="179" t="s">
        <v>91</v>
      </c>
      <c r="W33" s="316" t="s">
        <v>2587</v>
      </c>
      <c r="X33" s="183" t="s">
        <v>93</v>
      </c>
    </row>
    <row r="34" spans="3:24" ht="91.2">
      <c r="C34" s="1441"/>
      <c r="D34" s="1498"/>
      <c r="E34" s="1440"/>
      <c r="F34" s="185" t="s">
        <v>1312</v>
      </c>
      <c r="G34" s="185" t="s">
        <v>86</v>
      </c>
      <c r="H34" s="178" t="s">
        <v>629</v>
      </c>
      <c r="I34" s="179" t="s">
        <v>11</v>
      </c>
      <c r="J34" s="179" t="s">
        <v>11</v>
      </c>
      <c r="K34" s="179" t="s">
        <v>927</v>
      </c>
      <c r="L34" s="472">
        <v>2</v>
      </c>
      <c r="M34" s="472">
        <v>4</v>
      </c>
      <c r="N34" s="639">
        <f t="shared" si="5"/>
        <v>8</v>
      </c>
      <c r="O34" s="950" t="str">
        <f t="shared" si="1"/>
        <v>MEDIO</v>
      </c>
      <c r="P34" s="639">
        <v>10</v>
      </c>
      <c r="Q34" s="639">
        <f t="shared" si="6"/>
        <v>80</v>
      </c>
      <c r="R34" s="674" t="str">
        <f t="shared" si="3"/>
        <v>III</v>
      </c>
      <c r="S34" s="246" t="str">
        <f t="shared" si="7"/>
        <v>MEJORABLE</v>
      </c>
      <c r="T34" s="272" t="s">
        <v>13</v>
      </c>
      <c r="U34" s="272" t="s">
        <v>13</v>
      </c>
      <c r="V34" s="272" t="s">
        <v>13</v>
      </c>
      <c r="W34" s="178" t="s">
        <v>2588</v>
      </c>
      <c r="X34" s="320" t="s">
        <v>932</v>
      </c>
    </row>
    <row r="35" spans="3:24" ht="205.2">
      <c r="C35" s="1441"/>
      <c r="D35" s="1498"/>
      <c r="E35" s="1440"/>
      <c r="F35" s="189" t="s">
        <v>705</v>
      </c>
      <c r="G35" s="185" t="s">
        <v>8</v>
      </c>
      <c r="H35" s="314" t="s">
        <v>108</v>
      </c>
      <c r="I35" s="314" t="s">
        <v>10</v>
      </c>
      <c r="J35" s="308" t="s">
        <v>10</v>
      </c>
      <c r="K35" s="178" t="s">
        <v>109</v>
      </c>
      <c r="L35" s="472">
        <v>2</v>
      </c>
      <c r="M35" s="472">
        <v>4</v>
      </c>
      <c r="N35" s="639">
        <f t="shared" si="5"/>
        <v>8</v>
      </c>
      <c r="O35" s="950" t="str">
        <f t="shared" si="1"/>
        <v>MEDIO</v>
      </c>
      <c r="P35" s="639">
        <v>10</v>
      </c>
      <c r="Q35" s="639">
        <f t="shared" si="6"/>
        <v>80</v>
      </c>
      <c r="R35" s="674" t="str">
        <f t="shared" si="3"/>
        <v>III</v>
      </c>
      <c r="S35" s="246" t="str">
        <f t="shared" si="7"/>
        <v>MEJORABLE</v>
      </c>
      <c r="T35" s="314" t="s">
        <v>13</v>
      </c>
      <c r="U35" s="314" t="s">
        <v>13</v>
      </c>
      <c r="V35" s="314" t="s">
        <v>13</v>
      </c>
      <c r="W35" s="318" t="s">
        <v>2589</v>
      </c>
      <c r="X35" s="156" t="s">
        <v>10</v>
      </c>
    </row>
    <row r="36" spans="3:24" ht="114">
      <c r="C36" s="1441"/>
      <c r="D36" s="1498"/>
      <c r="E36" s="1440"/>
      <c r="F36" s="33" t="s">
        <v>675</v>
      </c>
      <c r="G36" s="363" t="s">
        <v>20</v>
      </c>
      <c r="H36" s="310" t="s">
        <v>36</v>
      </c>
      <c r="I36" s="184" t="s">
        <v>11</v>
      </c>
      <c r="J36" s="184" t="s">
        <v>11</v>
      </c>
      <c r="K36" s="179" t="s">
        <v>11</v>
      </c>
      <c r="L36" s="472">
        <v>2</v>
      </c>
      <c r="M36" s="472">
        <v>4</v>
      </c>
      <c r="N36" s="639">
        <f t="shared" si="5"/>
        <v>8</v>
      </c>
      <c r="O36" s="950" t="str">
        <f t="shared" si="1"/>
        <v>MEDIO</v>
      </c>
      <c r="P36" s="639">
        <v>10</v>
      </c>
      <c r="Q36" s="639">
        <f t="shared" si="6"/>
        <v>80</v>
      </c>
      <c r="R36" s="674" t="str">
        <f t="shared" si="3"/>
        <v>III</v>
      </c>
      <c r="S36" s="246" t="str">
        <f t="shared" si="7"/>
        <v>MEJORABLE</v>
      </c>
      <c r="T36" s="179" t="s">
        <v>13</v>
      </c>
      <c r="U36" s="179" t="s">
        <v>13</v>
      </c>
      <c r="V36" s="179" t="s">
        <v>13</v>
      </c>
      <c r="W36" s="38" t="s">
        <v>2590</v>
      </c>
      <c r="X36" s="311" t="s">
        <v>13</v>
      </c>
    </row>
    <row r="37" spans="3:24" ht="162" customHeight="1">
      <c r="C37" s="1499" t="s">
        <v>3895</v>
      </c>
      <c r="D37" s="1500"/>
      <c r="E37" s="10" t="s">
        <v>6</v>
      </c>
      <c r="F37" s="64" t="s">
        <v>302</v>
      </c>
      <c r="G37" s="197" t="s">
        <v>20</v>
      </c>
      <c r="H37" s="199" t="s">
        <v>31</v>
      </c>
      <c r="I37" s="196" t="s">
        <v>11</v>
      </c>
      <c r="J37" s="196" t="s">
        <v>110</v>
      </c>
      <c r="K37" s="196" t="s">
        <v>11</v>
      </c>
      <c r="L37" s="472">
        <v>2</v>
      </c>
      <c r="M37" s="472">
        <v>2</v>
      </c>
      <c r="N37" s="639">
        <f t="shared" si="5"/>
        <v>4</v>
      </c>
      <c r="O37" s="950" t="str">
        <f t="shared" si="1"/>
        <v>BAJO</v>
      </c>
      <c r="P37" s="639">
        <v>100</v>
      </c>
      <c r="Q37" s="639">
        <f t="shared" si="6"/>
        <v>400</v>
      </c>
      <c r="R37" s="674" t="str">
        <f t="shared" si="3"/>
        <v>II</v>
      </c>
      <c r="S37" s="246" t="str">
        <f t="shared" si="7"/>
        <v>ACEPTABLE CON CONTROL ESPECIFICO</v>
      </c>
      <c r="T37" s="198" t="s">
        <v>13</v>
      </c>
      <c r="U37" s="198" t="s">
        <v>13</v>
      </c>
      <c r="V37" s="198" t="s">
        <v>1184</v>
      </c>
      <c r="W37" s="201" t="s">
        <v>2096</v>
      </c>
      <c r="X37" s="202" t="s">
        <v>13</v>
      </c>
    </row>
    <row r="38" spans="3:24" ht="162">
      <c r="C38" s="1443"/>
      <c r="D38" s="1444"/>
      <c r="E38" s="10" t="s">
        <v>6</v>
      </c>
      <c r="F38" s="64" t="s">
        <v>1185</v>
      </c>
      <c r="G38" s="197" t="s">
        <v>20</v>
      </c>
      <c r="H38" s="199" t="s">
        <v>31</v>
      </c>
      <c r="I38" s="196" t="s">
        <v>11</v>
      </c>
      <c r="J38" s="196" t="s">
        <v>11</v>
      </c>
      <c r="K38" s="199" t="s">
        <v>1179</v>
      </c>
      <c r="L38" s="472">
        <v>2</v>
      </c>
      <c r="M38" s="472">
        <v>2</v>
      </c>
      <c r="N38" s="639">
        <f t="shared" si="5"/>
        <v>4</v>
      </c>
      <c r="O38" s="950" t="str">
        <f t="shared" si="1"/>
        <v>BAJO</v>
      </c>
      <c r="P38" s="639">
        <v>100</v>
      </c>
      <c r="Q38" s="639">
        <f t="shared" si="6"/>
        <v>400</v>
      </c>
      <c r="R38" s="674" t="str">
        <f t="shared" si="3"/>
        <v>II</v>
      </c>
      <c r="S38" s="246" t="str">
        <f t="shared" si="7"/>
        <v>ACEPTABLE CON CONTROL ESPECIFICO</v>
      </c>
      <c r="T38" s="198" t="s">
        <v>13</v>
      </c>
      <c r="U38" s="198" t="s">
        <v>13</v>
      </c>
      <c r="V38" s="198" t="s">
        <v>91</v>
      </c>
      <c r="W38" s="201" t="s">
        <v>2087</v>
      </c>
      <c r="X38" s="202" t="s">
        <v>13</v>
      </c>
    </row>
    <row r="39" spans="3:24" ht="216">
      <c r="C39" s="1443"/>
      <c r="D39" s="1444"/>
      <c r="E39" s="10" t="s">
        <v>157</v>
      </c>
      <c r="F39" s="192" t="s">
        <v>80</v>
      </c>
      <c r="G39" s="197" t="s">
        <v>81</v>
      </c>
      <c r="H39" s="198" t="s">
        <v>82</v>
      </c>
      <c r="I39" s="198" t="s">
        <v>28</v>
      </c>
      <c r="J39" s="198" t="s">
        <v>100</v>
      </c>
      <c r="K39" s="198" t="s">
        <v>101</v>
      </c>
      <c r="L39" s="472">
        <v>2</v>
      </c>
      <c r="M39" s="472">
        <v>2</v>
      </c>
      <c r="N39" s="639">
        <f t="shared" si="5"/>
        <v>4</v>
      </c>
      <c r="O39" s="950" t="str">
        <f t="shared" si="1"/>
        <v>BAJO</v>
      </c>
      <c r="P39" s="639">
        <v>100</v>
      </c>
      <c r="Q39" s="639">
        <f t="shared" si="6"/>
        <v>400</v>
      </c>
      <c r="R39" s="674" t="str">
        <f t="shared" si="3"/>
        <v>II</v>
      </c>
      <c r="S39" s="246" t="str">
        <f t="shared" si="7"/>
        <v>ACEPTABLE CON CONTROL ESPECIFICO</v>
      </c>
      <c r="T39" s="198" t="s">
        <v>14</v>
      </c>
      <c r="U39" s="198" t="s">
        <v>14</v>
      </c>
      <c r="V39" s="198" t="s">
        <v>14</v>
      </c>
      <c r="W39" s="196" t="s">
        <v>2591</v>
      </c>
      <c r="X39" s="202" t="s">
        <v>13</v>
      </c>
    </row>
    <row r="40" spans="3:24" ht="297">
      <c r="C40" s="1443"/>
      <c r="D40" s="1444"/>
      <c r="E40" s="10" t="s">
        <v>157</v>
      </c>
      <c r="F40" s="192" t="s">
        <v>102</v>
      </c>
      <c r="G40" s="197" t="s">
        <v>81</v>
      </c>
      <c r="H40" s="198" t="s">
        <v>82</v>
      </c>
      <c r="I40" s="198" t="s">
        <v>28</v>
      </c>
      <c r="J40" s="198" t="s">
        <v>11</v>
      </c>
      <c r="K40" s="198" t="s">
        <v>101</v>
      </c>
      <c r="L40" s="472">
        <v>2</v>
      </c>
      <c r="M40" s="472">
        <v>2</v>
      </c>
      <c r="N40" s="639">
        <f t="shared" si="5"/>
        <v>4</v>
      </c>
      <c r="O40" s="950" t="str">
        <f t="shared" si="1"/>
        <v>BAJO</v>
      </c>
      <c r="P40" s="639">
        <v>100</v>
      </c>
      <c r="Q40" s="639">
        <f t="shared" si="6"/>
        <v>400</v>
      </c>
      <c r="R40" s="674" t="str">
        <f t="shared" si="3"/>
        <v>II</v>
      </c>
      <c r="S40" s="246" t="str">
        <f t="shared" si="7"/>
        <v>ACEPTABLE CON CONTROL ESPECIFICO</v>
      </c>
      <c r="T40" s="198" t="s">
        <v>14</v>
      </c>
      <c r="U40" s="198" t="s">
        <v>14</v>
      </c>
      <c r="V40" s="198" t="s">
        <v>14</v>
      </c>
      <c r="W40" s="10" t="s">
        <v>2592</v>
      </c>
      <c r="X40" s="202" t="s">
        <v>13</v>
      </c>
    </row>
    <row r="41" spans="3:24" ht="216">
      <c r="C41" s="1443"/>
      <c r="D41" s="1444"/>
      <c r="E41" s="10" t="s">
        <v>6</v>
      </c>
      <c r="F41" s="64" t="s">
        <v>1313</v>
      </c>
      <c r="G41" s="197" t="s">
        <v>20</v>
      </c>
      <c r="H41" s="198" t="s">
        <v>104</v>
      </c>
      <c r="I41" s="10" t="s">
        <v>11</v>
      </c>
      <c r="J41" s="10" t="s">
        <v>105</v>
      </c>
      <c r="K41" s="10" t="s">
        <v>106</v>
      </c>
      <c r="L41" s="472">
        <v>2</v>
      </c>
      <c r="M41" s="472">
        <v>2</v>
      </c>
      <c r="N41" s="639">
        <f t="shared" si="5"/>
        <v>4</v>
      </c>
      <c r="O41" s="950" t="str">
        <f t="shared" si="1"/>
        <v>BAJO</v>
      </c>
      <c r="P41" s="639">
        <v>100</v>
      </c>
      <c r="Q41" s="639">
        <f t="shared" si="6"/>
        <v>400</v>
      </c>
      <c r="R41" s="674" t="str">
        <f t="shared" si="3"/>
        <v>II</v>
      </c>
      <c r="S41" s="246" t="str">
        <f t="shared" si="7"/>
        <v>ACEPTABLE CON CONTROL ESPECIFICO</v>
      </c>
      <c r="T41" s="198" t="s">
        <v>13</v>
      </c>
      <c r="U41" s="198" t="s">
        <v>13</v>
      </c>
      <c r="V41" s="198" t="s">
        <v>117</v>
      </c>
      <c r="W41" s="198" t="s">
        <v>2593</v>
      </c>
      <c r="X41" s="203" t="s">
        <v>13</v>
      </c>
    </row>
    <row r="42" spans="3:24" ht="162">
      <c r="C42" s="1443"/>
      <c r="D42" s="1444"/>
      <c r="E42" s="10" t="s">
        <v>6</v>
      </c>
      <c r="F42" s="64" t="s">
        <v>1547</v>
      </c>
      <c r="G42" s="197" t="s">
        <v>20</v>
      </c>
      <c r="H42" s="198" t="s">
        <v>104</v>
      </c>
      <c r="I42" s="10" t="s">
        <v>11</v>
      </c>
      <c r="J42" s="10" t="s">
        <v>105</v>
      </c>
      <c r="K42" s="10" t="s">
        <v>11</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13</v>
      </c>
      <c r="U42" s="198" t="s">
        <v>13</v>
      </c>
      <c r="V42" s="198" t="s">
        <v>1548</v>
      </c>
      <c r="W42" s="198" t="s">
        <v>2594</v>
      </c>
      <c r="X42" s="203" t="s">
        <v>13</v>
      </c>
    </row>
    <row r="43" spans="3:24" ht="162">
      <c r="C43" s="1443"/>
      <c r="D43" s="1444"/>
      <c r="E43" s="10" t="s">
        <v>6</v>
      </c>
      <c r="F43" s="64" t="s">
        <v>1315</v>
      </c>
      <c r="G43" s="197" t="s">
        <v>39</v>
      </c>
      <c r="H43" s="198" t="s">
        <v>104</v>
      </c>
      <c r="I43" s="10" t="s">
        <v>11</v>
      </c>
      <c r="J43" s="10" t="s">
        <v>105</v>
      </c>
      <c r="K43" s="10" t="s">
        <v>11</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13</v>
      </c>
      <c r="W43" s="198" t="s">
        <v>2595</v>
      </c>
      <c r="X43" s="203" t="s">
        <v>13</v>
      </c>
    </row>
    <row r="44" spans="3:24" ht="270">
      <c r="C44" s="1443"/>
      <c r="D44" s="1444"/>
      <c r="E44" s="10" t="s">
        <v>6</v>
      </c>
      <c r="F44" s="704" t="s">
        <v>3768</v>
      </c>
      <c r="G44" s="193" t="s">
        <v>33</v>
      </c>
      <c r="H44" s="194" t="s">
        <v>3907</v>
      </c>
      <c r="I44" s="195" t="s">
        <v>1317</v>
      </c>
      <c r="J44" s="322" t="s">
        <v>1086</v>
      </c>
      <c r="K44" s="195" t="s">
        <v>1318</v>
      </c>
      <c r="L44" s="472">
        <v>2</v>
      </c>
      <c r="M44" s="472">
        <v>4</v>
      </c>
      <c r="N44" s="639">
        <f t="shared" si="5"/>
        <v>8</v>
      </c>
      <c r="O44" s="950" t="str">
        <f t="shared" si="1"/>
        <v>MEDIO</v>
      </c>
      <c r="P44" s="639">
        <v>10</v>
      </c>
      <c r="Q44" s="639">
        <f t="shared" si="6"/>
        <v>80</v>
      </c>
      <c r="R44" s="674" t="str">
        <f t="shared" si="3"/>
        <v>III</v>
      </c>
      <c r="S44" s="246" t="str">
        <f t="shared" si="7"/>
        <v>MEJORABLE</v>
      </c>
      <c r="T44" s="201" t="s">
        <v>26</v>
      </c>
      <c r="U44" s="201" t="s">
        <v>26</v>
      </c>
      <c r="V44" s="201" t="s">
        <v>857</v>
      </c>
      <c r="W44" s="9" t="s">
        <v>3844</v>
      </c>
      <c r="X44" s="323" t="s">
        <v>1190</v>
      </c>
    </row>
    <row r="45" spans="3:24" ht="409.6">
      <c r="C45" s="1443"/>
      <c r="D45" s="1444"/>
      <c r="E45" s="10" t="s">
        <v>6</v>
      </c>
      <c r="F45" s="305" t="s">
        <v>1191</v>
      </c>
      <c r="G45" s="193" t="s">
        <v>25</v>
      </c>
      <c r="H45" s="194" t="s">
        <v>1192</v>
      </c>
      <c r="I45" s="194" t="s">
        <v>1030</v>
      </c>
      <c r="J45" s="322" t="s">
        <v>1031</v>
      </c>
      <c r="K45" s="195" t="s">
        <v>1122</v>
      </c>
      <c r="L45" s="472">
        <v>2</v>
      </c>
      <c r="M45" s="472">
        <v>4</v>
      </c>
      <c r="N45" s="639">
        <f t="shared" si="5"/>
        <v>8</v>
      </c>
      <c r="O45" s="950" t="str">
        <f t="shared" si="1"/>
        <v>MEDIO</v>
      </c>
      <c r="P45" s="639">
        <v>10</v>
      </c>
      <c r="Q45" s="639">
        <f t="shared" si="6"/>
        <v>80</v>
      </c>
      <c r="R45" s="674" t="str">
        <f t="shared" si="3"/>
        <v>III</v>
      </c>
      <c r="S45" s="246" t="str">
        <f t="shared" si="7"/>
        <v>MEJORABLE</v>
      </c>
      <c r="T45" s="201" t="s">
        <v>26</v>
      </c>
      <c r="U45" s="201" t="s">
        <v>26</v>
      </c>
      <c r="V45" s="201" t="s">
        <v>1193</v>
      </c>
      <c r="W45" s="9" t="s">
        <v>3901</v>
      </c>
      <c r="X45" s="323" t="s">
        <v>1123</v>
      </c>
    </row>
    <row r="46" spans="3:24" ht="159.6">
      <c r="C46" s="1443"/>
      <c r="D46" s="1444"/>
      <c r="E46" s="10" t="s">
        <v>6</v>
      </c>
      <c r="F46" s="3" t="s">
        <v>24</v>
      </c>
      <c r="G46" s="315" t="s">
        <v>25</v>
      </c>
      <c r="H46" s="184" t="s">
        <v>1124</v>
      </c>
      <c r="I46" s="5" t="s">
        <v>1028</v>
      </c>
      <c r="J46" s="5" t="s">
        <v>1028</v>
      </c>
      <c r="K46" s="5" t="s">
        <v>1122</v>
      </c>
      <c r="L46" s="472">
        <v>2</v>
      </c>
      <c r="M46" s="472">
        <v>4</v>
      </c>
      <c r="N46" s="639">
        <f t="shared" si="5"/>
        <v>8</v>
      </c>
      <c r="O46" s="950" t="str">
        <f t="shared" si="1"/>
        <v>MEDIO</v>
      </c>
      <c r="P46" s="639">
        <v>10</v>
      </c>
      <c r="Q46" s="639">
        <f t="shared" si="6"/>
        <v>80</v>
      </c>
      <c r="R46" s="674" t="str">
        <f t="shared" si="3"/>
        <v>III</v>
      </c>
      <c r="S46" s="246" t="str">
        <f t="shared" si="7"/>
        <v>MEJORABLE</v>
      </c>
      <c r="T46" s="179" t="s">
        <v>14</v>
      </c>
      <c r="U46" s="179" t="s">
        <v>14</v>
      </c>
      <c r="V46" s="179" t="s">
        <v>13</v>
      </c>
      <c r="W46" s="300" t="s">
        <v>2560</v>
      </c>
      <c r="X46" s="183" t="s">
        <v>14</v>
      </c>
    </row>
    <row r="47" spans="3:24" ht="189">
      <c r="C47" s="1443"/>
      <c r="D47" s="1444"/>
      <c r="E47" s="10" t="s">
        <v>6</v>
      </c>
      <c r="F47" s="192" t="s">
        <v>1194</v>
      </c>
      <c r="G47" s="192" t="s">
        <v>25</v>
      </c>
      <c r="H47" s="196" t="s">
        <v>1271</v>
      </c>
      <c r="I47" s="10" t="s">
        <v>1128</v>
      </c>
      <c r="J47" s="10" t="s">
        <v>1129</v>
      </c>
      <c r="K47" s="10" t="s">
        <v>1130</v>
      </c>
      <c r="L47" s="472">
        <v>2</v>
      </c>
      <c r="M47" s="472">
        <v>4</v>
      </c>
      <c r="N47" s="639">
        <f t="shared" si="5"/>
        <v>8</v>
      </c>
      <c r="O47" s="950" t="str">
        <f t="shared" si="1"/>
        <v>MEDIO</v>
      </c>
      <c r="P47" s="639">
        <v>10</v>
      </c>
      <c r="Q47" s="639">
        <f t="shared" si="6"/>
        <v>80</v>
      </c>
      <c r="R47" s="674" t="str">
        <f t="shared" si="3"/>
        <v>III</v>
      </c>
      <c r="S47" s="246" t="str">
        <f t="shared" si="7"/>
        <v>MEJORABLE</v>
      </c>
      <c r="T47" s="198" t="s">
        <v>14</v>
      </c>
      <c r="U47" s="198" t="s">
        <v>14</v>
      </c>
      <c r="V47" s="198" t="s">
        <v>14</v>
      </c>
      <c r="W47" s="10" t="s">
        <v>2596</v>
      </c>
      <c r="X47" s="203" t="s">
        <v>14</v>
      </c>
    </row>
    <row r="48" spans="3:24" ht="162">
      <c r="C48" s="1443"/>
      <c r="D48" s="1444"/>
      <c r="E48" s="10" t="s">
        <v>6</v>
      </c>
      <c r="F48" s="192" t="s">
        <v>1195</v>
      </c>
      <c r="G48" s="192" t="s">
        <v>25</v>
      </c>
      <c r="H48" s="196" t="s">
        <v>1131</v>
      </c>
      <c r="I48" s="10" t="s">
        <v>1133</v>
      </c>
      <c r="J48" s="10" t="s">
        <v>1132</v>
      </c>
      <c r="K48" s="10" t="s">
        <v>1134</v>
      </c>
      <c r="L48" s="472">
        <v>2</v>
      </c>
      <c r="M48" s="472">
        <v>4</v>
      </c>
      <c r="N48" s="639">
        <f t="shared" si="5"/>
        <v>8</v>
      </c>
      <c r="O48" s="950" t="str">
        <f t="shared" si="1"/>
        <v>MEDIO</v>
      </c>
      <c r="P48" s="639">
        <v>10</v>
      </c>
      <c r="Q48" s="639">
        <f t="shared" si="6"/>
        <v>80</v>
      </c>
      <c r="R48" s="674" t="str">
        <f t="shared" si="3"/>
        <v>III</v>
      </c>
      <c r="S48" s="246" t="str">
        <f t="shared" si="7"/>
        <v>MEJORABLE</v>
      </c>
      <c r="T48" s="198" t="s">
        <v>14</v>
      </c>
      <c r="U48" s="198" t="s">
        <v>14</v>
      </c>
      <c r="V48" s="198" t="s">
        <v>14</v>
      </c>
      <c r="W48" s="10" t="s">
        <v>2597</v>
      </c>
      <c r="X48" s="203" t="s">
        <v>14</v>
      </c>
    </row>
    <row r="49" spans="3:24" ht="189">
      <c r="C49" s="1443"/>
      <c r="D49" s="1444"/>
      <c r="E49" s="10" t="s">
        <v>6</v>
      </c>
      <c r="F49" s="192" t="s">
        <v>1197</v>
      </c>
      <c r="G49" s="192" t="s">
        <v>25</v>
      </c>
      <c r="H49" s="196" t="s">
        <v>103</v>
      </c>
      <c r="I49" s="10" t="s">
        <v>1030</v>
      </c>
      <c r="J49" s="10" t="s">
        <v>1126</v>
      </c>
      <c r="K49" s="10" t="s">
        <v>1122</v>
      </c>
      <c r="L49" s="472">
        <v>2</v>
      </c>
      <c r="M49" s="472">
        <v>4</v>
      </c>
      <c r="N49" s="639">
        <f t="shared" si="5"/>
        <v>8</v>
      </c>
      <c r="O49" s="950" t="str">
        <f t="shared" si="1"/>
        <v>MEDIO</v>
      </c>
      <c r="P49" s="639">
        <v>10</v>
      </c>
      <c r="Q49" s="639">
        <f t="shared" si="6"/>
        <v>80</v>
      </c>
      <c r="R49" s="674" t="str">
        <f t="shared" si="3"/>
        <v>III</v>
      </c>
      <c r="S49" s="246" t="str">
        <f t="shared" si="7"/>
        <v>MEJORABLE</v>
      </c>
      <c r="T49" s="198" t="s">
        <v>14</v>
      </c>
      <c r="U49" s="198" t="s">
        <v>14</v>
      </c>
      <c r="V49" s="198" t="s">
        <v>14</v>
      </c>
      <c r="W49" s="10" t="s">
        <v>2129</v>
      </c>
      <c r="X49" s="203" t="s">
        <v>14</v>
      </c>
    </row>
    <row r="50" spans="3:24" ht="191.4" customHeight="1">
      <c r="C50" s="1443"/>
      <c r="D50" s="1444"/>
      <c r="E50" s="10" t="s">
        <v>6</v>
      </c>
      <c r="F50" s="185" t="s">
        <v>51</v>
      </c>
      <c r="G50" s="363" t="s">
        <v>20</v>
      </c>
      <c r="H50" s="179" t="s">
        <v>52</v>
      </c>
      <c r="I50" s="184" t="s">
        <v>11</v>
      </c>
      <c r="J50" s="184" t="s">
        <v>11</v>
      </c>
      <c r="K50" s="184" t="s">
        <v>11</v>
      </c>
      <c r="L50" s="472">
        <v>2</v>
      </c>
      <c r="M50" s="472">
        <v>2</v>
      </c>
      <c r="N50" s="639">
        <f t="shared" si="5"/>
        <v>4</v>
      </c>
      <c r="O50" s="950" t="str">
        <f t="shared" si="1"/>
        <v>BAJO</v>
      </c>
      <c r="P50" s="639">
        <v>100</v>
      </c>
      <c r="Q50" s="639">
        <f t="shared" si="6"/>
        <v>400</v>
      </c>
      <c r="R50" s="674" t="str">
        <f t="shared" si="3"/>
        <v>II</v>
      </c>
      <c r="S50" s="246" t="str">
        <f t="shared" si="7"/>
        <v>ACEPTABLE CON CONTROL ESPECIFICO</v>
      </c>
      <c r="T50" s="179" t="s">
        <v>13</v>
      </c>
      <c r="U50" s="179" t="s">
        <v>13</v>
      </c>
      <c r="V50" s="179" t="s">
        <v>13</v>
      </c>
      <c r="W50" s="5" t="s">
        <v>2598</v>
      </c>
      <c r="X50" s="183" t="s">
        <v>13</v>
      </c>
    </row>
    <row r="51" spans="3:24" ht="324">
      <c r="C51" s="1443"/>
      <c r="D51" s="1444"/>
      <c r="E51" s="10" t="s">
        <v>6</v>
      </c>
      <c r="F51" s="871" t="s">
        <v>4161</v>
      </c>
      <c r="G51" s="924" t="s">
        <v>33</v>
      </c>
      <c r="H51" s="866" t="s">
        <v>3766</v>
      </c>
      <c r="I51" s="865" t="s">
        <v>11</v>
      </c>
      <c r="J51" s="867" t="s">
        <v>1086</v>
      </c>
      <c r="K51" s="865" t="s">
        <v>1150</v>
      </c>
      <c r="L51" s="472">
        <v>2</v>
      </c>
      <c r="M51" s="472">
        <v>4</v>
      </c>
      <c r="N51" s="639">
        <f t="shared" si="5"/>
        <v>8</v>
      </c>
      <c r="O51" s="950" t="str">
        <f t="shared" si="1"/>
        <v>MEDIO</v>
      </c>
      <c r="P51" s="639">
        <v>10</v>
      </c>
      <c r="Q51" s="639">
        <f t="shared" si="6"/>
        <v>80</v>
      </c>
      <c r="R51" s="674" t="str">
        <f t="shared" si="3"/>
        <v>III</v>
      </c>
      <c r="S51" s="246" t="str">
        <f t="shared" si="7"/>
        <v>MEJORABLE</v>
      </c>
      <c r="T51" s="733" t="s">
        <v>13</v>
      </c>
      <c r="U51" s="733" t="s">
        <v>13</v>
      </c>
      <c r="V51" s="733" t="s">
        <v>13</v>
      </c>
      <c r="W51" s="9" t="s">
        <v>4103</v>
      </c>
      <c r="X51" s="732" t="s">
        <v>1190</v>
      </c>
    </row>
    <row r="52" spans="3:24" ht="351">
      <c r="C52" s="1443"/>
      <c r="D52" s="1444"/>
      <c r="E52" s="10" t="s">
        <v>157</v>
      </c>
      <c r="F52" s="870" t="s">
        <v>4136</v>
      </c>
      <c r="G52" s="924" t="s">
        <v>25</v>
      </c>
      <c r="H52" s="866" t="s">
        <v>4137</v>
      </c>
      <c r="I52" s="865" t="s">
        <v>11</v>
      </c>
      <c r="J52" s="865" t="s">
        <v>11</v>
      </c>
      <c r="K52" s="865" t="s">
        <v>4138</v>
      </c>
      <c r="L52" s="472">
        <v>2</v>
      </c>
      <c r="M52" s="472">
        <v>4</v>
      </c>
      <c r="N52" s="639">
        <f t="shared" si="5"/>
        <v>8</v>
      </c>
      <c r="O52" s="950" t="str">
        <f t="shared" si="1"/>
        <v>MEDIO</v>
      </c>
      <c r="P52" s="639">
        <v>10</v>
      </c>
      <c r="Q52" s="639">
        <f t="shared" si="6"/>
        <v>80</v>
      </c>
      <c r="R52" s="674" t="str">
        <f t="shared" si="3"/>
        <v>III</v>
      </c>
      <c r="S52" s="246" t="str">
        <f t="shared" si="7"/>
        <v>MEJORABLE</v>
      </c>
      <c r="T52" s="733" t="s">
        <v>13</v>
      </c>
      <c r="U52" s="733" t="s">
        <v>13</v>
      </c>
      <c r="V52" s="733" t="s">
        <v>13</v>
      </c>
      <c r="W52" s="731" t="s">
        <v>4141</v>
      </c>
      <c r="X52" s="727" t="s">
        <v>14</v>
      </c>
    </row>
    <row r="53" spans="3:24" ht="216">
      <c r="C53" s="1443"/>
      <c r="D53" s="1444"/>
      <c r="E53" s="10" t="s">
        <v>157</v>
      </c>
      <c r="F53" s="870" t="s">
        <v>4142</v>
      </c>
      <c r="G53" s="924" t="s">
        <v>3871</v>
      </c>
      <c r="H53" s="866" t="s">
        <v>4162</v>
      </c>
      <c r="I53" s="733" t="s">
        <v>10</v>
      </c>
      <c r="J53" s="865" t="s">
        <v>11</v>
      </c>
      <c r="K53" s="865" t="s">
        <v>11</v>
      </c>
      <c r="L53" s="472">
        <v>2</v>
      </c>
      <c r="M53" s="472">
        <v>4</v>
      </c>
      <c r="N53" s="639">
        <f t="shared" si="5"/>
        <v>8</v>
      </c>
      <c r="O53" s="950" t="str">
        <f t="shared" si="1"/>
        <v>MEDIO</v>
      </c>
      <c r="P53" s="639">
        <v>10</v>
      </c>
      <c r="Q53" s="639">
        <f t="shared" si="6"/>
        <v>80</v>
      </c>
      <c r="R53" s="674" t="str">
        <f t="shared" si="3"/>
        <v>III</v>
      </c>
      <c r="S53" s="246" t="str">
        <f t="shared" si="7"/>
        <v>MEJORABLE</v>
      </c>
      <c r="T53" s="733" t="s">
        <v>13</v>
      </c>
      <c r="U53" s="733" t="s">
        <v>13</v>
      </c>
      <c r="V53" s="733" t="s">
        <v>13</v>
      </c>
      <c r="W53" s="9" t="s">
        <v>4144</v>
      </c>
      <c r="X53" s="732" t="s">
        <v>4145</v>
      </c>
    </row>
    <row r="54" spans="3:24" ht="216">
      <c r="C54" s="1443"/>
      <c r="D54" s="1444"/>
      <c r="E54" s="10" t="s">
        <v>157</v>
      </c>
      <c r="F54" s="870" t="s">
        <v>4146</v>
      </c>
      <c r="G54" s="924" t="s">
        <v>3871</v>
      </c>
      <c r="H54" s="866" t="s">
        <v>4163</v>
      </c>
      <c r="I54" s="733" t="s">
        <v>10</v>
      </c>
      <c r="J54" s="865" t="s">
        <v>11</v>
      </c>
      <c r="K54" s="865" t="s">
        <v>4147</v>
      </c>
      <c r="L54" s="472">
        <v>2</v>
      </c>
      <c r="M54" s="472">
        <v>4</v>
      </c>
      <c r="N54" s="639">
        <f t="shared" si="5"/>
        <v>8</v>
      </c>
      <c r="O54" s="950" t="str">
        <f t="shared" si="1"/>
        <v>MEDIO</v>
      </c>
      <c r="P54" s="639">
        <v>10</v>
      </c>
      <c r="Q54" s="639">
        <f t="shared" si="6"/>
        <v>80</v>
      </c>
      <c r="R54" s="674" t="str">
        <f t="shared" si="3"/>
        <v>III</v>
      </c>
      <c r="S54" s="246" t="str">
        <f t="shared" si="7"/>
        <v>MEJORABLE</v>
      </c>
      <c r="T54" s="733" t="s">
        <v>13</v>
      </c>
      <c r="U54" s="733" t="s">
        <v>13</v>
      </c>
      <c r="V54" s="733" t="s">
        <v>13</v>
      </c>
      <c r="W54" s="9" t="s">
        <v>4144</v>
      </c>
      <c r="X54" s="732" t="s">
        <v>4145</v>
      </c>
    </row>
    <row r="55" spans="3:24" ht="135">
      <c r="C55" s="1445"/>
      <c r="D55" s="1446"/>
      <c r="E55" s="10" t="s">
        <v>157</v>
      </c>
      <c r="F55" s="870" t="s">
        <v>4164</v>
      </c>
      <c r="G55" s="924" t="s">
        <v>219</v>
      </c>
      <c r="H55" s="866" t="s">
        <v>4165</v>
      </c>
      <c r="I55" s="733" t="s">
        <v>10</v>
      </c>
      <c r="J55" s="865" t="s">
        <v>11</v>
      </c>
      <c r="K55" s="865" t="s">
        <v>11</v>
      </c>
      <c r="L55" s="472">
        <v>2</v>
      </c>
      <c r="M55" s="472">
        <v>4</v>
      </c>
      <c r="N55" s="639">
        <f t="shared" si="5"/>
        <v>8</v>
      </c>
      <c r="O55" s="950" t="str">
        <f t="shared" si="1"/>
        <v>MEDIO</v>
      </c>
      <c r="P55" s="639">
        <v>10</v>
      </c>
      <c r="Q55" s="639">
        <f t="shared" si="6"/>
        <v>80</v>
      </c>
      <c r="R55" s="674" t="str">
        <f t="shared" si="3"/>
        <v>III</v>
      </c>
      <c r="S55" s="246" t="str">
        <f t="shared" si="7"/>
        <v>MEJORABLE</v>
      </c>
      <c r="T55" s="733" t="s">
        <v>13</v>
      </c>
      <c r="U55" s="733" t="s">
        <v>13</v>
      </c>
      <c r="V55" s="733" t="s">
        <v>13</v>
      </c>
      <c r="W55" s="9" t="s">
        <v>4166</v>
      </c>
      <c r="X55" s="727" t="s">
        <v>14</v>
      </c>
    </row>
    <row r="56" spans="3:24" ht="273.60000000000002">
      <c r="C56" s="1450" t="s">
        <v>3890</v>
      </c>
      <c r="D56" s="1451"/>
      <c r="E56" s="363" t="s">
        <v>6</v>
      </c>
      <c r="F56" s="3" t="s">
        <v>152</v>
      </c>
      <c r="G56" s="363" t="s">
        <v>8</v>
      </c>
      <c r="H56" s="178" t="s">
        <v>9</v>
      </c>
      <c r="I56" s="179" t="s">
        <v>11</v>
      </c>
      <c r="J56" s="179" t="s">
        <v>11</v>
      </c>
      <c r="K56" s="179" t="s">
        <v>11</v>
      </c>
      <c r="L56" s="472">
        <v>2</v>
      </c>
      <c r="M56" s="472">
        <v>4</v>
      </c>
      <c r="N56" s="639">
        <f t="shared" si="5"/>
        <v>8</v>
      </c>
      <c r="O56" s="950" t="str">
        <f t="shared" si="1"/>
        <v>MEDIO</v>
      </c>
      <c r="P56" s="639">
        <v>25</v>
      </c>
      <c r="Q56" s="639">
        <f t="shared" si="6"/>
        <v>200</v>
      </c>
      <c r="R56" s="674" t="str">
        <f t="shared" si="3"/>
        <v>II</v>
      </c>
      <c r="S56" s="246" t="str">
        <f t="shared" si="7"/>
        <v>ACEPTABLE CON CONTROL ESPECIFICO</v>
      </c>
      <c r="T56" s="179" t="s">
        <v>13</v>
      </c>
      <c r="U56" s="179" t="s">
        <v>14</v>
      </c>
      <c r="V56" s="179" t="s">
        <v>14</v>
      </c>
      <c r="W56" s="5" t="s">
        <v>2599</v>
      </c>
      <c r="X56" s="183" t="s">
        <v>13</v>
      </c>
    </row>
    <row r="57" spans="3:24" ht="114">
      <c r="C57" s="1450"/>
      <c r="D57" s="1451"/>
      <c r="E57" s="363" t="s">
        <v>6</v>
      </c>
      <c r="F57" s="5" t="s">
        <v>154</v>
      </c>
      <c r="G57" s="363" t="s">
        <v>8</v>
      </c>
      <c r="H57" s="179" t="s">
        <v>155</v>
      </c>
      <c r="I57" s="179" t="s">
        <v>11</v>
      </c>
      <c r="J57" s="179" t="s">
        <v>11</v>
      </c>
      <c r="K57" s="179" t="s">
        <v>11</v>
      </c>
      <c r="L57" s="472">
        <v>2</v>
      </c>
      <c r="M57" s="472">
        <v>4</v>
      </c>
      <c r="N57" s="639">
        <f t="shared" si="5"/>
        <v>8</v>
      </c>
      <c r="O57" s="950" t="str">
        <f t="shared" si="1"/>
        <v>MEDIO</v>
      </c>
      <c r="P57" s="639">
        <v>25</v>
      </c>
      <c r="Q57" s="639">
        <f t="shared" si="6"/>
        <v>200</v>
      </c>
      <c r="R57" s="674" t="str">
        <f t="shared" si="3"/>
        <v>II</v>
      </c>
      <c r="S57" s="246" t="str">
        <f t="shared" si="7"/>
        <v>ACEPTABLE CON CONTROL ESPECIFICO</v>
      </c>
      <c r="T57" s="179" t="s">
        <v>14</v>
      </c>
      <c r="U57" s="179" t="s">
        <v>14</v>
      </c>
      <c r="V57" s="179" t="s">
        <v>14</v>
      </c>
      <c r="W57" s="5" t="s">
        <v>2600</v>
      </c>
      <c r="X57" s="183" t="s">
        <v>13</v>
      </c>
    </row>
    <row r="58" spans="3:24" ht="145.19999999999999" customHeight="1">
      <c r="C58" s="1450"/>
      <c r="D58" s="1451"/>
      <c r="E58" s="363" t="s">
        <v>6</v>
      </c>
      <c r="F58" s="5" t="s">
        <v>156</v>
      </c>
      <c r="G58" s="363" t="s">
        <v>17</v>
      </c>
      <c r="H58" s="179" t="s">
        <v>18</v>
      </c>
      <c r="I58" s="179" t="s">
        <v>11</v>
      </c>
      <c r="J58" s="179" t="s">
        <v>11</v>
      </c>
      <c r="K58" s="179" t="s">
        <v>11</v>
      </c>
      <c r="L58" s="472">
        <v>2</v>
      </c>
      <c r="M58" s="472">
        <v>4</v>
      </c>
      <c r="N58" s="639">
        <f t="shared" si="5"/>
        <v>8</v>
      </c>
      <c r="O58" s="950" t="str">
        <f t="shared" si="1"/>
        <v>MEDIO</v>
      </c>
      <c r="P58" s="639">
        <v>10</v>
      </c>
      <c r="Q58" s="639">
        <f t="shared" si="6"/>
        <v>80</v>
      </c>
      <c r="R58" s="674" t="str">
        <f t="shared" si="3"/>
        <v>III</v>
      </c>
      <c r="S58" s="246" t="str">
        <f t="shared" si="7"/>
        <v>MEJORABLE</v>
      </c>
      <c r="T58" s="180" t="s">
        <v>13</v>
      </c>
      <c r="U58" s="179" t="s">
        <v>14</v>
      </c>
      <c r="V58" s="178" t="s">
        <v>14</v>
      </c>
      <c r="W58" s="5" t="s">
        <v>2601</v>
      </c>
      <c r="X58" s="183" t="s">
        <v>13</v>
      </c>
    </row>
    <row r="59" spans="3:24" ht="136.19999999999999" customHeight="1">
      <c r="C59" s="1450"/>
      <c r="D59" s="1451"/>
      <c r="E59" s="363" t="s">
        <v>157</v>
      </c>
      <c r="F59" s="188" t="s">
        <v>158</v>
      </c>
      <c r="G59" s="363" t="s">
        <v>20</v>
      </c>
      <c r="H59" s="179" t="s">
        <v>21</v>
      </c>
      <c r="I59" s="179" t="s">
        <v>11</v>
      </c>
      <c r="J59" s="179" t="s">
        <v>11</v>
      </c>
      <c r="K59" s="179" t="s">
        <v>11</v>
      </c>
      <c r="L59" s="472">
        <v>2</v>
      </c>
      <c r="M59" s="472">
        <v>4</v>
      </c>
      <c r="N59" s="639">
        <f t="shared" si="5"/>
        <v>8</v>
      </c>
      <c r="O59" s="950" t="str">
        <f t="shared" si="1"/>
        <v>MEDIO</v>
      </c>
      <c r="P59" s="639">
        <v>10</v>
      </c>
      <c r="Q59" s="639">
        <f t="shared" si="6"/>
        <v>80</v>
      </c>
      <c r="R59" s="674" t="str">
        <f t="shared" si="3"/>
        <v>III</v>
      </c>
      <c r="S59" s="246" t="str">
        <f t="shared" si="7"/>
        <v>MEJORABLE</v>
      </c>
      <c r="T59" s="180" t="s">
        <v>13</v>
      </c>
      <c r="U59" s="179" t="s">
        <v>14</v>
      </c>
      <c r="V59" s="179" t="s">
        <v>22</v>
      </c>
      <c r="W59" s="179" t="s">
        <v>2132</v>
      </c>
      <c r="X59" s="183" t="s">
        <v>13</v>
      </c>
    </row>
    <row r="60" spans="3:24" ht="127.95" customHeight="1">
      <c r="C60" s="1450"/>
      <c r="D60" s="1451"/>
      <c r="E60" s="363" t="s">
        <v>157</v>
      </c>
      <c r="F60" s="189" t="s">
        <v>159</v>
      </c>
      <c r="G60" s="185" t="s">
        <v>33</v>
      </c>
      <c r="H60" s="178" t="s">
        <v>34</v>
      </c>
      <c r="I60" s="179" t="s">
        <v>11</v>
      </c>
      <c r="J60" s="179" t="s">
        <v>11</v>
      </c>
      <c r="K60" s="179" t="s">
        <v>11</v>
      </c>
      <c r="L60" s="472">
        <v>2</v>
      </c>
      <c r="M60" s="472">
        <v>4</v>
      </c>
      <c r="N60" s="639">
        <f t="shared" si="5"/>
        <v>8</v>
      </c>
      <c r="O60" s="950" t="str">
        <f t="shared" si="1"/>
        <v>MEDIO</v>
      </c>
      <c r="P60" s="639">
        <v>10</v>
      </c>
      <c r="Q60" s="639">
        <f t="shared" si="6"/>
        <v>80</v>
      </c>
      <c r="R60" s="674" t="str">
        <f t="shared" si="3"/>
        <v>III</v>
      </c>
      <c r="S60" s="246" t="str">
        <f t="shared" si="7"/>
        <v>MEJORABLE</v>
      </c>
      <c r="T60" s="179" t="s">
        <v>13</v>
      </c>
      <c r="U60" s="179" t="s">
        <v>13</v>
      </c>
      <c r="V60" s="179" t="s">
        <v>13</v>
      </c>
      <c r="W60" s="5" t="s">
        <v>2602</v>
      </c>
      <c r="X60" s="183" t="s">
        <v>13</v>
      </c>
    </row>
    <row r="61" spans="3:24" ht="136.80000000000001">
      <c r="C61" s="1450"/>
      <c r="D61" s="1451"/>
      <c r="E61" s="363" t="s">
        <v>6</v>
      </c>
      <c r="F61" s="33" t="s">
        <v>1200</v>
      </c>
      <c r="G61" s="363" t="s">
        <v>33</v>
      </c>
      <c r="H61" s="179" t="s">
        <v>160</v>
      </c>
      <c r="I61" s="179" t="s">
        <v>11</v>
      </c>
      <c r="J61" s="179" t="s">
        <v>11</v>
      </c>
      <c r="K61" s="179" t="s">
        <v>11</v>
      </c>
      <c r="L61" s="472">
        <v>2</v>
      </c>
      <c r="M61" s="472">
        <v>4</v>
      </c>
      <c r="N61" s="639">
        <f t="shared" si="5"/>
        <v>8</v>
      </c>
      <c r="O61" s="950" t="str">
        <f t="shared" si="1"/>
        <v>MEDIO</v>
      </c>
      <c r="P61" s="639">
        <v>10</v>
      </c>
      <c r="Q61" s="639">
        <f t="shared" si="6"/>
        <v>80</v>
      </c>
      <c r="R61" s="674" t="str">
        <f t="shared" si="3"/>
        <v>III</v>
      </c>
      <c r="S61" s="246" t="str">
        <f t="shared" si="7"/>
        <v>MEJORABLE</v>
      </c>
      <c r="T61" s="179" t="s">
        <v>13</v>
      </c>
      <c r="U61" s="179" t="s">
        <v>13</v>
      </c>
      <c r="V61" s="179" t="s">
        <v>13</v>
      </c>
      <c r="W61" s="5" t="s">
        <v>2603</v>
      </c>
      <c r="X61" s="183" t="s">
        <v>162</v>
      </c>
    </row>
    <row r="62" spans="3:24" ht="182.4">
      <c r="C62" s="1450"/>
      <c r="D62" s="1451"/>
      <c r="E62" s="363" t="s">
        <v>157</v>
      </c>
      <c r="F62" s="184" t="s">
        <v>163</v>
      </c>
      <c r="G62" s="3" t="s">
        <v>39</v>
      </c>
      <c r="H62" s="5" t="s">
        <v>164</v>
      </c>
      <c r="I62" s="179" t="s">
        <v>11</v>
      </c>
      <c r="J62" s="179" t="s">
        <v>11</v>
      </c>
      <c r="K62" s="179" t="s">
        <v>1436</v>
      </c>
      <c r="L62" s="472">
        <v>2</v>
      </c>
      <c r="M62" s="472">
        <v>4</v>
      </c>
      <c r="N62" s="639">
        <f t="shared" si="5"/>
        <v>8</v>
      </c>
      <c r="O62" s="950" t="str">
        <f t="shared" si="1"/>
        <v>MEDIO</v>
      </c>
      <c r="P62" s="639">
        <v>10</v>
      </c>
      <c r="Q62" s="639">
        <f t="shared" si="6"/>
        <v>80</v>
      </c>
      <c r="R62" s="674" t="str">
        <f t="shared" si="3"/>
        <v>III</v>
      </c>
      <c r="S62" s="246" t="str">
        <f t="shared" si="7"/>
        <v>MEJORABLE</v>
      </c>
      <c r="T62" s="179" t="s">
        <v>13</v>
      </c>
      <c r="U62" s="179" t="s">
        <v>13</v>
      </c>
      <c r="V62" s="179" t="s">
        <v>13</v>
      </c>
      <c r="W62" s="5" t="s">
        <v>2604</v>
      </c>
      <c r="X62" s="183" t="s">
        <v>166</v>
      </c>
    </row>
    <row r="63" spans="3:24" ht="182.4">
      <c r="C63" s="1450"/>
      <c r="D63" s="1451"/>
      <c r="E63" s="363" t="s">
        <v>157</v>
      </c>
      <c r="F63" s="184" t="s">
        <v>1322</v>
      </c>
      <c r="G63" s="3" t="s">
        <v>39</v>
      </c>
      <c r="H63" s="5" t="s">
        <v>1202</v>
      </c>
      <c r="I63" s="179" t="s">
        <v>11</v>
      </c>
      <c r="J63" s="179" t="s">
        <v>11</v>
      </c>
      <c r="K63" s="179" t="s">
        <v>1436</v>
      </c>
      <c r="L63" s="472">
        <v>2</v>
      </c>
      <c r="M63" s="472">
        <v>4</v>
      </c>
      <c r="N63" s="639">
        <f t="shared" si="5"/>
        <v>8</v>
      </c>
      <c r="O63" s="950" t="str">
        <f t="shared" si="1"/>
        <v>MEDIO</v>
      </c>
      <c r="P63" s="639">
        <v>10</v>
      </c>
      <c r="Q63" s="639">
        <f t="shared" si="6"/>
        <v>80</v>
      </c>
      <c r="R63" s="674" t="str">
        <f t="shared" si="3"/>
        <v>III</v>
      </c>
      <c r="S63" s="246" t="str">
        <f t="shared" si="7"/>
        <v>MEJORABLE</v>
      </c>
      <c r="T63" s="179" t="s">
        <v>13</v>
      </c>
      <c r="U63" s="179" t="s">
        <v>13</v>
      </c>
      <c r="V63" s="179" t="s">
        <v>13</v>
      </c>
      <c r="W63" s="5" t="s">
        <v>2605</v>
      </c>
      <c r="X63" s="183" t="s">
        <v>166</v>
      </c>
    </row>
    <row r="64" spans="3:24" ht="182.4">
      <c r="C64" s="1450"/>
      <c r="D64" s="1451"/>
      <c r="E64" s="363" t="s">
        <v>6</v>
      </c>
      <c r="F64" s="5" t="s">
        <v>40</v>
      </c>
      <c r="G64" s="3" t="s">
        <v>20</v>
      </c>
      <c r="H64" s="5" t="s">
        <v>41</v>
      </c>
      <c r="I64" s="179" t="s">
        <v>11</v>
      </c>
      <c r="J64" s="179" t="s">
        <v>11</v>
      </c>
      <c r="K64" s="179" t="s">
        <v>1436</v>
      </c>
      <c r="L64" s="472">
        <v>2</v>
      </c>
      <c r="M64" s="472">
        <v>4</v>
      </c>
      <c r="N64" s="639">
        <f t="shared" si="5"/>
        <v>8</v>
      </c>
      <c r="O64" s="950" t="str">
        <f t="shared" si="1"/>
        <v>MEDIO</v>
      </c>
      <c r="P64" s="639">
        <v>10</v>
      </c>
      <c r="Q64" s="639">
        <f t="shared" si="6"/>
        <v>80</v>
      </c>
      <c r="R64" s="674" t="str">
        <f t="shared" si="3"/>
        <v>III</v>
      </c>
      <c r="S64" s="246" t="str">
        <f t="shared" si="7"/>
        <v>MEJORABLE</v>
      </c>
      <c r="T64" s="179" t="s">
        <v>14</v>
      </c>
      <c r="U64" s="179" t="s">
        <v>14</v>
      </c>
      <c r="V64" s="179" t="s">
        <v>14</v>
      </c>
      <c r="W64" s="5" t="s">
        <v>2606</v>
      </c>
      <c r="X64" s="183" t="s">
        <v>13</v>
      </c>
    </row>
    <row r="65" spans="3:24" ht="182.4">
      <c r="C65" s="1450"/>
      <c r="D65" s="1451"/>
      <c r="E65" s="363" t="s">
        <v>6</v>
      </c>
      <c r="F65" s="188" t="s">
        <v>1203</v>
      </c>
      <c r="G65" s="185" t="s">
        <v>1204</v>
      </c>
      <c r="H65" s="178" t="s">
        <v>167</v>
      </c>
      <c r="I65" s="178" t="s">
        <v>11</v>
      </c>
      <c r="J65" s="178" t="s">
        <v>11</v>
      </c>
      <c r="K65" s="178" t="s">
        <v>1436</v>
      </c>
      <c r="L65" s="472">
        <v>2</v>
      </c>
      <c r="M65" s="472">
        <v>4</v>
      </c>
      <c r="N65" s="639">
        <f t="shared" si="5"/>
        <v>8</v>
      </c>
      <c r="O65" s="950" t="str">
        <f t="shared" si="1"/>
        <v>MEDIO</v>
      </c>
      <c r="P65" s="639">
        <v>10</v>
      </c>
      <c r="Q65" s="639">
        <f t="shared" si="6"/>
        <v>80</v>
      </c>
      <c r="R65" s="674" t="str">
        <f t="shared" si="3"/>
        <v>III</v>
      </c>
      <c r="S65" s="246" t="str">
        <f t="shared" si="7"/>
        <v>MEJORABLE</v>
      </c>
      <c r="T65" s="178" t="s">
        <v>13</v>
      </c>
      <c r="U65" s="178" t="s">
        <v>14</v>
      </c>
      <c r="V65" s="178" t="s">
        <v>14</v>
      </c>
      <c r="W65" s="178" t="s">
        <v>2607</v>
      </c>
      <c r="X65" s="320" t="s">
        <v>13</v>
      </c>
    </row>
    <row r="66" spans="3:24" ht="182.4">
      <c r="C66" s="1450"/>
      <c r="D66" s="1451"/>
      <c r="E66" s="363" t="s">
        <v>6</v>
      </c>
      <c r="F66" s="184" t="s">
        <v>169</v>
      </c>
      <c r="G66" s="185" t="s">
        <v>8</v>
      </c>
      <c r="H66" s="178" t="s">
        <v>170</v>
      </c>
      <c r="I66" s="178" t="s">
        <v>11</v>
      </c>
      <c r="J66" s="178" t="s">
        <v>11</v>
      </c>
      <c r="K66" s="178" t="s">
        <v>1436</v>
      </c>
      <c r="L66" s="472">
        <v>2</v>
      </c>
      <c r="M66" s="472">
        <v>4</v>
      </c>
      <c r="N66" s="639">
        <f t="shared" si="5"/>
        <v>8</v>
      </c>
      <c r="O66" s="950" t="str">
        <f t="shared" si="1"/>
        <v>MEDIO</v>
      </c>
      <c r="P66" s="639">
        <v>25</v>
      </c>
      <c r="Q66" s="639">
        <f t="shared" si="6"/>
        <v>200</v>
      </c>
      <c r="R66" s="674" t="str">
        <f t="shared" si="3"/>
        <v>II</v>
      </c>
      <c r="S66" s="246" t="str">
        <f t="shared" si="7"/>
        <v>ACEPTABLE CON CONTROL ESPECIFICO</v>
      </c>
      <c r="T66" s="178" t="s">
        <v>14</v>
      </c>
      <c r="U66" s="178" t="s">
        <v>14</v>
      </c>
      <c r="V66" s="178" t="s">
        <v>14</v>
      </c>
      <c r="W66" s="184" t="s">
        <v>2608</v>
      </c>
      <c r="X66" s="320" t="s">
        <v>13</v>
      </c>
    </row>
    <row r="67" spans="3:24" ht="182.4">
      <c r="C67" s="1450"/>
      <c r="D67" s="1451"/>
      <c r="E67" s="363" t="s">
        <v>6</v>
      </c>
      <c r="F67" s="188" t="s">
        <v>171</v>
      </c>
      <c r="G67" s="185" t="s">
        <v>17</v>
      </c>
      <c r="H67" s="178" t="s">
        <v>18</v>
      </c>
      <c r="I67" s="178" t="s">
        <v>11</v>
      </c>
      <c r="J67" s="178" t="s">
        <v>11</v>
      </c>
      <c r="K67" s="178" t="s">
        <v>1436</v>
      </c>
      <c r="L67" s="472">
        <v>2</v>
      </c>
      <c r="M67" s="472">
        <v>4</v>
      </c>
      <c r="N67" s="639">
        <f t="shared" si="5"/>
        <v>8</v>
      </c>
      <c r="O67" s="950" t="str">
        <f t="shared" si="1"/>
        <v>MEDIO</v>
      </c>
      <c r="P67" s="639">
        <v>10</v>
      </c>
      <c r="Q67" s="639">
        <f t="shared" si="6"/>
        <v>80</v>
      </c>
      <c r="R67" s="674" t="str">
        <f t="shared" si="3"/>
        <v>III</v>
      </c>
      <c r="S67" s="246" t="str">
        <f t="shared" si="7"/>
        <v>MEJORABLE</v>
      </c>
      <c r="T67" s="178" t="s">
        <v>13</v>
      </c>
      <c r="U67" s="178" t="s">
        <v>1206</v>
      </c>
      <c r="V67" s="178" t="s">
        <v>14</v>
      </c>
      <c r="W67" s="178" t="s">
        <v>2609</v>
      </c>
      <c r="X67" s="320" t="s">
        <v>13</v>
      </c>
    </row>
    <row r="68" spans="3:24" ht="182.4">
      <c r="C68" s="1450"/>
      <c r="D68" s="1451"/>
      <c r="E68" s="363" t="s">
        <v>157</v>
      </c>
      <c r="F68" s="189" t="s">
        <v>173</v>
      </c>
      <c r="G68" s="185" t="s">
        <v>20</v>
      </c>
      <c r="H68" s="178" t="s">
        <v>36</v>
      </c>
      <c r="I68" s="178" t="s">
        <v>11</v>
      </c>
      <c r="J68" s="178" t="s">
        <v>11</v>
      </c>
      <c r="K68" s="178" t="s">
        <v>1436</v>
      </c>
      <c r="L68" s="472">
        <v>2</v>
      </c>
      <c r="M68" s="472">
        <v>4</v>
      </c>
      <c r="N68" s="639">
        <f t="shared" si="5"/>
        <v>8</v>
      </c>
      <c r="O68" s="950" t="str">
        <f t="shared" si="1"/>
        <v>MEDIO</v>
      </c>
      <c r="P68" s="639">
        <v>10</v>
      </c>
      <c r="Q68" s="639">
        <f t="shared" si="6"/>
        <v>80</v>
      </c>
      <c r="R68" s="674" t="str">
        <f t="shared" si="3"/>
        <v>III</v>
      </c>
      <c r="S68" s="246" t="str">
        <f t="shared" si="7"/>
        <v>MEJORABLE</v>
      </c>
      <c r="T68" s="178" t="s">
        <v>13</v>
      </c>
      <c r="U68" s="178" t="s">
        <v>13</v>
      </c>
      <c r="V68" s="178" t="s">
        <v>13</v>
      </c>
      <c r="W68" s="184" t="s">
        <v>2610</v>
      </c>
      <c r="X68" s="320" t="s">
        <v>38</v>
      </c>
    </row>
    <row r="69" spans="3:24" ht="273.60000000000002">
      <c r="C69" s="1450"/>
      <c r="D69" s="1451"/>
      <c r="E69" s="363" t="s">
        <v>6</v>
      </c>
      <c r="F69" s="37" t="s">
        <v>3765</v>
      </c>
      <c r="G69" s="185" t="s">
        <v>33</v>
      </c>
      <c r="H69" s="324" t="s">
        <v>3881</v>
      </c>
      <c r="I69" s="178" t="s">
        <v>11</v>
      </c>
      <c r="J69" s="178" t="s">
        <v>11</v>
      </c>
      <c r="K69" s="178" t="s">
        <v>1436</v>
      </c>
      <c r="L69" s="472">
        <v>2</v>
      </c>
      <c r="M69" s="472">
        <v>4</v>
      </c>
      <c r="N69" s="639">
        <f t="shared" si="5"/>
        <v>8</v>
      </c>
      <c r="O69" s="950" t="str">
        <f t="shared" si="1"/>
        <v>MEDIO</v>
      </c>
      <c r="P69" s="639">
        <v>10</v>
      </c>
      <c r="Q69" s="639">
        <f t="shared" si="6"/>
        <v>80</v>
      </c>
      <c r="R69" s="674" t="str">
        <f t="shared" si="3"/>
        <v>III</v>
      </c>
      <c r="S69" s="246" t="str">
        <f t="shared" si="7"/>
        <v>MEJORABLE</v>
      </c>
      <c r="T69" s="178" t="s">
        <v>26</v>
      </c>
      <c r="U69" s="178" t="s">
        <v>26</v>
      </c>
      <c r="V69" s="178" t="s">
        <v>175</v>
      </c>
      <c r="W69" s="313" t="s">
        <v>3880</v>
      </c>
      <c r="X69" s="320" t="s">
        <v>1269</v>
      </c>
    </row>
    <row r="70" spans="3:24" ht="182.4">
      <c r="C70" s="1450"/>
      <c r="D70" s="1451"/>
      <c r="E70" s="363" t="s">
        <v>6</v>
      </c>
      <c r="F70" s="33" t="s">
        <v>180</v>
      </c>
      <c r="G70" s="363" t="s">
        <v>20</v>
      </c>
      <c r="H70" s="179" t="s">
        <v>31</v>
      </c>
      <c r="I70" s="184" t="s">
        <v>11</v>
      </c>
      <c r="J70" s="184" t="s">
        <v>11</v>
      </c>
      <c r="K70" s="179" t="s">
        <v>1436</v>
      </c>
      <c r="L70" s="472">
        <v>2</v>
      </c>
      <c r="M70" s="472">
        <v>2</v>
      </c>
      <c r="N70" s="639">
        <f t="shared" si="5"/>
        <v>4</v>
      </c>
      <c r="O70" s="950" t="str">
        <f t="shared" si="1"/>
        <v>BAJO</v>
      </c>
      <c r="P70" s="639">
        <v>100</v>
      </c>
      <c r="Q70" s="639">
        <f t="shared" si="6"/>
        <v>400</v>
      </c>
      <c r="R70" s="674" t="str">
        <f t="shared" si="3"/>
        <v>II</v>
      </c>
      <c r="S70" s="246" t="str">
        <f t="shared" si="7"/>
        <v>ACEPTABLE CON CONTROL ESPECIFICO</v>
      </c>
      <c r="T70" s="179" t="s">
        <v>13</v>
      </c>
      <c r="U70" s="179" t="s">
        <v>13</v>
      </c>
      <c r="V70" s="178" t="s">
        <v>13</v>
      </c>
      <c r="W70" s="178" t="s">
        <v>2611</v>
      </c>
      <c r="X70" s="183" t="s">
        <v>13</v>
      </c>
    </row>
    <row r="71" spans="3:24" ht="243">
      <c r="C71" s="1450"/>
      <c r="D71" s="1451"/>
      <c r="E71" s="363" t="s">
        <v>157</v>
      </c>
      <c r="F71" s="197" t="s">
        <v>181</v>
      </c>
      <c r="G71" s="197" t="s">
        <v>81</v>
      </c>
      <c r="H71" s="10" t="s">
        <v>182</v>
      </c>
      <c r="I71" s="198" t="s">
        <v>11</v>
      </c>
      <c r="J71" s="198" t="s">
        <v>11</v>
      </c>
      <c r="K71" s="179" t="s">
        <v>1436</v>
      </c>
      <c r="L71" s="472">
        <v>2</v>
      </c>
      <c r="M71" s="472">
        <v>4</v>
      </c>
      <c r="N71" s="639">
        <f t="shared" si="5"/>
        <v>8</v>
      </c>
      <c r="O71" s="950" t="str">
        <f t="shared" si="1"/>
        <v>MEDIO</v>
      </c>
      <c r="P71" s="639">
        <v>10</v>
      </c>
      <c r="Q71" s="639">
        <f t="shared" si="6"/>
        <v>80</v>
      </c>
      <c r="R71" s="674" t="str">
        <f t="shared" si="3"/>
        <v>III</v>
      </c>
      <c r="S71" s="246" t="str">
        <f t="shared" si="7"/>
        <v>MEJORABLE</v>
      </c>
      <c r="T71" s="198" t="s">
        <v>13</v>
      </c>
      <c r="U71" s="198" t="s">
        <v>13</v>
      </c>
      <c r="V71" s="198" t="s">
        <v>13</v>
      </c>
      <c r="W71" s="9" t="s">
        <v>2612</v>
      </c>
      <c r="X71" s="183" t="s">
        <v>13</v>
      </c>
    </row>
    <row r="72" spans="3:24" ht="243.6" thickBot="1">
      <c r="C72" s="1477"/>
      <c r="D72" s="1478"/>
      <c r="E72" s="208" t="s">
        <v>157</v>
      </c>
      <c r="F72" s="153" t="s">
        <v>183</v>
      </c>
      <c r="G72" s="153" t="s">
        <v>81</v>
      </c>
      <c r="H72" s="266" t="s">
        <v>182</v>
      </c>
      <c r="I72" s="154" t="s">
        <v>11</v>
      </c>
      <c r="J72" s="154" t="s">
        <v>11</v>
      </c>
      <c r="K72" s="209" t="s">
        <v>1436</v>
      </c>
      <c r="L72" s="646">
        <v>2</v>
      </c>
      <c r="M72" s="646">
        <v>4</v>
      </c>
      <c r="N72" s="953">
        <f t="shared" si="5"/>
        <v>8</v>
      </c>
      <c r="O72" s="957" t="str">
        <f t="shared" si="1"/>
        <v>MEDIO</v>
      </c>
      <c r="P72" s="953">
        <v>10</v>
      </c>
      <c r="Q72" s="953">
        <f t="shared" si="6"/>
        <v>80</v>
      </c>
      <c r="R72" s="954" t="str">
        <f t="shared" si="3"/>
        <v>III</v>
      </c>
      <c r="S72" s="269" t="str">
        <f t="shared" si="7"/>
        <v>MEJORABLE</v>
      </c>
      <c r="T72" s="154" t="s">
        <v>13</v>
      </c>
      <c r="U72" s="154" t="s">
        <v>13</v>
      </c>
      <c r="V72" s="154" t="s">
        <v>13</v>
      </c>
      <c r="W72" s="270" t="s">
        <v>2613</v>
      </c>
      <c r="X72" s="212" t="s">
        <v>13</v>
      </c>
    </row>
  </sheetData>
  <mergeCells count="26">
    <mergeCell ref="X1:X4"/>
    <mergeCell ref="E7:E8"/>
    <mergeCell ref="E24:E29"/>
    <mergeCell ref="W5:X5"/>
    <mergeCell ref="C6:D6"/>
    <mergeCell ref="E6:X6"/>
    <mergeCell ref="F7:G7"/>
    <mergeCell ref="H7:H8"/>
    <mergeCell ref="I7:K7"/>
    <mergeCell ref="C7:C8"/>
    <mergeCell ref="D7:D8"/>
    <mergeCell ref="L7:R7"/>
    <mergeCell ref="T7:X7"/>
    <mergeCell ref="D19:D29"/>
    <mergeCell ref="D3:V4"/>
    <mergeCell ref="U5:V5"/>
    <mergeCell ref="C9:C29"/>
    <mergeCell ref="D9:D18"/>
    <mergeCell ref="E9:E18"/>
    <mergeCell ref="C1:C4"/>
    <mergeCell ref="D1:V2"/>
    <mergeCell ref="C37:D55"/>
    <mergeCell ref="C30:C36"/>
    <mergeCell ref="D30:D36"/>
    <mergeCell ref="E30:E36"/>
    <mergeCell ref="C56:D72"/>
  </mergeCells>
  <conditionalFormatting sqref="S9:S72">
    <cfRule type="containsText" dxfId="251" priority="1" stopIfTrue="1" operator="containsText" text="MEJORABLE">
      <formula>NOT(ISERROR(SEARCH("MEJORABLE",S9)))</formula>
    </cfRule>
    <cfRule type="containsText" dxfId="250" priority="2" stopIfTrue="1" operator="containsText" text="ACEPTABLE CON CONTROL ESPECIFICO">
      <formula>NOT(ISERROR(SEARCH("ACEPTABLE CON CONTROL ESPECIFICO",S9)))</formula>
    </cfRule>
    <cfRule type="containsText" dxfId="249"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A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6A00-000001000000}">
          <x14:formula1>
            <xm:f>'D. NIVEL DE EXPOSICIÓN'!$D$8:$D$15</xm:f>
          </x14:formula1>
          <xm:sqref>M9:M72</xm:sqref>
        </x14:dataValidation>
        <x14:dataValidation type="list" allowBlank="1" showInputMessage="1" showErrorMessage="1" prompt="10 = Muy Alto_x000a_6 = Alto_x000a_2 = Medio_x000a_0 = Bajo" xr:uid="{00000000-0002-0000-6A00-000002000000}">
          <x14:formula1>
            <xm:f>'C. NIVEL DE DEFICIENCIA'!$C$8:$C$17</xm:f>
          </x14:formula1>
          <xm:sqref>L9:L72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58"/>
  <dimension ref="C1:X81"/>
  <sheetViews>
    <sheetView view="pageBreakPreview" zoomScale="30" zoomScaleNormal="10" zoomScaleSheetLayoutView="30" workbookViewId="0">
      <selection activeCell="F10" sqref="F10"/>
    </sheetView>
  </sheetViews>
  <sheetFormatPr baseColWidth="10" defaultColWidth="11.44140625" defaultRowHeight="14.4"/>
  <cols>
    <col min="1" max="2" width="11.44140625" style="169"/>
    <col min="3" max="3" width="41" style="169" customWidth="1"/>
    <col min="4" max="4" width="29.6640625" style="169" customWidth="1"/>
    <col min="5" max="5" width="22.6640625" style="169" customWidth="1"/>
    <col min="6" max="6" width="41.44140625" style="169" customWidth="1"/>
    <col min="7" max="7" width="33.6640625" style="335" customWidth="1"/>
    <col min="8" max="8" width="30" style="169" customWidth="1"/>
    <col min="9" max="9" width="27" style="169" customWidth="1"/>
    <col min="10" max="10" width="29.6640625" style="169" customWidth="1"/>
    <col min="11" max="11" width="29.44140625" style="169" customWidth="1"/>
    <col min="12" max="12" width="30.44140625" style="169" customWidth="1"/>
    <col min="13" max="13" width="32.33203125" style="169" customWidth="1"/>
    <col min="14" max="14" width="28.109375" style="169" customWidth="1"/>
    <col min="15" max="15" width="34.88671875" style="169" customWidth="1"/>
    <col min="16" max="16" width="31" style="169" customWidth="1"/>
    <col min="17" max="17" width="34.88671875" style="169" customWidth="1"/>
    <col min="18" max="18" width="28.44140625" style="169" customWidth="1"/>
    <col min="19" max="19" width="43.33203125" style="169" customWidth="1"/>
    <col min="20" max="22" width="22.6640625" style="169" customWidth="1"/>
    <col min="23" max="23" width="53.33203125" style="169" customWidth="1"/>
    <col min="24" max="24" width="45.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930"/>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931"/>
    </row>
    <row r="3" spans="3:24" ht="27">
      <c r="C3" s="1414"/>
      <c r="D3" s="1494" t="s">
        <v>1165</v>
      </c>
      <c r="E3" s="1494"/>
      <c r="F3" s="1494"/>
      <c r="G3" s="1494"/>
      <c r="H3" s="1494"/>
      <c r="I3" s="1494"/>
      <c r="J3" s="1494"/>
      <c r="K3" s="1494"/>
      <c r="L3" s="1494"/>
      <c r="M3" s="1494"/>
      <c r="N3" s="1494"/>
      <c r="O3" s="1494"/>
      <c r="P3" s="1494"/>
      <c r="Q3" s="1494"/>
      <c r="R3" s="1494"/>
      <c r="S3" s="1494"/>
      <c r="T3" s="1494"/>
      <c r="U3" s="1494"/>
      <c r="V3" s="1494"/>
      <c r="W3" s="194" t="s">
        <v>1875</v>
      </c>
      <c r="X3" s="1931"/>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931"/>
    </row>
    <row r="5" spans="3:24" ht="45.6">
      <c r="C5" s="251" t="s">
        <v>3</v>
      </c>
      <c r="D5" s="205">
        <v>43518</v>
      </c>
      <c r="E5" s="205">
        <v>43533</v>
      </c>
      <c r="F5" s="205">
        <v>43710</v>
      </c>
      <c r="G5" s="205">
        <v>43719</v>
      </c>
      <c r="H5" s="205">
        <v>43732</v>
      </c>
      <c r="I5" s="205">
        <v>43768</v>
      </c>
      <c r="J5" s="205">
        <v>44034</v>
      </c>
      <c r="K5" s="205">
        <v>44295</v>
      </c>
      <c r="L5" s="205">
        <v>44708</v>
      </c>
      <c r="M5" s="205">
        <v>45114</v>
      </c>
      <c r="N5" s="736">
        <v>45493</v>
      </c>
      <c r="O5" s="190"/>
      <c r="P5" s="190"/>
      <c r="Q5" s="190"/>
      <c r="R5" s="190"/>
      <c r="S5" s="187"/>
      <c r="T5" s="249"/>
      <c r="U5" s="1405"/>
      <c r="V5" s="1405"/>
      <c r="W5" s="1406"/>
      <c r="X5" s="1407"/>
    </row>
    <row r="6" spans="3:24" ht="45">
      <c r="C6" s="1408" t="s">
        <v>128</v>
      </c>
      <c r="D6" s="1409"/>
      <c r="E6" s="1487" t="s">
        <v>695</v>
      </c>
      <c r="F6" s="1487"/>
      <c r="G6" s="1487"/>
      <c r="H6" s="1487"/>
      <c r="I6" s="1487"/>
      <c r="J6" s="1487"/>
      <c r="K6" s="1487"/>
      <c r="L6" s="1487"/>
      <c r="M6" s="1487"/>
      <c r="N6" s="1487"/>
      <c r="O6" s="1487"/>
      <c r="P6" s="1487"/>
      <c r="Q6" s="1487"/>
      <c r="R6" s="1487"/>
      <c r="S6" s="1487"/>
      <c r="T6" s="1487"/>
      <c r="U6" s="1487"/>
      <c r="V6" s="1487"/>
      <c r="W6" s="1487"/>
      <c r="X6" s="1488"/>
    </row>
    <row r="7" spans="3:24" ht="21">
      <c r="C7" s="1594" t="s">
        <v>65</v>
      </c>
      <c r="D7" s="1592" t="s">
        <v>66</v>
      </c>
      <c r="E7" s="1592" t="s">
        <v>67</v>
      </c>
      <c r="F7" s="1592" t="s">
        <v>4</v>
      </c>
      <c r="G7" s="1592"/>
      <c r="H7" s="1592" t="s">
        <v>68</v>
      </c>
      <c r="I7" s="1592" t="s">
        <v>5</v>
      </c>
      <c r="J7" s="1592"/>
      <c r="K7" s="1592"/>
      <c r="L7" s="1596" t="s">
        <v>1166</v>
      </c>
      <c r="M7" s="1596"/>
      <c r="N7" s="1596"/>
      <c r="O7" s="1596"/>
      <c r="P7" s="1596"/>
      <c r="Q7" s="1596"/>
      <c r="R7" s="1596"/>
      <c r="S7" s="913" t="s">
        <v>1167</v>
      </c>
      <c r="T7" s="1592" t="s">
        <v>132</v>
      </c>
      <c r="U7" s="1592"/>
      <c r="V7" s="1592"/>
      <c r="W7" s="1592"/>
      <c r="X7" s="1593"/>
    </row>
    <row r="8" spans="3:24" ht="84">
      <c r="C8" s="1594"/>
      <c r="D8" s="1595"/>
      <c r="E8" s="1595"/>
      <c r="F8" s="913" t="s">
        <v>812</v>
      </c>
      <c r="G8" s="913" t="s">
        <v>813</v>
      </c>
      <c r="H8" s="1592"/>
      <c r="I8" s="913" t="s">
        <v>69</v>
      </c>
      <c r="J8" s="913" t="s">
        <v>70</v>
      </c>
      <c r="K8" s="913" t="s">
        <v>71</v>
      </c>
      <c r="L8" s="913" t="s">
        <v>72</v>
      </c>
      <c r="M8" s="913" t="s">
        <v>644</v>
      </c>
      <c r="N8" s="913" t="s">
        <v>73</v>
      </c>
      <c r="O8" s="913" t="s">
        <v>1168</v>
      </c>
      <c r="P8" s="913" t="s">
        <v>74</v>
      </c>
      <c r="Q8" s="913" t="s">
        <v>814</v>
      </c>
      <c r="R8" s="913" t="s">
        <v>650</v>
      </c>
      <c r="S8" s="913" t="s">
        <v>75</v>
      </c>
      <c r="T8" s="913" t="s">
        <v>653</v>
      </c>
      <c r="U8" s="913" t="s">
        <v>655</v>
      </c>
      <c r="V8" s="913" t="s">
        <v>76</v>
      </c>
      <c r="W8" s="913" t="s">
        <v>1162</v>
      </c>
      <c r="X8" s="935" t="s">
        <v>1163</v>
      </c>
    </row>
    <row r="9" spans="3:24" ht="198" customHeight="1">
      <c r="C9" s="1491" t="s">
        <v>77</v>
      </c>
      <c r="D9" s="1492" t="s">
        <v>3885</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16</v>
      </c>
      <c r="X9" s="834" t="s">
        <v>13</v>
      </c>
    </row>
    <row r="10" spans="3:24" ht="220.95" customHeight="1">
      <c r="C10" s="1491"/>
      <c r="D10" s="1492"/>
      <c r="E10" s="1440"/>
      <c r="F10" s="315" t="s">
        <v>1559</v>
      </c>
      <c r="G10" s="315" t="s">
        <v>86</v>
      </c>
      <c r="H10" s="184" t="s">
        <v>1347</v>
      </c>
      <c r="I10" s="5" t="s">
        <v>11</v>
      </c>
      <c r="J10" s="5" t="s">
        <v>196</v>
      </c>
      <c r="K10" s="5" t="s">
        <v>196</v>
      </c>
      <c r="L10" s="472">
        <v>2</v>
      </c>
      <c r="M10" s="472">
        <v>4</v>
      </c>
      <c r="N10" s="639">
        <f t="shared" ref="N10:N73" si="5">+L10*M10</f>
        <v>8</v>
      </c>
      <c r="O10" s="950" t="str">
        <f t="shared" si="1"/>
        <v>MEDIO</v>
      </c>
      <c r="P10" s="639">
        <v>10</v>
      </c>
      <c r="Q10" s="639">
        <f t="shared" ref="Q10:Q73" si="6">+N10*P10</f>
        <v>80</v>
      </c>
      <c r="R10" s="674" t="str">
        <f t="shared" si="3"/>
        <v>III</v>
      </c>
      <c r="S10" s="246" t="str">
        <f t="shared" ref="S10:S73" si="7">IF(Q10&gt;=600,"NO ACEPTABLE",IF(Q10&gt;=150,"ACEPTABLE CON CONTROL ESPECIFICO",IF(Q10&gt;=40,"MEJORABLE",IF(Q10&gt;=20,"ACEPTABLE"))))</f>
        <v>MEJORABLE</v>
      </c>
      <c r="T10" s="274" t="s">
        <v>13</v>
      </c>
      <c r="U10" s="274" t="s">
        <v>13</v>
      </c>
      <c r="V10" s="274" t="s">
        <v>13</v>
      </c>
      <c r="W10" s="318" t="s">
        <v>687</v>
      </c>
      <c r="X10" s="834" t="s">
        <v>190</v>
      </c>
    </row>
    <row r="11" spans="3:24" ht="342">
      <c r="C11" s="1491"/>
      <c r="D11" s="1492"/>
      <c r="E11" s="1440"/>
      <c r="F11" s="184" t="s">
        <v>1549</v>
      </c>
      <c r="G11" s="315" t="s">
        <v>8</v>
      </c>
      <c r="H11" s="184" t="s">
        <v>1550</v>
      </c>
      <c r="I11" s="184" t="s">
        <v>11</v>
      </c>
      <c r="J11" s="184" t="s">
        <v>1551</v>
      </c>
      <c r="K11" s="184" t="s">
        <v>1552</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274" t="s">
        <v>13</v>
      </c>
      <c r="U11" s="274" t="s">
        <v>13</v>
      </c>
      <c r="V11" s="274" t="s">
        <v>13</v>
      </c>
      <c r="W11" s="184" t="s">
        <v>661</v>
      </c>
      <c r="X11" s="835" t="s">
        <v>662</v>
      </c>
    </row>
    <row r="12" spans="3:24" ht="182.4">
      <c r="C12" s="1491"/>
      <c r="D12" s="1492"/>
      <c r="E12" s="1440"/>
      <c r="F12" s="188" t="s">
        <v>663</v>
      </c>
      <c r="G12" s="185" t="s">
        <v>8</v>
      </c>
      <c r="H12" s="178" t="s">
        <v>269</v>
      </c>
      <c r="I12" s="178" t="s">
        <v>11</v>
      </c>
      <c r="J12" s="184" t="s">
        <v>1551</v>
      </c>
      <c r="K12" s="178" t="s">
        <v>1553</v>
      </c>
      <c r="L12" s="472">
        <v>6</v>
      </c>
      <c r="M12" s="472">
        <v>4</v>
      </c>
      <c r="N12" s="639">
        <f t="shared" si="5"/>
        <v>24</v>
      </c>
      <c r="O12" s="950" t="str">
        <f t="shared" si="1"/>
        <v>MUY ALTO</v>
      </c>
      <c r="P12" s="639">
        <v>10</v>
      </c>
      <c r="Q12" s="639">
        <f t="shared" si="6"/>
        <v>240</v>
      </c>
      <c r="R12" s="674" t="str">
        <f t="shared" si="3"/>
        <v>II</v>
      </c>
      <c r="S12" s="246" t="str">
        <f t="shared" si="7"/>
        <v>ACEPTABLE CON CONTROL ESPECIFICO</v>
      </c>
      <c r="T12" s="178" t="s">
        <v>91</v>
      </c>
      <c r="U12" s="178" t="s">
        <v>91</v>
      </c>
      <c r="V12" s="274" t="s">
        <v>13</v>
      </c>
      <c r="W12" s="178" t="s">
        <v>1554</v>
      </c>
      <c r="X12" s="832" t="s">
        <v>13</v>
      </c>
    </row>
    <row r="13" spans="3:24" ht="91.2">
      <c r="C13" s="1491"/>
      <c r="D13" s="1492"/>
      <c r="E13" s="1440"/>
      <c r="F13" s="184" t="s">
        <v>15</v>
      </c>
      <c r="G13" s="185" t="s">
        <v>8</v>
      </c>
      <c r="H13" s="178" t="s">
        <v>315</v>
      </c>
      <c r="I13" s="178" t="s">
        <v>11</v>
      </c>
      <c r="J13" s="178" t="s">
        <v>44</v>
      </c>
      <c r="K13" s="178" t="s">
        <v>11</v>
      </c>
      <c r="L13" s="472">
        <v>6</v>
      </c>
      <c r="M13" s="472">
        <v>4</v>
      </c>
      <c r="N13" s="639">
        <f t="shared" si="5"/>
        <v>24</v>
      </c>
      <c r="O13" s="950" t="str">
        <f t="shared" si="1"/>
        <v>MUY ALTO</v>
      </c>
      <c r="P13" s="639">
        <v>10</v>
      </c>
      <c r="Q13" s="639">
        <f t="shared" si="6"/>
        <v>240</v>
      </c>
      <c r="R13" s="674" t="str">
        <f t="shared" si="3"/>
        <v>II</v>
      </c>
      <c r="S13" s="246" t="str">
        <f t="shared" si="7"/>
        <v>ACEPTABLE CON CONTROL ESPECIFICO</v>
      </c>
      <c r="T13" s="178" t="s">
        <v>14</v>
      </c>
      <c r="U13" s="178" t="s">
        <v>14</v>
      </c>
      <c r="V13" s="274" t="s">
        <v>13</v>
      </c>
      <c r="W13" s="184" t="s">
        <v>16</v>
      </c>
      <c r="X13" s="832" t="s">
        <v>13</v>
      </c>
    </row>
    <row r="14" spans="3:24" ht="102">
      <c r="C14" s="1491"/>
      <c r="D14" s="1492"/>
      <c r="E14" s="1440"/>
      <c r="F14" s="831" t="s">
        <v>4307</v>
      </c>
      <c r="G14" s="831" t="s">
        <v>1204</v>
      </c>
      <c r="H14" s="930" t="s">
        <v>417</v>
      </c>
      <c r="I14" s="930" t="s">
        <v>196</v>
      </c>
      <c r="J14" s="930" t="s">
        <v>196</v>
      </c>
      <c r="K14" s="930" t="s">
        <v>196</v>
      </c>
      <c r="L14" s="472">
        <v>2</v>
      </c>
      <c r="M14" s="472">
        <v>4</v>
      </c>
      <c r="N14" s="639">
        <f t="shared" si="5"/>
        <v>8</v>
      </c>
      <c r="O14" s="950" t="str">
        <f t="shared" si="1"/>
        <v>MEDIO</v>
      </c>
      <c r="P14" s="639">
        <v>10</v>
      </c>
      <c r="Q14" s="639">
        <f t="shared" si="6"/>
        <v>80</v>
      </c>
      <c r="R14" s="674" t="str">
        <f t="shared" si="3"/>
        <v>III</v>
      </c>
      <c r="S14" s="246" t="str">
        <f t="shared" si="7"/>
        <v>MEJORABLE</v>
      </c>
      <c r="T14" s="930" t="s">
        <v>91</v>
      </c>
      <c r="U14" s="930" t="s">
        <v>91</v>
      </c>
      <c r="V14" s="274" t="s">
        <v>13</v>
      </c>
      <c r="W14" s="930" t="s">
        <v>624</v>
      </c>
      <c r="X14" s="936" t="s">
        <v>13</v>
      </c>
    </row>
    <row r="15" spans="3:24" ht="279" customHeight="1">
      <c r="C15" s="1491"/>
      <c r="D15" s="1492"/>
      <c r="E15" s="1440"/>
      <c r="F15" s="33" t="s">
        <v>35</v>
      </c>
      <c r="G15" s="363" t="s">
        <v>20</v>
      </c>
      <c r="H15" s="179" t="s">
        <v>48</v>
      </c>
      <c r="I15" s="184" t="s">
        <v>11</v>
      </c>
      <c r="J15" s="184" t="s">
        <v>1450</v>
      </c>
      <c r="K15" s="179" t="s">
        <v>1532</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13</v>
      </c>
      <c r="W15" s="5" t="s">
        <v>1533</v>
      </c>
      <c r="X15" s="834" t="s">
        <v>50</v>
      </c>
    </row>
    <row r="16" spans="3:24" ht="136.80000000000001">
      <c r="C16" s="1491"/>
      <c r="D16" s="1492"/>
      <c r="E16" s="1440"/>
      <c r="F16" s="5" t="s">
        <v>2614</v>
      </c>
      <c r="G16" s="315" t="s">
        <v>20</v>
      </c>
      <c r="H16" s="184" t="s">
        <v>680</v>
      </c>
      <c r="I16" s="5" t="s">
        <v>11</v>
      </c>
      <c r="J16" s="5" t="s">
        <v>196</v>
      </c>
      <c r="K16" s="5" t="s">
        <v>196</v>
      </c>
      <c r="L16" s="472">
        <v>2</v>
      </c>
      <c r="M16" s="472">
        <v>4</v>
      </c>
      <c r="N16" s="639">
        <f t="shared" si="5"/>
        <v>8</v>
      </c>
      <c r="O16" s="950" t="str">
        <f t="shared" si="1"/>
        <v>MEDIO</v>
      </c>
      <c r="P16" s="639">
        <v>10</v>
      </c>
      <c r="Q16" s="639">
        <f t="shared" si="6"/>
        <v>80</v>
      </c>
      <c r="R16" s="674" t="str">
        <f t="shared" si="3"/>
        <v>III</v>
      </c>
      <c r="S16" s="246" t="str">
        <f t="shared" si="7"/>
        <v>MEJORABLE</v>
      </c>
      <c r="T16" s="178" t="s">
        <v>91</v>
      </c>
      <c r="U16" s="178" t="s">
        <v>91</v>
      </c>
      <c r="V16" s="178" t="s">
        <v>91</v>
      </c>
      <c r="W16" s="314" t="s">
        <v>681</v>
      </c>
      <c r="X16" s="832" t="s">
        <v>13</v>
      </c>
    </row>
    <row r="17" spans="3:24" ht="279" customHeight="1">
      <c r="C17" s="1491"/>
      <c r="D17" s="1492"/>
      <c r="E17" s="1440"/>
      <c r="F17" s="34" t="s">
        <v>364</v>
      </c>
      <c r="G17" s="363" t="s">
        <v>20</v>
      </c>
      <c r="H17" s="179" t="s">
        <v>365</v>
      </c>
      <c r="I17" s="5" t="s">
        <v>11</v>
      </c>
      <c r="J17" s="5" t="s">
        <v>11</v>
      </c>
      <c r="K17" s="5" t="s">
        <v>11</v>
      </c>
      <c r="L17" s="472">
        <v>2</v>
      </c>
      <c r="M17" s="472">
        <v>4</v>
      </c>
      <c r="N17" s="639">
        <f t="shared" si="5"/>
        <v>8</v>
      </c>
      <c r="O17" s="950" t="str">
        <f t="shared" si="1"/>
        <v>MEDIO</v>
      </c>
      <c r="P17" s="639">
        <v>10</v>
      </c>
      <c r="Q17" s="639">
        <f t="shared" si="6"/>
        <v>80</v>
      </c>
      <c r="R17" s="674" t="str">
        <f t="shared" si="3"/>
        <v>III</v>
      </c>
      <c r="S17" s="246" t="str">
        <f t="shared" si="7"/>
        <v>MEJORABLE</v>
      </c>
      <c r="T17" s="179" t="s">
        <v>13</v>
      </c>
      <c r="U17" s="179" t="s">
        <v>13</v>
      </c>
      <c r="V17" s="179" t="s">
        <v>939</v>
      </c>
      <c r="W17" s="5" t="s">
        <v>940</v>
      </c>
      <c r="X17" s="834" t="s">
        <v>13</v>
      </c>
    </row>
    <row r="18" spans="3:24" ht="91.2">
      <c r="C18" s="1491"/>
      <c r="D18" s="1492"/>
      <c r="E18" s="1440"/>
      <c r="F18" s="5" t="s">
        <v>677</v>
      </c>
      <c r="G18" s="3" t="s">
        <v>20</v>
      </c>
      <c r="H18" s="5" t="s">
        <v>678</v>
      </c>
      <c r="I18" s="178" t="s">
        <v>11</v>
      </c>
      <c r="J18" s="178" t="s">
        <v>11</v>
      </c>
      <c r="K18" s="178" t="s">
        <v>11</v>
      </c>
      <c r="L18" s="472">
        <v>2</v>
      </c>
      <c r="M18" s="472">
        <v>4</v>
      </c>
      <c r="N18" s="639">
        <f t="shared" si="5"/>
        <v>8</v>
      </c>
      <c r="O18" s="950" t="str">
        <f t="shared" si="1"/>
        <v>MEDIO</v>
      </c>
      <c r="P18" s="639">
        <v>10</v>
      </c>
      <c r="Q18" s="639">
        <f t="shared" si="6"/>
        <v>80</v>
      </c>
      <c r="R18" s="674" t="str">
        <f t="shared" si="3"/>
        <v>III</v>
      </c>
      <c r="S18" s="246" t="str">
        <f t="shared" si="7"/>
        <v>MEJORABLE</v>
      </c>
      <c r="T18" s="274" t="s">
        <v>13</v>
      </c>
      <c r="U18" s="184" t="s">
        <v>13</v>
      </c>
      <c r="V18" s="184" t="s">
        <v>13</v>
      </c>
      <c r="W18" s="306" t="s">
        <v>1557</v>
      </c>
      <c r="X18" s="835" t="s">
        <v>13</v>
      </c>
    </row>
    <row r="19" spans="3:24" ht="159.6">
      <c r="C19" s="1491"/>
      <c r="D19" s="1492"/>
      <c r="E19" s="1440"/>
      <c r="F19" s="5" t="s">
        <v>40</v>
      </c>
      <c r="G19" s="3" t="s">
        <v>20</v>
      </c>
      <c r="H19" s="5" t="s">
        <v>41</v>
      </c>
      <c r="I19" s="5" t="s">
        <v>42</v>
      </c>
      <c r="J19" s="5" t="s">
        <v>11</v>
      </c>
      <c r="K19" s="5" t="s">
        <v>938</v>
      </c>
      <c r="L19" s="472">
        <v>2</v>
      </c>
      <c r="M19" s="472">
        <v>4</v>
      </c>
      <c r="N19" s="639">
        <f t="shared" si="5"/>
        <v>8</v>
      </c>
      <c r="O19" s="950" t="str">
        <f t="shared" si="1"/>
        <v>MEDIO</v>
      </c>
      <c r="P19" s="639">
        <v>10</v>
      </c>
      <c r="Q19" s="639">
        <f t="shared" si="6"/>
        <v>80</v>
      </c>
      <c r="R19" s="674" t="str">
        <f t="shared" si="3"/>
        <v>III</v>
      </c>
      <c r="S19" s="246" t="str">
        <f t="shared" si="7"/>
        <v>MEJORABLE</v>
      </c>
      <c r="T19" s="179" t="s">
        <v>14</v>
      </c>
      <c r="U19" s="179" t="s">
        <v>14</v>
      </c>
      <c r="V19" s="179" t="s">
        <v>14</v>
      </c>
      <c r="W19" s="5" t="s">
        <v>941</v>
      </c>
      <c r="X19" s="834" t="s">
        <v>13</v>
      </c>
    </row>
    <row r="20" spans="3:24" ht="91.2">
      <c r="C20" s="1491"/>
      <c r="D20" s="1492"/>
      <c r="E20" s="1440"/>
      <c r="F20" s="188" t="s">
        <v>19</v>
      </c>
      <c r="G20" s="363" t="s">
        <v>20</v>
      </c>
      <c r="H20" s="179" t="s">
        <v>21</v>
      </c>
      <c r="I20" s="184" t="s">
        <v>11</v>
      </c>
      <c r="J20" s="184" t="s">
        <v>1534</v>
      </c>
      <c r="K20" s="184" t="s">
        <v>1535</v>
      </c>
      <c r="L20" s="472">
        <v>2</v>
      </c>
      <c r="M20" s="472">
        <v>4</v>
      </c>
      <c r="N20" s="639">
        <f t="shared" si="5"/>
        <v>8</v>
      </c>
      <c r="O20" s="950" t="str">
        <f t="shared" si="1"/>
        <v>MEDIO</v>
      </c>
      <c r="P20" s="639">
        <v>10</v>
      </c>
      <c r="Q20" s="639">
        <f t="shared" si="6"/>
        <v>80</v>
      </c>
      <c r="R20" s="674" t="str">
        <f t="shared" si="3"/>
        <v>III</v>
      </c>
      <c r="S20" s="246" t="str">
        <f t="shared" si="7"/>
        <v>MEJORABLE</v>
      </c>
      <c r="T20" s="180" t="s">
        <v>13</v>
      </c>
      <c r="U20" s="179" t="s">
        <v>14</v>
      </c>
      <c r="V20" s="274" t="s">
        <v>13</v>
      </c>
      <c r="W20" s="179" t="s">
        <v>23</v>
      </c>
      <c r="X20" s="834" t="s">
        <v>13</v>
      </c>
    </row>
    <row r="21" spans="3:24" ht="91.2">
      <c r="C21" s="1491"/>
      <c r="D21" s="1493" t="s">
        <v>3891</v>
      </c>
      <c r="E21" s="363" t="s">
        <v>6</v>
      </c>
      <c r="F21" s="312" t="s">
        <v>304</v>
      </c>
      <c r="G21" s="185" t="s">
        <v>1216</v>
      </c>
      <c r="H21" s="178" t="s">
        <v>270</v>
      </c>
      <c r="I21" s="178" t="s">
        <v>11</v>
      </c>
      <c r="J21" s="178" t="s">
        <v>11</v>
      </c>
      <c r="K21" s="184" t="s">
        <v>334</v>
      </c>
      <c r="L21" s="472">
        <v>2</v>
      </c>
      <c r="M21" s="472">
        <v>4</v>
      </c>
      <c r="N21" s="639">
        <f t="shared" si="5"/>
        <v>8</v>
      </c>
      <c r="O21" s="950" t="str">
        <f t="shared" si="1"/>
        <v>MEDIO</v>
      </c>
      <c r="P21" s="639">
        <v>10</v>
      </c>
      <c r="Q21" s="639">
        <f t="shared" si="6"/>
        <v>80</v>
      </c>
      <c r="R21" s="674" t="str">
        <f t="shared" si="3"/>
        <v>III</v>
      </c>
      <c r="S21" s="246" t="str">
        <f t="shared" si="7"/>
        <v>MEJORABLE</v>
      </c>
      <c r="T21" s="179" t="s">
        <v>91</v>
      </c>
      <c r="U21" s="179" t="s">
        <v>91</v>
      </c>
      <c r="V21" s="179" t="s">
        <v>91</v>
      </c>
      <c r="W21" s="36" t="s">
        <v>1536</v>
      </c>
      <c r="X21" s="836" t="s">
        <v>945</v>
      </c>
    </row>
    <row r="22" spans="3:24" ht="228">
      <c r="C22" s="1491"/>
      <c r="D22" s="1493"/>
      <c r="E22" s="363" t="s">
        <v>6</v>
      </c>
      <c r="F22" s="185" t="s">
        <v>665</v>
      </c>
      <c r="G22" s="185" t="s">
        <v>1216</v>
      </c>
      <c r="H22" s="178" t="s">
        <v>270</v>
      </c>
      <c r="I22" s="178" t="s">
        <v>11</v>
      </c>
      <c r="J22" s="178" t="s">
        <v>11</v>
      </c>
      <c r="K22" s="184" t="s">
        <v>271</v>
      </c>
      <c r="L22" s="472">
        <v>2</v>
      </c>
      <c r="M22" s="472">
        <v>4</v>
      </c>
      <c r="N22" s="639">
        <f t="shared" si="5"/>
        <v>8</v>
      </c>
      <c r="O22" s="950" t="str">
        <f t="shared" si="1"/>
        <v>MEDIO</v>
      </c>
      <c r="P22" s="639">
        <v>10</v>
      </c>
      <c r="Q22" s="639">
        <f t="shared" si="6"/>
        <v>80</v>
      </c>
      <c r="R22" s="674" t="str">
        <f t="shared" si="3"/>
        <v>III</v>
      </c>
      <c r="S22" s="246" t="str">
        <f t="shared" si="7"/>
        <v>MEJORABLE</v>
      </c>
      <c r="T22" s="179" t="s">
        <v>91</v>
      </c>
      <c r="U22" s="179" t="s">
        <v>91</v>
      </c>
      <c r="V22" s="179" t="s">
        <v>91</v>
      </c>
      <c r="W22" s="5" t="s">
        <v>1537</v>
      </c>
      <c r="X22" s="836" t="s">
        <v>311</v>
      </c>
    </row>
    <row r="23" spans="3:24" ht="205.2">
      <c r="C23" s="1491"/>
      <c r="D23" s="1493"/>
      <c r="E23" s="363" t="s">
        <v>6</v>
      </c>
      <c r="F23" s="188" t="s">
        <v>303</v>
      </c>
      <c r="G23" s="185" t="s">
        <v>219</v>
      </c>
      <c r="H23" s="178" t="s">
        <v>220</v>
      </c>
      <c r="I23" s="178" t="s">
        <v>942</v>
      </c>
      <c r="J23" s="178" t="s">
        <v>11</v>
      </c>
      <c r="K23" s="179" t="s">
        <v>943</v>
      </c>
      <c r="L23" s="472">
        <v>2</v>
      </c>
      <c r="M23" s="472">
        <v>4</v>
      </c>
      <c r="N23" s="639">
        <f t="shared" si="5"/>
        <v>8</v>
      </c>
      <c r="O23" s="950" t="str">
        <f t="shared" si="1"/>
        <v>MEDIO</v>
      </c>
      <c r="P23" s="639">
        <v>10</v>
      </c>
      <c r="Q23" s="639">
        <f t="shared" si="6"/>
        <v>80</v>
      </c>
      <c r="R23" s="674" t="str">
        <f t="shared" si="3"/>
        <v>III</v>
      </c>
      <c r="S23" s="246" t="str">
        <f t="shared" si="7"/>
        <v>MEJORABLE</v>
      </c>
      <c r="T23" s="179" t="s">
        <v>91</v>
      </c>
      <c r="U23" s="179" t="s">
        <v>91</v>
      </c>
      <c r="V23" s="179" t="s">
        <v>91</v>
      </c>
      <c r="W23" s="179" t="s">
        <v>1538</v>
      </c>
      <c r="X23" s="834" t="s">
        <v>946</v>
      </c>
    </row>
    <row r="24" spans="3:24" ht="91.2">
      <c r="C24" s="1491"/>
      <c r="D24" s="1493"/>
      <c r="E24" s="363" t="s">
        <v>6</v>
      </c>
      <c r="F24" s="184" t="s">
        <v>666</v>
      </c>
      <c r="G24" s="185" t="s">
        <v>17</v>
      </c>
      <c r="H24" s="314" t="s">
        <v>18</v>
      </c>
      <c r="I24" s="178" t="s">
        <v>45</v>
      </c>
      <c r="J24" s="178" t="s">
        <v>11</v>
      </c>
      <c r="K24" s="178" t="s">
        <v>911</v>
      </c>
      <c r="L24" s="472">
        <v>2</v>
      </c>
      <c r="M24" s="472">
        <v>4</v>
      </c>
      <c r="N24" s="639">
        <f t="shared" si="5"/>
        <v>8</v>
      </c>
      <c r="O24" s="950" t="str">
        <f t="shared" si="1"/>
        <v>MEDIO</v>
      </c>
      <c r="P24" s="639">
        <v>10</v>
      </c>
      <c r="Q24" s="639">
        <f t="shared" si="6"/>
        <v>80</v>
      </c>
      <c r="R24" s="674" t="str">
        <f t="shared" si="3"/>
        <v>III</v>
      </c>
      <c r="S24" s="246" t="str">
        <f t="shared" si="7"/>
        <v>MEJORABLE</v>
      </c>
      <c r="T24" s="272" t="s">
        <v>13</v>
      </c>
      <c r="U24" s="178" t="s">
        <v>14</v>
      </c>
      <c r="V24" s="178" t="s">
        <v>14</v>
      </c>
      <c r="W24" s="318" t="s">
        <v>16</v>
      </c>
      <c r="X24" s="832" t="s">
        <v>13</v>
      </c>
    </row>
    <row r="25" spans="3:24" ht="205.2">
      <c r="C25" s="1491"/>
      <c r="D25" s="1493"/>
      <c r="E25" s="363" t="s">
        <v>6</v>
      </c>
      <c r="F25" s="315" t="s">
        <v>667</v>
      </c>
      <c r="G25" s="185" t="s">
        <v>8</v>
      </c>
      <c r="H25" s="314" t="s">
        <v>368</v>
      </c>
      <c r="I25" s="178" t="s">
        <v>10</v>
      </c>
      <c r="J25" s="178" t="s">
        <v>11</v>
      </c>
      <c r="K25" s="178" t="s">
        <v>369</v>
      </c>
      <c r="L25" s="472">
        <v>2</v>
      </c>
      <c r="M25" s="472">
        <v>4</v>
      </c>
      <c r="N25" s="639">
        <f t="shared" si="5"/>
        <v>8</v>
      </c>
      <c r="O25" s="950" t="str">
        <f t="shared" si="1"/>
        <v>MEDIO</v>
      </c>
      <c r="P25" s="639">
        <v>25</v>
      </c>
      <c r="Q25" s="639">
        <f t="shared" si="6"/>
        <v>200</v>
      </c>
      <c r="R25" s="674" t="str">
        <f t="shared" si="3"/>
        <v>II</v>
      </c>
      <c r="S25" s="246" t="str">
        <f t="shared" si="7"/>
        <v>ACEPTABLE CON CONTROL ESPECIFICO</v>
      </c>
      <c r="T25" s="178" t="s">
        <v>13</v>
      </c>
      <c r="U25" s="178" t="s">
        <v>14</v>
      </c>
      <c r="V25" s="274" t="s">
        <v>13</v>
      </c>
      <c r="W25" s="318" t="s">
        <v>370</v>
      </c>
      <c r="X25" s="832" t="s">
        <v>13</v>
      </c>
    </row>
    <row r="26" spans="3:24" ht="159.6">
      <c r="C26" s="1491"/>
      <c r="D26" s="1493"/>
      <c r="E26" s="363" t="s">
        <v>6</v>
      </c>
      <c r="F26" s="185" t="s">
        <v>306</v>
      </c>
      <c r="G26" s="185" t="s">
        <v>8</v>
      </c>
      <c r="H26" s="324" t="s">
        <v>222</v>
      </c>
      <c r="I26" s="324" t="s">
        <v>11</v>
      </c>
      <c r="J26" s="324" t="s">
        <v>11</v>
      </c>
      <c r="K26" s="324" t="s">
        <v>223</v>
      </c>
      <c r="L26" s="472">
        <v>2</v>
      </c>
      <c r="M26" s="472">
        <v>4</v>
      </c>
      <c r="N26" s="639">
        <f t="shared" si="5"/>
        <v>8</v>
      </c>
      <c r="O26" s="950" t="str">
        <f t="shared" si="1"/>
        <v>MEDIO</v>
      </c>
      <c r="P26" s="639">
        <v>25</v>
      </c>
      <c r="Q26" s="639">
        <f t="shared" si="6"/>
        <v>200</v>
      </c>
      <c r="R26" s="674" t="str">
        <f t="shared" si="3"/>
        <v>II</v>
      </c>
      <c r="S26" s="246" t="str">
        <f t="shared" si="7"/>
        <v>ACEPTABLE CON CONTROL ESPECIFICO</v>
      </c>
      <c r="T26" s="178" t="s">
        <v>91</v>
      </c>
      <c r="U26" s="178" t="s">
        <v>91</v>
      </c>
      <c r="V26" s="178" t="s">
        <v>91</v>
      </c>
      <c r="W26" s="314" t="s">
        <v>224</v>
      </c>
      <c r="X26" s="832" t="s">
        <v>13</v>
      </c>
    </row>
    <row r="27" spans="3:24" ht="205.2">
      <c r="C27" s="1491"/>
      <c r="D27" s="1493"/>
      <c r="E27" s="1440" t="s">
        <v>6</v>
      </c>
      <c r="F27" s="315" t="s">
        <v>668</v>
      </c>
      <c r="G27" s="185" t="s">
        <v>8</v>
      </c>
      <c r="H27" s="314" t="s">
        <v>372</v>
      </c>
      <c r="I27" s="178" t="s">
        <v>10</v>
      </c>
      <c r="J27" s="178" t="s">
        <v>11</v>
      </c>
      <c r="K27" s="178" t="s">
        <v>369</v>
      </c>
      <c r="L27" s="472">
        <v>2</v>
      </c>
      <c r="M27" s="472">
        <v>4</v>
      </c>
      <c r="N27" s="639">
        <f t="shared" si="5"/>
        <v>8</v>
      </c>
      <c r="O27" s="950" t="str">
        <f t="shared" si="1"/>
        <v>MEDIO</v>
      </c>
      <c r="P27" s="639">
        <v>25</v>
      </c>
      <c r="Q27" s="639">
        <f t="shared" si="6"/>
        <v>200</v>
      </c>
      <c r="R27" s="674" t="str">
        <f t="shared" si="3"/>
        <v>II</v>
      </c>
      <c r="S27" s="246" t="str">
        <f t="shared" si="7"/>
        <v>ACEPTABLE CON CONTROL ESPECIFICO</v>
      </c>
      <c r="T27" s="178" t="s">
        <v>14</v>
      </c>
      <c r="U27" s="178" t="s">
        <v>14</v>
      </c>
      <c r="V27" s="178" t="s">
        <v>14</v>
      </c>
      <c r="W27" s="318" t="s">
        <v>373</v>
      </c>
      <c r="X27" s="832" t="s">
        <v>13</v>
      </c>
    </row>
    <row r="28" spans="3:24" ht="205.2">
      <c r="C28" s="1491"/>
      <c r="D28" s="1493"/>
      <c r="E28" s="1440"/>
      <c r="F28" s="315" t="s">
        <v>669</v>
      </c>
      <c r="G28" s="185" t="s">
        <v>8</v>
      </c>
      <c r="H28" s="314" t="s">
        <v>375</v>
      </c>
      <c r="I28" s="178" t="s">
        <v>10</v>
      </c>
      <c r="J28" s="178" t="s">
        <v>11</v>
      </c>
      <c r="K28" s="178" t="s">
        <v>369</v>
      </c>
      <c r="L28" s="472">
        <v>2</v>
      </c>
      <c r="M28" s="472">
        <v>4</v>
      </c>
      <c r="N28" s="639">
        <f t="shared" si="5"/>
        <v>8</v>
      </c>
      <c r="O28" s="950" t="str">
        <f t="shared" si="1"/>
        <v>MEDIO</v>
      </c>
      <c r="P28" s="639">
        <v>25</v>
      </c>
      <c r="Q28" s="639">
        <f t="shared" si="6"/>
        <v>200</v>
      </c>
      <c r="R28" s="674" t="str">
        <f t="shared" si="3"/>
        <v>II</v>
      </c>
      <c r="S28" s="246" t="str">
        <f t="shared" si="7"/>
        <v>ACEPTABLE CON CONTROL ESPECIFICO</v>
      </c>
      <c r="T28" s="178" t="s">
        <v>14</v>
      </c>
      <c r="U28" s="178" t="s">
        <v>14</v>
      </c>
      <c r="V28" s="178" t="s">
        <v>14</v>
      </c>
      <c r="W28" s="318" t="s">
        <v>373</v>
      </c>
      <c r="X28" s="832" t="s">
        <v>13</v>
      </c>
    </row>
    <row r="29" spans="3:24" ht="205.2">
      <c r="C29" s="1491"/>
      <c r="D29" s="1493"/>
      <c r="E29" s="1440"/>
      <c r="F29" s="315" t="s">
        <v>670</v>
      </c>
      <c r="G29" s="185" t="s">
        <v>8</v>
      </c>
      <c r="H29" s="314" t="s">
        <v>377</v>
      </c>
      <c r="I29" s="178" t="s">
        <v>10</v>
      </c>
      <c r="J29" s="178" t="s">
        <v>11</v>
      </c>
      <c r="K29" s="178" t="s">
        <v>369</v>
      </c>
      <c r="L29" s="472">
        <v>2</v>
      </c>
      <c r="M29" s="472">
        <v>4</v>
      </c>
      <c r="N29" s="639">
        <f t="shared" si="5"/>
        <v>8</v>
      </c>
      <c r="O29" s="950" t="str">
        <f t="shared" si="1"/>
        <v>MEDIO</v>
      </c>
      <c r="P29" s="639">
        <v>25</v>
      </c>
      <c r="Q29" s="639">
        <f t="shared" si="6"/>
        <v>200</v>
      </c>
      <c r="R29" s="674" t="str">
        <f t="shared" si="3"/>
        <v>II</v>
      </c>
      <c r="S29" s="246" t="str">
        <f t="shared" si="7"/>
        <v>ACEPTABLE CON CONTROL ESPECIFICO</v>
      </c>
      <c r="T29" s="178" t="s">
        <v>14</v>
      </c>
      <c r="U29" s="178" t="s">
        <v>14</v>
      </c>
      <c r="V29" s="178" t="s">
        <v>14</v>
      </c>
      <c r="W29" s="318" t="s">
        <v>378</v>
      </c>
      <c r="X29" s="832" t="s">
        <v>13</v>
      </c>
    </row>
    <row r="30" spans="3:24" ht="205.2">
      <c r="C30" s="1491"/>
      <c r="D30" s="1493"/>
      <c r="E30" s="1440"/>
      <c r="F30" s="315" t="s">
        <v>2615</v>
      </c>
      <c r="G30" s="185" t="s">
        <v>8</v>
      </c>
      <c r="H30" s="314" t="s">
        <v>377</v>
      </c>
      <c r="I30" s="178" t="s">
        <v>10</v>
      </c>
      <c r="J30" s="178" t="s">
        <v>11</v>
      </c>
      <c r="K30" s="178" t="s">
        <v>369</v>
      </c>
      <c r="L30" s="472">
        <v>2</v>
      </c>
      <c r="M30" s="472">
        <v>4</v>
      </c>
      <c r="N30" s="639">
        <f t="shared" si="5"/>
        <v>8</v>
      </c>
      <c r="O30" s="950" t="str">
        <f t="shared" si="1"/>
        <v>MEDIO</v>
      </c>
      <c r="P30" s="639">
        <v>25</v>
      </c>
      <c r="Q30" s="639">
        <f t="shared" si="6"/>
        <v>200</v>
      </c>
      <c r="R30" s="674" t="str">
        <f t="shared" si="3"/>
        <v>II</v>
      </c>
      <c r="S30" s="246" t="str">
        <f t="shared" si="7"/>
        <v>ACEPTABLE CON CONTROL ESPECIFICO</v>
      </c>
      <c r="T30" s="178" t="s">
        <v>14</v>
      </c>
      <c r="U30" s="178" t="s">
        <v>14</v>
      </c>
      <c r="V30" s="178" t="s">
        <v>14</v>
      </c>
      <c r="W30" s="318" t="s">
        <v>378</v>
      </c>
      <c r="X30" s="832" t="s">
        <v>13</v>
      </c>
    </row>
    <row r="31" spans="3:24" ht="114">
      <c r="C31" s="1491"/>
      <c r="D31" s="1493"/>
      <c r="E31" s="1440"/>
      <c r="F31" s="185" t="s">
        <v>1540</v>
      </c>
      <c r="G31" s="185" t="s">
        <v>8</v>
      </c>
      <c r="H31" s="178" t="s">
        <v>1339</v>
      </c>
      <c r="I31" s="178" t="s">
        <v>11</v>
      </c>
      <c r="J31" s="178" t="s">
        <v>1340</v>
      </c>
      <c r="K31" s="178" t="s">
        <v>11</v>
      </c>
      <c r="L31" s="472">
        <v>6</v>
      </c>
      <c r="M31" s="472">
        <v>4</v>
      </c>
      <c r="N31" s="639">
        <f t="shared" si="5"/>
        <v>24</v>
      </c>
      <c r="O31" s="950" t="str">
        <f t="shared" si="1"/>
        <v>MUY ALTO</v>
      </c>
      <c r="P31" s="639">
        <v>10</v>
      </c>
      <c r="Q31" s="639">
        <f t="shared" si="6"/>
        <v>240</v>
      </c>
      <c r="R31" s="674" t="str">
        <f t="shared" si="3"/>
        <v>II</v>
      </c>
      <c r="S31" s="246" t="str">
        <f t="shared" si="7"/>
        <v>ACEPTABLE CON CONTROL ESPECIFICO</v>
      </c>
      <c r="T31" s="178" t="s">
        <v>91</v>
      </c>
      <c r="U31" s="178" t="s">
        <v>91</v>
      </c>
      <c r="V31" s="178" t="s">
        <v>91</v>
      </c>
      <c r="W31" s="178" t="s">
        <v>1357</v>
      </c>
      <c r="X31" s="837" t="s">
        <v>13</v>
      </c>
    </row>
    <row r="32" spans="3:24" ht="409.6">
      <c r="C32" s="1491"/>
      <c r="D32" s="1493"/>
      <c r="E32" s="1440"/>
      <c r="F32" s="188" t="s">
        <v>1541</v>
      </c>
      <c r="G32" s="185" t="s">
        <v>20</v>
      </c>
      <c r="H32" s="178" t="s">
        <v>1352</v>
      </c>
      <c r="I32" s="178" t="s">
        <v>11</v>
      </c>
      <c r="J32" s="178" t="s">
        <v>11</v>
      </c>
      <c r="K32" s="178" t="s">
        <v>11</v>
      </c>
      <c r="L32" s="472">
        <v>2</v>
      </c>
      <c r="M32" s="472">
        <v>4</v>
      </c>
      <c r="N32" s="639">
        <f t="shared" si="5"/>
        <v>8</v>
      </c>
      <c r="O32" s="950" t="str">
        <f t="shared" si="1"/>
        <v>MEDIO</v>
      </c>
      <c r="P32" s="639">
        <v>10</v>
      </c>
      <c r="Q32" s="639">
        <f t="shared" si="6"/>
        <v>80</v>
      </c>
      <c r="R32" s="674" t="str">
        <f t="shared" si="3"/>
        <v>III</v>
      </c>
      <c r="S32" s="246" t="str">
        <f t="shared" si="7"/>
        <v>MEJORABLE</v>
      </c>
      <c r="T32" s="179" t="s">
        <v>91</v>
      </c>
      <c r="U32" s="179" t="s">
        <v>91</v>
      </c>
      <c r="V32" s="274" t="s">
        <v>13</v>
      </c>
      <c r="W32" s="179" t="s">
        <v>471</v>
      </c>
      <c r="X32" s="834" t="s">
        <v>13</v>
      </c>
    </row>
    <row r="33" spans="3:24" ht="159.6">
      <c r="C33" s="1491"/>
      <c r="D33" s="1493"/>
      <c r="E33" s="1440"/>
      <c r="F33" s="315" t="s">
        <v>673</v>
      </c>
      <c r="G33" s="185" t="s">
        <v>20</v>
      </c>
      <c r="H33" s="314" t="s">
        <v>382</v>
      </c>
      <c r="I33" s="178" t="s">
        <v>383</v>
      </c>
      <c r="J33" s="178" t="s">
        <v>384</v>
      </c>
      <c r="K33" s="178" t="s">
        <v>873</v>
      </c>
      <c r="L33" s="472">
        <v>2</v>
      </c>
      <c r="M33" s="472">
        <v>4</v>
      </c>
      <c r="N33" s="639">
        <f t="shared" si="5"/>
        <v>8</v>
      </c>
      <c r="O33" s="950" t="str">
        <f t="shared" si="1"/>
        <v>MEDIO</v>
      </c>
      <c r="P33" s="639">
        <v>10</v>
      </c>
      <c r="Q33" s="639">
        <f t="shared" si="6"/>
        <v>80</v>
      </c>
      <c r="R33" s="674" t="str">
        <f t="shared" si="3"/>
        <v>III</v>
      </c>
      <c r="S33" s="246" t="str">
        <f t="shared" si="7"/>
        <v>MEJORABLE</v>
      </c>
      <c r="T33" s="178" t="s">
        <v>13</v>
      </c>
      <c r="U33" s="178" t="s">
        <v>13</v>
      </c>
      <c r="V33" s="178" t="s">
        <v>13</v>
      </c>
      <c r="W33" s="178" t="s">
        <v>1542</v>
      </c>
      <c r="X33" s="832" t="s">
        <v>13</v>
      </c>
    </row>
    <row r="34" spans="3:24" ht="136.80000000000001">
      <c r="C34" s="1491"/>
      <c r="D34" s="1493"/>
      <c r="E34" s="1440"/>
      <c r="F34" s="315" t="s">
        <v>674</v>
      </c>
      <c r="G34" s="185" t="s">
        <v>20</v>
      </c>
      <c r="H34" s="314" t="s">
        <v>387</v>
      </c>
      <c r="I34" s="178" t="s">
        <v>944</v>
      </c>
      <c r="J34" s="178" t="s">
        <v>10</v>
      </c>
      <c r="K34" s="178" t="s">
        <v>1543</v>
      </c>
      <c r="L34" s="472">
        <v>2</v>
      </c>
      <c r="M34" s="472">
        <v>4</v>
      </c>
      <c r="N34" s="639">
        <f t="shared" si="5"/>
        <v>8</v>
      </c>
      <c r="O34" s="950" t="str">
        <f t="shared" si="1"/>
        <v>MEDIO</v>
      </c>
      <c r="P34" s="639">
        <v>10</v>
      </c>
      <c r="Q34" s="639">
        <f t="shared" si="6"/>
        <v>80</v>
      </c>
      <c r="R34" s="674" t="str">
        <f t="shared" si="3"/>
        <v>III</v>
      </c>
      <c r="S34" s="246" t="str">
        <f t="shared" si="7"/>
        <v>MEJORABLE</v>
      </c>
      <c r="T34" s="178" t="s">
        <v>14</v>
      </c>
      <c r="U34" s="178" t="s">
        <v>14</v>
      </c>
      <c r="V34" s="178" t="s">
        <v>14</v>
      </c>
      <c r="W34" s="178" t="s">
        <v>1544</v>
      </c>
      <c r="X34" s="832" t="s">
        <v>389</v>
      </c>
    </row>
    <row r="35" spans="3:24" ht="216">
      <c r="C35" s="1441" t="s">
        <v>78</v>
      </c>
      <c r="D35" s="1582" t="s">
        <v>3887</v>
      </c>
      <c r="E35" s="1440" t="s">
        <v>6</v>
      </c>
      <c r="F35" s="197" t="s">
        <v>390</v>
      </c>
      <c r="G35" s="197" t="s">
        <v>20</v>
      </c>
      <c r="H35" s="198" t="s">
        <v>30</v>
      </c>
      <c r="I35" s="196" t="s">
        <v>11</v>
      </c>
      <c r="J35" s="196" t="s">
        <v>11</v>
      </c>
      <c r="K35" s="196" t="s">
        <v>1545</v>
      </c>
      <c r="L35" s="472">
        <v>2</v>
      </c>
      <c r="M35" s="472">
        <v>2</v>
      </c>
      <c r="N35" s="639">
        <f t="shared" si="5"/>
        <v>4</v>
      </c>
      <c r="O35" s="950" t="str">
        <f t="shared" si="1"/>
        <v>BAJO</v>
      </c>
      <c r="P35" s="639">
        <v>100</v>
      </c>
      <c r="Q35" s="639">
        <f t="shared" si="6"/>
        <v>400</v>
      </c>
      <c r="R35" s="674" t="str">
        <f t="shared" si="3"/>
        <v>II</v>
      </c>
      <c r="S35" s="246" t="str">
        <f t="shared" si="7"/>
        <v>ACEPTABLE CON CONTROL ESPECIFICO</v>
      </c>
      <c r="T35" s="198" t="s">
        <v>13</v>
      </c>
      <c r="U35" s="198" t="s">
        <v>13</v>
      </c>
      <c r="V35" s="274" t="s">
        <v>13</v>
      </c>
      <c r="W35" s="101" t="s">
        <v>1521</v>
      </c>
      <c r="X35" s="833" t="s">
        <v>13</v>
      </c>
    </row>
    <row r="36" spans="3:24" ht="201" customHeight="1">
      <c r="C36" s="1441"/>
      <c r="D36" s="1582"/>
      <c r="E36" s="1440"/>
      <c r="F36" s="64" t="s">
        <v>392</v>
      </c>
      <c r="G36" s="197" t="s">
        <v>20</v>
      </c>
      <c r="H36" s="199" t="s">
        <v>36</v>
      </c>
      <c r="I36" s="196" t="s">
        <v>11</v>
      </c>
      <c r="J36" s="196" t="s">
        <v>11</v>
      </c>
      <c r="K36" s="199" t="s">
        <v>1424</v>
      </c>
      <c r="L36" s="472">
        <v>2</v>
      </c>
      <c r="M36" s="472">
        <v>4</v>
      </c>
      <c r="N36" s="639">
        <f t="shared" si="5"/>
        <v>8</v>
      </c>
      <c r="O36" s="950" t="str">
        <f t="shared" si="1"/>
        <v>MEDIO</v>
      </c>
      <c r="P36" s="639">
        <v>10</v>
      </c>
      <c r="Q36" s="639">
        <f t="shared" si="6"/>
        <v>80</v>
      </c>
      <c r="R36" s="674" t="str">
        <f t="shared" si="3"/>
        <v>III</v>
      </c>
      <c r="S36" s="246" t="str">
        <f t="shared" si="7"/>
        <v>MEJORABLE</v>
      </c>
      <c r="T36" s="198" t="s">
        <v>13</v>
      </c>
      <c r="U36" s="198" t="s">
        <v>13</v>
      </c>
      <c r="V36" s="198" t="s">
        <v>13</v>
      </c>
      <c r="W36" s="9" t="s">
        <v>1425</v>
      </c>
      <c r="X36" s="833" t="s">
        <v>38</v>
      </c>
    </row>
    <row r="37" spans="3:24" ht="182.4">
      <c r="C37" s="1441"/>
      <c r="D37" s="1582"/>
      <c r="E37" s="1440"/>
      <c r="F37" s="189" t="s">
        <v>1311</v>
      </c>
      <c r="G37" s="185" t="s">
        <v>33</v>
      </c>
      <c r="H37" s="314" t="s">
        <v>34</v>
      </c>
      <c r="I37" s="178" t="s">
        <v>10</v>
      </c>
      <c r="J37" s="178" t="s">
        <v>10</v>
      </c>
      <c r="K37" s="178" t="s">
        <v>926</v>
      </c>
      <c r="L37" s="472">
        <v>2</v>
      </c>
      <c r="M37" s="472">
        <v>4</v>
      </c>
      <c r="N37" s="639">
        <f t="shared" si="5"/>
        <v>8</v>
      </c>
      <c r="O37" s="950" t="str">
        <f t="shared" si="1"/>
        <v>MEDIO</v>
      </c>
      <c r="P37" s="639">
        <v>10</v>
      </c>
      <c r="Q37" s="639">
        <f t="shared" si="6"/>
        <v>80</v>
      </c>
      <c r="R37" s="674" t="str">
        <f t="shared" si="3"/>
        <v>III</v>
      </c>
      <c r="S37" s="246" t="str">
        <f t="shared" si="7"/>
        <v>MEJORABLE</v>
      </c>
      <c r="T37" s="179" t="s">
        <v>13</v>
      </c>
      <c r="U37" s="179" t="s">
        <v>13</v>
      </c>
      <c r="V37" s="179" t="s">
        <v>13</v>
      </c>
      <c r="W37" s="36" t="s">
        <v>2616</v>
      </c>
      <c r="X37" s="834" t="s">
        <v>13</v>
      </c>
    </row>
    <row r="38" spans="3:24" ht="135.75" customHeight="1">
      <c r="C38" s="1441"/>
      <c r="D38" s="1582"/>
      <c r="E38" s="1440"/>
      <c r="F38" s="99" t="s">
        <v>395</v>
      </c>
      <c r="G38" s="197" t="s">
        <v>86</v>
      </c>
      <c r="H38" s="198" t="s">
        <v>87</v>
      </c>
      <c r="I38" s="198" t="s">
        <v>11</v>
      </c>
      <c r="J38" s="198" t="s">
        <v>11</v>
      </c>
      <c r="K38" s="198" t="s">
        <v>1266</v>
      </c>
      <c r="L38" s="472">
        <v>2</v>
      </c>
      <c r="M38" s="472">
        <v>4</v>
      </c>
      <c r="N38" s="639">
        <f t="shared" si="5"/>
        <v>8</v>
      </c>
      <c r="O38" s="950" t="str">
        <f t="shared" si="1"/>
        <v>MEDIO</v>
      </c>
      <c r="P38" s="639">
        <v>10</v>
      </c>
      <c r="Q38" s="639">
        <f t="shared" si="6"/>
        <v>80</v>
      </c>
      <c r="R38" s="674" t="str">
        <f t="shared" si="3"/>
        <v>III</v>
      </c>
      <c r="S38" s="246" t="str">
        <f t="shared" si="7"/>
        <v>MEJORABLE</v>
      </c>
      <c r="T38" s="198" t="s">
        <v>91</v>
      </c>
      <c r="U38" s="198" t="s">
        <v>91</v>
      </c>
      <c r="V38" s="198" t="s">
        <v>91</v>
      </c>
      <c r="W38" s="201" t="s">
        <v>1546</v>
      </c>
      <c r="X38" s="833" t="s">
        <v>93</v>
      </c>
    </row>
    <row r="39" spans="3:24" ht="114">
      <c r="C39" s="1441"/>
      <c r="D39" s="1582"/>
      <c r="E39" s="1440"/>
      <c r="F39" s="185" t="s">
        <v>1312</v>
      </c>
      <c r="G39" s="185" t="s">
        <v>86</v>
      </c>
      <c r="H39" s="178" t="s">
        <v>629</v>
      </c>
      <c r="I39" s="179" t="s">
        <v>11</v>
      </c>
      <c r="J39" s="179" t="s">
        <v>11</v>
      </c>
      <c r="K39" s="179" t="s">
        <v>927</v>
      </c>
      <c r="L39" s="472">
        <v>2</v>
      </c>
      <c r="M39" s="472">
        <v>4</v>
      </c>
      <c r="N39" s="639">
        <f t="shared" si="5"/>
        <v>8</v>
      </c>
      <c r="O39" s="950" t="str">
        <f t="shared" si="1"/>
        <v>MEDIO</v>
      </c>
      <c r="P39" s="639">
        <v>10</v>
      </c>
      <c r="Q39" s="639">
        <f t="shared" si="6"/>
        <v>80</v>
      </c>
      <c r="R39" s="674" t="str">
        <f t="shared" si="3"/>
        <v>III</v>
      </c>
      <c r="S39" s="246" t="str">
        <f t="shared" si="7"/>
        <v>MEJORABLE</v>
      </c>
      <c r="T39" s="272" t="s">
        <v>13</v>
      </c>
      <c r="U39" s="272" t="s">
        <v>13</v>
      </c>
      <c r="V39" s="272" t="s">
        <v>13</v>
      </c>
      <c r="W39" s="178" t="s">
        <v>931</v>
      </c>
      <c r="X39" s="832" t="s">
        <v>932</v>
      </c>
    </row>
    <row r="40" spans="3:24" ht="228">
      <c r="C40" s="1441"/>
      <c r="D40" s="1582"/>
      <c r="E40" s="1440"/>
      <c r="F40" s="189" t="s">
        <v>705</v>
      </c>
      <c r="G40" s="185" t="s">
        <v>8</v>
      </c>
      <c r="H40" s="314" t="s">
        <v>108</v>
      </c>
      <c r="I40" s="314" t="s">
        <v>10</v>
      </c>
      <c r="J40" s="308" t="s">
        <v>10</v>
      </c>
      <c r="K40" s="178" t="s">
        <v>109</v>
      </c>
      <c r="L40" s="472">
        <v>2</v>
      </c>
      <c r="M40" s="472">
        <v>4</v>
      </c>
      <c r="N40" s="639">
        <f t="shared" si="5"/>
        <v>8</v>
      </c>
      <c r="O40" s="950" t="str">
        <f t="shared" si="1"/>
        <v>MEDIO</v>
      </c>
      <c r="P40" s="639">
        <v>10</v>
      </c>
      <c r="Q40" s="639">
        <f t="shared" si="6"/>
        <v>80</v>
      </c>
      <c r="R40" s="674" t="str">
        <f t="shared" si="3"/>
        <v>III</v>
      </c>
      <c r="S40" s="246" t="str">
        <f t="shared" si="7"/>
        <v>MEJORABLE</v>
      </c>
      <c r="T40" s="314" t="s">
        <v>13</v>
      </c>
      <c r="U40" s="314" t="s">
        <v>13</v>
      </c>
      <c r="V40" s="314" t="s">
        <v>13</v>
      </c>
      <c r="W40" s="318" t="s">
        <v>125</v>
      </c>
      <c r="X40" s="832" t="s">
        <v>10</v>
      </c>
    </row>
    <row r="41" spans="3:24" ht="162">
      <c r="C41" s="1441"/>
      <c r="D41" s="1582"/>
      <c r="E41" s="1440"/>
      <c r="F41" s="33" t="s">
        <v>675</v>
      </c>
      <c r="G41" s="197" t="s">
        <v>20</v>
      </c>
      <c r="H41" s="199" t="s">
        <v>36</v>
      </c>
      <c r="I41" s="196" t="s">
        <v>11</v>
      </c>
      <c r="J41" s="196" t="s">
        <v>11</v>
      </c>
      <c r="K41" s="198" t="s">
        <v>11</v>
      </c>
      <c r="L41" s="472">
        <v>2</v>
      </c>
      <c r="M41" s="472">
        <v>4</v>
      </c>
      <c r="N41" s="639">
        <f t="shared" si="5"/>
        <v>8</v>
      </c>
      <c r="O41" s="950" t="str">
        <f t="shared" si="1"/>
        <v>MEDIO</v>
      </c>
      <c r="P41" s="639">
        <v>10</v>
      </c>
      <c r="Q41" s="639">
        <f t="shared" si="6"/>
        <v>80</v>
      </c>
      <c r="R41" s="674" t="str">
        <f t="shared" si="3"/>
        <v>III</v>
      </c>
      <c r="S41" s="246" t="str">
        <f t="shared" si="7"/>
        <v>MEJORABLE</v>
      </c>
      <c r="T41" s="198" t="s">
        <v>13</v>
      </c>
      <c r="U41" s="198" t="s">
        <v>13</v>
      </c>
      <c r="V41" s="198" t="s">
        <v>13</v>
      </c>
      <c r="W41" s="9" t="s">
        <v>2617</v>
      </c>
      <c r="X41" s="833" t="s">
        <v>13</v>
      </c>
    </row>
    <row r="42" spans="3:24" ht="81">
      <c r="C42" s="1441"/>
      <c r="D42" s="1582"/>
      <c r="E42" s="1440"/>
      <c r="F42" s="3" t="s">
        <v>1181</v>
      </c>
      <c r="G42" s="197" t="s">
        <v>20</v>
      </c>
      <c r="H42" s="199" t="s">
        <v>36</v>
      </c>
      <c r="I42" s="196" t="s">
        <v>11</v>
      </c>
      <c r="J42" s="196" t="s">
        <v>11</v>
      </c>
      <c r="K42" s="199" t="s">
        <v>1179</v>
      </c>
      <c r="L42" s="472">
        <v>2</v>
      </c>
      <c r="M42" s="472">
        <v>4</v>
      </c>
      <c r="N42" s="639">
        <f t="shared" si="5"/>
        <v>8</v>
      </c>
      <c r="O42" s="950" t="str">
        <f t="shared" si="1"/>
        <v>MEDIO</v>
      </c>
      <c r="P42" s="639">
        <v>10</v>
      </c>
      <c r="Q42" s="639">
        <f t="shared" si="6"/>
        <v>80</v>
      </c>
      <c r="R42" s="674" t="str">
        <f t="shared" si="3"/>
        <v>III</v>
      </c>
      <c r="S42" s="246" t="str">
        <f t="shared" si="7"/>
        <v>MEJORABLE</v>
      </c>
      <c r="T42" s="198" t="s">
        <v>13</v>
      </c>
      <c r="U42" s="198" t="s">
        <v>13</v>
      </c>
      <c r="V42" s="198" t="s">
        <v>13</v>
      </c>
      <c r="W42" s="5" t="s">
        <v>1182</v>
      </c>
      <c r="X42" s="833" t="s">
        <v>13</v>
      </c>
    </row>
    <row r="43" spans="3:24" ht="222" customHeight="1">
      <c r="C43" s="1499" t="s">
        <v>3888</v>
      </c>
      <c r="D43" s="1500"/>
      <c r="E43" s="10" t="s">
        <v>6</v>
      </c>
      <c r="F43" s="200" t="s">
        <v>298</v>
      </c>
      <c r="G43" s="197" t="s">
        <v>20</v>
      </c>
      <c r="H43" s="198" t="s">
        <v>97</v>
      </c>
      <c r="I43" s="196" t="s">
        <v>11</v>
      </c>
      <c r="J43" s="196" t="s">
        <v>11</v>
      </c>
      <c r="K43" s="199" t="s">
        <v>1179</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13</v>
      </c>
      <c r="W43" s="196" t="s">
        <v>113</v>
      </c>
      <c r="X43" s="833" t="s">
        <v>13</v>
      </c>
    </row>
    <row r="44" spans="3:24" ht="189">
      <c r="C44" s="1443"/>
      <c r="D44" s="1444"/>
      <c r="E44" s="10" t="s">
        <v>6</v>
      </c>
      <c r="F44" s="64" t="s">
        <v>302</v>
      </c>
      <c r="G44" s="197" t="s">
        <v>20</v>
      </c>
      <c r="H44" s="199" t="s">
        <v>31</v>
      </c>
      <c r="I44" s="196" t="s">
        <v>11</v>
      </c>
      <c r="J44" s="196" t="s">
        <v>882</v>
      </c>
      <c r="K44" s="196" t="s">
        <v>11</v>
      </c>
      <c r="L44" s="472">
        <v>2</v>
      </c>
      <c r="M44" s="472">
        <v>2</v>
      </c>
      <c r="N44" s="639">
        <f t="shared" si="5"/>
        <v>4</v>
      </c>
      <c r="O44" s="950" t="str">
        <f t="shared" si="1"/>
        <v>BAJO</v>
      </c>
      <c r="P44" s="639">
        <v>100</v>
      </c>
      <c r="Q44" s="639">
        <f t="shared" si="6"/>
        <v>400</v>
      </c>
      <c r="R44" s="674" t="str">
        <f t="shared" si="3"/>
        <v>II</v>
      </c>
      <c r="S44" s="246" t="str">
        <f t="shared" si="7"/>
        <v>ACEPTABLE CON CONTROL ESPECIFICO</v>
      </c>
      <c r="T44" s="198" t="s">
        <v>13</v>
      </c>
      <c r="U44" s="198" t="s">
        <v>13</v>
      </c>
      <c r="V44" s="198" t="s">
        <v>1184</v>
      </c>
      <c r="W44" s="201" t="s">
        <v>32</v>
      </c>
      <c r="X44" s="833" t="s">
        <v>13</v>
      </c>
    </row>
    <row r="45" spans="3:24" ht="189">
      <c r="C45" s="1443"/>
      <c r="D45" s="1444"/>
      <c r="E45" s="10" t="s">
        <v>6</v>
      </c>
      <c r="F45" s="64" t="s">
        <v>1185</v>
      </c>
      <c r="G45" s="197" t="s">
        <v>20</v>
      </c>
      <c r="H45" s="199" t="s">
        <v>31</v>
      </c>
      <c r="I45" s="196" t="s">
        <v>11</v>
      </c>
      <c r="J45" s="196" t="s">
        <v>1319</v>
      </c>
      <c r="K45" s="199" t="s">
        <v>1179</v>
      </c>
      <c r="L45" s="472">
        <v>2</v>
      </c>
      <c r="M45" s="472">
        <v>2</v>
      </c>
      <c r="N45" s="639">
        <f t="shared" si="5"/>
        <v>4</v>
      </c>
      <c r="O45" s="950" t="str">
        <f t="shared" si="1"/>
        <v>BAJO</v>
      </c>
      <c r="P45" s="639">
        <v>100</v>
      </c>
      <c r="Q45" s="639">
        <f t="shared" si="6"/>
        <v>400</v>
      </c>
      <c r="R45" s="674" t="str">
        <f t="shared" si="3"/>
        <v>II</v>
      </c>
      <c r="S45" s="246" t="str">
        <f t="shared" si="7"/>
        <v>ACEPTABLE CON CONTROL ESPECIFICO</v>
      </c>
      <c r="T45" s="198" t="s">
        <v>13</v>
      </c>
      <c r="U45" s="198" t="s">
        <v>13</v>
      </c>
      <c r="V45" s="198" t="s">
        <v>1184</v>
      </c>
      <c r="W45" s="201" t="s">
        <v>32</v>
      </c>
      <c r="X45" s="833" t="s">
        <v>13</v>
      </c>
    </row>
    <row r="46" spans="3:24" ht="108">
      <c r="C46" s="1443"/>
      <c r="D46" s="1444"/>
      <c r="E46" s="10" t="s">
        <v>6</v>
      </c>
      <c r="F46" s="841" t="s">
        <v>4308</v>
      </c>
      <c r="G46" s="841" t="s">
        <v>4310</v>
      </c>
      <c r="H46" s="923" t="s">
        <v>4312</v>
      </c>
      <c r="I46" s="10" t="s">
        <v>11</v>
      </c>
      <c r="J46" s="10" t="s">
        <v>11</v>
      </c>
      <c r="K46" s="10" t="s">
        <v>11</v>
      </c>
      <c r="L46" s="472">
        <v>2</v>
      </c>
      <c r="M46" s="472">
        <v>4</v>
      </c>
      <c r="N46" s="639">
        <f t="shared" si="5"/>
        <v>8</v>
      </c>
      <c r="O46" s="950" t="str">
        <f t="shared" si="1"/>
        <v>MEDIO</v>
      </c>
      <c r="P46" s="639">
        <v>10</v>
      </c>
      <c r="Q46" s="639">
        <f t="shared" si="6"/>
        <v>80</v>
      </c>
      <c r="R46" s="674" t="str">
        <f t="shared" si="3"/>
        <v>III</v>
      </c>
      <c r="S46" s="246" t="str">
        <f t="shared" si="7"/>
        <v>MEJORABLE</v>
      </c>
      <c r="T46" s="923" t="s">
        <v>13</v>
      </c>
      <c r="U46" s="923" t="s">
        <v>13</v>
      </c>
      <c r="V46" s="923" t="s">
        <v>4309</v>
      </c>
      <c r="W46" s="923" t="s">
        <v>4311</v>
      </c>
      <c r="X46" s="732" t="s">
        <v>13</v>
      </c>
    </row>
    <row r="47" spans="3:24" ht="135">
      <c r="C47" s="1443"/>
      <c r="D47" s="1444"/>
      <c r="E47" s="10" t="s">
        <v>6</v>
      </c>
      <c r="F47" s="841" t="s">
        <v>4313</v>
      </c>
      <c r="G47" s="841" t="s">
        <v>4314</v>
      </c>
      <c r="H47" s="923" t="s">
        <v>4315</v>
      </c>
      <c r="I47" s="10" t="s">
        <v>11</v>
      </c>
      <c r="J47" s="10" t="s">
        <v>11</v>
      </c>
      <c r="K47" s="10" t="s">
        <v>11</v>
      </c>
      <c r="L47" s="472">
        <v>2</v>
      </c>
      <c r="M47" s="472">
        <v>4</v>
      </c>
      <c r="N47" s="639">
        <f t="shared" si="5"/>
        <v>8</v>
      </c>
      <c r="O47" s="950" t="str">
        <f t="shared" si="1"/>
        <v>MEDIO</v>
      </c>
      <c r="P47" s="639">
        <v>10</v>
      </c>
      <c r="Q47" s="639">
        <f t="shared" si="6"/>
        <v>80</v>
      </c>
      <c r="R47" s="674" t="str">
        <f t="shared" si="3"/>
        <v>III</v>
      </c>
      <c r="S47" s="246" t="str">
        <f t="shared" si="7"/>
        <v>MEJORABLE</v>
      </c>
      <c r="T47" s="923" t="s">
        <v>13</v>
      </c>
      <c r="U47" s="923" t="s">
        <v>13</v>
      </c>
      <c r="V47" s="923" t="s">
        <v>13</v>
      </c>
      <c r="W47" s="934" t="s">
        <v>4316</v>
      </c>
      <c r="X47" s="732" t="s">
        <v>13</v>
      </c>
    </row>
    <row r="48" spans="3:24" ht="243">
      <c r="C48" s="1443"/>
      <c r="D48" s="1444"/>
      <c r="E48" s="10" t="s">
        <v>157</v>
      </c>
      <c r="F48" s="192" t="s">
        <v>80</v>
      </c>
      <c r="G48" s="197" t="s">
        <v>81</v>
      </c>
      <c r="H48" s="198" t="s">
        <v>82</v>
      </c>
      <c r="I48" s="198" t="s">
        <v>28</v>
      </c>
      <c r="J48" s="198" t="s">
        <v>100</v>
      </c>
      <c r="K48" s="198" t="s">
        <v>101</v>
      </c>
      <c r="L48" s="472">
        <v>2</v>
      </c>
      <c r="M48" s="472">
        <v>2</v>
      </c>
      <c r="N48" s="639">
        <f t="shared" si="5"/>
        <v>4</v>
      </c>
      <c r="O48" s="950" t="str">
        <f t="shared" si="1"/>
        <v>BAJO</v>
      </c>
      <c r="P48" s="639">
        <v>100</v>
      </c>
      <c r="Q48" s="639">
        <f t="shared" si="6"/>
        <v>400</v>
      </c>
      <c r="R48" s="674" t="str">
        <f t="shared" si="3"/>
        <v>II</v>
      </c>
      <c r="S48" s="246" t="str">
        <f t="shared" si="7"/>
        <v>ACEPTABLE CON CONTROL ESPECIFICO</v>
      </c>
      <c r="T48" s="198" t="s">
        <v>14</v>
      </c>
      <c r="U48" s="198" t="s">
        <v>14</v>
      </c>
      <c r="V48" s="198" t="s">
        <v>14</v>
      </c>
      <c r="W48" s="196" t="s">
        <v>1083</v>
      </c>
      <c r="X48" s="833" t="s">
        <v>13</v>
      </c>
    </row>
    <row r="49" spans="3:24" ht="378">
      <c r="C49" s="1443"/>
      <c r="D49" s="1444"/>
      <c r="E49" s="10" t="s">
        <v>157</v>
      </c>
      <c r="F49" s="192" t="s">
        <v>102</v>
      </c>
      <c r="G49" s="197" t="s">
        <v>81</v>
      </c>
      <c r="H49" s="198" t="s">
        <v>82</v>
      </c>
      <c r="I49" s="198" t="s">
        <v>28</v>
      </c>
      <c r="J49" s="198" t="s">
        <v>11</v>
      </c>
      <c r="K49" s="198" t="s">
        <v>101</v>
      </c>
      <c r="L49" s="472">
        <v>2</v>
      </c>
      <c r="M49" s="472">
        <v>2</v>
      </c>
      <c r="N49" s="639">
        <f t="shared" si="5"/>
        <v>4</v>
      </c>
      <c r="O49" s="950" t="str">
        <f t="shared" si="1"/>
        <v>BAJO</v>
      </c>
      <c r="P49" s="639">
        <v>100</v>
      </c>
      <c r="Q49" s="639">
        <f t="shared" si="6"/>
        <v>400</v>
      </c>
      <c r="R49" s="674" t="str">
        <f t="shared" si="3"/>
        <v>II</v>
      </c>
      <c r="S49" s="246" t="str">
        <f t="shared" si="7"/>
        <v>ACEPTABLE CON CONTROL ESPECIFICO</v>
      </c>
      <c r="T49" s="198" t="s">
        <v>14</v>
      </c>
      <c r="U49" s="198" t="s">
        <v>14</v>
      </c>
      <c r="V49" s="198" t="s">
        <v>14</v>
      </c>
      <c r="W49" s="10" t="s">
        <v>116</v>
      </c>
      <c r="X49" s="833" t="s">
        <v>13</v>
      </c>
    </row>
    <row r="50" spans="3:24" ht="189">
      <c r="C50" s="1443"/>
      <c r="D50" s="1444"/>
      <c r="E50" s="10" t="s">
        <v>6</v>
      </c>
      <c r="F50" s="64" t="s">
        <v>1313</v>
      </c>
      <c r="G50" s="197" t="s">
        <v>20</v>
      </c>
      <c r="H50" s="198" t="s">
        <v>104</v>
      </c>
      <c r="I50" s="10" t="s">
        <v>11</v>
      </c>
      <c r="J50" s="10" t="s">
        <v>105</v>
      </c>
      <c r="K50" s="10" t="s">
        <v>106</v>
      </c>
      <c r="L50" s="472">
        <v>2</v>
      </c>
      <c r="M50" s="472">
        <v>2</v>
      </c>
      <c r="N50" s="639">
        <f t="shared" si="5"/>
        <v>4</v>
      </c>
      <c r="O50" s="950" t="str">
        <f t="shared" si="1"/>
        <v>BAJO</v>
      </c>
      <c r="P50" s="639">
        <v>100</v>
      </c>
      <c r="Q50" s="639">
        <f t="shared" si="6"/>
        <v>400</v>
      </c>
      <c r="R50" s="674" t="str">
        <f t="shared" si="3"/>
        <v>II</v>
      </c>
      <c r="S50" s="246" t="str">
        <f t="shared" si="7"/>
        <v>ACEPTABLE CON CONTROL ESPECIFICO</v>
      </c>
      <c r="T50" s="198" t="s">
        <v>13</v>
      </c>
      <c r="U50" s="198" t="s">
        <v>13</v>
      </c>
      <c r="V50" s="198" t="s">
        <v>13</v>
      </c>
      <c r="W50" s="198" t="s">
        <v>1186</v>
      </c>
      <c r="X50" s="833" t="s">
        <v>13</v>
      </c>
    </row>
    <row r="51" spans="3:24" ht="162">
      <c r="C51" s="1443"/>
      <c r="D51" s="1444"/>
      <c r="E51" s="10" t="s">
        <v>6</v>
      </c>
      <c r="F51" s="64" t="s">
        <v>1547</v>
      </c>
      <c r="G51" s="197" t="s">
        <v>20</v>
      </c>
      <c r="H51" s="198" t="s">
        <v>104</v>
      </c>
      <c r="I51" s="10" t="s">
        <v>11</v>
      </c>
      <c r="J51" s="10" t="s">
        <v>105</v>
      </c>
      <c r="K51" s="10" t="s">
        <v>11</v>
      </c>
      <c r="L51" s="472">
        <v>2</v>
      </c>
      <c r="M51" s="472">
        <v>2</v>
      </c>
      <c r="N51" s="639">
        <f t="shared" si="5"/>
        <v>4</v>
      </c>
      <c r="O51" s="950" t="str">
        <f t="shared" si="1"/>
        <v>BAJO</v>
      </c>
      <c r="P51" s="639">
        <v>100</v>
      </c>
      <c r="Q51" s="639">
        <f t="shared" si="6"/>
        <v>400</v>
      </c>
      <c r="R51" s="674" t="str">
        <f t="shared" si="3"/>
        <v>II</v>
      </c>
      <c r="S51" s="246" t="str">
        <f t="shared" si="7"/>
        <v>ACEPTABLE CON CONTROL ESPECIFICO</v>
      </c>
      <c r="T51" s="198" t="s">
        <v>13</v>
      </c>
      <c r="U51" s="198" t="s">
        <v>13</v>
      </c>
      <c r="V51" s="198" t="s">
        <v>1548</v>
      </c>
      <c r="W51" s="198" t="s">
        <v>1314</v>
      </c>
      <c r="X51" s="833" t="s">
        <v>13</v>
      </c>
    </row>
    <row r="52" spans="3:24" ht="162">
      <c r="C52" s="1443"/>
      <c r="D52" s="1444"/>
      <c r="E52" s="10" t="s">
        <v>6</v>
      </c>
      <c r="F52" s="64" t="s">
        <v>1315</v>
      </c>
      <c r="G52" s="197" t="s">
        <v>39</v>
      </c>
      <c r="H52" s="198" t="s">
        <v>104</v>
      </c>
      <c r="I52" s="10" t="s">
        <v>11</v>
      </c>
      <c r="J52" s="10" t="s">
        <v>105</v>
      </c>
      <c r="K52" s="10" t="s">
        <v>11</v>
      </c>
      <c r="L52" s="472">
        <v>2</v>
      </c>
      <c r="M52" s="472">
        <v>2</v>
      </c>
      <c r="N52" s="639">
        <f t="shared" si="5"/>
        <v>4</v>
      </c>
      <c r="O52" s="950" t="str">
        <f t="shared" si="1"/>
        <v>BAJO</v>
      </c>
      <c r="P52" s="639">
        <v>100</v>
      </c>
      <c r="Q52" s="639">
        <f t="shared" si="6"/>
        <v>400</v>
      </c>
      <c r="R52" s="674" t="str">
        <f t="shared" si="3"/>
        <v>II</v>
      </c>
      <c r="S52" s="246" t="str">
        <f t="shared" si="7"/>
        <v>ACEPTABLE CON CONTROL ESPECIFICO</v>
      </c>
      <c r="T52" s="198" t="s">
        <v>13</v>
      </c>
      <c r="U52" s="198" t="s">
        <v>13</v>
      </c>
      <c r="V52" s="198" t="s">
        <v>13</v>
      </c>
      <c r="W52" s="198" t="s">
        <v>1316</v>
      </c>
      <c r="X52" s="833" t="s">
        <v>13</v>
      </c>
    </row>
    <row r="53" spans="3:24" ht="409.6">
      <c r="C53" s="1443"/>
      <c r="D53" s="1444"/>
      <c r="E53" s="10" t="s">
        <v>6</v>
      </c>
      <c r="F53" s="305" t="s">
        <v>3768</v>
      </c>
      <c r="G53" s="193" t="s">
        <v>33</v>
      </c>
      <c r="H53" s="194" t="s">
        <v>3766</v>
      </c>
      <c r="I53" s="195" t="s">
        <v>1317</v>
      </c>
      <c r="J53" s="322" t="s">
        <v>1086</v>
      </c>
      <c r="K53" s="195" t="s">
        <v>1318</v>
      </c>
      <c r="L53" s="472">
        <v>2</v>
      </c>
      <c r="M53" s="472">
        <v>4</v>
      </c>
      <c r="N53" s="639">
        <f t="shared" si="5"/>
        <v>8</v>
      </c>
      <c r="O53" s="950" t="str">
        <f t="shared" si="1"/>
        <v>MEDIO</v>
      </c>
      <c r="P53" s="639">
        <v>10</v>
      </c>
      <c r="Q53" s="639">
        <f t="shared" si="6"/>
        <v>80</v>
      </c>
      <c r="R53" s="674" t="str">
        <f t="shared" si="3"/>
        <v>III</v>
      </c>
      <c r="S53" s="246" t="str">
        <f t="shared" si="7"/>
        <v>MEJORABLE</v>
      </c>
      <c r="T53" s="198" t="s">
        <v>13</v>
      </c>
      <c r="U53" s="198" t="s">
        <v>13</v>
      </c>
      <c r="V53" s="198" t="s">
        <v>13</v>
      </c>
      <c r="W53" s="9" t="s">
        <v>3893</v>
      </c>
      <c r="X53" s="833" t="s">
        <v>1190</v>
      </c>
    </row>
    <row r="54" spans="3:24" ht="409.6">
      <c r="C54" s="1443"/>
      <c r="D54" s="1444"/>
      <c r="E54" s="10" t="s">
        <v>6</v>
      </c>
      <c r="F54" s="305" t="s">
        <v>1191</v>
      </c>
      <c r="G54" s="193" t="s">
        <v>25</v>
      </c>
      <c r="H54" s="194" t="s">
        <v>1192</v>
      </c>
      <c r="I54" s="194" t="s">
        <v>1030</v>
      </c>
      <c r="J54" s="322" t="s">
        <v>1031</v>
      </c>
      <c r="K54" s="195" t="s">
        <v>1122</v>
      </c>
      <c r="L54" s="472">
        <v>2</v>
      </c>
      <c r="M54" s="472">
        <v>4</v>
      </c>
      <c r="N54" s="639">
        <f t="shared" si="5"/>
        <v>8</v>
      </c>
      <c r="O54" s="950" t="str">
        <f t="shared" si="1"/>
        <v>MEDIO</v>
      </c>
      <c r="P54" s="639">
        <v>10</v>
      </c>
      <c r="Q54" s="639">
        <f t="shared" si="6"/>
        <v>80</v>
      </c>
      <c r="R54" s="674" t="str">
        <f t="shared" si="3"/>
        <v>III</v>
      </c>
      <c r="S54" s="246" t="str">
        <f t="shared" si="7"/>
        <v>MEJORABLE</v>
      </c>
      <c r="T54" s="198" t="s">
        <v>13</v>
      </c>
      <c r="U54" s="198" t="s">
        <v>13</v>
      </c>
      <c r="V54" s="198" t="s">
        <v>13</v>
      </c>
      <c r="W54" s="9" t="s">
        <v>3892</v>
      </c>
      <c r="X54" s="833" t="s">
        <v>1123</v>
      </c>
    </row>
    <row r="55" spans="3:24" ht="205.2">
      <c r="C55" s="1443"/>
      <c r="D55" s="1444"/>
      <c r="E55" s="10" t="s">
        <v>6</v>
      </c>
      <c r="F55" s="3" t="s">
        <v>24</v>
      </c>
      <c r="G55" s="315" t="s">
        <v>25</v>
      </c>
      <c r="H55" s="184" t="s">
        <v>1124</v>
      </c>
      <c r="I55" s="5" t="s">
        <v>1028</v>
      </c>
      <c r="J55" s="5" t="s">
        <v>1028</v>
      </c>
      <c r="K55" s="5" t="s">
        <v>1122</v>
      </c>
      <c r="L55" s="472">
        <v>2</v>
      </c>
      <c r="M55" s="472">
        <v>4</v>
      </c>
      <c r="N55" s="639">
        <f t="shared" si="5"/>
        <v>8</v>
      </c>
      <c r="O55" s="950" t="str">
        <f t="shared" si="1"/>
        <v>MEDIO</v>
      </c>
      <c r="P55" s="639">
        <v>10</v>
      </c>
      <c r="Q55" s="639">
        <f t="shared" si="6"/>
        <v>80</v>
      </c>
      <c r="R55" s="674" t="str">
        <f t="shared" si="3"/>
        <v>III</v>
      </c>
      <c r="S55" s="246" t="str">
        <f t="shared" si="7"/>
        <v>MEJORABLE</v>
      </c>
      <c r="T55" s="179" t="s">
        <v>14</v>
      </c>
      <c r="U55" s="179" t="s">
        <v>14</v>
      </c>
      <c r="V55" s="179" t="s">
        <v>13</v>
      </c>
      <c r="W55" s="5" t="s">
        <v>399</v>
      </c>
      <c r="X55" s="834" t="s">
        <v>14</v>
      </c>
    </row>
    <row r="56" spans="3:24" ht="162">
      <c r="C56" s="1443"/>
      <c r="D56" s="1444"/>
      <c r="E56" s="10" t="s">
        <v>6</v>
      </c>
      <c r="F56" s="192" t="s">
        <v>1194</v>
      </c>
      <c r="G56" s="192" t="s">
        <v>25</v>
      </c>
      <c r="H56" s="196" t="s">
        <v>1271</v>
      </c>
      <c r="I56" s="10" t="s">
        <v>1128</v>
      </c>
      <c r="J56" s="10" t="s">
        <v>1129</v>
      </c>
      <c r="K56" s="10" t="s">
        <v>1130</v>
      </c>
      <c r="L56" s="472">
        <v>2</v>
      </c>
      <c r="M56" s="472">
        <v>4</v>
      </c>
      <c r="N56" s="639">
        <f t="shared" si="5"/>
        <v>8</v>
      </c>
      <c r="O56" s="950" t="str">
        <f t="shared" si="1"/>
        <v>MEDIO</v>
      </c>
      <c r="P56" s="639">
        <v>10</v>
      </c>
      <c r="Q56" s="639">
        <f t="shared" si="6"/>
        <v>80</v>
      </c>
      <c r="R56" s="674" t="str">
        <f t="shared" si="3"/>
        <v>III</v>
      </c>
      <c r="S56" s="246" t="str">
        <f t="shared" si="7"/>
        <v>MEJORABLE</v>
      </c>
      <c r="T56" s="198" t="s">
        <v>14</v>
      </c>
      <c r="U56" s="198" t="s">
        <v>14</v>
      </c>
      <c r="V56" s="198" t="s">
        <v>14</v>
      </c>
      <c r="W56" s="10" t="s">
        <v>1211</v>
      </c>
      <c r="X56" s="833" t="s">
        <v>14</v>
      </c>
    </row>
    <row r="57" spans="3:24" ht="216">
      <c r="C57" s="1443"/>
      <c r="D57" s="1444"/>
      <c r="E57" s="10" t="s">
        <v>6</v>
      </c>
      <c r="F57" s="192" t="s">
        <v>1195</v>
      </c>
      <c r="G57" s="192" t="s">
        <v>25</v>
      </c>
      <c r="H57" s="196" t="s">
        <v>1131</v>
      </c>
      <c r="I57" s="10" t="s">
        <v>1133</v>
      </c>
      <c r="J57" s="10" t="s">
        <v>1132</v>
      </c>
      <c r="K57" s="10" t="s">
        <v>1134</v>
      </c>
      <c r="L57" s="472">
        <v>2</v>
      </c>
      <c r="M57" s="472">
        <v>4</v>
      </c>
      <c r="N57" s="639">
        <f t="shared" si="5"/>
        <v>8</v>
      </c>
      <c r="O57" s="950" t="str">
        <f t="shared" si="1"/>
        <v>MEDIO</v>
      </c>
      <c r="P57" s="639">
        <v>10</v>
      </c>
      <c r="Q57" s="639">
        <f t="shared" si="6"/>
        <v>80</v>
      </c>
      <c r="R57" s="674" t="str">
        <f t="shared" si="3"/>
        <v>III</v>
      </c>
      <c r="S57" s="246" t="str">
        <f t="shared" si="7"/>
        <v>MEJORABLE</v>
      </c>
      <c r="T57" s="198" t="s">
        <v>14</v>
      </c>
      <c r="U57" s="198" t="s">
        <v>14</v>
      </c>
      <c r="V57" s="198" t="s">
        <v>14</v>
      </c>
      <c r="W57" s="10" t="s">
        <v>1196</v>
      </c>
      <c r="X57" s="833" t="s">
        <v>14</v>
      </c>
    </row>
    <row r="58" spans="3:24" ht="216">
      <c r="C58" s="1443"/>
      <c r="D58" s="1444"/>
      <c r="E58" s="10" t="s">
        <v>6</v>
      </c>
      <c r="F58" s="192" t="s">
        <v>1197</v>
      </c>
      <c r="G58" s="192" t="s">
        <v>25</v>
      </c>
      <c r="H58" s="196" t="s">
        <v>103</v>
      </c>
      <c r="I58" s="10" t="s">
        <v>1030</v>
      </c>
      <c r="J58" s="10" t="s">
        <v>1126</v>
      </c>
      <c r="K58" s="10" t="s">
        <v>1122</v>
      </c>
      <c r="L58" s="472">
        <v>2</v>
      </c>
      <c r="M58" s="472">
        <v>4</v>
      </c>
      <c r="N58" s="639">
        <f t="shared" si="5"/>
        <v>8</v>
      </c>
      <c r="O58" s="950" t="str">
        <f t="shared" si="1"/>
        <v>MEDIO</v>
      </c>
      <c r="P58" s="639">
        <v>10</v>
      </c>
      <c r="Q58" s="639">
        <f t="shared" si="6"/>
        <v>80</v>
      </c>
      <c r="R58" s="674" t="str">
        <f t="shared" si="3"/>
        <v>III</v>
      </c>
      <c r="S58" s="246" t="str">
        <f t="shared" si="7"/>
        <v>MEJORABLE</v>
      </c>
      <c r="T58" s="198" t="s">
        <v>14</v>
      </c>
      <c r="U58" s="198" t="s">
        <v>14</v>
      </c>
      <c r="V58" s="198" t="s">
        <v>14</v>
      </c>
      <c r="W58" s="10" t="s">
        <v>1127</v>
      </c>
      <c r="X58" s="833" t="s">
        <v>14</v>
      </c>
    </row>
    <row r="59" spans="3:24" ht="175.2" customHeight="1">
      <c r="C59" s="1443"/>
      <c r="D59" s="1444"/>
      <c r="E59" s="10" t="s">
        <v>6</v>
      </c>
      <c r="F59" s="185" t="s">
        <v>51</v>
      </c>
      <c r="G59" s="363" t="s">
        <v>20</v>
      </c>
      <c r="H59" s="179" t="s">
        <v>52</v>
      </c>
      <c r="I59" s="184" t="s">
        <v>11</v>
      </c>
      <c r="J59" s="184" t="s">
        <v>11</v>
      </c>
      <c r="K59" s="184" t="s">
        <v>11</v>
      </c>
      <c r="L59" s="472">
        <v>2</v>
      </c>
      <c r="M59" s="472">
        <v>2</v>
      </c>
      <c r="N59" s="639">
        <f t="shared" si="5"/>
        <v>4</v>
      </c>
      <c r="O59" s="950" t="str">
        <f t="shared" si="1"/>
        <v>BAJO</v>
      </c>
      <c r="P59" s="639">
        <v>100</v>
      </c>
      <c r="Q59" s="639">
        <f t="shared" si="6"/>
        <v>400</v>
      </c>
      <c r="R59" s="674" t="str">
        <f t="shared" si="3"/>
        <v>II</v>
      </c>
      <c r="S59" s="246" t="str">
        <f t="shared" si="7"/>
        <v>ACEPTABLE CON CONTROL ESPECIFICO</v>
      </c>
      <c r="T59" s="179" t="s">
        <v>13</v>
      </c>
      <c r="U59" s="179" t="s">
        <v>13</v>
      </c>
      <c r="V59" s="179" t="s">
        <v>13</v>
      </c>
      <c r="W59" s="5" t="s">
        <v>53</v>
      </c>
      <c r="X59" s="834" t="s">
        <v>13</v>
      </c>
    </row>
    <row r="60" spans="3:24" ht="409.6">
      <c r="C60" s="1443"/>
      <c r="D60" s="1444"/>
      <c r="E60" s="10" t="s">
        <v>6</v>
      </c>
      <c r="F60" s="871" t="s">
        <v>4161</v>
      </c>
      <c r="G60" s="924" t="s">
        <v>33</v>
      </c>
      <c r="H60" s="866" t="s">
        <v>3766</v>
      </c>
      <c r="I60" s="865" t="s">
        <v>11</v>
      </c>
      <c r="J60" s="867" t="s">
        <v>1086</v>
      </c>
      <c r="K60" s="865" t="s">
        <v>1150</v>
      </c>
      <c r="L60" s="472">
        <v>2</v>
      </c>
      <c r="M60" s="472">
        <v>4</v>
      </c>
      <c r="N60" s="639">
        <f t="shared" si="5"/>
        <v>8</v>
      </c>
      <c r="O60" s="950" t="str">
        <f t="shared" si="1"/>
        <v>MEDIO</v>
      </c>
      <c r="P60" s="639">
        <v>10</v>
      </c>
      <c r="Q60" s="639">
        <f t="shared" si="6"/>
        <v>80</v>
      </c>
      <c r="R60" s="674" t="str">
        <f t="shared" si="3"/>
        <v>III</v>
      </c>
      <c r="S60" s="246" t="str">
        <f t="shared" si="7"/>
        <v>MEJORABLE</v>
      </c>
      <c r="T60" s="733" t="s">
        <v>13</v>
      </c>
      <c r="U60" s="733" t="s">
        <v>13</v>
      </c>
      <c r="V60" s="733" t="s">
        <v>13</v>
      </c>
      <c r="W60" s="9" t="s">
        <v>4103</v>
      </c>
      <c r="X60" s="937" t="s">
        <v>1190</v>
      </c>
    </row>
    <row r="61" spans="3:24" ht="409.6">
      <c r="C61" s="1443"/>
      <c r="D61" s="1444"/>
      <c r="E61" s="10" t="s">
        <v>157</v>
      </c>
      <c r="F61" s="870" t="s">
        <v>4136</v>
      </c>
      <c r="G61" s="924" t="s">
        <v>25</v>
      </c>
      <c r="H61" s="866" t="s">
        <v>4137</v>
      </c>
      <c r="I61" s="865" t="s">
        <v>11</v>
      </c>
      <c r="J61" s="865" t="s">
        <v>11</v>
      </c>
      <c r="K61" s="865" t="s">
        <v>4138</v>
      </c>
      <c r="L61" s="472">
        <v>2</v>
      </c>
      <c r="M61" s="472">
        <v>4</v>
      </c>
      <c r="N61" s="639">
        <f t="shared" si="5"/>
        <v>8</v>
      </c>
      <c r="O61" s="950" t="str">
        <f t="shared" si="1"/>
        <v>MEDIO</v>
      </c>
      <c r="P61" s="639">
        <v>10</v>
      </c>
      <c r="Q61" s="639">
        <f t="shared" si="6"/>
        <v>80</v>
      </c>
      <c r="R61" s="674" t="str">
        <f t="shared" si="3"/>
        <v>III</v>
      </c>
      <c r="S61" s="246" t="str">
        <f t="shared" si="7"/>
        <v>MEJORABLE</v>
      </c>
      <c r="T61" s="733" t="s">
        <v>13</v>
      </c>
      <c r="U61" s="733" t="s">
        <v>13</v>
      </c>
      <c r="V61" s="733" t="s">
        <v>13</v>
      </c>
      <c r="W61" s="731" t="s">
        <v>4141</v>
      </c>
      <c r="X61" s="938" t="s">
        <v>14</v>
      </c>
    </row>
    <row r="62" spans="3:24" ht="270">
      <c r="C62" s="1443"/>
      <c r="D62" s="1444"/>
      <c r="E62" s="10" t="s">
        <v>157</v>
      </c>
      <c r="F62" s="870" t="s">
        <v>4142</v>
      </c>
      <c r="G62" s="924" t="s">
        <v>3871</v>
      </c>
      <c r="H62" s="866" t="s">
        <v>4162</v>
      </c>
      <c r="I62" s="733" t="s">
        <v>10</v>
      </c>
      <c r="J62" s="865" t="s">
        <v>11</v>
      </c>
      <c r="K62" s="865" t="s">
        <v>11</v>
      </c>
      <c r="L62" s="472">
        <v>2</v>
      </c>
      <c r="M62" s="472">
        <v>4</v>
      </c>
      <c r="N62" s="639">
        <f t="shared" si="5"/>
        <v>8</v>
      </c>
      <c r="O62" s="950" t="str">
        <f t="shared" si="1"/>
        <v>MEDIO</v>
      </c>
      <c r="P62" s="639">
        <v>10</v>
      </c>
      <c r="Q62" s="639">
        <f t="shared" si="6"/>
        <v>80</v>
      </c>
      <c r="R62" s="674" t="str">
        <f t="shared" si="3"/>
        <v>III</v>
      </c>
      <c r="S62" s="246" t="str">
        <f t="shared" si="7"/>
        <v>MEJORABLE</v>
      </c>
      <c r="T62" s="733" t="s">
        <v>13</v>
      </c>
      <c r="U62" s="733" t="s">
        <v>13</v>
      </c>
      <c r="V62" s="733" t="s">
        <v>13</v>
      </c>
      <c r="W62" s="9" t="s">
        <v>4144</v>
      </c>
      <c r="X62" s="937" t="s">
        <v>4145</v>
      </c>
    </row>
    <row r="63" spans="3:24" ht="270">
      <c r="C63" s="1443"/>
      <c r="D63" s="1444"/>
      <c r="E63" s="10" t="s">
        <v>157</v>
      </c>
      <c r="F63" s="870" t="s">
        <v>4146</v>
      </c>
      <c r="G63" s="924" t="s">
        <v>3871</v>
      </c>
      <c r="H63" s="866" t="s">
        <v>4163</v>
      </c>
      <c r="I63" s="733" t="s">
        <v>10</v>
      </c>
      <c r="J63" s="865" t="s">
        <v>11</v>
      </c>
      <c r="K63" s="865" t="s">
        <v>4147</v>
      </c>
      <c r="L63" s="472">
        <v>2</v>
      </c>
      <c r="M63" s="472">
        <v>4</v>
      </c>
      <c r="N63" s="639">
        <f t="shared" si="5"/>
        <v>8</v>
      </c>
      <c r="O63" s="950" t="str">
        <f t="shared" si="1"/>
        <v>MEDIO</v>
      </c>
      <c r="P63" s="639">
        <v>10</v>
      </c>
      <c r="Q63" s="639">
        <f t="shared" si="6"/>
        <v>80</v>
      </c>
      <c r="R63" s="674" t="str">
        <f t="shared" si="3"/>
        <v>III</v>
      </c>
      <c r="S63" s="246" t="str">
        <f t="shared" si="7"/>
        <v>MEJORABLE</v>
      </c>
      <c r="T63" s="733" t="s">
        <v>13</v>
      </c>
      <c r="U63" s="733" t="s">
        <v>13</v>
      </c>
      <c r="V63" s="733" t="s">
        <v>13</v>
      </c>
      <c r="W63" s="9" t="s">
        <v>4144</v>
      </c>
      <c r="X63" s="937" t="s">
        <v>4145</v>
      </c>
    </row>
    <row r="64" spans="3:24" ht="216">
      <c r="C64" s="1445"/>
      <c r="D64" s="1446"/>
      <c r="E64" s="10" t="s">
        <v>157</v>
      </c>
      <c r="F64" s="870" t="s">
        <v>4164</v>
      </c>
      <c r="G64" s="924" t="s">
        <v>219</v>
      </c>
      <c r="H64" s="866" t="s">
        <v>4165</v>
      </c>
      <c r="I64" s="733" t="s">
        <v>10</v>
      </c>
      <c r="J64" s="865" t="s">
        <v>11</v>
      </c>
      <c r="K64" s="865" t="s">
        <v>11</v>
      </c>
      <c r="L64" s="472">
        <v>2</v>
      </c>
      <c r="M64" s="472">
        <v>4</v>
      </c>
      <c r="N64" s="639">
        <f t="shared" si="5"/>
        <v>8</v>
      </c>
      <c r="O64" s="950" t="str">
        <f t="shared" si="1"/>
        <v>MEDIO</v>
      </c>
      <c r="P64" s="639">
        <v>10</v>
      </c>
      <c r="Q64" s="639">
        <f t="shared" si="6"/>
        <v>80</v>
      </c>
      <c r="R64" s="674" t="str">
        <f t="shared" si="3"/>
        <v>III</v>
      </c>
      <c r="S64" s="246" t="str">
        <f t="shared" si="7"/>
        <v>MEJORABLE</v>
      </c>
      <c r="T64" s="733" t="s">
        <v>13</v>
      </c>
      <c r="U64" s="733" t="s">
        <v>13</v>
      </c>
      <c r="V64" s="733" t="s">
        <v>13</v>
      </c>
      <c r="W64" s="9" t="s">
        <v>4166</v>
      </c>
      <c r="X64" s="938" t="s">
        <v>14</v>
      </c>
    </row>
    <row r="65" spans="3:24" ht="319.2">
      <c r="C65" s="1450" t="s">
        <v>3697</v>
      </c>
      <c r="D65" s="1451"/>
      <c r="E65" s="363" t="s">
        <v>6</v>
      </c>
      <c r="F65" s="3" t="s">
        <v>152</v>
      </c>
      <c r="G65" s="363" t="s">
        <v>8</v>
      </c>
      <c r="H65" s="178" t="s">
        <v>9</v>
      </c>
      <c r="I65" s="179" t="s">
        <v>11</v>
      </c>
      <c r="J65" s="179" t="s">
        <v>11</v>
      </c>
      <c r="K65" s="179" t="s">
        <v>11</v>
      </c>
      <c r="L65" s="472">
        <v>2</v>
      </c>
      <c r="M65" s="472">
        <v>4</v>
      </c>
      <c r="N65" s="639">
        <f t="shared" si="5"/>
        <v>8</v>
      </c>
      <c r="O65" s="950" t="str">
        <f t="shared" si="1"/>
        <v>MEDIO</v>
      </c>
      <c r="P65" s="639">
        <v>10</v>
      </c>
      <c r="Q65" s="639">
        <f t="shared" si="6"/>
        <v>80</v>
      </c>
      <c r="R65" s="674" t="str">
        <f t="shared" si="3"/>
        <v>III</v>
      </c>
      <c r="S65" s="246" t="str">
        <f t="shared" si="7"/>
        <v>MEJORABLE</v>
      </c>
      <c r="T65" s="179" t="s">
        <v>13</v>
      </c>
      <c r="U65" s="179" t="s">
        <v>14</v>
      </c>
      <c r="V65" s="179" t="s">
        <v>14</v>
      </c>
      <c r="W65" s="5" t="s">
        <v>153</v>
      </c>
      <c r="X65" s="834" t="s">
        <v>13</v>
      </c>
    </row>
    <row r="66" spans="3:24" ht="159.6">
      <c r="C66" s="1450"/>
      <c r="D66" s="1451"/>
      <c r="E66" s="363" t="s">
        <v>6</v>
      </c>
      <c r="F66" s="5" t="s">
        <v>154</v>
      </c>
      <c r="G66" s="363" t="s">
        <v>8</v>
      </c>
      <c r="H66" s="179" t="s">
        <v>155</v>
      </c>
      <c r="I66" s="179" t="s">
        <v>11</v>
      </c>
      <c r="J66" s="179" t="s">
        <v>11</v>
      </c>
      <c r="K66" s="179" t="s">
        <v>11</v>
      </c>
      <c r="L66" s="472">
        <v>2</v>
      </c>
      <c r="M66" s="472">
        <v>4</v>
      </c>
      <c r="N66" s="639">
        <f t="shared" si="5"/>
        <v>8</v>
      </c>
      <c r="O66" s="950" t="str">
        <f t="shared" si="1"/>
        <v>MEDIO</v>
      </c>
      <c r="P66" s="639">
        <v>10</v>
      </c>
      <c r="Q66" s="639">
        <f t="shared" si="6"/>
        <v>80</v>
      </c>
      <c r="R66" s="674" t="str">
        <f t="shared" si="3"/>
        <v>III</v>
      </c>
      <c r="S66" s="246" t="str">
        <f t="shared" si="7"/>
        <v>MEJORABLE</v>
      </c>
      <c r="T66" s="179" t="s">
        <v>14</v>
      </c>
      <c r="U66" s="179" t="s">
        <v>14</v>
      </c>
      <c r="V66" s="179" t="s">
        <v>14</v>
      </c>
      <c r="W66" s="5" t="s">
        <v>16</v>
      </c>
      <c r="X66" s="834" t="s">
        <v>13</v>
      </c>
    </row>
    <row r="67" spans="3:24" ht="91.2">
      <c r="C67" s="1450"/>
      <c r="D67" s="1451"/>
      <c r="E67" s="363" t="s">
        <v>6</v>
      </c>
      <c r="F67" s="5" t="s">
        <v>156</v>
      </c>
      <c r="G67" s="363" t="s">
        <v>17</v>
      </c>
      <c r="H67" s="179" t="s">
        <v>18</v>
      </c>
      <c r="I67" s="179" t="s">
        <v>11</v>
      </c>
      <c r="J67" s="179" t="s">
        <v>11</v>
      </c>
      <c r="K67" s="179" t="s">
        <v>11</v>
      </c>
      <c r="L67" s="472">
        <v>2</v>
      </c>
      <c r="M67" s="472">
        <v>4</v>
      </c>
      <c r="N67" s="639">
        <f t="shared" si="5"/>
        <v>8</v>
      </c>
      <c r="O67" s="950" t="str">
        <f t="shared" si="1"/>
        <v>MEDIO</v>
      </c>
      <c r="P67" s="639">
        <v>10</v>
      </c>
      <c r="Q67" s="639">
        <f t="shared" si="6"/>
        <v>80</v>
      </c>
      <c r="R67" s="674" t="str">
        <f t="shared" si="3"/>
        <v>III</v>
      </c>
      <c r="S67" s="246" t="str">
        <f t="shared" si="7"/>
        <v>MEJORABLE</v>
      </c>
      <c r="T67" s="180" t="s">
        <v>13</v>
      </c>
      <c r="U67" s="179" t="s">
        <v>14</v>
      </c>
      <c r="V67" s="178" t="s">
        <v>14</v>
      </c>
      <c r="W67" s="5" t="s">
        <v>16</v>
      </c>
      <c r="X67" s="834" t="s">
        <v>13</v>
      </c>
    </row>
    <row r="68" spans="3:24" ht="114">
      <c r="C68" s="1450"/>
      <c r="D68" s="1451"/>
      <c r="E68" s="363" t="s">
        <v>157</v>
      </c>
      <c r="F68" s="188" t="s">
        <v>158</v>
      </c>
      <c r="G68" s="363" t="s">
        <v>20</v>
      </c>
      <c r="H68" s="179" t="s">
        <v>21</v>
      </c>
      <c r="I68" s="179" t="s">
        <v>11</v>
      </c>
      <c r="J68" s="179" t="s">
        <v>11</v>
      </c>
      <c r="K68" s="179" t="s">
        <v>11</v>
      </c>
      <c r="L68" s="472">
        <v>2</v>
      </c>
      <c r="M68" s="472">
        <v>4</v>
      </c>
      <c r="N68" s="639">
        <f t="shared" si="5"/>
        <v>8</v>
      </c>
      <c r="O68" s="950" t="str">
        <f t="shared" si="1"/>
        <v>MEDIO</v>
      </c>
      <c r="P68" s="639">
        <v>10</v>
      </c>
      <c r="Q68" s="639">
        <f t="shared" si="6"/>
        <v>80</v>
      </c>
      <c r="R68" s="674" t="str">
        <f t="shared" si="3"/>
        <v>III</v>
      </c>
      <c r="S68" s="246" t="str">
        <f t="shared" si="7"/>
        <v>MEJORABLE</v>
      </c>
      <c r="T68" s="180" t="s">
        <v>13</v>
      </c>
      <c r="U68" s="179" t="s">
        <v>14</v>
      </c>
      <c r="V68" s="198" t="s">
        <v>13</v>
      </c>
      <c r="W68" s="179" t="s">
        <v>23</v>
      </c>
      <c r="X68" s="834" t="s">
        <v>13</v>
      </c>
    </row>
    <row r="69" spans="3:24" ht="136.80000000000001">
      <c r="C69" s="1450"/>
      <c r="D69" s="1451"/>
      <c r="E69" s="363" t="s">
        <v>157</v>
      </c>
      <c r="F69" s="189" t="s">
        <v>159</v>
      </c>
      <c r="G69" s="185" t="s">
        <v>33</v>
      </c>
      <c r="H69" s="178" t="s">
        <v>34</v>
      </c>
      <c r="I69" s="179" t="s">
        <v>11</v>
      </c>
      <c r="J69" s="179" t="s">
        <v>11</v>
      </c>
      <c r="K69" s="179" t="s">
        <v>11</v>
      </c>
      <c r="L69" s="472">
        <v>2</v>
      </c>
      <c r="M69" s="472">
        <v>4</v>
      </c>
      <c r="N69" s="639">
        <f t="shared" si="5"/>
        <v>8</v>
      </c>
      <c r="O69" s="950" t="str">
        <f t="shared" si="1"/>
        <v>MEDIO</v>
      </c>
      <c r="P69" s="639">
        <v>10</v>
      </c>
      <c r="Q69" s="639">
        <f t="shared" si="6"/>
        <v>80</v>
      </c>
      <c r="R69" s="674" t="str">
        <f t="shared" si="3"/>
        <v>III</v>
      </c>
      <c r="S69" s="246" t="str">
        <f t="shared" si="7"/>
        <v>MEJORABLE</v>
      </c>
      <c r="T69" s="179" t="s">
        <v>13</v>
      </c>
      <c r="U69" s="179" t="s">
        <v>13</v>
      </c>
      <c r="V69" s="179" t="s">
        <v>13</v>
      </c>
      <c r="W69" s="5" t="s">
        <v>1199</v>
      </c>
      <c r="X69" s="834" t="s">
        <v>13</v>
      </c>
    </row>
    <row r="70" spans="3:24" ht="159.6">
      <c r="C70" s="1450"/>
      <c r="D70" s="1451"/>
      <c r="E70" s="363" t="s">
        <v>6</v>
      </c>
      <c r="F70" s="33" t="s">
        <v>1200</v>
      </c>
      <c r="G70" s="363" t="s">
        <v>33</v>
      </c>
      <c r="H70" s="179" t="s">
        <v>160</v>
      </c>
      <c r="I70" s="179" t="s">
        <v>11</v>
      </c>
      <c r="J70" s="179" t="s">
        <v>11</v>
      </c>
      <c r="K70" s="179" t="s">
        <v>11</v>
      </c>
      <c r="L70" s="472">
        <v>2</v>
      </c>
      <c r="M70" s="472">
        <v>4</v>
      </c>
      <c r="N70" s="639">
        <f t="shared" si="5"/>
        <v>8</v>
      </c>
      <c r="O70" s="950" t="str">
        <f t="shared" si="1"/>
        <v>MEDIO</v>
      </c>
      <c r="P70" s="639">
        <v>10</v>
      </c>
      <c r="Q70" s="639">
        <f t="shared" si="6"/>
        <v>80</v>
      </c>
      <c r="R70" s="674" t="str">
        <f t="shared" si="3"/>
        <v>III</v>
      </c>
      <c r="S70" s="246" t="str">
        <f t="shared" si="7"/>
        <v>MEJORABLE</v>
      </c>
      <c r="T70" s="179" t="s">
        <v>13</v>
      </c>
      <c r="U70" s="179" t="s">
        <v>13</v>
      </c>
      <c r="V70" s="179" t="s">
        <v>13</v>
      </c>
      <c r="W70" s="5" t="s">
        <v>161</v>
      </c>
      <c r="X70" s="834" t="s">
        <v>162</v>
      </c>
    </row>
    <row r="71" spans="3:24" ht="114">
      <c r="C71" s="1450"/>
      <c r="D71" s="1451"/>
      <c r="E71" s="363" t="s">
        <v>157</v>
      </c>
      <c r="F71" s="184" t="s">
        <v>163</v>
      </c>
      <c r="G71" s="3" t="s">
        <v>39</v>
      </c>
      <c r="H71" s="5" t="s">
        <v>164</v>
      </c>
      <c r="I71" s="179" t="s">
        <v>11</v>
      </c>
      <c r="J71" s="179" t="s">
        <v>11</v>
      </c>
      <c r="K71" s="179" t="s">
        <v>11</v>
      </c>
      <c r="L71" s="472">
        <v>2</v>
      </c>
      <c r="M71" s="472">
        <v>4</v>
      </c>
      <c r="N71" s="639">
        <f t="shared" si="5"/>
        <v>8</v>
      </c>
      <c r="O71" s="950" t="str">
        <f t="shared" si="1"/>
        <v>MEDIO</v>
      </c>
      <c r="P71" s="639">
        <v>10</v>
      </c>
      <c r="Q71" s="639">
        <f t="shared" si="6"/>
        <v>80</v>
      </c>
      <c r="R71" s="674" t="str">
        <f t="shared" si="3"/>
        <v>III</v>
      </c>
      <c r="S71" s="246" t="str">
        <f t="shared" si="7"/>
        <v>MEJORABLE</v>
      </c>
      <c r="T71" s="179" t="s">
        <v>13</v>
      </c>
      <c r="U71" s="179" t="s">
        <v>13</v>
      </c>
      <c r="V71" s="179" t="s">
        <v>13</v>
      </c>
      <c r="W71" s="5" t="s">
        <v>165</v>
      </c>
      <c r="X71" s="834" t="s">
        <v>166</v>
      </c>
    </row>
    <row r="72" spans="3:24" ht="91.2">
      <c r="C72" s="1450"/>
      <c r="D72" s="1451"/>
      <c r="E72" s="363" t="s">
        <v>157</v>
      </c>
      <c r="F72" s="184" t="s">
        <v>1322</v>
      </c>
      <c r="G72" s="3" t="s">
        <v>39</v>
      </c>
      <c r="H72" s="5" t="s">
        <v>1202</v>
      </c>
      <c r="I72" s="179" t="s">
        <v>11</v>
      </c>
      <c r="J72" s="179" t="s">
        <v>11</v>
      </c>
      <c r="K72" s="179" t="s">
        <v>11</v>
      </c>
      <c r="L72" s="472">
        <v>2</v>
      </c>
      <c r="M72" s="472">
        <v>4</v>
      </c>
      <c r="N72" s="639">
        <f t="shared" si="5"/>
        <v>8</v>
      </c>
      <c r="O72" s="950" t="str">
        <f t="shared" si="1"/>
        <v>MEDIO</v>
      </c>
      <c r="P72" s="639">
        <v>10</v>
      </c>
      <c r="Q72" s="639">
        <f t="shared" si="6"/>
        <v>80</v>
      </c>
      <c r="R72" s="674" t="str">
        <f t="shared" si="3"/>
        <v>III</v>
      </c>
      <c r="S72" s="246" t="str">
        <f t="shared" si="7"/>
        <v>MEJORABLE</v>
      </c>
      <c r="T72" s="179" t="s">
        <v>13</v>
      </c>
      <c r="U72" s="179" t="s">
        <v>13</v>
      </c>
      <c r="V72" s="179" t="s">
        <v>13</v>
      </c>
      <c r="W72" s="5" t="s">
        <v>165</v>
      </c>
      <c r="X72" s="834" t="s">
        <v>166</v>
      </c>
    </row>
    <row r="73" spans="3:24" ht="114">
      <c r="C73" s="1450"/>
      <c r="D73" s="1451"/>
      <c r="E73" s="363" t="s">
        <v>6</v>
      </c>
      <c r="F73" s="5" t="s">
        <v>40</v>
      </c>
      <c r="G73" s="3" t="s">
        <v>20</v>
      </c>
      <c r="H73" s="5" t="s">
        <v>41</v>
      </c>
      <c r="I73" s="179" t="s">
        <v>11</v>
      </c>
      <c r="J73" s="179" t="s">
        <v>11</v>
      </c>
      <c r="K73" s="179" t="s">
        <v>11</v>
      </c>
      <c r="L73" s="472">
        <v>2</v>
      </c>
      <c r="M73" s="472">
        <v>4</v>
      </c>
      <c r="N73" s="639">
        <f t="shared" si="5"/>
        <v>8</v>
      </c>
      <c r="O73" s="950" t="str">
        <f t="shared" ref="O73:O81" si="8">IF(N73&gt;=24,"MUY ALTO",IF(N73&gt;=10,"ALTO",IF(N73&gt;=6,"MEDIO","BAJO")))</f>
        <v>MEDIO</v>
      </c>
      <c r="P73" s="639">
        <v>10</v>
      </c>
      <c r="Q73" s="639">
        <f t="shared" si="6"/>
        <v>80</v>
      </c>
      <c r="R73" s="674" t="str">
        <f t="shared" ref="R73:R81" si="9">IF(Q73&gt;=600,"I",IF(Q73&gt;=150,"II",IF(Q73&gt;=40,"III",IF(Q73&gt;=20,"IV"))))</f>
        <v>III</v>
      </c>
      <c r="S73" s="246" t="str">
        <f t="shared" si="7"/>
        <v>MEJORABLE</v>
      </c>
      <c r="T73" s="179" t="s">
        <v>14</v>
      </c>
      <c r="U73" s="179" t="s">
        <v>14</v>
      </c>
      <c r="V73" s="179" t="s">
        <v>14</v>
      </c>
      <c r="W73" s="5" t="s">
        <v>43</v>
      </c>
      <c r="X73" s="834" t="s">
        <v>13</v>
      </c>
    </row>
    <row r="74" spans="3:24" ht="114">
      <c r="C74" s="1450"/>
      <c r="D74" s="1451"/>
      <c r="E74" s="363" t="s">
        <v>6</v>
      </c>
      <c r="F74" s="34" t="s">
        <v>1203</v>
      </c>
      <c r="G74" s="363" t="s">
        <v>1204</v>
      </c>
      <c r="H74" s="179" t="s">
        <v>167</v>
      </c>
      <c r="I74" s="179" t="s">
        <v>11</v>
      </c>
      <c r="J74" s="179" t="s">
        <v>11</v>
      </c>
      <c r="K74" s="179" t="s">
        <v>11</v>
      </c>
      <c r="L74" s="472">
        <v>2</v>
      </c>
      <c r="M74" s="472">
        <v>4</v>
      </c>
      <c r="N74" s="639">
        <f t="shared" ref="N74:N81" si="10">+L74*M74</f>
        <v>8</v>
      </c>
      <c r="O74" s="950" t="str">
        <f t="shared" si="8"/>
        <v>MEDIO</v>
      </c>
      <c r="P74" s="639">
        <v>10</v>
      </c>
      <c r="Q74" s="639">
        <f t="shared" ref="Q74:Q81" si="11">+N74*P74</f>
        <v>80</v>
      </c>
      <c r="R74" s="674" t="str">
        <f t="shared" si="9"/>
        <v>III</v>
      </c>
      <c r="S74" s="246" t="str">
        <f t="shared" ref="S74:S81" si="12">IF(Q74&gt;=600,"NO ACEPTABLE",IF(Q74&gt;=150,"ACEPTABLE CON CONTROL ESPECIFICO",IF(Q74&gt;=40,"MEJORABLE",IF(Q74&gt;=20,"ACEPTABLE"))))</f>
        <v>MEJORABLE</v>
      </c>
      <c r="T74" s="179" t="s">
        <v>13</v>
      </c>
      <c r="U74" s="179" t="s">
        <v>14</v>
      </c>
      <c r="V74" s="179" t="s">
        <v>14</v>
      </c>
      <c r="W74" s="178" t="s">
        <v>168</v>
      </c>
      <c r="X74" s="834" t="s">
        <v>13</v>
      </c>
    </row>
    <row r="75" spans="3:24" ht="114">
      <c r="C75" s="1450"/>
      <c r="D75" s="1451"/>
      <c r="E75" s="363" t="s">
        <v>6</v>
      </c>
      <c r="F75" s="5" t="s">
        <v>169</v>
      </c>
      <c r="G75" s="363" t="s">
        <v>8</v>
      </c>
      <c r="H75" s="179" t="s">
        <v>170</v>
      </c>
      <c r="I75" s="179" t="s">
        <v>11</v>
      </c>
      <c r="J75" s="179" t="s">
        <v>11</v>
      </c>
      <c r="K75" s="179" t="s">
        <v>11</v>
      </c>
      <c r="L75" s="472">
        <v>2</v>
      </c>
      <c r="M75" s="472">
        <v>4</v>
      </c>
      <c r="N75" s="639">
        <f t="shared" si="10"/>
        <v>8</v>
      </c>
      <c r="O75" s="950" t="str">
        <f t="shared" si="8"/>
        <v>MEDIO</v>
      </c>
      <c r="P75" s="639">
        <v>10</v>
      </c>
      <c r="Q75" s="639">
        <f t="shared" si="11"/>
        <v>80</v>
      </c>
      <c r="R75" s="674" t="str">
        <f t="shared" si="9"/>
        <v>III</v>
      </c>
      <c r="S75" s="246" t="str">
        <f t="shared" si="12"/>
        <v>MEJORABLE</v>
      </c>
      <c r="T75" s="179" t="s">
        <v>14</v>
      </c>
      <c r="U75" s="179" t="s">
        <v>14</v>
      </c>
      <c r="V75" s="179" t="s">
        <v>14</v>
      </c>
      <c r="W75" s="5" t="s">
        <v>1205</v>
      </c>
      <c r="X75" s="834" t="s">
        <v>13</v>
      </c>
    </row>
    <row r="76" spans="3:24" ht="114">
      <c r="C76" s="1450"/>
      <c r="D76" s="1451"/>
      <c r="E76" s="363" t="s">
        <v>6</v>
      </c>
      <c r="F76" s="34" t="s">
        <v>171</v>
      </c>
      <c r="G76" s="363" t="s">
        <v>17</v>
      </c>
      <c r="H76" s="179" t="s">
        <v>18</v>
      </c>
      <c r="I76" s="179" t="s">
        <v>11</v>
      </c>
      <c r="J76" s="179" t="s">
        <v>11</v>
      </c>
      <c r="K76" s="179" t="s">
        <v>11</v>
      </c>
      <c r="L76" s="472">
        <v>2</v>
      </c>
      <c r="M76" s="472">
        <v>4</v>
      </c>
      <c r="N76" s="639">
        <f t="shared" si="10"/>
        <v>8</v>
      </c>
      <c r="O76" s="950" t="str">
        <f t="shared" si="8"/>
        <v>MEDIO</v>
      </c>
      <c r="P76" s="639">
        <v>10</v>
      </c>
      <c r="Q76" s="639">
        <f t="shared" si="11"/>
        <v>80</v>
      </c>
      <c r="R76" s="674" t="str">
        <f t="shared" si="9"/>
        <v>III</v>
      </c>
      <c r="S76" s="246" t="str">
        <f t="shared" si="12"/>
        <v>MEJORABLE</v>
      </c>
      <c r="T76" s="179" t="s">
        <v>13</v>
      </c>
      <c r="U76" s="198" t="s">
        <v>13</v>
      </c>
      <c r="V76" s="178" t="s">
        <v>14</v>
      </c>
      <c r="W76" s="179" t="s">
        <v>172</v>
      </c>
      <c r="X76" s="834" t="s">
        <v>13</v>
      </c>
    </row>
    <row r="77" spans="3:24" ht="136.80000000000001">
      <c r="C77" s="1450"/>
      <c r="D77" s="1451"/>
      <c r="E77" s="363" t="s">
        <v>157</v>
      </c>
      <c r="F77" s="33" t="s">
        <v>173</v>
      </c>
      <c r="G77" s="363" t="s">
        <v>20</v>
      </c>
      <c r="H77" s="179" t="s">
        <v>36</v>
      </c>
      <c r="I77" s="179" t="s">
        <v>11</v>
      </c>
      <c r="J77" s="179" t="s">
        <v>11</v>
      </c>
      <c r="K77" s="179" t="s">
        <v>11</v>
      </c>
      <c r="L77" s="472">
        <v>2</v>
      </c>
      <c r="M77" s="472">
        <v>4</v>
      </c>
      <c r="N77" s="639">
        <f t="shared" si="10"/>
        <v>8</v>
      </c>
      <c r="O77" s="950" t="str">
        <f t="shared" si="8"/>
        <v>MEDIO</v>
      </c>
      <c r="P77" s="639">
        <v>10</v>
      </c>
      <c r="Q77" s="639">
        <f t="shared" si="11"/>
        <v>80</v>
      </c>
      <c r="R77" s="674" t="str">
        <f t="shared" si="9"/>
        <v>III</v>
      </c>
      <c r="S77" s="246" t="str">
        <f t="shared" si="12"/>
        <v>MEJORABLE</v>
      </c>
      <c r="T77" s="179" t="s">
        <v>13</v>
      </c>
      <c r="U77" s="179" t="s">
        <v>13</v>
      </c>
      <c r="V77" s="179" t="s">
        <v>13</v>
      </c>
      <c r="W77" s="5" t="s">
        <v>37</v>
      </c>
      <c r="X77" s="834" t="s">
        <v>38</v>
      </c>
    </row>
    <row r="78" spans="3:24" ht="296.39999999999998">
      <c r="C78" s="1450"/>
      <c r="D78" s="1451"/>
      <c r="E78" s="363" t="s">
        <v>6</v>
      </c>
      <c r="F78" s="37" t="s">
        <v>3812</v>
      </c>
      <c r="G78" s="185" t="s">
        <v>33</v>
      </c>
      <c r="H78" s="324" t="s">
        <v>3766</v>
      </c>
      <c r="I78" s="179" t="s">
        <v>11</v>
      </c>
      <c r="J78" s="179" t="s">
        <v>11</v>
      </c>
      <c r="K78" s="179" t="s">
        <v>11</v>
      </c>
      <c r="L78" s="472">
        <v>2</v>
      </c>
      <c r="M78" s="472">
        <v>4</v>
      </c>
      <c r="N78" s="639">
        <f t="shared" si="10"/>
        <v>8</v>
      </c>
      <c r="O78" s="950" t="str">
        <f t="shared" si="8"/>
        <v>MEDIO</v>
      </c>
      <c r="P78" s="639">
        <v>10</v>
      </c>
      <c r="Q78" s="639">
        <f t="shared" si="11"/>
        <v>80</v>
      </c>
      <c r="R78" s="674" t="str">
        <f t="shared" si="9"/>
        <v>III</v>
      </c>
      <c r="S78" s="246" t="str">
        <f t="shared" si="12"/>
        <v>MEJORABLE</v>
      </c>
      <c r="T78" s="198" t="s">
        <v>13</v>
      </c>
      <c r="U78" s="198" t="s">
        <v>13</v>
      </c>
      <c r="V78" s="198" t="s">
        <v>13</v>
      </c>
      <c r="W78" s="15" t="s">
        <v>1212</v>
      </c>
      <c r="X78" s="834" t="s">
        <v>1269</v>
      </c>
    </row>
    <row r="79" spans="3:24" ht="159.6">
      <c r="C79" s="1450"/>
      <c r="D79" s="1451"/>
      <c r="E79" s="363" t="s">
        <v>6</v>
      </c>
      <c r="F79" s="33" t="s">
        <v>180</v>
      </c>
      <c r="G79" s="363" t="s">
        <v>20</v>
      </c>
      <c r="H79" s="179" t="s">
        <v>31</v>
      </c>
      <c r="I79" s="184" t="s">
        <v>11</v>
      </c>
      <c r="J79" s="184" t="s">
        <v>11</v>
      </c>
      <c r="K79" s="184" t="s">
        <v>11</v>
      </c>
      <c r="L79" s="472">
        <v>2</v>
      </c>
      <c r="M79" s="472">
        <v>2</v>
      </c>
      <c r="N79" s="639">
        <f t="shared" si="10"/>
        <v>4</v>
      </c>
      <c r="O79" s="950" t="str">
        <f t="shared" si="8"/>
        <v>BAJO</v>
      </c>
      <c r="P79" s="639">
        <v>100</v>
      </c>
      <c r="Q79" s="639">
        <f t="shared" si="11"/>
        <v>400</v>
      </c>
      <c r="R79" s="674" t="str">
        <f t="shared" si="9"/>
        <v>II</v>
      </c>
      <c r="S79" s="246" t="str">
        <f t="shared" si="12"/>
        <v>ACEPTABLE CON CONTROL ESPECIFICO</v>
      </c>
      <c r="T79" s="179" t="s">
        <v>13</v>
      </c>
      <c r="U79" s="179" t="s">
        <v>13</v>
      </c>
      <c r="V79" s="179" t="s">
        <v>13</v>
      </c>
      <c r="W79" s="179" t="s">
        <v>32</v>
      </c>
      <c r="X79" s="834" t="s">
        <v>13</v>
      </c>
    </row>
    <row r="80" spans="3:24" ht="135">
      <c r="C80" s="1450"/>
      <c r="D80" s="1451"/>
      <c r="E80" s="363" t="s">
        <v>157</v>
      </c>
      <c r="F80" s="197" t="s">
        <v>181</v>
      </c>
      <c r="G80" s="197" t="s">
        <v>81</v>
      </c>
      <c r="H80" s="10" t="s">
        <v>182</v>
      </c>
      <c r="I80" s="198" t="s">
        <v>11</v>
      </c>
      <c r="J80" s="198" t="s">
        <v>11</v>
      </c>
      <c r="K80" s="198" t="s">
        <v>11</v>
      </c>
      <c r="L80" s="472">
        <v>2</v>
      </c>
      <c r="M80" s="472">
        <v>4</v>
      </c>
      <c r="N80" s="639">
        <f t="shared" si="10"/>
        <v>8</v>
      </c>
      <c r="O80" s="950" t="str">
        <f t="shared" si="8"/>
        <v>MEDIO</v>
      </c>
      <c r="P80" s="639">
        <v>10</v>
      </c>
      <c r="Q80" s="639">
        <f t="shared" si="11"/>
        <v>80</v>
      </c>
      <c r="R80" s="674" t="str">
        <f t="shared" si="9"/>
        <v>III</v>
      </c>
      <c r="S80" s="246" t="str">
        <f t="shared" si="12"/>
        <v>MEJORABLE</v>
      </c>
      <c r="T80" s="198" t="s">
        <v>13</v>
      </c>
      <c r="U80" s="198" t="s">
        <v>13</v>
      </c>
      <c r="V80" s="198" t="s">
        <v>13</v>
      </c>
      <c r="W80" s="9" t="s">
        <v>1214</v>
      </c>
      <c r="X80" s="834" t="s">
        <v>13</v>
      </c>
    </row>
    <row r="81" spans="3:24" ht="135.6" thickBot="1">
      <c r="C81" s="1477"/>
      <c r="D81" s="1478"/>
      <c r="E81" s="208" t="s">
        <v>157</v>
      </c>
      <c r="F81" s="153" t="s">
        <v>183</v>
      </c>
      <c r="G81" s="153" t="s">
        <v>81</v>
      </c>
      <c r="H81" s="266" t="s">
        <v>182</v>
      </c>
      <c r="I81" s="154" t="s">
        <v>11</v>
      </c>
      <c r="J81" s="154" t="s">
        <v>11</v>
      </c>
      <c r="K81" s="154" t="s">
        <v>11</v>
      </c>
      <c r="L81" s="646">
        <v>2</v>
      </c>
      <c r="M81" s="646">
        <v>4</v>
      </c>
      <c r="N81" s="953">
        <f t="shared" si="10"/>
        <v>8</v>
      </c>
      <c r="O81" s="957" t="str">
        <f t="shared" si="8"/>
        <v>MEDIO</v>
      </c>
      <c r="P81" s="953">
        <v>10</v>
      </c>
      <c r="Q81" s="953">
        <f t="shared" si="11"/>
        <v>80</v>
      </c>
      <c r="R81" s="954" t="str">
        <f t="shared" si="9"/>
        <v>III</v>
      </c>
      <c r="S81" s="269" t="str">
        <f t="shared" si="12"/>
        <v>MEJORABLE</v>
      </c>
      <c r="T81" s="154" t="s">
        <v>13</v>
      </c>
      <c r="U81" s="154" t="s">
        <v>13</v>
      </c>
      <c r="V81" s="154" t="s">
        <v>13</v>
      </c>
      <c r="W81" s="270" t="s">
        <v>1214</v>
      </c>
      <c r="X81" s="838" t="s">
        <v>13</v>
      </c>
    </row>
  </sheetData>
  <mergeCells count="26">
    <mergeCell ref="C65:D81"/>
    <mergeCell ref="C1:C4"/>
    <mergeCell ref="D1:V2"/>
    <mergeCell ref="C6:D6"/>
    <mergeCell ref="T7:X7"/>
    <mergeCell ref="D7:D8"/>
    <mergeCell ref="E7:E8"/>
    <mergeCell ref="X1:X4"/>
    <mergeCell ref="E6:X6"/>
    <mergeCell ref="F7:G7"/>
    <mergeCell ref="C7:C8"/>
    <mergeCell ref="D3:V4"/>
    <mergeCell ref="U5:V5"/>
    <mergeCell ref="W5:X5"/>
    <mergeCell ref="I7:K7"/>
    <mergeCell ref="L7:R7"/>
    <mergeCell ref="H7:H8"/>
    <mergeCell ref="C35:C42"/>
    <mergeCell ref="D35:D42"/>
    <mergeCell ref="E35:E42"/>
    <mergeCell ref="C43:D64"/>
    <mergeCell ref="C9:C34"/>
    <mergeCell ref="D9:D20"/>
    <mergeCell ref="E9:E20"/>
    <mergeCell ref="D21:D34"/>
    <mergeCell ref="E27:E34"/>
  </mergeCells>
  <conditionalFormatting sqref="S9:S81">
    <cfRule type="containsText" dxfId="248" priority="1" stopIfTrue="1" operator="containsText" text="MEJORABLE">
      <formula>NOT(ISERROR(SEARCH("MEJORABLE",S9)))</formula>
    </cfRule>
    <cfRule type="containsText" dxfId="247" priority="2" stopIfTrue="1" operator="containsText" text="ACEPTABLE CON CONTROL ESPECIFICO">
      <formula>NOT(ISERROR(SEARCH("ACEPTABLE CON CONTROL ESPECIFICO",S9)))</formula>
    </cfRule>
    <cfRule type="containsText" dxfId="246" priority="3" stopIfTrue="1" operator="containsText" text="NO ACEPTABLE">
      <formula>NOT(ISERROR(SEARCH("NO ACEPTABLE",S9)))</formula>
    </cfRule>
  </conditionalFormatting>
  <pageMargins left="0.7" right="0.7" top="0.75" bottom="0.75" header="0.3" footer="0.3"/>
  <pageSetup scale="13"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B00-000000000000}">
          <x14:formula1>
            <xm:f>'G. NIVEL DE CONSECUENCIA'!$D$10:$D$13</xm:f>
          </x14:formula1>
          <xm:sqref>P9:P81</xm:sqref>
        </x14:dataValidation>
        <x14:dataValidation type="list" allowBlank="1" showInputMessage="1" showErrorMessage="1" promptTitle="NE" prompt="4 = Continua_x000a_3 = Frecuente_x000a_2 = Ocasional_x000a_1 = Esporádica" xr:uid="{00000000-0002-0000-6B00-000001000000}">
          <x14:formula1>
            <xm:f>'D. NIVEL DE EXPOSICIÓN'!$D$8:$D$15</xm:f>
          </x14:formula1>
          <xm:sqref>M9:M81</xm:sqref>
        </x14:dataValidation>
        <x14:dataValidation type="list" allowBlank="1" showInputMessage="1" showErrorMessage="1" prompt="10 = Muy Alto_x000a_6 = Alto_x000a_2 = Medio_x000a_0 = Bajo" xr:uid="{00000000-0002-0000-6B00-000002000000}">
          <x14:formula1>
            <xm:f>'C. NIVEL DE DEFICIENCIA'!$C$8:$C$17</xm:f>
          </x14:formula1>
          <xm:sqref>L9:L81</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3"/>
  <dimension ref="A1:V73"/>
  <sheetViews>
    <sheetView topLeftCell="A53" workbookViewId="0">
      <selection activeCell="F9" sqref="F9"/>
    </sheetView>
  </sheetViews>
  <sheetFormatPr baseColWidth="10" defaultRowHeight="14.4"/>
  <cols>
    <col min="1" max="1" width="22" customWidth="1"/>
    <col min="2" max="2" width="15.33203125" customWidth="1"/>
    <col min="3" max="3" width="17.6640625" customWidth="1"/>
    <col min="4" max="4" width="16.44140625" customWidth="1"/>
    <col min="5" max="5" width="16" customWidth="1"/>
    <col min="6" max="6" width="15.44140625" customWidth="1"/>
    <col min="7" max="7" width="17.6640625" customWidth="1"/>
    <col min="8" max="8" width="16.33203125" customWidth="1"/>
    <col min="9" max="9" width="16.44140625" customWidth="1"/>
    <col min="10" max="10" width="17.109375" customWidth="1"/>
    <col min="11" max="11" width="17.33203125" customWidth="1"/>
  </cols>
  <sheetData>
    <row r="1" spans="1:22" ht="76.2" customHeight="1">
      <c r="A1" s="1932"/>
      <c r="B1" s="1935" t="s">
        <v>1164</v>
      </c>
      <c r="C1" s="1936"/>
      <c r="D1" s="1936"/>
      <c r="E1" s="1936"/>
      <c r="F1" s="1936"/>
      <c r="G1" s="1936"/>
      <c r="H1" s="1936"/>
      <c r="I1" s="1936"/>
      <c r="J1" s="1936"/>
      <c r="K1" s="1936"/>
      <c r="L1" s="1936"/>
      <c r="M1" s="1936"/>
      <c r="N1" s="1936"/>
      <c r="O1" s="1936"/>
      <c r="P1" s="1936"/>
      <c r="Q1" s="1936"/>
      <c r="R1" s="1936"/>
      <c r="S1" s="1936"/>
      <c r="T1" s="1936"/>
      <c r="U1" s="738" t="s">
        <v>2479</v>
      </c>
      <c r="V1" s="1938"/>
    </row>
    <row r="2" spans="1:22" ht="19.2" customHeight="1">
      <c r="A2" s="1933"/>
      <c r="B2" s="1937"/>
      <c r="C2" s="1937"/>
      <c r="D2" s="1937"/>
      <c r="E2" s="1937"/>
      <c r="F2" s="1937"/>
      <c r="G2" s="1937"/>
      <c r="H2" s="1937"/>
      <c r="I2" s="1937"/>
      <c r="J2" s="1937"/>
      <c r="K2" s="1937"/>
      <c r="L2" s="1937"/>
      <c r="M2" s="1937"/>
      <c r="N2" s="1937"/>
      <c r="O2" s="1937"/>
      <c r="P2" s="1937"/>
      <c r="Q2" s="1937"/>
      <c r="R2" s="1937"/>
      <c r="S2" s="1937"/>
      <c r="T2" s="1937"/>
      <c r="U2" s="740" t="s">
        <v>1876</v>
      </c>
      <c r="V2" s="1939"/>
    </row>
    <row r="3" spans="1:22" ht="28.95" customHeight="1">
      <c r="A3" s="1933"/>
      <c r="B3" s="1941" t="s">
        <v>4242</v>
      </c>
      <c r="C3" s="1942"/>
      <c r="D3" s="1942"/>
      <c r="E3" s="1942"/>
      <c r="F3" s="1942"/>
      <c r="G3" s="1942"/>
      <c r="H3" s="1942"/>
      <c r="I3" s="1942"/>
      <c r="J3" s="1942"/>
      <c r="K3" s="1942"/>
      <c r="L3" s="1942"/>
      <c r="M3" s="1942"/>
      <c r="N3" s="1942"/>
      <c r="O3" s="1942"/>
      <c r="P3" s="1942"/>
      <c r="Q3" s="1942"/>
      <c r="R3" s="1942"/>
      <c r="S3" s="1942"/>
      <c r="T3" s="1943"/>
      <c r="U3" s="741" t="s">
        <v>1875</v>
      </c>
      <c r="V3" s="1939"/>
    </row>
    <row r="4" spans="1:22" ht="16.8">
      <c r="A4" s="1934"/>
      <c r="B4" s="1944"/>
      <c r="C4" s="1945"/>
      <c r="D4" s="1945"/>
      <c r="E4" s="1945"/>
      <c r="F4" s="1945"/>
      <c r="G4" s="1945"/>
      <c r="H4" s="1945"/>
      <c r="I4" s="1945"/>
      <c r="J4" s="1945"/>
      <c r="K4" s="1945"/>
      <c r="L4" s="1945"/>
      <c r="M4" s="1945"/>
      <c r="N4" s="1945"/>
      <c r="O4" s="1945"/>
      <c r="P4" s="1945"/>
      <c r="Q4" s="1945"/>
      <c r="R4" s="1945"/>
      <c r="S4" s="1945"/>
      <c r="T4" s="1946"/>
      <c r="U4" s="742" t="s">
        <v>2</v>
      </c>
      <c r="V4" s="1940"/>
    </row>
    <row r="5" spans="1:22" ht="26.4">
      <c r="A5" s="743" t="s">
        <v>3</v>
      </c>
      <c r="B5" s="744">
        <v>43518</v>
      </c>
      <c r="C5" s="744">
        <v>43533</v>
      </c>
      <c r="D5" s="744">
        <v>43710</v>
      </c>
      <c r="E5" s="744">
        <v>43719</v>
      </c>
      <c r="F5" s="744">
        <v>43732</v>
      </c>
      <c r="G5" s="744">
        <v>43768</v>
      </c>
      <c r="H5" s="744">
        <v>44034</v>
      </c>
      <c r="I5" s="744">
        <v>44295</v>
      </c>
      <c r="J5" s="744">
        <v>44708</v>
      </c>
      <c r="K5" s="744">
        <v>45114</v>
      </c>
      <c r="L5" s="745"/>
      <c r="M5" s="745"/>
      <c r="N5" s="745"/>
      <c r="O5" s="745"/>
      <c r="P5" s="745"/>
      <c r="Q5" s="746"/>
      <c r="R5" s="747"/>
      <c r="S5" s="1947"/>
      <c r="T5" s="1947"/>
      <c r="U5" s="1948"/>
      <c r="V5" s="1948"/>
    </row>
    <row r="6" spans="1:22">
      <c r="A6" s="1949" t="s">
        <v>128</v>
      </c>
      <c r="B6" s="1949"/>
      <c r="C6" s="1950" t="s">
        <v>4241</v>
      </c>
      <c r="D6" s="1951"/>
      <c r="E6" s="1951"/>
      <c r="F6" s="1951"/>
      <c r="G6" s="1951"/>
      <c r="H6" s="1951"/>
      <c r="I6" s="1951"/>
      <c r="J6" s="1951"/>
      <c r="K6" s="1951"/>
      <c r="L6" s="1951"/>
      <c r="M6" s="1951"/>
      <c r="N6" s="1951"/>
      <c r="O6" s="1951"/>
      <c r="P6" s="1951"/>
      <c r="Q6" s="1951"/>
      <c r="R6" s="1951"/>
      <c r="S6" s="1951"/>
      <c r="T6" s="1951"/>
      <c r="U6" s="1951"/>
      <c r="V6" s="1952"/>
    </row>
    <row r="7" spans="1:22" ht="39.6">
      <c r="A7" s="1953" t="s">
        <v>65</v>
      </c>
      <c r="B7" s="1955" t="s">
        <v>66</v>
      </c>
      <c r="C7" s="1955" t="s">
        <v>67</v>
      </c>
      <c r="D7" s="1958" t="s">
        <v>4</v>
      </c>
      <c r="E7" s="1958"/>
      <c r="F7" s="1955" t="s">
        <v>68</v>
      </c>
      <c r="G7" s="1958" t="s">
        <v>5</v>
      </c>
      <c r="H7" s="1958"/>
      <c r="I7" s="1958"/>
      <c r="J7" s="1960" t="s">
        <v>1166</v>
      </c>
      <c r="K7" s="1960"/>
      <c r="L7" s="1960"/>
      <c r="M7" s="1960"/>
      <c r="N7" s="1960"/>
      <c r="O7" s="1960"/>
      <c r="P7" s="1960"/>
      <c r="Q7" s="749" t="s">
        <v>1167</v>
      </c>
      <c r="R7" s="1958" t="s">
        <v>132</v>
      </c>
      <c r="S7" s="1958"/>
      <c r="T7" s="1958"/>
      <c r="U7" s="1958"/>
      <c r="V7" s="1961"/>
    </row>
    <row r="8" spans="1:22" ht="119.4" thickBot="1">
      <c r="A8" s="1954"/>
      <c r="B8" s="1956"/>
      <c r="C8" s="1957"/>
      <c r="D8" s="748" t="s">
        <v>812</v>
      </c>
      <c r="E8" s="748" t="s">
        <v>813</v>
      </c>
      <c r="F8" s="1959"/>
      <c r="G8" s="748" t="s">
        <v>69</v>
      </c>
      <c r="H8" s="748" t="s">
        <v>70</v>
      </c>
      <c r="I8" s="748" t="s">
        <v>71</v>
      </c>
      <c r="J8" s="748" t="s">
        <v>72</v>
      </c>
      <c r="K8" s="748" t="s">
        <v>644</v>
      </c>
      <c r="L8" s="748" t="s">
        <v>73</v>
      </c>
      <c r="M8" s="748" t="s">
        <v>1168</v>
      </c>
      <c r="N8" s="748" t="s">
        <v>74</v>
      </c>
      <c r="O8" s="748" t="s">
        <v>814</v>
      </c>
      <c r="P8" s="748" t="s">
        <v>650</v>
      </c>
      <c r="Q8" s="748" t="s">
        <v>75</v>
      </c>
      <c r="R8" s="748" t="s">
        <v>653</v>
      </c>
      <c r="S8" s="748" t="s">
        <v>655</v>
      </c>
      <c r="T8" s="748" t="s">
        <v>76</v>
      </c>
      <c r="U8" s="748" t="s">
        <v>1162</v>
      </c>
      <c r="V8" s="750" t="s">
        <v>1163</v>
      </c>
    </row>
    <row r="9" spans="1:22" ht="145.19999999999999">
      <c r="A9" s="1968" t="s">
        <v>77</v>
      </c>
      <c r="B9" s="1969" t="s">
        <v>3885</v>
      </c>
      <c r="C9" s="1970" t="s">
        <v>6</v>
      </c>
      <c r="D9" s="751" t="s">
        <v>4243</v>
      </c>
      <c r="E9" s="752" t="s">
        <v>17</v>
      </c>
      <c r="F9" s="753" t="s">
        <v>47</v>
      </c>
      <c r="G9" s="753" t="s">
        <v>45</v>
      </c>
      <c r="H9" s="753" t="s">
        <v>11</v>
      </c>
      <c r="I9" s="753" t="s">
        <v>911</v>
      </c>
      <c r="J9" s="754">
        <v>2</v>
      </c>
      <c r="K9" s="754">
        <v>2</v>
      </c>
      <c r="L9" s="755">
        <f>+J9*K9</f>
        <v>4</v>
      </c>
      <c r="M9" s="756" t="str">
        <f>IF(L9&gt;=24,"MUY ALTO",IF(L9&gt;=10,"ALTO",IF(L9&gt;=6,"MEDIO","BAJO")))</f>
        <v>BAJO</v>
      </c>
      <c r="N9" s="754">
        <v>10</v>
      </c>
      <c r="O9" s="755">
        <f>+L9*N9</f>
        <v>40</v>
      </c>
      <c r="P9" s="757" t="str">
        <f>IF(O9&gt;=600,"I",IF(O9&gt;=150,"II",IF(O9&gt;=40,"III",IF(O9&gt;=20,"IV"))))</f>
        <v>III</v>
      </c>
      <c r="Q9" s="758" t="str">
        <f>IF(O9&gt;=600,"NO ACEPTABLE",IF(O9&gt;=150,"ACEPTABLE CON CONTROL ESPECIFICO",IF(O9&gt;=40,"MEJORABLE",IF(O9&gt;=20,"ACEPTABLE"))))</f>
        <v>MEJORABLE</v>
      </c>
      <c r="R9" s="754" t="s">
        <v>13</v>
      </c>
      <c r="S9" s="753" t="s">
        <v>14</v>
      </c>
      <c r="T9" s="747" t="s">
        <v>14</v>
      </c>
      <c r="U9" s="751" t="s">
        <v>16</v>
      </c>
      <c r="V9" s="759" t="s">
        <v>13</v>
      </c>
    </row>
    <row r="10" spans="1:22" ht="198">
      <c r="A10" s="1968"/>
      <c r="B10" s="1969"/>
      <c r="C10" s="1970"/>
      <c r="D10" s="760" t="s">
        <v>4244</v>
      </c>
      <c r="E10" s="760" t="s">
        <v>86</v>
      </c>
      <c r="F10" s="761" t="s">
        <v>1347</v>
      </c>
      <c r="G10" s="751" t="s">
        <v>11</v>
      </c>
      <c r="H10" s="751" t="s">
        <v>196</v>
      </c>
      <c r="I10" s="751" t="s">
        <v>196</v>
      </c>
      <c r="J10" s="754">
        <v>6</v>
      </c>
      <c r="K10" s="754">
        <v>2</v>
      </c>
      <c r="L10" s="755">
        <f t="shared" ref="L10:L71" si="0">+J10*K10</f>
        <v>12</v>
      </c>
      <c r="M10" s="756" t="str">
        <f t="shared" ref="M10:M71" si="1">IF(L10&gt;=24,"MUY ALTO",IF(L10&gt;=10,"ALTO",IF(L10&gt;=6,"MEDIO","BAJO")))</f>
        <v>ALTO</v>
      </c>
      <c r="N10" s="754">
        <v>10</v>
      </c>
      <c r="O10" s="755">
        <f t="shared" ref="O10:O71" si="2">+L10*N10</f>
        <v>120</v>
      </c>
      <c r="P10" s="757" t="str">
        <f t="shared" ref="P10:P71" si="3">IF(O10&gt;=600,"I",IF(O10&gt;=150,"II",IF(O10&gt;=40,"III",IF(O10&gt;=20,"IV"))))</f>
        <v>III</v>
      </c>
      <c r="Q10" s="758" t="str">
        <f t="shared" ref="Q10:Q71" si="4">IF(O10&gt;=600,"NO ACEPTABLE",IF(O10&gt;=150,"ACEPTABLE CON CONTROL ESPECIFICO",IF(O10&gt;=40,"MEJORABLE",IF(O10&gt;=20,"ACEPTABLE"))))</f>
        <v>MEJORABLE</v>
      </c>
      <c r="R10" s="753" t="s">
        <v>91</v>
      </c>
      <c r="S10" s="753" t="s">
        <v>91</v>
      </c>
      <c r="T10" s="753" t="s">
        <v>91</v>
      </c>
      <c r="U10" s="762" t="s">
        <v>687</v>
      </c>
      <c r="V10" s="759" t="s">
        <v>190</v>
      </c>
    </row>
    <row r="11" spans="1:22" ht="409.6">
      <c r="A11" s="1968"/>
      <c r="B11" s="1969"/>
      <c r="C11" s="1970"/>
      <c r="D11" s="761" t="s">
        <v>4245</v>
      </c>
      <c r="E11" s="760" t="s">
        <v>8</v>
      </c>
      <c r="F11" s="761" t="s">
        <v>1550</v>
      </c>
      <c r="G11" s="761" t="s">
        <v>11</v>
      </c>
      <c r="H11" s="761" t="s">
        <v>1551</v>
      </c>
      <c r="I11" s="761" t="s">
        <v>1552</v>
      </c>
      <c r="J11" s="754">
        <v>6</v>
      </c>
      <c r="K11" s="754">
        <v>3</v>
      </c>
      <c r="L11" s="755">
        <f t="shared" si="0"/>
        <v>18</v>
      </c>
      <c r="M11" s="756" t="str">
        <f t="shared" si="1"/>
        <v>ALTO</v>
      </c>
      <c r="N11" s="754">
        <v>25</v>
      </c>
      <c r="O11" s="755">
        <f t="shared" si="2"/>
        <v>450</v>
      </c>
      <c r="P11" s="757" t="str">
        <f t="shared" si="3"/>
        <v>II</v>
      </c>
      <c r="Q11" s="758" t="str">
        <f t="shared" si="4"/>
        <v>ACEPTABLE CON CONTROL ESPECIFICO</v>
      </c>
      <c r="R11" s="763" t="s">
        <v>13</v>
      </c>
      <c r="S11" s="763" t="s">
        <v>13</v>
      </c>
      <c r="T11" s="761" t="s">
        <v>1310</v>
      </c>
      <c r="U11" s="761" t="s">
        <v>661</v>
      </c>
      <c r="V11" s="764" t="s">
        <v>662</v>
      </c>
    </row>
    <row r="12" spans="1:22" ht="303.60000000000002">
      <c r="A12" s="1968"/>
      <c r="B12" s="1969"/>
      <c r="C12" s="1970"/>
      <c r="D12" s="765" t="s">
        <v>4246</v>
      </c>
      <c r="E12" s="746" t="s">
        <v>8</v>
      </c>
      <c r="F12" s="747" t="s">
        <v>269</v>
      </c>
      <c r="G12" s="747" t="s">
        <v>11</v>
      </c>
      <c r="H12" s="761" t="s">
        <v>1551</v>
      </c>
      <c r="I12" s="747" t="s">
        <v>1553</v>
      </c>
      <c r="J12" s="754">
        <v>6</v>
      </c>
      <c r="K12" s="754">
        <v>3</v>
      </c>
      <c r="L12" s="755">
        <f t="shared" si="0"/>
        <v>18</v>
      </c>
      <c r="M12" s="756" t="str">
        <f t="shared" si="1"/>
        <v>ALTO</v>
      </c>
      <c r="N12" s="754">
        <v>25</v>
      </c>
      <c r="O12" s="755">
        <f t="shared" si="2"/>
        <v>450</v>
      </c>
      <c r="P12" s="757" t="str">
        <f t="shared" si="3"/>
        <v>II</v>
      </c>
      <c r="Q12" s="758" t="str">
        <f t="shared" si="4"/>
        <v>ACEPTABLE CON CONTROL ESPECIFICO</v>
      </c>
      <c r="R12" s="747" t="s">
        <v>91</v>
      </c>
      <c r="S12" s="747" t="s">
        <v>91</v>
      </c>
      <c r="T12" s="761" t="s">
        <v>1310</v>
      </c>
      <c r="U12" s="747" t="s">
        <v>1554</v>
      </c>
      <c r="V12" s="766" t="s">
        <v>13</v>
      </c>
    </row>
    <row r="13" spans="1:22" ht="145.19999999999999">
      <c r="A13" s="1968"/>
      <c r="B13" s="1969"/>
      <c r="C13" s="1970"/>
      <c r="D13" s="761" t="s">
        <v>4247</v>
      </c>
      <c r="E13" s="746" t="s">
        <v>8</v>
      </c>
      <c r="F13" s="747" t="s">
        <v>315</v>
      </c>
      <c r="G13" s="747" t="s">
        <v>11</v>
      </c>
      <c r="H13" s="747" t="s">
        <v>44</v>
      </c>
      <c r="I13" s="747" t="s">
        <v>11</v>
      </c>
      <c r="J13" s="754">
        <v>6</v>
      </c>
      <c r="K13" s="754">
        <v>2</v>
      </c>
      <c r="L13" s="755">
        <f t="shared" si="0"/>
        <v>12</v>
      </c>
      <c r="M13" s="756" t="str">
        <f t="shared" si="1"/>
        <v>ALTO</v>
      </c>
      <c r="N13" s="754">
        <v>25</v>
      </c>
      <c r="O13" s="755">
        <f t="shared" si="2"/>
        <v>300</v>
      </c>
      <c r="P13" s="757" t="str">
        <f t="shared" si="3"/>
        <v>II</v>
      </c>
      <c r="Q13" s="758" t="str">
        <f t="shared" si="4"/>
        <v>ACEPTABLE CON CONTROL ESPECIFICO</v>
      </c>
      <c r="R13" s="747" t="s">
        <v>14</v>
      </c>
      <c r="S13" s="747" t="s">
        <v>14</v>
      </c>
      <c r="T13" s="761" t="s">
        <v>1310</v>
      </c>
      <c r="U13" s="761" t="s">
        <v>16</v>
      </c>
      <c r="V13" s="766" t="s">
        <v>13</v>
      </c>
    </row>
    <row r="14" spans="1:22" ht="211.2">
      <c r="A14" s="1968"/>
      <c r="B14" s="1969"/>
      <c r="C14" s="1970"/>
      <c r="D14" s="767" t="s">
        <v>4248</v>
      </c>
      <c r="E14" s="752" t="s">
        <v>20</v>
      </c>
      <c r="F14" s="753" t="s">
        <v>48</v>
      </c>
      <c r="G14" s="761" t="s">
        <v>11</v>
      </c>
      <c r="H14" s="761" t="s">
        <v>1450</v>
      </c>
      <c r="I14" s="753" t="s">
        <v>1532</v>
      </c>
      <c r="J14" s="754">
        <v>6</v>
      </c>
      <c r="K14" s="754">
        <v>2</v>
      </c>
      <c r="L14" s="755">
        <f t="shared" si="0"/>
        <v>12</v>
      </c>
      <c r="M14" s="756" t="str">
        <f t="shared" si="1"/>
        <v>ALTO</v>
      </c>
      <c r="N14" s="754">
        <v>10</v>
      </c>
      <c r="O14" s="755">
        <f t="shared" si="2"/>
        <v>120</v>
      </c>
      <c r="P14" s="757" t="str">
        <f t="shared" si="3"/>
        <v>III</v>
      </c>
      <c r="Q14" s="758" t="str">
        <f t="shared" si="4"/>
        <v>MEJORABLE</v>
      </c>
      <c r="R14" s="753" t="s">
        <v>13</v>
      </c>
      <c r="S14" s="753" t="s">
        <v>13</v>
      </c>
      <c r="T14" s="753" t="s">
        <v>13</v>
      </c>
      <c r="U14" s="751" t="s">
        <v>1533</v>
      </c>
      <c r="V14" s="759" t="s">
        <v>50</v>
      </c>
    </row>
    <row r="15" spans="1:22" ht="198">
      <c r="A15" s="1968"/>
      <c r="B15" s="1969"/>
      <c r="C15" s="1970"/>
      <c r="D15" s="751" t="s">
        <v>4249</v>
      </c>
      <c r="E15" s="760" t="s">
        <v>20</v>
      </c>
      <c r="F15" s="761" t="s">
        <v>680</v>
      </c>
      <c r="G15" s="751" t="s">
        <v>11</v>
      </c>
      <c r="H15" s="751" t="s">
        <v>196</v>
      </c>
      <c r="I15" s="751" t="s">
        <v>196</v>
      </c>
      <c r="J15" s="754">
        <v>6</v>
      </c>
      <c r="K15" s="754">
        <v>2</v>
      </c>
      <c r="L15" s="755">
        <f t="shared" si="0"/>
        <v>12</v>
      </c>
      <c r="M15" s="756" t="str">
        <f t="shared" si="1"/>
        <v>ALTO</v>
      </c>
      <c r="N15" s="754">
        <v>10</v>
      </c>
      <c r="O15" s="755">
        <f t="shared" si="2"/>
        <v>120</v>
      </c>
      <c r="P15" s="757" t="str">
        <f t="shared" si="3"/>
        <v>III</v>
      </c>
      <c r="Q15" s="758" t="str">
        <f t="shared" si="4"/>
        <v>MEJORABLE</v>
      </c>
      <c r="R15" s="747" t="s">
        <v>91</v>
      </c>
      <c r="S15" s="747" t="s">
        <v>91</v>
      </c>
      <c r="T15" s="747" t="s">
        <v>91</v>
      </c>
      <c r="U15" s="768" t="s">
        <v>681</v>
      </c>
      <c r="V15" s="766" t="s">
        <v>13</v>
      </c>
    </row>
    <row r="16" spans="1:22" ht="118.8">
      <c r="A16" s="1968"/>
      <c r="B16" s="1969"/>
      <c r="C16" s="1970"/>
      <c r="D16" s="769" t="s">
        <v>4250</v>
      </c>
      <c r="E16" s="752" t="s">
        <v>20</v>
      </c>
      <c r="F16" s="753" t="s">
        <v>365</v>
      </c>
      <c r="G16" s="751" t="s">
        <v>11</v>
      </c>
      <c r="H16" s="751" t="s">
        <v>11</v>
      </c>
      <c r="I16" s="751" t="s">
        <v>11</v>
      </c>
      <c r="J16" s="754">
        <v>6</v>
      </c>
      <c r="K16" s="754">
        <v>2</v>
      </c>
      <c r="L16" s="755">
        <f t="shared" si="0"/>
        <v>12</v>
      </c>
      <c r="M16" s="756" t="str">
        <f t="shared" si="1"/>
        <v>ALTO</v>
      </c>
      <c r="N16" s="754">
        <v>10</v>
      </c>
      <c r="O16" s="755">
        <f t="shared" si="2"/>
        <v>120</v>
      </c>
      <c r="P16" s="757" t="str">
        <f t="shared" si="3"/>
        <v>III</v>
      </c>
      <c r="Q16" s="758" t="str">
        <f t="shared" si="4"/>
        <v>MEJORABLE</v>
      </c>
      <c r="R16" s="753" t="s">
        <v>13</v>
      </c>
      <c r="S16" s="753" t="s">
        <v>13</v>
      </c>
      <c r="T16" s="753" t="s">
        <v>939</v>
      </c>
      <c r="U16" s="751" t="s">
        <v>940</v>
      </c>
      <c r="V16" s="759" t="s">
        <v>13</v>
      </c>
    </row>
    <row r="17" spans="1:22" ht="132">
      <c r="A17" s="1968"/>
      <c r="B17" s="1969"/>
      <c r="C17" s="1970"/>
      <c r="D17" s="751" t="s">
        <v>4251</v>
      </c>
      <c r="E17" s="770" t="s">
        <v>20</v>
      </c>
      <c r="F17" s="751" t="s">
        <v>678</v>
      </c>
      <c r="G17" s="747" t="s">
        <v>11</v>
      </c>
      <c r="H17" s="747" t="s">
        <v>11</v>
      </c>
      <c r="I17" s="747" t="s">
        <v>11</v>
      </c>
      <c r="J17" s="754">
        <v>6</v>
      </c>
      <c r="K17" s="754">
        <v>2</v>
      </c>
      <c r="L17" s="755">
        <f t="shared" si="0"/>
        <v>12</v>
      </c>
      <c r="M17" s="756" t="str">
        <f t="shared" si="1"/>
        <v>ALTO</v>
      </c>
      <c r="N17" s="754">
        <v>10</v>
      </c>
      <c r="O17" s="755">
        <f t="shared" si="2"/>
        <v>120</v>
      </c>
      <c r="P17" s="757" t="str">
        <f t="shared" si="3"/>
        <v>III</v>
      </c>
      <c r="Q17" s="758" t="str">
        <f t="shared" si="4"/>
        <v>MEJORABLE</v>
      </c>
      <c r="R17" s="763" t="s">
        <v>13</v>
      </c>
      <c r="S17" s="761" t="s">
        <v>13</v>
      </c>
      <c r="T17" s="761" t="s">
        <v>13</v>
      </c>
      <c r="U17" s="771" t="s">
        <v>1557</v>
      </c>
      <c r="V17" s="764" t="s">
        <v>13</v>
      </c>
    </row>
    <row r="18" spans="1:22" ht="198">
      <c r="A18" s="1968"/>
      <c r="B18" s="1969"/>
      <c r="C18" s="1970"/>
      <c r="D18" s="751" t="s">
        <v>4252</v>
      </c>
      <c r="E18" s="770" t="s">
        <v>20</v>
      </c>
      <c r="F18" s="751" t="s">
        <v>41</v>
      </c>
      <c r="G18" s="751" t="s">
        <v>42</v>
      </c>
      <c r="H18" s="751" t="s">
        <v>11</v>
      </c>
      <c r="I18" s="751" t="s">
        <v>938</v>
      </c>
      <c r="J18" s="754">
        <v>6</v>
      </c>
      <c r="K18" s="754">
        <v>2</v>
      </c>
      <c r="L18" s="755">
        <f t="shared" si="0"/>
        <v>12</v>
      </c>
      <c r="M18" s="756" t="str">
        <f t="shared" si="1"/>
        <v>ALTO</v>
      </c>
      <c r="N18" s="754">
        <v>10</v>
      </c>
      <c r="O18" s="755">
        <f t="shared" si="2"/>
        <v>120</v>
      </c>
      <c r="P18" s="757" t="str">
        <f t="shared" si="3"/>
        <v>III</v>
      </c>
      <c r="Q18" s="758" t="str">
        <f t="shared" si="4"/>
        <v>MEJORABLE</v>
      </c>
      <c r="R18" s="753" t="s">
        <v>14</v>
      </c>
      <c r="S18" s="753" t="s">
        <v>14</v>
      </c>
      <c r="T18" s="753" t="s">
        <v>14</v>
      </c>
      <c r="U18" s="751" t="s">
        <v>941</v>
      </c>
      <c r="V18" s="759" t="s">
        <v>13</v>
      </c>
    </row>
    <row r="19" spans="1:22" ht="171.6">
      <c r="A19" s="1968"/>
      <c r="B19" s="1969"/>
      <c r="C19" s="1970"/>
      <c r="D19" s="772" t="s">
        <v>4253</v>
      </c>
      <c r="E19" s="752" t="s">
        <v>20</v>
      </c>
      <c r="F19" s="753" t="s">
        <v>21</v>
      </c>
      <c r="G19" s="761" t="s">
        <v>11</v>
      </c>
      <c r="H19" s="761" t="s">
        <v>1534</v>
      </c>
      <c r="I19" s="761" t="s">
        <v>1535</v>
      </c>
      <c r="J19" s="754">
        <v>6</v>
      </c>
      <c r="K19" s="754">
        <v>2</v>
      </c>
      <c r="L19" s="755">
        <f t="shared" si="0"/>
        <v>12</v>
      </c>
      <c r="M19" s="756" t="str">
        <f t="shared" si="1"/>
        <v>ALTO</v>
      </c>
      <c r="N19" s="754">
        <v>10</v>
      </c>
      <c r="O19" s="755">
        <f t="shared" si="2"/>
        <v>120</v>
      </c>
      <c r="P19" s="757" t="str">
        <f t="shared" si="3"/>
        <v>III</v>
      </c>
      <c r="Q19" s="758" t="str">
        <f t="shared" si="4"/>
        <v>MEJORABLE</v>
      </c>
      <c r="R19" s="754" t="s">
        <v>13</v>
      </c>
      <c r="S19" s="753" t="s">
        <v>14</v>
      </c>
      <c r="T19" s="753" t="s">
        <v>22</v>
      </c>
      <c r="U19" s="753" t="s">
        <v>23</v>
      </c>
      <c r="V19" s="759" t="s">
        <v>13</v>
      </c>
    </row>
    <row r="20" spans="1:22" ht="171.6">
      <c r="A20" s="1968"/>
      <c r="B20" s="1971" t="s">
        <v>3891</v>
      </c>
      <c r="C20" s="752" t="s">
        <v>6</v>
      </c>
      <c r="D20" s="773" t="s">
        <v>4254</v>
      </c>
      <c r="E20" s="746" t="s">
        <v>1216</v>
      </c>
      <c r="F20" s="747" t="s">
        <v>270</v>
      </c>
      <c r="G20" s="747" t="s">
        <v>11</v>
      </c>
      <c r="H20" s="747" t="s">
        <v>11</v>
      </c>
      <c r="I20" s="761" t="s">
        <v>334</v>
      </c>
      <c r="J20" s="754">
        <v>6</v>
      </c>
      <c r="K20" s="754">
        <v>2</v>
      </c>
      <c r="L20" s="755">
        <f t="shared" si="0"/>
        <v>12</v>
      </c>
      <c r="M20" s="756" t="str">
        <f t="shared" si="1"/>
        <v>ALTO</v>
      </c>
      <c r="N20" s="754">
        <v>25</v>
      </c>
      <c r="O20" s="755">
        <f t="shared" si="2"/>
        <v>300</v>
      </c>
      <c r="P20" s="757" t="str">
        <f t="shared" si="3"/>
        <v>II</v>
      </c>
      <c r="Q20" s="758" t="str">
        <f t="shared" si="4"/>
        <v>ACEPTABLE CON CONTROL ESPECIFICO</v>
      </c>
      <c r="R20" s="753" t="s">
        <v>91</v>
      </c>
      <c r="S20" s="753" t="s">
        <v>91</v>
      </c>
      <c r="T20" s="753" t="s">
        <v>91</v>
      </c>
      <c r="U20" s="774" t="s">
        <v>1536</v>
      </c>
      <c r="V20" s="775" t="s">
        <v>945</v>
      </c>
    </row>
    <row r="21" spans="1:22" ht="357" thickBot="1">
      <c r="A21" s="1968"/>
      <c r="B21" s="1972"/>
      <c r="C21" s="752" t="s">
        <v>6</v>
      </c>
      <c r="D21" s="746" t="s">
        <v>4255</v>
      </c>
      <c r="E21" s="746" t="s">
        <v>1216</v>
      </c>
      <c r="F21" s="747" t="s">
        <v>270</v>
      </c>
      <c r="G21" s="747" t="s">
        <v>11</v>
      </c>
      <c r="H21" s="747" t="s">
        <v>11</v>
      </c>
      <c r="I21" s="761" t="s">
        <v>271</v>
      </c>
      <c r="J21" s="754">
        <v>6</v>
      </c>
      <c r="K21" s="754">
        <v>2</v>
      </c>
      <c r="L21" s="755">
        <f t="shared" si="0"/>
        <v>12</v>
      </c>
      <c r="M21" s="756" t="str">
        <f t="shared" si="1"/>
        <v>ALTO</v>
      </c>
      <c r="N21" s="754">
        <v>25</v>
      </c>
      <c r="O21" s="755">
        <f t="shared" si="2"/>
        <v>300</v>
      </c>
      <c r="P21" s="757" t="str">
        <f t="shared" si="3"/>
        <v>II</v>
      </c>
      <c r="Q21" s="758" t="str">
        <f t="shared" si="4"/>
        <v>ACEPTABLE CON CONTROL ESPECIFICO</v>
      </c>
      <c r="R21" s="753" t="s">
        <v>91</v>
      </c>
      <c r="S21" s="753" t="s">
        <v>91</v>
      </c>
      <c r="T21" s="753" t="s">
        <v>91</v>
      </c>
      <c r="U21" s="751" t="s">
        <v>1537</v>
      </c>
      <c r="V21" s="775" t="s">
        <v>311</v>
      </c>
    </row>
    <row r="22" spans="1:22" ht="330">
      <c r="A22" s="1968"/>
      <c r="B22" s="1972"/>
      <c r="C22" s="752" t="s">
        <v>6</v>
      </c>
      <c r="D22" s="776" t="s">
        <v>4256</v>
      </c>
      <c r="E22" s="777" t="s">
        <v>219</v>
      </c>
      <c r="F22" s="778" t="s">
        <v>220</v>
      </c>
      <c r="G22" s="778" t="s">
        <v>942</v>
      </c>
      <c r="H22" s="778" t="s">
        <v>11</v>
      </c>
      <c r="I22" s="779" t="s">
        <v>943</v>
      </c>
      <c r="J22" s="754">
        <v>6</v>
      </c>
      <c r="K22" s="754">
        <v>2</v>
      </c>
      <c r="L22" s="755">
        <f t="shared" si="0"/>
        <v>12</v>
      </c>
      <c r="M22" s="756" t="str">
        <f t="shared" si="1"/>
        <v>ALTO</v>
      </c>
      <c r="N22" s="754">
        <v>25</v>
      </c>
      <c r="O22" s="755">
        <f t="shared" si="2"/>
        <v>300</v>
      </c>
      <c r="P22" s="757" t="str">
        <f t="shared" si="3"/>
        <v>II</v>
      </c>
      <c r="Q22" s="758" t="str">
        <f t="shared" si="4"/>
        <v>ACEPTABLE CON CONTROL ESPECIFICO</v>
      </c>
      <c r="R22" s="779" t="s">
        <v>91</v>
      </c>
      <c r="S22" s="779" t="s">
        <v>91</v>
      </c>
      <c r="T22" s="779" t="s">
        <v>91</v>
      </c>
      <c r="U22" s="779" t="s">
        <v>1538</v>
      </c>
      <c r="V22" s="780" t="s">
        <v>946</v>
      </c>
    </row>
    <row r="23" spans="1:22" ht="145.19999999999999">
      <c r="A23" s="1968"/>
      <c r="B23" s="1972"/>
      <c r="C23" s="752" t="s">
        <v>6</v>
      </c>
      <c r="D23" s="761" t="s">
        <v>4257</v>
      </c>
      <c r="E23" s="746" t="s">
        <v>17</v>
      </c>
      <c r="F23" s="768" t="s">
        <v>18</v>
      </c>
      <c r="G23" s="747" t="s">
        <v>45</v>
      </c>
      <c r="H23" s="747" t="s">
        <v>11</v>
      </c>
      <c r="I23" s="747" t="s">
        <v>911</v>
      </c>
      <c r="J23" s="754">
        <v>6</v>
      </c>
      <c r="K23" s="754">
        <v>2</v>
      </c>
      <c r="L23" s="755">
        <f t="shared" si="0"/>
        <v>12</v>
      </c>
      <c r="M23" s="756" t="str">
        <f t="shared" si="1"/>
        <v>ALTO</v>
      </c>
      <c r="N23" s="754">
        <v>10</v>
      </c>
      <c r="O23" s="755">
        <f t="shared" si="2"/>
        <v>120</v>
      </c>
      <c r="P23" s="757" t="str">
        <f t="shared" si="3"/>
        <v>III</v>
      </c>
      <c r="Q23" s="758" t="str">
        <f t="shared" si="4"/>
        <v>MEJORABLE</v>
      </c>
      <c r="R23" s="781" t="s">
        <v>13</v>
      </c>
      <c r="S23" s="747" t="s">
        <v>14</v>
      </c>
      <c r="T23" s="747" t="s">
        <v>14</v>
      </c>
      <c r="U23" s="762" t="s">
        <v>16</v>
      </c>
      <c r="V23" s="782" t="s">
        <v>13</v>
      </c>
    </row>
    <row r="24" spans="1:22" ht="316.8">
      <c r="A24" s="1968"/>
      <c r="B24" s="1972"/>
      <c r="C24" s="752" t="s">
        <v>6</v>
      </c>
      <c r="D24" s="760" t="s">
        <v>4258</v>
      </c>
      <c r="E24" s="746" t="s">
        <v>8</v>
      </c>
      <c r="F24" s="768" t="s">
        <v>368</v>
      </c>
      <c r="G24" s="747" t="s">
        <v>10</v>
      </c>
      <c r="H24" s="747" t="s">
        <v>11</v>
      </c>
      <c r="I24" s="747" t="s">
        <v>369</v>
      </c>
      <c r="J24" s="781">
        <v>6</v>
      </c>
      <c r="K24" s="781">
        <v>2</v>
      </c>
      <c r="L24" s="781">
        <f t="shared" si="0"/>
        <v>12</v>
      </c>
      <c r="M24" s="756" t="str">
        <f t="shared" si="1"/>
        <v>ALTO</v>
      </c>
      <c r="N24" s="754">
        <v>25</v>
      </c>
      <c r="O24" s="755">
        <f t="shared" si="2"/>
        <v>300</v>
      </c>
      <c r="P24" s="757" t="str">
        <f t="shared" si="3"/>
        <v>II</v>
      </c>
      <c r="Q24" s="758" t="str">
        <f t="shared" si="4"/>
        <v>ACEPTABLE CON CONTROL ESPECIFICO</v>
      </c>
      <c r="R24" s="747" t="s">
        <v>13</v>
      </c>
      <c r="S24" s="747" t="s">
        <v>14</v>
      </c>
      <c r="T24" s="747" t="s">
        <v>1539</v>
      </c>
      <c r="U24" s="762" t="s">
        <v>370</v>
      </c>
      <c r="V24" s="766" t="s">
        <v>13</v>
      </c>
    </row>
    <row r="25" spans="1:22" ht="303.60000000000002">
      <c r="A25" s="1968"/>
      <c r="B25" s="1972"/>
      <c r="C25" s="752" t="s">
        <v>6</v>
      </c>
      <c r="D25" s="746" t="s">
        <v>4259</v>
      </c>
      <c r="E25" s="746" t="s">
        <v>8</v>
      </c>
      <c r="F25" s="783" t="s">
        <v>222</v>
      </c>
      <c r="G25" s="783" t="s">
        <v>11</v>
      </c>
      <c r="H25" s="783" t="s">
        <v>11</v>
      </c>
      <c r="I25" s="783" t="s">
        <v>223</v>
      </c>
      <c r="J25" s="781">
        <v>6</v>
      </c>
      <c r="K25" s="781">
        <v>2</v>
      </c>
      <c r="L25" s="781">
        <f t="shared" si="0"/>
        <v>12</v>
      </c>
      <c r="M25" s="756" t="str">
        <f t="shared" si="1"/>
        <v>ALTO</v>
      </c>
      <c r="N25" s="754">
        <v>25</v>
      </c>
      <c r="O25" s="755">
        <f t="shared" si="2"/>
        <v>300</v>
      </c>
      <c r="P25" s="757" t="str">
        <f t="shared" si="3"/>
        <v>II</v>
      </c>
      <c r="Q25" s="758" t="str">
        <f t="shared" si="4"/>
        <v>ACEPTABLE CON CONTROL ESPECIFICO</v>
      </c>
      <c r="R25" s="747" t="s">
        <v>91</v>
      </c>
      <c r="S25" s="747" t="s">
        <v>91</v>
      </c>
      <c r="T25" s="747" t="s">
        <v>91</v>
      </c>
      <c r="U25" s="768" t="s">
        <v>224</v>
      </c>
      <c r="V25" s="766" t="s">
        <v>13</v>
      </c>
    </row>
    <row r="26" spans="1:22" ht="171.6">
      <c r="A26" s="1968"/>
      <c r="B26" s="1972"/>
      <c r="C26" s="1970" t="s">
        <v>6</v>
      </c>
      <c r="D26" s="760" t="s">
        <v>4260</v>
      </c>
      <c r="E26" s="746" t="s">
        <v>8</v>
      </c>
      <c r="F26" s="768" t="s">
        <v>372</v>
      </c>
      <c r="G26" s="747" t="s">
        <v>10</v>
      </c>
      <c r="H26" s="747" t="s">
        <v>11</v>
      </c>
      <c r="I26" s="747" t="s">
        <v>369</v>
      </c>
      <c r="J26" s="781">
        <v>6</v>
      </c>
      <c r="K26" s="781">
        <v>2</v>
      </c>
      <c r="L26" s="781">
        <f t="shared" si="0"/>
        <v>12</v>
      </c>
      <c r="M26" s="756" t="str">
        <f t="shared" si="1"/>
        <v>ALTO</v>
      </c>
      <c r="N26" s="754">
        <v>25</v>
      </c>
      <c r="O26" s="755">
        <f t="shared" si="2"/>
        <v>300</v>
      </c>
      <c r="P26" s="757" t="str">
        <f t="shared" si="3"/>
        <v>II</v>
      </c>
      <c r="Q26" s="758" t="str">
        <f t="shared" si="4"/>
        <v>ACEPTABLE CON CONTROL ESPECIFICO</v>
      </c>
      <c r="R26" s="747" t="s">
        <v>14</v>
      </c>
      <c r="S26" s="747" t="s">
        <v>14</v>
      </c>
      <c r="T26" s="747" t="s">
        <v>14</v>
      </c>
      <c r="U26" s="762" t="s">
        <v>373</v>
      </c>
      <c r="V26" s="766" t="s">
        <v>13</v>
      </c>
    </row>
    <row r="27" spans="1:22" ht="171.6">
      <c r="A27" s="1968"/>
      <c r="B27" s="1972"/>
      <c r="C27" s="1970"/>
      <c r="D27" s="760" t="s">
        <v>4261</v>
      </c>
      <c r="E27" s="746" t="s">
        <v>8</v>
      </c>
      <c r="F27" s="768" t="s">
        <v>375</v>
      </c>
      <c r="G27" s="747" t="s">
        <v>10</v>
      </c>
      <c r="H27" s="747" t="s">
        <v>11</v>
      </c>
      <c r="I27" s="747" t="s">
        <v>369</v>
      </c>
      <c r="J27" s="781">
        <v>6</v>
      </c>
      <c r="K27" s="781">
        <v>2</v>
      </c>
      <c r="L27" s="781">
        <f t="shared" si="0"/>
        <v>12</v>
      </c>
      <c r="M27" s="756" t="str">
        <f t="shared" si="1"/>
        <v>ALTO</v>
      </c>
      <c r="N27" s="754">
        <v>25</v>
      </c>
      <c r="O27" s="755">
        <f t="shared" si="2"/>
        <v>300</v>
      </c>
      <c r="P27" s="757" t="str">
        <f t="shared" si="3"/>
        <v>II</v>
      </c>
      <c r="Q27" s="758" t="str">
        <f t="shared" si="4"/>
        <v>ACEPTABLE CON CONTROL ESPECIFICO</v>
      </c>
      <c r="R27" s="747" t="s">
        <v>14</v>
      </c>
      <c r="S27" s="747" t="s">
        <v>14</v>
      </c>
      <c r="T27" s="747" t="s">
        <v>14</v>
      </c>
      <c r="U27" s="762" t="s">
        <v>373</v>
      </c>
      <c r="V27" s="766" t="s">
        <v>13</v>
      </c>
    </row>
    <row r="28" spans="1:22" ht="237.6">
      <c r="A28" s="1968"/>
      <c r="B28" s="1972"/>
      <c r="C28" s="1970"/>
      <c r="D28" s="760" t="s">
        <v>4262</v>
      </c>
      <c r="E28" s="746" t="s">
        <v>8</v>
      </c>
      <c r="F28" s="768" t="s">
        <v>377</v>
      </c>
      <c r="G28" s="747" t="s">
        <v>10</v>
      </c>
      <c r="H28" s="747" t="s">
        <v>11</v>
      </c>
      <c r="I28" s="747" t="s">
        <v>369</v>
      </c>
      <c r="J28" s="781">
        <v>6</v>
      </c>
      <c r="K28" s="781">
        <v>2</v>
      </c>
      <c r="L28" s="781">
        <f t="shared" si="0"/>
        <v>12</v>
      </c>
      <c r="M28" s="756" t="str">
        <f t="shared" si="1"/>
        <v>ALTO</v>
      </c>
      <c r="N28" s="754">
        <v>25</v>
      </c>
      <c r="O28" s="755">
        <f t="shared" si="2"/>
        <v>300</v>
      </c>
      <c r="P28" s="757" t="str">
        <f t="shared" si="3"/>
        <v>II</v>
      </c>
      <c r="Q28" s="758" t="str">
        <f t="shared" si="4"/>
        <v>ACEPTABLE CON CONTROL ESPECIFICO</v>
      </c>
      <c r="R28" s="747" t="s">
        <v>14</v>
      </c>
      <c r="S28" s="747" t="s">
        <v>14</v>
      </c>
      <c r="T28" s="747" t="s">
        <v>14</v>
      </c>
      <c r="U28" s="762" t="s">
        <v>378</v>
      </c>
      <c r="V28" s="766" t="s">
        <v>13</v>
      </c>
    </row>
    <row r="29" spans="1:22" ht="237.6">
      <c r="A29" s="1968"/>
      <c r="B29" s="1972"/>
      <c r="C29" s="1970"/>
      <c r="D29" s="760" t="s">
        <v>4263</v>
      </c>
      <c r="E29" s="746" t="s">
        <v>8</v>
      </c>
      <c r="F29" s="768" t="s">
        <v>377</v>
      </c>
      <c r="G29" s="747" t="s">
        <v>10</v>
      </c>
      <c r="H29" s="747" t="s">
        <v>11</v>
      </c>
      <c r="I29" s="747" t="s">
        <v>369</v>
      </c>
      <c r="J29" s="781">
        <v>6</v>
      </c>
      <c r="K29" s="781">
        <v>2</v>
      </c>
      <c r="L29" s="781">
        <f t="shared" si="0"/>
        <v>12</v>
      </c>
      <c r="M29" s="756" t="str">
        <f t="shared" si="1"/>
        <v>ALTO</v>
      </c>
      <c r="N29" s="754">
        <v>25</v>
      </c>
      <c r="O29" s="755">
        <f t="shared" si="2"/>
        <v>300</v>
      </c>
      <c r="P29" s="757" t="str">
        <f t="shared" si="3"/>
        <v>II</v>
      </c>
      <c r="Q29" s="758" t="str">
        <f t="shared" si="4"/>
        <v>ACEPTABLE CON CONTROL ESPECIFICO</v>
      </c>
      <c r="R29" s="747" t="s">
        <v>14</v>
      </c>
      <c r="S29" s="747" t="s">
        <v>14</v>
      </c>
      <c r="T29" s="747" t="s">
        <v>14</v>
      </c>
      <c r="U29" s="762" t="s">
        <v>378</v>
      </c>
      <c r="V29" s="766" t="s">
        <v>13</v>
      </c>
    </row>
    <row r="30" spans="1:22" ht="224.4">
      <c r="A30" s="1968"/>
      <c r="B30" s="1972"/>
      <c r="C30" s="1970"/>
      <c r="D30" s="746" t="s">
        <v>4264</v>
      </c>
      <c r="E30" s="746" t="s">
        <v>8</v>
      </c>
      <c r="F30" s="747" t="s">
        <v>1339</v>
      </c>
      <c r="G30" s="747" t="s">
        <v>11</v>
      </c>
      <c r="H30" s="747" t="s">
        <v>1340</v>
      </c>
      <c r="I30" s="747" t="s">
        <v>11</v>
      </c>
      <c r="J30" s="781">
        <v>6</v>
      </c>
      <c r="K30" s="781">
        <v>2</v>
      </c>
      <c r="L30" s="781">
        <f t="shared" si="0"/>
        <v>12</v>
      </c>
      <c r="M30" s="756" t="str">
        <f t="shared" si="1"/>
        <v>ALTO</v>
      </c>
      <c r="N30" s="754">
        <v>25</v>
      </c>
      <c r="O30" s="755">
        <f t="shared" si="2"/>
        <v>300</v>
      </c>
      <c r="P30" s="757" t="str">
        <f t="shared" si="3"/>
        <v>II</v>
      </c>
      <c r="Q30" s="758" t="str">
        <f t="shared" si="4"/>
        <v>ACEPTABLE CON CONTROL ESPECIFICO</v>
      </c>
      <c r="R30" s="747" t="s">
        <v>91</v>
      </c>
      <c r="S30" s="747" t="s">
        <v>91</v>
      </c>
      <c r="T30" s="747" t="s">
        <v>91</v>
      </c>
      <c r="U30" s="747" t="s">
        <v>1357</v>
      </c>
      <c r="V30" s="784" t="s">
        <v>13</v>
      </c>
    </row>
    <row r="31" spans="1:22" ht="409.6">
      <c r="A31" s="1968"/>
      <c r="B31" s="1972"/>
      <c r="C31" s="1970"/>
      <c r="D31" s="765" t="s">
        <v>4265</v>
      </c>
      <c r="E31" s="746" t="s">
        <v>20</v>
      </c>
      <c r="F31" s="747" t="s">
        <v>1352</v>
      </c>
      <c r="G31" s="747" t="s">
        <v>11</v>
      </c>
      <c r="H31" s="747" t="s">
        <v>11</v>
      </c>
      <c r="I31" s="747" t="s">
        <v>11</v>
      </c>
      <c r="J31" s="754">
        <v>6</v>
      </c>
      <c r="K31" s="754">
        <v>2</v>
      </c>
      <c r="L31" s="755">
        <f t="shared" si="0"/>
        <v>12</v>
      </c>
      <c r="M31" s="756" t="str">
        <f t="shared" si="1"/>
        <v>ALTO</v>
      </c>
      <c r="N31" s="754">
        <v>10</v>
      </c>
      <c r="O31" s="755">
        <f t="shared" si="2"/>
        <v>120</v>
      </c>
      <c r="P31" s="757" t="str">
        <f t="shared" si="3"/>
        <v>III</v>
      </c>
      <c r="Q31" s="758" t="str">
        <f t="shared" si="4"/>
        <v>MEJORABLE</v>
      </c>
      <c r="R31" s="753" t="s">
        <v>91</v>
      </c>
      <c r="S31" s="753" t="s">
        <v>91</v>
      </c>
      <c r="T31" s="753" t="s">
        <v>308</v>
      </c>
      <c r="U31" s="753" t="s">
        <v>471</v>
      </c>
      <c r="V31" s="759" t="s">
        <v>13</v>
      </c>
    </row>
    <row r="32" spans="1:22" ht="290.39999999999998">
      <c r="A32" s="1968"/>
      <c r="B32" s="1972"/>
      <c r="C32" s="1970"/>
      <c r="D32" s="760" t="s">
        <v>4266</v>
      </c>
      <c r="E32" s="746" t="s">
        <v>20</v>
      </c>
      <c r="F32" s="768" t="s">
        <v>382</v>
      </c>
      <c r="G32" s="747" t="s">
        <v>383</v>
      </c>
      <c r="H32" s="747" t="s">
        <v>384</v>
      </c>
      <c r="I32" s="747" t="s">
        <v>873</v>
      </c>
      <c r="J32" s="754">
        <v>6</v>
      </c>
      <c r="K32" s="754">
        <v>2</v>
      </c>
      <c r="L32" s="755">
        <f t="shared" si="0"/>
        <v>12</v>
      </c>
      <c r="M32" s="756" t="str">
        <f t="shared" si="1"/>
        <v>ALTO</v>
      </c>
      <c r="N32" s="754">
        <v>10</v>
      </c>
      <c r="O32" s="755">
        <f t="shared" si="2"/>
        <v>120</v>
      </c>
      <c r="P32" s="757" t="str">
        <f t="shared" si="3"/>
        <v>III</v>
      </c>
      <c r="Q32" s="758" t="str">
        <f t="shared" si="4"/>
        <v>MEJORABLE</v>
      </c>
      <c r="R32" s="747" t="s">
        <v>13</v>
      </c>
      <c r="S32" s="747" t="s">
        <v>13</v>
      </c>
      <c r="T32" s="747" t="s">
        <v>13</v>
      </c>
      <c r="U32" s="747" t="s">
        <v>1542</v>
      </c>
      <c r="V32" s="766" t="s">
        <v>13</v>
      </c>
    </row>
    <row r="33" spans="1:22" ht="79.2">
      <c r="A33" s="1968"/>
      <c r="B33" s="1972"/>
      <c r="C33" s="1970"/>
      <c r="D33" s="760" t="s">
        <v>4267</v>
      </c>
      <c r="E33" s="746" t="s">
        <v>20</v>
      </c>
      <c r="F33" s="768" t="s">
        <v>387</v>
      </c>
      <c r="G33" s="747" t="s">
        <v>944</v>
      </c>
      <c r="H33" s="747" t="s">
        <v>10</v>
      </c>
      <c r="I33" s="747" t="s">
        <v>1543</v>
      </c>
      <c r="J33" s="754">
        <v>2</v>
      </c>
      <c r="K33" s="754">
        <v>2</v>
      </c>
      <c r="L33" s="755">
        <f t="shared" si="0"/>
        <v>4</v>
      </c>
      <c r="M33" s="756" t="str">
        <f t="shared" si="1"/>
        <v>BAJO</v>
      </c>
      <c r="N33" s="754">
        <v>10</v>
      </c>
      <c r="O33" s="755">
        <f t="shared" si="2"/>
        <v>40</v>
      </c>
      <c r="P33" s="757" t="str">
        <f t="shared" si="3"/>
        <v>III</v>
      </c>
      <c r="Q33" s="758" t="str">
        <f t="shared" si="4"/>
        <v>MEJORABLE</v>
      </c>
      <c r="R33" s="747" t="s">
        <v>14</v>
      </c>
      <c r="S33" s="747" t="s">
        <v>14</v>
      </c>
      <c r="T33" s="747" t="s">
        <v>14</v>
      </c>
      <c r="U33" s="747" t="s">
        <v>1544</v>
      </c>
      <c r="V33" s="766" t="s">
        <v>389</v>
      </c>
    </row>
    <row r="34" spans="1:22" ht="386.4">
      <c r="A34" s="1973" t="s">
        <v>78</v>
      </c>
      <c r="B34" s="1974" t="s">
        <v>3887</v>
      </c>
      <c r="C34" s="1975" t="s">
        <v>6</v>
      </c>
      <c r="D34" s="785" t="s">
        <v>4268</v>
      </c>
      <c r="E34" s="785" t="s">
        <v>20</v>
      </c>
      <c r="F34" s="786" t="s">
        <v>30</v>
      </c>
      <c r="G34" s="739" t="s">
        <v>11</v>
      </c>
      <c r="H34" s="739" t="s">
        <v>11</v>
      </c>
      <c r="I34" s="739" t="s">
        <v>1545</v>
      </c>
      <c r="J34" s="754">
        <v>6</v>
      </c>
      <c r="K34" s="754">
        <v>3</v>
      </c>
      <c r="L34" s="755">
        <f t="shared" si="0"/>
        <v>18</v>
      </c>
      <c r="M34" s="756" t="str">
        <f t="shared" si="1"/>
        <v>ALTO</v>
      </c>
      <c r="N34" s="754">
        <v>25</v>
      </c>
      <c r="O34" s="755">
        <f t="shared" si="2"/>
        <v>450</v>
      </c>
      <c r="P34" s="757" t="str">
        <f t="shared" si="3"/>
        <v>II</v>
      </c>
      <c r="Q34" s="758" t="str">
        <f t="shared" si="4"/>
        <v>ACEPTABLE CON CONTROL ESPECIFICO</v>
      </c>
      <c r="R34" s="786" t="s">
        <v>13</v>
      </c>
      <c r="S34" s="786" t="s">
        <v>13</v>
      </c>
      <c r="T34" s="786" t="s">
        <v>929</v>
      </c>
      <c r="U34" s="787" t="s">
        <v>1521</v>
      </c>
      <c r="V34" s="788" t="s">
        <v>13</v>
      </c>
    </row>
    <row r="35" spans="1:22" ht="235.2">
      <c r="A35" s="1973"/>
      <c r="B35" s="1974"/>
      <c r="C35" s="1975"/>
      <c r="D35" s="789" t="s">
        <v>4269</v>
      </c>
      <c r="E35" s="785" t="s">
        <v>20</v>
      </c>
      <c r="F35" s="790" t="s">
        <v>36</v>
      </c>
      <c r="G35" s="739" t="s">
        <v>11</v>
      </c>
      <c r="H35" s="739" t="s">
        <v>11</v>
      </c>
      <c r="I35" s="790" t="s">
        <v>1424</v>
      </c>
      <c r="J35" s="754">
        <v>6</v>
      </c>
      <c r="K35" s="754">
        <v>2</v>
      </c>
      <c r="L35" s="755">
        <f t="shared" si="0"/>
        <v>12</v>
      </c>
      <c r="M35" s="756" t="str">
        <f t="shared" si="1"/>
        <v>ALTO</v>
      </c>
      <c r="N35" s="754">
        <v>10</v>
      </c>
      <c r="O35" s="755">
        <f t="shared" si="2"/>
        <v>120</v>
      </c>
      <c r="P35" s="757" t="str">
        <f t="shared" si="3"/>
        <v>III</v>
      </c>
      <c r="Q35" s="758" t="str">
        <f t="shared" si="4"/>
        <v>MEJORABLE</v>
      </c>
      <c r="R35" s="786" t="s">
        <v>13</v>
      </c>
      <c r="S35" s="786" t="s">
        <v>13</v>
      </c>
      <c r="T35" s="786" t="s">
        <v>13</v>
      </c>
      <c r="U35" s="791" t="s">
        <v>1425</v>
      </c>
      <c r="V35" s="788" t="s">
        <v>38</v>
      </c>
    </row>
    <row r="36" spans="1:22" ht="264">
      <c r="A36" s="1973"/>
      <c r="B36" s="1974"/>
      <c r="C36" s="1975"/>
      <c r="D36" s="792" t="s">
        <v>4270</v>
      </c>
      <c r="E36" s="746" t="s">
        <v>33</v>
      </c>
      <c r="F36" s="768" t="s">
        <v>34</v>
      </c>
      <c r="G36" s="747" t="s">
        <v>10</v>
      </c>
      <c r="H36" s="747" t="s">
        <v>10</v>
      </c>
      <c r="I36" s="747" t="s">
        <v>926</v>
      </c>
      <c r="J36" s="754">
        <v>6</v>
      </c>
      <c r="K36" s="754">
        <v>2</v>
      </c>
      <c r="L36" s="755">
        <f t="shared" si="0"/>
        <v>12</v>
      </c>
      <c r="M36" s="756" t="str">
        <f t="shared" si="1"/>
        <v>ALTO</v>
      </c>
      <c r="N36" s="754">
        <v>10</v>
      </c>
      <c r="O36" s="755">
        <f t="shared" si="2"/>
        <v>120</v>
      </c>
      <c r="P36" s="757" t="str">
        <f t="shared" si="3"/>
        <v>III</v>
      </c>
      <c r="Q36" s="758" t="str">
        <f t="shared" si="4"/>
        <v>MEJORABLE</v>
      </c>
      <c r="R36" s="753" t="s">
        <v>13</v>
      </c>
      <c r="S36" s="753" t="s">
        <v>13</v>
      </c>
      <c r="T36" s="753" t="s">
        <v>13</v>
      </c>
      <c r="U36" s="774" t="s">
        <v>2616</v>
      </c>
      <c r="V36" s="759" t="s">
        <v>13</v>
      </c>
    </row>
    <row r="37" spans="1:22" ht="100.8">
      <c r="A37" s="1973"/>
      <c r="B37" s="1974"/>
      <c r="C37" s="1975"/>
      <c r="D37" s="793" t="s">
        <v>4271</v>
      </c>
      <c r="E37" s="785" t="s">
        <v>86</v>
      </c>
      <c r="F37" s="786" t="s">
        <v>87</v>
      </c>
      <c r="G37" s="786" t="s">
        <v>11</v>
      </c>
      <c r="H37" s="786" t="s">
        <v>11</v>
      </c>
      <c r="I37" s="786" t="s">
        <v>1266</v>
      </c>
      <c r="J37" s="754">
        <v>6</v>
      </c>
      <c r="K37" s="754">
        <v>2</v>
      </c>
      <c r="L37" s="755">
        <f t="shared" si="0"/>
        <v>12</v>
      </c>
      <c r="M37" s="756" t="str">
        <f t="shared" si="1"/>
        <v>ALTO</v>
      </c>
      <c r="N37" s="754">
        <v>10</v>
      </c>
      <c r="O37" s="755">
        <f t="shared" si="2"/>
        <v>120</v>
      </c>
      <c r="P37" s="757" t="str">
        <f t="shared" si="3"/>
        <v>III</v>
      </c>
      <c r="Q37" s="758" t="str">
        <f t="shared" si="4"/>
        <v>MEJORABLE</v>
      </c>
      <c r="R37" s="786" t="s">
        <v>91</v>
      </c>
      <c r="S37" s="786" t="s">
        <v>91</v>
      </c>
      <c r="T37" s="786" t="s">
        <v>91</v>
      </c>
      <c r="U37" s="794" t="s">
        <v>1546</v>
      </c>
      <c r="V37" s="795" t="s">
        <v>93</v>
      </c>
    </row>
    <row r="38" spans="1:22" ht="184.8">
      <c r="A38" s="1973"/>
      <c r="B38" s="1974"/>
      <c r="C38" s="1975"/>
      <c r="D38" s="746" t="s">
        <v>4272</v>
      </c>
      <c r="E38" s="746" t="s">
        <v>86</v>
      </c>
      <c r="F38" s="747" t="s">
        <v>629</v>
      </c>
      <c r="G38" s="753" t="s">
        <v>11</v>
      </c>
      <c r="H38" s="753" t="s">
        <v>11</v>
      </c>
      <c r="I38" s="753" t="s">
        <v>927</v>
      </c>
      <c r="J38" s="754">
        <v>6</v>
      </c>
      <c r="K38" s="754">
        <v>2</v>
      </c>
      <c r="L38" s="755">
        <f t="shared" si="0"/>
        <v>12</v>
      </c>
      <c r="M38" s="756" t="str">
        <f t="shared" si="1"/>
        <v>ALTO</v>
      </c>
      <c r="N38" s="754">
        <v>10</v>
      </c>
      <c r="O38" s="755">
        <f t="shared" si="2"/>
        <v>120</v>
      </c>
      <c r="P38" s="757" t="str">
        <f t="shared" si="3"/>
        <v>III</v>
      </c>
      <c r="Q38" s="758" t="str">
        <f t="shared" si="4"/>
        <v>MEJORABLE</v>
      </c>
      <c r="R38" s="781" t="s">
        <v>13</v>
      </c>
      <c r="S38" s="781" t="s">
        <v>13</v>
      </c>
      <c r="T38" s="781" t="s">
        <v>13</v>
      </c>
      <c r="U38" s="747" t="s">
        <v>931</v>
      </c>
      <c r="V38" s="766" t="s">
        <v>932</v>
      </c>
    </row>
    <row r="39" spans="1:22" ht="356.4">
      <c r="A39" s="1973"/>
      <c r="B39" s="1974"/>
      <c r="C39" s="1975"/>
      <c r="D39" s="792" t="s">
        <v>4273</v>
      </c>
      <c r="E39" s="746" t="s">
        <v>8</v>
      </c>
      <c r="F39" s="768" t="s">
        <v>108</v>
      </c>
      <c r="G39" s="768" t="s">
        <v>10</v>
      </c>
      <c r="H39" s="796" t="s">
        <v>10</v>
      </c>
      <c r="I39" s="747" t="s">
        <v>109</v>
      </c>
      <c r="J39" s="781">
        <v>6</v>
      </c>
      <c r="K39" s="754">
        <v>2</v>
      </c>
      <c r="L39" s="755">
        <f>+J39*K39</f>
        <v>12</v>
      </c>
      <c r="M39" s="756" t="str">
        <f>IF(L39&gt;=24,"MUY ALTO",IF(L39&gt;=10,"ALTO",IF(L39&gt;=6,"MEDIO","BAJO")))</f>
        <v>ALTO</v>
      </c>
      <c r="N39" s="754">
        <v>25</v>
      </c>
      <c r="O39" s="755">
        <f>+L39*N39</f>
        <v>300</v>
      </c>
      <c r="P39" s="757" t="str">
        <f>IF(O39&gt;=600,"I",IF(O39&gt;=150,"II",IF(O39&gt;=40,"III",IF(O39&gt;=20,"IV"))))</f>
        <v>II</v>
      </c>
      <c r="Q39" s="758" t="str">
        <f>IF(O39&gt;=600,"NO ACEPTABLE",IF(O39&gt;=150,"ACEPTABLE CON CONTROL ESPECIFICO",IF(O39&gt;=40,"MEJORABLE",IF(O39&gt;=20,"ACEPTABLE"))))</f>
        <v>ACEPTABLE CON CONTROL ESPECIFICO</v>
      </c>
      <c r="R39" s="768" t="s">
        <v>13</v>
      </c>
      <c r="S39" s="768" t="s">
        <v>13</v>
      </c>
      <c r="T39" s="768" t="s">
        <v>13</v>
      </c>
      <c r="U39" s="762" t="s">
        <v>125</v>
      </c>
      <c r="V39" s="797" t="s">
        <v>10</v>
      </c>
    </row>
    <row r="40" spans="1:22" ht="319.2">
      <c r="A40" s="1973"/>
      <c r="B40" s="1974"/>
      <c r="C40" s="1975"/>
      <c r="D40" s="798" t="s">
        <v>675</v>
      </c>
      <c r="E40" s="785" t="s">
        <v>20</v>
      </c>
      <c r="F40" s="790" t="s">
        <v>36</v>
      </c>
      <c r="G40" s="739" t="s">
        <v>11</v>
      </c>
      <c r="H40" s="739" t="s">
        <v>11</v>
      </c>
      <c r="I40" s="786" t="s">
        <v>11</v>
      </c>
      <c r="J40" s="754">
        <v>6</v>
      </c>
      <c r="K40" s="754">
        <v>2</v>
      </c>
      <c r="L40" s="755">
        <f t="shared" si="0"/>
        <v>12</v>
      </c>
      <c r="M40" s="756" t="str">
        <f t="shared" si="1"/>
        <v>ALTO</v>
      </c>
      <c r="N40" s="754">
        <v>10</v>
      </c>
      <c r="O40" s="755">
        <f t="shared" si="2"/>
        <v>120</v>
      </c>
      <c r="P40" s="757" t="str">
        <f t="shared" si="3"/>
        <v>III</v>
      </c>
      <c r="Q40" s="758" t="str">
        <f t="shared" si="4"/>
        <v>MEJORABLE</v>
      </c>
      <c r="R40" s="786" t="s">
        <v>13</v>
      </c>
      <c r="S40" s="786" t="s">
        <v>13</v>
      </c>
      <c r="T40" s="786" t="s">
        <v>13</v>
      </c>
      <c r="U40" s="791" t="s">
        <v>2617</v>
      </c>
      <c r="V40" s="788" t="s">
        <v>13</v>
      </c>
    </row>
    <row r="41" spans="1:22" ht="132">
      <c r="A41" s="1973"/>
      <c r="B41" s="1974"/>
      <c r="C41" s="1975"/>
      <c r="D41" s="799" t="s">
        <v>1181</v>
      </c>
      <c r="E41" s="785" t="s">
        <v>20</v>
      </c>
      <c r="F41" s="790" t="s">
        <v>36</v>
      </c>
      <c r="G41" s="739" t="s">
        <v>11</v>
      </c>
      <c r="H41" s="739" t="s">
        <v>11</v>
      </c>
      <c r="I41" s="790" t="s">
        <v>1179</v>
      </c>
      <c r="J41" s="754">
        <v>6</v>
      </c>
      <c r="K41" s="754">
        <v>2</v>
      </c>
      <c r="L41" s="755">
        <f t="shared" si="0"/>
        <v>12</v>
      </c>
      <c r="M41" s="756" t="str">
        <f t="shared" si="1"/>
        <v>ALTO</v>
      </c>
      <c r="N41" s="754">
        <v>10</v>
      </c>
      <c r="O41" s="755">
        <f t="shared" si="2"/>
        <v>120</v>
      </c>
      <c r="P41" s="757" t="str">
        <f t="shared" si="3"/>
        <v>III</v>
      </c>
      <c r="Q41" s="758" t="str">
        <f t="shared" si="4"/>
        <v>MEJORABLE</v>
      </c>
      <c r="R41" s="786" t="s">
        <v>13</v>
      </c>
      <c r="S41" s="786" t="s">
        <v>13</v>
      </c>
      <c r="T41" s="786" t="s">
        <v>13</v>
      </c>
      <c r="U41" s="751" t="s">
        <v>1182</v>
      </c>
      <c r="V41" s="786" t="s">
        <v>13</v>
      </c>
    </row>
    <row r="42" spans="1:22" ht="409.6">
      <c r="A42" s="1962" t="s">
        <v>3888</v>
      </c>
      <c r="B42" s="1963"/>
      <c r="C42" s="800" t="s">
        <v>6</v>
      </c>
      <c r="D42" s="801" t="s">
        <v>4274</v>
      </c>
      <c r="E42" s="785" t="s">
        <v>20</v>
      </c>
      <c r="F42" s="786" t="s">
        <v>97</v>
      </c>
      <c r="G42" s="739" t="s">
        <v>11</v>
      </c>
      <c r="H42" s="739" t="s">
        <v>11</v>
      </c>
      <c r="I42" s="790" t="s">
        <v>1179</v>
      </c>
      <c r="J42" s="802">
        <v>6</v>
      </c>
      <c r="K42" s="802">
        <v>2</v>
      </c>
      <c r="L42" s="755">
        <f t="shared" si="0"/>
        <v>12</v>
      </c>
      <c r="M42" s="756" t="str">
        <f t="shared" si="1"/>
        <v>ALTO</v>
      </c>
      <c r="N42" s="754">
        <v>25</v>
      </c>
      <c r="O42" s="755">
        <f t="shared" si="2"/>
        <v>300</v>
      </c>
      <c r="P42" s="757" t="str">
        <f t="shared" si="3"/>
        <v>II</v>
      </c>
      <c r="Q42" s="758" t="str">
        <f t="shared" si="4"/>
        <v>ACEPTABLE CON CONTROL ESPECIFICO</v>
      </c>
      <c r="R42" s="786" t="s">
        <v>13</v>
      </c>
      <c r="S42" s="786" t="s">
        <v>13</v>
      </c>
      <c r="T42" s="786" t="s">
        <v>13</v>
      </c>
      <c r="U42" s="739" t="s">
        <v>113</v>
      </c>
      <c r="V42" s="795" t="s">
        <v>13</v>
      </c>
    </row>
    <row r="43" spans="1:22" ht="184.8">
      <c r="A43" s="1964"/>
      <c r="B43" s="1965"/>
      <c r="C43" s="800" t="s">
        <v>6</v>
      </c>
      <c r="D43" s="789" t="s">
        <v>4275</v>
      </c>
      <c r="E43" s="785" t="s">
        <v>20</v>
      </c>
      <c r="F43" s="790" t="s">
        <v>31</v>
      </c>
      <c r="G43" s="739" t="s">
        <v>11</v>
      </c>
      <c r="H43" s="739" t="s">
        <v>882</v>
      </c>
      <c r="I43" s="739" t="s">
        <v>11</v>
      </c>
      <c r="J43" s="802">
        <v>6</v>
      </c>
      <c r="K43" s="802">
        <v>2</v>
      </c>
      <c r="L43" s="755">
        <f>+J43*K43</f>
        <v>12</v>
      </c>
      <c r="M43" s="756" t="str">
        <f>IF(L43&gt;=24,"MUY ALTO",IF(L43&gt;=10,"ALTO",IF(L43&gt;=6,"MEDIO","BAJO")))</f>
        <v>ALTO</v>
      </c>
      <c r="N43" s="754">
        <v>25</v>
      </c>
      <c r="O43" s="755">
        <f>+L43*N43</f>
        <v>300</v>
      </c>
      <c r="P43" s="757" t="str">
        <f>IF(O43&gt;=600,"I",IF(O43&gt;=150,"II",IF(O43&gt;=40,"III",IF(O43&gt;=20,"IV"))))</f>
        <v>II</v>
      </c>
      <c r="Q43" s="758" t="str">
        <f>IF(O43&gt;=600,"NO ACEPTABLE",IF(O43&gt;=150,"ACEPTABLE CON CONTROL ESPECIFICO",IF(O43&gt;=40,"MEJORABLE",IF(O43&gt;=20,"ACEPTABLE"))))</f>
        <v>ACEPTABLE CON CONTROL ESPECIFICO</v>
      </c>
      <c r="R43" s="786" t="s">
        <v>13</v>
      </c>
      <c r="S43" s="786" t="s">
        <v>13</v>
      </c>
      <c r="T43" s="786" t="s">
        <v>1184</v>
      </c>
      <c r="U43" s="794" t="s">
        <v>32</v>
      </c>
      <c r="V43" s="788" t="s">
        <v>13</v>
      </c>
    </row>
    <row r="44" spans="1:22" ht="184.8">
      <c r="A44" s="1964"/>
      <c r="B44" s="1965"/>
      <c r="C44" s="800" t="s">
        <v>6</v>
      </c>
      <c r="D44" s="789" t="s">
        <v>4276</v>
      </c>
      <c r="E44" s="785" t="s">
        <v>20</v>
      </c>
      <c r="F44" s="790" t="s">
        <v>31</v>
      </c>
      <c r="G44" s="739" t="s">
        <v>11</v>
      </c>
      <c r="H44" s="739" t="s">
        <v>1319</v>
      </c>
      <c r="I44" s="790" t="s">
        <v>1179</v>
      </c>
      <c r="J44" s="802">
        <v>6</v>
      </c>
      <c r="K44" s="802">
        <v>2</v>
      </c>
      <c r="L44" s="755">
        <f t="shared" si="0"/>
        <v>12</v>
      </c>
      <c r="M44" s="756" t="str">
        <f t="shared" si="1"/>
        <v>ALTO</v>
      </c>
      <c r="N44" s="754">
        <v>25</v>
      </c>
      <c r="O44" s="755">
        <f t="shared" si="2"/>
        <v>300</v>
      </c>
      <c r="P44" s="757" t="str">
        <f t="shared" si="3"/>
        <v>II</v>
      </c>
      <c r="Q44" s="758" t="str">
        <f t="shared" si="4"/>
        <v>ACEPTABLE CON CONTROL ESPECIFICO</v>
      </c>
      <c r="R44" s="786" t="s">
        <v>13</v>
      </c>
      <c r="S44" s="786" t="s">
        <v>13</v>
      </c>
      <c r="T44" s="786" t="s">
        <v>1184</v>
      </c>
      <c r="U44" s="794" t="s">
        <v>32</v>
      </c>
      <c r="V44" s="788" t="s">
        <v>13</v>
      </c>
    </row>
    <row r="45" spans="1:22" ht="409.6">
      <c r="A45" s="1964"/>
      <c r="B45" s="1965"/>
      <c r="C45" s="800" t="s">
        <v>157</v>
      </c>
      <c r="D45" s="803" t="s">
        <v>80</v>
      </c>
      <c r="E45" s="785" t="s">
        <v>81</v>
      </c>
      <c r="F45" s="786" t="s">
        <v>82</v>
      </c>
      <c r="G45" s="786" t="s">
        <v>28</v>
      </c>
      <c r="H45" s="786" t="s">
        <v>100</v>
      </c>
      <c r="I45" s="786" t="s">
        <v>101</v>
      </c>
      <c r="J45" s="802">
        <v>6</v>
      </c>
      <c r="K45" s="802">
        <v>1</v>
      </c>
      <c r="L45" s="755">
        <f t="shared" si="0"/>
        <v>6</v>
      </c>
      <c r="M45" s="756" t="str">
        <f t="shared" si="1"/>
        <v>MEDIO</v>
      </c>
      <c r="N45" s="754">
        <v>25</v>
      </c>
      <c r="O45" s="755">
        <f t="shared" si="2"/>
        <v>150</v>
      </c>
      <c r="P45" s="757" t="str">
        <f t="shared" si="3"/>
        <v>II</v>
      </c>
      <c r="Q45" s="758" t="str">
        <f t="shared" si="4"/>
        <v>ACEPTABLE CON CONTROL ESPECIFICO</v>
      </c>
      <c r="R45" s="786" t="s">
        <v>14</v>
      </c>
      <c r="S45" s="786" t="s">
        <v>14</v>
      </c>
      <c r="T45" s="786" t="s">
        <v>14</v>
      </c>
      <c r="U45" s="739" t="s">
        <v>1083</v>
      </c>
      <c r="V45" s="788" t="s">
        <v>13</v>
      </c>
    </row>
    <row r="46" spans="1:22" ht="409.6">
      <c r="A46" s="1964"/>
      <c r="B46" s="1965"/>
      <c r="C46" s="800" t="s">
        <v>157</v>
      </c>
      <c r="D46" s="803" t="s">
        <v>102</v>
      </c>
      <c r="E46" s="785" t="s">
        <v>81</v>
      </c>
      <c r="F46" s="786" t="s">
        <v>82</v>
      </c>
      <c r="G46" s="786" t="s">
        <v>28</v>
      </c>
      <c r="H46" s="786" t="s">
        <v>11</v>
      </c>
      <c r="I46" s="786" t="s">
        <v>101</v>
      </c>
      <c r="J46" s="802">
        <v>6</v>
      </c>
      <c r="K46" s="802">
        <v>1</v>
      </c>
      <c r="L46" s="755">
        <f t="shared" si="0"/>
        <v>6</v>
      </c>
      <c r="M46" s="756" t="str">
        <f t="shared" si="1"/>
        <v>MEDIO</v>
      </c>
      <c r="N46" s="754">
        <v>10</v>
      </c>
      <c r="O46" s="755">
        <f t="shared" si="2"/>
        <v>60</v>
      </c>
      <c r="P46" s="757" t="str">
        <f t="shared" si="3"/>
        <v>III</v>
      </c>
      <c r="Q46" s="758" t="str">
        <f t="shared" si="4"/>
        <v>MEJORABLE</v>
      </c>
      <c r="R46" s="786" t="s">
        <v>14</v>
      </c>
      <c r="S46" s="786" t="s">
        <v>14</v>
      </c>
      <c r="T46" s="786" t="s">
        <v>14</v>
      </c>
      <c r="U46" s="800" t="s">
        <v>116</v>
      </c>
      <c r="V46" s="788" t="s">
        <v>13</v>
      </c>
    </row>
    <row r="47" spans="1:22" ht="285.60000000000002">
      <c r="A47" s="1964"/>
      <c r="B47" s="1965"/>
      <c r="C47" s="800" t="s">
        <v>6</v>
      </c>
      <c r="D47" s="789" t="s">
        <v>4277</v>
      </c>
      <c r="E47" s="785" t="s">
        <v>20</v>
      </c>
      <c r="F47" s="786" t="s">
        <v>104</v>
      </c>
      <c r="G47" s="800" t="s">
        <v>11</v>
      </c>
      <c r="H47" s="800" t="s">
        <v>105</v>
      </c>
      <c r="I47" s="800" t="s">
        <v>106</v>
      </c>
      <c r="J47" s="802">
        <v>2</v>
      </c>
      <c r="K47" s="802">
        <v>4</v>
      </c>
      <c r="L47" s="755">
        <f t="shared" si="0"/>
        <v>8</v>
      </c>
      <c r="M47" s="756" t="str">
        <f t="shared" si="1"/>
        <v>MEDIO</v>
      </c>
      <c r="N47" s="754">
        <v>10</v>
      </c>
      <c r="O47" s="755">
        <f t="shared" si="2"/>
        <v>80</v>
      </c>
      <c r="P47" s="757" t="str">
        <f t="shared" si="3"/>
        <v>III</v>
      </c>
      <c r="Q47" s="758" t="str">
        <f t="shared" si="4"/>
        <v>MEJORABLE</v>
      </c>
      <c r="R47" s="786" t="s">
        <v>13</v>
      </c>
      <c r="S47" s="786" t="s">
        <v>13</v>
      </c>
      <c r="T47" s="786" t="s">
        <v>117</v>
      </c>
      <c r="U47" s="786" t="s">
        <v>1186</v>
      </c>
      <c r="V47" s="795" t="s">
        <v>13</v>
      </c>
    </row>
    <row r="48" spans="1:22" ht="168">
      <c r="A48" s="1964"/>
      <c r="B48" s="1965"/>
      <c r="C48" s="800" t="s">
        <v>6</v>
      </c>
      <c r="D48" s="789" t="s">
        <v>4278</v>
      </c>
      <c r="E48" s="785" t="s">
        <v>20</v>
      </c>
      <c r="F48" s="786" t="s">
        <v>104</v>
      </c>
      <c r="G48" s="800" t="s">
        <v>11</v>
      </c>
      <c r="H48" s="800" t="s">
        <v>105</v>
      </c>
      <c r="I48" s="800" t="s">
        <v>11</v>
      </c>
      <c r="J48" s="802">
        <v>2</v>
      </c>
      <c r="K48" s="802">
        <v>2</v>
      </c>
      <c r="L48" s="755">
        <f t="shared" si="0"/>
        <v>4</v>
      </c>
      <c r="M48" s="756" t="str">
        <f t="shared" si="1"/>
        <v>BAJO</v>
      </c>
      <c r="N48" s="754">
        <v>25</v>
      </c>
      <c r="O48" s="755">
        <f t="shared" si="2"/>
        <v>100</v>
      </c>
      <c r="P48" s="757" t="str">
        <f t="shared" si="3"/>
        <v>III</v>
      </c>
      <c r="Q48" s="758" t="str">
        <f t="shared" si="4"/>
        <v>MEJORABLE</v>
      </c>
      <c r="R48" s="786" t="s">
        <v>13</v>
      </c>
      <c r="S48" s="786" t="s">
        <v>13</v>
      </c>
      <c r="T48" s="786" t="s">
        <v>1548</v>
      </c>
      <c r="U48" s="786" t="s">
        <v>1314</v>
      </c>
      <c r="V48" s="795" t="s">
        <v>13</v>
      </c>
    </row>
    <row r="49" spans="1:22" ht="151.19999999999999">
      <c r="A49" s="1964"/>
      <c r="B49" s="1965"/>
      <c r="C49" s="800" t="s">
        <v>6</v>
      </c>
      <c r="D49" s="789" t="s">
        <v>4279</v>
      </c>
      <c r="E49" s="785" t="s">
        <v>39</v>
      </c>
      <c r="F49" s="786" t="s">
        <v>104</v>
      </c>
      <c r="G49" s="800" t="s">
        <v>11</v>
      </c>
      <c r="H49" s="800" t="s">
        <v>105</v>
      </c>
      <c r="I49" s="800" t="s">
        <v>11</v>
      </c>
      <c r="J49" s="802">
        <v>2</v>
      </c>
      <c r="K49" s="802">
        <v>2</v>
      </c>
      <c r="L49" s="755">
        <f t="shared" si="0"/>
        <v>4</v>
      </c>
      <c r="M49" s="756" t="str">
        <f t="shared" si="1"/>
        <v>BAJO</v>
      </c>
      <c r="N49" s="754">
        <v>25</v>
      </c>
      <c r="O49" s="755">
        <f t="shared" si="2"/>
        <v>100</v>
      </c>
      <c r="P49" s="757" t="str">
        <f t="shared" si="3"/>
        <v>III</v>
      </c>
      <c r="Q49" s="758" t="str">
        <f t="shared" si="4"/>
        <v>MEJORABLE</v>
      </c>
      <c r="R49" s="786" t="s">
        <v>13</v>
      </c>
      <c r="S49" s="786" t="s">
        <v>13</v>
      </c>
      <c r="T49" s="786" t="s">
        <v>13</v>
      </c>
      <c r="U49" s="786" t="s">
        <v>1316</v>
      </c>
      <c r="V49" s="795" t="s">
        <v>13</v>
      </c>
    </row>
    <row r="50" spans="1:22" ht="409.6">
      <c r="A50" s="1964"/>
      <c r="B50" s="1965"/>
      <c r="C50" s="800" t="s">
        <v>6</v>
      </c>
      <c r="D50" s="804" t="s">
        <v>3768</v>
      </c>
      <c r="E50" s="805" t="s">
        <v>33</v>
      </c>
      <c r="F50" s="741" t="s">
        <v>3766</v>
      </c>
      <c r="G50" s="806" t="s">
        <v>1317</v>
      </c>
      <c r="H50" s="740" t="s">
        <v>1086</v>
      </c>
      <c r="I50" s="806" t="s">
        <v>1318</v>
      </c>
      <c r="J50" s="754">
        <v>6</v>
      </c>
      <c r="K50" s="754">
        <v>2</v>
      </c>
      <c r="L50" s="755">
        <f t="shared" si="0"/>
        <v>12</v>
      </c>
      <c r="M50" s="756" t="str">
        <f t="shared" si="1"/>
        <v>ALTO</v>
      </c>
      <c r="N50" s="754">
        <v>10</v>
      </c>
      <c r="O50" s="755">
        <f t="shared" si="2"/>
        <v>120</v>
      </c>
      <c r="P50" s="757" t="str">
        <f t="shared" si="3"/>
        <v>III</v>
      </c>
      <c r="Q50" s="758" t="str">
        <f t="shared" si="4"/>
        <v>MEJORABLE</v>
      </c>
      <c r="R50" s="794" t="s">
        <v>26</v>
      </c>
      <c r="S50" s="794" t="s">
        <v>26</v>
      </c>
      <c r="T50" s="794" t="s">
        <v>857</v>
      </c>
      <c r="U50" s="791" t="s">
        <v>3893</v>
      </c>
      <c r="V50" s="807" t="s">
        <v>1190</v>
      </c>
    </row>
    <row r="51" spans="1:22" ht="409.6">
      <c r="A51" s="1964"/>
      <c r="B51" s="1965"/>
      <c r="C51" s="800" t="s">
        <v>6</v>
      </c>
      <c r="D51" s="804" t="s">
        <v>4280</v>
      </c>
      <c r="E51" s="805" t="s">
        <v>25</v>
      </c>
      <c r="F51" s="741" t="s">
        <v>1192</v>
      </c>
      <c r="G51" s="741" t="s">
        <v>1030</v>
      </c>
      <c r="H51" s="740" t="s">
        <v>1031</v>
      </c>
      <c r="I51" s="806" t="s">
        <v>1122</v>
      </c>
      <c r="J51" s="754">
        <v>6</v>
      </c>
      <c r="K51" s="754">
        <v>3</v>
      </c>
      <c r="L51" s="755">
        <f t="shared" si="0"/>
        <v>18</v>
      </c>
      <c r="M51" s="756" t="str">
        <f t="shared" si="1"/>
        <v>ALTO</v>
      </c>
      <c r="N51" s="754">
        <v>25</v>
      </c>
      <c r="O51" s="755">
        <f t="shared" si="2"/>
        <v>450</v>
      </c>
      <c r="P51" s="757" t="str">
        <f t="shared" si="3"/>
        <v>II</v>
      </c>
      <c r="Q51" s="758" t="str">
        <f t="shared" si="4"/>
        <v>ACEPTABLE CON CONTROL ESPECIFICO</v>
      </c>
      <c r="R51" s="794" t="s">
        <v>26</v>
      </c>
      <c r="S51" s="794" t="s">
        <v>26</v>
      </c>
      <c r="T51" s="794" t="s">
        <v>1193</v>
      </c>
      <c r="U51" s="791" t="s">
        <v>3892</v>
      </c>
      <c r="V51" s="807" t="s">
        <v>1123</v>
      </c>
    </row>
    <row r="52" spans="1:22" ht="145.19999999999999">
      <c r="A52" s="1964"/>
      <c r="B52" s="1965"/>
      <c r="C52" s="800" t="s">
        <v>6</v>
      </c>
      <c r="D52" s="770" t="s">
        <v>4281</v>
      </c>
      <c r="E52" s="760" t="s">
        <v>25</v>
      </c>
      <c r="F52" s="761" t="s">
        <v>1124</v>
      </c>
      <c r="G52" s="751" t="s">
        <v>1028</v>
      </c>
      <c r="H52" s="751" t="s">
        <v>1028</v>
      </c>
      <c r="I52" s="751" t="s">
        <v>1122</v>
      </c>
      <c r="J52" s="754">
        <v>2</v>
      </c>
      <c r="K52" s="754">
        <v>3</v>
      </c>
      <c r="L52" s="755">
        <f>+J52*K52</f>
        <v>6</v>
      </c>
      <c r="M52" s="756" t="str">
        <f>IF(L52&gt;=24,"MUY ALTO",IF(L52&gt;=10,"ALTO",IF(L52&gt;=6,"MEDIO","BAJO")))</f>
        <v>MEDIO</v>
      </c>
      <c r="N52" s="754">
        <v>25</v>
      </c>
      <c r="O52" s="755">
        <f>+L52*N52</f>
        <v>150</v>
      </c>
      <c r="P52" s="757" t="str">
        <f>IF(O52&gt;=600,"I",IF(O52&gt;=150,"II",IF(O52&gt;=40,"III",IF(O52&gt;=20,"IV"))))</f>
        <v>II</v>
      </c>
      <c r="Q52" s="758" t="str">
        <f>IF(O52&gt;=600,"NO ACEPTABLE",IF(O52&gt;=150,"ACEPTABLE CON CONTROL ESPECIFICO",IF(O52&gt;=40,"MEJORABLE",IF(O52&gt;=20,"ACEPTABLE"))))</f>
        <v>ACEPTABLE CON CONTROL ESPECIFICO</v>
      </c>
      <c r="R52" s="753" t="s">
        <v>14</v>
      </c>
      <c r="S52" s="753" t="s">
        <v>14</v>
      </c>
      <c r="T52" s="753" t="s">
        <v>13</v>
      </c>
      <c r="U52" s="751" t="s">
        <v>399</v>
      </c>
      <c r="V52" s="759" t="s">
        <v>14</v>
      </c>
    </row>
    <row r="53" spans="1:22" ht="302.39999999999998">
      <c r="A53" s="1964"/>
      <c r="B53" s="1965"/>
      <c r="C53" s="800" t="s">
        <v>6</v>
      </c>
      <c r="D53" s="803" t="s">
        <v>4282</v>
      </c>
      <c r="E53" s="803" t="s">
        <v>25</v>
      </c>
      <c r="F53" s="739" t="s">
        <v>1271</v>
      </c>
      <c r="G53" s="800" t="s">
        <v>1128</v>
      </c>
      <c r="H53" s="800" t="s">
        <v>1129</v>
      </c>
      <c r="I53" s="800" t="s">
        <v>1130</v>
      </c>
      <c r="J53" s="802">
        <v>2</v>
      </c>
      <c r="K53" s="802">
        <v>4</v>
      </c>
      <c r="L53" s="755">
        <f>+J53*K53</f>
        <v>8</v>
      </c>
      <c r="M53" s="756" t="str">
        <f>IF(L53&gt;=24,"MUY ALTO",IF(L53&gt;=10,"ALTO",IF(L53&gt;=6,"MEDIO","BAJO")))</f>
        <v>MEDIO</v>
      </c>
      <c r="N53" s="754">
        <v>10</v>
      </c>
      <c r="O53" s="755">
        <f>+L53*N53</f>
        <v>80</v>
      </c>
      <c r="P53" s="757" t="str">
        <f>IF(O53&gt;=600,"I",IF(O53&gt;=150,"II",IF(O53&gt;=40,"III",IF(O53&gt;=20,"IV"))))</f>
        <v>III</v>
      </c>
      <c r="Q53" s="758" t="str">
        <f>IF(O53&gt;=600,"NO ACEPTABLE",IF(O53&gt;=150,"ACEPTABLE CON CONTROL ESPECIFICO",IF(O53&gt;=40,"MEJORABLE",IF(O53&gt;=20,"ACEPTABLE"))))</f>
        <v>MEJORABLE</v>
      </c>
      <c r="R53" s="786" t="s">
        <v>14</v>
      </c>
      <c r="S53" s="786" t="s">
        <v>14</v>
      </c>
      <c r="T53" s="786" t="s">
        <v>14</v>
      </c>
      <c r="U53" s="800" t="s">
        <v>1211</v>
      </c>
      <c r="V53" s="795" t="s">
        <v>14</v>
      </c>
    </row>
    <row r="54" spans="1:22" ht="151.19999999999999">
      <c r="A54" s="1964"/>
      <c r="B54" s="1965"/>
      <c r="C54" s="800" t="s">
        <v>6</v>
      </c>
      <c r="D54" s="803" t="s">
        <v>4283</v>
      </c>
      <c r="E54" s="803" t="s">
        <v>25</v>
      </c>
      <c r="F54" s="739" t="s">
        <v>1131</v>
      </c>
      <c r="G54" s="800" t="s">
        <v>1133</v>
      </c>
      <c r="H54" s="800" t="s">
        <v>1132</v>
      </c>
      <c r="I54" s="800" t="s">
        <v>1134</v>
      </c>
      <c r="J54" s="802">
        <v>6</v>
      </c>
      <c r="K54" s="802">
        <v>2</v>
      </c>
      <c r="L54" s="755">
        <f>+J54*K54</f>
        <v>12</v>
      </c>
      <c r="M54" s="756" t="str">
        <f>IF(L54&gt;=24,"MUY ALTO",IF(L54&gt;=10,"ALTO",IF(L54&gt;=6,"MEDIO","BAJO")))</f>
        <v>ALTO</v>
      </c>
      <c r="N54" s="754">
        <v>10</v>
      </c>
      <c r="O54" s="755">
        <f>+L54*N54</f>
        <v>120</v>
      </c>
      <c r="P54" s="757" t="str">
        <f>IF(O54&gt;=600,"I",IF(O54&gt;=150,"II",IF(O54&gt;=40,"III",IF(O54&gt;=20,"IV"))))</f>
        <v>III</v>
      </c>
      <c r="Q54" s="758" t="str">
        <f>IF(O54&gt;=600,"NO ACEPTABLE",IF(O54&gt;=150,"ACEPTABLE CON CONTROL ESPECIFICO",IF(O54&gt;=40,"MEJORABLE",IF(O54&gt;=20,"ACEPTABLE"))))</f>
        <v>MEJORABLE</v>
      </c>
      <c r="R54" s="786" t="s">
        <v>14</v>
      </c>
      <c r="S54" s="786" t="s">
        <v>14</v>
      </c>
      <c r="T54" s="786" t="s">
        <v>14</v>
      </c>
      <c r="U54" s="800" t="s">
        <v>1196</v>
      </c>
      <c r="V54" s="795" t="s">
        <v>14</v>
      </c>
    </row>
    <row r="55" spans="1:22" ht="168">
      <c r="A55" s="1964"/>
      <c r="B55" s="1965"/>
      <c r="C55" s="800" t="s">
        <v>6</v>
      </c>
      <c r="D55" s="803" t="s">
        <v>4284</v>
      </c>
      <c r="E55" s="803" t="s">
        <v>25</v>
      </c>
      <c r="F55" s="739" t="s">
        <v>103</v>
      </c>
      <c r="G55" s="800" t="s">
        <v>1030</v>
      </c>
      <c r="H55" s="800" t="s">
        <v>1126</v>
      </c>
      <c r="I55" s="800" t="s">
        <v>1122</v>
      </c>
      <c r="J55" s="802">
        <v>6</v>
      </c>
      <c r="K55" s="802">
        <v>3</v>
      </c>
      <c r="L55" s="755">
        <f>+J55*K55</f>
        <v>18</v>
      </c>
      <c r="M55" s="756" t="str">
        <f>IF(L55&gt;=24,"MUY ALTO",IF(L55&gt;=10,"ALTO",IF(L55&gt;=6,"MEDIO","BAJO")))</f>
        <v>ALTO</v>
      </c>
      <c r="N55" s="754">
        <v>25</v>
      </c>
      <c r="O55" s="755">
        <f>+L55*N55</f>
        <v>450</v>
      </c>
      <c r="P55" s="757" t="str">
        <f>IF(O55&gt;=600,"I",IF(O55&gt;=150,"II",IF(O55&gt;=40,"III",IF(O55&gt;=20,"IV"))))</f>
        <v>II</v>
      </c>
      <c r="Q55" s="758" t="str">
        <f>IF(O55&gt;=600,"NO ACEPTABLE",IF(O55&gt;=150,"ACEPTABLE CON CONTROL ESPECIFICO",IF(O55&gt;=40,"MEJORABLE",IF(O55&gt;=20,"ACEPTABLE"))))</f>
        <v>ACEPTABLE CON CONTROL ESPECIFICO</v>
      </c>
      <c r="R55" s="786" t="s">
        <v>14</v>
      </c>
      <c r="S55" s="786" t="s">
        <v>14</v>
      </c>
      <c r="T55" s="786" t="s">
        <v>14</v>
      </c>
      <c r="U55" s="800" t="s">
        <v>1127</v>
      </c>
      <c r="V55" s="795" t="s">
        <v>14</v>
      </c>
    </row>
    <row r="56" spans="1:22" ht="92.4">
      <c r="A56" s="1964"/>
      <c r="B56" s="1965"/>
      <c r="C56" s="800" t="s">
        <v>6</v>
      </c>
      <c r="D56" s="746" t="s">
        <v>4285</v>
      </c>
      <c r="E56" s="752" t="s">
        <v>20</v>
      </c>
      <c r="F56" s="753" t="s">
        <v>52</v>
      </c>
      <c r="G56" s="761" t="s">
        <v>11</v>
      </c>
      <c r="H56" s="761" t="s">
        <v>11</v>
      </c>
      <c r="I56" s="761" t="s">
        <v>11</v>
      </c>
      <c r="J56" s="754">
        <v>2</v>
      </c>
      <c r="K56" s="754">
        <v>3</v>
      </c>
      <c r="L56" s="755">
        <f t="shared" si="0"/>
        <v>6</v>
      </c>
      <c r="M56" s="756" t="str">
        <f t="shared" si="1"/>
        <v>MEDIO</v>
      </c>
      <c r="N56" s="754">
        <v>10</v>
      </c>
      <c r="O56" s="755">
        <f t="shared" si="2"/>
        <v>60</v>
      </c>
      <c r="P56" s="757" t="str">
        <f t="shared" si="3"/>
        <v>III</v>
      </c>
      <c r="Q56" s="758" t="str">
        <f t="shared" si="4"/>
        <v>MEJORABLE</v>
      </c>
      <c r="R56" s="753" t="s">
        <v>13</v>
      </c>
      <c r="S56" s="753" t="s">
        <v>13</v>
      </c>
      <c r="T56" s="753" t="s">
        <v>13</v>
      </c>
      <c r="U56" s="751" t="s">
        <v>53</v>
      </c>
      <c r="V56" s="759" t="s">
        <v>13</v>
      </c>
    </row>
    <row r="57" spans="1:22" ht="409.6">
      <c r="A57" s="1966" t="s">
        <v>3697</v>
      </c>
      <c r="B57" s="1966"/>
      <c r="C57" s="752" t="s">
        <v>6</v>
      </c>
      <c r="D57" s="799" t="s">
        <v>4286</v>
      </c>
      <c r="E57" s="752" t="s">
        <v>8</v>
      </c>
      <c r="F57" s="747" t="s">
        <v>9</v>
      </c>
      <c r="G57" s="753" t="s">
        <v>11</v>
      </c>
      <c r="H57" s="753" t="s">
        <v>11</v>
      </c>
      <c r="I57" s="753" t="s">
        <v>11</v>
      </c>
      <c r="J57" s="754">
        <v>6</v>
      </c>
      <c r="K57" s="754">
        <v>2</v>
      </c>
      <c r="L57" s="755">
        <f t="shared" si="0"/>
        <v>12</v>
      </c>
      <c r="M57" s="756" t="str">
        <f t="shared" si="1"/>
        <v>ALTO</v>
      </c>
      <c r="N57" s="754">
        <v>25</v>
      </c>
      <c r="O57" s="755">
        <f t="shared" si="2"/>
        <v>300</v>
      </c>
      <c r="P57" s="757" t="str">
        <f t="shared" si="3"/>
        <v>II</v>
      </c>
      <c r="Q57" s="758" t="str">
        <f t="shared" si="4"/>
        <v>ACEPTABLE CON CONTROL ESPECIFICO</v>
      </c>
      <c r="R57" s="753" t="s">
        <v>13</v>
      </c>
      <c r="S57" s="753" t="s">
        <v>14</v>
      </c>
      <c r="T57" s="753" t="s">
        <v>14</v>
      </c>
      <c r="U57" s="751" t="s">
        <v>153</v>
      </c>
      <c r="V57" s="759" t="s">
        <v>13</v>
      </c>
    </row>
    <row r="58" spans="1:22" ht="145.19999999999999">
      <c r="A58" s="1966"/>
      <c r="B58" s="1966"/>
      <c r="C58" s="752" t="s">
        <v>6</v>
      </c>
      <c r="D58" s="808" t="s">
        <v>4287</v>
      </c>
      <c r="E58" s="752" t="s">
        <v>8</v>
      </c>
      <c r="F58" s="753" t="s">
        <v>155</v>
      </c>
      <c r="G58" s="753" t="s">
        <v>11</v>
      </c>
      <c r="H58" s="753" t="s">
        <v>11</v>
      </c>
      <c r="I58" s="753" t="s">
        <v>11</v>
      </c>
      <c r="J58" s="754">
        <v>6</v>
      </c>
      <c r="K58" s="754">
        <v>2</v>
      </c>
      <c r="L58" s="755">
        <f t="shared" si="0"/>
        <v>12</v>
      </c>
      <c r="M58" s="756" t="str">
        <f t="shared" si="1"/>
        <v>ALTO</v>
      </c>
      <c r="N58" s="754">
        <v>25</v>
      </c>
      <c r="O58" s="755">
        <f t="shared" si="2"/>
        <v>300</v>
      </c>
      <c r="P58" s="757" t="str">
        <f t="shared" si="3"/>
        <v>II</v>
      </c>
      <c r="Q58" s="758" t="str">
        <f t="shared" si="4"/>
        <v>ACEPTABLE CON CONTROL ESPECIFICO</v>
      </c>
      <c r="R58" s="753" t="s">
        <v>14</v>
      </c>
      <c r="S58" s="753" t="s">
        <v>14</v>
      </c>
      <c r="T58" s="753" t="s">
        <v>14</v>
      </c>
      <c r="U58" s="751" t="s">
        <v>16</v>
      </c>
      <c r="V58" s="759" t="s">
        <v>13</v>
      </c>
    </row>
    <row r="59" spans="1:22" ht="145.19999999999999">
      <c r="A59" s="1966"/>
      <c r="B59" s="1966"/>
      <c r="C59" s="752" t="s">
        <v>6</v>
      </c>
      <c r="D59" s="808" t="s">
        <v>4288</v>
      </c>
      <c r="E59" s="752" t="s">
        <v>17</v>
      </c>
      <c r="F59" s="753" t="s">
        <v>18</v>
      </c>
      <c r="G59" s="753" t="s">
        <v>11</v>
      </c>
      <c r="H59" s="753" t="s">
        <v>11</v>
      </c>
      <c r="I59" s="753" t="s">
        <v>11</v>
      </c>
      <c r="J59" s="754">
        <v>6</v>
      </c>
      <c r="K59" s="754">
        <v>2</v>
      </c>
      <c r="L59" s="755">
        <f t="shared" si="0"/>
        <v>12</v>
      </c>
      <c r="M59" s="756" t="str">
        <f t="shared" si="1"/>
        <v>ALTO</v>
      </c>
      <c r="N59" s="754">
        <v>10</v>
      </c>
      <c r="O59" s="755">
        <f t="shared" si="2"/>
        <v>120</v>
      </c>
      <c r="P59" s="757" t="str">
        <f t="shared" si="3"/>
        <v>III</v>
      </c>
      <c r="Q59" s="758" t="str">
        <f t="shared" si="4"/>
        <v>MEJORABLE</v>
      </c>
      <c r="R59" s="754" t="s">
        <v>13</v>
      </c>
      <c r="S59" s="753" t="s">
        <v>14</v>
      </c>
      <c r="T59" s="747" t="s">
        <v>14</v>
      </c>
      <c r="U59" s="751" t="s">
        <v>16</v>
      </c>
      <c r="V59" s="759" t="s">
        <v>13</v>
      </c>
    </row>
    <row r="60" spans="1:22" ht="171.6">
      <c r="A60" s="1966"/>
      <c r="B60" s="1966"/>
      <c r="C60" s="752" t="s">
        <v>157</v>
      </c>
      <c r="D60" s="772" t="s">
        <v>4289</v>
      </c>
      <c r="E60" s="752" t="s">
        <v>20</v>
      </c>
      <c r="F60" s="753" t="s">
        <v>21</v>
      </c>
      <c r="G60" s="753" t="s">
        <v>11</v>
      </c>
      <c r="H60" s="753" t="s">
        <v>11</v>
      </c>
      <c r="I60" s="753" t="s">
        <v>11</v>
      </c>
      <c r="J60" s="754">
        <v>6</v>
      </c>
      <c r="K60" s="754">
        <v>2</v>
      </c>
      <c r="L60" s="755">
        <f t="shared" si="0"/>
        <v>12</v>
      </c>
      <c r="M60" s="756" t="str">
        <f t="shared" si="1"/>
        <v>ALTO</v>
      </c>
      <c r="N60" s="754">
        <v>10</v>
      </c>
      <c r="O60" s="755">
        <f t="shared" si="2"/>
        <v>120</v>
      </c>
      <c r="P60" s="757" t="str">
        <f t="shared" si="3"/>
        <v>III</v>
      </c>
      <c r="Q60" s="758" t="str">
        <f t="shared" si="4"/>
        <v>MEJORABLE</v>
      </c>
      <c r="R60" s="754" t="s">
        <v>13</v>
      </c>
      <c r="S60" s="753" t="s">
        <v>14</v>
      </c>
      <c r="T60" s="753" t="s">
        <v>22</v>
      </c>
      <c r="U60" s="753" t="s">
        <v>23</v>
      </c>
      <c r="V60" s="759" t="s">
        <v>13</v>
      </c>
    </row>
    <row r="61" spans="1:22" ht="211.2">
      <c r="A61" s="1966"/>
      <c r="B61" s="1966"/>
      <c r="C61" s="752" t="s">
        <v>157</v>
      </c>
      <c r="D61" s="809" t="s">
        <v>4290</v>
      </c>
      <c r="E61" s="746" t="s">
        <v>33</v>
      </c>
      <c r="F61" s="747" t="s">
        <v>34</v>
      </c>
      <c r="G61" s="753" t="s">
        <v>11</v>
      </c>
      <c r="H61" s="753" t="s">
        <v>11</v>
      </c>
      <c r="I61" s="753" t="s">
        <v>11</v>
      </c>
      <c r="J61" s="754">
        <v>6</v>
      </c>
      <c r="K61" s="754">
        <v>2</v>
      </c>
      <c r="L61" s="755">
        <f t="shared" si="0"/>
        <v>12</v>
      </c>
      <c r="M61" s="756" t="str">
        <f t="shared" si="1"/>
        <v>ALTO</v>
      </c>
      <c r="N61" s="754">
        <v>10</v>
      </c>
      <c r="O61" s="755">
        <f t="shared" si="2"/>
        <v>120</v>
      </c>
      <c r="P61" s="757" t="str">
        <f t="shared" si="3"/>
        <v>III</v>
      </c>
      <c r="Q61" s="758" t="str">
        <f t="shared" si="4"/>
        <v>MEJORABLE</v>
      </c>
      <c r="R61" s="753" t="s">
        <v>13</v>
      </c>
      <c r="S61" s="753" t="s">
        <v>13</v>
      </c>
      <c r="T61" s="753" t="s">
        <v>13</v>
      </c>
      <c r="U61" s="751" t="s">
        <v>1199</v>
      </c>
      <c r="V61" s="759" t="s">
        <v>13</v>
      </c>
    </row>
    <row r="62" spans="1:22" ht="118.8">
      <c r="A62" s="1966"/>
      <c r="B62" s="1966"/>
      <c r="C62" s="752" t="s">
        <v>6</v>
      </c>
      <c r="D62" s="798" t="s">
        <v>4291</v>
      </c>
      <c r="E62" s="752" t="s">
        <v>33</v>
      </c>
      <c r="F62" s="753" t="s">
        <v>160</v>
      </c>
      <c r="G62" s="753" t="s">
        <v>11</v>
      </c>
      <c r="H62" s="753" t="s">
        <v>11</v>
      </c>
      <c r="I62" s="753" t="s">
        <v>11</v>
      </c>
      <c r="J62" s="754">
        <v>6</v>
      </c>
      <c r="K62" s="754">
        <v>2</v>
      </c>
      <c r="L62" s="755">
        <f t="shared" si="0"/>
        <v>12</v>
      </c>
      <c r="M62" s="756" t="str">
        <f t="shared" si="1"/>
        <v>ALTO</v>
      </c>
      <c r="N62" s="754">
        <v>10</v>
      </c>
      <c r="O62" s="755">
        <f t="shared" si="2"/>
        <v>120</v>
      </c>
      <c r="P62" s="757" t="str">
        <f t="shared" si="3"/>
        <v>III</v>
      </c>
      <c r="Q62" s="758" t="str">
        <f t="shared" si="4"/>
        <v>MEJORABLE</v>
      </c>
      <c r="R62" s="753" t="s">
        <v>13</v>
      </c>
      <c r="S62" s="753" t="s">
        <v>13</v>
      </c>
      <c r="T62" s="753" t="s">
        <v>13</v>
      </c>
      <c r="U62" s="751" t="s">
        <v>161</v>
      </c>
      <c r="V62" s="759" t="s">
        <v>162</v>
      </c>
    </row>
    <row r="63" spans="1:22" ht="184.8">
      <c r="A63" s="1966"/>
      <c r="B63" s="1966"/>
      <c r="C63" s="752" t="s">
        <v>157</v>
      </c>
      <c r="D63" s="810" t="s">
        <v>4292</v>
      </c>
      <c r="E63" s="770" t="s">
        <v>39</v>
      </c>
      <c r="F63" s="751" t="s">
        <v>164</v>
      </c>
      <c r="G63" s="753" t="s">
        <v>11</v>
      </c>
      <c r="H63" s="753" t="s">
        <v>11</v>
      </c>
      <c r="I63" s="753" t="s">
        <v>11</v>
      </c>
      <c r="J63" s="754">
        <v>6</v>
      </c>
      <c r="K63" s="754">
        <v>2</v>
      </c>
      <c r="L63" s="755">
        <f t="shared" si="0"/>
        <v>12</v>
      </c>
      <c r="M63" s="756" t="str">
        <f t="shared" si="1"/>
        <v>ALTO</v>
      </c>
      <c r="N63" s="754">
        <v>10</v>
      </c>
      <c r="O63" s="755">
        <f t="shared" si="2"/>
        <v>120</v>
      </c>
      <c r="P63" s="757" t="str">
        <f t="shared" si="3"/>
        <v>III</v>
      </c>
      <c r="Q63" s="758" t="str">
        <f t="shared" si="4"/>
        <v>MEJORABLE</v>
      </c>
      <c r="R63" s="753" t="s">
        <v>13</v>
      </c>
      <c r="S63" s="753" t="s">
        <v>13</v>
      </c>
      <c r="T63" s="753" t="s">
        <v>13</v>
      </c>
      <c r="U63" s="751" t="s">
        <v>165</v>
      </c>
      <c r="V63" s="759" t="s">
        <v>166</v>
      </c>
    </row>
    <row r="64" spans="1:22" ht="184.8">
      <c r="A64" s="1966"/>
      <c r="B64" s="1966"/>
      <c r="C64" s="752" t="s">
        <v>157</v>
      </c>
      <c r="D64" s="810" t="s">
        <v>4293</v>
      </c>
      <c r="E64" s="770" t="s">
        <v>39</v>
      </c>
      <c r="F64" s="751" t="s">
        <v>1202</v>
      </c>
      <c r="G64" s="753" t="s">
        <v>11</v>
      </c>
      <c r="H64" s="753" t="s">
        <v>11</v>
      </c>
      <c r="I64" s="753" t="s">
        <v>11</v>
      </c>
      <c r="J64" s="754">
        <v>6</v>
      </c>
      <c r="K64" s="754">
        <v>2</v>
      </c>
      <c r="L64" s="755">
        <f t="shared" si="0"/>
        <v>12</v>
      </c>
      <c r="M64" s="756" t="str">
        <f t="shared" si="1"/>
        <v>ALTO</v>
      </c>
      <c r="N64" s="754">
        <v>10</v>
      </c>
      <c r="O64" s="755">
        <f t="shared" si="2"/>
        <v>120</v>
      </c>
      <c r="P64" s="757" t="str">
        <f t="shared" si="3"/>
        <v>III</v>
      </c>
      <c r="Q64" s="758" t="str">
        <f t="shared" si="4"/>
        <v>MEJORABLE</v>
      </c>
      <c r="R64" s="753" t="s">
        <v>13</v>
      </c>
      <c r="S64" s="753" t="s">
        <v>13</v>
      </c>
      <c r="T64" s="753" t="s">
        <v>13</v>
      </c>
      <c r="U64" s="751" t="s">
        <v>165</v>
      </c>
      <c r="V64" s="759" t="s">
        <v>166</v>
      </c>
    </row>
    <row r="65" spans="1:22" ht="171.6">
      <c r="A65" s="1966"/>
      <c r="B65" s="1966"/>
      <c r="C65" s="752" t="s">
        <v>6</v>
      </c>
      <c r="D65" s="808" t="s">
        <v>4252</v>
      </c>
      <c r="E65" s="770" t="s">
        <v>20</v>
      </c>
      <c r="F65" s="751" t="s">
        <v>41</v>
      </c>
      <c r="G65" s="753" t="s">
        <v>11</v>
      </c>
      <c r="H65" s="753" t="s">
        <v>11</v>
      </c>
      <c r="I65" s="753" t="s">
        <v>11</v>
      </c>
      <c r="J65" s="754">
        <v>6</v>
      </c>
      <c r="K65" s="754">
        <v>2</v>
      </c>
      <c r="L65" s="755">
        <f t="shared" si="0"/>
        <v>12</v>
      </c>
      <c r="M65" s="756" t="str">
        <f t="shared" si="1"/>
        <v>ALTO</v>
      </c>
      <c r="N65" s="754">
        <v>10</v>
      </c>
      <c r="O65" s="755">
        <f t="shared" si="2"/>
        <v>120</v>
      </c>
      <c r="P65" s="757" t="str">
        <f t="shared" si="3"/>
        <v>III</v>
      </c>
      <c r="Q65" s="758" t="str">
        <f t="shared" si="4"/>
        <v>MEJORABLE</v>
      </c>
      <c r="R65" s="753" t="s">
        <v>14</v>
      </c>
      <c r="S65" s="753" t="s">
        <v>14</v>
      </c>
      <c r="T65" s="753" t="s">
        <v>14</v>
      </c>
      <c r="U65" s="751" t="s">
        <v>43</v>
      </c>
      <c r="V65" s="759" t="s">
        <v>13</v>
      </c>
    </row>
    <row r="66" spans="1:22" ht="132">
      <c r="A66" s="1966"/>
      <c r="B66" s="1966"/>
      <c r="C66" s="752" t="s">
        <v>6</v>
      </c>
      <c r="D66" s="811" t="s">
        <v>4294</v>
      </c>
      <c r="E66" s="752" t="s">
        <v>1204</v>
      </c>
      <c r="F66" s="753" t="s">
        <v>167</v>
      </c>
      <c r="G66" s="753" t="s">
        <v>11</v>
      </c>
      <c r="H66" s="753" t="s">
        <v>11</v>
      </c>
      <c r="I66" s="753" t="s">
        <v>11</v>
      </c>
      <c r="J66" s="754">
        <v>6</v>
      </c>
      <c r="K66" s="754">
        <v>2</v>
      </c>
      <c r="L66" s="755">
        <f t="shared" si="0"/>
        <v>12</v>
      </c>
      <c r="M66" s="756" t="str">
        <f t="shared" si="1"/>
        <v>ALTO</v>
      </c>
      <c r="N66" s="754">
        <v>10</v>
      </c>
      <c r="O66" s="755">
        <f t="shared" si="2"/>
        <v>120</v>
      </c>
      <c r="P66" s="757" t="str">
        <f t="shared" si="3"/>
        <v>III</v>
      </c>
      <c r="Q66" s="758" t="str">
        <f t="shared" si="4"/>
        <v>MEJORABLE</v>
      </c>
      <c r="R66" s="753" t="s">
        <v>13</v>
      </c>
      <c r="S66" s="753" t="s">
        <v>14</v>
      </c>
      <c r="T66" s="753" t="s">
        <v>14</v>
      </c>
      <c r="U66" s="747" t="s">
        <v>168</v>
      </c>
      <c r="V66" s="759" t="s">
        <v>13</v>
      </c>
    </row>
    <row r="67" spans="1:22" ht="132">
      <c r="A67" s="1966"/>
      <c r="B67" s="1966"/>
      <c r="C67" s="752" t="s">
        <v>6</v>
      </c>
      <c r="D67" s="808" t="s">
        <v>4295</v>
      </c>
      <c r="E67" s="752" t="s">
        <v>8</v>
      </c>
      <c r="F67" s="753" t="s">
        <v>170</v>
      </c>
      <c r="G67" s="753" t="s">
        <v>11</v>
      </c>
      <c r="H67" s="753" t="s">
        <v>11</v>
      </c>
      <c r="I67" s="753" t="s">
        <v>11</v>
      </c>
      <c r="J67" s="754">
        <v>6</v>
      </c>
      <c r="K67" s="754">
        <v>2</v>
      </c>
      <c r="L67" s="755">
        <f t="shared" si="0"/>
        <v>12</v>
      </c>
      <c r="M67" s="756" t="str">
        <f t="shared" si="1"/>
        <v>ALTO</v>
      </c>
      <c r="N67" s="754">
        <v>25</v>
      </c>
      <c r="O67" s="755">
        <f t="shared" si="2"/>
        <v>300</v>
      </c>
      <c r="P67" s="757" t="str">
        <f t="shared" si="3"/>
        <v>II</v>
      </c>
      <c r="Q67" s="758" t="str">
        <f t="shared" si="4"/>
        <v>ACEPTABLE CON CONTROL ESPECIFICO</v>
      </c>
      <c r="R67" s="753" t="s">
        <v>14</v>
      </c>
      <c r="S67" s="753" t="s">
        <v>14</v>
      </c>
      <c r="T67" s="753" t="s">
        <v>14</v>
      </c>
      <c r="U67" s="751" t="s">
        <v>1205</v>
      </c>
      <c r="V67" s="759" t="s">
        <v>13</v>
      </c>
    </row>
    <row r="68" spans="1:22" ht="145.19999999999999">
      <c r="A68" s="1966"/>
      <c r="B68" s="1966"/>
      <c r="C68" s="752" t="s">
        <v>6</v>
      </c>
      <c r="D68" s="811" t="s">
        <v>4296</v>
      </c>
      <c r="E68" s="752" t="s">
        <v>17</v>
      </c>
      <c r="F68" s="753" t="s">
        <v>18</v>
      </c>
      <c r="G68" s="753" t="s">
        <v>11</v>
      </c>
      <c r="H68" s="753" t="s">
        <v>11</v>
      </c>
      <c r="I68" s="753" t="s">
        <v>11</v>
      </c>
      <c r="J68" s="754">
        <v>6</v>
      </c>
      <c r="K68" s="754">
        <v>2</v>
      </c>
      <c r="L68" s="755">
        <f t="shared" si="0"/>
        <v>12</v>
      </c>
      <c r="M68" s="756" t="str">
        <f t="shared" si="1"/>
        <v>ALTO</v>
      </c>
      <c r="N68" s="754">
        <v>10</v>
      </c>
      <c r="O68" s="755">
        <f t="shared" si="2"/>
        <v>120</v>
      </c>
      <c r="P68" s="757" t="str">
        <f t="shared" si="3"/>
        <v>III</v>
      </c>
      <c r="Q68" s="758" t="str">
        <f t="shared" si="4"/>
        <v>MEJORABLE</v>
      </c>
      <c r="R68" s="753" t="s">
        <v>13</v>
      </c>
      <c r="S68" s="753" t="s">
        <v>1206</v>
      </c>
      <c r="T68" s="747" t="s">
        <v>14</v>
      </c>
      <c r="U68" s="753" t="s">
        <v>172</v>
      </c>
      <c r="V68" s="759" t="s">
        <v>13</v>
      </c>
    </row>
    <row r="69" spans="1:22" ht="158.4">
      <c r="A69" s="1966"/>
      <c r="B69" s="1966"/>
      <c r="C69" s="752" t="s">
        <v>157</v>
      </c>
      <c r="D69" s="798" t="s">
        <v>4297</v>
      </c>
      <c r="E69" s="752" t="s">
        <v>20</v>
      </c>
      <c r="F69" s="753" t="s">
        <v>36</v>
      </c>
      <c r="G69" s="753" t="s">
        <v>11</v>
      </c>
      <c r="H69" s="753" t="s">
        <v>11</v>
      </c>
      <c r="I69" s="753" t="s">
        <v>11</v>
      </c>
      <c r="J69" s="754">
        <v>6</v>
      </c>
      <c r="K69" s="754">
        <v>2</v>
      </c>
      <c r="L69" s="755">
        <f t="shared" si="0"/>
        <v>12</v>
      </c>
      <c r="M69" s="756" t="str">
        <f t="shared" si="1"/>
        <v>ALTO</v>
      </c>
      <c r="N69" s="754">
        <v>10</v>
      </c>
      <c r="O69" s="755">
        <f t="shared" si="2"/>
        <v>120</v>
      </c>
      <c r="P69" s="757" t="str">
        <f t="shared" si="3"/>
        <v>III</v>
      </c>
      <c r="Q69" s="758" t="str">
        <f t="shared" si="4"/>
        <v>MEJORABLE</v>
      </c>
      <c r="R69" s="753" t="s">
        <v>13</v>
      </c>
      <c r="S69" s="753" t="s">
        <v>13</v>
      </c>
      <c r="T69" s="753" t="s">
        <v>13</v>
      </c>
      <c r="U69" s="751" t="s">
        <v>37</v>
      </c>
      <c r="V69" s="759" t="s">
        <v>38</v>
      </c>
    </row>
    <row r="70" spans="1:22" ht="409.6">
      <c r="A70" s="1966"/>
      <c r="B70" s="1966"/>
      <c r="C70" s="752" t="s">
        <v>6</v>
      </c>
      <c r="D70" s="812" t="s">
        <v>4298</v>
      </c>
      <c r="E70" s="746" t="s">
        <v>33</v>
      </c>
      <c r="F70" s="783" t="s">
        <v>3766</v>
      </c>
      <c r="G70" s="753" t="s">
        <v>11</v>
      </c>
      <c r="H70" s="753" t="s">
        <v>11</v>
      </c>
      <c r="I70" s="753" t="s">
        <v>11</v>
      </c>
      <c r="J70" s="754">
        <v>6</v>
      </c>
      <c r="K70" s="754">
        <v>2</v>
      </c>
      <c r="L70" s="755">
        <f t="shared" si="0"/>
        <v>12</v>
      </c>
      <c r="M70" s="756" t="str">
        <f t="shared" si="1"/>
        <v>ALTO</v>
      </c>
      <c r="N70" s="754">
        <v>10</v>
      </c>
      <c r="O70" s="755">
        <f t="shared" si="2"/>
        <v>120</v>
      </c>
      <c r="P70" s="757" t="str">
        <f t="shared" si="3"/>
        <v>III</v>
      </c>
      <c r="Q70" s="758" t="str">
        <f t="shared" si="4"/>
        <v>MEJORABLE</v>
      </c>
      <c r="R70" s="753" t="s">
        <v>26</v>
      </c>
      <c r="S70" s="753" t="s">
        <v>26</v>
      </c>
      <c r="T70" s="753" t="s">
        <v>175</v>
      </c>
      <c r="U70" s="813" t="s">
        <v>1212</v>
      </c>
      <c r="V70" s="759" t="s">
        <v>1269</v>
      </c>
    </row>
    <row r="71" spans="1:22" ht="145.80000000000001" thickBot="1">
      <c r="A71" s="1966"/>
      <c r="B71" s="1966"/>
      <c r="C71" s="752" t="s">
        <v>6</v>
      </c>
      <c r="D71" s="814" t="s">
        <v>4299</v>
      </c>
      <c r="E71" s="815" t="s">
        <v>20</v>
      </c>
      <c r="F71" s="816" t="s">
        <v>31</v>
      </c>
      <c r="G71" s="817" t="s">
        <v>11</v>
      </c>
      <c r="H71" s="817" t="s">
        <v>11</v>
      </c>
      <c r="I71" s="817" t="s">
        <v>11</v>
      </c>
      <c r="J71" s="754">
        <v>6</v>
      </c>
      <c r="K71" s="754">
        <v>2</v>
      </c>
      <c r="L71" s="755">
        <f t="shared" si="0"/>
        <v>12</v>
      </c>
      <c r="M71" s="756" t="str">
        <f t="shared" si="1"/>
        <v>ALTO</v>
      </c>
      <c r="N71" s="754">
        <v>10</v>
      </c>
      <c r="O71" s="755">
        <f t="shared" si="2"/>
        <v>120</v>
      </c>
      <c r="P71" s="757" t="str">
        <f t="shared" si="3"/>
        <v>III</v>
      </c>
      <c r="Q71" s="758" t="str">
        <f t="shared" si="4"/>
        <v>MEJORABLE</v>
      </c>
      <c r="R71" s="816" t="s">
        <v>13</v>
      </c>
      <c r="S71" s="816" t="s">
        <v>13</v>
      </c>
      <c r="T71" s="816" t="s">
        <v>13</v>
      </c>
      <c r="U71" s="816" t="s">
        <v>32</v>
      </c>
      <c r="V71" s="818" t="s">
        <v>13</v>
      </c>
    </row>
    <row r="72" spans="1:22" ht="286.2" thickBot="1">
      <c r="A72" s="1966"/>
      <c r="B72" s="1966"/>
      <c r="C72" s="752" t="s">
        <v>157</v>
      </c>
      <c r="D72" s="819" t="s">
        <v>181</v>
      </c>
      <c r="E72" s="785" t="s">
        <v>81</v>
      </c>
      <c r="F72" s="800" t="s">
        <v>182</v>
      </c>
      <c r="G72" s="786" t="s">
        <v>11</v>
      </c>
      <c r="H72" s="786" t="s">
        <v>11</v>
      </c>
      <c r="I72" s="786" t="s">
        <v>11</v>
      </c>
      <c r="J72" s="754">
        <v>6</v>
      </c>
      <c r="K72" s="754">
        <v>2</v>
      </c>
      <c r="L72" s="755">
        <f>+J72*K72</f>
        <v>12</v>
      </c>
      <c r="M72" s="756" t="str">
        <f>IF(L72&gt;=24,"MUY ALTO",IF(L72&gt;=10,"ALTO",IF(L72&gt;=6,"MEDIO","BAJO")))</f>
        <v>ALTO</v>
      </c>
      <c r="N72" s="754">
        <v>10</v>
      </c>
      <c r="O72" s="755">
        <f>+L72*N72</f>
        <v>120</v>
      </c>
      <c r="P72" s="757" t="str">
        <f>IF(O72&gt;=600,"I",IF(O72&gt;=150,"II",IF(O72&gt;=40,"III",IF(O72&gt;=20,"IV"))))</f>
        <v>III</v>
      </c>
      <c r="Q72" s="758" t="str">
        <f>IF(O72&gt;=600,"NO ACEPTABLE",IF(O72&gt;=150,"ACEPTABLE CON CONTROL ESPECIFICO",IF(O72&gt;=40,"MEJORABLE",IF(O72&gt;=20,"ACEPTABLE"))))</f>
        <v>MEJORABLE</v>
      </c>
      <c r="R72" s="786" t="s">
        <v>13</v>
      </c>
      <c r="S72" s="786" t="s">
        <v>13</v>
      </c>
      <c r="T72" s="786" t="s">
        <v>13</v>
      </c>
      <c r="U72" s="791" t="s">
        <v>1214</v>
      </c>
      <c r="V72" s="818" t="s">
        <v>13</v>
      </c>
    </row>
    <row r="73" spans="1:22" ht="285.60000000000002">
      <c r="A73" s="1967"/>
      <c r="B73" s="1967"/>
      <c r="C73" s="820" t="s">
        <v>157</v>
      </c>
      <c r="D73" s="821" t="s">
        <v>183</v>
      </c>
      <c r="E73" s="822" t="s">
        <v>81</v>
      </c>
      <c r="F73" s="823" t="s">
        <v>182</v>
      </c>
      <c r="G73" s="824" t="s">
        <v>11</v>
      </c>
      <c r="H73" s="824" t="s">
        <v>11</v>
      </c>
      <c r="I73" s="824" t="s">
        <v>11</v>
      </c>
      <c r="J73" s="754">
        <v>6</v>
      </c>
      <c r="K73" s="754">
        <v>2</v>
      </c>
      <c r="L73" s="755">
        <f>+J73*K73</f>
        <v>12</v>
      </c>
      <c r="M73" s="756" t="str">
        <f>IF(L73&gt;=24,"MUY ALTO",IF(L73&gt;=10,"ALTO",IF(L73&gt;=6,"MEDIO","BAJO")))</f>
        <v>ALTO</v>
      </c>
      <c r="N73" s="754">
        <v>10</v>
      </c>
      <c r="O73" s="755">
        <f>+L73*N73</f>
        <v>120</v>
      </c>
      <c r="P73" s="757" t="str">
        <f>IF(O73&gt;=600,"I",IF(O73&gt;=150,"II",IF(O73&gt;=40,"III",IF(O73&gt;=20,"IV"))))</f>
        <v>III</v>
      </c>
      <c r="Q73" s="758" t="str">
        <f>IF(O73&gt;=600,"NO ACEPTABLE",IF(O73&gt;=150,"ACEPTABLE CON CONTROL ESPECIFICO",IF(O73&gt;=40,"MEJORABLE",IF(O73&gt;=20,"ACEPTABLE"))))</f>
        <v>MEJORABLE</v>
      </c>
      <c r="R73" s="824" t="s">
        <v>13</v>
      </c>
      <c r="S73" s="824" t="s">
        <v>13</v>
      </c>
      <c r="T73" s="824" t="s">
        <v>13</v>
      </c>
      <c r="U73" s="825" t="s">
        <v>1214</v>
      </c>
      <c r="V73" s="826" t="s">
        <v>13</v>
      </c>
    </row>
  </sheetData>
  <mergeCells count="26">
    <mergeCell ref="A42:B56"/>
    <mergeCell ref="A57:B73"/>
    <mergeCell ref="A9:A33"/>
    <mergeCell ref="B9:B19"/>
    <mergeCell ref="C9:C19"/>
    <mergeCell ref="B20:B33"/>
    <mergeCell ref="C26:C33"/>
    <mergeCell ref="A34:A41"/>
    <mergeCell ref="B34:B41"/>
    <mergeCell ref="C34:C41"/>
    <mergeCell ref="A6:B6"/>
    <mergeCell ref="C6:V6"/>
    <mergeCell ref="A7:A8"/>
    <mergeCell ref="B7:B8"/>
    <mergeCell ref="C7:C8"/>
    <mergeCell ref="D7:E7"/>
    <mergeCell ref="F7:F8"/>
    <mergeCell ref="G7:I7"/>
    <mergeCell ref="J7:P7"/>
    <mergeCell ref="R7:V7"/>
    <mergeCell ref="A1:A4"/>
    <mergeCell ref="B1:T2"/>
    <mergeCell ref="V1:V4"/>
    <mergeCell ref="B3:T4"/>
    <mergeCell ref="S5:T5"/>
    <mergeCell ref="U5:V5"/>
  </mergeCells>
  <conditionalFormatting sqref="Q55:Q73">
    <cfRule type="containsText" dxfId="245" priority="22" stopIfTrue="1" operator="containsText" text="MEJORABLE">
      <formula>NOT(ISERROR(SEARCH("MEJORABLE",Q55)))</formula>
    </cfRule>
    <cfRule type="containsText" dxfId="244" priority="23" stopIfTrue="1" operator="containsText" text="ACEPTABLE CON CONTROL ESPECIFICO">
      <formula>NOT(ISERROR(SEARCH("ACEPTABLE CON CONTROL ESPECIFICO",Q55)))</formula>
    </cfRule>
    <cfRule type="containsText" dxfId="243" priority="24" stopIfTrue="1" operator="containsText" text="NO ACEPTABLE">
      <formula>NOT(ISERROR(SEARCH("NO ACEPTABLE",Q55)))</formula>
    </cfRule>
  </conditionalFormatting>
  <conditionalFormatting sqref="Q50:Q51">
    <cfRule type="containsText" dxfId="242" priority="19" stopIfTrue="1" operator="containsText" text="MEJORABLE">
      <formula>NOT(ISERROR(SEARCH("MEJORABLE",Q50)))</formula>
    </cfRule>
    <cfRule type="containsText" dxfId="241" priority="20" stopIfTrue="1" operator="containsText" text="ACEPTABLE CON CONTROL ESPECIFICO">
      <formula>NOT(ISERROR(SEARCH("ACEPTABLE CON CONTROL ESPECIFICO",Q50)))</formula>
    </cfRule>
    <cfRule type="containsText" dxfId="240" priority="21" stopIfTrue="1" operator="containsText" text="NO ACEPTABLE">
      <formula>NOT(ISERROR(SEARCH("NO ACEPTABLE",Q50)))</formula>
    </cfRule>
  </conditionalFormatting>
  <conditionalFormatting sqref="Q53">
    <cfRule type="containsText" dxfId="239" priority="13" stopIfTrue="1" operator="containsText" text="MEJORABLE">
      <formula>NOT(ISERROR(SEARCH("MEJORABLE",Q53)))</formula>
    </cfRule>
    <cfRule type="containsText" dxfId="238" priority="14" stopIfTrue="1" operator="containsText" text="ACEPTABLE CON CONTROL ESPECIFICO">
      <formula>NOT(ISERROR(SEARCH("ACEPTABLE CON CONTROL ESPECIFICO",Q53)))</formula>
    </cfRule>
    <cfRule type="containsText" dxfId="237" priority="15" stopIfTrue="1" operator="containsText" text="NO ACEPTABLE">
      <formula>NOT(ISERROR(SEARCH("NO ACEPTABLE",Q53)))</formula>
    </cfRule>
  </conditionalFormatting>
  <conditionalFormatting sqref="Q54">
    <cfRule type="containsText" dxfId="236" priority="10" stopIfTrue="1" operator="containsText" text="MEJORABLE">
      <formula>NOT(ISERROR(SEARCH("MEJORABLE",Q54)))</formula>
    </cfRule>
    <cfRule type="containsText" dxfId="235" priority="11" stopIfTrue="1" operator="containsText" text="ACEPTABLE CON CONTROL ESPECIFICO">
      <formula>NOT(ISERROR(SEARCH("ACEPTABLE CON CONTROL ESPECIFICO",Q54)))</formula>
    </cfRule>
    <cfRule type="containsText" dxfId="234" priority="12" stopIfTrue="1" operator="containsText" text="NO ACEPTABLE">
      <formula>NOT(ISERROR(SEARCH("NO ACEPTABLE",Q54)))</formula>
    </cfRule>
  </conditionalFormatting>
  <conditionalFormatting sqref="Q38">
    <cfRule type="containsText" dxfId="233" priority="7" stopIfTrue="1" operator="containsText" text="MEJORABLE">
      <formula>NOT(ISERROR(SEARCH("MEJORABLE",Q38)))</formula>
    </cfRule>
    <cfRule type="containsText" dxfId="232" priority="8" stopIfTrue="1" operator="containsText" text="ACEPTABLE CON CONTROL ESPECIFICO">
      <formula>NOT(ISERROR(SEARCH("ACEPTABLE CON CONTROL ESPECIFICO",Q38)))</formula>
    </cfRule>
    <cfRule type="containsText" dxfId="231" priority="9" stopIfTrue="1" operator="containsText" text="NO ACEPTABLE">
      <formula>NOT(ISERROR(SEARCH("NO ACEPTABLE",Q38)))</formula>
    </cfRule>
  </conditionalFormatting>
  <conditionalFormatting sqref="Q39">
    <cfRule type="containsText" dxfId="230" priority="4" stopIfTrue="1" operator="containsText" text="MEJORABLE">
      <formula>NOT(ISERROR(SEARCH("MEJORABLE",Q39)))</formula>
    </cfRule>
    <cfRule type="containsText" dxfId="229" priority="5" stopIfTrue="1" operator="containsText" text="ACEPTABLE CON CONTROL ESPECIFICO">
      <formula>NOT(ISERROR(SEARCH("ACEPTABLE CON CONTROL ESPECIFICO",Q39)))</formula>
    </cfRule>
    <cfRule type="containsText" dxfId="228" priority="6" stopIfTrue="1" operator="containsText" text="NO ACEPTABLE">
      <formula>NOT(ISERROR(SEARCH("NO ACEPTABLE",Q39)))</formula>
    </cfRule>
  </conditionalFormatting>
  <conditionalFormatting sqref="Q36">
    <cfRule type="containsText" dxfId="227" priority="1" stopIfTrue="1" operator="containsText" text="MEJORABLE">
      <formula>NOT(ISERROR(SEARCH("MEJORABLE",Q36)))</formula>
    </cfRule>
    <cfRule type="containsText" dxfId="226" priority="2" stopIfTrue="1" operator="containsText" text="ACEPTABLE CON CONTROL ESPECIFICO">
      <formula>NOT(ISERROR(SEARCH("ACEPTABLE CON CONTROL ESPECIFICO",Q36)))</formula>
    </cfRule>
    <cfRule type="containsText" dxfId="225" priority="3" stopIfTrue="1" operator="containsText" text="NO ACEPTABLE">
      <formula>NOT(ISERROR(SEARCH("NO ACEPTABLE",Q36)))</formula>
    </cfRule>
  </conditionalFormatting>
  <conditionalFormatting sqref="Q10">
    <cfRule type="containsText" dxfId="224" priority="49" stopIfTrue="1" operator="containsText" text="MEJORABLE">
      <formula>NOT(ISERROR(SEARCH("MEJORABLE",Q10)))</formula>
    </cfRule>
    <cfRule type="containsText" dxfId="223" priority="50" stopIfTrue="1" operator="containsText" text="ACEPTABLE CON CONTROL ESPECIFICO">
      <formula>NOT(ISERROR(SEARCH("ACEPTABLE CON CONTROL ESPECIFICO",Q10)))</formula>
    </cfRule>
    <cfRule type="containsText" dxfId="222" priority="51" stopIfTrue="1" operator="containsText" text="NO ACEPTABLE">
      <formula>NOT(ISERROR(SEARCH("NO ACEPTABLE",Q10)))</formula>
    </cfRule>
  </conditionalFormatting>
  <conditionalFormatting sqref="Q11:Q14">
    <cfRule type="containsText" dxfId="221" priority="40" stopIfTrue="1" operator="containsText" text="MEJORABLE">
      <formula>NOT(ISERROR(SEARCH("MEJORABLE",Q11)))</formula>
    </cfRule>
    <cfRule type="containsText" dxfId="220" priority="41" stopIfTrue="1" operator="containsText" text="ACEPTABLE CON CONTROL ESPECIFICO">
      <formula>NOT(ISERROR(SEARCH("ACEPTABLE CON CONTROL ESPECIFICO",Q11)))</formula>
    </cfRule>
    <cfRule type="containsText" dxfId="219" priority="42" stopIfTrue="1" operator="containsText" text="NO ACEPTABLE">
      <formula>NOT(ISERROR(SEARCH("NO ACEPTABLE",Q11)))</formula>
    </cfRule>
  </conditionalFormatting>
  <conditionalFormatting sqref="Q16">
    <cfRule type="containsText" dxfId="218" priority="37" stopIfTrue="1" operator="containsText" text="MEJORABLE">
      <formula>NOT(ISERROR(SEARCH("MEJORABLE",Q16)))</formula>
    </cfRule>
    <cfRule type="containsText" dxfId="217" priority="38" stopIfTrue="1" operator="containsText" text="ACEPTABLE CON CONTROL ESPECIFICO">
      <formula>NOT(ISERROR(SEARCH("ACEPTABLE CON CONTROL ESPECIFICO",Q16)))</formula>
    </cfRule>
    <cfRule type="containsText" dxfId="216" priority="39" stopIfTrue="1" operator="containsText" text="NO ACEPTABLE">
      <formula>NOT(ISERROR(SEARCH("NO ACEPTABLE",Q16)))</formula>
    </cfRule>
  </conditionalFormatting>
  <conditionalFormatting sqref="Q18:Q19">
    <cfRule type="containsText" dxfId="215" priority="34" stopIfTrue="1" operator="containsText" text="MEJORABLE">
      <formula>NOT(ISERROR(SEARCH("MEJORABLE",Q18)))</formula>
    </cfRule>
    <cfRule type="containsText" dxfId="214" priority="35" stopIfTrue="1" operator="containsText" text="ACEPTABLE CON CONTROL ESPECIFICO">
      <formula>NOT(ISERROR(SEARCH("ACEPTABLE CON CONTROL ESPECIFICO",Q18)))</formula>
    </cfRule>
    <cfRule type="containsText" dxfId="213" priority="36" stopIfTrue="1" operator="containsText" text="NO ACEPTABLE">
      <formula>NOT(ISERROR(SEARCH("NO ACEPTABLE",Q18)))</formula>
    </cfRule>
  </conditionalFormatting>
  <conditionalFormatting sqref="Q9">
    <cfRule type="containsText" dxfId="212" priority="46" stopIfTrue="1" operator="containsText" text="MEJORABLE">
      <formula>NOT(ISERROR(SEARCH("MEJORABLE",Q9)))</formula>
    </cfRule>
    <cfRule type="containsText" dxfId="211" priority="47" stopIfTrue="1" operator="containsText" text="ACEPTABLE CON CONTROL ESPECIFICO">
      <formula>NOT(ISERROR(SEARCH("ACEPTABLE CON CONTROL ESPECIFICO",Q9)))</formula>
    </cfRule>
    <cfRule type="containsText" dxfId="210" priority="48" stopIfTrue="1" operator="containsText" text="NO ACEPTABLE">
      <formula>NOT(ISERROR(SEARCH("NO ACEPTABLE",Q9)))</formula>
    </cfRule>
  </conditionalFormatting>
  <conditionalFormatting sqref="Q15 Q17">
    <cfRule type="containsText" dxfId="209" priority="43" stopIfTrue="1" operator="containsText" text="MEJORABLE">
      <formula>NOT(ISERROR(SEARCH("MEJORABLE",Q15)))</formula>
    </cfRule>
    <cfRule type="containsText" dxfId="208" priority="44" stopIfTrue="1" operator="containsText" text="ACEPTABLE CON CONTROL ESPECIFICO">
      <formula>NOT(ISERROR(SEARCH("ACEPTABLE CON CONTROL ESPECIFICO",Q15)))</formula>
    </cfRule>
    <cfRule type="containsText" dxfId="207" priority="45" stopIfTrue="1" operator="containsText" text="NO ACEPTABLE">
      <formula>NOT(ISERROR(SEARCH("NO ACEPTABLE",Q15)))</formula>
    </cfRule>
  </conditionalFormatting>
  <conditionalFormatting sqref="Q20:Q33">
    <cfRule type="containsText" dxfId="206" priority="31" stopIfTrue="1" operator="containsText" text="MEJORABLE">
      <formula>NOT(ISERROR(SEARCH("MEJORABLE",Q20)))</formula>
    </cfRule>
    <cfRule type="containsText" dxfId="205" priority="32" stopIfTrue="1" operator="containsText" text="ACEPTABLE CON CONTROL ESPECIFICO">
      <formula>NOT(ISERROR(SEARCH("ACEPTABLE CON CONTROL ESPECIFICO",Q20)))</formula>
    </cfRule>
    <cfRule type="containsText" dxfId="204" priority="33" stopIfTrue="1" operator="containsText" text="NO ACEPTABLE">
      <formula>NOT(ISERROR(SEARCH("NO ACEPTABLE",Q20)))</formula>
    </cfRule>
  </conditionalFormatting>
  <conditionalFormatting sqref="Q34:Q35 Q40:Q41 Q37">
    <cfRule type="containsText" dxfId="203" priority="28" stopIfTrue="1" operator="containsText" text="MEJORABLE">
      <formula>NOT(ISERROR(SEARCH("MEJORABLE",Q34)))</formula>
    </cfRule>
    <cfRule type="containsText" dxfId="202" priority="29" stopIfTrue="1" operator="containsText" text="ACEPTABLE CON CONTROL ESPECIFICO">
      <formula>NOT(ISERROR(SEARCH("ACEPTABLE CON CONTROL ESPECIFICO",Q34)))</formula>
    </cfRule>
    <cfRule type="containsText" dxfId="201" priority="30" stopIfTrue="1" operator="containsText" text="NO ACEPTABLE">
      <formula>NOT(ISERROR(SEARCH("NO ACEPTABLE",Q34)))</formula>
    </cfRule>
  </conditionalFormatting>
  <conditionalFormatting sqref="Q42:Q49">
    <cfRule type="containsText" dxfId="200" priority="25" stopIfTrue="1" operator="containsText" text="MEJORABLE">
      <formula>NOT(ISERROR(SEARCH("MEJORABLE",Q42)))</formula>
    </cfRule>
    <cfRule type="containsText" dxfId="199" priority="26" stopIfTrue="1" operator="containsText" text="ACEPTABLE CON CONTROL ESPECIFICO">
      <formula>NOT(ISERROR(SEARCH("ACEPTABLE CON CONTROL ESPECIFICO",Q42)))</formula>
    </cfRule>
    <cfRule type="containsText" dxfId="198" priority="27" stopIfTrue="1" operator="containsText" text="NO ACEPTABLE">
      <formula>NOT(ISERROR(SEARCH("NO ACEPTABLE",Q42)))</formula>
    </cfRule>
  </conditionalFormatting>
  <conditionalFormatting sqref="Q52">
    <cfRule type="containsText" dxfId="197" priority="16" stopIfTrue="1" operator="containsText" text="MEJORABLE">
      <formula>NOT(ISERROR(SEARCH("MEJORABLE",Q52)))</formula>
    </cfRule>
    <cfRule type="containsText" dxfId="196" priority="17" stopIfTrue="1" operator="containsText" text="ACEPTABLE CON CONTROL ESPECIFICO">
      <formula>NOT(ISERROR(SEARCH("ACEPTABLE CON CONTROL ESPECIFICO",Q52)))</formula>
    </cfRule>
    <cfRule type="containsText" dxfId="195" priority="18" stopIfTrue="1" operator="containsText" text="NO ACEPTABLE">
      <formula>NOT(ISERROR(SEARCH("NO ACEPTABLE",Q52)))</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B2:F19"/>
  <sheetViews>
    <sheetView topLeftCell="A6" zoomScale="40" zoomScaleNormal="40" workbookViewId="0">
      <selection activeCell="E18" sqref="E18"/>
    </sheetView>
  </sheetViews>
  <sheetFormatPr baseColWidth="10" defaultColWidth="11.44140625" defaultRowHeight="14.4"/>
  <cols>
    <col min="2" max="3" width="63.44140625" customWidth="1"/>
    <col min="4" max="4" width="81" customWidth="1"/>
    <col min="5" max="5" width="59.109375" customWidth="1"/>
    <col min="6" max="6" width="23.33203125" customWidth="1"/>
    <col min="7" max="7" width="26.6640625" customWidth="1"/>
  </cols>
  <sheetData>
    <row r="2" spans="2:6" ht="29.4">
      <c r="B2" s="1333"/>
      <c r="C2" s="1391" t="s">
        <v>0</v>
      </c>
      <c r="D2" s="1392"/>
      <c r="E2" s="1392"/>
      <c r="F2" s="1318"/>
    </row>
    <row r="3" spans="2:6">
      <c r="B3" s="1333"/>
      <c r="C3" s="1393" t="s">
        <v>810</v>
      </c>
      <c r="D3" s="1394"/>
      <c r="E3" s="1395"/>
      <c r="F3" s="1318"/>
    </row>
    <row r="4" spans="2:6" ht="71.25" customHeight="1">
      <c r="B4" s="1333"/>
      <c r="C4" s="1396"/>
      <c r="D4" s="1397"/>
      <c r="E4" s="1398"/>
      <c r="F4" s="1318"/>
    </row>
    <row r="5" spans="2:6">
      <c r="D5" s="169"/>
    </row>
    <row r="6" spans="2:6" ht="63" customHeight="1">
      <c r="B6" s="177"/>
    </row>
    <row r="7" spans="2:6" ht="63" customHeight="1"/>
    <row r="8" spans="2:6" ht="63" customHeight="1"/>
    <row r="9" spans="2:6" ht="63" customHeight="1"/>
    <row r="10" spans="2:6" ht="63" customHeight="1"/>
    <row r="11" spans="2:6" ht="102.75" customHeight="1"/>
    <row r="12" spans="2:6" ht="102.75" customHeight="1"/>
    <row r="13" spans="2:6" ht="102.75" customHeight="1"/>
    <row r="14" spans="2:6" ht="102.75" customHeight="1"/>
    <row r="15" spans="2:6" ht="63" customHeight="1"/>
    <row r="17" ht="80.25" customHeight="1"/>
    <row r="18" ht="80.25" customHeight="1"/>
    <row r="19" ht="80.25" customHeight="1"/>
  </sheetData>
  <mergeCells count="4">
    <mergeCell ref="B2:B4"/>
    <mergeCell ref="C2:E2"/>
    <mergeCell ref="F2:F4"/>
    <mergeCell ref="C3:E4"/>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4"/>
  <dimension ref="A1:A17"/>
  <sheetViews>
    <sheetView workbookViewId="0">
      <selection activeCell="A15" sqref="A15:A17"/>
    </sheetView>
  </sheetViews>
  <sheetFormatPr baseColWidth="10" defaultRowHeight="14.4"/>
  <sheetData>
    <row r="1" spans="1:1" ht="15.6">
      <c r="A1" s="827" t="s">
        <v>4300</v>
      </c>
    </row>
    <row r="3" spans="1:1" ht="15.6">
      <c r="A3" s="827" t="s">
        <v>4301</v>
      </c>
    </row>
    <row r="6" spans="1:1" ht="15.6">
      <c r="A6" s="827" t="s">
        <v>4302</v>
      </c>
    </row>
    <row r="8" spans="1:1" ht="15.6">
      <c r="A8" s="828" t="s">
        <v>4303</v>
      </c>
    </row>
    <row r="10" spans="1:1" ht="15.6">
      <c r="A10" s="828" t="s">
        <v>4304</v>
      </c>
    </row>
    <row r="12" spans="1:1" ht="15.6">
      <c r="A12" s="828" t="s">
        <v>4305</v>
      </c>
    </row>
    <row r="15" spans="1:1" ht="15.6">
      <c r="A15" s="827" t="s">
        <v>1066</v>
      </c>
    </row>
    <row r="17" spans="1:1" ht="15.6">
      <c r="A17" s="828" t="s">
        <v>4306</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59"/>
  <dimension ref="C1:X81"/>
  <sheetViews>
    <sheetView view="pageBreakPreview" zoomScale="30" zoomScaleNormal="10" zoomScaleSheetLayoutView="30" workbookViewId="0">
      <selection activeCell="H39" sqref="H39"/>
    </sheetView>
  </sheetViews>
  <sheetFormatPr baseColWidth="10" defaultColWidth="11.44140625" defaultRowHeight="31.2"/>
  <cols>
    <col min="1" max="2" width="11.44140625" style="176"/>
    <col min="3" max="4" width="58.33203125" style="176" customWidth="1"/>
    <col min="5" max="5" width="48.33203125" style="1065" customWidth="1"/>
    <col min="6" max="6" width="124" style="176" customWidth="1"/>
    <col min="7" max="11" width="58.33203125" style="176" customWidth="1"/>
    <col min="12" max="12" width="36.6640625" style="176" customWidth="1"/>
    <col min="13" max="13" width="58.33203125" style="176" customWidth="1"/>
    <col min="14" max="14" width="45.44140625" style="176" customWidth="1"/>
    <col min="15" max="15" width="58.33203125" style="176" customWidth="1"/>
    <col min="16" max="16" width="40.44140625" style="176" customWidth="1"/>
    <col min="17" max="17" width="44.6640625" style="176" customWidth="1"/>
    <col min="18" max="18" width="58.33203125" style="176" customWidth="1"/>
    <col min="19" max="19" width="59" style="176" customWidth="1"/>
    <col min="20" max="22" width="58.33203125" style="176" customWidth="1"/>
    <col min="23" max="23" width="143.33203125" style="176" customWidth="1"/>
    <col min="24" max="24" width="58.33203125" style="176" customWidth="1"/>
    <col min="25" max="16384" width="11.44140625" style="176"/>
  </cols>
  <sheetData>
    <row r="1" spans="3:24" ht="35.4">
      <c r="C1" s="1976"/>
      <c r="D1" s="1857" t="s">
        <v>1164</v>
      </c>
      <c r="E1" s="1858"/>
      <c r="F1" s="1858"/>
      <c r="G1" s="1858"/>
      <c r="H1" s="1858"/>
      <c r="I1" s="1858"/>
      <c r="J1" s="1858"/>
      <c r="K1" s="1858"/>
      <c r="L1" s="1858"/>
      <c r="M1" s="1858"/>
      <c r="N1" s="1858"/>
      <c r="O1" s="1858"/>
      <c r="P1" s="1858"/>
      <c r="Q1" s="1858"/>
      <c r="R1" s="1858"/>
      <c r="S1" s="1858"/>
      <c r="T1" s="1858"/>
      <c r="U1" s="1858"/>
      <c r="V1" s="1858"/>
      <c r="W1" s="995" t="s">
        <v>2479</v>
      </c>
      <c r="X1" s="1987"/>
    </row>
    <row r="2" spans="3:24" ht="35.4">
      <c r="C2" s="1977"/>
      <c r="D2" s="1859"/>
      <c r="E2" s="1859"/>
      <c r="F2" s="1859"/>
      <c r="G2" s="1859"/>
      <c r="H2" s="1859"/>
      <c r="I2" s="1859"/>
      <c r="J2" s="1859"/>
      <c r="K2" s="1859"/>
      <c r="L2" s="1859"/>
      <c r="M2" s="1859"/>
      <c r="N2" s="1859"/>
      <c r="O2" s="1859"/>
      <c r="P2" s="1859"/>
      <c r="Q2" s="1859"/>
      <c r="R2" s="1859"/>
      <c r="S2" s="1859"/>
      <c r="T2" s="1859"/>
      <c r="U2" s="1859"/>
      <c r="V2" s="1859"/>
      <c r="W2" s="426" t="s">
        <v>1876</v>
      </c>
      <c r="X2" s="1988"/>
    </row>
    <row r="3" spans="3:24" ht="35.4">
      <c r="C3" s="1977"/>
      <c r="D3" s="1607" t="s">
        <v>4346</v>
      </c>
      <c r="E3" s="1607"/>
      <c r="F3" s="1607"/>
      <c r="G3" s="1607"/>
      <c r="H3" s="1607"/>
      <c r="I3" s="1607"/>
      <c r="J3" s="1607"/>
      <c r="K3" s="1607"/>
      <c r="L3" s="1607"/>
      <c r="M3" s="1607"/>
      <c r="N3" s="1607"/>
      <c r="O3" s="1607"/>
      <c r="P3" s="1607"/>
      <c r="Q3" s="1607"/>
      <c r="R3" s="1607"/>
      <c r="S3" s="1607"/>
      <c r="T3" s="1607"/>
      <c r="U3" s="1607"/>
      <c r="V3" s="1607"/>
      <c r="W3" s="426" t="s">
        <v>1875</v>
      </c>
      <c r="X3" s="1988"/>
    </row>
    <row r="4" spans="3:24" ht="35.4">
      <c r="C4" s="1977"/>
      <c r="D4" s="1607"/>
      <c r="E4" s="1607"/>
      <c r="F4" s="1607"/>
      <c r="G4" s="1607"/>
      <c r="H4" s="1607"/>
      <c r="I4" s="1607"/>
      <c r="J4" s="1607"/>
      <c r="K4" s="1607"/>
      <c r="L4" s="1607"/>
      <c r="M4" s="1607"/>
      <c r="N4" s="1607"/>
      <c r="O4" s="1607"/>
      <c r="P4" s="1607"/>
      <c r="Q4" s="1607"/>
      <c r="R4" s="1607"/>
      <c r="S4" s="1607"/>
      <c r="T4" s="1607"/>
      <c r="U4" s="1607"/>
      <c r="V4" s="1607"/>
      <c r="W4" s="996" t="s">
        <v>2</v>
      </c>
      <c r="X4" s="1988"/>
    </row>
    <row r="5" spans="3:24" ht="73.5" customHeight="1">
      <c r="C5" s="997" t="s">
        <v>3</v>
      </c>
      <c r="D5" s="998">
        <v>43518</v>
      </c>
      <c r="E5" s="998">
        <v>43533</v>
      </c>
      <c r="F5" s="998">
        <v>43710</v>
      </c>
      <c r="G5" s="998">
        <v>43719</v>
      </c>
      <c r="H5" s="998">
        <v>43732</v>
      </c>
      <c r="I5" s="998">
        <v>43768</v>
      </c>
      <c r="J5" s="998">
        <v>44034</v>
      </c>
      <c r="K5" s="998">
        <v>44295</v>
      </c>
      <c r="L5" s="998">
        <v>44708</v>
      </c>
      <c r="M5" s="998">
        <v>45114</v>
      </c>
      <c r="N5" s="998">
        <v>45491</v>
      </c>
      <c r="O5" s="999"/>
      <c r="P5" s="999"/>
      <c r="Q5" s="999"/>
      <c r="R5" s="999"/>
      <c r="S5" s="1000"/>
      <c r="T5" s="1001"/>
      <c r="U5" s="1989"/>
      <c r="V5" s="1989"/>
      <c r="W5" s="1990"/>
      <c r="X5" s="1991"/>
    </row>
    <row r="6" spans="3:24">
      <c r="C6" s="1992" t="s">
        <v>128</v>
      </c>
      <c r="D6" s="1993"/>
      <c r="E6" s="1994" t="s">
        <v>632</v>
      </c>
      <c r="F6" s="1994"/>
      <c r="G6" s="1994"/>
      <c r="H6" s="1994"/>
      <c r="I6" s="1994"/>
      <c r="J6" s="1994"/>
      <c r="K6" s="1994"/>
      <c r="L6" s="1994"/>
      <c r="M6" s="1994"/>
      <c r="N6" s="1994"/>
      <c r="O6" s="1994"/>
      <c r="P6" s="1994"/>
      <c r="Q6" s="1994"/>
      <c r="R6" s="1994"/>
      <c r="S6" s="1994"/>
      <c r="T6" s="1994"/>
      <c r="U6" s="1994"/>
      <c r="V6" s="1994"/>
      <c r="W6" s="1994"/>
      <c r="X6" s="1995"/>
    </row>
    <row r="7" spans="3:24" ht="95.2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136.5" customHeight="1">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399</v>
      </c>
    </row>
    <row r="9" spans="3:24" ht="171.75" customHeight="1">
      <c r="C9" s="1978" t="s">
        <v>77</v>
      </c>
      <c r="D9" s="1979" t="s">
        <v>3885</v>
      </c>
      <c r="E9" s="1980" t="s">
        <v>6</v>
      </c>
      <c r="F9" s="1002" t="s">
        <v>4350</v>
      </c>
      <c r="G9" s="1003" t="s">
        <v>17</v>
      </c>
      <c r="H9" s="434" t="s">
        <v>47</v>
      </c>
      <c r="I9" s="434" t="s">
        <v>45</v>
      </c>
      <c r="J9" s="434" t="s">
        <v>11</v>
      </c>
      <c r="K9" s="434" t="s">
        <v>911</v>
      </c>
      <c r="L9" s="1004">
        <v>2</v>
      </c>
      <c r="M9" s="1004">
        <v>4</v>
      </c>
      <c r="N9" s="1005">
        <f t="shared" ref="N9" si="0">+L9*M9</f>
        <v>8</v>
      </c>
      <c r="O9" s="1006" t="str">
        <f t="shared" ref="O9:O72" si="1">IF(N9&gt;=24,"MUY ALTO",IF(N9&gt;=10,"ALTO",IF(N9&gt;=6,"MEDIO","BAJO")))</f>
        <v>MEDIO</v>
      </c>
      <c r="P9" s="1005">
        <v>10</v>
      </c>
      <c r="Q9" s="1005">
        <f t="shared" ref="Q9" si="2">+N9*P9</f>
        <v>80</v>
      </c>
      <c r="R9" s="1007" t="str">
        <f t="shared" ref="R9:R72" si="3">IF(Q9&gt;=600,"I",IF(Q9&gt;=150,"II",IF(Q9&gt;=40,"III",IF(Q9&gt;=20,"IV"))))</f>
        <v>III</v>
      </c>
      <c r="S9" s="1008" t="str">
        <f t="shared" ref="S9" si="4">IF(Q9&gt;=600,"NO ACEPTABLE",IF(Q9&gt;=150,"ACEPTABLE CON CONTROL ESPECIFICO",IF(Q9&gt;=40,"MEJORABLE",IF(Q9&gt;=20,"ACEPTABLE"))))</f>
        <v>MEJORABLE</v>
      </c>
      <c r="T9" s="1004" t="s">
        <v>13</v>
      </c>
      <c r="U9" s="434" t="s">
        <v>14</v>
      </c>
      <c r="V9" s="1001" t="s">
        <v>14</v>
      </c>
      <c r="W9" s="1002" t="s">
        <v>2618</v>
      </c>
      <c r="X9" s="436" t="s">
        <v>13</v>
      </c>
    </row>
    <row r="10" spans="3:24" ht="407.25" customHeight="1">
      <c r="C10" s="1978"/>
      <c r="D10" s="1979"/>
      <c r="E10" s="1980"/>
      <c r="F10" s="1009" t="s">
        <v>4351</v>
      </c>
      <c r="G10" s="1010" t="s">
        <v>8</v>
      </c>
      <c r="H10" s="1009" t="s">
        <v>1550</v>
      </c>
      <c r="I10" s="1009" t="s">
        <v>11</v>
      </c>
      <c r="J10" s="1009" t="s">
        <v>1551</v>
      </c>
      <c r="K10" s="1009" t="s">
        <v>1552</v>
      </c>
      <c r="L10" s="1004">
        <v>6</v>
      </c>
      <c r="M10" s="1004">
        <v>4</v>
      </c>
      <c r="N10" s="1005">
        <f t="shared" ref="N10:N73" si="5">+L10*M10</f>
        <v>24</v>
      </c>
      <c r="O10" s="1006" t="str">
        <f t="shared" si="1"/>
        <v>MUY ALTO</v>
      </c>
      <c r="P10" s="1005">
        <v>10</v>
      </c>
      <c r="Q10" s="1005">
        <f t="shared" ref="Q10:Q73" si="6">+N10*P10</f>
        <v>240</v>
      </c>
      <c r="R10" s="1007" t="str">
        <f t="shared" si="3"/>
        <v>II</v>
      </c>
      <c r="S10" s="1008" t="str">
        <f t="shared" ref="S10:S73" si="7">IF(Q10&gt;=600,"NO ACEPTABLE",IF(Q10&gt;=150,"ACEPTABLE CON CONTROL ESPECIFICO",IF(Q10&gt;=40,"MEJORABLE",IF(Q10&gt;=20,"ACEPTABLE"))))</f>
        <v>ACEPTABLE CON CONTROL ESPECIFICO</v>
      </c>
      <c r="T10" s="1007" t="s">
        <v>13</v>
      </c>
      <c r="U10" s="1007" t="s">
        <v>13</v>
      </c>
      <c r="V10" s="1009" t="s">
        <v>1310</v>
      </c>
      <c r="W10" s="1009" t="s">
        <v>2619</v>
      </c>
      <c r="X10" s="1011" t="s">
        <v>662</v>
      </c>
    </row>
    <row r="11" spans="3:24" ht="348.75" customHeight="1">
      <c r="C11" s="1978"/>
      <c r="D11" s="1979"/>
      <c r="E11" s="1980"/>
      <c r="F11" s="1012" t="s">
        <v>4352</v>
      </c>
      <c r="G11" s="1000" t="s">
        <v>8</v>
      </c>
      <c r="H11" s="1001" t="s">
        <v>269</v>
      </c>
      <c r="I11" s="1001" t="s">
        <v>11</v>
      </c>
      <c r="J11" s="1009" t="s">
        <v>1551</v>
      </c>
      <c r="K11" s="1001" t="s">
        <v>1553</v>
      </c>
      <c r="L11" s="1004">
        <v>2</v>
      </c>
      <c r="M11" s="1004">
        <v>4</v>
      </c>
      <c r="N11" s="1005">
        <f t="shared" si="5"/>
        <v>8</v>
      </c>
      <c r="O11" s="1006" t="str">
        <f t="shared" si="1"/>
        <v>MEDIO</v>
      </c>
      <c r="P11" s="1005">
        <v>10</v>
      </c>
      <c r="Q11" s="1005">
        <f t="shared" si="6"/>
        <v>80</v>
      </c>
      <c r="R11" s="1007" t="str">
        <f t="shared" si="3"/>
        <v>III</v>
      </c>
      <c r="S11" s="1008" t="str">
        <f t="shared" si="7"/>
        <v>MEJORABLE</v>
      </c>
      <c r="T11" s="1001" t="s">
        <v>91</v>
      </c>
      <c r="U11" s="1001" t="s">
        <v>91</v>
      </c>
      <c r="V11" s="1009" t="s">
        <v>1310</v>
      </c>
      <c r="W11" s="1001" t="s">
        <v>2620</v>
      </c>
      <c r="X11" s="1013" t="s">
        <v>13</v>
      </c>
    </row>
    <row r="12" spans="3:24" ht="201.75" customHeight="1">
      <c r="C12" s="1978"/>
      <c r="D12" s="1979"/>
      <c r="E12" s="1980"/>
      <c r="F12" s="1009" t="s">
        <v>4353</v>
      </c>
      <c r="G12" s="1000" t="s">
        <v>8</v>
      </c>
      <c r="H12" s="1001" t="s">
        <v>315</v>
      </c>
      <c r="I12" s="1001" t="s">
        <v>11</v>
      </c>
      <c r="J12" s="1001" t="s">
        <v>44</v>
      </c>
      <c r="K12" s="1001" t="s">
        <v>11</v>
      </c>
      <c r="L12" s="1004">
        <v>6</v>
      </c>
      <c r="M12" s="1004">
        <v>4</v>
      </c>
      <c r="N12" s="1005">
        <f t="shared" si="5"/>
        <v>24</v>
      </c>
      <c r="O12" s="1006" t="str">
        <f t="shared" si="1"/>
        <v>MUY ALTO</v>
      </c>
      <c r="P12" s="1005">
        <v>10</v>
      </c>
      <c r="Q12" s="1005">
        <f t="shared" si="6"/>
        <v>240</v>
      </c>
      <c r="R12" s="1007" t="str">
        <f t="shared" si="3"/>
        <v>II</v>
      </c>
      <c r="S12" s="1008" t="str">
        <f t="shared" si="7"/>
        <v>ACEPTABLE CON CONTROL ESPECIFICO</v>
      </c>
      <c r="T12" s="1001" t="s">
        <v>14</v>
      </c>
      <c r="U12" s="1001" t="s">
        <v>14</v>
      </c>
      <c r="V12" s="1009" t="s">
        <v>1310</v>
      </c>
      <c r="W12" s="1009" t="s">
        <v>2621</v>
      </c>
      <c r="X12" s="1013" t="s">
        <v>13</v>
      </c>
    </row>
    <row r="13" spans="3:24" ht="287.25" customHeight="1">
      <c r="C13" s="1978"/>
      <c r="D13" s="1979"/>
      <c r="E13" s="1980"/>
      <c r="F13" s="1014" t="s">
        <v>4354</v>
      </c>
      <c r="G13" s="1003" t="s">
        <v>20</v>
      </c>
      <c r="H13" s="434" t="s">
        <v>48</v>
      </c>
      <c r="I13" s="1009" t="s">
        <v>11</v>
      </c>
      <c r="J13" s="1009" t="s">
        <v>1450</v>
      </c>
      <c r="K13" s="434" t="s">
        <v>1532</v>
      </c>
      <c r="L13" s="1004">
        <v>2</v>
      </c>
      <c r="M13" s="1004">
        <v>4</v>
      </c>
      <c r="N13" s="1005">
        <f t="shared" si="5"/>
        <v>8</v>
      </c>
      <c r="O13" s="1006" t="str">
        <f t="shared" si="1"/>
        <v>MEDIO</v>
      </c>
      <c r="P13" s="1005">
        <v>10</v>
      </c>
      <c r="Q13" s="1005">
        <f t="shared" si="6"/>
        <v>80</v>
      </c>
      <c r="R13" s="1007" t="str">
        <f t="shared" si="3"/>
        <v>III</v>
      </c>
      <c r="S13" s="1008" t="str">
        <f t="shared" si="7"/>
        <v>MEJORABLE</v>
      </c>
      <c r="T13" s="434" t="s">
        <v>13</v>
      </c>
      <c r="U13" s="434" t="s">
        <v>13</v>
      </c>
      <c r="V13" s="434" t="s">
        <v>13</v>
      </c>
      <c r="W13" s="1002" t="s">
        <v>2622</v>
      </c>
      <c r="X13" s="436" t="s">
        <v>50</v>
      </c>
    </row>
    <row r="14" spans="3:24" ht="240" customHeight="1">
      <c r="C14" s="1978"/>
      <c r="D14" s="1979"/>
      <c r="E14" s="1980"/>
      <c r="F14" s="1015" t="s">
        <v>4355</v>
      </c>
      <c r="G14" s="1003" t="s">
        <v>20</v>
      </c>
      <c r="H14" s="434" t="s">
        <v>365</v>
      </c>
      <c r="I14" s="1002" t="s">
        <v>11</v>
      </c>
      <c r="J14" s="1002" t="s">
        <v>11</v>
      </c>
      <c r="K14" s="1002" t="s">
        <v>11</v>
      </c>
      <c r="L14" s="1004">
        <v>2</v>
      </c>
      <c r="M14" s="1004">
        <v>4</v>
      </c>
      <c r="N14" s="1005">
        <f t="shared" si="5"/>
        <v>8</v>
      </c>
      <c r="O14" s="1006" t="str">
        <f t="shared" si="1"/>
        <v>MEDIO</v>
      </c>
      <c r="P14" s="1005">
        <v>10</v>
      </c>
      <c r="Q14" s="1005">
        <f t="shared" si="6"/>
        <v>80</v>
      </c>
      <c r="R14" s="1007" t="str">
        <f t="shared" si="3"/>
        <v>III</v>
      </c>
      <c r="S14" s="1008" t="str">
        <f t="shared" si="7"/>
        <v>MEJORABLE</v>
      </c>
      <c r="T14" s="434" t="s">
        <v>13</v>
      </c>
      <c r="U14" s="434" t="s">
        <v>13</v>
      </c>
      <c r="V14" s="434" t="s">
        <v>939</v>
      </c>
      <c r="W14" s="1002" t="s">
        <v>2623</v>
      </c>
      <c r="X14" s="436" t="s">
        <v>13</v>
      </c>
    </row>
    <row r="15" spans="3:24" ht="229.5" customHeight="1">
      <c r="C15" s="1978"/>
      <c r="D15" s="1979"/>
      <c r="E15" s="1980"/>
      <c r="F15" s="1002" t="s">
        <v>4356</v>
      </c>
      <c r="G15" s="1016" t="s">
        <v>20</v>
      </c>
      <c r="H15" s="1002" t="s">
        <v>41</v>
      </c>
      <c r="I15" s="1002" t="s">
        <v>42</v>
      </c>
      <c r="J15" s="1002" t="s">
        <v>11</v>
      </c>
      <c r="K15" s="1002" t="s">
        <v>938</v>
      </c>
      <c r="L15" s="1004">
        <v>2</v>
      </c>
      <c r="M15" s="1004">
        <v>4</v>
      </c>
      <c r="N15" s="1005">
        <f t="shared" si="5"/>
        <v>8</v>
      </c>
      <c r="O15" s="1006" t="str">
        <f t="shared" si="1"/>
        <v>MEDIO</v>
      </c>
      <c r="P15" s="1005">
        <v>10</v>
      </c>
      <c r="Q15" s="1005">
        <f t="shared" si="6"/>
        <v>80</v>
      </c>
      <c r="R15" s="1007" t="str">
        <f t="shared" si="3"/>
        <v>III</v>
      </c>
      <c r="S15" s="1008" t="str">
        <f t="shared" si="7"/>
        <v>MEJORABLE</v>
      </c>
      <c r="T15" s="434" t="s">
        <v>14</v>
      </c>
      <c r="U15" s="434" t="s">
        <v>14</v>
      </c>
      <c r="V15" s="434" t="s">
        <v>14</v>
      </c>
      <c r="W15" s="1002" t="s">
        <v>2624</v>
      </c>
      <c r="X15" s="436" t="s">
        <v>13</v>
      </c>
    </row>
    <row r="16" spans="3:24" ht="217.5" customHeight="1">
      <c r="C16" s="1978"/>
      <c r="D16" s="1979"/>
      <c r="E16" s="1980"/>
      <c r="F16" s="1012" t="s">
        <v>4357</v>
      </c>
      <c r="G16" s="1003" t="s">
        <v>20</v>
      </c>
      <c r="H16" s="434" t="s">
        <v>21</v>
      </c>
      <c r="I16" s="1009" t="s">
        <v>11</v>
      </c>
      <c r="J16" s="1009" t="s">
        <v>1534</v>
      </c>
      <c r="K16" s="1009" t="s">
        <v>1535</v>
      </c>
      <c r="L16" s="1004">
        <v>2</v>
      </c>
      <c r="M16" s="1004">
        <v>4</v>
      </c>
      <c r="N16" s="1005">
        <f t="shared" si="5"/>
        <v>8</v>
      </c>
      <c r="O16" s="1006" t="str">
        <f t="shared" si="1"/>
        <v>MEDIO</v>
      </c>
      <c r="P16" s="1005">
        <v>10</v>
      </c>
      <c r="Q16" s="1005">
        <f t="shared" si="6"/>
        <v>80</v>
      </c>
      <c r="R16" s="1007" t="str">
        <f t="shared" si="3"/>
        <v>III</v>
      </c>
      <c r="S16" s="1008" t="str">
        <f t="shared" si="7"/>
        <v>MEJORABLE</v>
      </c>
      <c r="T16" s="1004" t="s">
        <v>13</v>
      </c>
      <c r="U16" s="434" t="s">
        <v>14</v>
      </c>
      <c r="V16" s="434" t="s">
        <v>22</v>
      </c>
      <c r="W16" s="434" t="s">
        <v>23</v>
      </c>
      <c r="X16" s="436" t="s">
        <v>13</v>
      </c>
    </row>
    <row r="17" spans="3:24" ht="255" customHeight="1">
      <c r="C17" s="1978"/>
      <c r="D17" s="1981" t="s">
        <v>3891</v>
      </c>
      <c r="E17" s="1003" t="s">
        <v>6</v>
      </c>
      <c r="F17" s="1017" t="s">
        <v>4358</v>
      </c>
      <c r="G17" s="1000" t="s">
        <v>1216</v>
      </c>
      <c r="H17" s="1001" t="s">
        <v>270</v>
      </c>
      <c r="I17" s="1001" t="s">
        <v>11</v>
      </c>
      <c r="J17" s="1001" t="s">
        <v>11</v>
      </c>
      <c r="K17" s="1009" t="s">
        <v>334</v>
      </c>
      <c r="L17" s="1004">
        <v>2</v>
      </c>
      <c r="M17" s="1004">
        <v>4</v>
      </c>
      <c r="N17" s="1005">
        <f t="shared" si="5"/>
        <v>8</v>
      </c>
      <c r="O17" s="1006" t="str">
        <f t="shared" si="1"/>
        <v>MEDIO</v>
      </c>
      <c r="P17" s="1005">
        <v>10</v>
      </c>
      <c r="Q17" s="1005">
        <f t="shared" si="6"/>
        <v>80</v>
      </c>
      <c r="R17" s="1007" t="str">
        <f t="shared" si="3"/>
        <v>III</v>
      </c>
      <c r="S17" s="1008" t="str">
        <f t="shared" si="7"/>
        <v>MEJORABLE</v>
      </c>
      <c r="T17" s="434" t="s">
        <v>91</v>
      </c>
      <c r="U17" s="434" t="s">
        <v>91</v>
      </c>
      <c r="V17" s="434" t="s">
        <v>91</v>
      </c>
      <c r="W17" s="424" t="s">
        <v>2625</v>
      </c>
      <c r="X17" s="1018" t="s">
        <v>945</v>
      </c>
    </row>
    <row r="18" spans="3:24" ht="180">
      <c r="C18" s="1978"/>
      <c r="D18" s="1981"/>
      <c r="E18" s="1003" t="s">
        <v>6</v>
      </c>
      <c r="F18" s="1000" t="s">
        <v>4359</v>
      </c>
      <c r="G18" s="1000" t="s">
        <v>1216</v>
      </c>
      <c r="H18" s="1001" t="s">
        <v>270</v>
      </c>
      <c r="I18" s="1001" t="s">
        <v>11</v>
      </c>
      <c r="J18" s="1001" t="s">
        <v>11</v>
      </c>
      <c r="K18" s="1009" t="s">
        <v>271</v>
      </c>
      <c r="L18" s="1004">
        <v>2</v>
      </c>
      <c r="M18" s="1004">
        <v>4</v>
      </c>
      <c r="N18" s="1005">
        <f t="shared" si="5"/>
        <v>8</v>
      </c>
      <c r="O18" s="1006" t="str">
        <f t="shared" si="1"/>
        <v>MEDIO</v>
      </c>
      <c r="P18" s="1005">
        <v>60</v>
      </c>
      <c r="Q18" s="1005">
        <f t="shared" si="6"/>
        <v>480</v>
      </c>
      <c r="R18" s="1007" t="str">
        <f t="shared" si="3"/>
        <v>II</v>
      </c>
      <c r="S18" s="1008" t="str">
        <f t="shared" si="7"/>
        <v>ACEPTABLE CON CONTROL ESPECIFICO</v>
      </c>
      <c r="T18" s="434" t="s">
        <v>91</v>
      </c>
      <c r="U18" s="434" t="s">
        <v>91</v>
      </c>
      <c r="V18" s="434" t="s">
        <v>91</v>
      </c>
      <c r="W18" s="1002" t="s">
        <v>2626</v>
      </c>
      <c r="X18" s="1018" t="s">
        <v>311</v>
      </c>
    </row>
    <row r="19" spans="3:24" ht="276.75" customHeight="1">
      <c r="C19" s="1978"/>
      <c r="D19" s="1981"/>
      <c r="E19" s="1003" t="s">
        <v>6</v>
      </c>
      <c r="F19" s="1012" t="s">
        <v>4360</v>
      </c>
      <c r="G19" s="1000" t="s">
        <v>219</v>
      </c>
      <c r="H19" s="1001" t="s">
        <v>220</v>
      </c>
      <c r="I19" s="1001" t="s">
        <v>942</v>
      </c>
      <c r="J19" s="1001" t="s">
        <v>11</v>
      </c>
      <c r="K19" s="434" t="s">
        <v>943</v>
      </c>
      <c r="L19" s="1004">
        <v>2</v>
      </c>
      <c r="M19" s="1004">
        <v>4</v>
      </c>
      <c r="N19" s="1005">
        <f t="shared" si="5"/>
        <v>8</v>
      </c>
      <c r="O19" s="1006" t="str">
        <f t="shared" si="1"/>
        <v>MEDIO</v>
      </c>
      <c r="P19" s="1005">
        <v>60</v>
      </c>
      <c r="Q19" s="1005">
        <f t="shared" si="6"/>
        <v>480</v>
      </c>
      <c r="R19" s="1007" t="str">
        <f t="shared" si="3"/>
        <v>II</v>
      </c>
      <c r="S19" s="1008" t="str">
        <f t="shared" si="7"/>
        <v>ACEPTABLE CON CONTROL ESPECIFICO</v>
      </c>
      <c r="T19" s="434" t="s">
        <v>91</v>
      </c>
      <c r="U19" s="434" t="s">
        <v>91</v>
      </c>
      <c r="V19" s="434" t="s">
        <v>91</v>
      </c>
      <c r="W19" s="434" t="s">
        <v>2627</v>
      </c>
      <c r="X19" s="436" t="s">
        <v>946</v>
      </c>
    </row>
    <row r="20" spans="3:24" ht="179.25" customHeight="1">
      <c r="C20" s="1978"/>
      <c r="D20" s="1981"/>
      <c r="E20" s="1003" t="s">
        <v>6</v>
      </c>
      <c r="F20" s="1009" t="s">
        <v>4361</v>
      </c>
      <c r="G20" s="1000" t="s">
        <v>17</v>
      </c>
      <c r="H20" s="1019" t="s">
        <v>18</v>
      </c>
      <c r="I20" s="1001" t="s">
        <v>45</v>
      </c>
      <c r="J20" s="1001" t="s">
        <v>11</v>
      </c>
      <c r="K20" s="1001" t="s">
        <v>911</v>
      </c>
      <c r="L20" s="1004">
        <v>2</v>
      </c>
      <c r="M20" s="1004">
        <v>4</v>
      </c>
      <c r="N20" s="1005">
        <f t="shared" si="5"/>
        <v>8</v>
      </c>
      <c r="O20" s="1006" t="str">
        <f t="shared" si="1"/>
        <v>MEDIO</v>
      </c>
      <c r="P20" s="1005">
        <v>10</v>
      </c>
      <c r="Q20" s="1005">
        <f t="shared" si="6"/>
        <v>80</v>
      </c>
      <c r="R20" s="1007" t="str">
        <f t="shared" si="3"/>
        <v>III</v>
      </c>
      <c r="S20" s="1008" t="str">
        <f t="shared" si="7"/>
        <v>MEJORABLE</v>
      </c>
      <c r="T20" s="1005" t="s">
        <v>13</v>
      </c>
      <c r="U20" s="1001" t="s">
        <v>14</v>
      </c>
      <c r="V20" s="1001" t="s">
        <v>14</v>
      </c>
      <c r="W20" s="1020" t="s">
        <v>2628</v>
      </c>
      <c r="X20" s="1021" t="s">
        <v>13</v>
      </c>
    </row>
    <row r="21" spans="3:24" ht="180">
      <c r="C21" s="1978"/>
      <c r="D21" s="1981"/>
      <c r="E21" s="1003" t="s">
        <v>6</v>
      </c>
      <c r="F21" s="1010" t="s">
        <v>4362</v>
      </c>
      <c r="G21" s="1000" t="s">
        <v>8</v>
      </c>
      <c r="H21" s="1019" t="s">
        <v>368</v>
      </c>
      <c r="I21" s="1001" t="s">
        <v>10</v>
      </c>
      <c r="J21" s="1001" t="s">
        <v>11</v>
      </c>
      <c r="K21" s="1001" t="s">
        <v>369</v>
      </c>
      <c r="L21" s="1004">
        <v>6</v>
      </c>
      <c r="M21" s="1004">
        <v>4</v>
      </c>
      <c r="N21" s="1005">
        <f t="shared" si="5"/>
        <v>24</v>
      </c>
      <c r="O21" s="1006" t="str">
        <f t="shared" si="1"/>
        <v>MUY ALTO</v>
      </c>
      <c r="P21" s="1005">
        <v>10</v>
      </c>
      <c r="Q21" s="1005">
        <f t="shared" si="6"/>
        <v>240</v>
      </c>
      <c r="R21" s="1007" t="str">
        <f t="shared" si="3"/>
        <v>II</v>
      </c>
      <c r="S21" s="1008" t="str">
        <f t="shared" si="7"/>
        <v>ACEPTABLE CON CONTROL ESPECIFICO</v>
      </c>
      <c r="T21" s="1001" t="s">
        <v>13</v>
      </c>
      <c r="U21" s="1001" t="s">
        <v>14</v>
      </c>
      <c r="V21" s="1001" t="s">
        <v>1539</v>
      </c>
      <c r="W21" s="1020" t="s">
        <v>2629</v>
      </c>
      <c r="X21" s="1013" t="s">
        <v>13</v>
      </c>
    </row>
    <row r="22" spans="3:24" ht="180">
      <c r="C22" s="1978"/>
      <c r="D22" s="1981"/>
      <c r="E22" s="1003" t="s">
        <v>6</v>
      </c>
      <c r="F22" s="1000" t="s">
        <v>4363</v>
      </c>
      <c r="G22" s="1000" t="s">
        <v>8</v>
      </c>
      <c r="H22" s="1022" t="s">
        <v>222</v>
      </c>
      <c r="I22" s="1022" t="s">
        <v>11</v>
      </c>
      <c r="J22" s="1022" t="s">
        <v>11</v>
      </c>
      <c r="K22" s="1022" t="s">
        <v>223</v>
      </c>
      <c r="L22" s="1004">
        <v>6</v>
      </c>
      <c r="M22" s="1004">
        <v>4</v>
      </c>
      <c r="N22" s="1005">
        <f t="shared" si="5"/>
        <v>24</v>
      </c>
      <c r="O22" s="1006" t="str">
        <f t="shared" si="1"/>
        <v>MUY ALTO</v>
      </c>
      <c r="P22" s="1005">
        <v>10</v>
      </c>
      <c r="Q22" s="1005">
        <f t="shared" si="6"/>
        <v>240</v>
      </c>
      <c r="R22" s="1007" t="str">
        <f t="shared" si="3"/>
        <v>II</v>
      </c>
      <c r="S22" s="1008" t="str">
        <f t="shared" si="7"/>
        <v>ACEPTABLE CON CONTROL ESPECIFICO</v>
      </c>
      <c r="T22" s="1001" t="s">
        <v>91</v>
      </c>
      <c r="U22" s="1001" t="s">
        <v>91</v>
      </c>
      <c r="V22" s="1001" t="s">
        <v>91</v>
      </c>
      <c r="W22" s="1019" t="s">
        <v>2630</v>
      </c>
      <c r="X22" s="1013" t="s">
        <v>13</v>
      </c>
    </row>
    <row r="23" spans="3:24" ht="176.25" customHeight="1">
      <c r="C23" s="1978"/>
      <c r="D23" s="1981"/>
      <c r="E23" s="1980" t="s">
        <v>6</v>
      </c>
      <c r="F23" s="1010" t="s">
        <v>4364</v>
      </c>
      <c r="G23" s="1000" t="s">
        <v>8</v>
      </c>
      <c r="H23" s="1019" t="s">
        <v>372</v>
      </c>
      <c r="I23" s="1001" t="s">
        <v>10</v>
      </c>
      <c r="J23" s="1001" t="s">
        <v>11</v>
      </c>
      <c r="K23" s="1001" t="s">
        <v>369</v>
      </c>
      <c r="L23" s="1004">
        <v>6</v>
      </c>
      <c r="M23" s="1004">
        <v>4</v>
      </c>
      <c r="N23" s="1005">
        <f t="shared" si="5"/>
        <v>24</v>
      </c>
      <c r="O23" s="1006" t="str">
        <f t="shared" si="1"/>
        <v>MUY ALTO</v>
      </c>
      <c r="P23" s="1005">
        <v>10</v>
      </c>
      <c r="Q23" s="1005">
        <f t="shared" si="6"/>
        <v>240</v>
      </c>
      <c r="R23" s="1007" t="str">
        <f t="shared" si="3"/>
        <v>II</v>
      </c>
      <c r="S23" s="1008" t="str">
        <f t="shared" si="7"/>
        <v>ACEPTABLE CON CONTROL ESPECIFICO</v>
      </c>
      <c r="T23" s="1001" t="s">
        <v>14</v>
      </c>
      <c r="U23" s="1001" t="s">
        <v>14</v>
      </c>
      <c r="V23" s="1001" t="s">
        <v>14</v>
      </c>
      <c r="W23" s="1020" t="s">
        <v>2631</v>
      </c>
      <c r="X23" s="1013" t="s">
        <v>13</v>
      </c>
    </row>
    <row r="24" spans="3:24" ht="228" customHeight="1">
      <c r="C24" s="1978"/>
      <c r="D24" s="1981"/>
      <c r="E24" s="1980"/>
      <c r="F24" s="1010" t="s">
        <v>4365</v>
      </c>
      <c r="G24" s="1000" t="s">
        <v>8</v>
      </c>
      <c r="H24" s="1019" t="s">
        <v>375</v>
      </c>
      <c r="I24" s="1001" t="s">
        <v>10</v>
      </c>
      <c r="J24" s="1001" t="s">
        <v>11</v>
      </c>
      <c r="K24" s="1001" t="s">
        <v>369</v>
      </c>
      <c r="L24" s="1004">
        <v>6</v>
      </c>
      <c r="M24" s="1004">
        <v>4</v>
      </c>
      <c r="N24" s="1005">
        <f t="shared" si="5"/>
        <v>24</v>
      </c>
      <c r="O24" s="1006" t="str">
        <f t="shared" si="1"/>
        <v>MUY ALTO</v>
      </c>
      <c r="P24" s="1005">
        <v>10</v>
      </c>
      <c r="Q24" s="1005">
        <f t="shared" si="6"/>
        <v>240</v>
      </c>
      <c r="R24" s="1007" t="str">
        <f t="shared" si="3"/>
        <v>II</v>
      </c>
      <c r="S24" s="1008" t="str">
        <f t="shared" si="7"/>
        <v>ACEPTABLE CON CONTROL ESPECIFICO</v>
      </c>
      <c r="T24" s="1001" t="s">
        <v>14</v>
      </c>
      <c r="U24" s="1001" t="s">
        <v>14</v>
      </c>
      <c r="V24" s="1001" t="s">
        <v>14</v>
      </c>
      <c r="W24" s="1020" t="s">
        <v>373</v>
      </c>
      <c r="X24" s="1013" t="s">
        <v>13</v>
      </c>
    </row>
    <row r="25" spans="3:24" ht="180">
      <c r="C25" s="1978"/>
      <c r="D25" s="1981"/>
      <c r="E25" s="1980"/>
      <c r="F25" s="1010" t="s">
        <v>4366</v>
      </c>
      <c r="G25" s="1000" t="s">
        <v>8</v>
      </c>
      <c r="H25" s="1019" t="s">
        <v>377</v>
      </c>
      <c r="I25" s="1001" t="s">
        <v>10</v>
      </c>
      <c r="J25" s="1001" t="s">
        <v>11</v>
      </c>
      <c r="K25" s="1001" t="s">
        <v>369</v>
      </c>
      <c r="L25" s="1004">
        <v>6</v>
      </c>
      <c r="M25" s="1004">
        <v>4</v>
      </c>
      <c r="N25" s="1005">
        <f t="shared" si="5"/>
        <v>24</v>
      </c>
      <c r="O25" s="1006" t="str">
        <f t="shared" si="1"/>
        <v>MUY ALTO</v>
      </c>
      <c r="P25" s="1005">
        <v>10</v>
      </c>
      <c r="Q25" s="1005">
        <f t="shared" si="6"/>
        <v>240</v>
      </c>
      <c r="R25" s="1007" t="str">
        <f t="shared" si="3"/>
        <v>II</v>
      </c>
      <c r="S25" s="1008" t="str">
        <f t="shared" si="7"/>
        <v>ACEPTABLE CON CONTROL ESPECIFICO</v>
      </c>
      <c r="T25" s="1001" t="s">
        <v>14</v>
      </c>
      <c r="U25" s="1001" t="s">
        <v>14</v>
      </c>
      <c r="V25" s="1001" t="s">
        <v>14</v>
      </c>
      <c r="W25" s="1020" t="s">
        <v>3909</v>
      </c>
      <c r="X25" s="1013" t="s">
        <v>13</v>
      </c>
    </row>
    <row r="26" spans="3:24" ht="180">
      <c r="C26" s="1978"/>
      <c r="D26" s="1981"/>
      <c r="E26" s="1980"/>
      <c r="F26" s="1010" t="s">
        <v>4367</v>
      </c>
      <c r="G26" s="1000" t="s">
        <v>8</v>
      </c>
      <c r="H26" s="1019" t="s">
        <v>377</v>
      </c>
      <c r="I26" s="1001" t="s">
        <v>10</v>
      </c>
      <c r="J26" s="1001" t="s">
        <v>11</v>
      </c>
      <c r="K26" s="1001" t="s">
        <v>369</v>
      </c>
      <c r="L26" s="1004">
        <v>6</v>
      </c>
      <c r="M26" s="1004">
        <v>4</v>
      </c>
      <c r="N26" s="1005">
        <f t="shared" si="5"/>
        <v>24</v>
      </c>
      <c r="O26" s="1006" t="str">
        <f t="shared" si="1"/>
        <v>MUY ALTO</v>
      </c>
      <c r="P26" s="1005">
        <v>10</v>
      </c>
      <c r="Q26" s="1005">
        <f t="shared" si="6"/>
        <v>240</v>
      </c>
      <c r="R26" s="1007" t="str">
        <f t="shared" si="3"/>
        <v>II</v>
      </c>
      <c r="S26" s="1008" t="str">
        <f t="shared" si="7"/>
        <v>ACEPTABLE CON CONTROL ESPECIFICO</v>
      </c>
      <c r="T26" s="1001" t="s">
        <v>14</v>
      </c>
      <c r="U26" s="1001" t="s">
        <v>14</v>
      </c>
      <c r="V26" s="1001" t="s">
        <v>14</v>
      </c>
      <c r="W26" s="1020" t="s">
        <v>3909</v>
      </c>
      <c r="X26" s="1013" t="s">
        <v>13</v>
      </c>
    </row>
    <row r="27" spans="3:24" ht="150">
      <c r="C27" s="1978"/>
      <c r="D27" s="1981"/>
      <c r="E27" s="1980"/>
      <c r="F27" s="1000" t="s">
        <v>4368</v>
      </c>
      <c r="G27" s="1000" t="s">
        <v>8</v>
      </c>
      <c r="H27" s="1001" t="s">
        <v>1339</v>
      </c>
      <c r="I27" s="1001" t="s">
        <v>11</v>
      </c>
      <c r="J27" s="1001" t="s">
        <v>1340</v>
      </c>
      <c r="K27" s="1001" t="s">
        <v>11</v>
      </c>
      <c r="L27" s="1004">
        <v>6</v>
      </c>
      <c r="M27" s="1004">
        <v>4</v>
      </c>
      <c r="N27" s="1005">
        <f t="shared" si="5"/>
        <v>24</v>
      </c>
      <c r="O27" s="1006" t="str">
        <f t="shared" si="1"/>
        <v>MUY ALTO</v>
      </c>
      <c r="P27" s="1005">
        <v>10</v>
      </c>
      <c r="Q27" s="1005">
        <f t="shared" si="6"/>
        <v>240</v>
      </c>
      <c r="R27" s="1007" t="str">
        <f t="shared" si="3"/>
        <v>II</v>
      </c>
      <c r="S27" s="1008" t="str">
        <f t="shared" si="7"/>
        <v>ACEPTABLE CON CONTROL ESPECIFICO</v>
      </c>
      <c r="T27" s="1001" t="s">
        <v>91</v>
      </c>
      <c r="U27" s="1001" t="s">
        <v>91</v>
      </c>
      <c r="V27" s="1001" t="s">
        <v>91</v>
      </c>
      <c r="W27" s="1001" t="s">
        <v>2632</v>
      </c>
      <c r="X27" s="1023" t="s">
        <v>13</v>
      </c>
    </row>
    <row r="28" spans="3:24" ht="409.5" customHeight="1">
      <c r="C28" s="1978"/>
      <c r="D28" s="1981"/>
      <c r="E28" s="1980"/>
      <c r="F28" s="1012" t="s">
        <v>4369</v>
      </c>
      <c r="G28" s="1000" t="s">
        <v>20</v>
      </c>
      <c r="H28" s="1001" t="s">
        <v>1352</v>
      </c>
      <c r="I28" s="1001" t="s">
        <v>11</v>
      </c>
      <c r="J28" s="1001" t="s">
        <v>11</v>
      </c>
      <c r="K28" s="1001" t="s">
        <v>11</v>
      </c>
      <c r="L28" s="1004">
        <v>2</v>
      </c>
      <c r="M28" s="1004">
        <v>4</v>
      </c>
      <c r="N28" s="1005">
        <f t="shared" si="5"/>
        <v>8</v>
      </c>
      <c r="O28" s="1006" t="str">
        <f t="shared" si="1"/>
        <v>MEDIO</v>
      </c>
      <c r="P28" s="1005">
        <v>10</v>
      </c>
      <c r="Q28" s="1005">
        <f t="shared" si="6"/>
        <v>80</v>
      </c>
      <c r="R28" s="1007" t="str">
        <f t="shared" si="3"/>
        <v>III</v>
      </c>
      <c r="S28" s="1008" t="str">
        <f t="shared" si="7"/>
        <v>MEJORABLE</v>
      </c>
      <c r="T28" s="434" t="s">
        <v>91</v>
      </c>
      <c r="U28" s="434" t="s">
        <v>91</v>
      </c>
      <c r="V28" s="434" t="s">
        <v>308</v>
      </c>
      <c r="W28" s="434" t="s">
        <v>471</v>
      </c>
      <c r="X28" s="436" t="s">
        <v>13</v>
      </c>
    </row>
    <row r="29" spans="3:24" ht="150">
      <c r="C29" s="1978"/>
      <c r="D29" s="1981"/>
      <c r="E29" s="1980"/>
      <c r="F29" s="1010" t="s">
        <v>4370</v>
      </c>
      <c r="G29" s="1000" t="s">
        <v>20</v>
      </c>
      <c r="H29" s="1019" t="s">
        <v>382</v>
      </c>
      <c r="I29" s="1001" t="s">
        <v>383</v>
      </c>
      <c r="J29" s="1001" t="s">
        <v>384</v>
      </c>
      <c r="K29" s="1001" t="s">
        <v>873</v>
      </c>
      <c r="L29" s="1004">
        <v>2</v>
      </c>
      <c r="M29" s="1004">
        <v>4</v>
      </c>
      <c r="N29" s="1005">
        <f t="shared" si="5"/>
        <v>8</v>
      </c>
      <c r="O29" s="1006" t="str">
        <f t="shared" si="1"/>
        <v>MEDIO</v>
      </c>
      <c r="P29" s="1005">
        <v>10</v>
      </c>
      <c r="Q29" s="1005">
        <f t="shared" si="6"/>
        <v>80</v>
      </c>
      <c r="R29" s="1007" t="str">
        <f t="shared" si="3"/>
        <v>III</v>
      </c>
      <c r="S29" s="1008" t="str">
        <f t="shared" si="7"/>
        <v>MEJORABLE</v>
      </c>
      <c r="T29" s="1001" t="s">
        <v>13</v>
      </c>
      <c r="U29" s="1001" t="s">
        <v>13</v>
      </c>
      <c r="V29" s="1001" t="s">
        <v>13</v>
      </c>
      <c r="W29" s="1001" t="s">
        <v>2633</v>
      </c>
      <c r="X29" s="1013" t="s">
        <v>13</v>
      </c>
    </row>
    <row r="30" spans="3:24" ht="156" customHeight="1">
      <c r="C30" s="1978"/>
      <c r="D30" s="1981"/>
      <c r="E30" s="1980"/>
      <c r="F30" s="1010" t="s">
        <v>4371</v>
      </c>
      <c r="G30" s="1000" t="s">
        <v>20</v>
      </c>
      <c r="H30" s="1019" t="s">
        <v>387</v>
      </c>
      <c r="I30" s="1001" t="s">
        <v>944</v>
      </c>
      <c r="J30" s="1001" t="s">
        <v>10</v>
      </c>
      <c r="K30" s="1001" t="s">
        <v>1543</v>
      </c>
      <c r="L30" s="1004">
        <v>2</v>
      </c>
      <c r="M30" s="1004">
        <v>4</v>
      </c>
      <c r="N30" s="1005">
        <f t="shared" si="5"/>
        <v>8</v>
      </c>
      <c r="O30" s="1006" t="str">
        <f t="shared" si="1"/>
        <v>MEDIO</v>
      </c>
      <c r="P30" s="1005">
        <v>10</v>
      </c>
      <c r="Q30" s="1005">
        <f t="shared" si="6"/>
        <v>80</v>
      </c>
      <c r="R30" s="1007" t="str">
        <f t="shared" si="3"/>
        <v>III</v>
      </c>
      <c r="S30" s="1008" t="str">
        <f t="shared" si="7"/>
        <v>MEJORABLE</v>
      </c>
      <c r="T30" s="1001" t="s">
        <v>14</v>
      </c>
      <c r="U30" s="1001" t="s">
        <v>14</v>
      </c>
      <c r="V30" s="1001" t="s">
        <v>14</v>
      </c>
      <c r="W30" s="1001" t="s">
        <v>1544</v>
      </c>
      <c r="X30" s="1013" t="s">
        <v>389</v>
      </c>
    </row>
    <row r="31" spans="3:24" ht="150">
      <c r="C31" s="1982" t="s">
        <v>78</v>
      </c>
      <c r="D31" s="1983" t="s">
        <v>3887</v>
      </c>
      <c r="E31" s="1980" t="s">
        <v>6</v>
      </c>
      <c r="F31" s="1003" t="s">
        <v>4372</v>
      </c>
      <c r="G31" s="1003" t="s">
        <v>20</v>
      </c>
      <c r="H31" s="434" t="s">
        <v>30</v>
      </c>
      <c r="I31" s="1009" t="s">
        <v>11</v>
      </c>
      <c r="J31" s="1009" t="s">
        <v>11</v>
      </c>
      <c r="K31" s="1009" t="s">
        <v>1545</v>
      </c>
      <c r="L31" s="1004">
        <v>2</v>
      </c>
      <c r="M31" s="1004">
        <v>2</v>
      </c>
      <c r="N31" s="1005">
        <f t="shared" si="5"/>
        <v>4</v>
      </c>
      <c r="O31" s="1006" t="str">
        <f t="shared" si="1"/>
        <v>BAJO</v>
      </c>
      <c r="P31" s="1005">
        <v>100</v>
      </c>
      <c r="Q31" s="1005">
        <f t="shared" si="6"/>
        <v>400</v>
      </c>
      <c r="R31" s="1007" t="str">
        <f t="shared" si="3"/>
        <v>II</v>
      </c>
      <c r="S31" s="1008" t="str">
        <f t="shared" si="7"/>
        <v>ACEPTABLE CON CONTROL ESPECIFICO</v>
      </c>
      <c r="T31" s="434" t="s">
        <v>13</v>
      </c>
      <c r="U31" s="434" t="s">
        <v>13</v>
      </c>
      <c r="V31" s="434" t="s">
        <v>929</v>
      </c>
      <c r="W31" s="424" t="s">
        <v>1521</v>
      </c>
      <c r="X31" s="435" t="s">
        <v>13</v>
      </c>
    </row>
    <row r="32" spans="3:24" ht="120">
      <c r="C32" s="1982"/>
      <c r="D32" s="1983"/>
      <c r="E32" s="1980"/>
      <c r="F32" s="1014" t="s">
        <v>4354</v>
      </c>
      <c r="G32" s="1003" t="s">
        <v>20</v>
      </c>
      <c r="H32" s="1024" t="s">
        <v>36</v>
      </c>
      <c r="I32" s="1009" t="s">
        <v>11</v>
      </c>
      <c r="J32" s="1009" t="s">
        <v>11</v>
      </c>
      <c r="K32" s="1024" t="s">
        <v>1424</v>
      </c>
      <c r="L32" s="1004">
        <v>2</v>
      </c>
      <c r="M32" s="1004">
        <v>4</v>
      </c>
      <c r="N32" s="1005">
        <f t="shared" si="5"/>
        <v>8</v>
      </c>
      <c r="O32" s="1006" t="str">
        <f t="shared" si="1"/>
        <v>MEDIO</v>
      </c>
      <c r="P32" s="1005">
        <v>10</v>
      </c>
      <c r="Q32" s="1005">
        <f t="shared" si="6"/>
        <v>80</v>
      </c>
      <c r="R32" s="1007" t="str">
        <f t="shared" si="3"/>
        <v>III</v>
      </c>
      <c r="S32" s="1008" t="str">
        <f t="shared" si="7"/>
        <v>MEJORABLE</v>
      </c>
      <c r="T32" s="434" t="s">
        <v>13</v>
      </c>
      <c r="U32" s="434" t="s">
        <v>13</v>
      </c>
      <c r="V32" s="434" t="s">
        <v>13</v>
      </c>
      <c r="W32" s="1025" t="s">
        <v>2634</v>
      </c>
      <c r="X32" s="435" t="s">
        <v>38</v>
      </c>
    </row>
    <row r="33" spans="3:24" ht="198" customHeight="1">
      <c r="C33" s="1982"/>
      <c r="D33" s="1983"/>
      <c r="E33" s="1980"/>
      <c r="F33" s="1026" t="s">
        <v>4373</v>
      </c>
      <c r="G33" s="1000" t="s">
        <v>33</v>
      </c>
      <c r="H33" s="1019" t="s">
        <v>34</v>
      </c>
      <c r="I33" s="1001" t="s">
        <v>10</v>
      </c>
      <c r="J33" s="1001" t="s">
        <v>10</v>
      </c>
      <c r="K33" s="1001" t="s">
        <v>926</v>
      </c>
      <c r="L33" s="1004">
        <v>2</v>
      </c>
      <c r="M33" s="1004">
        <v>4</v>
      </c>
      <c r="N33" s="1005">
        <f t="shared" si="5"/>
        <v>8</v>
      </c>
      <c r="O33" s="1006" t="str">
        <f t="shared" si="1"/>
        <v>MEDIO</v>
      </c>
      <c r="P33" s="1005">
        <v>60</v>
      </c>
      <c r="Q33" s="1005">
        <f t="shared" si="6"/>
        <v>480</v>
      </c>
      <c r="R33" s="1007" t="str">
        <f t="shared" si="3"/>
        <v>II</v>
      </c>
      <c r="S33" s="1008" t="str">
        <f t="shared" si="7"/>
        <v>ACEPTABLE CON CONTROL ESPECIFICO</v>
      </c>
      <c r="T33" s="434" t="s">
        <v>13</v>
      </c>
      <c r="U33" s="434" t="s">
        <v>13</v>
      </c>
      <c r="V33" s="434" t="s">
        <v>13</v>
      </c>
      <c r="W33" s="424" t="s">
        <v>930</v>
      </c>
      <c r="X33" s="436" t="s">
        <v>13</v>
      </c>
    </row>
    <row r="34" spans="3:24" ht="219.75" customHeight="1">
      <c r="C34" s="1982"/>
      <c r="D34" s="1983"/>
      <c r="E34" s="1980"/>
      <c r="F34" s="1015" t="s">
        <v>4374</v>
      </c>
      <c r="G34" s="1003" t="s">
        <v>86</v>
      </c>
      <c r="H34" s="434" t="s">
        <v>87</v>
      </c>
      <c r="I34" s="434" t="s">
        <v>11</v>
      </c>
      <c r="J34" s="434" t="s">
        <v>11</v>
      </c>
      <c r="K34" s="434" t="s">
        <v>1266</v>
      </c>
      <c r="L34" s="1004">
        <v>2</v>
      </c>
      <c r="M34" s="1004">
        <v>4</v>
      </c>
      <c r="N34" s="1005">
        <f t="shared" si="5"/>
        <v>8</v>
      </c>
      <c r="O34" s="1006" t="str">
        <f t="shared" si="1"/>
        <v>MEDIO</v>
      </c>
      <c r="P34" s="1005">
        <v>10</v>
      </c>
      <c r="Q34" s="1005">
        <f t="shared" si="6"/>
        <v>80</v>
      </c>
      <c r="R34" s="1007" t="str">
        <f t="shared" si="3"/>
        <v>III</v>
      </c>
      <c r="S34" s="1008" t="str">
        <f t="shared" si="7"/>
        <v>MEJORABLE</v>
      </c>
      <c r="T34" s="434" t="s">
        <v>91</v>
      </c>
      <c r="U34" s="434" t="s">
        <v>91</v>
      </c>
      <c r="V34" s="434" t="s">
        <v>91</v>
      </c>
      <c r="W34" s="423" t="s">
        <v>1546</v>
      </c>
      <c r="X34" s="436" t="s">
        <v>93</v>
      </c>
    </row>
    <row r="35" spans="3:24" ht="280.5" customHeight="1">
      <c r="C35" s="1982"/>
      <c r="D35" s="1983"/>
      <c r="E35" s="1980"/>
      <c r="F35" s="1000" t="s">
        <v>4375</v>
      </c>
      <c r="G35" s="1000" t="s">
        <v>86</v>
      </c>
      <c r="H35" s="1001" t="s">
        <v>629</v>
      </c>
      <c r="I35" s="434" t="s">
        <v>11</v>
      </c>
      <c r="J35" s="434" t="s">
        <v>11</v>
      </c>
      <c r="K35" s="434" t="s">
        <v>927</v>
      </c>
      <c r="L35" s="1004">
        <v>2</v>
      </c>
      <c r="M35" s="1004">
        <v>4</v>
      </c>
      <c r="N35" s="1005">
        <f t="shared" si="5"/>
        <v>8</v>
      </c>
      <c r="O35" s="1006" t="str">
        <f t="shared" si="1"/>
        <v>MEDIO</v>
      </c>
      <c r="P35" s="1005">
        <v>10</v>
      </c>
      <c r="Q35" s="1005">
        <f t="shared" si="6"/>
        <v>80</v>
      </c>
      <c r="R35" s="1007" t="str">
        <f t="shared" si="3"/>
        <v>III</v>
      </c>
      <c r="S35" s="1008" t="str">
        <f t="shared" si="7"/>
        <v>MEJORABLE</v>
      </c>
      <c r="T35" s="1005" t="s">
        <v>13</v>
      </c>
      <c r="U35" s="1005" t="s">
        <v>13</v>
      </c>
      <c r="V35" s="1005" t="s">
        <v>13</v>
      </c>
      <c r="W35" s="1001" t="s">
        <v>931</v>
      </c>
      <c r="X35" s="1013" t="s">
        <v>932</v>
      </c>
    </row>
    <row r="36" spans="3:24" ht="289.95" customHeight="1">
      <c r="C36" s="1982"/>
      <c r="D36" s="1983"/>
      <c r="E36" s="1980"/>
      <c r="F36" s="1026" t="s">
        <v>4376</v>
      </c>
      <c r="G36" s="1000" t="s">
        <v>8</v>
      </c>
      <c r="H36" s="1019" t="s">
        <v>108</v>
      </c>
      <c r="I36" s="1019" t="s">
        <v>10</v>
      </c>
      <c r="J36" s="1027" t="s">
        <v>10</v>
      </c>
      <c r="K36" s="1001" t="s">
        <v>109</v>
      </c>
      <c r="L36" s="1004">
        <v>2</v>
      </c>
      <c r="M36" s="1004">
        <v>4</v>
      </c>
      <c r="N36" s="1005">
        <f t="shared" si="5"/>
        <v>8</v>
      </c>
      <c r="O36" s="1006" t="str">
        <f t="shared" si="1"/>
        <v>MEDIO</v>
      </c>
      <c r="P36" s="1005">
        <v>10</v>
      </c>
      <c r="Q36" s="1005">
        <f t="shared" si="6"/>
        <v>80</v>
      </c>
      <c r="R36" s="1007" t="str">
        <f t="shared" si="3"/>
        <v>III</v>
      </c>
      <c r="S36" s="1008" t="str">
        <f t="shared" si="7"/>
        <v>MEJORABLE</v>
      </c>
      <c r="T36" s="1019" t="s">
        <v>13</v>
      </c>
      <c r="U36" s="1019" t="s">
        <v>13</v>
      </c>
      <c r="V36" s="1019" t="s">
        <v>13</v>
      </c>
      <c r="W36" s="1020" t="s">
        <v>125</v>
      </c>
      <c r="X36" s="1028" t="s">
        <v>10</v>
      </c>
    </row>
    <row r="37" spans="3:24" ht="229.95" customHeight="1">
      <c r="C37" s="1982"/>
      <c r="D37" s="1983"/>
      <c r="E37" s="1980"/>
      <c r="F37" s="1014" t="s">
        <v>675</v>
      </c>
      <c r="G37" s="1003" t="s">
        <v>20</v>
      </c>
      <c r="H37" s="1024" t="s">
        <v>36</v>
      </c>
      <c r="I37" s="1009" t="s">
        <v>11</v>
      </c>
      <c r="J37" s="1009" t="s">
        <v>11</v>
      </c>
      <c r="K37" s="434" t="s">
        <v>11</v>
      </c>
      <c r="L37" s="1004">
        <v>2</v>
      </c>
      <c r="M37" s="1004">
        <v>4</v>
      </c>
      <c r="N37" s="1005">
        <f t="shared" si="5"/>
        <v>8</v>
      </c>
      <c r="O37" s="1006" t="str">
        <f t="shared" si="1"/>
        <v>MEDIO</v>
      </c>
      <c r="P37" s="1005">
        <v>10</v>
      </c>
      <c r="Q37" s="1005">
        <f t="shared" si="6"/>
        <v>80</v>
      </c>
      <c r="R37" s="1007" t="str">
        <f t="shared" si="3"/>
        <v>III</v>
      </c>
      <c r="S37" s="1008" t="str">
        <f t="shared" si="7"/>
        <v>MEJORABLE</v>
      </c>
      <c r="T37" s="434" t="s">
        <v>13</v>
      </c>
      <c r="U37" s="434" t="s">
        <v>13</v>
      </c>
      <c r="V37" s="434" t="s">
        <v>13</v>
      </c>
      <c r="W37" s="1025" t="s">
        <v>2635</v>
      </c>
      <c r="X37" s="435" t="s">
        <v>13</v>
      </c>
    </row>
    <row r="38" spans="3:24" ht="193.5" customHeight="1">
      <c r="C38" s="1982"/>
      <c r="D38" s="1983"/>
      <c r="E38" s="1980"/>
      <c r="F38" s="1016" t="s">
        <v>1181</v>
      </c>
      <c r="G38" s="1003" t="s">
        <v>20</v>
      </c>
      <c r="H38" s="1024" t="s">
        <v>36</v>
      </c>
      <c r="I38" s="1009" t="s">
        <v>11</v>
      </c>
      <c r="J38" s="1009" t="s">
        <v>11</v>
      </c>
      <c r="K38" s="1024" t="s">
        <v>1179</v>
      </c>
      <c r="L38" s="1004">
        <v>2</v>
      </c>
      <c r="M38" s="1004">
        <v>4</v>
      </c>
      <c r="N38" s="1005">
        <f t="shared" si="5"/>
        <v>8</v>
      </c>
      <c r="O38" s="1006" t="str">
        <f t="shared" si="1"/>
        <v>MEDIO</v>
      </c>
      <c r="P38" s="1005">
        <v>10</v>
      </c>
      <c r="Q38" s="1005">
        <f t="shared" si="6"/>
        <v>80</v>
      </c>
      <c r="R38" s="1007" t="str">
        <f t="shared" si="3"/>
        <v>III</v>
      </c>
      <c r="S38" s="1008" t="str">
        <f t="shared" si="7"/>
        <v>MEJORABLE</v>
      </c>
      <c r="T38" s="434" t="s">
        <v>13</v>
      </c>
      <c r="U38" s="434" t="s">
        <v>13</v>
      </c>
      <c r="V38" s="434" t="s">
        <v>13</v>
      </c>
      <c r="W38" s="1002" t="s">
        <v>1182</v>
      </c>
      <c r="X38" s="436" t="s">
        <v>13</v>
      </c>
    </row>
    <row r="39" spans="3:24" ht="120">
      <c r="C39" s="1982"/>
      <c r="D39" s="1984" t="s">
        <v>3908</v>
      </c>
      <c r="E39" s="1003" t="s">
        <v>697</v>
      </c>
      <c r="F39" s="1026" t="s">
        <v>4377</v>
      </c>
      <c r="G39" s="1000" t="s">
        <v>33</v>
      </c>
      <c r="H39" s="1001" t="s">
        <v>2636</v>
      </c>
      <c r="I39" s="1001" t="s">
        <v>11</v>
      </c>
      <c r="J39" s="1001" t="s">
        <v>11</v>
      </c>
      <c r="K39" s="1001" t="s">
        <v>1555</v>
      </c>
      <c r="L39" s="1004">
        <v>2</v>
      </c>
      <c r="M39" s="1004">
        <v>2</v>
      </c>
      <c r="N39" s="1005">
        <f t="shared" si="5"/>
        <v>4</v>
      </c>
      <c r="O39" s="1006" t="str">
        <f t="shared" si="1"/>
        <v>BAJO</v>
      </c>
      <c r="P39" s="1005">
        <v>100</v>
      </c>
      <c r="Q39" s="1005">
        <f t="shared" si="6"/>
        <v>400</v>
      </c>
      <c r="R39" s="1007" t="str">
        <f t="shared" si="3"/>
        <v>II</v>
      </c>
      <c r="S39" s="1008" t="str">
        <f t="shared" si="7"/>
        <v>ACEPTABLE CON CONTROL ESPECIFICO</v>
      </c>
      <c r="T39" s="434" t="s">
        <v>91</v>
      </c>
      <c r="U39" s="434" t="s">
        <v>91</v>
      </c>
      <c r="V39" s="434" t="s">
        <v>91</v>
      </c>
      <c r="W39" s="1029" t="s">
        <v>2637</v>
      </c>
      <c r="X39" s="436" t="s">
        <v>13</v>
      </c>
    </row>
    <row r="40" spans="3:24" ht="239.25" customHeight="1">
      <c r="C40" s="1982"/>
      <c r="D40" s="1984"/>
      <c r="E40" s="1003" t="s">
        <v>697</v>
      </c>
      <c r="F40" s="1014" t="s">
        <v>698</v>
      </c>
      <c r="G40" s="1003" t="s">
        <v>33</v>
      </c>
      <c r="H40" s="434" t="s">
        <v>2636</v>
      </c>
      <c r="I40" s="1001" t="s">
        <v>11</v>
      </c>
      <c r="J40" s="1001" t="s">
        <v>11</v>
      </c>
      <c r="K40" s="1001" t="s">
        <v>1034</v>
      </c>
      <c r="L40" s="1004">
        <v>2</v>
      </c>
      <c r="M40" s="1004">
        <v>2</v>
      </c>
      <c r="N40" s="1005">
        <f t="shared" si="5"/>
        <v>4</v>
      </c>
      <c r="O40" s="1006" t="str">
        <f t="shared" si="1"/>
        <v>BAJO</v>
      </c>
      <c r="P40" s="1005">
        <v>100</v>
      </c>
      <c r="Q40" s="1005">
        <f t="shared" si="6"/>
        <v>400</v>
      </c>
      <c r="R40" s="1007" t="str">
        <f t="shared" si="3"/>
        <v>II</v>
      </c>
      <c r="S40" s="1008" t="str">
        <f t="shared" si="7"/>
        <v>ACEPTABLE CON CONTROL ESPECIFICO</v>
      </c>
      <c r="T40" s="434" t="s">
        <v>13</v>
      </c>
      <c r="U40" s="434" t="s">
        <v>13</v>
      </c>
      <c r="V40" s="434" t="s">
        <v>13</v>
      </c>
      <c r="W40" s="423" t="s">
        <v>2638</v>
      </c>
      <c r="X40" s="436" t="s">
        <v>699</v>
      </c>
    </row>
    <row r="41" spans="3:24" ht="270">
      <c r="C41" s="1982"/>
      <c r="D41" s="1984"/>
      <c r="E41" s="1003" t="s">
        <v>697</v>
      </c>
      <c r="F41" s="1015" t="s">
        <v>4378</v>
      </c>
      <c r="G41" s="1003" t="s">
        <v>39</v>
      </c>
      <c r="H41" s="434" t="s">
        <v>682</v>
      </c>
      <c r="I41" s="434" t="s">
        <v>11</v>
      </c>
      <c r="J41" s="434" t="s">
        <v>11</v>
      </c>
      <c r="K41" s="434" t="s">
        <v>1035</v>
      </c>
      <c r="L41" s="1004">
        <v>2</v>
      </c>
      <c r="M41" s="1004">
        <v>4</v>
      </c>
      <c r="N41" s="1005">
        <f t="shared" si="5"/>
        <v>8</v>
      </c>
      <c r="O41" s="1006" t="str">
        <f t="shared" si="1"/>
        <v>MEDIO</v>
      </c>
      <c r="P41" s="1005">
        <v>60</v>
      </c>
      <c r="Q41" s="1005">
        <f t="shared" si="6"/>
        <v>480</v>
      </c>
      <c r="R41" s="1007" t="str">
        <f t="shared" si="3"/>
        <v>II</v>
      </c>
      <c r="S41" s="1008" t="str">
        <f t="shared" si="7"/>
        <v>ACEPTABLE CON CONTROL ESPECIFICO</v>
      </c>
      <c r="T41" s="434" t="s">
        <v>13</v>
      </c>
      <c r="U41" s="434" t="s">
        <v>13</v>
      </c>
      <c r="V41" s="434" t="s">
        <v>13</v>
      </c>
      <c r="W41" s="1024" t="s">
        <v>2639</v>
      </c>
      <c r="X41" s="436" t="s">
        <v>683</v>
      </c>
    </row>
    <row r="42" spans="3:24" ht="194.25" customHeight="1">
      <c r="C42" s="1982"/>
      <c r="D42" s="1984"/>
      <c r="E42" s="1003" t="s">
        <v>697</v>
      </c>
      <c r="F42" s="1002" t="s">
        <v>4379</v>
      </c>
      <c r="G42" s="1016" t="s">
        <v>39</v>
      </c>
      <c r="H42" s="1002" t="s">
        <v>691</v>
      </c>
      <c r="I42" s="434" t="s">
        <v>11</v>
      </c>
      <c r="J42" s="434" t="s">
        <v>11</v>
      </c>
      <c r="K42" s="434" t="s">
        <v>1033</v>
      </c>
      <c r="L42" s="1004">
        <v>2</v>
      </c>
      <c r="M42" s="1004">
        <v>4</v>
      </c>
      <c r="N42" s="1005">
        <f t="shared" si="5"/>
        <v>8</v>
      </c>
      <c r="O42" s="1006" t="str">
        <f t="shared" si="1"/>
        <v>MEDIO</v>
      </c>
      <c r="P42" s="1005">
        <v>60</v>
      </c>
      <c r="Q42" s="1005">
        <f t="shared" si="6"/>
        <v>480</v>
      </c>
      <c r="R42" s="1007" t="str">
        <f t="shared" si="3"/>
        <v>II</v>
      </c>
      <c r="S42" s="1008" t="str">
        <f t="shared" si="7"/>
        <v>ACEPTABLE CON CONTROL ESPECIFICO</v>
      </c>
      <c r="T42" s="1002" t="s">
        <v>13</v>
      </c>
      <c r="U42" s="1002" t="s">
        <v>13</v>
      </c>
      <c r="V42" s="1002" t="s">
        <v>13</v>
      </c>
      <c r="W42" s="424" t="s">
        <v>700</v>
      </c>
      <c r="X42" s="1018" t="s">
        <v>692</v>
      </c>
    </row>
    <row r="43" spans="3:24" ht="120">
      <c r="C43" s="1982"/>
      <c r="D43" s="1984"/>
      <c r="E43" s="1003" t="s">
        <v>697</v>
      </c>
      <c r="F43" s="434" t="s">
        <v>4380</v>
      </c>
      <c r="G43" s="1003" t="s">
        <v>8</v>
      </c>
      <c r="H43" s="434" t="s">
        <v>1560</v>
      </c>
      <c r="I43" s="434" t="s">
        <v>11</v>
      </c>
      <c r="J43" s="434" t="s">
        <v>11</v>
      </c>
      <c r="K43" s="434" t="s">
        <v>701</v>
      </c>
      <c r="L43" s="1004">
        <v>2</v>
      </c>
      <c r="M43" s="1004">
        <v>4</v>
      </c>
      <c r="N43" s="1005">
        <f t="shared" si="5"/>
        <v>8</v>
      </c>
      <c r="O43" s="1006" t="str">
        <f t="shared" si="1"/>
        <v>MEDIO</v>
      </c>
      <c r="P43" s="1005">
        <v>10</v>
      </c>
      <c r="Q43" s="1005">
        <f t="shared" si="6"/>
        <v>80</v>
      </c>
      <c r="R43" s="1007" t="str">
        <f t="shared" si="3"/>
        <v>III</v>
      </c>
      <c r="S43" s="1008" t="str">
        <f t="shared" si="7"/>
        <v>MEJORABLE</v>
      </c>
      <c r="T43" s="434" t="s">
        <v>13</v>
      </c>
      <c r="U43" s="434" t="s">
        <v>13</v>
      </c>
      <c r="V43" s="423" t="s">
        <v>13</v>
      </c>
      <c r="W43" s="424" t="s">
        <v>2640</v>
      </c>
      <c r="X43" s="436" t="s">
        <v>13</v>
      </c>
    </row>
    <row r="44" spans="3:24" ht="90">
      <c r="C44" s="1982"/>
      <c r="D44" s="1984"/>
      <c r="E44" s="1003" t="s">
        <v>697</v>
      </c>
      <c r="F44" s="1015" t="s">
        <v>4381</v>
      </c>
      <c r="G44" s="1003" t="s">
        <v>20</v>
      </c>
      <c r="H44" s="434" t="s">
        <v>702</v>
      </c>
      <c r="I44" s="1009" t="s">
        <v>11</v>
      </c>
      <c r="J44" s="1009" t="s">
        <v>11</v>
      </c>
      <c r="K44" s="1009" t="s">
        <v>1032</v>
      </c>
      <c r="L44" s="1004">
        <v>2</v>
      </c>
      <c r="M44" s="1004">
        <v>4</v>
      </c>
      <c r="N44" s="1005">
        <f t="shared" si="5"/>
        <v>8</v>
      </c>
      <c r="O44" s="1006" t="str">
        <f t="shared" si="1"/>
        <v>MEDIO</v>
      </c>
      <c r="P44" s="1005">
        <v>10</v>
      </c>
      <c r="Q44" s="1005">
        <f t="shared" si="6"/>
        <v>80</v>
      </c>
      <c r="R44" s="1007" t="str">
        <f t="shared" si="3"/>
        <v>III</v>
      </c>
      <c r="S44" s="1008" t="str">
        <f t="shared" si="7"/>
        <v>MEJORABLE</v>
      </c>
      <c r="T44" s="1004" t="s">
        <v>13</v>
      </c>
      <c r="U44" s="434" t="s">
        <v>13</v>
      </c>
      <c r="V44" s="434" t="s">
        <v>13</v>
      </c>
      <c r="W44" s="423" t="s">
        <v>703</v>
      </c>
      <c r="X44" s="436" t="s">
        <v>13</v>
      </c>
    </row>
    <row r="45" spans="3:24" ht="120">
      <c r="C45" s="1982"/>
      <c r="D45" s="1984"/>
      <c r="E45" s="1003" t="s">
        <v>6</v>
      </c>
      <c r="F45" s="1016" t="s">
        <v>1561</v>
      </c>
      <c r="G45" s="1003" t="s">
        <v>20</v>
      </c>
      <c r="H45" s="1024" t="s">
        <v>1320</v>
      </c>
      <c r="I45" s="1009" t="s">
        <v>11</v>
      </c>
      <c r="J45" s="1009" t="s">
        <v>11</v>
      </c>
      <c r="K45" s="1024" t="s">
        <v>1179</v>
      </c>
      <c r="L45" s="1004">
        <v>2</v>
      </c>
      <c r="M45" s="1004">
        <v>4</v>
      </c>
      <c r="N45" s="1005">
        <f t="shared" si="5"/>
        <v>8</v>
      </c>
      <c r="O45" s="1006" t="str">
        <f t="shared" si="1"/>
        <v>MEDIO</v>
      </c>
      <c r="P45" s="1005">
        <v>10</v>
      </c>
      <c r="Q45" s="1005">
        <f t="shared" si="6"/>
        <v>80</v>
      </c>
      <c r="R45" s="1007" t="str">
        <f t="shared" si="3"/>
        <v>III</v>
      </c>
      <c r="S45" s="1008" t="str">
        <f t="shared" si="7"/>
        <v>MEJORABLE</v>
      </c>
      <c r="T45" s="434" t="s">
        <v>13</v>
      </c>
      <c r="U45" s="434" t="s">
        <v>1562</v>
      </c>
      <c r="V45" s="434" t="s">
        <v>13</v>
      </c>
      <c r="W45" s="1002" t="s">
        <v>1563</v>
      </c>
      <c r="X45" s="436" t="s">
        <v>13</v>
      </c>
    </row>
    <row r="46" spans="3:24" ht="120">
      <c r="C46" s="1982"/>
      <c r="D46" s="1984"/>
      <c r="E46" s="1003" t="s">
        <v>697</v>
      </c>
      <c r="F46" s="1015" t="s">
        <v>4382</v>
      </c>
      <c r="G46" s="1003" t="s">
        <v>20</v>
      </c>
      <c r="H46" s="434" t="s">
        <v>326</v>
      </c>
      <c r="I46" s="1001" t="s">
        <v>11</v>
      </c>
      <c r="J46" s="1001" t="s">
        <v>11</v>
      </c>
      <c r="K46" s="1001" t="s">
        <v>11</v>
      </c>
      <c r="L46" s="1004">
        <v>2</v>
      </c>
      <c r="M46" s="1004">
        <v>4</v>
      </c>
      <c r="N46" s="1005">
        <f t="shared" si="5"/>
        <v>8</v>
      </c>
      <c r="O46" s="1006" t="str">
        <f t="shared" si="1"/>
        <v>MEDIO</v>
      </c>
      <c r="P46" s="1005">
        <v>10</v>
      </c>
      <c r="Q46" s="1005">
        <f t="shared" si="6"/>
        <v>80</v>
      </c>
      <c r="R46" s="1007" t="str">
        <f t="shared" si="3"/>
        <v>III</v>
      </c>
      <c r="S46" s="1008" t="str">
        <f t="shared" si="7"/>
        <v>MEJORABLE</v>
      </c>
      <c r="T46" s="1004" t="s">
        <v>13</v>
      </c>
      <c r="U46" s="434" t="s">
        <v>13</v>
      </c>
      <c r="V46" s="434" t="s">
        <v>13</v>
      </c>
      <c r="W46" s="1024" t="s">
        <v>2641</v>
      </c>
      <c r="X46" s="436" t="s">
        <v>704</v>
      </c>
    </row>
    <row r="47" spans="3:24" ht="177">
      <c r="C47" s="1985" t="s">
        <v>3888</v>
      </c>
      <c r="D47" s="1986"/>
      <c r="E47" s="1030" t="s">
        <v>6</v>
      </c>
      <c r="F47" s="1031" t="s">
        <v>4383</v>
      </c>
      <c r="G47" s="1032" t="s">
        <v>20</v>
      </c>
      <c r="H47" s="429" t="s">
        <v>97</v>
      </c>
      <c r="I47" s="978" t="s">
        <v>11</v>
      </c>
      <c r="J47" s="978" t="s">
        <v>11</v>
      </c>
      <c r="K47" s="1033" t="s">
        <v>1179</v>
      </c>
      <c r="L47" s="1004">
        <v>2</v>
      </c>
      <c r="M47" s="1004">
        <v>2</v>
      </c>
      <c r="N47" s="1005">
        <f t="shared" si="5"/>
        <v>4</v>
      </c>
      <c r="O47" s="1006" t="str">
        <f t="shared" si="1"/>
        <v>BAJO</v>
      </c>
      <c r="P47" s="1005">
        <v>100</v>
      </c>
      <c r="Q47" s="1005">
        <f t="shared" si="6"/>
        <v>400</v>
      </c>
      <c r="R47" s="1007" t="str">
        <f t="shared" si="3"/>
        <v>II</v>
      </c>
      <c r="S47" s="1008" t="str">
        <f t="shared" si="7"/>
        <v>ACEPTABLE CON CONTROL ESPECIFICO</v>
      </c>
      <c r="T47" s="429" t="s">
        <v>13</v>
      </c>
      <c r="U47" s="429" t="s">
        <v>13</v>
      </c>
      <c r="V47" s="429" t="s">
        <v>13</v>
      </c>
      <c r="W47" s="978" t="s">
        <v>2642</v>
      </c>
      <c r="X47" s="1034" t="s">
        <v>13</v>
      </c>
    </row>
    <row r="48" spans="3:24" ht="177">
      <c r="C48" s="1985"/>
      <c r="D48" s="1986"/>
      <c r="E48" s="1030" t="s">
        <v>6</v>
      </c>
      <c r="F48" s="1035" t="s">
        <v>4384</v>
      </c>
      <c r="G48" s="1032" t="s">
        <v>20</v>
      </c>
      <c r="H48" s="1033" t="s">
        <v>31</v>
      </c>
      <c r="I48" s="978" t="s">
        <v>11</v>
      </c>
      <c r="J48" s="978" t="s">
        <v>882</v>
      </c>
      <c r="K48" s="978" t="s">
        <v>11</v>
      </c>
      <c r="L48" s="1004">
        <v>2</v>
      </c>
      <c r="M48" s="1004">
        <v>2</v>
      </c>
      <c r="N48" s="1005">
        <f t="shared" si="5"/>
        <v>4</v>
      </c>
      <c r="O48" s="1006" t="str">
        <f t="shared" si="1"/>
        <v>BAJO</v>
      </c>
      <c r="P48" s="1005">
        <v>100</v>
      </c>
      <c r="Q48" s="1005">
        <f t="shared" si="6"/>
        <v>400</v>
      </c>
      <c r="R48" s="1007" t="str">
        <f t="shared" si="3"/>
        <v>II</v>
      </c>
      <c r="S48" s="1008" t="str">
        <f t="shared" si="7"/>
        <v>ACEPTABLE CON CONTROL ESPECIFICO</v>
      </c>
      <c r="T48" s="429" t="s">
        <v>13</v>
      </c>
      <c r="U48" s="429" t="s">
        <v>13</v>
      </c>
      <c r="V48" s="429" t="s">
        <v>1184</v>
      </c>
      <c r="W48" s="430" t="s">
        <v>32</v>
      </c>
      <c r="X48" s="1036" t="s">
        <v>13</v>
      </c>
    </row>
    <row r="49" spans="3:24" ht="177">
      <c r="C49" s="1985"/>
      <c r="D49" s="1986"/>
      <c r="E49" s="1030" t="s">
        <v>6</v>
      </c>
      <c r="F49" s="1035" t="s">
        <v>4385</v>
      </c>
      <c r="G49" s="1032" t="s">
        <v>20</v>
      </c>
      <c r="H49" s="1033" t="s">
        <v>31</v>
      </c>
      <c r="I49" s="978" t="s">
        <v>11</v>
      </c>
      <c r="J49" s="978" t="s">
        <v>1319</v>
      </c>
      <c r="K49" s="1033" t="s">
        <v>1179</v>
      </c>
      <c r="L49" s="1004">
        <v>2</v>
      </c>
      <c r="M49" s="1004">
        <v>2</v>
      </c>
      <c r="N49" s="1005">
        <f t="shared" si="5"/>
        <v>4</v>
      </c>
      <c r="O49" s="1006" t="str">
        <f t="shared" si="1"/>
        <v>BAJO</v>
      </c>
      <c r="P49" s="1005">
        <v>100</v>
      </c>
      <c r="Q49" s="1005">
        <f t="shared" si="6"/>
        <v>400</v>
      </c>
      <c r="R49" s="1007" t="str">
        <f t="shared" si="3"/>
        <v>II</v>
      </c>
      <c r="S49" s="1008" t="str">
        <f t="shared" si="7"/>
        <v>ACEPTABLE CON CONTROL ESPECIFICO</v>
      </c>
      <c r="T49" s="429" t="s">
        <v>13</v>
      </c>
      <c r="U49" s="429" t="s">
        <v>13</v>
      </c>
      <c r="V49" s="429" t="s">
        <v>1184</v>
      </c>
      <c r="W49" s="430" t="s">
        <v>32</v>
      </c>
      <c r="X49" s="1036" t="s">
        <v>13</v>
      </c>
    </row>
    <row r="50" spans="3:24" ht="212.4">
      <c r="C50" s="1985"/>
      <c r="D50" s="1986"/>
      <c r="E50" s="1030" t="s">
        <v>157</v>
      </c>
      <c r="F50" s="976" t="s">
        <v>80</v>
      </c>
      <c r="G50" s="1032" t="s">
        <v>81</v>
      </c>
      <c r="H50" s="429" t="s">
        <v>82</v>
      </c>
      <c r="I50" s="429" t="s">
        <v>28</v>
      </c>
      <c r="J50" s="429" t="s">
        <v>100</v>
      </c>
      <c r="K50" s="429" t="s">
        <v>101</v>
      </c>
      <c r="L50" s="1004">
        <v>2</v>
      </c>
      <c r="M50" s="1004">
        <v>2</v>
      </c>
      <c r="N50" s="1005">
        <f t="shared" si="5"/>
        <v>4</v>
      </c>
      <c r="O50" s="1006" t="str">
        <f t="shared" si="1"/>
        <v>BAJO</v>
      </c>
      <c r="P50" s="1005">
        <v>100</v>
      </c>
      <c r="Q50" s="1005">
        <f t="shared" si="6"/>
        <v>400</v>
      </c>
      <c r="R50" s="1007" t="str">
        <f t="shared" si="3"/>
        <v>II</v>
      </c>
      <c r="S50" s="1008" t="str">
        <f t="shared" si="7"/>
        <v>ACEPTABLE CON CONTROL ESPECIFICO</v>
      </c>
      <c r="T50" s="429" t="s">
        <v>14</v>
      </c>
      <c r="U50" s="429" t="s">
        <v>14</v>
      </c>
      <c r="V50" s="429" t="s">
        <v>14</v>
      </c>
      <c r="W50" s="978" t="s">
        <v>2643</v>
      </c>
      <c r="X50" s="1036" t="s">
        <v>13</v>
      </c>
    </row>
    <row r="51" spans="3:24" ht="354">
      <c r="C51" s="1985"/>
      <c r="D51" s="1986"/>
      <c r="E51" s="1030" t="s">
        <v>157</v>
      </c>
      <c r="F51" s="976" t="s">
        <v>102</v>
      </c>
      <c r="G51" s="1032" t="s">
        <v>81</v>
      </c>
      <c r="H51" s="429" t="s">
        <v>82</v>
      </c>
      <c r="I51" s="429" t="s">
        <v>28</v>
      </c>
      <c r="J51" s="429" t="s">
        <v>11</v>
      </c>
      <c r="K51" s="429" t="s">
        <v>101</v>
      </c>
      <c r="L51" s="1004">
        <v>2</v>
      </c>
      <c r="M51" s="1004">
        <v>2</v>
      </c>
      <c r="N51" s="1005">
        <f t="shared" si="5"/>
        <v>4</v>
      </c>
      <c r="O51" s="1006" t="str">
        <f t="shared" si="1"/>
        <v>BAJO</v>
      </c>
      <c r="P51" s="1005">
        <v>100</v>
      </c>
      <c r="Q51" s="1005">
        <f t="shared" si="6"/>
        <v>400</v>
      </c>
      <c r="R51" s="1007" t="str">
        <f t="shared" si="3"/>
        <v>II</v>
      </c>
      <c r="S51" s="1008" t="str">
        <f t="shared" si="7"/>
        <v>ACEPTABLE CON CONTROL ESPECIFICO</v>
      </c>
      <c r="T51" s="429" t="s">
        <v>14</v>
      </c>
      <c r="U51" s="429" t="s">
        <v>14</v>
      </c>
      <c r="V51" s="429" t="s">
        <v>14</v>
      </c>
      <c r="W51" s="1030" t="s">
        <v>2644</v>
      </c>
      <c r="X51" s="1036" t="s">
        <v>13</v>
      </c>
    </row>
    <row r="52" spans="3:24" ht="177">
      <c r="C52" s="1985"/>
      <c r="D52" s="1986"/>
      <c r="E52" s="1030" t="s">
        <v>6</v>
      </c>
      <c r="F52" s="1035" t="s">
        <v>4386</v>
      </c>
      <c r="G52" s="1032" t="s">
        <v>20</v>
      </c>
      <c r="H52" s="429" t="s">
        <v>104</v>
      </c>
      <c r="I52" s="1030" t="s">
        <v>11</v>
      </c>
      <c r="J52" s="1030" t="s">
        <v>105</v>
      </c>
      <c r="K52" s="1030" t="s">
        <v>106</v>
      </c>
      <c r="L52" s="1004">
        <v>2</v>
      </c>
      <c r="M52" s="1004">
        <v>2</v>
      </c>
      <c r="N52" s="1005">
        <f t="shared" si="5"/>
        <v>4</v>
      </c>
      <c r="O52" s="1006" t="str">
        <f t="shared" si="1"/>
        <v>BAJO</v>
      </c>
      <c r="P52" s="1005">
        <v>100</v>
      </c>
      <c r="Q52" s="1005">
        <f t="shared" si="6"/>
        <v>400</v>
      </c>
      <c r="R52" s="1007" t="str">
        <f t="shared" si="3"/>
        <v>II</v>
      </c>
      <c r="S52" s="1008" t="str">
        <f t="shared" si="7"/>
        <v>ACEPTABLE CON CONTROL ESPECIFICO</v>
      </c>
      <c r="T52" s="429" t="s">
        <v>13</v>
      </c>
      <c r="U52" s="429" t="s">
        <v>13</v>
      </c>
      <c r="V52" s="429" t="s">
        <v>117</v>
      </c>
      <c r="W52" s="429" t="s">
        <v>2645</v>
      </c>
      <c r="X52" s="1034" t="s">
        <v>13</v>
      </c>
    </row>
    <row r="53" spans="3:24" ht="177">
      <c r="C53" s="1985"/>
      <c r="D53" s="1986"/>
      <c r="E53" s="1030" t="s">
        <v>6</v>
      </c>
      <c r="F53" s="1035" t="s">
        <v>4387</v>
      </c>
      <c r="G53" s="1032" t="s">
        <v>20</v>
      </c>
      <c r="H53" s="429" t="s">
        <v>104</v>
      </c>
      <c r="I53" s="1030" t="s">
        <v>11</v>
      </c>
      <c r="J53" s="1030" t="s">
        <v>105</v>
      </c>
      <c r="K53" s="1030" t="s">
        <v>11</v>
      </c>
      <c r="L53" s="1004">
        <v>2</v>
      </c>
      <c r="M53" s="1004">
        <v>2</v>
      </c>
      <c r="N53" s="1005">
        <f t="shared" si="5"/>
        <v>4</v>
      </c>
      <c r="O53" s="1006" t="str">
        <f t="shared" si="1"/>
        <v>BAJO</v>
      </c>
      <c r="P53" s="1005">
        <v>100</v>
      </c>
      <c r="Q53" s="1005">
        <f t="shared" si="6"/>
        <v>400</v>
      </c>
      <c r="R53" s="1007" t="str">
        <f t="shared" si="3"/>
        <v>II</v>
      </c>
      <c r="S53" s="1008" t="str">
        <f t="shared" si="7"/>
        <v>ACEPTABLE CON CONTROL ESPECIFICO</v>
      </c>
      <c r="T53" s="429" t="s">
        <v>13</v>
      </c>
      <c r="U53" s="429" t="s">
        <v>13</v>
      </c>
      <c r="V53" s="429" t="s">
        <v>1548</v>
      </c>
      <c r="W53" s="429" t="s">
        <v>1314</v>
      </c>
      <c r="X53" s="1034" t="s">
        <v>13</v>
      </c>
    </row>
    <row r="54" spans="3:24" ht="141.6">
      <c r="C54" s="1985"/>
      <c r="D54" s="1986"/>
      <c r="E54" s="1030" t="s">
        <v>6</v>
      </c>
      <c r="F54" s="1035" t="s">
        <v>4388</v>
      </c>
      <c r="G54" s="1032" t="s">
        <v>39</v>
      </c>
      <c r="H54" s="429" t="s">
        <v>104</v>
      </c>
      <c r="I54" s="1030" t="s">
        <v>11</v>
      </c>
      <c r="J54" s="1030" t="s">
        <v>105</v>
      </c>
      <c r="K54" s="1030" t="s">
        <v>11</v>
      </c>
      <c r="L54" s="1004">
        <v>2</v>
      </c>
      <c r="M54" s="1004">
        <v>2</v>
      </c>
      <c r="N54" s="1005">
        <f t="shared" si="5"/>
        <v>4</v>
      </c>
      <c r="O54" s="1006" t="str">
        <f t="shared" si="1"/>
        <v>BAJO</v>
      </c>
      <c r="P54" s="1005">
        <v>100</v>
      </c>
      <c r="Q54" s="1005">
        <f t="shared" si="6"/>
        <v>400</v>
      </c>
      <c r="R54" s="1007" t="str">
        <f t="shared" si="3"/>
        <v>II</v>
      </c>
      <c r="S54" s="1008" t="str">
        <f t="shared" si="7"/>
        <v>ACEPTABLE CON CONTROL ESPECIFICO</v>
      </c>
      <c r="T54" s="429" t="s">
        <v>13</v>
      </c>
      <c r="U54" s="429" t="s">
        <v>13</v>
      </c>
      <c r="V54" s="429" t="s">
        <v>13</v>
      </c>
      <c r="W54" s="429" t="s">
        <v>1316</v>
      </c>
      <c r="X54" s="1034" t="s">
        <v>13</v>
      </c>
    </row>
    <row r="55" spans="3:24" ht="354">
      <c r="C55" s="1985"/>
      <c r="D55" s="1986"/>
      <c r="E55" s="1030" t="s">
        <v>6</v>
      </c>
      <c r="F55" s="1037" t="s">
        <v>4389</v>
      </c>
      <c r="G55" s="1038" t="s">
        <v>33</v>
      </c>
      <c r="H55" s="1039" t="s">
        <v>3881</v>
      </c>
      <c r="I55" s="426" t="s">
        <v>1317</v>
      </c>
      <c r="J55" s="1040" t="s">
        <v>1086</v>
      </c>
      <c r="K55" s="426" t="s">
        <v>1318</v>
      </c>
      <c r="L55" s="1004">
        <v>2</v>
      </c>
      <c r="M55" s="1004">
        <v>4</v>
      </c>
      <c r="N55" s="1005">
        <f t="shared" si="5"/>
        <v>8</v>
      </c>
      <c r="O55" s="1006" t="str">
        <f t="shared" si="1"/>
        <v>MEDIO</v>
      </c>
      <c r="P55" s="1005">
        <v>10</v>
      </c>
      <c r="Q55" s="1005">
        <f t="shared" si="6"/>
        <v>80</v>
      </c>
      <c r="R55" s="1007" t="str">
        <f t="shared" si="3"/>
        <v>III</v>
      </c>
      <c r="S55" s="1008" t="str">
        <f t="shared" si="7"/>
        <v>MEJORABLE</v>
      </c>
      <c r="T55" s="430" t="s">
        <v>26</v>
      </c>
      <c r="U55" s="430" t="s">
        <v>26</v>
      </c>
      <c r="V55" s="430" t="s">
        <v>857</v>
      </c>
      <c r="W55" s="1041" t="s">
        <v>3910</v>
      </c>
      <c r="X55" s="1042" t="s">
        <v>1190</v>
      </c>
    </row>
    <row r="56" spans="3:24" ht="354">
      <c r="C56" s="1985"/>
      <c r="D56" s="1986"/>
      <c r="E56" s="1030" t="s">
        <v>6</v>
      </c>
      <c r="F56" s="1037" t="s">
        <v>4390</v>
      </c>
      <c r="G56" s="1038" t="s">
        <v>25</v>
      </c>
      <c r="H56" s="1039" t="s">
        <v>1192</v>
      </c>
      <c r="I56" s="1039" t="s">
        <v>1030</v>
      </c>
      <c r="J56" s="1040" t="s">
        <v>1031</v>
      </c>
      <c r="K56" s="426" t="s">
        <v>1122</v>
      </c>
      <c r="L56" s="1004">
        <v>2</v>
      </c>
      <c r="M56" s="1004">
        <v>4</v>
      </c>
      <c r="N56" s="1005">
        <f t="shared" si="5"/>
        <v>8</v>
      </c>
      <c r="O56" s="1006" t="str">
        <f t="shared" si="1"/>
        <v>MEDIO</v>
      </c>
      <c r="P56" s="1005">
        <v>10</v>
      </c>
      <c r="Q56" s="1005">
        <f t="shared" si="6"/>
        <v>80</v>
      </c>
      <c r="R56" s="1007" t="str">
        <f t="shared" si="3"/>
        <v>III</v>
      </c>
      <c r="S56" s="1008" t="str">
        <f t="shared" si="7"/>
        <v>MEJORABLE</v>
      </c>
      <c r="T56" s="430" t="s">
        <v>26</v>
      </c>
      <c r="U56" s="430" t="s">
        <v>26</v>
      </c>
      <c r="V56" s="430" t="s">
        <v>1193</v>
      </c>
      <c r="W56" s="1041" t="s">
        <v>3892</v>
      </c>
      <c r="X56" s="1042" t="s">
        <v>1123</v>
      </c>
    </row>
    <row r="57" spans="3:24" ht="336.75" customHeight="1">
      <c r="C57" s="1985"/>
      <c r="D57" s="1986"/>
      <c r="E57" s="1030" t="s">
        <v>6</v>
      </c>
      <c r="F57" s="1016" t="s">
        <v>4391</v>
      </c>
      <c r="G57" s="1010" t="s">
        <v>25</v>
      </c>
      <c r="H57" s="1009" t="s">
        <v>1124</v>
      </c>
      <c r="I57" s="1002" t="s">
        <v>1028</v>
      </c>
      <c r="J57" s="1002" t="s">
        <v>1028</v>
      </c>
      <c r="K57" s="1002" t="s">
        <v>1122</v>
      </c>
      <c r="L57" s="1004">
        <v>2</v>
      </c>
      <c r="M57" s="1004">
        <v>4</v>
      </c>
      <c r="N57" s="1005">
        <f t="shared" si="5"/>
        <v>8</v>
      </c>
      <c r="O57" s="1006" t="str">
        <f t="shared" si="1"/>
        <v>MEDIO</v>
      </c>
      <c r="P57" s="1005">
        <v>10</v>
      </c>
      <c r="Q57" s="1005">
        <f t="shared" si="6"/>
        <v>80</v>
      </c>
      <c r="R57" s="1007" t="str">
        <f t="shared" si="3"/>
        <v>III</v>
      </c>
      <c r="S57" s="1008" t="str">
        <f t="shared" si="7"/>
        <v>MEJORABLE</v>
      </c>
      <c r="T57" s="434" t="s">
        <v>14</v>
      </c>
      <c r="U57" s="434" t="s">
        <v>14</v>
      </c>
      <c r="V57" s="434" t="s">
        <v>13</v>
      </c>
      <c r="W57" s="1009" t="s">
        <v>2560</v>
      </c>
      <c r="X57" s="436" t="s">
        <v>14</v>
      </c>
    </row>
    <row r="58" spans="3:24" ht="212.4">
      <c r="C58" s="1985"/>
      <c r="D58" s="1986"/>
      <c r="E58" s="1030" t="s">
        <v>6</v>
      </c>
      <c r="F58" s="976" t="s">
        <v>4392</v>
      </c>
      <c r="G58" s="976" t="s">
        <v>25</v>
      </c>
      <c r="H58" s="978" t="s">
        <v>1271</v>
      </c>
      <c r="I58" s="1030" t="s">
        <v>1128</v>
      </c>
      <c r="J58" s="1030" t="s">
        <v>1129</v>
      </c>
      <c r="K58" s="1030" t="s">
        <v>1130</v>
      </c>
      <c r="L58" s="1004">
        <v>2</v>
      </c>
      <c r="M58" s="1004">
        <v>4</v>
      </c>
      <c r="N58" s="1005">
        <f t="shared" si="5"/>
        <v>8</v>
      </c>
      <c r="O58" s="1006" t="str">
        <f t="shared" si="1"/>
        <v>MEDIO</v>
      </c>
      <c r="P58" s="1005">
        <v>10</v>
      </c>
      <c r="Q58" s="1005">
        <f t="shared" si="6"/>
        <v>80</v>
      </c>
      <c r="R58" s="1007" t="str">
        <f t="shared" si="3"/>
        <v>III</v>
      </c>
      <c r="S58" s="1008" t="str">
        <f t="shared" si="7"/>
        <v>MEJORABLE</v>
      </c>
      <c r="T58" s="429" t="s">
        <v>14</v>
      </c>
      <c r="U58" s="429" t="s">
        <v>14</v>
      </c>
      <c r="V58" s="429" t="s">
        <v>14</v>
      </c>
      <c r="W58" s="1030" t="s">
        <v>2646</v>
      </c>
      <c r="X58" s="1034" t="s">
        <v>14</v>
      </c>
    </row>
    <row r="59" spans="3:24" ht="141.6">
      <c r="C59" s="1985"/>
      <c r="D59" s="1986"/>
      <c r="E59" s="1030" t="s">
        <v>6</v>
      </c>
      <c r="F59" s="976" t="s">
        <v>4393</v>
      </c>
      <c r="G59" s="976" t="s">
        <v>25</v>
      </c>
      <c r="H59" s="978" t="s">
        <v>1131</v>
      </c>
      <c r="I59" s="1030" t="s">
        <v>1133</v>
      </c>
      <c r="J59" s="1030" t="s">
        <v>1132</v>
      </c>
      <c r="K59" s="1030" t="s">
        <v>1134</v>
      </c>
      <c r="L59" s="1004">
        <v>2</v>
      </c>
      <c r="M59" s="1004">
        <v>4</v>
      </c>
      <c r="N59" s="1005">
        <f t="shared" si="5"/>
        <v>8</v>
      </c>
      <c r="O59" s="1006" t="str">
        <f t="shared" si="1"/>
        <v>MEDIO</v>
      </c>
      <c r="P59" s="1005">
        <v>10</v>
      </c>
      <c r="Q59" s="1005">
        <f t="shared" si="6"/>
        <v>80</v>
      </c>
      <c r="R59" s="1007" t="str">
        <f t="shared" si="3"/>
        <v>III</v>
      </c>
      <c r="S59" s="1008" t="str">
        <f t="shared" si="7"/>
        <v>MEJORABLE</v>
      </c>
      <c r="T59" s="429" t="s">
        <v>14</v>
      </c>
      <c r="U59" s="429" t="s">
        <v>14</v>
      </c>
      <c r="V59" s="429" t="s">
        <v>14</v>
      </c>
      <c r="W59" s="1030" t="s">
        <v>2647</v>
      </c>
      <c r="X59" s="1034" t="s">
        <v>14</v>
      </c>
    </row>
    <row r="60" spans="3:24" ht="141.6">
      <c r="C60" s="1985"/>
      <c r="D60" s="1986"/>
      <c r="E60" s="1030" t="s">
        <v>6</v>
      </c>
      <c r="F60" s="976" t="s">
        <v>4394</v>
      </c>
      <c r="G60" s="976" t="s">
        <v>25</v>
      </c>
      <c r="H60" s="978" t="s">
        <v>103</v>
      </c>
      <c r="I60" s="1030" t="s">
        <v>1030</v>
      </c>
      <c r="J60" s="1030" t="s">
        <v>1126</v>
      </c>
      <c r="K60" s="1030" t="s">
        <v>1122</v>
      </c>
      <c r="L60" s="1004">
        <v>2</v>
      </c>
      <c r="M60" s="1004">
        <v>4</v>
      </c>
      <c r="N60" s="1005">
        <f t="shared" si="5"/>
        <v>8</v>
      </c>
      <c r="O60" s="1006" t="str">
        <f t="shared" si="1"/>
        <v>MEDIO</v>
      </c>
      <c r="P60" s="1005">
        <v>10</v>
      </c>
      <c r="Q60" s="1005">
        <f t="shared" si="6"/>
        <v>80</v>
      </c>
      <c r="R60" s="1007" t="str">
        <f t="shared" si="3"/>
        <v>III</v>
      </c>
      <c r="S60" s="1008" t="str">
        <f t="shared" si="7"/>
        <v>MEJORABLE</v>
      </c>
      <c r="T60" s="429" t="s">
        <v>14</v>
      </c>
      <c r="U60" s="429" t="s">
        <v>14</v>
      </c>
      <c r="V60" s="429" t="s">
        <v>14</v>
      </c>
      <c r="W60" s="1030" t="s">
        <v>2648</v>
      </c>
      <c r="X60" s="1034" t="s">
        <v>14</v>
      </c>
    </row>
    <row r="61" spans="3:24" ht="389.4">
      <c r="C61" s="1043"/>
      <c r="D61" s="1044"/>
      <c r="E61" s="1030" t="s">
        <v>6</v>
      </c>
      <c r="F61" s="1045" t="s">
        <v>4161</v>
      </c>
      <c r="G61" s="1045" t="s">
        <v>33</v>
      </c>
      <c r="H61" s="1046" t="s">
        <v>3766</v>
      </c>
      <c r="I61" s="1047" t="s">
        <v>11</v>
      </c>
      <c r="J61" s="1048" t="s">
        <v>1086</v>
      </c>
      <c r="K61" s="1047" t="s">
        <v>1150</v>
      </c>
      <c r="L61" s="1004">
        <v>2</v>
      </c>
      <c r="M61" s="1004">
        <v>4</v>
      </c>
      <c r="N61" s="1005">
        <f t="shared" si="5"/>
        <v>8</v>
      </c>
      <c r="O61" s="1006" t="str">
        <f t="shared" si="1"/>
        <v>MEDIO</v>
      </c>
      <c r="P61" s="1005">
        <v>10</v>
      </c>
      <c r="Q61" s="1005">
        <f t="shared" si="6"/>
        <v>80</v>
      </c>
      <c r="R61" s="1007" t="str">
        <f t="shared" si="3"/>
        <v>III</v>
      </c>
      <c r="S61" s="1008" t="str">
        <f t="shared" si="7"/>
        <v>MEJORABLE</v>
      </c>
      <c r="T61" s="1049" t="s">
        <v>13</v>
      </c>
      <c r="U61" s="1049" t="s">
        <v>13</v>
      </c>
      <c r="V61" s="1049" t="s">
        <v>13</v>
      </c>
      <c r="W61" s="1041" t="s">
        <v>4103</v>
      </c>
      <c r="X61" s="1050" t="s">
        <v>1190</v>
      </c>
    </row>
    <row r="62" spans="3:24" ht="389.4">
      <c r="C62" s="1043"/>
      <c r="D62" s="1044"/>
      <c r="E62" s="1030" t="s">
        <v>157</v>
      </c>
      <c r="F62" s="1047" t="s">
        <v>4395</v>
      </c>
      <c r="G62" s="1045" t="s">
        <v>25</v>
      </c>
      <c r="H62" s="1046" t="s">
        <v>4137</v>
      </c>
      <c r="I62" s="1047" t="s">
        <v>11</v>
      </c>
      <c r="J62" s="1047" t="s">
        <v>11</v>
      </c>
      <c r="K62" s="1047" t="s">
        <v>4138</v>
      </c>
      <c r="L62" s="1004">
        <v>2</v>
      </c>
      <c r="M62" s="1004">
        <v>4</v>
      </c>
      <c r="N62" s="1005">
        <f t="shared" si="5"/>
        <v>8</v>
      </c>
      <c r="O62" s="1006" t="str">
        <f t="shared" si="1"/>
        <v>MEDIO</v>
      </c>
      <c r="P62" s="1005">
        <v>10</v>
      </c>
      <c r="Q62" s="1005">
        <f t="shared" si="6"/>
        <v>80</v>
      </c>
      <c r="R62" s="1007" t="str">
        <f t="shared" si="3"/>
        <v>III</v>
      </c>
      <c r="S62" s="1008" t="str">
        <f t="shared" si="7"/>
        <v>MEJORABLE</v>
      </c>
      <c r="T62" s="1049" t="s">
        <v>13</v>
      </c>
      <c r="U62" s="1049" t="s">
        <v>13</v>
      </c>
      <c r="V62" s="1049" t="s">
        <v>13</v>
      </c>
      <c r="W62" s="1051" t="s">
        <v>4141</v>
      </c>
      <c r="X62" s="1052" t="s">
        <v>14</v>
      </c>
    </row>
    <row r="63" spans="3:24" ht="354">
      <c r="C63" s="1043"/>
      <c r="D63" s="1044"/>
      <c r="E63" s="1030" t="s">
        <v>157</v>
      </c>
      <c r="F63" s="1047" t="s">
        <v>4396</v>
      </c>
      <c r="G63" s="1045" t="s">
        <v>3871</v>
      </c>
      <c r="H63" s="1046" t="s">
        <v>4162</v>
      </c>
      <c r="I63" s="1049" t="s">
        <v>10</v>
      </c>
      <c r="J63" s="1047" t="s">
        <v>11</v>
      </c>
      <c r="K63" s="1047" t="s">
        <v>11</v>
      </c>
      <c r="L63" s="1004">
        <v>2</v>
      </c>
      <c r="M63" s="1004">
        <v>4</v>
      </c>
      <c r="N63" s="1005">
        <f t="shared" si="5"/>
        <v>8</v>
      </c>
      <c r="O63" s="1006" t="str">
        <f t="shared" si="1"/>
        <v>MEDIO</v>
      </c>
      <c r="P63" s="1005">
        <v>10</v>
      </c>
      <c r="Q63" s="1005">
        <f t="shared" si="6"/>
        <v>80</v>
      </c>
      <c r="R63" s="1007" t="str">
        <f t="shared" si="3"/>
        <v>III</v>
      </c>
      <c r="S63" s="1008" t="str">
        <f t="shared" si="7"/>
        <v>MEJORABLE</v>
      </c>
      <c r="T63" s="1049" t="s">
        <v>13</v>
      </c>
      <c r="U63" s="1049" t="s">
        <v>13</v>
      </c>
      <c r="V63" s="1049" t="s">
        <v>13</v>
      </c>
      <c r="W63" s="1041" t="s">
        <v>4144</v>
      </c>
      <c r="X63" s="1050" t="s">
        <v>4145</v>
      </c>
    </row>
    <row r="64" spans="3:24" ht="354">
      <c r="C64" s="1043"/>
      <c r="D64" s="1044"/>
      <c r="E64" s="1030" t="s">
        <v>157</v>
      </c>
      <c r="F64" s="1047" t="s">
        <v>4397</v>
      </c>
      <c r="G64" s="1045" t="s">
        <v>3871</v>
      </c>
      <c r="H64" s="1046" t="s">
        <v>4163</v>
      </c>
      <c r="I64" s="1049" t="s">
        <v>10</v>
      </c>
      <c r="J64" s="1047" t="s">
        <v>11</v>
      </c>
      <c r="K64" s="1047" t="s">
        <v>4147</v>
      </c>
      <c r="L64" s="1004">
        <v>2</v>
      </c>
      <c r="M64" s="1004">
        <v>4</v>
      </c>
      <c r="N64" s="1005">
        <f t="shared" si="5"/>
        <v>8</v>
      </c>
      <c r="O64" s="1006" t="str">
        <f t="shared" si="1"/>
        <v>MEDIO</v>
      </c>
      <c r="P64" s="1005">
        <v>10</v>
      </c>
      <c r="Q64" s="1005">
        <f t="shared" si="6"/>
        <v>80</v>
      </c>
      <c r="R64" s="1007" t="str">
        <f t="shared" si="3"/>
        <v>III</v>
      </c>
      <c r="S64" s="1008" t="str">
        <f t="shared" si="7"/>
        <v>MEJORABLE</v>
      </c>
      <c r="T64" s="1049" t="s">
        <v>13</v>
      </c>
      <c r="U64" s="1049" t="s">
        <v>13</v>
      </c>
      <c r="V64" s="1049" t="s">
        <v>13</v>
      </c>
      <c r="W64" s="1041" t="s">
        <v>4144</v>
      </c>
      <c r="X64" s="1050" t="s">
        <v>4145</v>
      </c>
    </row>
    <row r="65" spans="3:24" ht="177">
      <c r="C65" s="1043"/>
      <c r="D65" s="1044"/>
      <c r="E65" s="1030" t="s">
        <v>157</v>
      </c>
      <c r="F65" s="1047" t="s">
        <v>4398</v>
      </c>
      <c r="G65" s="1045" t="s">
        <v>219</v>
      </c>
      <c r="H65" s="1046" t="s">
        <v>4165</v>
      </c>
      <c r="I65" s="1049" t="s">
        <v>10</v>
      </c>
      <c r="J65" s="1047" t="s">
        <v>11</v>
      </c>
      <c r="K65" s="1047" t="s">
        <v>11</v>
      </c>
      <c r="L65" s="1004">
        <v>2</v>
      </c>
      <c r="M65" s="1004">
        <v>4</v>
      </c>
      <c r="N65" s="1005">
        <f t="shared" si="5"/>
        <v>8</v>
      </c>
      <c r="O65" s="1006" t="str">
        <f t="shared" si="1"/>
        <v>MEDIO</v>
      </c>
      <c r="P65" s="1005">
        <v>60</v>
      </c>
      <c r="Q65" s="1005">
        <f t="shared" si="6"/>
        <v>480</v>
      </c>
      <c r="R65" s="1007" t="str">
        <f t="shared" si="3"/>
        <v>II</v>
      </c>
      <c r="S65" s="1008" t="str">
        <f t="shared" si="7"/>
        <v>ACEPTABLE CON CONTROL ESPECIFICO</v>
      </c>
      <c r="T65" s="1049" t="s">
        <v>13</v>
      </c>
      <c r="U65" s="1049" t="s">
        <v>13</v>
      </c>
      <c r="V65" s="1049" t="s">
        <v>13</v>
      </c>
      <c r="W65" s="1041" t="s">
        <v>4166</v>
      </c>
      <c r="X65" s="1052" t="s">
        <v>14</v>
      </c>
    </row>
    <row r="66" spans="3:24" ht="120">
      <c r="C66" s="1812" t="s">
        <v>3697</v>
      </c>
      <c r="D66" s="1813"/>
      <c r="E66" s="1003" t="s">
        <v>6</v>
      </c>
      <c r="F66" s="1002" t="s">
        <v>4399</v>
      </c>
      <c r="G66" s="1003" t="s">
        <v>8</v>
      </c>
      <c r="H66" s="434" t="s">
        <v>155</v>
      </c>
      <c r="I66" s="434" t="s">
        <v>11</v>
      </c>
      <c r="J66" s="434" t="s">
        <v>11</v>
      </c>
      <c r="K66" s="434" t="s">
        <v>11</v>
      </c>
      <c r="L66" s="1004">
        <v>2</v>
      </c>
      <c r="M66" s="1004">
        <v>4</v>
      </c>
      <c r="N66" s="1005">
        <f t="shared" si="5"/>
        <v>8</v>
      </c>
      <c r="O66" s="1006" t="str">
        <f t="shared" si="1"/>
        <v>MEDIO</v>
      </c>
      <c r="P66" s="1005">
        <v>10</v>
      </c>
      <c r="Q66" s="1005">
        <f t="shared" si="6"/>
        <v>80</v>
      </c>
      <c r="R66" s="1007" t="str">
        <f t="shared" si="3"/>
        <v>III</v>
      </c>
      <c r="S66" s="1008" t="str">
        <f t="shared" si="7"/>
        <v>MEJORABLE</v>
      </c>
      <c r="T66" s="434" t="s">
        <v>14</v>
      </c>
      <c r="U66" s="434" t="s">
        <v>14</v>
      </c>
      <c r="V66" s="434" t="s">
        <v>14</v>
      </c>
      <c r="W66" s="1002" t="s">
        <v>2649</v>
      </c>
      <c r="X66" s="436" t="s">
        <v>13</v>
      </c>
    </row>
    <row r="67" spans="3:24" ht="172.5" customHeight="1">
      <c r="C67" s="1812"/>
      <c r="D67" s="1813"/>
      <c r="E67" s="1003" t="s">
        <v>6</v>
      </c>
      <c r="F67" s="1002" t="s">
        <v>4400</v>
      </c>
      <c r="G67" s="1003" t="s">
        <v>17</v>
      </c>
      <c r="H67" s="434" t="s">
        <v>18</v>
      </c>
      <c r="I67" s="434" t="s">
        <v>11</v>
      </c>
      <c r="J67" s="434" t="s">
        <v>11</v>
      </c>
      <c r="K67" s="434" t="s">
        <v>11</v>
      </c>
      <c r="L67" s="1004">
        <v>2</v>
      </c>
      <c r="M67" s="1004">
        <v>4</v>
      </c>
      <c r="N67" s="1005">
        <f t="shared" si="5"/>
        <v>8</v>
      </c>
      <c r="O67" s="1006" t="str">
        <f t="shared" si="1"/>
        <v>MEDIO</v>
      </c>
      <c r="P67" s="1005">
        <v>10</v>
      </c>
      <c r="Q67" s="1005">
        <f t="shared" si="6"/>
        <v>80</v>
      </c>
      <c r="R67" s="1007" t="str">
        <f t="shared" si="3"/>
        <v>III</v>
      </c>
      <c r="S67" s="1008" t="str">
        <f t="shared" si="7"/>
        <v>MEJORABLE</v>
      </c>
      <c r="T67" s="1004" t="s">
        <v>13</v>
      </c>
      <c r="U67" s="434" t="s">
        <v>14</v>
      </c>
      <c r="V67" s="1001" t="s">
        <v>14</v>
      </c>
      <c r="W67" s="1002" t="s">
        <v>2650</v>
      </c>
      <c r="X67" s="436" t="s">
        <v>13</v>
      </c>
    </row>
    <row r="68" spans="3:24" ht="194.25" customHeight="1">
      <c r="C68" s="1812"/>
      <c r="D68" s="1813"/>
      <c r="E68" s="1003" t="s">
        <v>157</v>
      </c>
      <c r="F68" s="1012" t="s">
        <v>4401</v>
      </c>
      <c r="G68" s="1003" t="s">
        <v>20</v>
      </c>
      <c r="H68" s="434" t="s">
        <v>21</v>
      </c>
      <c r="I68" s="434" t="s">
        <v>11</v>
      </c>
      <c r="J68" s="434" t="s">
        <v>11</v>
      </c>
      <c r="K68" s="434" t="s">
        <v>11</v>
      </c>
      <c r="L68" s="1004">
        <v>2</v>
      </c>
      <c r="M68" s="1004">
        <v>4</v>
      </c>
      <c r="N68" s="1005">
        <f t="shared" si="5"/>
        <v>8</v>
      </c>
      <c r="O68" s="1006" t="str">
        <f t="shared" si="1"/>
        <v>MEDIO</v>
      </c>
      <c r="P68" s="1005">
        <v>10</v>
      </c>
      <c r="Q68" s="1005">
        <f t="shared" si="6"/>
        <v>80</v>
      </c>
      <c r="R68" s="1007" t="str">
        <f t="shared" si="3"/>
        <v>III</v>
      </c>
      <c r="S68" s="1008" t="str">
        <f t="shared" si="7"/>
        <v>MEJORABLE</v>
      </c>
      <c r="T68" s="1004" t="s">
        <v>13</v>
      </c>
      <c r="U68" s="434" t="s">
        <v>14</v>
      </c>
      <c r="V68" s="434" t="s">
        <v>22</v>
      </c>
      <c r="W68" s="434" t="s">
        <v>23</v>
      </c>
      <c r="X68" s="436" t="s">
        <v>13</v>
      </c>
    </row>
    <row r="69" spans="3:24" ht="90">
      <c r="C69" s="1812"/>
      <c r="D69" s="1813"/>
      <c r="E69" s="1003" t="s">
        <v>157</v>
      </c>
      <c r="F69" s="1026" t="s">
        <v>4402</v>
      </c>
      <c r="G69" s="1000" t="s">
        <v>33</v>
      </c>
      <c r="H69" s="1001" t="s">
        <v>34</v>
      </c>
      <c r="I69" s="434" t="s">
        <v>11</v>
      </c>
      <c r="J69" s="434" t="s">
        <v>11</v>
      </c>
      <c r="K69" s="434" t="s">
        <v>11</v>
      </c>
      <c r="L69" s="1004">
        <v>2</v>
      </c>
      <c r="M69" s="1004">
        <v>4</v>
      </c>
      <c r="N69" s="1005">
        <f t="shared" si="5"/>
        <v>8</v>
      </c>
      <c r="O69" s="1006" t="str">
        <f t="shared" si="1"/>
        <v>MEDIO</v>
      </c>
      <c r="P69" s="1005">
        <v>10</v>
      </c>
      <c r="Q69" s="1005">
        <f t="shared" si="6"/>
        <v>80</v>
      </c>
      <c r="R69" s="1007" t="str">
        <f t="shared" si="3"/>
        <v>III</v>
      </c>
      <c r="S69" s="1008" t="str">
        <f t="shared" si="7"/>
        <v>MEJORABLE</v>
      </c>
      <c r="T69" s="434" t="s">
        <v>13</v>
      </c>
      <c r="U69" s="434" t="s">
        <v>13</v>
      </c>
      <c r="V69" s="434" t="s">
        <v>13</v>
      </c>
      <c r="W69" s="1002" t="s">
        <v>1199</v>
      </c>
      <c r="X69" s="436" t="s">
        <v>13</v>
      </c>
    </row>
    <row r="70" spans="3:24" ht="138" customHeight="1">
      <c r="C70" s="1812"/>
      <c r="D70" s="1813"/>
      <c r="E70" s="1003" t="s">
        <v>6</v>
      </c>
      <c r="F70" s="1014" t="s">
        <v>4403</v>
      </c>
      <c r="G70" s="1003" t="s">
        <v>33</v>
      </c>
      <c r="H70" s="434" t="s">
        <v>160</v>
      </c>
      <c r="I70" s="434" t="s">
        <v>11</v>
      </c>
      <c r="J70" s="434" t="s">
        <v>11</v>
      </c>
      <c r="K70" s="434" t="s">
        <v>11</v>
      </c>
      <c r="L70" s="1004">
        <v>2</v>
      </c>
      <c r="M70" s="1004">
        <v>4</v>
      </c>
      <c r="N70" s="1005">
        <f t="shared" si="5"/>
        <v>8</v>
      </c>
      <c r="O70" s="1006" t="str">
        <f t="shared" si="1"/>
        <v>MEDIO</v>
      </c>
      <c r="P70" s="1005">
        <v>10</v>
      </c>
      <c r="Q70" s="1005">
        <f t="shared" si="6"/>
        <v>80</v>
      </c>
      <c r="R70" s="1007" t="str">
        <f t="shared" si="3"/>
        <v>III</v>
      </c>
      <c r="S70" s="1008" t="str">
        <f t="shared" si="7"/>
        <v>MEJORABLE</v>
      </c>
      <c r="T70" s="434" t="s">
        <v>13</v>
      </c>
      <c r="U70" s="434" t="s">
        <v>13</v>
      </c>
      <c r="V70" s="434" t="s">
        <v>13</v>
      </c>
      <c r="W70" s="1002" t="s">
        <v>2651</v>
      </c>
      <c r="X70" s="436" t="s">
        <v>162</v>
      </c>
    </row>
    <row r="71" spans="3:24" ht="90">
      <c r="C71" s="1812"/>
      <c r="D71" s="1813"/>
      <c r="E71" s="1003" t="s">
        <v>157</v>
      </c>
      <c r="F71" s="1009" t="s">
        <v>4404</v>
      </c>
      <c r="G71" s="1016" t="s">
        <v>39</v>
      </c>
      <c r="H71" s="1002" t="s">
        <v>164</v>
      </c>
      <c r="I71" s="434" t="s">
        <v>11</v>
      </c>
      <c r="J71" s="434" t="s">
        <v>11</v>
      </c>
      <c r="K71" s="434" t="s">
        <v>11</v>
      </c>
      <c r="L71" s="1004">
        <v>2</v>
      </c>
      <c r="M71" s="1004">
        <v>4</v>
      </c>
      <c r="N71" s="1005">
        <f t="shared" si="5"/>
        <v>8</v>
      </c>
      <c r="O71" s="1006" t="str">
        <f t="shared" si="1"/>
        <v>MEDIO</v>
      </c>
      <c r="P71" s="1005">
        <v>60</v>
      </c>
      <c r="Q71" s="1005">
        <f t="shared" si="6"/>
        <v>480</v>
      </c>
      <c r="R71" s="1007" t="str">
        <f t="shared" si="3"/>
        <v>II</v>
      </c>
      <c r="S71" s="1008" t="str">
        <f t="shared" si="7"/>
        <v>ACEPTABLE CON CONTROL ESPECIFICO</v>
      </c>
      <c r="T71" s="434" t="s">
        <v>13</v>
      </c>
      <c r="U71" s="434" t="s">
        <v>13</v>
      </c>
      <c r="V71" s="434" t="s">
        <v>13</v>
      </c>
      <c r="W71" s="1002" t="s">
        <v>2652</v>
      </c>
      <c r="X71" s="436" t="s">
        <v>166</v>
      </c>
    </row>
    <row r="72" spans="3:24" ht="120">
      <c r="C72" s="1812"/>
      <c r="D72" s="1813"/>
      <c r="E72" s="1003" t="s">
        <v>157</v>
      </c>
      <c r="F72" s="1009" t="s">
        <v>4405</v>
      </c>
      <c r="G72" s="1016" t="s">
        <v>39</v>
      </c>
      <c r="H72" s="1002" t="s">
        <v>1202</v>
      </c>
      <c r="I72" s="434" t="s">
        <v>11</v>
      </c>
      <c r="J72" s="434" t="s">
        <v>11</v>
      </c>
      <c r="K72" s="434" t="s">
        <v>11</v>
      </c>
      <c r="L72" s="1004">
        <v>2</v>
      </c>
      <c r="M72" s="1004">
        <v>4</v>
      </c>
      <c r="N72" s="1005">
        <f t="shared" si="5"/>
        <v>8</v>
      </c>
      <c r="O72" s="1006" t="str">
        <f t="shared" si="1"/>
        <v>MEDIO</v>
      </c>
      <c r="P72" s="1005">
        <v>60</v>
      </c>
      <c r="Q72" s="1005">
        <f t="shared" si="6"/>
        <v>480</v>
      </c>
      <c r="R72" s="1007" t="str">
        <f t="shared" si="3"/>
        <v>II</v>
      </c>
      <c r="S72" s="1008" t="str">
        <f t="shared" si="7"/>
        <v>ACEPTABLE CON CONTROL ESPECIFICO</v>
      </c>
      <c r="T72" s="434" t="s">
        <v>13</v>
      </c>
      <c r="U72" s="434" t="s">
        <v>13</v>
      </c>
      <c r="V72" s="434" t="s">
        <v>13</v>
      </c>
      <c r="W72" s="1002" t="s">
        <v>165</v>
      </c>
      <c r="X72" s="436" t="s">
        <v>166</v>
      </c>
    </row>
    <row r="73" spans="3:24" ht="90">
      <c r="C73" s="1812"/>
      <c r="D73" s="1813"/>
      <c r="E73" s="1003" t="s">
        <v>6</v>
      </c>
      <c r="F73" s="1002" t="s">
        <v>4356</v>
      </c>
      <c r="G73" s="1016" t="s">
        <v>20</v>
      </c>
      <c r="H73" s="1002" t="s">
        <v>41</v>
      </c>
      <c r="I73" s="434" t="s">
        <v>11</v>
      </c>
      <c r="J73" s="434" t="s">
        <v>11</v>
      </c>
      <c r="K73" s="434" t="s">
        <v>11</v>
      </c>
      <c r="L73" s="1004">
        <v>2</v>
      </c>
      <c r="M73" s="1004">
        <v>4</v>
      </c>
      <c r="N73" s="1005">
        <f t="shared" si="5"/>
        <v>8</v>
      </c>
      <c r="O73" s="1006" t="str">
        <f t="shared" ref="O73:O81" si="8">IF(N73&gt;=24,"MUY ALTO",IF(N73&gt;=10,"ALTO",IF(N73&gt;=6,"MEDIO","BAJO")))</f>
        <v>MEDIO</v>
      </c>
      <c r="P73" s="1005">
        <v>10</v>
      </c>
      <c r="Q73" s="1005">
        <f t="shared" si="6"/>
        <v>80</v>
      </c>
      <c r="R73" s="1007" t="str">
        <f t="shared" ref="R73:R81" si="9">IF(Q73&gt;=600,"I",IF(Q73&gt;=150,"II",IF(Q73&gt;=40,"III",IF(Q73&gt;=20,"IV"))))</f>
        <v>III</v>
      </c>
      <c r="S73" s="1008" t="str">
        <f t="shared" si="7"/>
        <v>MEJORABLE</v>
      </c>
      <c r="T73" s="434" t="s">
        <v>14</v>
      </c>
      <c r="U73" s="434" t="s">
        <v>14</v>
      </c>
      <c r="V73" s="434" t="s">
        <v>14</v>
      </c>
      <c r="W73" s="1002" t="s">
        <v>2653</v>
      </c>
      <c r="X73" s="436" t="s">
        <v>13</v>
      </c>
    </row>
    <row r="74" spans="3:24" ht="60">
      <c r="C74" s="1812"/>
      <c r="D74" s="1813"/>
      <c r="E74" s="1003" t="s">
        <v>6</v>
      </c>
      <c r="F74" s="1015" t="s">
        <v>4406</v>
      </c>
      <c r="G74" s="1003" t="s">
        <v>1204</v>
      </c>
      <c r="H74" s="434" t="s">
        <v>167</v>
      </c>
      <c r="I74" s="434" t="s">
        <v>11</v>
      </c>
      <c r="J74" s="434" t="s">
        <v>11</v>
      </c>
      <c r="K74" s="434" t="s">
        <v>11</v>
      </c>
      <c r="L74" s="1004">
        <v>2</v>
      </c>
      <c r="M74" s="1004">
        <v>4</v>
      </c>
      <c r="N74" s="1005">
        <f t="shared" ref="N74:N81" si="10">+L74*M74</f>
        <v>8</v>
      </c>
      <c r="O74" s="1006" t="str">
        <f t="shared" si="8"/>
        <v>MEDIO</v>
      </c>
      <c r="P74" s="1005">
        <v>10</v>
      </c>
      <c r="Q74" s="1005">
        <f t="shared" ref="Q74:Q81" si="11">+N74*P74</f>
        <v>80</v>
      </c>
      <c r="R74" s="1007" t="str">
        <f t="shared" si="9"/>
        <v>III</v>
      </c>
      <c r="S74" s="1008" t="str">
        <f t="shared" ref="S74:S81" si="12">IF(Q74&gt;=600,"NO ACEPTABLE",IF(Q74&gt;=150,"ACEPTABLE CON CONTROL ESPECIFICO",IF(Q74&gt;=40,"MEJORABLE",IF(Q74&gt;=20,"ACEPTABLE"))))</f>
        <v>MEJORABLE</v>
      </c>
      <c r="T74" s="434" t="s">
        <v>13</v>
      </c>
      <c r="U74" s="434" t="s">
        <v>14</v>
      </c>
      <c r="V74" s="434" t="s">
        <v>14</v>
      </c>
      <c r="W74" s="1001" t="s">
        <v>168</v>
      </c>
      <c r="X74" s="436" t="s">
        <v>13</v>
      </c>
    </row>
    <row r="75" spans="3:24" ht="120">
      <c r="C75" s="1812"/>
      <c r="D75" s="1813"/>
      <c r="E75" s="1003" t="s">
        <v>6</v>
      </c>
      <c r="F75" s="1002" t="s">
        <v>4407</v>
      </c>
      <c r="G75" s="1003" t="s">
        <v>8</v>
      </c>
      <c r="H75" s="434" t="s">
        <v>170</v>
      </c>
      <c r="I75" s="434" t="s">
        <v>11</v>
      </c>
      <c r="J75" s="434" t="s">
        <v>11</v>
      </c>
      <c r="K75" s="434" t="s">
        <v>11</v>
      </c>
      <c r="L75" s="1004">
        <v>2</v>
      </c>
      <c r="M75" s="1004">
        <v>4</v>
      </c>
      <c r="N75" s="1005">
        <f t="shared" si="10"/>
        <v>8</v>
      </c>
      <c r="O75" s="1006" t="str">
        <f t="shared" si="8"/>
        <v>MEDIO</v>
      </c>
      <c r="P75" s="1005">
        <v>10</v>
      </c>
      <c r="Q75" s="1005">
        <f t="shared" si="11"/>
        <v>80</v>
      </c>
      <c r="R75" s="1007" t="str">
        <f t="shared" si="9"/>
        <v>III</v>
      </c>
      <c r="S75" s="1008" t="str">
        <f t="shared" si="12"/>
        <v>MEJORABLE</v>
      </c>
      <c r="T75" s="434" t="s">
        <v>14</v>
      </c>
      <c r="U75" s="434" t="s">
        <v>14</v>
      </c>
      <c r="V75" s="434" t="s">
        <v>14</v>
      </c>
      <c r="W75" s="1002" t="s">
        <v>2654</v>
      </c>
      <c r="X75" s="436" t="s">
        <v>13</v>
      </c>
    </row>
    <row r="76" spans="3:24" ht="209.25" customHeight="1">
      <c r="C76" s="1812"/>
      <c r="D76" s="1813"/>
      <c r="E76" s="1003" t="s">
        <v>6</v>
      </c>
      <c r="F76" s="1015" t="s">
        <v>4408</v>
      </c>
      <c r="G76" s="1003" t="s">
        <v>17</v>
      </c>
      <c r="H76" s="434" t="s">
        <v>18</v>
      </c>
      <c r="I76" s="434" t="s">
        <v>11</v>
      </c>
      <c r="J76" s="434" t="s">
        <v>11</v>
      </c>
      <c r="K76" s="434" t="s">
        <v>11</v>
      </c>
      <c r="L76" s="1004">
        <v>2</v>
      </c>
      <c r="M76" s="1004">
        <v>4</v>
      </c>
      <c r="N76" s="1005">
        <f t="shared" si="10"/>
        <v>8</v>
      </c>
      <c r="O76" s="1006" t="str">
        <f t="shared" si="8"/>
        <v>MEDIO</v>
      </c>
      <c r="P76" s="1005">
        <v>10</v>
      </c>
      <c r="Q76" s="1005">
        <f t="shared" si="11"/>
        <v>80</v>
      </c>
      <c r="R76" s="1007" t="str">
        <f t="shared" si="9"/>
        <v>III</v>
      </c>
      <c r="S76" s="1008" t="str">
        <f t="shared" si="12"/>
        <v>MEJORABLE</v>
      </c>
      <c r="T76" s="434" t="s">
        <v>13</v>
      </c>
      <c r="U76" s="434" t="s">
        <v>1206</v>
      </c>
      <c r="V76" s="1001" t="s">
        <v>14</v>
      </c>
      <c r="W76" s="434" t="s">
        <v>2655</v>
      </c>
      <c r="X76" s="436" t="s">
        <v>13</v>
      </c>
    </row>
    <row r="77" spans="3:24" ht="90">
      <c r="C77" s="1812"/>
      <c r="D77" s="1813"/>
      <c r="E77" s="1003" t="s">
        <v>157</v>
      </c>
      <c r="F77" s="1014" t="s">
        <v>4409</v>
      </c>
      <c r="G77" s="1003" t="s">
        <v>20</v>
      </c>
      <c r="H77" s="434" t="s">
        <v>36</v>
      </c>
      <c r="I77" s="434" t="s">
        <v>11</v>
      </c>
      <c r="J77" s="434" t="s">
        <v>11</v>
      </c>
      <c r="K77" s="434" t="s">
        <v>11</v>
      </c>
      <c r="L77" s="1004">
        <v>2</v>
      </c>
      <c r="M77" s="1004">
        <v>4</v>
      </c>
      <c r="N77" s="1005">
        <f t="shared" si="10"/>
        <v>8</v>
      </c>
      <c r="O77" s="1006" t="str">
        <f t="shared" si="8"/>
        <v>MEDIO</v>
      </c>
      <c r="P77" s="1005">
        <v>10</v>
      </c>
      <c r="Q77" s="1005">
        <f t="shared" si="11"/>
        <v>80</v>
      </c>
      <c r="R77" s="1007" t="str">
        <f t="shared" si="9"/>
        <v>III</v>
      </c>
      <c r="S77" s="1008" t="str">
        <f t="shared" si="12"/>
        <v>MEJORABLE</v>
      </c>
      <c r="T77" s="434" t="s">
        <v>13</v>
      </c>
      <c r="U77" s="434" t="s">
        <v>13</v>
      </c>
      <c r="V77" s="434" t="s">
        <v>13</v>
      </c>
      <c r="W77" s="1002" t="s">
        <v>2656</v>
      </c>
      <c r="X77" s="436" t="s">
        <v>38</v>
      </c>
    </row>
    <row r="78" spans="3:24" ht="300">
      <c r="C78" s="1812"/>
      <c r="D78" s="1813"/>
      <c r="E78" s="1003" t="s">
        <v>6</v>
      </c>
      <c r="F78" s="1053" t="s">
        <v>3767</v>
      </c>
      <c r="G78" s="1000" t="s">
        <v>33</v>
      </c>
      <c r="H78" s="1022" t="s">
        <v>3881</v>
      </c>
      <c r="I78" s="434" t="s">
        <v>11</v>
      </c>
      <c r="J78" s="434" t="s">
        <v>11</v>
      </c>
      <c r="K78" s="434" t="s">
        <v>11</v>
      </c>
      <c r="L78" s="1004">
        <v>2</v>
      </c>
      <c r="M78" s="1004">
        <v>4</v>
      </c>
      <c r="N78" s="1005">
        <f t="shared" si="10"/>
        <v>8</v>
      </c>
      <c r="O78" s="1006" t="str">
        <f t="shared" si="8"/>
        <v>MEDIO</v>
      </c>
      <c r="P78" s="1005">
        <v>10</v>
      </c>
      <c r="Q78" s="1005">
        <f t="shared" si="11"/>
        <v>80</v>
      </c>
      <c r="R78" s="1007" t="str">
        <f t="shared" si="9"/>
        <v>III</v>
      </c>
      <c r="S78" s="1008" t="str">
        <f t="shared" si="12"/>
        <v>MEJORABLE</v>
      </c>
      <c r="T78" s="434" t="s">
        <v>26</v>
      </c>
      <c r="U78" s="434" t="s">
        <v>26</v>
      </c>
      <c r="V78" s="434" t="s">
        <v>175</v>
      </c>
      <c r="W78" s="1054" t="s">
        <v>3911</v>
      </c>
      <c r="X78" s="436" t="s">
        <v>1269</v>
      </c>
    </row>
    <row r="79" spans="3:24" ht="180">
      <c r="C79" s="1812"/>
      <c r="D79" s="1813"/>
      <c r="E79" s="1003" t="s">
        <v>6</v>
      </c>
      <c r="F79" s="1014" t="s">
        <v>4410</v>
      </c>
      <c r="G79" s="1003" t="s">
        <v>20</v>
      </c>
      <c r="H79" s="434" t="s">
        <v>31</v>
      </c>
      <c r="I79" s="1009" t="s">
        <v>11</v>
      </c>
      <c r="J79" s="1009" t="s">
        <v>11</v>
      </c>
      <c r="K79" s="1009" t="s">
        <v>11</v>
      </c>
      <c r="L79" s="1004">
        <v>2</v>
      </c>
      <c r="M79" s="1004">
        <v>2</v>
      </c>
      <c r="N79" s="1005">
        <f t="shared" si="10"/>
        <v>4</v>
      </c>
      <c r="O79" s="1006" t="str">
        <f t="shared" si="8"/>
        <v>BAJO</v>
      </c>
      <c r="P79" s="1005">
        <v>100</v>
      </c>
      <c r="Q79" s="1005">
        <f t="shared" si="11"/>
        <v>400</v>
      </c>
      <c r="R79" s="1007" t="str">
        <f t="shared" si="9"/>
        <v>II</v>
      </c>
      <c r="S79" s="1008" t="str">
        <f t="shared" si="12"/>
        <v>ACEPTABLE CON CONTROL ESPECIFICO</v>
      </c>
      <c r="T79" s="434" t="s">
        <v>13</v>
      </c>
      <c r="U79" s="434" t="s">
        <v>13</v>
      </c>
      <c r="V79" s="434" t="s">
        <v>13</v>
      </c>
      <c r="W79" s="434" t="s">
        <v>32</v>
      </c>
      <c r="X79" s="436" t="s">
        <v>13</v>
      </c>
    </row>
    <row r="80" spans="3:24" ht="120">
      <c r="C80" s="1812"/>
      <c r="D80" s="1813"/>
      <c r="E80" s="1003" t="s">
        <v>157</v>
      </c>
      <c r="F80" s="1003" t="s">
        <v>181</v>
      </c>
      <c r="G80" s="1003" t="s">
        <v>81</v>
      </c>
      <c r="H80" s="1002" t="s">
        <v>182</v>
      </c>
      <c r="I80" s="434" t="s">
        <v>11</v>
      </c>
      <c r="J80" s="434" t="s">
        <v>11</v>
      </c>
      <c r="K80" s="434" t="s">
        <v>11</v>
      </c>
      <c r="L80" s="1004">
        <v>2</v>
      </c>
      <c r="M80" s="1004">
        <v>4</v>
      </c>
      <c r="N80" s="1005">
        <f t="shared" si="10"/>
        <v>8</v>
      </c>
      <c r="O80" s="1006" t="str">
        <f t="shared" si="8"/>
        <v>MEDIO</v>
      </c>
      <c r="P80" s="1005">
        <v>10</v>
      </c>
      <c r="Q80" s="1005">
        <f t="shared" si="11"/>
        <v>80</v>
      </c>
      <c r="R80" s="1007" t="str">
        <f t="shared" si="9"/>
        <v>III</v>
      </c>
      <c r="S80" s="1008" t="str">
        <f t="shared" si="12"/>
        <v>MEJORABLE</v>
      </c>
      <c r="T80" s="434" t="s">
        <v>13</v>
      </c>
      <c r="U80" s="434" t="s">
        <v>13</v>
      </c>
      <c r="V80" s="434" t="s">
        <v>13</v>
      </c>
      <c r="W80" s="1025" t="s">
        <v>2657</v>
      </c>
      <c r="X80" s="436" t="s">
        <v>13</v>
      </c>
    </row>
    <row r="81" spans="3:24" ht="120.6" thickBot="1">
      <c r="C81" s="1814"/>
      <c r="D81" s="1815"/>
      <c r="E81" s="1055" t="s">
        <v>157</v>
      </c>
      <c r="F81" s="1055" t="s">
        <v>183</v>
      </c>
      <c r="G81" s="1055" t="s">
        <v>81</v>
      </c>
      <c r="H81" s="1056" t="s">
        <v>182</v>
      </c>
      <c r="I81" s="1057" t="s">
        <v>11</v>
      </c>
      <c r="J81" s="1057" t="s">
        <v>11</v>
      </c>
      <c r="K81" s="1057" t="s">
        <v>11</v>
      </c>
      <c r="L81" s="1058">
        <v>2</v>
      </c>
      <c r="M81" s="1058">
        <v>4</v>
      </c>
      <c r="N81" s="1059">
        <f t="shared" si="10"/>
        <v>8</v>
      </c>
      <c r="O81" s="1060" t="str">
        <f t="shared" si="8"/>
        <v>MEDIO</v>
      </c>
      <c r="P81" s="1059">
        <v>10</v>
      </c>
      <c r="Q81" s="1059">
        <f t="shared" si="11"/>
        <v>80</v>
      </c>
      <c r="R81" s="1061" t="str">
        <f t="shared" si="9"/>
        <v>III</v>
      </c>
      <c r="S81" s="1062" t="str">
        <f t="shared" si="12"/>
        <v>MEJORABLE</v>
      </c>
      <c r="T81" s="1057" t="s">
        <v>13</v>
      </c>
      <c r="U81" s="1057" t="s">
        <v>13</v>
      </c>
      <c r="V81" s="1057" t="s">
        <v>13</v>
      </c>
      <c r="W81" s="1063" t="s">
        <v>2657</v>
      </c>
      <c r="X81" s="1064" t="s">
        <v>13</v>
      </c>
    </row>
  </sheetData>
  <mergeCells count="27">
    <mergeCell ref="X1:X4"/>
    <mergeCell ref="D3:V4"/>
    <mergeCell ref="U5:V5"/>
    <mergeCell ref="W5:X5"/>
    <mergeCell ref="F7:G7"/>
    <mergeCell ref="H7:H8"/>
    <mergeCell ref="C6:D6"/>
    <mergeCell ref="T7:X7"/>
    <mergeCell ref="D7:D8"/>
    <mergeCell ref="E7:E8"/>
    <mergeCell ref="E6:X6"/>
    <mergeCell ref="C7:C8"/>
    <mergeCell ref="I7:K7"/>
    <mergeCell ref="C66:D81"/>
    <mergeCell ref="L7:R7"/>
    <mergeCell ref="C1:C4"/>
    <mergeCell ref="D1:V2"/>
    <mergeCell ref="C9:C30"/>
    <mergeCell ref="D9:D16"/>
    <mergeCell ref="E9:E16"/>
    <mergeCell ref="D17:D30"/>
    <mergeCell ref="E23:E30"/>
    <mergeCell ref="C31:C46"/>
    <mergeCell ref="D31:D38"/>
    <mergeCell ref="E31:E38"/>
    <mergeCell ref="D39:D46"/>
    <mergeCell ref="C47:D60"/>
  </mergeCells>
  <conditionalFormatting sqref="S9:S81">
    <cfRule type="containsText" dxfId="194" priority="1" stopIfTrue="1" operator="containsText" text="MEJORABLE">
      <formula>NOT(ISERROR(SEARCH("MEJORABLE",S9)))</formula>
    </cfRule>
    <cfRule type="containsText" dxfId="193" priority="2" stopIfTrue="1" operator="containsText" text="ACEPTABLE CON CONTROL ESPECIFICO">
      <formula>NOT(ISERROR(SEARCH("ACEPTABLE CON CONTROL ESPECIFICO",S9)))</formula>
    </cfRule>
    <cfRule type="containsText" dxfId="192"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E00-000000000000}">
          <x14:formula1>
            <xm:f>'C. NIVEL DE DEFICIENCIA'!$C$8:$C$17</xm:f>
          </x14:formula1>
          <xm:sqref>L9:L81</xm:sqref>
        </x14:dataValidation>
        <x14:dataValidation type="list" allowBlank="1" showInputMessage="1" showErrorMessage="1" promptTitle="NE" prompt="4 = Continua_x000a_3 = Frecuente_x000a_2 = Ocasional_x000a_1 = Esporádica" xr:uid="{00000000-0002-0000-6E00-000001000000}">
          <x14:formula1>
            <xm:f>'D. NIVEL DE EXPOSICIÓN'!$D$8:$D$15</xm:f>
          </x14:formula1>
          <xm:sqref>M9:M81</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E00-000002000000}">
          <x14:formula1>
            <xm:f>'G. NIVEL DE CONSECUENCIA'!$D$10:$D$13</xm:f>
          </x14:formula1>
          <xm:sqref>P9:P81</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60"/>
  <dimension ref="C1:X80"/>
  <sheetViews>
    <sheetView view="pageBreakPreview" zoomScale="30" zoomScaleNormal="10" zoomScaleSheetLayoutView="30" workbookViewId="0">
      <selection activeCell="H29" sqref="H29"/>
    </sheetView>
  </sheetViews>
  <sheetFormatPr baseColWidth="10" defaultColWidth="11.44140625" defaultRowHeight="14.4"/>
  <cols>
    <col min="1" max="2" width="11.44140625" style="169"/>
    <col min="3" max="3" width="41.109375" style="169" customWidth="1"/>
    <col min="4" max="4" width="44.44140625" style="169" bestFit="1" customWidth="1"/>
    <col min="5" max="5" width="31.44140625" style="169" customWidth="1"/>
    <col min="6" max="6" width="100.44140625" style="169" customWidth="1"/>
    <col min="7" max="7" width="59.33203125" style="335" customWidth="1"/>
    <col min="8" max="8" width="69.6640625" style="169" customWidth="1"/>
    <col min="9" max="9" width="49" style="169" customWidth="1"/>
    <col min="10" max="10" width="46.44140625" style="169" customWidth="1"/>
    <col min="11" max="11" width="36.6640625" style="169" customWidth="1"/>
    <col min="12" max="12" width="42.6640625" style="169" customWidth="1"/>
    <col min="13" max="13" width="37.109375" style="169" customWidth="1"/>
    <col min="14" max="14" width="40.44140625" style="169" customWidth="1"/>
    <col min="15" max="15" width="41.6640625" style="169" customWidth="1"/>
    <col min="16" max="16" width="21.33203125" style="169" customWidth="1"/>
    <col min="17" max="17" width="38.88671875" style="169" customWidth="1"/>
    <col min="18" max="18" width="31.109375" style="169" customWidth="1"/>
    <col min="19" max="19" width="65.33203125" style="169" customWidth="1"/>
    <col min="20" max="20" width="46.109375" style="169" customWidth="1"/>
    <col min="21" max="21" width="45" style="169" customWidth="1"/>
    <col min="22" max="22" width="70.44140625" style="169" customWidth="1"/>
    <col min="23" max="23" width="130.33203125" style="169" customWidth="1"/>
    <col min="24" max="24" width="92"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1165</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735">
        <v>45468</v>
      </c>
      <c r="O5" s="190"/>
      <c r="P5" s="190"/>
      <c r="Q5" s="190"/>
      <c r="R5" s="190"/>
      <c r="S5" s="187"/>
      <c r="T5" s="249"/>
      <c r="U5" s="1405"/>
      <c r="V5" s="1405"/>
      <c r="W5" s="1405"/>
      <c r="X5" s="1996"/>
    </row>
    <row r="6" spans="3:24" ht="45">
      <c r="C6" s="1408" t="s">
        <v>128</v>
      </c>
      <c r="D6" s="1409"/>
      <c r="E6" s="1487" t="s">
        <v>141</v>
      </c>
      <c r="F6" s="1487"/>
      <c r="G6" s="1487"/>
      <c r="H6" s="1487"/>
      <c r="I6" s="1487"/>
      <c r="J6" s="1487"/>
      <c r="K6" s="1487"/>
      <c r="L6" s="1487"/>
      <c r="M6" s="1487"/>
      <c r="N6" s="1487"/>
      <c r="O6" s="1487"/>
      <c r="P6" s="1487"/>
      <c r="Q6" s="1487"/>
      <c r="R6" s="1487"/>
      <c r="S6" s="1487"/>
      <c r="T6" s="1487"/>
      <c r="U6" s="1487"/>
      <c r="V6" s="1487"/>
      <c r="W6" s="1487"/>
      <c r="X6" s="1488"/>
    </row>
    <row r="7" spans="3:24" ht="120"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ht="98.4">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373.5" customHeight="1">
      <c r="C9" s="1491" t="s">
        <v>77</v>
      </c>
      <c r="D9" s="1492" t="s">
        <v>3773</v>
      </c>
      <c r="E9" s="1440" t="s">
        <v>6</v>
      </c>
      <c r="F9" s="3" t="s">
        <v>7</v>
      </c>
      <c r="G9" s="363" t="s">
        <v>8</v>
      </c>
      <c r="H9" s="178" t="s">
        <v>9</v>
      </c>
      <c r="I9" s="179" t="s">
        <v>10</v>
      </c>
      <c r="J9" s="179" t="s">
        <v>1551</v>
      </c>
      <c r="K9" s="179" t="s">
        <v>1220</v>
      </c>
      <c r="L9" s="472">
        <v>6</v>
      </c>
      <c r="M9" s="472">
        <v>2</v>
      </c>
      <c r="N9" s="639">
        <f>+L9*M9</f>
        <v>12</v>
      </c>
      <c r="O9" s="950" t="str">
        <f>IF(N9&gt;=24,"MUY ALTO",IF(N9&gt;=10,"ALTO",IF(N9&gt;=6,"MEDIO","BAJO")))</f>
        <v>ALTO</v>
      </c>
      <c r="P9" s="639">
        <v>25</v>
      </c>
      <c r="Q9" s="639">
        <f>+N9*P9</f>
        <v>300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3572</v>
      </c>
      <c r="X9" s="183" t="s">
        <v>14</v>
      </c>
    </row>
    <row r="10" spans="3:24" ht="407.25" customHeight="1">
      <c r="C10" s="1491"/>
      <c r="D10" s="1492"/>
      <c r="E10" s="1440"/>
      <c r="F10" s="188" t="s">
        <v>1591</v>
      </c>
      <c r="G10" s="363" t="s">
        <v>8</v>
      </c>
      <c r="H10" s="179" t="s">
        <v>3511</v>
      </c>
      <c r="I10" s="179" t="s">
        <v>10</v>
      </c>
      <c r="J10" s="179" t="s">
        <v>1551</v>
      </c>
      <c r="K10" s="179" t="s">
        <v>1220</v>
      </c>
      <c r="L10" s="472">
        <v>6</v>
      </c>
      <c r="M10" s="472">
        <v>2</v>
      </c>
      <c r="N10" s="639">
        <f t="shared" ref="N10:N73" si="0">+L10*M10</f>
        <v>12</v>
      </c>
      <c r="O10" s="950" t="str">
        <f t="shared" ref="O10:O73" si="1">IF(N10&gt;=24,"MUY ALTO",IF(N10&gt;=10,"ALTO",IF(N10&gt;=6,"MEDIO","BAJO")))</f>
        <v>ALTO</v>
      </c>
      <c r="P10" s="639">
        <v>25</v>
      </c>
      <c r="Q10" s="639">
        <f t="shared" ref="Q10:Q73" si="2">+N10*P10</f>
        <v>300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79" t="s">
        <v>91</v>
      </c>
      <c r="U10" s="179" t="s">
        <v>91</v>
      </c>
      <c r="V10" s="179" t="s">
        <v>91</v>
      </c>
      <c r="W10" s="5" t="s">
        <v>3573</v>
      </c>
      <c r="X10" s="183" t="s">
        <v>13</v>
      </c>
    </row>
    <row r="11" spans="3:24" ht="399.75" customHeight="1">
      <c r="C11" s="1491"/>
      <c r="D11" s="1492"/>
      <c r="E11" s="1440"/>
      <c r="F11" s="5" t="s">
        <v>15</v>
      </c>
      <c r="G11" s="363" t="s">
        <v>8</v>
      </c>
      <c r="H11" s="179" t="s">
        <v>315</v>
      </c>
      <c r="I11" s="179" t="s">
        <v>10</v>
      </c>
      <c r="J11" s="179" t="s">
        <v>1551</v>
      </c>
      <c r="K11" s="179" t="s">
        <v>1569</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79" t="s">
        <v>14</v>
      </c>
      <c r="U11" s="179" t="s">
        <v>14</v>
      </c>
      <c r="V11" s="179" t="s">
        <v>14</v>
      </c>
      <c r="W11" s="5" t="s">
        <v>3574</v>
      </c>
      <c r="X11" s="183" t="s">
        <v>13</v>
      </c>
    </row>
    <row r="12" spans="3:24" ht="240.75" customHeight="1">
      <c r="C12" s="1491"/>
      <c r="D12" s="1492"/>
      <c r="E12" s="1440"/>
      <c r="F12" s="3" t="s">
        <v>1218</v>
      </c>
      <c r="G12" s="363" t="s">
        <v>1204</v>
      </c>
      <c r="H12" s="179" t="s">
        <v>47</v>
      </c>
      <c r="I12" s="179" t="s">
        <v>11</v>
      </c>
      <c r="J12" s="179" t="s">
        <v>1219</v>
      </c>
      <c r="K12" s="179" t="s">
        <v>1220</v>
      </c>
      <c r="L12" s="472">
        <v>2</v>
      </c>
      <c r="M12" s="472">
        <v>2</v>
      </c>
      <c r="N12" s="639">
        <f t="shared" si="0"/>
        <v>4</v>
      </c>
      <c r="O12" s="950" t="str">
        <f t="shared" si="1"/>
        <v>BAJO</v>
      </c>
      <c r="P12" s="639">
        <v>25</v>
      </c>
      <c r="Q12" s="639">
        <f t="shared" si="2"/>
        <v>100</v>
      </c>
      <c r="R12" s="674" t="str">
        <f t="shared" si="3"/>
        <v>III</v>
      </c>
      <c r="S12" s="246" t="str">
        <f t="shared" si="4"/>
        <v>MEJORABLE</v>
      </c>
      <c r="T12" s="179" t="s">
        <v>13</v>
      </c>
      <c r="U12" s="179" t="s">
        <v>13</v>
      </c>
      <c r="V12" s="179" t="s">
        <v>1221</v>
      </c>
      <c r="W12" s="5" t="s">
        <v>2766</v>
      </c>
      <c r="X12" s="183" t="s">
        <v>14</v>
      </c>
    </row>
    <row r="13" spans="3:24" ht="193.5" customHeight="1">
      <c r="C13" s="1491"/>
      <c r="D13" s="1492"/>
      <c r="E13" s="1440"/>
      <c r="F13" s="3" t="s">
        <v>1222</v>
      </c>
      <c r="G13" s="363" t="s">
        <v>1204</v>
      </c>
      <c r="H13" s="179" t="s">
        <v>1057</v>
      </c>
      <c r="I13" s="179" t="s">
        <v>11</v>
      </c>
      <c r="J13" s="179" t="s">
        <v>1107</v>
      </c>
      <c r="K13" s="179" t="s">
        <v>1220</v>
      </c>
      <c r="L13" s="472">
        <v>2</v>
      </c>
      <c r="M13" s="472">
        <v>2</v>
      </c>
      <c r="N13" s="639">
        <f t="shared" si="0"/>
        <v>4</v>
      </c>
      <c r="O13" s="950" t="str">
        <f t="shared" si="1"/>
        <v>BAJO</v>
      </c>
      <c r="P13" s="639">
        <v>25</v>
      </c>
      <c r="Q13" s="639">
        <f t="shared" si="2"/>
        <v>100</v>
      </c>
      <c r="R13" s="674" t="str">
        <f t="shared" si="3"/>
        <v>III</v>
      </c>
      <c r="S13" s="246" t="str">
        <f t="shared" si="4"/>
        <v>MEJORABLE</v>
      </c>
      <c r="T13" s="179" t="s">
        <v>13</v>
      </c>
      <c r="U13" s="179" t="s">
        <v>13</v>
      </c>
      <c r="V13" s="179" t="s">
        <v>1223</v>
      </c>
      <c r="W13" s="5" t="s">
        <v>1071</v>
      </c>
      <c r="X13" s="183" t="s">
        <v>190</v>
      </c>
    </row>
    <row r="14" spans="3:24" ht="198.75" customHeight="1">
      <c r="C14" s="1491"/>
      <c r="D14" s="1492"/>
      <c r="E14" s="1440"/>
      <c r="F14" s="184" t="s">
        <v>1058</v>
      </c>
      <c r="G14" s="185" t="s">
        <v>17</v>
      </c>
      <c r="H14" s="178" t="s">
        <v>47</v>
      </c>
      <c r="I14" s="179" t="s">
        <v>11</v>
      </c>
      <c r="J14" s="178" t="s">
        <v>11</v>
      </c>
      <c r="K14" s="178" t="s">
        <v>1570</v>
      </c>
      <c r="L14" s="472">
        <v>2</v>
      </c>
      <c r="M14" s="472">
        <v>2</v>
      </c>
      <c r="N14" s="639">
        <f t="shared" si="0"/>
        <v>4</v>
      </c>
      <c r="O14" s="950" t="str">
        <f t="shared" si="1"/>
        <v>BAJO</v>
      </c>
      <c r="P14" s="639">
        <v>25</v>
      </c>
      <c r="Q14" s="639">
        <f t="shared" si="2"/>
        <v>100</v>
      </c>
      <c r="R14" s="674" t="str">
        <f t="shared" si="3"/>
        <v>III</v>
      </c>
      <c r="S14" s="246" t="str">
        <f t="shared" si="4"/>
        <v>MEJORABLE</v>
      </c>
      <c r="T14" s="272" t="s">
        <v>13</v>
      </c>
      <c r="U14" s="272" t="s">
        <v>13</v>
      </c>
      <c r="V14" s="178" t="s">
        <v>14</v>
      </c>
      <c r="W14" s="184" t="s">
        <v>2767</v>
      </c>
      <c r="X14" s="320" t="s">
        <v>13</v>
      </c>
    </row>
    <row r="15" spans="3:24" ht="224.25" customHeight="1">
      <c r="C15" s="1491"/>
      <c r="D15" s="1492"/>
      <c r="E15" s="1440"/>
      <c r="F15" s="188" t="s">
        <v>19</v>
      </c>
      <c r="G15" s="363" t="s">
        <v>20</v>
      </c>
      <c r="H15" s="179" t="s">
        <v>21</v>
      </c>
      <c r="I15" s="184" t="s">
        <v>11</v>
      </c>
      <c r="J15" s="184" t="s">
        <v>1052</v>
      </c>
      <c r="K15" s="184" t="s">
        <v>1571</v>
      </c>
      <c r="L15" s="472">
        <v>2</v>
      </c>
      <c r="M15" s="472">
        <v>2</v>
      </c>
      <c r="N15" s="639">
        <f t="shared" si="0"/>
        <v>4</v>
      </c>
      <c r="O15" s="950" t="str">
        <f t="shared" si="1"/>
        <v>BAJO</v>
      </c>
      <c r="P15" s="639">
        <v>25</v>
      </c>
      <c r="Q15" s="639">
        <f t="shared" si="2"/>
        <v>100</v>
      </c>
      <c r="R15" s="674" t="str">
        <f t="shared" si="3"/>
        <v>III</v>
      </c>
      <c r="S15" s="246" t="str">
        <f t="shared" si="4"/>
        <v>MEJORABLE</v>
      </c>
      <c r="T15" s="180" t="s">
        <v>13</v>
      </c>
      <c r="U15" s="180" t="s">
        <v>13</v>
      </c>
      <c r="V15" s="179" t="s">
        <v>14</v>
      </c>
      <c r="W15" s="179" t="s">
        <v>2768</v>
      </c>
      <c r="X15" s="183" t="s">
        <v>13</v>
      </c>
    </row>
    <row r="16" spans="3:24" ht="198.75" customHeight="1">
      <c r="C16" s="1491"/>
      <c r="D16" s="1492"/>
      <c r="E16" s="1440"/>
      <c r="F16" s="64" t="s">
        <v>1572</v>
      </c>
      <c r="G16" s="197" t="s">
        <v>1204</v>
      </c>
      <c r="H16" s="198" t="s">
        <v>3575</v>
      </c>
      <c r="I16" s="10" t="s">
        <v>880</v>
      </c>
      <c r="J16" s="10" t="s">
        <v>1070</v>
      </c>
      <c r="K16" s="10" t="s">
        <v>1266</v>
      </c>
      <c r="L16" s="472">
        <v>2</v>
      </c>
      <c r="M16" s="472">
        <v>2</v>
      </c>
      <c r="N16" s="639">
        <f t="shared" si="0"/>
        <v>4</v>
      </c>
      <c r="O16" s="950" t="str">
        <f t="shared" si="1"/>
        <v>BAJO</v>
      </c>
      <c r="P16" s="639">
        <v>25</v>
      </c>
      <c r="Q16" s="639">
        <f t="shared" si="2"/>
        <v>100</v>
      </c>
      <c r="R16" s="674" t="str">
        <f t="shared" si="3"/>
        <v>III</v>
      </c>
      <c r="S16" s="246" t="str">
        <f t="shared" si="4"/>
        <v>MEJORABLE</v>
      </c>
      <c r="T16" s="198" t="s">
        <v>13</v>
      </c>
      <c r="U16" s="198" t="s">
        <v>13</v>
      </c>
      <c r="V16" s="198" t="s">
        <v>1573</v>
      </c>
      <c r="W16" s="198" t="s">
        <v>1574</v>
      </c>
      <c r="X16" s="183" t="s">
        <v>13</v>
      </c>
    </row>
    <row r="17" spans="3:24" ht="114">
      <c r="C17" s="1491"/>
      <c r="D17" s="1492"/>
      <c r="E17" s="1440"/>
      <c r="F17" s="315" t="s">
        <v>239</v>
      </c>
      <c r="G17" s="315" t="s">
        <v>1216</v>
      </c>
      <c r="H17" s="179" t="s">
        <v>240</v>
      </c>
      <c r="I17" s="179" t="s">
        <v>11</v>
      </c>
      <c r="J17" s="179" t="s">
        <v>11</v>
      </c>
      <c r="K17" s="179" t="s">
        <v>1217</v>
      </c>
      <c r="L17" s="472">
        <v>2</v>
      </c>
      <c r="M17" s="472">
        <v>2</v>
      </c>
      <c r="N17" s="639">
        <f t="shared" si="0"/>
        <v>4</v>
      </c>
      <c r="O17" s="950" t="str">
        <f t="shared" si="1"/>
        <v>BAJO</v>
      </c>
      <c r="P17" s="639">
        <v>25</v>
      </c>
      <c r="Q17" s="639">
        <f t="shared" si="2"/>
        <v>100</v>
      </c>
      <c r="R17" s="674" t="str">
        <f t="shared" si="3"/>
        <v>III</v>
      </c>
      <c r="S17" s="246" t="str">
        <f t="shared" si="4"/>
        <v>MEJORABLE</v>
      </c>
      <c r="T17" s="180" t="s">
        <v>13</v>
      </c>
      <c r="U17" s="180" t="s">
        <v>13</v>
      </c>
      <c r="V17" s="180" t="s">
        <v>13</v>
      </c>
      <c r="W17" s="35" t="s">
        <v>1215</v>
      </c>
      <c r="X17" s="183" t="s">
        <v>243</v>
      </c>
    </row>
    <row r="18" spans="3:24" ht="114">
      <c r="C18" s="1491"/>
      <c r="D18" s="1492"/>
      <c r="E18" s="1440"/>
      <c r="F18" s="315" t="s">
        <v>241</v>
      </c>
      <c r="G18" s="315" t="s">
        <v>1216</v>
      </c>
      <c r="H18" s="179" t="s">
        <v>240</v>
      </c>
      <c r="I18" s="179" t="s">
        <v>11</v>
      </c>
      <c r="J18" s="179" t="s">
        <v>11</v>
      </c>
      <c r="K18" s="179" t="s">
        <v>1217</v>
      </c>
      <c r="L18" s="472">
        <v>2</v>
      </c>
      <c r="M18" s="472">
        <v>2</v>
      </c>
      <c r="N18" s="639">
        <f t="shared" si="0"/>
        <v>4</v>
      </c>
      <c r="O18" s="950" t="str">
        <f t="shared" si="1"/>
        <v>BAJO</v>
      </c>
      <c r="P18" s="639">
        <v>25</v>
      </c>
      <c r="Q18" s="639">
        <f t="shared" si="2"/>
        <v>100</v>
      </c>
      <c r="R18" s="674" t="str">
        <f t="shared" si="3"/>
        <v>III</v>
      </c>
      <c r="S18" s="246" t="str">
        <f t="shared" si="4"/>
        <v>MEJORABLE</v>
      </c>
      <c r="T18" s="180" t="s">
        <v>13</v>
      </c>
      <c r="U18" s="180" t="s">
        <v>13</v>
      </c>
      <c r="V18" s="180" t="s">
        <v>13</v>
      </c>
      <c r="W18" s="35" t="s">
        <v>1215</v>
      </c>
      <c r="X18" s="183" t="s">
        <v>243</v>
      </c>
    </row>
    <row r="19" spans="3:24" ht="114">
      <c r="C19" s="1491"/>
      <c r="D19" s="1492"/>
      <c r="E19" s="1440"/>
      <c r="F19" s="33" t="s">
        <v>242</v>
      </c>
      <c r="G19" s="363" t="s">
        <v>20</v>
      </c>
      <c r="H19" s="179" t="s">
        <v>31</v>
      </c>
      <c r="I19" s="184" t="s">
        <v>11</v>
      </c>
      <c r="J19" s="184" t="s">
        <v>1575</v>
      </c>
      <c r="K19" s="184" t="s">
        <v>1576</v>
      </c>
      <c r="L19" s="472">
        <v>2</v>
      </c>
      <c r="M19" s="472">
        <v>2</v>
      </c>
      <c r="N19" s="639">
        <f t="shared" si="0"/>
        <v>4</v>
      </c>
      <c r="O19" s="950" t="str">
        <f t="shared" si="1"/>
        <v>BAJO</v>
      </c>
      <c r="P19" s="639">
        <v>100</v>
      </c>
      <c r="Q19" s="639">
        <f t="shared" si="2"/>
        <v>400</v>
      </c>
      <c r="R19" s="674" t="str">
        <f t="shared" si="3"/>
        <v>II</v>
      </c>
      <c r="S19" s="246" t="str">
        <f t="shared" si="4"/>
        <v>ACEPTABLE CON CONTROL ESPECIFICO</v>
      </c>
      <c r="T19" s="179" t="s">
        <v>13</v>
      </c>
      <c r="U19" s="179" t="s">
        <v>13</v>
      </c>
      <c r="V19" s="179" t="s">
        <v>13</v>
      </c>
      <c r="W19" s="179" t="s">
        <v>2769</v>
      </c>
      <c r="X19" s="183" t="s">
        <v>13</v>
      </c>
    </row>
    <row r="20" spans="3:24" ht="237" customHeight="1">
      <c r="C20" s="1491"/>
      <c r="D20" s="1492"/>
      <c r="E20" s="1440"/>
      <c r="F20" s="33" t="s">
        <v>35</v>
      </c>
      <c r="G20" s="363" t="s">
        <v>20</v>
      </c>
      <c r="H20" s="179" t="s">
        <v>48</v>
      </c>
      <c r="I20" s="179" t="s">
        <v>11</v>
      </c>
      <c r="J20" s="184" t="s">
        <v>1225</v>
      </c>
      <c r="K20" s="184" t="s">
        <v>1226</v>
      </c>
      <c r="L20" s="472">
        <v>2</v>
      </c>
      <c r="M20" s="472">
        <v>2</v>
      </c>
      <c r="N20" s="639">
        <f t="shared" si="0"/>
        <v>4</v>
      </c>
      <c r="O20" s="950" t="str">
        <f t="shared" si="1"/>
        <v>BAJO</v>
      </c>
      <c r="P20" s="639">
        <v>25</v>
      </c>
      <c r="Q20" s="639">
        <f t="shared" si="2"/>
        <v>100</v>
      </c>
      <c r="R20" s="674" t="str">
        <f t="shared" si="3"/>
        <v>III</v>
      </c>
      <c r="S20" s="246" t="str">
        <f t="shared" si="4"/>
        <v>MEJORABLE</v>
      </c>
      <c r="T20" s="179" t="s">
        <v>13</v>
      </c>
      <c r="U20" s="179" t="s">
        <v>13</v>
      </c>
      <c r="V20" s="179" t="s">
        <v>13</v>
      </c>
      <c r="W20" s="5" t="s">
        <v>2770</v>
      </c>
      <c r="X20" s="183" t="s">
        <v>13</v>
      </c>
    </row>
    <row r="21" spans="3:24" ht="205.5" customHeight="1">
      <c r="C21" s="1491"/>
      <c r="D21" s="1492"/>
      <c r="E21" s="1440"/>
      <c r="F21" s="5" t="s">
        <v>40</v>
      </c>
      <c r="G21" s="3" t="s">
        <v>20</v>
      </c>
      <c r="H21" s="5" t="s">
        <v>41</v>
      </c>
      <c r="I21" s="5" t="s">
        <v>42</v>
      </c>
      <c r="J21" s="5" t="s">
        <v>11</v>
      </c>
      <c r="K21" s="5" t="s">
        <v>11</v>
      </c>
      <c r="L21" s="472">
        <v>2</v>
      </c>
      <c r="M21" s="472">
        <v>2</v>
      </c>
      <c r="N21" s="639">
        <f t="shared" si="0"/>
        <v>4</v>
      </c>
      <c r="O21" s="950" t="str">
        <f t="shared" si="1"/>
        <v>BAJO</v>
      </c>
      <c r="P21" s="639">
        <v>25</v>
      </c>
      <c r="Q21" s="639">
        <f t="shared" si="2"/>
        <v>100</v>
      </c>
      <c r="R21" s="674" t="str">
        <f t="shared" si="3"/>
        <v>III</v>
      </c>
      <c r="S21" s="246" t="str">
        <f t="shared" si="4"/>
        <v>MEJORABLE</v>
      </c>
      <c r="T21" s="179" t="s">
        <v>14</v>
      </c>
      <c r="U21" s="179" t="s">
        <v>14</v>
      </c>
      <c r="V21" s="179" t="s">
        <v>14</v>
      </c>
      <c r="W21" s="5" t="s">
        <v>43</v>
      </c>
      <c r="X21" s="183" t="s">
        <v>13</v>
      </c>
    </row>
    <row r="22" spans="3:24" ht="182.4">
      <c r="C22" s="1491"/>
      <c r="D22" s="1493" t="s">
        <v>3708</v>
      </c>
      <c r="E22" s="952" t="s">
        <v>6</v>
      </c>
      <c r="F22" s="178" t="s">
        <v>248</v>
      </c>
      <c r="G22" s="185" t="s">
        <v>219</v>
      </c>
      <c r="H22" s="178" t="s">
        <v>220</v>
      </c>
      <c r="I22" s="178" t="s">
        <v>11</v>
      </c>
      <c r="J22" s="178" t="s">
        <v>1174</v>
      </c>
      <c r="K22" s="178" t="s">
        <v>1175</v>
      </c>
      <c r="L22" s="472">
        <v>2</v>
      </c>
      <c r="M22" s="472">
        <v>2</v>
      </c>
      <c r="N22" s="639">
        <f t="shared" si="0"/>
        <v>4</v>
      </c>
      <c r="O22" s="950" t="str">
        <f t="shared" si="1"/>
        <v>BAJO</v>
      </c>
      <c r="P22" s="639">
        <v>25</v>
      </c>
      <c r="Q22" s="639">
        <f t="shared" si="2"/>
        <v>100</v>
      </c>
      <c r="R22" s="674" t="str">
        <f t="shared" si="3"/>
        <v>III</v>
      </c>
      <c r="S22" s="246" t="str">
        <f t="shared" si="4"/>
        <v>MEJORABLE</v>
      </c>
      <c r="T22" s="178" t="s">
        <v>91</v>
      </c>
      <c r="U22" s="178" t="s">
        <v>91</v>
      </c>
      <c r="V22" s="178" t="s">
        <v>252</v>
      </c>
      <c r="W22" s="178" t="s">
        <v>2771</v>
      </c>
      <c r="X22" s="320" t="s">
        <v>221</v>
      </c>
    </row>
    <row r="23" spans="3:24" ht="233.25" customHeight="1">
      <c r="C23" s="1491"/>
      <c r="D23" s="1493"/>
      <c r="E23" s="1440" t="s">
        <v>6</v>
      </c>
      <c r="F23" s="363" t="s">
        <v>249</v>
      </c>
      <c r="G23" s="363" t="s">
        <v>8</v>
      </c>
      <c r="H23" s="179" t="s">
        <v>222</v>
      </c>
      <c r="I23" s="178" t="s">
        <v>11</v>
      </c>
      <c r="J23" s="179" t="s">
        <v>11</v>
      </c>
      <c r="K23" s="179" t="s">
        <v>1577</v>
      </c>
      <c r="L23" s="472">
        <v>6</v>
      </c>
      <c r="M23" s="472">
        <v>2</v>
      </c>
      <c r="N23" s="639">
        <f t="shared" si="0"/>
        <v>12</v>
      </c>
      <c r="O23" s="950" t="str">
        <f t="shared" si="1"/>
        <v>ALTO</v>
      </c>
      <c r="P23" s="639">
        <v>25</v>
      </c>
      <c r="Q23" s="639">
        <f t="shared" si="2"/>
        <v>300</v>
      </c>
      <c r="R23" s="674" t="str">
        <f t="shared" si="3"/>
        <v>II</v>
      </c>
      <c r="S23" s="246" t="str">
        <f t="shared" si="4"/>
        <v>ACEPTABLE CON CONTROL ESPECIFICO</v>
      </c>
      <c r="T23" s="179" t="s">
        <v>91</v>
      </c>
      <c r="U23" s="179" t="s">
        <v>91</v>
      </c>
      <c r="V23" s="179" t="s">
        <v>91</v>
      </c>
      <c r="W23" s="316" t="s">
        <v>2772</v>
      </c>
      <c r="X23" s="183" t="s">
        <v>13</v>
      </c>
    </row>
    <row r="24" spans="3:24" ht="171" customHeight="1">
      <c r="C24" s="1491"/>
      <c r="D24" s="1493"/>
      <c r="E24" s="1440"/>
      <c r="F24" s="33" t="s">
        <v>250</v>
      </c>
      <c r="G24" s="363" t="s">
        <v>33</v>
      </c>
      <c r="H24" s="310" t="s">
        <v>160</v>
      </c>
      <c r="I24" s="179" t="s">
        <v>10</v>
      </c>
      <c r="J24" s="178" t="s">
        <v>1174</v>
      </c>
      <c r="K24" s="179" t="s">
        <v>1175</v>
      </c>
      <c r="L24" s="472">
        <v>2</v>
      </c>
      <c r="M24" s="472">
        <v>2</v>
      </c>
      <c r="N24" s="639">
        <f t="shared" si="0"/>
        <v>4</v>
      </c>
      <c r="O24" s="950" t="str">
        <f t="shared" si="1"/>
        <v>BAJO</v>
      </c>
      <c r="P24" s="639">
        <v>25</v>
      </c>
      <c r="Q24" s="639">
        <f t="shared" si="2"/>
        <v>100</v>
      </c>
      <c r="R24" s="674" t="str">
        <f t="shared" si="3"/>
        <v>III</v>
      </c>
      <c r="S24" s="246" t="str">
        <f t="shared" si="4"/>
        <v>MEJORABLE</v>
      </c>
      <c r="T24" s="179" t="s">
        <v>13</v>
      </c>
      <c r="U24" s="179" t="s">
        <v>13</v>
      </c>
      <c r="V24" s="179" t="s">
        <v>13</v>
      </c>
      <c r="W24" s="36" t="s">
        <v>2773</v>
      </c>
      <c r="X24" s="311" t="s">
        <v>162</v>
      </c>
    </row>
    <row r="25" spans="3:24" ht="183" customHeight="1">
      <c r="C25" s="1441" t="s">
        <v>78</v>
      </c>
      <c r="D25" s="1582" t="s">
        <v>3779</v>
      </c>
      <c r="E25" s="1440" t="s">
        <v>6</v>
      </c>
      <c r="F25" s="33" t="s">
        <v>412</v>
      </c>
      <c r="G25" s="363" t="s">
        <v>33</v>
      </c>
      <c r="H25" s="179" t="s">
        <v>34</v>
      </c>
      <c r="I25" s="179" t="s">
        <v>10</v>
      </c>
      <c r="J25" s="179" t="s">
        <v>10</v>
      </c>
      <c r="K25" s="179" t="s">
        <v>1578</v>
      </c>
      <c r="L25" s="472">
        <v>2</v>
      </c>
      <c r="M25" s="472">
        <v>2</v>
      </c>
      <c r="N25" s="639">
        <f t="shared" si="0"/>
        <v>4</v>
      </c>
      <c r="O25" s="950" t="str">
        <f t="shared" si="1"/>
        <v>BAJO</v>
      </c>
      <c r="P25" s="639">
        <v>25</v>
      </c>
      <c r="Q25" s="639">
        <f t="shared" si="2"/>
        <v>100</v>
      </c>
      <c r="R25" s="674" t="str">
        <f t="shared" si="3"/>
        <v>III</v>
      </c>
      <c r="S25" s="246" t="str">
        <f t="shared" si="4"/>
        <v>MEJORABLE</v>
      </c>
      <c r="T25" s="179" t="s">
        <v>13</v>
      </c>
      <c r="U25" s="179" t="s">
        <v>13</v>
      </c>
      <c r="V25" s="179" t="s">
        <v>13</v>
      </c>
      <c r="W25" s="5" t="s">
        <v>2774</v>
      </c>
      <c r="X25" s="183" t="s">
        <v>13</v>
      </c>
    </row>
    <row r="26" spans="3:24" ht="252" customHeight="1">
      <c r="C26" s="1441"/>
      <c r="D26" s="1582"/>
      <c r="E26" s="1440"/>
      <c r="F26" s="99" t="s">
        <v>1059</v>
      </c>
      <c r="G26" s="197" t="s">
        <v>8</v>
      </c>
      <c r="H26" s="198" t="s">
        <v>1579</v>
      </c>
      <c r="I26" s="198" t="s">
        <v>11</v>
      </c>
      <c r="J26" s="198" t="s">
        <v>11</v>
      </c>
      <c r="K26" s="195" t="s">
        <v>1224</v>
      </c>
      <c r="L26" s="472">
        <v>2</v>
      </c>
      <c r="M26" s="472">
        <v>2</v>
      </c>
      <c r="N26" s="639">
        <f t="shared" si="0"/>
        <v>4</v>
      </c>
      <c r="O26" s="950" t="str">
        <f t="shared" si="1"/>
        <v>BAJO</v>
      </c>
      <c r="P26" s="639">
        <v>25</v>
      </c>
      <c r="Q26" s="639">
        <f t="shared" si="2"/>
        <v>100</v>
      </c>
      <c r="R26" s="674" t="str">
        <f t="shared" si="3"/>
        <v>III</v>
      </c>
      <c r="S26" s="246" t="str">
        <f t="shared" si="4"/>
        <v>MEJORABLE</v>
      </c>
      <c r="T26" s="65" t="s">
        <v>13</v>
      </c>
      <c r="U26" s="198" t="s">
        <v>13</v>
      </c>
      <c r="V26" s="65" t="s">
        <v>13</v>
      </c>
      <c r="W26" s="101" t="s">
        <v>2775</v>
      </c>
      <c r="X26" s="203" t="s">
        <v>13</v>
      </c>
    </row>
    <row r="27" spans="3:24" ht="179.25" customHeight="1">
      <c r="C27" s="1441"/>
      <c r="D27" s="1582"/>
      <c r="E27" s="1440"/>
      <c r="F27" s="33" t="s">
        <v>413</v>
      </c>
      <c r="G27" s="363" t="s">
        <v>33</v>
      </c>
      <c r="H27" s="179" t="s">
        <v>34</v>
      </c>
      <c r="I27" s="179" t="s">
        <v>10</v>
      </c>
      <c r="J27" s="179" t="s">
        <v>10</v>
      </c>
      <c r="K27" s="179" t="s">
        <v>1578</v>
      </c>
      <c r="L27" s="472">
        <v>6</v>
      </c>
      <c r="M27" s="472">
        <v>2</v>
      </c>
      <c r="N27" s="639">
        <f t="shared" si="0"/>
        <v>12</v>
      </c>
      <c r="O27" s="950" t="str">
        <f t="shared" si="1"/>
        <v>ALTO</v>
      </c>
      <c r="P27" s="639">
        <v>25</v>
      </c>
      <c r="Q27" s="639">
        <f t="shared" si="2"/>
        <v>300</v>
      </c>
      <c r="R27" s="674" t="str">
        <f t="shared" si="3"/>
        <v>II</v>
      </c>
      <c r="S27" s="246" t="str">
        <f t="shared" si="4"/>
        <v>ACEPTABLE CON CONTROL ESPECIFICO</v>
      </c>
      <c r="T27" s="179" t="s">
        <v>13</v>
      </c>
      <c r="U27" s="179" t="s">
        <v>13</v>
      </c>
      <c r="V27" s="179" t="s">
        <v>13</v>
      </c>
      <c r="W27" s="5" t="s">
        <v>2776</v>
      </c>
      <c r="X27" s="183" t="s">
        <v>13</v>
      </c>
    </row>
    <row r="28" spans="3:24" ht="202.5" customHeight="1">
      <c r="C28" s="1441"/>
      <c r="D28" s="1582"/>
      <c r="E28" s="1440"/>
      <c r="F28" s="33" t="s">
        <v>35</v>
      </c>
      <c r="G28" s="363" t="s">
        <v>20</v>
      </c>
      <c r="H28" s="179" t="s">
        <v>48</v>
      </c>
      <c r="I28" s="5" t="s">
        <v>11</v>
      </c>
      <c r="J28" s="5" t="s">
        <v>11</v>
      </c>
      <c r="K28" s="179" t="s">
        <v>11</v>
      </c>
      <c r="L28" s="472">
        <v>2</v>
      </c>
      <c r="M28" s="472">
        <v>2</v>
      </c>
      <c r="N28" s="639">
        <f t="shared" si="0"/>
        <v>4</v>
      </c>
      <c r="O28" s="950" t="str">
        <f t="shared" si="1"/>
        <v>BAJO</v>
      </c>
      <c r="P28" s="639">
        <v>25</v>
      </c>
      <c r="Q28" s="639">
        <f t="shared" si="2"/>
        <v>100</v>
      </c>
      <c r="R28" s="674" t="str">
        <f t="shared" si="3"/>
        <v>III</v>
      </c>
      <c r="S28" s="246" t="str">
        <f t="shared" si="4"/>
        <v>MEJORABLE</v>
      </c>
      <c r="T28" s="179" t="s">
        <v>13</v>
      </c>
      <c r="U28" s="179" t="s">
        <v>13</v>
      </c>
      <c r="V28" s="179" t="s">
        <v>13</v>
      </c>
      <c r="W28" s="5" t="s">
        <v>2777</v>
      </c>
      <c r="X28" s="183" t="s">
        <v>50</v>
      </c>
    </row>
    <row r="29" spans="3:24" ht="192" customHeight="1">
      <c r="C29" s="1441"/>
      <c r="D29" s="1582"/>
      <c r="E29" s="1440"/>
      <c r="F29" s="33" t="s">
        <v>245</v>
      </c>
      <c r="G29" s="363" t="s">
        <v>20</v>
      </c>
      <c r="H29" s="310" t="s">
        <v>31</v>
      </c>
      <c r="I29" s="184" t="s">
        <v>11</v>
      </c>
      <c r="J29" s="184" t="s">
        <v>11</v>
      </c>
      <c r="K29" s="184" t="s">
        <v>1580</v>
      </c>
      <c r="L29" s="472">
        <v>2</v>
      </c>
      <c r="M29" s="472">
        <v>2</v>
      </c>
      <c r="N29" s="639">
        <f t="shared" si="0"/>
        <v>4</v>
      </c>
      <c r="O29" s="950" t="str">
        <f t="shared" si="1"/>
        <v>BAJO</v>
      </c>
      <c r="P29" s="639">
        <v>100</v>
      </c>
      <c r="Q29" s="639">
        <f t="shared" si="2"/>
        <v>400</v>
      </c>
      <c r="R29" s="674" t="str">
        <f t="shared" si="3"/>
        <v>II</v>
      </c>
      <c r="S29" s="246" t="str">
        <f t="shared" si="4"/>
        <v>ACEPTABLE CON CONTROL ESPECIFICO</v>
      </c>
      <c r="T29" s="179" t="s">
        <v>13</v>
      </c>
      <c r="U29" s="179" t="s">
        <v>13</v>
      </c>
      <c r="V29" s="179" t="s">
        <v>13</v>
      </c>
      <c r="W29" s="316" t="s">
        <v>2778</v>
      </c>
      <c r="X29" s="311" t="s">
        <v>13</v>
      </c>
    </row>
    <row r="30" spans="3:24" ht="136.80000000000001">
      <c r="C30" s="1441"/>
      <c r="D30" s="1582"/>
      <c r="E30" s="1440"/>
      <c r="F30" s="315" t="s">
        <v>472</v>
      </c>
      <c r="G30" s="185" t="s">
        <v>17</v>
      </c>
      <c r="H30" s="178" t="s">
        <v>27</v>
      </c>
      <c r="I30" s="196" t="s">
        <v>11</v>
      </c>
      <c r="J30" s="196" t="s">
        <v>11</v>
      </c>
      <c r="K30" s="178" t="s">
        <v>1060</v>
      </c>
      <c r="L30" s="472">
        <v>2</v>
      </c>
      <c r="M30" s="472">
        <v>2</v>
      </c>
      <c r="N30" s="639">
        <f t="shared" si="0"/>
        <v>4</v>
      </c>
      <c r="O30" s="950" t="str">
        <f t="shared" si="1"/>
        <v>BAJO</v>
      </c>
      <c r="P30" s="639">
        <v>25</v>
      </c>
      <c r="Q30" s="639">
        <f t="shared" si="2"/>
        <v>100</v>
      </c>
      <c r="R30" s="674" t="str">
        <f t="shared" si="3"/>
        <v>III</v>
      </c>
      <c r="S30" s="246" t="str">
        <f t="shared" si="4"/>
        <v>MEJORABLE</v>
      </c>
      <c r="T30" s="179" t="s">
        <v>13</v>
      </c>
      <c r="U30" s="179" t="s">
        <v>13</v>
      </c>
      <c r="V30" s="179" t="s">
        <v>13</v>
      </c>
      <c r="W30" s="36" t="s">
        <v>2779</v>
      </c>
      <c r="X30" s="311" t="s">
        <v>1581</v>
      </c>
    </row>
    <row r="31" spans="3:24" ht="228.75" customHeight="1">
      <c r="C31" s="1441"/>
      <c r="D31" s="1582"/>
      <c r="E31" s="1440"/>
      <c r="F31" s="363" t="s">
        <v>247</v>
      </c>
      <c r="G31" s="363" t="s">
        <v>20</v>
      </c>
      <c r="H31" s="179" t="s">
        <v>30</v>
      </c>
      <c r="I31" s="184" t="s">
        <v>11</v>
      </c>
      <c r="J31" s="184" t="s">
        <v>85</v>
      </c>
      <c r="K31" s="184" t="s">
        <v>1053</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179" t="s">
        <v>13</v>
      </c>
      <c r="U31" s="179" t="s">
        <v>13</v>
      </c>
      <c r="V31" s="316" t="s">
        <v>1582</v>
      </c>
      <c r="W31" s="36" t="s">
        <v>2780</v>
      </c>
      <c r="X31" s="311" t="s">
        <v>13</v>
      </c>
    </row>
    <row r="32" spans="3:24" ht="240" customHeight="1">
      <c r="C32" s="1482" t="s">
        <v>3775</v>
      </c>
      <c r="D32" s="1483"/>
      <c r="E32" s="196" t="s">
        <v>6</v>
      </c>
      <c r="F32" s="305" t="s">
        <v>3780</v>
      </c>
      <c r="G32" s="193" t="s">
        <v>33</v>
      </c>
      <c r="H32" s="194" t="s">
        <v>3766</v>
      </c>
      <c r="I32" s="195" t="s">
        <v>11</v>
      </c>
      <c r="J32" s="322" t="s">
        <v>1086</v>
      </c>
      <c r="K32" s="195" t="s">
        <v>1150</v>
      </c>
      <c r="L32" s="472">
        <v>2</v>
      </c>
      <c r="M32" s="472">
        <v>2</v>
      </c>
      <c r="N32" s="639">
        <f t="shared" si="0"/>
        <v>4</v>
      </c>
      <c r="O32" s="950" t="str">
        <f t="shared" si="1"/>
        <v>BAJO</v>
      </c>
      <c r="P32" s="639">
        <v>25</v>
      </c>
      <c r="Q32" s="639">
        <f t="shared" si="2"/>
        <v>100</v>
      </c>
      <c r="R32" s="674" t="str">
        <f t="shared" si="3"/>
        <v>III</v>
      </c>
      <c r="S32" s="246" t="str">
        <f t="shared" si="4"/>
        <v>MEJORABLE</v>
      </c>
      <c r="T32" s="195" t="s">
        <v>26</v>
      </c>
      <c r="U32" s="195" t="s">
        <v>26</v>
      </c>
      <c r="V32" s="194" t="s">
        <v>1188</v>
      </c>
      <c r="W32" s="100" t="s">
        <v>4095</v>
      </c>
      <c r="X32" s="147" t="s">
        <v>1190</v>
      </c>
    </row>
    <row r="33" spans="3:24" ht="294">
      <c r="C33" s="1482"/>
      <c r="D33" s="1483"/>
      <c r="E33" s="10" t="s">
        <v>6</v>
      </c>
      <c r="F33" s="305" t="s">
        <v>1191</v>
      </c>
      <c r="G33" s="193" t="s">
        <v>25</v>
      </c>
      <c r="H33" s="194" t="s">
        <v>1192</v>
      </c>
      <c r="I33" s="194" t="s">
        <v>1030</v>
      </c>
      <c r="J33" s="322" t="s">
        <v>1031</v>
      </c>
      <c r="K33" s="195" t="s">
        <v>1122</v>
      </c>
      <c r="L33" s="472">
        <v>2</v>
      </c>
      <c r="M33" s="472">
        <v>2</v>
      </c>
      <c r="N33" s="639">
        <f t="shared" si="0"/>
        <v>4</v>
      </c>
      <c r="O33" s="950" t="str">
        <f t="shared" si="1"/>
        <v>BAJO</v>
      </c>
      <c r="P33" s="639">
        <v>25</v>
      </c>
      <c r="Q33" s="639">
        <f t="shared" si="2"/>
        <v>100</v>
      </c>
      <c r="R33" s="674" t="str">
        <f t="shared" si="3"/>
        <v>III</v>
      </c>
      <c r="S33" s="246" t="str">
        <f t="shared" si="4"/>
        <v>MEJORABLE</v>
      </c>
      <c r="T33" s="198" t="s">
        <v>26</v>
      </c>
      <c r="U33" s="198" t="s">
        <v>26</v>
      </c>
      <c r="V33" s="201" t="s">
        <v>1193</v>
      </c>
      <c r="W33" s="9" t="s">
        <v>4097</v>
      </c>
      <c r="X33" s="323" t="s">
        <v>1123</v>
      </c>
    </row>
    <row r="34" spans="3:24" ht="269.25" customHeight="1">
      <c r="C34" s="1482"/>
      <c r="D34" s="1483"/>
      <c r="E34" s="10" t="s">
        <v>6</v>
      </c>
      <c r="F34" s="3" t="s">
        <v>24</v>
      </c>
      <c r="G34" s="315" t="s">
        <v>25</v>
      </c>
      <c r="H34" s="184" t="s">
        <v>1124</v>
      </c>
      <c r="I34" s="5" t="s">
        <v>1028</v>
      </c>
      <c r="J34" s="5" t="s">
        <v>1028</v>
      </c>
      <c r="K34" s="5" t="s">
        <v>1122</v>
      </c>
      <c r="L34" s="472">
        <v>2</v>
      </c>
      <c r="M34" s="472">
        <v>2</v>
      </c>
      <c r="N34" s="639">
        <f t="shared" si="0"/>
        <v>4</v>
      </c>
      <c r="O34" s="950" t="str">
        <f t="shared" si="1"/>
        <v>BAJO</v>
      </c>
      <c r="P34" s="639">
        <v>25</v>
      </c>
      <c r="Q34" s="639">
        <f t="shared" si="2"/>
        <v>100</v>
      </c>
      <c r="R34" s="674" t="str">
        <f t="shared" si="3"/>
        <v>III</v>
      </c>
      <c r="S34" s="246" t="str">
        <f t="shared" si="4"/>
        <v>MEJORABLE</v>
      </c>
      <c r="T34" s="179" t="s">
        <v>14</v>
      </c>
      <c r="U34" s="179" t="s">
        <v>14</v>
      </c>
      <c r="V34" s="179" t="s">
        <v>13</v>
      </c>
      <c r="W34" s="5" t="s">
        <v>2781</v>
      </c>
      <c r="X34" s="183" t="s">
        <v>14</v>
      </c>
    </row>
    <row r="35" spans="3:24" ht="135">
      <c r="C35" s="1482"/>
      <c r="D35" s="1483"/>
      <c r="E35" s="10" t="s">
        <v>6</v>
      </c>
      <c r="F35" s="192" t="s">
        <v>1194</v>
      </c>
      <c r="G35" s="192" t="s">
        <v>25</v>
      </c>
      <c r="H35" s="196" t="s">
        <v>1271</v>
      </c>
      <c r="I35" s="10" t="s">
        <v>1128</v>
      </c>
      <c r="J35" s="10" t="s">
        <v>1129</v>
      </c>
      <c r="K35" s="10" t="s">
        <v>1130</v>
      </c>
      <c r="L35" s="472">
        <v>2</v>
      </c>
      <c r="M35" s="472">
        <v>2</v>
      </c>
      <c r="N35" s="639">
        <f t="shared" si="0"/>
        <v>4</v>
      </c>
      <c r="O35" s="950" t="str">
        <f t="shared" si="1"/>
        <v>BAJO</v>
      </c>
      <c r="P35" s="639">
        <v>25</v>
      </c>
      <c r="Q35" s="639">
        <f t="shared" si="2"/>
        <v>100</v>
      </c>
      <c r="R35" s="674" t="str">
        <f t="shared" si="3"/>
        <v>III</v>
      </c>
      <c r="S35" s="246" t="str">
        <f t="shared" si="4"/>
        <v>MEJORABLE</v>
      </c>
      <c r="T35" s="198" t="s">
        <v>14</v>
      </c>
      <c r="U35" s="198" t="s">
        <v>14</v>
      </c>
      <c r="V35" s="198" t="s">
        <v>14</v>
      </c>
      <c r="W35" s="10" t="s">
        <v>1211</v>
      </c>
      <c r="X35" s="203" t="s">
        <v>14</v>
      </c>
    </row>
    <row r="36" spans="3:24" ht="162">
      <c r="C36" s="1482"/>
      <c r="D36" s="1483"/>
      <c r="E36" s="10" t="s">
        <v>6</v>
      </c>
      <c r="F36" s="192" t="s">
        <v>1195</v>
      </c>
      <c r="G36" s="192" t="s">
        <v>25</v>
      </c>
      <c r="H36" s="196" t="s">
        <v>1131</v>
      </c>
      <c r="I36" s="10" t="s">
        <v>1133</v>
      </c>
      <c r="J36" s="10" t="s">
        <v>1132</v>
      </c>
      <c r="K36" s="10" t="s">
        <v>1134</v>
      </c>
      <c r="L36" s="472">
        <v>2</v>
      </c>
      <c r="M36" s="472">
        <v>2</v>
      </c>
      <c r="N36" s="639">
        <f t="shared" si="0"/>
        <v>4</v>
      </c>
      <c r="O36" s="950" t="str">
        <f t="shared" si="1"/>
        <v>BAJO</v>
      </c>
      <c r="P36" s="639">
        <v>25</v>
      </c>
      <c r="Q36" s="639">
        <f t="shared" si="2"/>
        <v>100</v>
      </c>
      <c r="R36" s="674" t="str">
        <f t="shared" si="3"/>
        <v>III</v>
      </c>
      <c r="S36" s="246" t="str">
        <f t="shared" si="4"/>
        <v>MEJORABLE</v>
      </c>
      <c r="T36" s="198" t="s">
        <v>14</v>
      </c>
      <c r="U36" s="198" t="s">
        <v>14</v>
      </c>
      <c r="V36" s="198" t="s">
        <v>14</v>
      </c>
      <c r="W36" s="10" t="s">
        <v>2782</v>
      </c>
      <c r="X36" s="203" t="s">
        <v>14</v>
      </c>
    </row>
    <row r="37" spans="3:24" ht="135">
      <c r="C37" s="1482"/>
      <c r="D37" s="1483"/>
      <c r="E37" s="10" t="s">
        <v>6</v>
      </c>
      <c r="F37" s="192" t="s">
        <v>1197</v>
      </c>
      <c r="G37" s="192" t="s">
        <v>25</v>
      </c>
      <c r="H37" s="196" t="s">
        <v>103</v>
      </c>
      <c r="I37" s="10" t="s">
        <v>1030</v>
      </c>
      <c r="J37" s="10" t="s">
        <v>1126</v>
      </c>
      <c r="K37" s="10" t="s">
        <v>1122</v>
      </c>
      <c r="L37" s="472">
        <v>2</v>
      </c>
      <c r="M37" s="472">
        <v>2</v>
      </c>
      <c r="N37" s="639">
        <f t="shared" si="0"/>
        <v>4</v>
      </c>
      <c r="O37" s="950" t="str">
        <f t="shared" si="1"/>
        <v>BAJO</v>
      </c>
      <c r="P37" s="639">
        <v>25</v>
      </c>
      <c r="Q37" s="639">
        <f t="shared" si="2"/>
        <v>100</v>
      </c>
      <c r="R37" s="674" t="str">
        <f t="shared" si="3"/>
        <v>III</v>
      </c>
      <c r="S37" s="246" t="str">
        <f t="shared" si="4"/>
        <v>MEJORABLE</v>
      </c>
      <c r="T37" s="198" t="s">
        <v>14</v>
      </c>
      <c r="U37" s="198" t="s">
        <v>14</v>
      </c>
      <c r="V37" s="198" t="s">
        <v>14</v>
      </c>
      <c r="W37" s="10" t="s">
        <v>2783</v>
      </c>
      <c r="X37" s="203" t="s">
        <v>14</v>
      </c>
    </row>
    <row r="38" spans="3:24" ht="108">
      <c r="C38" s="1482"/>
      <c r="D38" s="1483"/>
      <c r="E38" s="10" t="s">
        <v>6</v>
      </c>
      <c r="F38" s="64" t="s">
        <v>1061</v>
      </c>
      <c r="G38" s="197" t="s">
        <v>39</v>
      </c>
      <c r="H38" s="198" t="s">
        <v>104</v>
      </c>
      <c r="I38" s="10" t="s">
        <v>11</v>
      </c>
      <c r="J38" s="10" t="s">
        <v>1583</v>
      </c>
      <c r="K38" s="10" t="s">
        <v>1584</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13</v>
      </c>
      <c r="U38" s="198" t="s">
        <v>13</v>
      </c>
      <c r="V38" s="198" t="s">
        <v>121</v>
      </c>
      <c r="W38" s="198" t="s">
        <v>2784</v>
      </c>
      <c r="X38" s="203" t="s">
        <v>13</v>
      </c>
    </row>
    <row r="39" spans="3:24" ht="145.5" customHeight="1">
      <c r="C39" s="1482"/>
      <c r="D39" s="1483"/>
      <c r="E39" s="196" t="s">
        <v>6</v>
      </c>
      <c r="F39" s="188" t="s">
        <v>1062</v>
      </c>
      <c r="G39" s="185" t="s">
        <v>20</v>
      </c>
      <c r="H39" s="178" t="s">
        <v>1121</v>
      </c>
      <c r="I39" s="184" t="s">
        <v>1260</v>
      </c>
      <c r="J39" s="184" t="s">
        <v>11</v>
      </c>
      <c r="K39" s="184" t="s">
        <v>1224</v>
      </c>
      <c r="L39" s="472">
        <v>2</v>
      </c>
      <c r="M39" s="472">
        <v>2</v>
      </c>
      <c r="N39" s="639">
        <f t="shared" si="0"/>
        <v>4</v>
      </c>
      <c r="O39" s="950" t="str">
        <f t="shared" si="1"/>
        <v>BAJO</v>
      </c>
      <c r="P39" s="639">
        <v>25</v>
      </c>
      <c r="Q39" s="639">
        <f t="shared" si="2"/>
        <v>100</v>
      </c>
      <c r="R39" s="674" t="str">
        <f t="shared" si="3"/>
        <v>III</v>
      </c>
      <c r="S39" s="246" t="str">
        <f t="shared" si="4"/>
        <v>MEJORABLE</v>
      </c>
      <c r="T39" s="272" t="s">
        <v>13</v>
      </c>
      <c r="U39" s="178" t="s">
        <v>14</v>
      </c>
      <c r="V39" s="178" t="s">
        <v>1261</v>
      </c>
      <c r="W39" s="178" t="s">
        <v>1262</v>
      </c>
      <c r="X39" s="320" t="s">
        <v>13</v>
      </c>
    </row>
    <row r="40" spans="3:24" ht="183.75" customHeight="1">
      <c r="C40" s="1482"/>
      <c r="D40" s="1483"/>
      <c r="E40" s="10" t="s">
        <v>6</v>
      </c>
      <c r="F40" s="64" t="s">
        <v>1063</v>
      </c>
      <c r="G40" s="197" t="s">
        <v>20</v>
      </c>
      <c r="H40" s="198" t="s">
        <v>83</v>
      </c>
      <c r="I40" s="10" t="s">
        <v>107</v>
      </c>
      <c r="J40" s="10" t="s">
        <v>1265</v>
      </c>
      <c r="K40" s="10" t="s">
        <v>1266</v>
      </c>
      <c r="L40" s="472">
        <v>2</v>
      </c>
      <c r="M40" s="472">
        <v>2</v>
      </c>
      <c r="N40" s="639">
        <f t="shared" si="0"/>
        <v>4</v>
      </c>
      <c r="O40" s="950" t="str">
        <f t="shared" si="1"/>
        <v>BAJO</v>
      </c>
      <c r="P40" s="639">
        <v>25</v>
      </c>
      <c r="Q40" s="639">
        <f t="shared" si="2"/>
        <v>100</v>
      </c>
      <c r="R40" s="674" t="str">
        <f t="shared" si="3"/>
        <v>III</v>
      </c>
      <c r="S40" s="246" t="str">
        <f t="shared" si="4"/>
        <v>MEJORABLE</v>
      </c>
      <c r="T40" s="198" t="s">
        <v>13</v>
      </c>
      <c r="U40" s="198" t="s">
        <v>13</v>
      </c>
      <c r="V40" s="198" t="s">
        <v>1068</v>
      </c>
      <c r="W40" s="198" t="s">
        <v>2785</v>
      </c>
      <c r="X40" s="183" t="s">
        <v>13</v>
      </c>
    </row>
    <row r="41" spans="3:24" ht="149.25" customHeight="1">
      <c r="C41" s="1482"/>
      <c r="D41" s="1483"/>
      <c r="E41" s="10" t="s">
        <v>6</v>
      </c>
      <c r="F41" s="5" t="s">
        <v>1064</v>
      </c>
      <c r="G41" s="3" t="s">
        <v>20</v>
      </c>
      <c r="H41" s="5" t="s">
        <v>1065</v>
      </c>
      <c r="I41" s="5" t="s">
        <v>11</v>
      </c>
      <c r="J41" s="5" t="s">
        <v>11</v>
      </c>
      <c r="K41" s="10" t="s">
        <v>1266</v>
      </c>
      <c r="L41" s="472">
        <v>2</v>
      </c>
      <c r="M41" s="472">
        <v>2</v>
      </c>
      <c r="N41" s="639">
        <f t="shared" si="0"/>
        <v>4</v>
      </c>
      <c r="O41" s="950" t="str">
        <f t="shared" si="1"/>
        <v>BAJO</v>
      </c>
      <c r="P41" s="639">
        <v>25</v>
      </c>
      <c r="Q41" s="639">
        <f t="shared" si="2"/>
        <v>100</v>
      </c>
      <c r="R41" s="674" t="str">
        <f t="shared" si="3"/>
        <v>III</v>
      </c>
      <c r="S41" s="246" t="str">
        <f t="shared" si="4"/>
        <v>MEJORABLE</v>
      </c>
      <c r="T41" s="5" t="s">
        <v>13</v>
      </c>
      <c r="U41" s="5" t="s">
        <v>13</v>
      </c>
      <c r="V41" s="5" t="s">
        <v>1069</v>
      </c>
      <c r="W41" s="38" t="s">
        <v>2786</v>
      </c>
      <c r="X41" s="39" t="s">
        <v>13</v>
      </c>
    </row>
    <row r="42" spans="3:24" ht="165" customHeight="1">
      <c r="C42" s="1482"/>
      <c r="D42" s="1483"/>
      <c r="E42" s="10" t="s">
        <v>6</v>
      </c>
      <c r="F42" s="189" t="s">
        <v>1585</v>
      </c>
      <c r="G42" s="185" t="s">
        <v>20</v>
      </c>
      <c r="H42" s="310" t="s">
        <v>260</v>
      </c>
      <c r="I42" s="184" t="s">
        <v>1256</v>
      </c>
      <c r="J42" s="184" t="s">
        <v>1257</v>
      </c>
      <c r="K42" s="310" t="s">
        <v>1066</v>
      </c>
      <c r="L42" s="472">
        <v>2</v>
      </c>
      <c r="M42" s="472">
        <v>2</v>
      </c>
      <c r="N42" s="639">
        <f t="shared" si="0"/>
        <v>4</v>
      </c>
      <c r="O42" s="950" t="str">
        <f t="shared" si="1"/>
        <v>BAJO</v>
      </c>
      <c r="P42" s="639">
        <v>25</v>
      </c>
      <c r="Q42" s="639">
        <f t="shared" si="2"/>
        <v>100</v>
      </c>
      <c r="R42" s="674" t="str">
        <f t="shared" si="3"/>
        <v>III</v>
      </c>
      <c r="S42" s="246" t="str">
        <f t="shared" si="4"/>
        <v>MEJORABLE</v>
      </c>
      <c r="T42" s="179" t="s">
        <v>13</v>
      </c>
      <c r="U42" s="179" t="s">
        <v>13</v>
      </c>
      <c r="V42" s="179" t="s">
        <v>1258</v>
      </c>
      <c r="W42" s="38" t="s">
        <v>1259</v>
      </c>
      <c r="X42" s="202" t="s">
        <v>13</v>
      </c>
    </row>
    <row r="43" spans="3:24" ht="162">
      <c r="C43" s="1482"/>
      <c r="D43" s="1483"/>
      <c r="E43" s="10" t="s">
        <v>6</v>
      </c>
      <c r="F43" s="192" t="s">
        <v>99</v>
      </c>
      <c r="G43" s="193" t="s">
        <v>17</v>
      </c>
      <c r="H43" s="322" t="s">
        <v>27</v>
      </c>
      <c r="I43" s="195" t="s">
        <v>11</v>
      </c>
      <c r="J43" s="195" t="s">
        <v>1586</v>
      </c>
      <c r="K43" s="195" t="s">
        <v>1054</v>
      </c>
      <c r="L43" s="472">
        <v>2</v>
      </c>
      <c r="M43" s="472">
        <v>2</v>
      </c>
      <c r="N43" s="639">
        <f t="shared" si="0"/>
        <v>4</v>
      </c>
      <c r="O43" s="950" t="str">
        <f t="shared" si="1"/>
        <v>BAJO</v>
      </c>
      <c r="P43" s="639">
        <v>25</v>
      </c>
      <c r="Q43" s="639">
        <f t="shared" si="2"/>
        <v>100</v>
      </c>
      <c r="R43" s="674" t="str">
        <f t="shared" si="3"/>
        <v>III</v>
      </c>
      <c r="S43" s="246" t="str">
        <f t="shared" si="4"/>
        <v>MEJORABLE</v>
      </c>
      <c r="T43" s="198" t="s">
        <v>26</v>
      </c>
      <c r="U43" s="198" t="s">
        <v>26</v>
      </c>
      <c r="V43" s="199" t="s">
        <v>115</v>
      </c>
      <c r="W43" s="201" t="s">
        <v>2787</v>
      </c>
      <c r="X43" s="202" t="s">
        <v>13</v>
      </c>
    </row>
    <row r="44" spans="3:24" ht="239.25" customHeight="1">
      <c r="C44" s="1482"/>
      <c r="D44" s="1483"/>
      <c r="E44" s="10" t="s">
        <v>6</v>
      </c>
      <c r="F44" s="64" t="s">
        <v>1587</v>
      </c>
      <c r="G44" s="197" t="s">
        <v>20</v>
      </c>
      <c r="H44" s="198" t="s">
        <v>104</v>
      </c>
      <c r="I44" s="10" t="s">
        <v>11</v>
      </c>
      <c r="J44" s="10" t="s">
        <v>1588</v>
      </c>
      <c r="K44" s="10" t="s">
        <v>1056</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117</v>
      </c>
      <c r="W44" s="198" t="s">
        <v>2788</v>
      </c>
      <c r="X44" s="203" t="s">
        <v>13</v>
      </c>
    </row>
    <row r="45" spans="3:24" ht="139.5" customHeight="1">
      <c r="C45" s="1482"/>
      <c r="D45" s="1483"/>
      <c r="E45" s="10" t="s">
        <v>6</v>
      </c>
      <c r="F45" s="64" t="s">
        <v>1067</v>
      </c>
      <c r="G45" s="197" t="s">
        <v>20</v>
      </c>
      <c r="H45" s="198" t="s">
        <v>104</v>
      </c>
      <c r="I45" s="10" t="s">
        <v>11</v>
      </c>
      <c r="J45" s="10" t="s">
        <v>105</v>
      </c>
      <c r="K45" s="10" t="s">
        <v>11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190</v>
      </c>
      <c r="W45" s="198" t="s">
        <v>2789</v>
      </c>
      <c r="X45" s="203" t="s">
        <v>120</v>
      </c>
    </row>
    <row r="46" spans="3:24" ht="135">
      <c r="C46" s="1482"/>
      <c r="D46" s="1483"/>
      <c r="E46" s="10" t="s">
        <v>6</v>
      </c>
      <c r="F46" s="64" t="s">
        <v>296</v>
      </c>
      <c r="G46" s="197" t="s">
        <v>20</v>
      </c>
      <c r="H46" s="199" t="s">
        <v>31</v>
      </c>
      <c r="I46" s="196" t="s">
        <v>11</v>
      </c>
      <c r="J46" s="196" t="s">
        <v>1589</v>
      </c>
      <c r="K46" s="196" t="s">
        <v>11</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98" t="s">
        <v>13</v>
      </c>
      <c r="U46" s="198" t="s">
        <v>13</v>
      </c>
      <c r="V46" s="198" t="s">
        <v>1512</v>
      </c>
      <c r="W46" s="201" t="s">
        <v>32</v>
      </c>
      <c r="X46" s="202" t="s">
        <v>13</v>
      </c>
    </row>
    <row r="47" spans="3:24" ht="135">
      <c r="C47" s="1482"/>
      <c r="D47" s="1483"/>
      <c r="E47" s="10" t="s">
        <v>6</v>
      </c>
      <c r="F47" s="64" t="s">
        <v>297</v>
      </c>
      <c r="G47" s="197" t="s">
        <v>20</v>
      </c>
      <c r="H47" s="199" t="s">
        <v>31</v>
      </c>
      <c r="I47" s="196" t="s">
        <v>11</v>
      </c>
      <c r="J47" s="196" t="s">
        <v>1589</v>
      </c>
      <c r="K47" s="196" t="s">
        <v>11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98" t="s">
        <v>13</v>
      </c>
      <c r="U47" s="198" t="s">
        <v>13</v>
      </c>
      <c r="V47" s="198" t="s">
        <v>1512</v>
      </c>
      <c r="W47" s="201" t="s">
        <v>32</v>
      </c>
      <c r="X47" s="202" t="s">
        <v>13</v>
      </c>
    </row>
    <row r="48" spans="3:24" ht="226.5" customHeight="1">
      <c r="C48" s="1482"/>
      <c r="D48" s="1483"/>
      <c r="E48" s="10" t="s">
        <v>6</v>
      </c>
      <c r="F48" s="200" t="s">
        <v>298</v>
      </c>
      <c r="G48" s="197" t="s">
        <v>20</v>
      </c>
      <c r="H48" s="198" t="s">
        <v>97</v>
      </c>
      <c r="I48" s="196" t="s">
        <v>11</v>
      </c>
      <c r="J48" s="196" t="s">
        <v>1589</v>
      </c>
      <c r="K48" s="196" t="s">
        <v>11</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13</v>
      </c>
      <c r="U48" s="198" t="s">
        <v>13</v>
      </c>
      <c r="V48" s="198" t="s">
        <v>1512</v>
      </c>
      <c r="W48" s="196" t="s">
        <v>2790</v>
      </c>
      <c r="X48" s="203" t="s">
        <v>13</v>
      </c>
    </row>
    <row r="49" spans="3:24" ht="256.5" customHeight="1">
      <c r="C49" s="1482"/>
      <c r="D49" s="1483"/>
      <c r="E49" s="10" t="s">
        <v>6</v>
      </c>
      <c r="F49" s="64" t="s">
        <v>1185</v>
      </c>
      <c r="G49" s="197" t="s">
        <v>20</v>
      </c>
      <c r="H49" s="199" t="s">
        <v>31</v>
      </c>
      <c r="I49" s="196" t="s">
        <v>11</v>
      </c>
      <c r="J49" s="196" t="s">
        <v>1589</v>
      </c>
      <c r="K49" s="196"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13</v>
      </c>
      <c r="U49" s="198" t="s">
        <v>13</v>
      </c>
      <c r="V49" s="198" t="s">
        <v>1512</v>
      </c>
      <c r="W49" s="201" t="s">
        <v>2791</v>
      </c>
      <c r="X49" s="202" t="s">
        <v>13</v>
      </c>
    </row>
    <row r="50" spans="3:24" ht="213.75" customHeight="1">
      <c r="C50" s="1482"/>
      <c r="D50" s="1483"/>
      <c r="E50" s="10" t="s">
        <v>157</v>
      </c>
      <c r="F50" s="192" t="s">
        <v>80</v>
      </c>
      <c r="G50" s="197" t="s">
        <v>81</v>
      </c>
      <c r="H50" s="198" t="s">
        <v>82</v>
      </c>
      <c r="I50" s="198" t="s">
        <v>28</v>
      </c>
      <c r="J50" s="198" t="s">
        <v>1590</v>
      </c>
      <c r="K50" s="198" t="s">
        <v>1055</v>
      </c>
      <c r="L50" s="472">
        <v>2</v>
      </c>
      <c r="M50" s="472">
        <v>2</v>
      </c>
      <c r="N50" s="639">
        <f t="shared" si="0"/>
        <v>4</v>
      </c>
      <c r="O50" s="950" t="str">
        <f t="shared" si="1"/>
        <v>BAJO</v>
      </c>
      <c r="P50" s="639">
        <v>100</v>
      </c>
      <c r="Q50" s="639">
        <f t="shared" si="2"/>
        <v>400</v>
      </c>
      <c r="R50" s="674" t="str">
        <f t="shared" si="3"/>
        <v>II</v>
      </c>
      <c r="S50" s="246" t="str">
        <f t="shared" si="4"/>
        <v>ACEPTABLE CON CONTROL ESPECIFICO</v>
      </c>
      <c r="T50" s="198" t="s">
        <v>14</v>
      </c>
      <c r="U50" s="198" t="s">
        <v>14</v>
      </c>
      <c r="V50" s="198" t="s">
        <v>14</v>
      </c>
      <c r="W50" s="10" t="s">
        <v>2792</v>
      </c>
      <c r="X50" s="202"/>
    </row>
    <row r="51" spans="3:24" ht="216">
      <c r="C51" s="1482"/>
      <c r="D51" s="1483"/>
      <c r="E51" s="10" t="s">
        <v>157</v>
      </c>
      <c r="F51" s="192" t="s">
        <v>102</v>
      </c>
      <c r="G51" s="197" t="s">
        <v>81</v>
      </c>
      <c r="H51" s="198" t="s">
        <v>82</v>
      </c>
      <c r="I51" s="198" t="s">
        <v>28</v>
      </c>
      <c r="J51" s="198" t="s">
        <v>1590</v>
      </c>
      <c r="K51" s="198" t="s">
        <v>1055</v>
      </c>
      <c r="L51" s="472">
        <v>2</v>
      </c>
      <c r="M51" s="472">
        <v>2</v>
      </c>
      <c r="N51" s="639">
        <f t="shared" si="0"/>
        <v>4</v>
      </c>
      <c r="O51" s="950" t="str">
        <f t="shared" si="1"/>
        <v>BAJO</v>
      </c>
      <c r="P51" s="639">
        <v>100</v>
      </c>
      <c r="Q51" s="639">
        <f t="shared" si="2"/>
        <v>400</v>
      </c>
      <c r="R51" s="674" t="str">
        <f t="shared" si="3"/>
        <v>II</v>
      </c>
      <c r="S51" s="246" t="str">
        <f t="shared" si="4"/>
        <v>ACEPTABLE CON CONTROL ESPECIFICO</v>
      </c>
      <c r="T51" s="198" t="s">
        <v>14</v>
      </c>
      <c r="U51" s="198" t="s">
        <v>14</v>
      </c>
      <c r="V51" s="198" t="s">
        <v>14</v>
      </c>
      <c r="W51" s="10" t="s">
        <v>2793</v>
      </c>
      <c r="X51" s="202"/>
    </row>
    <row r="52" spans="3:24" ht="182.25" customHeight="1">
      <c r="C52" s="1482"/>
      <c r="D52" s="1483"/>
      <c r="E52" s="10" t="s">
        <v>6</v>
      </c>
      <c r="F52" s="363" t="s">
        <v>254</v>
      </c>
      <c r="G52" s="363" t="s">
        <v>20</v>
      </c>
      <c r="H52" s="179" t="s">
        <v>30</v>
      </c>
      <c r="I52" s="184" t="s">
        <v>11</v>
      </c>
      <c r="J52" s="184" t="s">
        <v>11</v>
      </c>
      <c r="K52" s="184" t="s">
        <v>255</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179" t="s">
        <v>13</v>
      </c>
      <c r="U52" s="179" t="s">
        <v>13</v>
      </c>
      <c r="V52" s="179" t="s">
        <v>13</v>
      </c>
      <c r="W52" s="5" t="s">
        <v>2794</v>
      </c>
      <c r="X52" s="183" t="s">
        <v>13</v>
      </c>
    </row>
    <row r="53" spans="3:24" ht="204" customHeight="1">
      <c r="C53" s="1482"/>
      <c r="D53" s="1483"/>
      <c r="E53" s="10" t="s">
        <v>6</v>
      </c>
      <c r="F53" s="363" t="s">
        <v>51</v>
      </c>
      <c r="G53" s="363" t="s">
        <v>20</v>
      </c>
      <c r="H53" s="179" t="s">
        <v>52</v>
      </c>
      <c r="I53" s="184" t="s">
        <v>11</v>
      </c>
      <c r="J53" s="184" t="s">
        <v>11</v>
      </c>
      <c r="K53" s="184" t="s">
        <v>11</v>
      </c>
      <c r="L53" s="472">
        <v>2</v>
      </c>
      <c r="M53" s="472">
        <v>2</v>
      </c>
      <c r="N53" s="639">
        <f t="shared" si="0"/>
        <v>4</v>
      </c>
      <c r="O53" s="950" t="str">
        <f t="shared" si="1"/>
        <v>BAJO</v>
      </c>
      <c r="P53" s="639">
        <v>100</v>
      </c>
      <c r="Q53" s="639">
        <f t="shared" si="2"/>
        <v>400</v>
      </c>
      <c r="R53" s="674" t="str">
        <f t="shared" si="3"/>
        <v>II</v>
      </c>
      <c r="S53" s="246" t="str">
        <f t="shared" si="4"/>
        <v>ACEPTABLE CON CONTROL ESPECIFICO</v>
      </c>
      <c r="T53" s="179" t="s">
        <v>13</v>
      </c>
      <c r="U53" s="179" t="s">
        <v>13</v>
      </c>
      <c r="V53" s="179" t="s">
        <v>13</v>
      </c>
      <c r="W53" s="5" t="s">
        <v>2795</v>
      </c>
      <c r="X53" s="183" t="s">
        <v>13</v>
      </c>
    </row>
    <row r="54" spans="3:24" ht="204" customHeight="1">
      <c r="C54" s="1482"/>
      <c r="D54" s="1483"/>
      <c r="E54" s="10" t="s">
        <v>6</v>
      </c>
      <c r="F54" s="871" t="s">
        <v>4161</v>
      </c>
      <c r="G54" s="924" t="s">
        <v>33</v>
      </c>
      <c r="H54" s="866" t="s">
        <v>3766</v>
      </c>
      <c r="I54" s="865" t="s">
        <v>11</v>
      </c>
      <c r="J54" s="867" t="s">
        <v>1086</v>
      </c>
      <c r="K54" s="865" t="s">
        <v>1150</v>
      </c>
      <c r="L54" s="472">
        <v>2</v>
      </c>
      <c r="M54" s="472">
        <v>2</v>
      </c>
      <c r="N54" s="639">
        <f t="shared" si="0"/>
        <v>4</v>
      </c>
      <c r="O54" s="950" t="str">
        <f t="shared" si="1"/>
        <v>BAJO</v>
      </c>
      <c r="P54" s="639">
        <v>25</v>
      </c>
      <c r="Q54" s="639">
        <f t="shared" si="2"/>
        <v>100</v>
      </c>
      <c r="R54" s="674" t="str">
        <f t="shared" si="3"/>
        <v>III</v>
      </c>
      <c r="S54" s="246" t="str">
        <f t="shared" si="4"/>
        <v>MEJORABLE</v>
      </c>
      <c r="T54" s="733" t="s">
        <v>13</v>
      </c>
      <c r="U54" s="733" t="s">
        <v>13</v>
      </c>
      <c r="V54" s="733" t="s">
        <v>13</v>
      </c>
      <c r="W54" s="9" t="s">
        <v>4103</v>
      </c>
      <c r="X54" s="732" t="s">
        <v>1190</v>
      </c>
    </row>
    <row r="55" spans="3:24" ht="204" customHeight="1">
      <c r="C55" s="1482"/>
      <c r="D55" s="1483"/>
      <c r="E55" s="10" t="s">
        <v>157</v>
      </c>
      <c r="F55" s="870" t="s">
        <v>4136</v>
      </c>
      <c r="G55" s="924" t="s">
        <v>25</v>
      </c>
      <c r="H55" s="866" t="s">
        <v>4137</v>
      </c>
      <c r="I55" s="865" t="s">
        <v>11</v>
      </c>
      <c r="J55" s="865" t="s">
        <v>11</v>
      </c>
      <c r="K55" s="865" t="s">
        <v>4138</v>
      </c>
      <c r="L55" s="472">
        <v>2</v>
      </c>
      <c r="M55" s="472">
        <v>2</v>
      </c>
      <c r="N55" s="639">
        <f t="shared" si="0"/>
        <v>4</v>
      </c>
      <c r="O55" s="950" t="str">
        <f t="shared" si="1"/>
        <v>BAJO</v>
      </c>
      <c r="P55" s="639">
        <v>25</v>
      </c>
      <c r="Q55" s="639">
        <f t="shared" si="2"/>
        <v>100</v>
      </c>
      <c r="R55" s="674" t="str">
        <f t="shared" si="3"/>
        <v>III</v>
      </c>
      <c r="S55" s="246" t="str">
        <f t="shared" si="4"/>
        <v>MEJORABLE</v>
      </c>
      <c r="T55" s="733" t="s">
        <v>13</v>
      </c>
      <c r="U55" s="733" t="s">
        <v>13</v>
      </c>
      <c r="V55" s="733" t="s">
        <v>13</v>
      </c>
      <c r="W55" s="731" t="s">
        <v>4141</v>
      </c>
      <c r="X55" s="727" t="s">
        <v>14</v>
      </c>
    </row>
    <row r="56" spans="3:24" ht="204" customHeight="1">
      <c r="C56" s="1482"/>
      <c r="D56" s="1483"/>
      <c r="E56" s="10" t="s">
        <v>157</v>
      </c>
      <c r="F56" s="870" t="s">
        <v>4142</v>
      </c>
      <c r="G56" s="924" t="s">
        <v>3871</v>
      </c>
      <c r="H56" s="866" t="s">
        <v>4162</v>
      </c>
      <c r="I56" s="733" t="s">
        <v>10</v>
      </c>
      <c r="J56" s="865" t="s">
        <v>11</v>
      </c>
      <c r="K56" s="865" t="s">
        <v>11</v>
      </c>
      <c r="L56" s="472">
        <v>2</v>
      </c>
      <c r="M56" s="472">
        <v>2</v>
      </c>
      <c r="N56" s="639">
        <f t="shared" si="0"/>
        <v>4</v>
      </c>
      <c r="O56" s="950" t="str">
        <f t="shared" si="1"/>
        <v>BAJO</v>
      </c>
      <c r="P56" s="639">
        <v>25</v>
      </c>
      <c r="Q56" s="639">
        <f t="shared" si="2"/>
        <v>100</v>
      </c>
      <c r="R56" s="674" t="str">
        <f t="shared" si="3"/>
        <v>III</v>
      </c>
      <c r="S56" s="246" t="str">
        <f t="shared" si="4"/>
        <v>MEJORABLE</v>
      </c>
      <c r="T56" s="733" t="s">
        <v>13</v>
      </c>
      <c r="U56" s="733" t="s">
        <v>13</v>
      </c>
      <c r="V56" s="733" t="s">
        <v>13</v>
      </c>
      <c r="W56" s="9" t="s">
        <v>4144</v>
      </c>
      <c r="X56" s="732" t="s">
        <v>4145</v>
      </c>
    </row>
    <row r="57" spans="3:24" ht="204" customHeight="1">
      <c r="C57" s="1482"/>
      <c r="D57" s="1483"/>
      <c r="E57" s="10" t="s">
        <v>157</v>
      </c>
      <c r="F57" s="870" t="s">
        <v>4146</v>
      </c>
      <c r="G57" s="924" t="s">
        <v>3871</v>
      </c>
      <c r="H57" s="866" t="s">
        <v>4163</v>
      </c>
      <c r="I57" s="733" t="s">
        <v>10</v>
      </c>
      <c r="J57" s="865" t="s">
        <v>11</v>
      </c>
      <c r="K57" s="865" t="s">
        <v>4147</v>
      </c>
      <c r="L57" s="472">
        <v>2</v>
      </c>
      <c r="M57" s="472">
        <v>2</v>
      </c>
      <c r="N57" s="639">
        <f t="shared" si="0"/>
        <v>4</v>
      </c>
      <c r="O57" s="950" t="str">
        <f t="shared" si="1"/>
        <v>BAJO</v>
      </c>
      <c r="P57" s="639">
        <v>25</v>
      </c>
      <c r="Q57" s="639">
        <f t="shared" si="2"/>
        <v>100</v>
      </c>
      <c r="R57" s="674" t="str">
        <f t="shared" si="3"/>
        <v>III</v>
      </c>
      <c r="S57" s="246" t="str">
        <f t="shared" si="4"/>
        <v>MEJORABLE</v>
      </c>
      <c r="T57" s="733" t="s">
        <v>13</v>
      </c>
      <c r="U57" s="733" t="s">
        <v>13</v>
      </c>
      <c r="V57" s="733" t="s">
        <v>13</v>
      </c>
      <c r="W57" s="9" t="s">
        <v>4144</v>
      </c>
      <c r="X57" s="732" t="s">
        <v>4145</v>
      </c>
    </row>
    <row r="58" spans="3:24" ht="204" customHeight="1">
      <c r="C58" s="1482"/>
      <c r="D58" s="1483"/>
      <c r="E58" s="10" t="s">
        <v>157</v>
      </c>
      <c r="F58" s="870" t="s">
        <v>4164</v>
      </c>
      <c r="G58" s="924" t="s">
        <v>219</v>
      </c>
      <c r="H58" s="866" t="s">
        <v>4165</v>
      </c>
      <c r="I58" s="733" t="s">
        <v>10</v>
      </c>
      <c r="J58" s="865" t="s">
        <v>11</v>
      </c>
      <c r="K58" s="865" t="s">
        <v>11</v>
      </c>
      <c r="L58" s="472">
        <v>2</v>
      </c>
      <c r="M58" s="472">
        <v>2</v>
      </c>
      <c r="N58" s="639">
        <f t="shared" si="0"/>
        <v>4</v>
      </c>
      <c r="O58" s="950" t="str">
        <f t="shared" si="1"/>
        <v>BAJO</v>
      </c>
      <c r="P58" s="639">
        <v>25</v>
      </c>
      <c r="Q58" s="639">
        <f t="shared" si="2"/>
        <v>100</v>
      </c>
      <c r="R58" s="674" t="str">
        <f t="shared" si="3"/>
        <v>III</v>
      </c>
      <c r="S58" s="246" t="str">
        <f t="shared" si="4"/>
        <v>MEJORABLE</v>
      </c>
      <c r="T58" s="733" t="s">
        <v>13</v>
      </c>
      <c r="U58" s="733" t="s">
        <v>13</v>
      </c>
      <c r="V58" s="733" t="s">
        <v>13</v>
      </c>
      <c r="W58" s="9" t="s">
        <v>4166</v>
      </c>
      <c r="X58" s="727" t="s">
        <v>14</v>
      </c>
    </row>
    <row r="59" spans="3:24" ht="204" customHeight="1">
      <c r="C59" s="1482"/>
      <c r="D59" s="1483"/>
      <c r="E59" s="10" t="s">
        <v>6</v>
      </c>
      <c r="F59" s="864" t="s">
        <v>4161</v>
      </c>
      <c r="G59" s="924" t="s">
        <v>33</v>
      </c>
      <c r="H59" s="866" t="s">
        <v>3766</v>
      </c>
      <c r="I59" s="865" t="s">
        <v>11</v>
      </c>
      <c r="J59" s="867" t="s">
        <v>1086</v>
      </c>
      <c r="K59" s="865" t="s">
        <v>1150</v>
      </c>
      <c r="L59" s="472">
        <v>2</v>
      </c>
      <c r="M59" s="472">
        <v>2</v>
      </c>
      <c r="N59" s="639">
        <f t="shared" si="0"/>
        <v>4</v>
      </c>
      <c r="O59" s="950" t="str">
        <f t="shared" si="1"/>
        <v>BAJO</v>
      </c>
      <c r="P59" s="639">
        <v>25</v>
      </c>
      <c r="Q59" s="639">
        <f t="shared" si="2"/>
        <v>100</v>
      </c>
      <c r="R59" s="674" t="str">
        <f t="shared" si="3"/>
        <v>III</v>
      </c>
      <c r="S59" s="246" t="str">
        <f t="shared" si="4"/>
        <v>MEJORABLE</v>
      </c>
      <c r="T59" s="733" t="s">
        <v>13</v>
      </c>
      <c r="U59" s="733" t="s">
        <v>13</v>
      </c>
      <c r="V59" s="733" t="s">
        <v>13</v>
      </c>
      <c r="W59" s="9" t="s">
        <v>4103</v>
      </c>
      <c r="X59" s="732" t="s">
        <v>1190</v>
      </c>
    </row>
    <row r="60" spans="3:24" ht="204" customHeight="1">
      <c r="C60" s="1482"/>
      <c r="D60" s="1483"/>
      <c r="E60" s="10" t="s">
        <v>157</v>
      </c>
      <c r="F60" s="870" t="s">
        <v>4136</v>
      </c>
      <c r="G60" s="924" t="s">
        <v>25</v>
      </c>
      <c r="H60" s="866" t="s">
        <v>4137</v>
      </c>
      <c r="I60" s="865" t="s">
        <v>11</v>
      </c>
      <c r="J60" s="865" t="s">
        <v>11</v>
      </c>
      <c r="K60" s="865" t="s">
        <v>4138</v>
      </c>
      <c r="L60" s="472">
        <v>2</v>
      </c>
      <c r="M60" s="472">
        <v>2</v>
      </c>
      <c r="N60" s="639">
        <f t="shared" si="0"/>
        <v>4</v>
      </c>
      <c r="O60" s="950" t="str">
        <f t="shared" si="1"/>
        <v>BAJO</v>
      </c>
      <c r="P60" s="639">
        <v>25</v>
      </c>
      <c r="Q60" s="639">
        <f t="shared" si="2"/>
        <v>100</v>
      </c>
      <c r="R60" s="674" t="str">
        <f t="shared" si="3"/>
        <v>III</v>
      </c>
      <c r="S60" s="246" t="str">
        <f t="shared" si="4"/>
        <v>MEJORABLE</v>
      </c>
      <c r="T60" s="733" t="s">
        <v>13</v>
      </c>
      <c r="U60" s="733" t="s">
        <v>13</v>
      </c>
      <c r="V60" s="733" t="s">
        <v>13</v>
      </c>
      <c r="W60" s="731" t="s">
        <v>4141</v>
      </c>
      <c r="X60" s="727" t="s">
        <v>14</v>
      </c>
    </row>
    <row r="61" spans="3:24" ht="204" customHeight="1">
      <c r="C61" s="1482"/>
      <c r="D61" s="1483"/>
      <c r="E61" s="10" t="s">
        <v>157</v>
      </c>
      <c r="F61" s="870" t="s">
        <v>4142</v>
      </c>
      <c r="G61" s="924" t="s">
        <v>3871</v>
      </c>
      <c r="H61" s="866" t="s">
        <v>4162</v>
      </c>
      <c r="I61" s="733" t="s">
        <v>10</v>
      </c>
      <c r="J61" s="865" t="s">
        <v>11</v>
      </c>
      <c r="K61" s="865" t="s">
        <v>11</v>
      </c>
      <c r="L61" s="472">
        <v>2</v>
      </c>
      <c r="M61" s="472">
        <v>2</v>
      </c>
      <c r="N61" s="639">
        <f t="shared" si="0"/>
        <v>4</v>
      </c>
      <c r="O61" s="950" t="str">
        <f t="shared" si="1"/>
        <v>BAJO</v>
      </c>
      <c r="P61" s="639">
        <v>25</v>
      </c>
      <c r="Q61" s="639">
        <f t="shared" si="2"/>
        <v>100</v>
      </c>
      <c r="R61" s="674" t="str">
        <f t="shared" si="3"/>
        <v>III</v>
      </c>
      <c r="S61" s="246" t="str">
        <f t="shared" si="4"/>
        <v>MEJORABLE</v>
      </c>
      <c r="T61" s="733" t="s">
        <v>13</v>
      </c>
      <c r="U61" s="733" t="s">
        <v>13</v>
      </c>
      <c r="V61" s="733" t="s">
        <v>13</v>
      </c>
      <c r="W61" s="9" t="s">
        <v>4144</v>
      </c>
      <c r="X61" s="732" t="s">
        <v>4145</v>
      </c>
    </row>
    <row r="62" spans="3:24" ht="204" customHeight="1">
      <c r="C62" s="1482"/>
      <c r="D62" s="1483"/>
      <c r="E62" s="10" t="s">
        <v>157</v>
      </c>
      <c r="F62" s="870" t="s">
        <v>4146</v>
      </c>
      <c r="G62" s="924" t="s">
        <v>3871</v>
      </c>
      <c r="H62" s="866" t="s">
        <v>4163</v>
      </c>
      <c r="I62" s="733" t="s">
        <v>10</v>
      </c>
      <c r="J62" s="865" t="s">
        <v>11</v>
      </c>
      <c r="K62" s="865" t="s">
        <v>4147</v>
      </c>
      <c r="L62" s="472">
        <v>2</v>
      </c>
      <c r="M62" s="472">
        <v>2</v>
      </c>
      <c r="N62" s="639">
        <f t="shared" si="0"/>
        <v>4</v>
      </c>
      <c r="O62" s="950" t="str">
        <f t="shared" si="1"/>
        <v>BAJO</v>
      </c>
      <c r="P62" s="639">
        <v>25</v>
      </c>
      <c r="Q62" s="639">
        <f t="shared" si="2"/>
        <v>100</v>
      </c>
      <c r="R62" s="674" t="str">
        <f t="shared" si="3"/>
        <v>III</v>
      </c>
      <c r="S62" s="246" t="str">
        <f t="shared" si="4"/>
        <v>MEJORABLE</v>
      </c>
      <c r="T62" s="733" t="s">
        <v>13</v>
      </c>
      <c r="U62" s="733" t="s">
        <v>13</v>
      </c>
      <c r="V62" s="733" t="s">
        <v>13</v>
      </c>
      <c r="W62" s="9" t="s">
        <v>4144</v>
      </c>
      <c r="X62" s="732" t="s">
        <v>4145</v>
      </c>
    </row>
    <row r="63" spans="3:24" ht="204" customHeight="1">
      <c r="C63" s="1482"/>
      <c r="D63" s="1483"/>
      <c r="E63" s="10" t="s">
        <v>157</v>
      </c>
      <c r="F63" s="870" t="s">
        <v>4164</v>
      </c>
      <c r="G63" s="924" t="s">
        <v>219</v>
      </c>
      <c r="H63" s="866" t="s">
        <v>4165</v>
      </c>
      <c r="I63" s="733" t="s">
        <v>10</v>
      </c>
      <c r="J63" s="865" t="s">
        <v>11</v>
      </c>
      <c r="K63" s="865" t="s">
        <v>11</v>
      </c>
      <c r="L63" s="472">
        <v>2</v>
      </c>
      <c r="M63" s="472">
        <v>2</v>
      </c>
      <c r="N63" s="639">
        <f t="shared" si="0"/>
        <v>4</v>
      </c>
      <c r="O63" s="950" t="str">
        <f t="shared" si="1"/>
        <v>BAJO</v>
      </c>
      <c r="P63" s="639">
        <v>25</v>
      </c>
      <c r="Q63" s="639">
        <f t="shared" si="2"/>
        <v>100</v>
      </c>
      <c r="R63" s="674" t="str">
        <f t="shared" si="3"/>
        <v>III</v>
      </c>
      <c r="S63" s="246" t="str">
        <f t="shared" si="4"/>
        <v>MEJORABLE</v>
      </c>
      <c r="T63" s="733" t="s">
        <v>13</v>
      </c>
      <c r="U63" s="733" t="s">
        <v>13</v>
      </c>
      <c r="V63" s="733" t="s">
        <v>13</v>
      </c>
      <c r="W63" s="9" t="s">
        <v>4166</v>
      </c>
      <c r="X63" s="727" t="s">
        <v>14</v>
      </c>
    </row>
    <row r="64" spans="3:24" ht="333.75" customHeight="1">
      <c r="C64" s="1450" t="s">
        <v>3697</v>
      </c>
      <c r="D64" s="1451"/>
      <c r="E64" s="363" t="s">
        <v>6</v>
      </c>
      <c r="F64" s="3" t="s">
        <v>152</v>
      </c>
      <c r="G64" s="363" t="s">
        <v>8</v>
      </c>
      <c r="H64" s="178" t="s">
        <v>9</v>
      </c>
      <c r="I64" s="179" t="s">
        <v>11</v>
      </c>
      <c r="J64" s="179" t="s">
        <v>11</v>
      </c>
      <c r="K64" s="179" t="s">
        <v>11</v>
      </c>
      <c r="L64" s="472">
        <v>2</v>
      </c>
      <c r="M64" s="472">
        <v>2</v>
      </c>
      <c r="N64" s="639">
        <f t="shared" si="0"/>
        <v>4</v>
      </c>
      <c r="O64" s="950" t="str">
        <f t="shared" si="1"/>
        <v>BAJO</v>
      </c>
      <c r="P64" s="639">
        <v>25</v>
      </c>
      <c r="Q64" s="639">
        <f t="shared" si="2"/>
        <v>100</v>
      </c>
      <c r="R64" s="674" t="str">
        <f t="shared" si="3"/>
        <v>III</v>
      </c>
      <c r="S64" s="246" t="str">
        <f t="shared" si="4"/>
        <v>MEJORABLE</v>
      </c>
      <c r="T64" s="179" t="s">
        <v>13</v>
      </c>
      <c r="U64" s="179" t="s">
        <v>14</v>
      </c>
      <c r="V64" s="179" t="s">
        <v>14</v>
      </c>
      <c r="W64" s="5" t="s">
        <v>2796</v>
      </c>
      <c r="X64" s="183" t="s">
        <v>13</v>
      </c>
    </row>
    <row r="65" spans="3:24" ht="239.25" customHeight="1">
      <c r="C65" s="1450"/>
      <c r="D65" s="1451"/>
      <c r="E65" s="363" t="s">
        <v>6</v>
      </c>
      <c r="F65" s="5" t="s">
        <v>154</v>
      </c>
      <c r="G65" s="363" t="s">
        <v>8</v>
      </c>
      <c r="H65" s="179" t="s">
        <v>155</v>
      </c>
      <c r="I65" s="179" t="s">
        <v>11</v>
      </c>
      <c r="J65" s="179" t="s">
        <v>11</v>
      </c>
      <c r="K65" s="179" t="s">
        <v>11</v>
      </c>
      <c r="L65" s="472">
        <v>2</v>
      </c>
      <c r="M65" s="472">
        <v>2</v>
      </c>
      <c r="N65" s="639">
        <f t="shared" si="0"/>
        <v>4</v>
      </c>
      <c r="O65" s="950" t="str">
        <f t="shared" si="1"/>
        <v>BAJO</v>
      </c>
      <c r="P65" s="639">
        <v>25</v>
      </c>
      <c r="Q65" s="639">
        <f t="shared" si="2"/>
        <v>100</v>
      </c>
      <c r="R65" s="674" t="str">
        <f t="shared" si="3"/>
        <v>III</v>
      </c>
      <c r="S65" s="246" t="str">
        <f t="shared" si="4"/>
        <v>MEJORABLE</v>
      </c>
      <c r="T65" s="179" t="s">
        <v>14</v>
      </c>
      <c r="U65" s="179" t="s">
        <v>14</v>
      </c>
      <c r="V65" s="179" t="s">
        <v>14</v>
      </c>
      <c r="W65" s="5" t="s">
        <v>2797</v>
      </c>
      <c r="X65" s="183" t="s">
        <v>13</v>
      </c>
    </row>
    <row r="66" spans="3:24" ht="150.75" customHeight="1">
      <c r="C66" s="1450"/>
      <c r="D66" s="1451"/>
      <c r="E66" s="363" t="s">
        <v>6</v>
      </c>
      <c r="F66" s="5" t="s">
        <v>156</v>
      </c>
      <c r="G66" s="363" t="s">
        <v>17</v>
      </c>
      <c r="H66" s="179" t="s">
        <v>18</v>
      </c>
      <c r="I66" s="179" t="s">
        <v>11</v>
      </c>
      <c r="J66" s="179" t="s">
        <v>11</v>
      </c>
      <c r="K66" s="179" t="s">
        <v>11</v>
      </c>
      <c r="L66" s="472">
        <v>2</v>
      </c>
      <c r="M66" s="472">
        <v>2</v>
      </c>
      <c r="N66" s="639">
        <f t="shared" si="0"/>
        <v>4</v>
      </c>
      <c r="O66" s="950" t="str">
        <f t="shared" si="1"/>
        <v>BAJO</v>
      </c>
      <c r="P66" s="639">
        <v>25</v>
      </c>
      <c r="Q66" s="639">
        <f t="shared" si="2"/>
        <v>100</v>
      </c>
      <c r="R66" s="674" t="str">
        <f t="shared" si="3"/>
        <v>III</v>
      </c>
      <c r="S66" s="246" t="str">
        <f t="shared" si="4"/>
        <v>MEJORABLE</v>
      </c>
      <c r="T66" s="180" t="s">
        <v>13</v>
      </c>
      <c r="U66" s="179" t="s">
        <v>14</v>
      </c>
      <c r="V66" s="178" t="s">
        <v>14</v>
      </c>
      <c r="W66" s="5" t="s">
        <v>2798</v>
      </c>
      <c r="X66" s="183" t="s">
        <v>13</v>
      </c>
    </row>
    <row r="67" spans="3:24" ht="68.400000000000006">
      <c r="C67" s="1450"/>
      <c r="D67" s="1451"/>
      <c r="E67" s="363" t="s">
        <v>157</v>
      </c>
      <c r="F67" s="188" t="s">
        <v>158</v>
      </c>
      <c r="G67" s="363" t="s">
        <v>20</v>
      </c>
      <c r="H67" s="179" t="s">
        <v>21</v>
      </c>
      <c r="I67" s="179" t="s">
        <v>11</v>
      </c>
      <c r="J67" s="179" t="s">
        <v>11</v>
      </c>
      <c r="K67" s="179" t="s">
        <v>11</v>
      </c>
      <c r="L67" s="472">
        <v>2</v>
      </c>
      <c r="M67" s="472">
        <v>2</v>
      </c>
      <c r="N67" s="639">
        <f t="shared" si="0"/>
        <v>4</v>
      </c>
      <c r="O67" s="950" t="str">
        <f t="shared" si="1"/>
        <v>BAJO</v>
      </c>
      <c r="P67" s="639">
        <v>25</v>
      </c>
      <c r="Q67" s="639">
        <f t="shared" si="2"/>
        <v>100</v>
      </c>
      <c r="R67" s="674" t="str">
        <f t="shared" si="3"/>
        <v>III</v>
      </c>
      <c r="S67" s="246" t="str">
        <f t="shared" si="4"/>
        <v>MEJORABLE</v>
      </c>
      <c r="T67" s="180" t="s">
        <v>13</v>
      </c>
      <c r="U67" s="179" t="s">
        <v>14</v>
      </c>
      <c r="V67" s="179" t="s">
        <v>22</v>
      </c>
      <c r="W67" s="179" t="s">
        <v>2799</v>
      </c>
      <c r="X67" s="183" t="s">
        <v>13</v>
      </c>
    </row>
    <row r="68" spans="3:24" ht="192.75" customHeight="1">
      <c r="C68" s="1450"/>
      <c r="D68" s="1451"/>
      <c r="E68" s="363" t="s">
        <v>157</v>
      </c>
      <c r="F68" s="189" t="s">
        <v>159</v>
      </c>
      <c r="G68" s="185" t="s">
        <v>33</v>
      </c>
      <c r="H68" s="178" t="s">
        <v>34</v>
      </c>
      <c r="I68" s="179" t="s">
        <v>11</v>
      </c>
      <c r="J68" s="179" t="s">
        <v>11</v>
      </c>
      <c r="K68" s="179" t="s">
        <v>11</v>
      </c>
      <c r="L68" s="472">
        <v>2</v>
      </c>
      <c r="M68" s="472">
        <v>2</v>
      </c>
      <c r="N68" s="639">
        <f t="shared" si="0"/>
        <v>4</v>
      </c>
      <c r="O68" s="950" t="str">
        <f t="shared" si="1"/>
        <v>BAJO</v>
      </c>
      <c r="P68" s="639">
        <v>25</v>
      </c>
      <c r="Q68" s="639">
        <f t="shared" si="2"/>
        <v>100</v>
      </c>
      <c r="R68" s="674" t="str">
        <f t="shared" si="3"/>
        <v>III</v>
      </c>
      <c r="S68" s="246" t="str">
        <f t="shared" si="4"/>
        <v>MEJORABLE</v>
      </c>
      <c r="T68" s="179" t="s">
        <v>13</v>
      </c>
      <c r="U68" s="179" t="s">
        <v>13</v>
      </c>
      <c r="V68" s="179" t="s">
        <v>13</v>
      </c>
      <c r="W68" s="5" t="s">
        <v>2052</v>
      </c>
      <c r="X68" s="183" t="s">
        <v>13</v>
      </c>
    </row>
    <row r="69" spans="3:24" ht="165" customHeight="1">
      <c r="C69" s="1450"/>
      <c r="D69" s="1451"/>
      <c r="E69" s="363" t="s">
        <v>6</v>
      </c>
      <c r="F69" s="33" t="s">
        <v>1200</v>
      </c>
      <c r="G69" s="363" t="s">
        <v>33</v>
      </c>
      <c r="H69" s="179" t="s">
        <v>160</v>
      </c>
      <c r="I69" s="179" t="s">
        <v>11</v>
      </c>
      <c r="J69" s="179" t="s">
        <v>11</v>
      </c>
      <c r="K69" s="179" t="s">
        <v>11</v>
      </c>
      <c r="L69" s="472">
        <v>2</v>
      </c>
      <c r="M69" s="472">
        <v>2</v>
      </c>
      <c r="N69" s="639">
        <f t="shared" si="0"/>
        <v>4</v>
      </c>
      <c r="O69" s="950" t="str">
        <f t="shared" si="1"/>
        <v>BAJO</v>
      </c>
      <c r="P69" s="639">
        <v>25</v>
      </c>
      <c r="Q69" s="639">
        <f t="shared" si="2"/>
        <v>100</v>
      </c>
      <c r="R69" s="674" t="str">
        <f t="shared" si="3"/>
        <v>III</v>
      </c>
      <c r="S69" s="246" t="str">
        <f t="shared" si="4"/>
        <v>MEJORABLE</v>
      </c>
      <c r="T69" s="179" t="s">
        <v>13</v>
      </c>
      <c r="U69" s="179" t="s">
        <v>13</v>
      </c>
      <c r="V69" s="179" t="s">
        <v>13</v>
      </c>
      <c r="W69" s="5" t="s">
        <v>161</v>
      </c>
      <c r="X69" s="183" t="s">
        <v>162</v>
      </c>
    </row>
    <row r="70" spans="3:24" ht="183" customHeight="1">
      <c r="C70" s="1450"/>
      <c r="D70" s="1451"/>
      <c r="E70" s="363" t="s">
        <v>157</v>
      </c>
      <c r="F70" s="184" t="s">
        <v>163</v>
      </c>
      <c r="G70" s="3" t="s">
        <v>39</v>
      </c>
      <c r="H70" s="5" t="s">
        <v>164</v>
      </c>
      <c r="I70" s="179" t="s">
        <v>11</v>
      </c>
      <c r="J70" s="179" t="s">
        <v>11</v>
      </c>
      <c r="K70" s="179" t="s">
        <v>11</v>
      </c>
      <c r="L70" s="472">
        <v>2</v>
      </c>
      <c r="M70" s="472">
        <v>2</v>
      </c>
      <c r="N70" s="639">
        <f t="shared" si="0"/>
        <v>4</v>
      </c>
      <c r="O70" s="950" t="str">
        <f t="shared" si="1"/>
        <v>BAJO</v>
      </c>
      <c r="P70" s="639">
        <v>25</v>
      </c>
      <c r="Q70" s="639">
        <f t="shared" si="2"/>
        <v>100</v>
      </c>
      <c r="R70" s="674" t="str">
        <f t="shared" si="3"/>
        <v>III</v>
      </c>
      <c r="S70" s="246" t="str">
        <f t="shared" si="4"/>
        <v>MEJORABLE</v>
      </c>
      <c r="T70" s="179" t="s">
        <v>13</v>
      </c>
      <c r="U70" s="179" t="s">
        <v>13</v>
      </c>
      <c r="V70" s="179" t="s">
        <v>13</v>
      </c>
      <c r="W70" s="5" t="s">
        <v>2800</v>
      </c>
      <c r="X70" s="183" t="s">
        <v>166</v>
      </c>
    </row>
    <row r="71" spans="3:24" ht="171.75" customHeight="1">
      <c r="C71" s="1450"/>
      <c r="D71" s="1451"/>
      <c r="E71" s="363" t="s">
        <v>157</v>
      </c>
      <c r="F71" s="184" t="s">
        <v>1322</v>
      </c>
      <c r="G71" s="3" t="s">
        <v>39</v>
      </c>
      <c r="H71" s="5" t="s">
        <v>1202</v>
      </c>
      <c r="I71" s="179" t="s">
        <v>11</v>
      </c>
      <c r="J71" s="179" t="s">
        <v>11</v>
      </c>
      <c r="K71" s="179" t="s">
        <v>11</v>
      </c>
      <c r="L71" s="472">
        <v>2</v>
      </c>
      <c r="M71" s="472">
        <v>2</v>
      </c>
      <c r="N71" s="639">
        <f t="shared" si="0"/>
        <v>4</v>
      </c>
      <c r="O71" s="950" t="str">
        <f t="shared" si="1"/>
        <v>BAJO</v>
      </c>
      <c r="P71" s="639">
        <v>25</v>
      </c>
      <c r="Q71" s="639">
        <f t="shared" si="2"/>
        <v>100</v>
      </c>
      <c r="R71" s="674" t="str">
        <f t="shared" si="3"/>
        <v>III</v>
      </c>
      <c r="S71" s="246" t="str">
        <f t="shared" si="4"/>
        <v>MEJORABLE</v>
      </c>
      <c r="T71" s="179" t="s">
        <v>13</v>
      </c>
      <c r="U71" s="179" t="s">
        <v>13</v>
      </c>
      <c r="V71" s="179" t="s">
        <v>13</v>
      </c>
      <c r="W71" s="5" t="s">
        <v>2801</v>
      </c>
      <c r="X71" s="183" t="s">
        <v>166</v>
      </c>
    </row>
    <row r="72" spans="3:24" ht="276.75" customHeight="1">
      <c r="C72" s="1450"/>
      <c r="D72" s="1451"/>
      <c r="E72" s="363" t="s">
        <v>6</v>
      </c>
      <c r="F72" s="5" t="s">
        <v>40</v>
      </c>
      <c r="G72" s="3" t="s">
        <v>20</v>
      </c>
      <c r="H72" s="5" t="s">
        <v>41</v>
      </c>
      <c r="I72" s="179" t="s">
        <v>11</v>
      </c>
      <c r="J72" s="179" t="s">
        <v>11</v>
      </c>
      <c r="K72" s="179" t="s">
        <v>11</v>
      </c>
      <c r="L72" s="472">
        <v>2</v>
      </c>
      <c r="M72" s="472">
        <v>2</v>
      </c>
      <c r="N72" s="639">
        <f t="shared" si="0"/>
        <v>4</v>
      </c>
      <c r="O72" s="950" t="str">
        <f t="shared" si="1"/>
        <v>BAJO</v>
      </c>
      <c r="P72" s="639">
        <v>25</v>
      </c>
      <c r="Q72" s="639">
        <f t="shared" si="2"/>
        <v>100</v>
      </c>
      <c r="R72" s="674" t="str">
        <f t="shared" si="3"/>
        <v>III</v>
      </c>
      <c r="S72" s="246" t="str">
        <f t="shared" si="4"/>
        <v>MEJORABLE</v>
      </c>
      <c r="T72" s="179" t="s">
        <v>14</v>
      </c>
      <c r="U72" s="179" t="s">
        <v>14</v>
      </c>
      <c r="V72" s="179" t="s">
        <v>14</v>
      </c>
      <c r="W72" s="5" t="s">
        <v>43</v>
      </c>
      <c r="X72" s="183" t="s">
        <v>13</v>
      </c>
    </row>
    <row r="73" spans="3:24" ht="160.5" customHeight="1">
      <c r="C73" s="1450"/>
      <c r="D73" s="1451"/>
      <c r="E73" s="363" t="s">
        <v>6</v>
      </c>
      <c r="F73" s="34" t="s">
        <v>1203</v>
      </c>
      <c r="G73" s="363" t="s">
        <v>1204</v>
      </c>
      <c r="H73" s="179" t="s">
        <v>167</v>
      </c>
      <c r="I73" s="179" t="s">
        <v>11</v>
      </c>
      <c r="J73" s="179" t="s">
        <v>11</v>
      </c>
      <c r="K73" s="179" t="s">
        <v>11</v>
      </c>
      <c r="L73" s="472">
        <v>2</v>
      </c>
      <c r="M73" s="472">
        <v>2</v>
      </c>
      <c r="N73" s="639">
        <f t="shared" si="0"/>
        <v>4</v>
      </c>
      <c r="O73" s="950" t="str">
        <f t="shared" si="1"/>
        <v>BAJO</v>
      </c>
      <c r="P73" s="639">
        <v>25</v>
      </c>
      <c r="Q73" s="639">
        <f t="shared" si="2"/>
        <v>100</v>
      </c>
      <c r="R73" s="674" t="str">
        <f t="shared" si="3"/>
        <v>III</v>
      </c>
      <c r="S73" s="246" t="str">
        <f t="shared" si="4"/>
        <v>MEJORABLE</v>
      </c>
      <c r="T73" s="179" t="s">
        <v>13</v>
      </c>
      <c r="U73" s="179" t="s">
        <v>14</v>
      </c>
      <c r="V73" s="179" t="s">
        <v>14</v>
      </c>
      <c r="W73" s="178" t="s">
        <v>168</v>
      </c>
      <c r="X73" s="183" t="s">
        <v>13</v>
      </c>
    </row>
    <row r="74" spans="3:24" ht="148.5" customHeight="1">
      <c r="C74" s="1450"/>
      <c r="D74" s="1451"/>
      <c r="E74" s="363" t="s">
        <v>6</v>
      </c>
      <c r="F74" s="5" t="s">
        <v>169</v>
      </c>
      <c r="G74" s="363" t="s">
        <v>8</v>
      </c>
      <c r="H74" s="179" t="s">
        <v>170</v>
      </c>
      <c r="I74" s="179" t="s">
        <v>11</v>
      </c>
      <c r="J74" s="179" t="s">
        <v>11</v>
      </c>
      <c r="K74" s="179" t="s">
        <v>11</v>
      </c>
      <c r="L74" s="472">
        <v>2</v>
      </c>
      <c r="M74" s="472">
        <v>2</v>
      </c>
      <c r="N74" s="639">
        <f t="shared" ref="N74:N80" si="5">+L74*M74</f>
        <v>4</v>
      </c>
      <c r="O74" s="950" t="str">
        <f t="shared" ref="O74:O80" si="6">IF(N74&gt;=24,"MUY ALTO",IF(N74&gt;=10,"ALTO",IF(N74&gt;=6,"MEDIO","BAJO")))</f>
        <v>BAJO</v>
      </c>
      <c r="P74" s="639">
        <v>25</v>
      </c>
      <c r="Q74" s="639">
        <f t="shared" ref="Q74:Q80" si="7">+N74*P74</f>
        <v>100</v>
      </c>
      <c r="R74" s="674" t="str">
        <f t="shared" ref="R74:R80" si="8">IF(Q74&gt;=600,"I",IF(Q74&gt;=150,"II",IF(Q74&gt;=40,"III",IF(Q74&gt;=20,"IV"))))</f>
        <v>III</v>
      </c>
      <c r="S74" s="246" t="str">
        <f t="shared" ref="S74:S80" si="9">IF(Q74&gt;=600,"NO ACEPTABLE",IF(Q74&gt;=150,"ACEPTABLE CON CONTROL ESPECIFICO",IF(Q74&gt;=40,"MEJORABLE",IF(Q74&gt;=20,"ACEPTABLE"))))</f>
        <v>MEJORABLE</v>
      </c>
      <c r="T74" s="179" t="s">
        <v>14</v>
      </c>
      <c r="U74" s="179" t="s">
        <v>14</v>
      </c>
      <c r="V74" s="179" t="s">
        <v>14</v>
      </c>
      <c r="W74" s="5" t="s">
        <v>1205</v>
      </c>
      <c r="X74" s="183" t="s">
        <v>13</v>
      </c>
    </row>
    <row r="75" spans="3:24" ht="114">
      <c r="C75" s="1450"/>
      <c r="D75" s="1451"/>
      <c r="E75" s="363" t="s">
        <v>6</v>
      </c>
      <c r="F75" s="34" t="s">
        <v>171</v>
      </c>
      <c r="G75" s="363" t="s">
        <v>17</v>
      </c>
      <c r="H75" s="179" t="s">
        <v>18</v>
      </c>
      <c r="I75" s="179" t="s">
        <v>11</v>
      </c>
      <c r="J75" s="179" t="s">
        <v>11</v>
      </c>
      <c r="K75" s="179" t="s">
        <v>11</v>
      </c>
      <c r="L75" s="472">
        <v>2</v>
      </c>
      <c r="M75" s="472">
        <v>2</v>
      </c>
      <c r="N75" s="639">
        <f t="shared" si="5"/>
        <v>4</v>
      </c>
      <c r="O75" s="950" t="str">
        <f t="shared" si="6"/>
        <v>BAJO</v>
      </c>
      <c r="P75" s="639">
        <v>25</v>
      </c>
      <c r="Q75" s="639">
        <f t="shared" si="7"/>
        <v>100</v>
      </c>
      <c r="R75" s="674" t="str">
        <f t="shared" si="8"/>
        <v>III</v>
      </c>
      <c r="S75" s="246" t="str">
        <f t="shared" si="9"/>
        <v>MEJORABLE</v>
      </c>
      <c r="T75" s="179" t="s">
        <v>13</v>
      </c>
      <c r="U75" s="179" t="s">
        <v>1206</v>
      </c>
      <c r="V75" s="178" t="s">
        <v>14</v>
      </c>
      <c r="W75" s="179" t="s">
        <v>172</v>
      </c>
      <c r="X75" s="183" t="s">
        <v>13</v>
      </c>
    </row>
    <row r="76" spans="3:24" ht="171.75" customHeight="1">
      <c r="C76" s="1450"/>
      <c r="D76" s="1451"/>
      <c r="E76" s="363" t="s">
        <v>157</v>
      </c>
      <c r="F76" s="33" t="s">
        <v>173</v>
      </c>
      <c r="G76" s="363" t="s">
        <v>20</v>
      </c>
      <c r="H76" s="179" t="s">
        <v>36</v>
      </c>
      <c r="I76" s="179" t="s">
        <v>11</v>
      </c>
      <c r="J76" s="179" t="s">
        <v>11</v>
      </c>
      <c r="K76" s="179" t="s">
        <v>11</v>
      </c>
      <c r="L76" s="472">
        <v>2</v>
      </c>
      <c r="M76" s="472">
        <v>2</v>
      </c>
      <c r="N76" s="639">
        <f t="shared" si="5"/>
        <v>4</v>
      </c>
      <c r="O76" s="950" t="str">
        <f t="shared" si="6"/>
        <v>BAJO</v>
      </c>
      <c r="P76" s="639">
        <v>25</v>
      </c>
      <c r="Q76" s="639">
        <f t="shared" si="7"/>
        <v>100</v>
      </c>
      <c r="R76" s="674" t="str">
        <f t="shared" si="8"/>
        <v>III</v>
      </c>
      <c r="S76" s="246" t="str">
        <f t="shared" si="9"/>
        <v>MEJORABLE</v>
      </c>
      <c r="T76" s="179" t="s">
        <v>13</v>
      </c>
      <c r="U76" s="179" t="s">
        <v>13</v>
      </c>
      <c r="V76" s="179" t="s">
        <v>13</v>
      </c>
      <c r="W76" s="5" t="s">
        <v>2802</v>
      </c>
      <c r="X76" s="183" t="s">
        <v>38</v>
      </c>
    </row>
    <row r="77" spans="3:24" ht="136.80000000000001">
      <c r="C77" s="1450"/>
      <c r="D77" s="1451"/>
      <c r="E77" s="363" t="s">
        <v>6</v>
      </c>
      <c r="F77" s="37" t="s">
        <v>3767</v>
      </c>
      <c r="G77" s="185" t="s">
        <v>33</v>
      </c>
      <c r="H77" s="324" t="s">
        <v>3766</v>
      </c>
      <c r="I77" s="179" t="s">
        <v>11</v>
      </c>
      <c r="J77" s="179" t="s">
        <v>11</v>
      </c>
      <c r="K77" s="179" t="s">
        <v>11</v>
      </c>
      <c r="L77" s="472">
        <v>2</v>
      </c>
      <c r="M77" s="472">
        <v>2</v>
      </c>
      <c r="N77" s="639">
        <f t="shared" si="5"/>
        <v>4</v>
      </c>
      <c r="O77" s="950" t="str">
        <f t="shared" si="6"/>
        <v>BAJO</v>
      </c>
      <c r="P77" s="639">
        <v>25</v>
      </c>
      <c r="Q77" s="639">
        <f t="shared" si="7"/>
        <v>100</v>
      </c>
      <c r="R77" s="674" t="str">
        <f t="shared" si="8"/>
        <v>III</v>
      </c>
      <c r="S77" s="246" t="str">
        <f t="shared" si="9"/>
        <v>MEJORABLE</v>
      </c>
      <c r="T77" s="179" t="s">
        <v>26</v>
      </c>
      <c r="U77" s="179" t="s">
        <v>26</v>
      </c>
      <c r="V77" s="179" t="s">
        <v>175</v>
      </c>
      <c r="W77" s="15" t="s">
        <v>4096</v>
      </c>
      <c r="X77" s="183" t="s">
        <v>1269</v>
      </c>
    </row>
    <row r="78" spans="3:24" ht="114">
      <c r="C78" s="1450"/>
      <c r="D78" s="1451"/>
      <c r="E78" s="363" t="s">
        <v>6</v>
      </c>
      <c r="F78" s="33" t="s">
        <v>180</v>
      </c>
      <c r="G78" s="363" t="s">
        <v>20</v>
      </c>
      <c r="H78" s="179" t="s">
        <v>31</v>
      </c>
      <c r="I78" s="184" t="s">
        <v>11</v>
      </c>
      <c r="J78" s="184" t="s">
        <v>11</v>
      </c>
      <c r="K78" s="184" t="s">
        <v>11</v>
      </c>
      <c r="L78" s="472">
        <v>2</v>
      </c>
      <c r="M78" s="472">
        <v>2</v>
      </c>
      <c r="N78" s="639">
        <f t="shared" si="5"/>
        <v>4</v>
      </c>
      <c r="O78" s="950" t="str">
        <f t="shared" si="6"/>
        <v>BAJO</v>
      </c>
      <c r="P78" s="639">
        <v>100</v>
      </c>
      <c r="Q78" s="639">
        <f t="shared" si="7"/>
        <v>400</v>
      </c>
      <c r="R78" s="674" t="str">
        <f t="shared" si="8"/>
        <v>II</v>
      </c>
      <c r="S78" s="246" t="str">
        <f t="shared" si="9"/>
        <v>ACEPTABLE CON CONTROL ESPECIFICO</v>
      </c>
      <c r="T78" s="179" t="s">
        <v>13</v>
      </c>
      <c r="U78" s="179" t="s">
        <v>13</v>
      </c>
      <c r="V78" s="179" t="s">
        <v>13</v>
      </c>
      <c r="W78" s="179" t="s">
        <v>2803</v>
      </c>
      <c r="X78" s="183" t="s">
        <v>13</v>
      </c>
    </row>
    <row r="79" spans="3:24" ht="182.25" customHeight="1">
      <c r="C79" s="1450"/>
      <c r="D79" s="1451"/>
      <c r="E79" s="363" t="s">
        <v>157</v>
      </c>
      <c r="F79" s="197" t="s">
        <v>181</v>
      </c>
      <c r="G79" s="197" t="s">
        <v>81</v>
      </c>
      <c r="H79" s="10" t="s">
        <v>182</v>
      </c>
      <c r="I79" s="198" t="s">
        <v>11</v>
      </c>
      <c r="J79" s="198" t="s">
        <v>11</v>
      </c>
      <c r="K79" s="198" t="s">
        <v>11</v>
      </c>
      <c r="L79" s="472">
        <v>2</v>
      </c>
      <c r="M79" s="472">
        <v>2</v>
      </c>
      <c r="N79" s="639">
        <f t="shared" si="5"/>
        <v>4</v>
      </c>
      <c r="O79" s="950" t="str">
        <f t="shared" si="6"/>
        <v>BAJO</v>
      </c>
      <c r="P79" s="639">
        <v>25</v>
      </c>
      <c r="Q79" s="639">
        <f t="shared" si="7"/>
        <v>100</v>
      </c>
      <c r="R79" s="674" t="str">
        <f t="shared" si="8"/>
        <v>III</v>
      </c>
      <c r="S79" s="246" t="str">
        <f t="shared" si="9"/>
        <v>MEJORABLE</v>
      </c>
      <c r="T79" s="198" t="s">
        <v>13</v>
      </c>
      <c r="U79" s="198" t="s">
        <v>13</v>
      </c>
      <c r="V79" s="198" t="s">
        <v>13</v>
      </c>
      <c r="W79" s="9" t="s">
        <v>1214</v>
      </c>
      <c r="X79" s="183" t="s">
        <v>13</v>
      </c>
    </row>
    <row r="80" spans="3:24" ht="198" customHeight="1" thickBot="1">
      <c r="C80" s="1477"/>
      <c r="D80" s="1478"/>
      <c r="E80" s="208" t="s">
        <v>157</v>
      </c>
      <c r="F80" s="153" t="s">
        <v>183</v>
      </c>
      <c r="G80" s="153" t="s">
        <v>81</v>
      </c>
      <c r="H80" s="266" t="s">
        <v>182</v>
      </c>
      <c r="I80" s="154" t="s">
        <v>11</v>
      </c>
      <c r="J80" s="154" t="s">
        <v>11</v>
      </c>
      <c r="K80" s="154" t="s">
        <v>11</v>
      </c>
      <c r="L80" s="646">
        <v>2</v>
      </c>
      <c r="M80" s="646">
        <v>2</v>
      </c>
      <c r="N80" s="953">
        <f t="shared" si="5"/>
        <v>4</v>
      </c>
      <c r="O80" s="957" t="str">
        <f t="shared" si="6"/>
        <v>BAJO</v>
      </c>
      <c r="P80" s="953">
        <v>25</v>
      </c>
      <c r="Q80" s="953">
        <f t="shared" si="7"/>
        <v>100</v>
      </c>
      <c r="R80" s="954" t="str">
        <f t="shared" si="8"/>
        <v>III</v>
      </c>
      <c r="S80" s="269" t="str">
        <f t="shared" si="9"/>
        <v>MEJORABLE</v>
      </c>
      <c r="T80" s="154" t="s">
        <v>13</v>
      </c>
      <c r="U80" s="154" t="s">
        <v>13</v>
      </c>
      <c r="V80" s="154" t="s">
        <v>13</v>
      </c>
      <c r="W80" s="270" t="s">
        <v>1214</v>
      </c>
      <c r="X80" s="212" t="s">
        <v>13</v>
      </c>
    </row>
  </sheetData>
  <mergeCells count="25">
    <mergeCell ref="C7:C8"/>
    <mergeCell ref="D7:D8"/>
    <mergeCell ref="E7:E8"/>
    <mergeCell ref="F7:G7"/>
    <mergeCell ref="C1:C4"/>
    <mergeCell ref="D1:V2"/>
    <mergeCell ref="L7:R7"/>
    <mergeCell ref="T7:X7"/>
    <mergeCell ref="H7:H8"/>
    <mergeCell ref="I7:K7"/>
    <mergeCell ref="X1:X4"/>
    <mergeCell ref="D3:V4"/>
    <mergeCell ref="U5:X5"/>
    <mergeCell ref="C6:D6"/>
    <mergeCell ref="E6:X6"/>
    <mergeCell ref="C9:C24"/>
    <mergeCell ref="D9:D21"/>
    <mergeCell ref="E9:E21"/>
    <mergeCell ref="D22:D24"/>
    <mergeCell ref="E23:E24"/>
    <mergeCell ref="C25:C31"/>
    <mergeCell ref="D25:D31"/>
    <mergeCell ref="E25:E31"/>
    <mergeCell ref="C64:D80"/>
    <mergeCell ref="C32:D63"/>
  </mergeCells>
  <conditionalFormatting sqref="S9:S80">
    <cfRule type="containsText" dxfId="191" priority="1" stopIfTrue="1" operator="containsText" text="MEJORABLE">
      <formula>NOT(ISERROR(SEARCH("MEJORABLE",S9)))</formula>
    </cfRule>
    <cfRule type="containsText" dxfId="190" priority="2" stopIfTrue="1" operator="containsText" text="ACEPTABLE CON CONTROL ESPECIFICO">
      <formula>NOT(ISERROR(SEARCH("ACEPTABLE CON CONTROL ESPECIFICO",S9)))</formula>
    </cfRule>
    <cfRule type="containsText" dxfId="189"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F00-000000000000}">
          <x14:formula1>
            <xm:f>'C. NIVEL DE DEFICIENCIA'!$C$8:$C$17</xm:f>
          </x14:formula1>
          <xm:sqref>L9:L80</xm:sqref>
        </x14:dataValidation>
        <x14:dataValidation type="list" allowBlank="1" showInputMessage="1" showErrorMessage="1" promptTitle="NE" prompt="4 = Continua_x000a_3 = Frecuente_x000a_2 = Ocasional_x000a_1 = Esporádica" xr:uid="{00000000-0002-0000-6F00-000001000000}">
          <x14:formula1>
            <xm:f>'D. NIVEL DE EXPOSICIÓN'!$D$8:$D$15</xm:f>
          </x14:formula1>
          <xm:sqref>M9:M80</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F00-000002000000}">
          <x14:formula1>
            <xm:f>'G. NIVEL DE CONSECUENCIA'!$D$10:$D$13</xm:f>
          </x14:formula1>
          <xm:sqref>P9:P80</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32"/>
  <dimension ref="C1:X69"/>
  <sheetViews>
    <sheetView view="pageBreakPreview" topLeftCell="G1" zoomScale="30" zoomScaleNormal="10" zoomScaleSheetLayoutView="30" workbookViewId="0">
      <selection activeCell="L9" sqref="L9"/>
    </sheetView>
  </sheetViews>
  <sheetFormatPr baseColWidth="10" defaultColWidth="11.44140625" defaultRowHeight="14.4"/>
  <cols>
    <col min="1" max="2" width="11.44140625" style="169"/>
    <col min="3" max="3" width="49.109375" style="169" customWidth="1"/>
    <col min="4" max="4" width="47.109375" style="169" customWidth="1"/>
    <col min="5" max="5" width="49.44140625" style="169" customWidth="1"/>
    <col min="6" max="6" width="113.109375" style="169" customWidth="1"/>
    <col min="7" max="7" width="65.33203125" style="335" bestFit="1" customWidth="1"/>
    <col min="8" max="8" width="48.33203125" style="169" customWidth="1"/>
    <col min="9" max="9" width="58.109375" style="169" customWidth="1"/>
    <col min="10" max="10" width="43.6640625" style="169" customWidth="1"/>
    <col min="11" max="11" width="57.44140625" style="169" customWidth="1"/>
    <col min="12" max="12" width="46" style="169" customWidth="1"/>
    <col min="13" max="13" width="48.6640625" style="169" customWidth="1"/>
    <col min="14" max="14" width="42.33203125" style="169" customWidth="1"/>
    <col min="15" max="15" width="53.33203125" style="169" customWidth="1"/>
    <col min="16" max="16" width="41.6640625" style="169" customWidth="1"/>
    <col min="17" max="17" width="40" style="169" customWidth="1"/>
    <col min="18" max="18" width="33" style="169" customWidth="1"/>
    <col min="19" max="19" width="60.6640625" style="169" customWidth="1"/>
    <col min="20" max="20" width="39" style="169" customWidth="1"/>
    <col min="21" max="21" width="71.109375" style="169" customWidth="1"/>
    <col min="22" max="22" width="54.6640625" style="169" customWidth="1"/>
    <col min="23" max="23" width="131.44140625" style="169" customWidth="1"/>
    <col min="24" max="24" width="55.33203125" style="238" customWidth="1"/>
    <col min="25" max="16384" width="11.44140625" style="169"/>
  </cols>
  <sheetData>
    <row r="1" spans="3:24" ht="21.7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55.5" customHeight="1">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47.25" customHeight="1">
      <c r="C3" s="1414"/>
      <c r="D3" s="1997" t="s">
        <v>4346</v>
      </c>
      <c r="E3" s="1997"/>
      <c r="F3" s="1997"/>
      <c r="G3" s="1997"/>
      <c r="H3" s="1997"/>
      <c r="I3" s="1997"/>
      <c r="J3" s="1997"/>
      <c r="K3" s="1997"/>
      <c r="L3" s="1997"/>
      <c r="M3" s="1997"/>
      <c r="N3" s="1997"/>
      <c r="O3" s="1997"/>
      <c r="P3" s="1997"/>
      <c r="Q3" s="1997"/>
      <c r="R3" s="1997"/>
      <c r="S3" s="1997"/>
      <c r="T3" s="1997"/>
      <c r="U3" s="1997"/>
      <c r="V3" s="1997"/>
      <c r="W3" s="195" t="s">
        <v>1974</v>
      </c>
      <c r="X3" s="1420"/>
    </row>
    <row r="4" spans="3:24" ht="95.25" customHeight="1">
      <c r="C4" s="1414"/>
      <c r="D4" s="1997"/>
      <c r="E4" s="1997"/>
      <c r="F4" s="1997"/>
      <c r="G4" s="1997"/>
      <c r="H4" s="1997"/>
      <c r="I4" s="1997"/>
      <c r="J4" s="1997"/>
      <c r="K4" s="1997"/>
      <c r="L4" s="1997"/>
      <c r="M4" s="1997"/>
      <c r="N4" s="1997"/>
      <c r="O4" s="1997"/>
      <c r="P4" s="1997"/>
      <c r="Q4" s="1997"/>
      <c r="R4" s="1997"/>
      <c r="S4" s="1997"/>
      <c r="T4" s="1997"/>
      <c r="U4" s="1997"/>
      <c r="V4" s="1997"/>
      <c r="W4" s="863" t="s">
        <v>2</v>
      </c>
      <c r="X4" s="1420"/>
    </row>
    <row r="5" spans="3:24" ht="95.25" customHeight="1">
      <c r="C5" s="251" t="s">
        <v>3</v>
      </c>
      <c r="D5" s="205">
        <v>43518</v>
      </c>
      <c r="E5" s="205">
        <v>43533</v>
      </c>
      <c r="F5" s="205">
        <v>43710</v>
      </c>
      <c r="G5" s="205">
        <v>43719</v>
      </c>
      <c r="H5" s="205">
        <v>43732</v>
      </c>
      <c r="I5" s="205">
        <v>43768</v>
      </c>
      <c r="J5" s="205">
        <v>44034</v>
      </c>
      <c r="K5" s="205">
        <v>44295</v>
      </c>
      <c r="L5" s="205">
        <v>44708</v>
      </c>
      <c r="M5" s="205">
        <v>45254</v>
      </c>
      <c r="N5" s="842">
        <v>45467</v>
      </c>
      <c r="O5" s="697"/>
      <c r="P5" s="190"/>
      <c r="Q5" s="190"/>
      <c r="R5" s="190"/>
      <c r="S5" s="187"/>
      <c r="T5" s="249"/>
      <c r="U5" s="1405"/>
      <c r="V5" s="1405"/>
      <c r="W5" s="1406"/>
      <c r="X5" s="1407"/>
    </row>
    <row r="6" spans="3:24" ht="62.25" customHeight="1">
      <c r="C6" s="1408" t="s">
        <v>128</v>
      </c>
      <c r="D6" s="1409"/>
      <c r="E6" s="1487" t="s">
        <v>3554</v>
      </c>
      <c r="F6" s="1487"/>
      <c r="G6" s="1487"/>
      <c r="H6" s="1487"/>
      <c r="I6" s="1487"/>
      <c r="J6" s="1487"/>
      <c r="K6" s="1487"/>
      <c r="L6" s="1487"/>
      <c r="M6" s="1487"/>
      <c r="N6" s="1487"/>
      <c r="O6" s="1487"/>
      <c r="P6" s="1487"/>
      <c r="Q6" s="1487"/>
      <c r="R6" s="1487"/>
      <c r="S6" s="1487"/>
      <c r="T6" s="1487"/>
      <c r="U6" s="1487"/>
      <c r="V6" s="1487"/>
      <c r="W6" s="1487"/>
      <c r="X6" s="1488"/>
    </row>
    <row r="7" spans="3:24" ht="78.7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ht="253.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234.75" customHeight="1">
      <c r="C9" s="1998" t="s">
        <v>77</v>
      </c>
      <c r="D9" s="1999" t="s">
        <v>3786</v>
      </c>
      <c r="E9" s="122" t="s">
        <v>6</v>
      </c>
      <c r="F9" s="123" t="s">
        <v>473</v>
      </c>
      <c r="G9" s="122" t="s">
        <v>8</v>
      </c>
      <c r="H9" s="503" t="s">
        <v>9</v>
      </c>
      <c r="I9" s="125" t="s">
        <v>10</v>
      </c>
      <c r="J9" s="125" t="s">
        <v>1666</v>
      </c>
      <c r="K9" s="125" t="s">
        <v>1667</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125" t="s">
        <v>13</v>
      </c>
      <c r="U9" s="125" t="s">
        <v>14</v>
      </c>
      <c r="V9" s="125" t="s">
        <v>14</v>
      </c>
      <c r="W9" s="127" t="s">
        <v>2914</v>
      </c>
      <c r="X9" s="128" t="s">
        <v>13</v>
      </c>
    </row>
    <row r="10" spans="3:24" ht="246" customHeight="1">
      <c r="C10" s="1998"/>
      <c r="D10" s="1999"/>
      <c r="E10" s="122" t="s">
        <v>6</v>
      </c>
      <c r="F10" s="129" t="s">
        <v>474</v>
      </c>
      <c r="G10" s="122" t="s">
        <v>8</v>
      </c>
      <c r="H10" s="420" t="s">
        <v>315</v>
      </c>
      <c r="I10" s="125" t="s">
        <v>11</v>
      </c>
      <c r="J10" s="125" t="s">
        <v>1666</v>
      </c>
      <c r="K10" s="125" t="s">
        <v>1667</v>
      </c>
      <c r="L10" s="410">
        <v>6</v>
      </c>
      <c r="M10" s="410">
        <v>2</v>
      </c>
      <c r="N10" s="553">
        <f t="shared" ref="N10:N69" si="0">+L10*M10</f>
        <v>12</v>
      </c>
      <c r="O10" s="1070" t="str">
        <f t="shared" ref="O10:O69" si="1">IF(N10&gt;=24,"MUY ALTO",IF(N10&gt;=10,"ALTO",IF(N10&gt;=6,"MEDIO","BAJO")))</f>
        <v>ALTO</v>
      </c>
      <c r="P10" s="553">
        <v>25</v>
      </c>
      <c r="Q10" s="553">
        <f t="shared" ref="Q10:Q69" si="2">+N10*P10</f>
        <v>300</v>
      </c>
      <c r="R10" s="961" t="str">
        <f t="shared" ref="R10:R69" si="3">IF(Q10&gt;=600,"I",IF(Q10&gt;=150,"II",IF(Q10&gt;=40,"III",IF(Q10&gt;=20,"IV"))))</f>
        <v>II</v>
      </c>
      <c r="S10" s="1071" t="str">
        <f t="shared" ref="S10:S69" si="4">IF(Q10&gt;=600,"NO ACEPTABLE",IF(Q10&gt;=150,"ACEPTABLE CON CONTROL ESPECIFICO",IF(Q10&gt;=40,"MEJORABLE",IF(Q10&gt;=20,"ACEPTABLE"))))</f>
        <v>ACEPTABLE CON CONTROL ESPECIFICO</v>
      </c>
      <c r="T10" s="125" t="s">
        <v>14</v>
      </c>
      <c r="U10" s="125" t="s">
        <v>14</v>
      </c>
      <c r="V10" s="125" t="s">
        <v>14</v>
      </c>
      <c r="W10" s="127" t="s">
        <v>2010</v>
      </c>
      <c r="X10" s="128" t="s">
        <v>13</v>
      </c>
    </row>
    <row r="11" spans="3:24" ht="224.25" customHeight="1">
      <c r="C11" s="1998"/>
      <c r="D11" s="1999"/>
      <c r="E11" s="122" t="s">
        <v>6</v>
      </c>
      <c r="F11" s="131" t="s">
        <v>475</v>
      </c>
      <c r="G11" s="122" t="s">
        <v>17</v>
      </c>
      <c r="H11" s="420" t="s">
        <v>476</v>
      </c>
      <c r="I11" s="125" t="s">
        <v>11</v>
      </c>
      <c r="J11" s="125" t="s">
        <v>11</v>
      </c>
      <c r="K11" s="125" t="s">
        <v>11</v>
      </c>
      <c r="L11" s="410">
        <v>2</v>
      </c>
      <c r="M11" s="410">
        <v>2</v>
      </c>
      <c r="N11" s="553">
        <f t="shared" si="0"/>
        <v>4</v>
      </c>
      <c r="O11" s="1070" t="str">
        <f t="shared" si="1"/>
        <v>BAJO</v>
      </c>
      <c r="P11" s="553">
        <v>25</v>
      </c>
      <c r="Q11" s="553">
        <f t="shared" si="2"/>
        <v>100</v>
      </c>
      <c r="R11" s="961" t="str">
        <f t="shared" si="3"/>
        <v>III</v>
      </c>
      <c r="S11" s="1071" t="str">
        <f t="shared" si="4"/>
        <v>MEJORABLE</v>
      </c>
      <c r="T11" s="125" t="s">
        <v>13</v>
      </c>
      <c r="U11" s="132" t="s">
        <v>14</v>
      </c>
      <c r="V11" s="132" t="s">
        <v>14</v>
      </c>
      <c r="W11" s="125" t="s">
        <v>2915</v>
      </c>
      <c r="X11" s="133" t="s">
        <v>13</v>
      </c>
    </row>
    <row r="12" spans="3:24" ht="216" customHeight="1">
      <c r="C12" s="1998"/>
      <c r="D12" s="1999"/>
      <c r="E12" s="122" t="s">
        <v>6</v>
      </c>
      <c r="F12" s="134" t="s">
        <v>477</v>
      </c>
      <c r="G12" s="135" t="s">
        <v>17</v>
      </c>
      <c r="H12" s="504" t="s">
        <v>478</v>
      </c>
      <c r="I12" s="125" t="s">
        <v>11</v>
      </c>
      <c r="J12" s="125" t="s">
        <v>1656</v>
      </c>
      <c r="K12" s="125" t="s">
        <v>1578</v>
      </c>
      <c r="L12" s="410">
        <v>2</v>
      </c>
      <c r="M12" s="410">
        <v>2</v>
      </c>
      <c r="N12" s="553">
        <f t="shared" si="0"/>
        <v>4</v>
      </c>
      <c r="O12" s="1070" t="str">
        <f t="shared" si="1"/>
        <v>BAJO</v>
      </c>
      <c r="P12" s="553">
        <v>25</v>
      </c>
      <c r="Q12" s="553">
        <f t="shared" si="2"/>
        <v>100</v>
      </c>
      <c r="R12" s="961" t="str">
        <f t="shared" si="3"/>
        <v>III</v>
      </c>
      <c r="S12" s="1071" t="str">
        <f t="shared" si="4"/>
        <v>MEJORABLE</v>
      </c>
      <c r="T12" s="126" t="s">
        <v>13</v>
      </c>
      <c r="U12" s="137" t="s">
        <v>26</v>
      </c>
      <c r="V12" s="137" t="s">
        <v>479</v>
      </c>
      <c r="W12" s="127" t="s">
        <v>13</v>
      </c>
      <c r="X12" s="128" t="s">
        <v>13</v>
      </c>
    </row>
    <row r="13" spans="3:24" ht="195" customHeight="1">
      <c r="C13" s="1998"/>
      <c r="D13" s="1999"/>
      <c r="E13" s="122" t="s">
        <v>6</v>
      </c>
      <c r="F13" s="129" t="s">
        <v>480</v>
      </c>
      <c r="G13" s="122" t="s">
        <v>17</v>
      </c>
      <c r="H13" s="420" t="s">
        <v>47</v>
      </c>
      <c r="I13" s="125" t="s">
        <v>45</v>
      </c>
      <c r="J13" s="125" t="s">
        <v>11</v>
      </c>
      <c r="K13" s="125" t="s">
        <v>1578</v>
      </c>
      <c r="L13" s="410">
        <v>2</v>
      </c>
      <c r="M13" s="410">
        <v>2</v>
      </c>
      <c r="N13" s="553">
        <f t="shared" si="0"/>
        <v>4</v>
      </c>
      <c r="O13" s="1070" t="str">
        <f t="shared" si="1"/>
        <v>BAJO</v>
      </c>
      <c r="P13" s="553">
        <v>25</v>
      </c>
      <c r="Q13" s="553">
        <f t="shared" si="2"/>
        <v>100</v>
      </c>
      <c r="R13" s="961" t="str">
        <f t="shared" si="3"/>
        <v>III</v>
      </c>
      <c r="S13" s="1071" t="str">
        <f t="shared" si="4"/>
        <v>MEJORABLE</v>
      </c>
      <c r="T13" s="126" t="s">
        <v>13</v>
      </c>
      <c r="U13" s="125" t="s">
        <v>14</v>
      </c>
      <c r="V13" s="132" t="s">
        <v>14</v>
      </c>
      <c r="W13" s="127" t="s">
        <v>1962</v>
      </c>
      <c r="X13" s="128" t="s">
        <v>13</v>
      </c>
    </row>
    <row r="14" spans="3:24" ht="223.5" customHeight="1">
      <c r="C14" s="1998"/>
      <c r="D14" s="1999"/>
      <c r="E14" s="122" t="s">
        <v>6</v>
      </c>
      <c r="F14" s="138" t="s">
        <v>481</v>
      </c>
      <c r="G14" s="122" t="s">
        <v>20</v>
      </c>
      <c r="H14" s="351" t="s">
        <v>21</v>
      </c>
      <c r="I14" s="139" t="s">
        <v>11</v>
      </c>
      <c r="J14" s="139" t="s">
        <v>1669</v>
      </c>
      <c r="K14" s="125" t="s">
        <v>1578</v>
      </c>
      <c r="L14" s="410">
        <v>2</v>
      </c>
      <c r="M14" s="410">
        <v>2</v>
      </c>
      <c r="N14" s="553">
        <f t="shared" si="0"/>
        <v>4</v>
      </c>
      <c r="O14" s="1070" t="str">
        <f t="shared" si="1"/>
        <v>BAJO</v>
      </c>
      <c r="P14" s="553">
        <v>25</v>
      </c>
      <c r="Q14" s="553">
        <f t="shared" si="2"/>
        <v>100</v>
      </c>
      <c r="R14" s="961" t="str">
        <f t="shared" si="3"/>
        <v>III</v>
      </c>
      <c r="S14" s="1071" t="str">
        <f t="shared" si="4"/>
        <v>MEJORABLE</v>
      </c>
      <c r="T14" s="126" t="s">
        <v>13</v>
      </c>
      <c r="U14" s="125" t="s">
        <v>14</v>
      </c>
      <c r="V14" s="130" t="s">
        <v>22</v>
      </c>
      <c r="W14" s="137" t="s">
        <v>1931</v>
      </c>
      <c r="X14" s="128" t="s">
        <v>13</v>
      </c>
    </row>
    <row r="15" spans="3:24" ht="223.5" customHeight="1">
      <c r="C15" s="1998"/>
      <c r="D15" s="1999"/>
      <c r="E15" s="122" t="s">
        <v>6</v>
      </c>
      <c r="F15" s="131" t="s">
        <v>482</v>
      </c>
      <c r="G15" s="122" t="s">
        <v>20</v>
      </c>
      <c r="H15" s="505" t="s">
        <v>31</v>
      </c>
      <c r="I15" s="139" t="s">
        <v>11</v>
      </c>
      <c r="J15" s="139" t="s">
        <v>1670</v>
      </c>
      <c r="K15" s="139" t="s">
        <v>11</v>
      </c>
      <c r="L15" s="410">
        <v>2</v>
      </c>
      <c r="M15" s="410">
        <v>2</v>
      </c>
      <c r="N15" s="553">
        <f t="shared" si="0"/>
        <v>4</v>
      </c>
      <c r="O15" s="1070" t="str">
        <f t="shared" si="1"/>
        <v>BAJO</v>
      </c>
      <c r="P15" s="553">
        <v>100</v>
      </c>
      <c r="Q15" s="553">
        <f t="shared" si="2"/>
        <v>400</v>
      </c>
      <c r="R15" s="961" t="str">
        <f t="shared" si="3"/>
        <v>II</v>
      </c>
      <c r="S15" s="1071" t="str">
        <f t="shared" si="4"/>
        <v>ACEPTABLE CON CONTROL ESPECIFICO</v>
      </c>
      <c r="T15" s="125" t="s">
        <v>13</v>
      </c>
      <c r="U15" s="125" t="s">
        <v>13</v>
      </c>
      <c r="V15" s="125" t="s">
        <v>13</v>
      </c>
      <c r="W15" s="130" t="s">
        <v>2916</v>
      </c>
      <c r="X15" s="128" t="s">
        <v>13</v>
      </c>
    </row>
    <row r="16" spans="3:24" ht="232.5" customHeight="1">
      <c r="C16" s="1998"/>
      <c r="D16" s="2000" t="s">
        <v>3787</v>
      </c>
      <c r="E16" s="122" t="s">
        <v>6</v>
      </c>
      <c r="F16" s="123" t="s">
        <v>473</v>
      </c>
      <c r="G16" s="122" t="s">
        <v>8</v>
      </c>
      <c r="H16" s="503" t="s">
        <v>9</v>
      </c>
      <c r="I16" s="125" t="s">
        <v>10</v>
      </c>
      <c r="J16" s="125" t="s">
        <v>1666</v>
      </c>
      <c r="K16" s="125" t="s">
        <v>1671</v>
      </c>
      <c r="L16" s="410">
        <v>6</v>
      </c>
      <c r="M16" s="410">
        <v>2</v>
      </c>
      <c r="N16" s="553">
        <f t="shared" si="0"/>
        <v>12</v>
      </c>
      <c r="O16" s="1070" t="str">
        <f t="shared" si="1"/>
        <v>ALTO</v>
      </c>
      <c r="P16" s="553">
        <v>25</v>
      </c>
      <c r="Q16" s="553">
        <f t="shared" si="2"/>
        <v>300</v>
      </c>
      <c r="R16" s="961" t="str">
        <f t="shared" si="3"/>
        <v>II</v>
      </c>
      <c r="S16" s="1071" t="str">
        <f t="shared" si="4"/>
        <v>ACEPTABLE CON CONTROL ESPECIFICO</v>
      </c>
      <c r="T16" s="125" t="s">
        <v>13</v>
      </c>
      <c r="U16" s="125" t="s">
        <v>14</v>
      </c>
      <c r="V16" s="130" t="s">
        <v>483</v>
      </c>
      <c r="W16" s="127" t="s">
        <v>2914</v>
      </c>
      <c r="X16" s="128" t="s">
        <v>13</v>
      </c>
    </row>
    <row r="17" spans="3:24" ht="276" customHeight="1">
      <c r="C17" s="1998"/>
      <c r="D17" s="2000"/>
      <c r="E17" s="122" t="s">
        <v>6</v>
      </c>
      <c r="F17" s="129" t="s">
        <v>474</v>
      </c>
      <c r="G17" s="122" t="s">
        <v>8</v>
      </c>
      <c r="H17" s="420" t="s">
        <v>315</v>
      </c>
      <c r="I17" s="125" t="s">
        <v>10</v>
      </c>
      <c r="J17" s="125" t="s">
        <v>1666</v>
      </c>
      <c r="K17" s="125" t="s">
        <v>1671</v>
      </c>
      <c r="L17" s="410">
        <v>6</v>
      </c>
      <c r="M17" s="410">
        <v>2</v>
      </c>
      <c r="N17" s="553">
        <f t="shared" si="0"/>
        <v>12</v>
      </c>
      <c r="O17" s="1070" t="str">
        <f t="shared" si="1"/>
        <v>ALTO</v>
      </c>
      <c r="P17" s="553">
        <v>25</v>
      </c>
      <c r="Q17" s="553">
        <f t="shared" si="2"/>
        <v>300</v>
      </c>
      <c r="R17" s="961" t="str">
        <f t="shared" si="3"/>
        <v>II</v>
      </c>
      <c r="S17" s="1071" t="str">
        <f t="shared" si="4"/>
        <v>ACEPTABLE CON CONTROL ESPECIFICO</v>
      </c>
      <c r="T17" s="125" t="s">
        <v>14</v>
      </c>
      <c r="U17" s="125" t="s">
        <v>14</v>
      </c>
      <c r="V17" s="125" t="s">
        <v>14</v>
      </c>
      <c r="W17" s="127" t="s">
        <v>2010</v>
      </c>
      <c r="X17" s="128" t="s">
        <v>13</v>
      </c>
    </row>
    <row r="18" spans="3:24" ht="205.5" customHeight="1">
      <c r="C18" s="1998"/>
      <c r="D18" s="2000"/>
      <c r="E18" s="122" t="s">
        <v>6</v>
      </c>
      <c r="F18" s="123" t="s">
        <v>484</v>
      </c>
      <c r="G18" s="122" t="s">
        <v>8</v>
      </c>
      <c r="H18" s="420" t="s">
        <v>283</v>
      </c>
      <c r="I18" s="125" t="s">
        <v>10</v>
      </c>
      <c r="J18" s="125" t="s">
        <v>1666</v>
      </c>
      <c r="K18" s="125" t="s">
        <v>1671</v>
      </c>
      <c r="L18" s="410">
        <v>6</v>
      </c>
      <c r="M18" s="410">
        <v>2</v>
      </c>
      <c r="N18" s="553">
        <f t="shared" si="0"/>
        <v>12</v>
      </c>
      <c r="O18" s="1070" t="str">
        <f t="shared" si="1"/>
        <v>ALTO</v>
      </c>
      <c r="P18" s="553">
        <v>25</v>
      </c>
      <c r="Q18" s="553">
        <f t="shared" si="2"/>
        <v>300</v>
      </c>
      <c r="R18" s="961" t="str">
        <f t="shared" si="3"/>
        <v>II</v>
      </c>
      <c r="S18" s="1071" t="str">
        <f t="shared" si="4"/>
        <v>ACEPTABLE CON CONTROL ESPECIFICO</v>
      </c>
      <c r="T18" s="125" t="s">
        <v>13</v>
      </c>
      <c r="U18" s="125" t="s">
        <v>13</v>
      </c>
      <c r="V18" s="125" t="s">
        <v>13</v>
      </c>
      <c r="W18" s="130" t="s">
        <v>2917</v>
      </c>
      <c r="X18" s="133" t="s">
        <v>13</v>
      </c>
    </row>
    <row r="19" spans="3:24" ht="214.5" customHeight="1">
      <c r="C19" s="1998"/>
      <c r="D19" s="2000"/>
      <c r="E19" s="122" t="s">
        <v>6</v>
      </c>
      <c r="F19" s="129" t="s">
        <v>487</v>
      </c>
      <c r="G19" s="123" t="s">
        <v>20</v>
      </c>
      <c r="H19" s="355" t="s">
        <v>227</v>
      </c>
      <c r="I19" s="139" t="s">
        <v>42</v>
      </c>
      <c r="J19" s="139" t="s">
        <v>11</v>
      </c>
      <c r="K19" s="139" t="s">
        <v>11</v>
      </c>
      <c r="L19" s="410">
        <v>2</v>
      </c>
      <c r="M19" s="410">
        <v>2</v>
      </c>
      <c r="N19" s="553">
        <f t="shared" si="0"/>
        <v>4</v>
      </c>
      <c r="O19" s="1070" t="str">
        <f t="shared" si="1"/>
        <v>BAJO</v>
      </c>
      <c r="P19" s="553">
        <v>25</v>
      </c>
      <c r="Q19" s="553">
        <f t="shared" si="2"/>
        <v>100</v>
      </c>
      <c r="R19" s="961" t="str">
        <f t="shared" si="3"/>
        <v>III</v>
      </c>
      <c r="S19" s="1071" t="str">
        <f t="shared" si="4"/>
        <v>MEJORABLE</v>
      </c>
      <c r="T19" s="125" t="s">
        <v>14</v>
      </c>
      <c r="U19" s="125" t="s">
        <v>14</v>
      </c>
      <c r="V19" s="130" t="s">
        <v>14</v>
      </c>
      <c r="W19" s="141" t="s">
        <v>1967</v>
      </c>
      <c r="X19" s="128" t="s">
        <v>13</v>
      </c>
    </row>
    <row r="20" spans="3:24" ht="116.25" customHeight="1">
      <c r="C20" s="1998"/>
      <c r="D20" s="2000"/>
      <c r="E20" s="122" t="s">
        <v>6</v>
      </c>
      <c r="F20" s="129" t="s">
        <v>488</v>
      </c>
      <c r="G20" s="122" t="s">
        <v>8</v>
      </c>
      <c r="H20" s="420" t="s">
        <v>288</v>
      </c>
      <c r="I20" s="125" t="s">
        <v>10</v>
      </c>
      <c r="J20" s="125" t="s">
        <v>1666</v>
      </c>
      <c r="K20" s="125" t="s">
        <v>1687</v>
      </c>
      <c r="L20" s="410">
        <v>6</v>
      </c>
      <c r="M20" s="410">
        <v>2</v>
      </c>
      <c r="N20" s="553">
        <f t="shared" si="0"/>
        <v>12</v>
      </c>
      <c r="O20" s="1070" t="str">
        <f t="shared" si="1"/>
        <v>ALTO</v>
      </c>
      <c r="P20" s="553">
        <v>25</v>
      </c>
      <c r="Q20" s="553">
        <f t="shared" si="2"/>
        <v>300</v>
      </c>
      <c r="R20" s="961" t="str">
        <f t="shared" si="3"/>
        <v>II</v>
      </c>
      <c r="S20" s="1071" t="str">
        <f t="shared" si="4"/>
        <v>ACEPTABLE CON CONTROL ESPECIFICO</v>
      </c>
      <c r="T20" s="125" t="s">
        <v>14</v>
      </c>
      <c r="U20" s="125" t="s">
        <v>14</v>
      </c>
      <c r="V20" s="125" t="s">
        <v>14</v>
      </c>
      <c r="W20" s="127" t="s">
        <v>1993</v>
      </c>
      <c r="X20" s="133" t="s">
        <v>13</v>
      </c>
    </row>
    <row r="21" spans="3:24" ht="196.5" customHeight="1">
      <c r="C21" s="1998"/>
      <c r="D21" s="2000"/>
      <c r="E21" s="122" t="s">
        <v>6</v>
      </c>
      <c r="F21" s="129" t="s">
        <v>474</v>
      </c>
      <c r="G21" s="122" t="s">
        <v>8</v>
      </c>
      <c r="H21" s="420" t="s">
        <v>155</v>
      </c>
      <c r="I21" s="125" t="s">
        <v>10</v>
      </c>
      <c r="J21" s="125" t="s">
        <v>1666</v>
      </c>
      <c r="K21" s="125" t="s">
        <v>1671</v>
      </c>
      <c r="L21" s="410">
        <v>6</v>
      </c>
      <c r="M21" s="410">
        <v>2</v>
      </c>
      <c r="N21" s="553">
        <f t="shared" si="0"/>
        <v>12</v>
      </c>
      <c r="O21" s="1070" t="str">
        <f t="shared" si="1"/>
        <v>ALTO</v>
      </c>
      <c r="P21" s="553">
        <v>25</v>
      </c>
      <c r="Q21" s="553">
        <f t="shared" si="2"/>
        <v>300</v>
      </c>
      <c r="R21" s="961" t="str">
        <f t="shared" si="3"/>
        <v>II</v>
      </c>
      <c r="S21" s="1071" t="str">
        <f t="shared" si="4"/>
        <v>ACEPTABLE CON CONTROL ESPECIFICO</v>
      </c>
      <c r="T21" s="125" t="s">
        <v>14</v>
      </c>
      <c r="U21" s="125" t="s">
        <v>14</v>
      </c>
      <c r="V21" s="125" t="s">
        <v>14</v>
      </c>
      <c r="W21" s="141" t="s">
        <v>1926</v>
      </c>
      <c r="X21" s="128" t="s">
        <v>13</v>
      </c>
    </row>
    <row r="22" spans="3:24" ht="147.6">
      <c r="C22" s="1998"/>
      <c r="D22" s="2000"/>
      <c r="E22" s="122" t="s">
        <v>6</v>
      </c>
      <c r="F22" s="131" t="s">
        <v>489</v>
      </c>
      <c r="G22" s="122" t="s">
        <v>33</v>
      </c>
      <c r="H22" s="505" t="s">
        <v>160</v>
      </c>
      <c r="I22" s="125" t="s">
        <v>10</v>
      </c>
      <c r="J22" s="139" t="s">
        <v>1688</v>
      </c>
      <c r="K22" s="125" t="s">
        <v>1689</v>
      </c>
      <c r="L22" s="410">
        <v>2</v>
      </c>
      <c r="M22" s="410">
        <v>2</v>
      </c>
      <c r="N22" s="553">
        <f t="shared" si="0"/>
        <v>4</v>
      </c>
      <c r="O22" s="1070" t="str">
        <f t="shared" si="1"/>
        <v>BAJO</v>
      </c>
      <c r="P22" s="553">
        <v>25</v>
      </c>
      <c r="Q22" s="553">
        <f t="shared" si="2"/>
        <v>100</v>
      </c>
      <c r="R22" s="961" t="str">
        <f t="shared" si="3"/>
        <v>III</v>
      </c>
      <c r="S22" s="1071" t="str">
        <f t="shared" si="4"/>
        <v>MEJORABLE</v>
      </c>
      <c r="T22" s="125" t="s">
        <v>13</v>
      </c>
      <c r="U22" s="125" t="s">
        <v>13</v>
      </c>
      <c r="V22" s="125" t="s">
        <v>13</v>
      </c>
      <c r="W22" s="141" t="s">
        <v>2918</v>
      </c>
      <c r="X22" s="128" t="s">
        <v>162</v>
      </c>
    </row>
    <row r="23" spans="3:24" ht="147.6">
      <c r="C23" s="1998"/>
      <c r="D23" s="2000"/>
      <c r="E23" s="122" t="s">
        <v>6</v>
      </c>
      <c r="F23" s="131" t="s">
        <v>490</v>
      </c>
      <c r="G23" s="122" t="s">
        <v>33</v>
      </c>
      <c r="H23" s="505" t="s">
        <v>160</v>
      </c>
      <c r="I23" s="125" t="s">
        <v>10</v>
      </c>
      <c r="J23" s="139" t="s">
        <v>1688</v>
      </c>
      <c r="K23" s="125" t="s">
        <v>1689</v>
      </c>
      <c r="L23" s="410">
        <v>2</v>
      </c>
      <c r="M23" s="410">
        <v>2</v>
      </c>
      <c r="N23" s="553">
        <f t="shared" si="0"/>
        <v>4</v>
      </c>
      <c r="O23" s="1070" t="str">
        <f t="shared" si="1"/>
        <v>BAJO</v>
      </c>
      <c r="P23" s="553">
        <v>25</v>
      </c>
      <c r="Q23" s="553">
        <f t="shared" si="2"/>
        <v>100</v>
      </c>
      <c r="R23" s="961" t="str">
        <f t="shared" si="3"/>
        <v>III</v>
      </c>
      <c r="S23" s="1071" t="str">
        <f t="shared" si="4"/>
        <v>MEJORABLE</v>
      </c>
      <c r="T23" s="125" t="s">
        <v>13</v>
      </c>
      <c r="U23" s="125" t="s">
        <v>13</v>
      </c>
      <c r="V23" s="125" t="s">
        <v>13</v>
      </c>
      <c r="W23" s="141" t="s">
        <v>2918</v>
      </c>
      <c r="X23" s="128" t="s">
        <v>162</v>
      </c>
    </row>
    <row r="24" spans="3:24" ht="203.25" customHeight="1">
      <c r="C24" s="1998"/>
      <c r="D24" s="2000"/>
      <c r="E24" s="122" t="s">
        <v>157</v>
      </c>
      <c r="F24" s="139" t="s">
        <v>491</v>
      </c>
      <c r="G24" s="123" t="s">
        <v>39</v>
      </c>
      <c r="H24" s="421" t="s">
        <v>164</v>
      </c>
      <c r="I24" s="125" t="s">
        <v>10</v>
      </c>
      <c r="J24" s="139" t="s">
        <v>1688</v>
      </c>
      <c r="K24" s="125" t="s">
        <v>1689</v>
      </c>
      <c r="L24" s="410">
        <v>2</v>
      </c>
      <c r="M24" s="410">
        <v>2</v>
      </c>
      <c r="N24" s="553">
        <f t="shared" si="0"/>
        <v>4</v>
      </c>
      <c r="O24" s="1070" t="str">
        <f t="shared" si="1"/>
        <v>BAJO</v>
      </c>
      <c r="P24" s="553">
        <v>25</v>
      </c>
      <c r="Q24" s="553">
        <f t="shared" si="2"/>
        <v>100</v>
      </c>
      <c r="R24" s="961" t="str">
        <f t="shared" si="3"/>
        <v>III</v>
      </c>
      <c r="S24" s="1071" t="str">
        <f t="shared" si="4"/>
        <v>MEJORABLE</v>
      </c>
      <c r="T24" s="125" t="s">
        <v>13</v>
      </c>
      <c r="U24" s="125" t="s">
        <v>13</v>
      </c>
      <c r="V24" s="125" t="s">
        <v>13</v>
      </c>
      <c r="W24" s="141" t="s">
        <v>2919</v>
      </c>
      <c r="X24" s="133" t="s">
        <v>166</v>
      </c>
    </row>
    <row r="25" spans="3:24" ht="216.75" customHeight="1">
      <c r="C25" s="1998"/>
      <c r="D25" s="2000"/>
      <c r="E25" s="122" t="s">
        <v>6</v>
      </c>
      <c r="F25" s="129" t="s">
        <v>487</v>
      </c>
      <c r="G25" s="123" t="s">
        <v>20</v>
      </c>
      <c r="H25" s="355" t="s">
        <v>41</v>
      </c>
      <c r="I25" s="139" t="s">
        <v>42</v>
      </c>
      <c r="J25" s="139" t="s">
        <v>11</v>
      </c>
      <c r="K25" s="139" t="s">
        <v>1690</v>
      </c>
      <c r="L25" s="410">
        <v>2</v>
      </c>
      <c r="M25" s="410">
        <v>2</v>
      </c>
      <c r="N25" s="553">
        <f t="shared" si="0"/>
        <v>4</v>
      </c>
      <c r="O25" s="1070" t="str">
        <f t="shared" si="1"/>
        <v>BAJO</v>
      </c>
      <c r="P25" s="553">
        <v>25</v>
      </c>
      <c r="Q25" s="553">
        <f t="shared" si="2"/>
        <v>100</v>
      </c>
      <c r="R25" s="961" t="str">
        <f t="shared" si="3"/>
        <v>III</v>
      </c>
      <c r="S25" s="1071" t="str">
        <f t="shared" si="4"/>
        <v>MEJORABLE</v>
      </c>
      <c r="T25" s="125" t="s">
        <v>14</v>
      </c>
      <c r="U25" s="125" t="s">
        <v>14</v>
      </c>
      <c r="V25" s="130" t="s">
        <v>14</v>
      </c>
      <c r="W25" s="141" t="s">
        <v>1967</v>
      </c>
      <c r="X25" s="128" t="s">
        <v>13</v>
      </c>
    </row>
    <row r="26" spans="3:24" ht="271.5" customHeight="1">
      <c r="C26" s="1998"/>
      <c r="D26" s="2000"/>
      <c r="E26" s="122" t="s">
        <v>6</v>
      </c>
      <c r="F26" s="138" t="s">
        <v>493</v>
      </c>
      <c r="G26" s="122" t="s">
        <v>20</v>
      </c>
      <c r="H26" s="351" t="s">
        <v>21</v>
      </c>
      <c r="I26" s="139" t="s">
        <v>11</v>
      </c>
      <c r="J26" s="139" t="s">
        <v>1669</v>
      </c>
      <c r="K26" s="125" t="s">
        <v>1578</v>
      </c>
      <c r="L26" s="410">
        <v>2</v>
      </c>
      <c r="M26" s="410">
        <v>2</v>
      </c>
      <c r="N26" s="553">
        <f t="shared" si="0"/>
        <v>4</v>
      </c>
      <c r="O26" s="1070" t="str">
        <f t="shared" si="1"/>
        <v>BAJO</v>
      </c>
      <c r="P26" s="553">
        <v>25</v>
      </c>
      <c r="Q26" s="553">
        <f t="shared" si="2"/>
        <v>100</v>
      </c>
      <c r="R26" s="961" t="str">
        <f t="shared" si="3"/>
        <v>III</v>
      </c>
      <c r="S26" s="1071" t="str">
        <f t="shared" si="4"/>
        <v>MEJORABLE</v>
      </c>
      <c r="T26" s="126" t="s">
        <v>13</v>
      </c>
      <c r="U26" s="125" t="s">
        <v>14</v>
      </c>
      <c r="V26" s="125" t="s">
        <v>14</v>
      </c>
      <c r="W26" s="140" t="s">
        <v>1931</v>
      </c>
      <c r="X26" s="128" t="s">
        <v>13</v>
      </c>
    </row>
    <row r="27" spans="3:24" ht="408" customHeight="1">
      <c r="C27" s="2001" t="s">
        <v>78</v>
      </c>
      <c r="D27" s="2002" t="s">
        <v>4238</v>
      </c>
      <c r="E27" s="122" t="s">
        <v>6</v>
      </c>
      <c r="F27" s="122" t="s">
        <v>494</v>
      </c>
      <c r="G27" s="122" t="s">
        <v>20</v>
      </c>
      <c r="H27" s="351" t="s">
        <v>30</v>
      </c>
      <c r="I27" s="59" t="s">
        <v>11</v>
      </c>
      <c r="J27" s="59" t="s">
        <v>85</v>
      </c>
      <c r="K27" s="59" t="s">
        <v>1502</v>
      </c>
      <c r="L27" s="410">
        <v>2</v>
      </c>
      <c r="M27" s="410">
        <v>2</v>
      </c>
      <c r="N27" s="553">
        <f t="shared" si="0"/>
        <v>4</v>
      </c>
      <c r="O27" s="1070" t="str">
        <f t="shared" si="1"/>
        <v>BAJO</v>
      </c>
      <c r="P27" s="553">
        <v>100</v>
      </c>
      <c r="Q27" s="553">
        <f t="shared" si="2"/>
        <v>400</v>
      </c>
      <c r="R27" s="961" t="str">
        <f t="shared" si="3"/>
        <v>II</v>
      </c>
      <c r="S27" s="1071" t="str">
        <f t="shared" si="4"/>
        <v>ACEPTABLE CON CONTROL ESPECIFICO</v>
      </c>
      <c r="T27" s="125" t="s">
        <v>13</v>
      </c>
      <c r="U27" s="125" t="s">
        <v>13</v>
      </c>
      <c r="V27" s="125" t="s">
        <v>13</v>
      </c>
      <c r="W27" s="142" t="s">
        <v>2920</v>
      </c>
      <c r="X27" s="128" t="s">
        <v>13</v>
      </c>
    </row>
    <row r="28" spans="3:24" ht="215.25" customHeight="1">
      <c r="C28" s="2001"/>
      <c r="D28" s="2002"/>
      <c r="E28" s="122" t="s">
        <v>6</v>
      </c>
      <c r="F28" s="131" t="s">
        <v>495</v>
      </c>
      <c r="G28" s="122" t="s">
        <v>20</v>
      </c>
      <c r="H28" s="505" t="s">
        <v>48</v>
      </c>
      <c r="I28" s="59" t="s">
        <v>11</v>
      </c>
      <c r="J28" s="59" t="s">
        <v>1663</v>
      </c>
      <c r="K28" s="56" t="s">
        <v>1664</v>
      </c>
      <c r="L28" s="410">
        <v>2</v>
      </c>
      <c r="M28" s="410">
        <v>2</v>
      </c>
      <c r="N28" s="553">
        <f t="shared" si="0"/>
        <v>4</v>
      </c>
      <c r="O28" s="1070" t="str">
        <f t="shared" si="1"/>
        <v>BAJO</v>
      </c>
      <c r="P28" s="553">
        <v>25</v>
      </c>
      <c r="Q28" s="553">
        <f t="shared" si="2"/>
        <v>100</v>
      </c>
      <c r="R28" s="961" t="str">
        <f t="shared" si="3"/>
        <v>III</v>
      </c>
      <c r="S28" s="1071" t="str">
        <f t="shared" si="4"/>
        <v>MEJORABLE</v>
      </c>
      <c r="T28" s="125" t="s">
        <v>13</v>
      </c>
      <c r="U28" s="125" t="s">
        <v>13</v>
      </c>
      <c r="V28" s="125" t="s">
        <v>13</v>
      </c>
      <c r="W28" s="127" t="s">
        <v>1927</v>
      </c>
      <c r="X28" s="128" t="s">
        <v>496</v>
      </c>
    </row>
    <row r="29" spans="3:24" ht="230.25" customHeight="1">
      <c r="C29" s="2001"/>
      <c r="D29" s="2002"/>
      <c r="E29" s="122" t="s">
        <v>6</v>
      </c>
      <c r="F29" s="143" t="s">
        <v>497</v>
      </c>
      <c r="G29" s="135" t="s">
        <v>33</v>
      </c>
      <c r="H29" s="503" t="s">
        <v>34</v>
      </c>
      <c r="I29" s="132" t="s">
        <v>10</v>
      </c>
      <c r="J29" s="132" t="s">
        <v>10</v>
      </c>
      <c r="K29" s="132" t="s">
        <v>1578</v>
      </c>
      <c r="L29" s="410">
        <v>2</v>
      </c>
      <c r="M29" s="410">
        <v>2</v>
      </c>
      <c r="N29" s="553">
        <f t="shared" si="0"/>
        <v>4</v>
      </c>
      <c r="O29" s="1070" t="str">
        <f t="shared" si="1"/>
        <v>BAJO</v>
      </c>
      <c r="P29" s="553">
        <v>25</v>
      </c>
      <c r="Q29" s="553">
        <f t="shared" si="2"/>
        <v>100</v>
      </c>
      <c r="R29" s="961" t="str">
        <f t="shared" si="3"/>
        <v>III</v>
      </c>
      <c r="S29" s="1071" t="str">
        <f t="shared" si="4"/>
        <v>MEJORABLE</v>
      </c>
      <c r="T29" s="125" t="s">
        <v>13</v>
      </c>
      <c r="U29" s="125" t="s">
        <v>13</v>
      </c>
      <c r="V29" s="125" t="s">
        <v>13</v>
      </c>
      <c r="W29" s="142" t="s">
        <v>2921</v>
      </c>
      <c r="X29" s="144" t="s">
        <v>13</v>
      </c>
    </row>
    <row r="30" spans="3:24" ht="409.5" customHeight="1">
      <c r="C30" s="2001"/>
      <c r="D30" s="2002"/>
      <c r="E30" s="122" t="s">
        <v>6</v>
      </c>
      <c r="F30" s="143" t="s">
        <v>498</v>
      </c>
      <c r="G30" s="135" t="s">
        <v>33</v>
      </c>
      <c r="H30" s="503" t="s">
        <v>34</v>
      </c>
      <c r="I30" s="132" t="s">
        <v>10</v>
      </c>
      <c r="J30" s="132" t="s">
        <v>10</v>
      </c>
      <c r="K30" s="132" t="s">
        <v>1578</v>
      </c>
      <c r="L30" s="410">
        <v>2</v>
      </c>
      <c r="M30" s="410">
        <v>2</v>
      </c>
      <c r="N30" s="553">
        <f t="shared" si="0"/>
        <v>4</v>
      </c>
      <c r="O30" s="1070" t="str">
        <f t="shared" si="1"/>
        <v>BAJO</v>
      </c>
      <c r="P30" s="553">
        <v>25</v>
      </c>
      <c r="Q30" s="553">
        <f t="shared" si="2"/>
        <v>100</v>
      </c>
      <c r="R30" s="961" t="str">
        <f t="shared" si="3"/>
        <v>III</v>
      </c>
      <c r="S30" s="1071" t="str">
        <f t="shared" si="4"/>
        <v>MEJORABLE</v>
      </c>
      <c r="T30" s="125" t="s">
        <v>13</v>
      </c>
      <c r="U30" s="125" t="s">
        <v>13</v>
      </c>
      <c r="V30" s="125" t="s">
        <v>13</v>
      </c>
      <c r="W30" s="142" t="s">
        <v>2922</v>
      </c>
      <c r="X30" s="144" t="s">
        <v>13</v>
      </c>
    </row>
    <row r="31" spans="3:24" ht="297.75" customHeight="1">
      <c r="C31" s="2001"/>
      <c r="D31" s="2002"/>
      <c r="E31" s="122" t="s">
        <v>6</v>
      </c>
      <c r="F31" s="131" t="s">
        <v>482</v>
      </c>
      <c r="G31" s="122" t="s">
        <v>20</v>
      </c>
      <c r="H31" s="505" t="s">
        <v>31</v>
      </c>
      <c r="I31" s="59" t="s">
        <v>11</v>
      </c>
      <c r="J31" s="196" t="s">
        <v>1691</v>
      </c>
      <c r="K31" s="59" t="s">
        <v>11</v>
      </c>
      <c r="L31" s="410">
        <v>2</v>
      </c>
      <c r="M31" s="410">
        <v>2</v>
      </c>
      <c r="N31" s="553">
        <f t="shared" si="0"/>
        <v>4</v>
      </c>
      <c r="O31" s="1070" t="str">
        <f t="shared" si="1"/>
        <v>BAJO</v>
      </c>
      <c r="P31" s="553">
        <v>100</v>
      </c>
      <c r="Q31" s="553">
        <f t="shared" si="2"/>
        <v>400</v>
      </c>
      <c r="R31" s="961" t="str">
        <f t="shared" si="3"/>
        <v>II</v>
      </c>
      <c r="S31" s="1071" t="str">
        <f t="shared" si="4"/>
        <v>ACEPTABLE CON CONTROL ESPECIFICO</v>
      </c>
      <c r="T31" s="125" t="s">
        <v>13</v>
      </c>
      <c r="U31" s="125" t="s">
        <v>13</v>
      </c>
      <c r="V31" s="125" t="s">
        <v>13</v>
      </c>
      <c r="W31" s="130" t="s">
        <v>2923</v>
      </c>
      <c r="X31" s="128" t="s">
        <v>13</v>
      </c>
    </row>
    <row r="32" spans="3:24" ht="275.25" customHeight="1">
      <c r="C32" s="1499" t="s">
        <v>3775</v>
      </c>
      <c r="D32" s="1500"/>
      <c r="E32" s="10" t="s">
        <v>6</v>
      </c>
      <c r="F32" s="64" t="s">
        <v>296</v>
      </c>
      <c r="G32" s="197" t="s">
        <v>20</v>
      </c>
      <c r="H32" s="505" t="s">
        <v>31</v>
      </c>
      <c r="I32" s="59" t="s">
        <v>11</v>
      </c>
      <c r="J32" s="196" t="s">
        <v>1691</v>
      </c>
      <c r="K32" s="59" t="s">
        <v>11</v>
      </c>
      <c r="L32" s="410">
        <v>2</v>
      </c>
      <c r="M32" s="410">
        <v>2</v>
      </c>
      <c r="N32" s="553">
        <f t="shared" si="0"/>
        <v>4</v>
      </c>
      <c r="O32" s="1070" t="str">
        <f t="shared" si="1"/>
        <v>BAJO</v>
      </c>
      <c r="P32" s="553">
        <v>25</v>
      </c>
      <c r="Q32" s="553">
        <f t="shared" si="2"/>
        <v>100</v>
      </c>
      <c r="R32" s="961" t="str">
        <f t="shared" si="3"/>
        <v>III</v>
      </c>
      <c r="S32" s="1071" t="str">
        <f t="shared" si="4"/>
        <v>MEJORABLE</v>
      </c>
      <c r="T32" s="198" t="s">
        <v>13</v>
      </c>
      <c r="U32" s="198" t="s">
        <v>13</v>
      </c>
      <c r="V32" s="198" t="s">
        <v>1051</v>
      </c>
      <c r="W32" s="201" t="s">
        <v>1944</v>
      </c>
      <c r="X32" s="202" t="s">
        <v>13</v>
      </c>
    </row>
    <row r="33" spans="3:24" ht="264" customHeight="1">
      <c r="C33" s="1443"/>
      <c r="D33" s="1444"/>
      <c r="E33" s="10" t="s">
        <v>6</v>
      </c>
      <c r="F33" s="64" t="s">
        <v>297</v>
      </c>
      <c r="G33" s="197" t="s">
        <v>20</v>
      </c>
      <c r="H33" s="505" t="s">
        <v>31</v>
      </c>
      <c r="I33" s="59" t="s">
        <v>11</v>
      </c>
      <c r="J33" s="196" t="s">
        <v>1691</v>
      </c>
      <c r="K33" s="59" t="s">
        <v>11</v>
      </c>
      <c r="L33" s="410">
        <v>2</v>
      </c>
      <c r="M33" s="410">
        <v>2</v>
      </c>
      <c r="N33" s="553">
        <f t="shared" si="0"/>
        <v>4</v>
      </c>
      <c r="O33" s="1070" t="str">
        <f t="shared" si="1"/>
        <v>BAJO</v>
      </c>
      <c r="P33" s="553">
        <v>100</v>
      </c>
      <c r="Q33" s="553">
        <f t="shared" si="2"/>
        <v>400</v>
      </c>
      <c r="R33" s="961" t="str">
        <f t="shared" si="3"/>
        <v>II</v>
      </c>
      <c r="S33" s="1071" t="str">
        <f t="shared" si="4"/>
        <v>ACEPTABLE CON CONTROL ESPECIFICO</v>
      </c>
      <c r="T33" s="198" t="s">
        <v>13</v>
      </c>
      <c r="U33" s="198" t="s">
        <v>13</v>
      </c>
      <c r="V33" s="198" t="s">
        <v>1051</v>
      </c>
      <c r="W33" s="201" t="s">
        <v>1944</v>
      </c>
      <c r="X33" s="202" t="s">
        <v>13</v>
      </c>
    </row>
    <row r="34" spans="3:24" ht="267.75" customHeight="1">
      <c r="C34" s="1443"/>
      <c r="D34" s="1444"/>
      <c r="E34" s="10" t="s">
        <v>6</v>
      </c>
      <c r="F34" s="200" t="s">
        <v>298</v>
      </c>
      <c r="G34" s="197" t="s">
        <v>20</v>
      </c>
      <c r="H34" s="351" t="s">
        <v>97</v>
      </c>
      <c r="I34" s="196" t="s">
        <v>11</v>
      </c>
      <c r="J34" s="196" t="s">
        <v>1691</v>
      </c>
      <c r="K34" s="196" t="s">
        <v>11</v>
      </c>
      <c r="L34" s="410">
        <v>2</v>
      </c>
      <c r="M34" s="410">
        <v>2</v>
      </c>
      <c r="N34" s="553">
        <f t="shared" si="0"/>
        <v>4</v>
      </c>
      <c r="O34" s="1070" t="str">
        <f t="shared" si="1"/>
        <v>BAJO</v>
      </c>
      <c r="P34" s="553">
        <v>25</v>
      </c>
      <c r="Q34" s="553">
        <f t="shared" si="2"/>
        <v>100</v>
      </c>
      <c r="R34" s="961" t="str">
        <f t="shared" si="3"/>
        <v>III</v>
      </c>
      <c r="S34" s="1071" t="str">
        <f t="shared" si="4"/>
        <v>MEJORABLE</v>
      </c>
      <c r="T34" s="198" t="s">
        <v>13</v>
      </c>
      <c r="U34" s="198" t="s">
        <v>13</v>
      </c>
      <c r="V34" s="198" t="s">
        <v>1051</v>
      </c>
      <c r="W34" s="196" t="s">
        <v>2924</v>
      </c>
      <c r="X34" s="203" t="s">
        <v>13</v>
      </c>
    </row>
    <row r="35" spans="3:24" ht="257.25" customHeight="1">
      <c r="C35" s="1443"/>
      <c r="D35" s="1444"/>
      <c r="E35" s="10" t="s">
        <v>6</v>
      </c>
      <c r="F35" s="64" t="s">
        <v>1185</v>
      </c>
      <c r="G35" s="197" t="s">
        <v>20</v>
      </c>
      <c r="H35" s="505" t="s">
        <v>31</v>
      </c>
      <c r="I35" s="196" t="s">
        <v>11</v>
      </c>
      <c r="J35" s="196" t="s">
        <v>1015</v>
      </c>
      <c r="K35" s="196" t="s">
        <v>11</v>
      </c>
      <c r="L35" s="410">
        <v>2</v>
      </c>
      <c r="M35" s="410">
        <v>2</v>
      </c>
      <c r="N35" s="553">
        <f t="shared" si="0"/>
        <v>4</v>
      </c>
      <c r="O35" s="1070" t="str">
        <f t="shared" si="1"/>
        <v>BAJO</v>
      </c>
      <c r="P35" s="553">
        <v>100</v>
      </c>
      <c r="Q35" s="553">
        <f t="shared" si="2"/>
        <v>400</v>
      </c>
      <c r="R35" s="961" t="str">
        <f t="shared" si="3"/>
        <v>II</v>
      </c>
      <c r="S35" s="1071" t="str">
        <f t="shared" si="4"/>
        <v>ACEPTABLE CON CONTROL ESPECIFICO</v>
      </c>
      <c r="T35" s="198" t="s">
        <v>13</v>
      </c>
      <c r="U35" s="198" t="s">
        <v>13</v>
      </c>
      <c r="V35" s="198" t="s">
        <v>114</v>
      </c>
      <c r="W35" s="201" t="s">
        <v>1944</v>
      </c>
      <c r="X35" s="202" t="s">
        <v>13</v>
      </c>
    </row>
    <row r="36" spans="3:24" ht="156" customHeight="1">
      <c r="C36" s="1443"/>
      <c r="D36" s="1444"/>
      <c r="E36" s="10" t="s">
        <v>6</v>
      </c>
      <c r="F36" s="192" t="s">
        <v>99</v>
      </c>
      <c r="G36" s="193" t="s">
        <v>17</v>
      </c>
      <c r="H36" s="504" t="s">
        <v>27</v>
      </c>
      <c r="I36" s="195" t="s">
        <v>10</v>
      </c>
      <c r="J36" s="195" t="s">
        <v>28</v>
      </c>
      <c r="K36" s="195" t="s">
        <v>29</v>
      </c>
      <c r="L36" s="410">
        <v>2</v>
      </c>
      <c r="M36" s="410">
        <v>2</v>
      </c>
      <c r="N36" s="553">
        <f t="shared" si="0"/>
        <v>4</v>
      </c>
      <c r="O36" s="1070" t="str">
        <f t="shared" si="1"/>
        <v>BAJO</v>
      </c>
      <c r="P36" s="553">
        <v>25</v>
      </c>
      <c r="Q36" s="553">
        <f t="shared" si="2"/>
        <v>100</v>
      </c>
      <c r="R36" s="961" t="str">
        <f t="shared" si="3"/>
        <v>III</v>
      </c>
      <c r="S36" s="1071" t="str">
        <f t="shared" si="4"/>
        <v>MEJORABLE</v>
      </c>
      <c r="T36" s="199" t="s">
        <v>26</v>
      </c>
      <c r="U36" s="199" t="s">
        <v>26</v>
      </c>
      <c r="V36" s="199" t="s">
        <v>115</v>
      </c>
      <c r="W36" s="201" t="s">
        <v>13</v>
      </c>
      <c r="X36" s="202" t="s">
        <v>13</v>
      </c>
    </row>
    <row r="37" spans="3:24" ht="358.5" customHeight="1">
      <c r="C37" s="1443"/>
      <c r="D37" s="1444"/>
      <c r="E37" s="10" t="s">
        <v>157</v>
      </c>
      <c r="F37" s="192" t="s">
        <v>80</v>
      </c>
      <c r="G37" s="197" t="s">
        <v>81</v>
      </c>
      <c r="H37" s="351" t="s">
        <v>82</v>
      </c>
      <c r="I37" s="198" t="s">
        <v>1050</v>
      </c>
      <c r="J37" s="198" t="s">
        <v>1590</v>
      </c>
      <c r="K37" s="198" t="s">
        <v>101</v>
      </c>
      <c r="L37" s="410">
        <v>2</v>
      </c>
      <c r="M37" s="410">
        <v>2</v>
      </c>
      <c r="N37" s="553">
        <f t="shared" si="0"/>
        <v>4</v>
      </c>
      <c r="O37" s="1070" t="str">
        <f t="shared" si="1"/>
        <v>BAJO</v>
      </c>
      <c r="P37" s="553">
        <v>100</v>
      </c>
      <c r="Q37" s="553">
        <f t="shared" si="2"/>
        <v>400</v>
      </c>
      <c r="R37" s="961" t="str">
        <f t="shared" si="3"/>
        <v>II</v>
      </c>
      <c r="S37" s="1071" t="str">
        <f t="shared" si="4"/>
        <v>ACEPTABLE CON CONTROL ESPECIFICO</v>
      </c>
      <c r="T37" s="198" t="s">
        <v>14</v>
      </c>
      <c r="U37" s="198" t="s">
        <v>14</v>
      </c>
      <c r="V37" s="198" t="s">
        <v>14</v>
      </c>
      <c r="W37" s="10" t="s">
        <v>2925</v>
      </c>
      <c r="X37" s="202" t="s">
        <v>13</v>
      </c>
    </row>
    <row r="38" spans="3:24" ht="407.25" customHeight="1">
      <c r="C38" s="1443"/>
      <c r="D38" s="1444"/>
      <c r="E38" s="10" t="s">
        <v>157</v>
      </c>
      <c r="F38" s="192" t="s">
        <v>102</v>
      </c>
      <c r="G38" s="197" t="s">
        <v>81</v>
      </c>
      <c r="H38" s="351" t="s">
        <v>82</v>
      </c>
      <c r="I38" s="198" t="s">
        <v>1050</v>
      </c>
      <c r="J38" s="198" t="s">
        <v>1590</v>
      </c>
      <c r="K38" s="198" t="s">
        <v>101</v>
      </c>
      <c r="L38" s="410">
        <v>2</v>
      </c>
      <c r="M38" s="410">
        <v>2</v>
      </c>
      <c r="N38" s="553">
        <f t="shared" si="0"/>
        <v>4</v>
      </c>
      <c r="O38" s="1070" t="str">
        <f t="shared" si="1"/>
        <v>BAJO</v>
      </c>
      <c r="P38" s="553">
        <v>25</v>
      </c>
      <c r="Q38" s="553">
        <f t="shared" si="2"/>
        <v>100</v>
      </c>
      <c r="R38" s="961" t="str">
        <f t="shared" si="3"/>
        <v>III</v>
      </c>
      <c r="S38" s="1071" t="str">
        <f t="shared" si="4"/>
        <v>MEJORABLE</v>
      </c>
      <c r="T38" s="198" t="s">
        <v>14</v>
      </c>
      <c r="U38" s="198" t="s">
        <v>14</v>
      </c>
      <c r="V38" s="198" t="s">
        <v>14</v>
      </c>
      <c r="W38" s="10" t="s">
        <v>2926</v>
      </c>
      <c r="X38" s="202" t="s">
        <v>13</v>
      </c>
    </row>
    <row r="39" spans="3:24" ht="407.25" customHeight="1">
      <c r="C39" s="1443"/>
      <c r="D39" s="1444"/>
      <c r="E39" s="10" t="s">
        <v>6</v>
      </c>
      <c r="F39" s="305" t="s">
        <v>3763</v>
      </c>
      <c r="G39" s="193" t="s">
        <v>33</v>
      </c>
      <c r="H39" s="503" t="s">
        <v>3766</v>
      </c>
      <c r="I39" s="195" t="s">
        <v>11</v>
      </c>
      <c r="J39" s="322" t="s">
        <v>1086</v>
      </c>
      <c r="K39" s="195" t="s">
        <v>1150</v>
      </c>
      <c r="L39" s="410">
        <v>2</v>
      </c>
      <c r="M39" s="410">
        <v>2</v>
      </c>
      <c r="N39" s="553">
        <f t="shared" si="0"/>
        <v>4</v>
      </c>
      <c r="O39" s="1070" t="str">
        <f t="shared" si="1"/>
        <v>BAJO</v>
      </c>
      <c r="P39" s="553">
        <v>25</v>
      </c>
      <c r="Q39" s="553">
        <f t="shared" si="2"/>
        <v>100</v>
      </c>
      <c r="R39" s="961" t="str">
        <f t="shared" si="3"/>
        <v>III</v>
      </c>
      <c r="S39" s="1071" t="str">
        <f t="shared" si="4"/>
        <v>MEJORABLE</v>
      </c>
      <c r="T39" s="201" t="s">
        <v>26</v>
      </c>
      <c r="U39" s="201" t="s">
        <v>26</v>
      </c>
      <c r="V39" s="201" t="s">
        <v>1188</v>
      </c>
      <c r="W39" s="9" t="s">
        <v>4112</v>
      </c>
      <c r="X39" s="323" t="s">
        <v>1190</v>
      </c>
    </row>
    <row r="40" spans="3:24" ht="407.25" customHeight="1">
      <c r="C40" s="1443"/>
      <c r="D40" s="1444"/>
      <c r="E40" s="10" t="s">
        <v>6</v>
      </c>
      <c r="F40" s="305" t="s">
        <v>1191</v>
      </c>
      <c r="G40" s="193" t="s">
        <v>25</v>
      </c>
      <c r="H40" s="503" t="s">
        <v>1192</v>
      </c>
      <c r="I40" s="194" t="s">
        <v>1030</v>
      </c>
      <c r="J40" s="322" t="s">
        <v>1031</v>
      </c>
      <c r="K40" s="195" t="s">
        <v>1122</v>
      </c>
      <c r="L40" s="410">
        <v>2</v>
      </c>
      <c r="M40" s="410">
        <v>2</v>
      </c>
      <c r="N40" s="553">
        <f t="shared" si="0"/>
        <v>4</v>
      </c>
      <c r="O40" s="1070" t="str">
        <f t="shared" si="1"/>
        <v>BAJO</v>
      </c>
      <c r="P40" s="553">
        <v>25</v>
      </c>
      <c r="Q40" s="553">
        <f t="shared" si="2"/>
        <v>100</v>
      </c>
      <c r="R40" s="961" t="str">
        <f t="shared" si="3"/>
        <v>III</v>
      </c>
      <c r="S40" s="1071" t="str">
        <f t="shared" si="4"/>
        <v>MEJORABLE</v>
      </c>
      <c r="T40" s="201" t="s">
        <v>26</v>
      </c>
      <c r="U40" s="201" t="s">
        <v>26</v>
      </c>
      <c r="V40" s="201" t="s">
        <v>1193</v>
      </c>
      <c r="W40" s="9" t="s">
        <v>4113</v>
      </c>
      <c r="X40" s="323" t="s">
        <v>1123</v>
      </c>
    </row>
    <row r="41" spans="3:24" ht="309.75" customHeight="1">
      <c r="C41" s="1443"/>
      <c r="D41" s="1444"/>
      <c r="E41" s="10" t="s">
        <v>6</v>
      </c>
      <c r="F41" s="3" t="s">
        <v>24</v>
      </c>
      <c r="G41" s="315" t="s">
        <v>25</v>
      </c>
      <c r="H41" s="506" t="s">
        <v>1124</v>
      </c>
      <c r="I41" s="5" t="s">
        <v>1028</v>
      </c>
      <c r="J41" s="5" t="s">
        <v>1028</v>
      </c>
      <c r="K41" s="5" t="s">
        <v>1122</v>
      </c>
      <c r="L41" s="410">
        <v>2</v>
      </c>
      <c r="M41" s="410">
        <v>2</v>
      </c>
      <c r="N41" s="553">
        <f t="shared" si="0"/>
        <v>4</v>
      </c>
      <c r="O41" s="1070" t="str">
        <f t="shared" si="1"/>
        <v>BAJO</v>
      </c>
      <c r="P41" s="553">
        <v>25</v>
      </c>
      <c r="Q41" s="553">
        <f t="shared" si="2"/>
        <v>100</v>
      </c>
      <c r="R41" s="961" t="str">
        <f t="shared" si="3"/>
        <v>III</v>
      </c>
      <c r="S41" s="1071" t="str">
        <f t="shared" si="4"/>
        <v>MEJORABLE</v>
      </c>
      <c r="T41" s="179" t="s">
        <v>14</v>
      </c>
      <c r="U41" s="179" t="s">
        <v>14</v>
      </c>
      <c r="V41" s="179" t="s">
        <v>13</v>
      </c>
      <c r="W41" s="5" t="s">
        <v>2927</v>
      </c>
      <c r="X41" s="183" t="s">
        <v>14</v>
      </c>
    </row>
    <row r="42" spans="3:24" ht="225" customHeight="1">
      <c r="C42" s="1443"/>
      <c r="D42" s="1444"/>
      <c r="E42" s="10" t="s">
        <v>6</v>
      </c>
      <c r="F42" s="192" t="s">
        <v>1194</v>
      </c>
      <c r="G42" s="192" t="s">
        <v>25</v>
      </c>
      <c r="H42" s="971" t="s">
        <v>1271</v>
      </c>
      <c r="I42" s="10" t="s">
        <v>1128</v>
      </c>
      <c r="J42" s="10" t="s">
        <v>1129</v>
      </c>
      <c r="K42" s="10" t="s">
        <v>1130</v>
      </c>
      <c r="L42" s="410">
        <v>2</v>
      </c>
      <c r="M42" s="410">
        <v>2</v>
      </c>
      <c r="N42" s="553">
        <f t="shared" si="0"/>
        <v>4</v>
      </c>
      <c r="O42" s="1070" t="str">
        <f t="shared" si="1"/>
        <v>BAJO</v>
      </c>
      <c r="P42" s="553">
        <v>25</v>
      </c>
      <c r="Q42" s="553">
        <f t="shared" si="2"/>
        <v>100</v>
      </c>
      <c r="R42" s="961" t="str">
        <f t="shared" si="3"/>
        <v>III</v>
      </c>
      <c r="S42" s="1071" t="str">
        <f t="shared" si="4"/>
        <v>MEJORABLE</v>
      </c>
      <c r="T42" s="198" t="s">
        <v>14</v>
      </c>
      <c r="U42" s="198" t="s">
        <v>14</v>
      </c>
      <c r="V42" s="198" t="s">
        <v>14</v>
      </c>
      <c r="W42" s="10" t="s">
        <v>1957</v>
      </c>
      <c r="X42" s="203" t="s">
        <v>14</v>
      </c>
    </row>
    <row r="43" spans="3:24" ht="216" customHeight="1">
      <c r="C43" s="1443"/>
      <c r="D43" s="1444"/>
      <c r="E43" s="10" t="s">
        <v>6</v>
      </c>
      <c r="F43" s="192" t="s">
        <v>1195</v>
      </c>
      <c r="G43" s="192" t="s">
        <v>25</v>
      </c>
      <c r="H43" s="971" t="s">
        <v>1131</v>
      </c>
      <c r="I43" s="10" t="s">
        <v>1133</v>
      </c>
      <c r="J43" s="10" t="s">
        <v>1132</v>
      </c>
      <c r="K43" s="10" t="s">
        <v>1134</v>
      </c>
      <c r="L43" s="410">
        <v>2</v>
      </c>
      <c r="M43" s="410">
        <v>2</v>
      </c>
      <c r="N43" s="553">
        <f t="shared" si="0"/>
        <v>4</v>
      </c>
      <c r="O43" s="1070" t="str">
        <f t="shared" si="1"/>
        <v>BAJO</v>
      </c>
      <c r="P43" s="553">
        <v>25</v>
      </c>
      <c r="Q43" s="553">
        <f t="shared" si="2"/>
        <v>100</v>
      </c>
      <c r="R43" s="961" t="str">
        <f t="shared" si="3"/>
        <v>III</v>
      </c>
      <c r="S43" s="1071" t="str">
        <f t="shared" si="4"/>
        <v>MEJORABLE</v>
      </c>
      <c r="T43" s="198" t="s">
        <v>14</v>
      </c>
      <c r="U43" s="198" t="s">
        <v>14</v>
      </c>
      <c r="V43" s="198" t="s">
        <v>14</v>
      </c>
      <c r="W43" s="10" t="s">
        <v>1958</v>
      </c>
      <c r="X43" s="203" t="s">
        <v>14</v>
      </c>
    </row>
    <row r="44" spans="3:24" ht="221.25" customHeight="1">
      <c r="C44" s="1443"/>
      <c r="D44" s="1444"/>
      <c r="E44" s="10" t="s">
        <v>6</v>
      </c>
      <c r="F44" s="192" t="s">
        <v>1197</v>
      </c>
      <c r="G44" s="192" t="s">
        <v>25</v>
      </c>
      <c r="H44" s="971" t="s">
        <v>103</v>
      </c>
      <c r="I44" s="10" t="s">
        <v>1030</v>
      </c>
      <c r="J44" s="10" t="s">
        <v>1126</v>
      </c>
      <c r="K44" s="10" t="s">
        <v>1122</v>
      </c>
      <c r="L44" s="410">
        <v>2</v>
      </c>
      <c r="M44" s="410">
        <v>2</v>
      </c>
      <c r="N44" s="553">
        <f t="shared" si="0"/>
        <v>4</v>
      </c>
      <c r="O44" s="1070" t="str">
        <f t="shared" si="1"/>
        <v>BAJO</v>
      </c>
      <c r="P44" s="553">
        <v>25</v>
      </c>
      <c r="Q44" s="553">
        <f t="shared" si="2"/>
        <v>100</v>
      </c>
      <c r="R44" s="961" t="str">
        <f t="shared" si="3"/>
        <v>III</v>
      </c>
      <c r="S44" s="1071" t="str">
        <f t="shared" si="4"/>
        <v>MEJORABLE</v>
      </c>
      <c r="T44" s="198" t="s">
        <v>14</v>
      </c>
      <c r="U44" s="198" t="s">
        <v>14</v>
      </c>
      <c r="V44" s="198" t="s">
        <v>14</v>
      </c>
      <c r="W44" s="10" t="s">
        <v>2928</v>
      </c>
      <c r="X44" s="203" t="s">
        <v>14</v>
      </c>
    </row>
    <row r="45" spans="3:24" ht="189" customHeight="1">
      <c r="C45" s="1443"/>
      <c r="D45" s="1444"/>
      <c r="E45" s="10" t="s">
        <v>6</v>
      </c>
      <c r="F45" s="64" t="s">
        <v>299</v>
      </c>
      <c r="G45" s="197" t="s">
        <v>20</v>
      </c>
      <c r="H45" s="351" t="s">
        <v>104</v>
      </c>
      <c r="I45" s="10" t="s">
        <v>11</v>
      </c>
      <c r="J45" s="10" t="s">
        <v>1692</v>
      </c>
      <c r="K45" s="10" t="s">
        <v>1693</v>
      </c>
      <c r="L45" s="410">
        <v>2</v>
      </c>
      <c r="M45" s="410">
        <v>2</v>
      </c>
      <c r="N45" s="553">
        <f t="shared" si="0"/>
        <v>4</v>
      </c>
      <c r="O45" s="1070" t="str">
        <f t="shared" si="1"/>
        <v>BAJO</v>
      </c>
      <c r="P45" s="553">
        <v>100</v>
      </c>
      <c r="Q45" s="553">
        <f t="shared" si="2"/>
        <v>400</v>
      </c>
      <c r="R45" s="961" t="str">
        <f t="shared" si="3"/>
        <v>II</v>
      </c>
      <c r="S45" s="1071" t="str">
        <f t="shared" si="4"/>
        <v>ACEPTABLE CON CONTROL ESPECIFICO</v>
      </c>
      <c r="T45" s="198" t="s">
        <v>13</v>
      </c>
      <c r="U45" s="198" t="s">
        <v>13</v>
      </c>
      <c r="V45" s="198" t="s">
        <v>117</v>
      </c>
      <c r="W45" s="198" t="s">
        <v>2929</v>
      </c>
      <c r="X45" s="203" t="s">
        <v>13</v>
      </c>
    </row>
    <row r="46" spans="3:24" ht="169.5" customHeight="1">
      <c r="C46" s="1443"/>
      <c r="D46" s="1444"/>
      <c r="E46" s="10" t="s">
        <v>6</v>
      </c>
      <c r="F46" s="64" t="s">
        <v>316</v>
      </c>
      <c r="G46" s="197" t="s">
        <v>20</v>
      </c>
      <c r="H46" s="351" t="s">
        <v>83</v>
      </c>
      <c r="I46" s="10" t="s">
        <v>107</v>
      </c>
      <c r="J46" s="10" t="s">
        <v>1694</v>
      </c>
      <c r="K46" s="10" t="s">
        <v>1578</v>
      </c>
      <c r="L46" s="410">
        <v>2</v>
      </c>
      <c r="M46" s="410">
        <v>2</v>
      </c>
      <c r="N46" s="553">
        <f t="shared" si="0"/>
        <v>4</v>
      </c>
      <c r="O46" s="1070" t="str">
        <f t="shared" si="1"/>
        <v>BAJO</v>
      </c>
      <c r="P46" s="553">
        <v>25</v>
      </c>
      <c r="Q46" s="553">
        <f t="shared" si="2"/>
        <v>100</v>
      </c>
      <c r="R46" s="961" t="str">
        <f t="shared" si="3"/>
        <v>III</v>
      </c>
      <c r="S46" s="1071" t="str">
        <f t="shared" si="4"/>
        <v>MEJORABLE</v>
      </c>
      <c r="T46" s="198" t="s">
        <v>13</v>
      </c>
      <c r="U46" s="198" t="s">
        <v>13</v>
      </c>
      <c r="V46" s="198" t="s">
        <v>123</v>
      </c>
      <c r="W46" s="198" t="s">
        <v>1955</v>
      </c>
      <c r="X46" s="203" t="s">
        <v>120</v>
      </c>
    </row>
    <row r="47" spans="3:24" ht="323.25" customHeight="1">
      <c r="C47" s="1443"/>
      <c r="D47" s="1444"/>
      <c r="E47" s="10" t="s">
        <v>6</v>
      </c>
      <c r="F47" s="363" t="s">
        <v>51</v>
      </c>
      <c r="G47" s="363" t="s">
        <v>20</v>
      </c>
      <c r="H47" s="507" t="s">
        <v>52</v>
      </c>
      <c r="I47" s="184" t="s">
        <v>11</v>
      </c>
      <c r="J47" s="184" t="s">
        <v>11</v>
      </c>
      <c r="K47" s="184" t="s">
        <v>11</v>
      </c>
      <c r="L47" s="410">
        <v>2</v>
      </c>
      <c r="M47" s="410">
        <v>2</v>
      </c>
      <c r="N47" s="553">
        <f t="shared" si="0"/>
        <v>4</v>
      </c>
      <c r="O47" s="1070" t="str">
        <f t="shared" si="1"/>
        <v>BAJO</v>
      </c>
      <c r="P47" s="553">
        <v>100</v>
      </c>
      <c r="Q47" s="553">
        <f t="shared" si="2"/>
        <v>400</v>
      </c>
      <c r="R47" s="961" t="str">
        <f t="shared" si="3"/>
        <v>II</v>
      </c>
      <c r="S47" s="1071" t="str">
        <f t="shared" si="4"/>
        <v>ACEPTABLE CON CONTROL ESPECIFICO</v>
      </c>
      <c r="T47" s="179" t="s">
        <v>13</v>
      </c>
      <c r="U47" s="179" t="s">
        <v>13</v>
      </c>
      <c r="V47" s="179" t="s">
        <v>13</v>
      </c>
      <c r="W47" s="5" t="s">
        <v>1960</v>
      </c>
      <c r="X47" s="183" t="s">
        <v>13</v>
      </c>
    </row>
    <row r="48" spans="3:24" ht="323.25" customHeight="1">
      <c r="C48" s="1443"/>
      <c r="D48" s="1444"/>
      <c r="E48" s="10" t="s">
        <v>6</v>
      </c>
      <c r="F48" s="871" t="s">
        <v>4161</v>
      </c>
      <c r="G48" s="924" t="s">
        <v>33</v>
      </c>
      <c r="H48" s="866" t="s">
        <v>3766</v>
      </c>
      <c r="I48" s="865" t="s">
        <v>11</v>
      </c>
      <c r="J48" s="867" t="s">
        <v>1086</v>
      </c>
      <c r="K48" s="865" t="s">
        <v>1150</v>
      </c>
      <c r="L48" s="410">
        <v>2</v>
      </c>
      <c r="M48" s="410">
        <v>2</v>
      </c>
      <c r="N48" s="553">
        <f t="shared" si="0"/>
        <v>4</v>
      </c>
      <c r="O48" s="1070" t="str">
        <f t="shared" si="1"/>
        <v>BAJO</v>
      </c>
      <c r="P48" s="553">
        <v>25</v>
      </c>
      <c r="Q48" s="553">
        <f t="shared" si="2"/>
        <v>100</v>
      </c>
      <c r="R48" s="961" t="str">
        <f t="shared" si="3"/>
        <v>III</v>
      </c>
      <c r="S48" s="1071" t="str">
        <f t="shared" si="4"/>
        <v>MEJORABLE</v>
      </c>
      <c r="T48" s="733" t="s">
        <v>13</v>
      </c>
      <c r="U48" s="733" t="s">
        <v>13</v>
      </c>
      <c r="V48" s="733" t="s">
        <v>13</v>
      </c>
      <c r="W48" s="9" t="s">
        <v>4103</v>
      </c>
      <c r="X48" s="732" t="s">
        <v>1190</v>
      </c>
    </row>
    <row r="49" spans="3:24" ht="323.25" customHeight="1">
      <c r="C49" s="1443"/>
      <c r="D49" s="1444"/>
      <c r="E49" s="10" t="s">
        <v>157</v>
      </c>
      <c r="F49" s="870" t="s">
        <v>4136</v>
      </c>
      <c r="G49" s="924" t="s">
        <v>25</v>
      </c>
      <c r="H49" s="866" t="s">
        <v>4137</v>
      </c>
      <c r="I49" s="865" t="s">
        <v>11</v>
      </c>
      <c r="J49" s="865" t="s">
        <v>11</v>
      </c>
      <c r="K49" s="865" t="s">
        <v>4138</v>
      </c>
      <c r="L49" s="410">
        <v>2</v>
      </c>
      <c r="M49" s="410">
        <v>2</v>
      </c>
      <c r="N49" s="553">
        <f t="shared" si="0"/>
        <v>4</v>
      </c>
      <c r="O49" s="1070" t="str">
        <f t="shared" si="1"/>
        <v>BAJO</v>
      </c>
      <c r="P49" s="553">
        <v>25</v>
      </c>
      <c r="Q49" s="553">
        <f t="shared" si="2"/>
        <v>100</v>
      </c>
      <c r="R49" s="961" t="str">
        <f t="shared" si="3"/>
        <v>III</v>
      </c>
      <c r="S49" s="1071" t="str">
        <f t="shared" si="4"/>
        <v>MEJORABLE</v>
      </c>
      <c r="T49" s="733" t="s">
        <v>13</v>
      </c>
      <c r="U49" s="733" t="s">
        <v>13</v>
      </c>
      <c r="V49" s="733" t="s">
        <v>13</v>
      </c>
      <c r="W49" s="731" t="s">
        <v>4141</v>
      </c>
      <c r="X49" s="727" t="s">
        <v>14</v>
      </c>
    </row>
    <row r="50" spans="3:24" ht="323.25" customHeight="1">
      <c r="C50" s="1443"/>
      <c r="D50" s="1444"/>
      <c r="E50" s="10" t="s">
        <v>157</v>
      </c>
      <c r="F50" s="870" t="s">
        <v>4142</v>
      </c>
      <c r="G50" s="924" t="s">
        <v>3871</v>
      </c>
      <c r="H50" s="866" t="s">
        <v>4162</v>
      </c>
      <c r="I50" s="733" t="s">
        <v>10</v>
      </c>
      <c r="J50" s="865" t="s">
        <v>11</v>
      </c>
      <c r="K50" s="865" t="s">
        <v>11</v>
      </c>
      <c r="L50" s="410">
        <v>2</v>
      </c>
      <c r="M50" s="410">
        <v>2</v>
      </c>
      <c r="N50" s="553">
        <f t="shared" si="0"/>
        <v>4</v>
      </c>
      <c r="O50" s="1070" t="str">
        <f t="shared" si="1"/>
        <v>BAJO</v>
      </c>
      <c r="P50" s="553">
        <v>25</v>
      </c>
      <c r="Q50" s="553">
        <f t="shared" si="2"/>
        <v>100</v>
      </c>
      <c r="R50" s="961" t="str">
        <f t="shared" si="3"/>
        <v>III</v>
      </c>
      <c r="S50" s="1071" t="str">
        <f t="shared" si="4"/>
        <v>MEJORABLE</v>
      </c>
      <c r="T50" s="733" t="s">
        <v>13</v>
      </c>
      <c r="U50" s="733" t="s">
        <v>13</v>
      </c>
      <c r="V50" s="733" t="s">
        <v>13</v>
      </c>
      <c r="W50" s="9" t="s">
        <v>4144</v>
      </c>
      <c r="X50" s="732" t="s">
        <v>4145</v>
      </c>
    </row>
    <row r="51" spans="3:24" ht="323.25" customHeight="1">
      <c r="C51" s="1443"/>
      <c r="D51" s="1444"/>
      <c r="E51" s="10" t="s">
        <v>157</v>
      </c>
      <c r="F51" s="870" t="s">
        <v>4146</v>
      </c>
      <c r="G51" s="924" t="s">
        <v>3871</v>
      </c>
      <c r="H51" s="866" t="s">
        <v>4163</v>
      </c>
      <c r="I51" s="733" t="s">
        <v>10</v>
      </c>
      <c r="J51" s="865" t="s">
        <v>11</v>
      </c>
      <c r="K51" s="865" t="s">
        <v>4147</v>
      </c>
      <c r="L51" s="410">
        <v>2</v>
      </c>
      <c r="M51" s="410">
        <v>2</v>
      </c>
      <c r="N51" s="553">
        <f t="shared" si="0"/>
        <v>4</v>
      </c>
      <c r="O51" s="1070" t="str">
        <f t="shared" si="1"/>
        <v>BAJO</v>
      </c>
      <c r="P51" s="553">
        <v>25</v>
      </c>
      <c r="Q51" s="553">
        <f t="shared" si="2"/>
        <v>100</v>
      </c>
      <c r="R51" s="961" t="str">
        <f t="shared" si="3"/>
        <v>III</v>
      </c>
      <c r="S51" s="1071" t="str">
        <f t="shared" si="4"/>
        <v>MEJORABLE</v>
      </c>
      <c r="T51" s="733" t="s">
        <v>13</v>
      </c>
      <c r="U51" s="733" t="s">
        <v>13</v>
      </c>
      <c r="V51" s="733" t="s">
        <v>13</v>
      </c>
      <c r="W51" s="9" t="s">
        <v>4144</v>
      </c>
      <c r="X51" s="732" t="s">
        <v>4145</v>
      </c>
    </row>
    <row r="52" spans="3:24" ht="323.25" customHeight="1">
      <c r="C52" s="1445"/>
      <c r="D52" s="1446"/>
      <c r="E52" s="10" t="s">
        <v>157</v>
      </c>
      <c r="F52" s="870" t="s">
        <v>4164</v>
      </c>
      <c r="G52" s="924" t="s">
        <v>219</v>
      </c>
      <c r="H52" s="866" t="s">
        <v>4165</v>
      </c>
      <c r="I52" s="733" t="s">
        <v>10</v>
      </c>
      <c r="J52" s="865" t="s">
        <v>11</v>
      </c>
      <c r="K52" s="865" t="s">
        <v>11</v>
      </c>
      <c r="L52" s="410">
        <v>2</v>
      </c>
      <c r="M52" s="410">
        <v>2</v>
      </c>
      <c r="N52" s="553">
        <f t="shared" si="0"/>
        <v>4</v>
      </c>
      <c r="O52" s="1070" t="str">
        <f t="shared" si="1"/>
        <v>BAJO</v>
      </c>
      <c r="P52" s="553">
        <v>25</v>
      </c>
      <c r="Q52" s="553">
        <f t="shared" si="2"/>
        <v>100</v>
      </c>
      <c r="R52" s="961" t="str">
        <f t="shared" si="3"/>
        <v>III</v>
      </c>
      <c r="S52" s="1071" t="str">
        <f t="shared" si="4"/>
        <v>MEJORABLE</v>
      </c>
      <c r="T52" s="733" t="s">
        <v>13</v>
      </c>
      <c r="U52" s="733" t="s">
        <v>13</v>
      </c>
      <c r="V52" s="733" t="s">
        <v>13</v>
      </c>
      <c r="W52" s="9" t="s">
        <v>4166</v>
      </c>
      <c r="X52" s="727" t="s">
        <v>14</v>
      </c>
    </row>
    <row r="53" spans="3:24" ht="210" customHeight="1">
      <c r="C53" s="1450" t="s">
        <v>3697</v>
      </c>
      <c r="D53" s="1451"/>
      <c r="E53" s="363" t="s">
        <v>6</v>
      </c>
      <c r="F53" s="3" t="s">
        <v>152</v>
      </c>
      <c r="G53" s="363" t="s">
        <v>8</v>
      </c>
      <c r="H53" s="249" t="s">
        <v>9</v>
      </c>
      <c r="I53" s="179" t="s">
        <v>11</v>
      </c>
      <c r="J53" s="179" t="s">
        <v>11</v>
      </c>
      <c r="K53" s="179" t="s">
        <v>11</v>
      </c>
      <c r="L53" s="410">
        <v>2</v>
      </c>
      <c r="M53" s="410">
        <v>2</v>
      </c>
      <c r="N53" s="553">
        <f t="shared" si="0"/>
        <v>4</v>
      </c>
      <c r="O53" s="1070" t="str">
        <f t="shared" si="1"/>
        <v>BAJO</v>
      </c>
      <c r="P53" s="553">
        <v>25</v>
      </c>
      <c r="Q53" s="553">
        <f t="shared" si="2"/>
        <v>100</v>
      </c>
      <c r="R53" s="961" t="str">
        <f t="shared" si="3"/>
        <v>III</v>
      </c>
      <c r="S53" s="1071" t="str">
        <f t="shared" si="4"/>
        <v>MEJORABLE</v>
      </c>
      <c r="T53" s="179" t="s">
        <v>13</v>
      </c>
      <c r="U53" s="179" t="s">
        <v>14</v>
      </c>
      <c r="V53" s="179" t="s">
        <v>14</v>
      </c>
      <c r="W53" s="5" t="s">
        <v>2930</v>
      </c>
      <c r="X53" s="183" t="s">
        <v>13</v>
      </c>
    </row>
    <row r="54" spans="3:24" ht="230.25" customHeight="1">
      <c r="C54" s="1450"/>
      <c r="D54" s="1451"/>
      <c r="E54" s="363" t="s">
        <v>6</v>
      </c>
      <c r="F54" s="5" t="s">
        <v>154</v>
      </c>
      <c r="G54" s="363" t="s">
        <v>8</v>
      </c>
      <c r="H54" s="507" t="s">
        <v>155</v>
      </c>
      <c r="I54" s="179" t="s">
        <v>11</v>
      </c>
      <c r="J54" s="179" t="s">
        <v>11</v>
      </c>
      <c r="K54" s="179" t="s">
        <v>11</v>
      </c>
      <c r="L54" s="410">
        <v>2</v>
      </c>
      <c r="M54" s="410">
        <v>2</v>
      </c>
      <c r="N54" s="553">
        <f t="shared" si="0"/>
        <v>4</v>
      </c>
      <c r="O54" s="1070" t="str">
        <f t="shared" si="1"/>
        <v>BAJO</v>
      </c>
      <c r="P54" s="553">
        <v>25</v>
      </c>
      <c r="Q54" s="553">
        <f t="shared" si="2"/>
        <v>100</v>
      </c>
      <c r="R54" s="961" t="str">
        <f t="shared" si="3"/>
        <v>III</v>
      </c>
      <c r="S54" s="1071" t="str">
        <f t="shared" si="4"/>
        <v>MEJORABLE</v>
      </c>
      <c r="T54" s="179" t="s">
        <v>14</v>
      </c>
      <c r="U54" s="179" t="s">
        <v>14</v>
      </c>
      <c r="V54" s="179" t="s">
        <v>14</v>
      </c>
      <c r="W54" s="5" t="s">
        <v>2931</v>
      </c>
      <c r="X54" s="183" t="s">
        <v>13</v>
      </c>
    </row>
    <row r="55" spans="3:24" ht="207.75" customHeight="1">
      <c r="C55" s="1450"/>
      <c r="D55" s="1451"/>
      <c r="E55" s="363" t="s">
        <v>6</v>
      </c>
      <c r="F55" s="5" t="s">
        <v>156</v>
      </c>
      <c r="G55" s="363" t="s">
        <v>17</v>
      </c>
      <c r="H55" s="507" t="s">
        <v>18</v>
      </c>
      <c r="I55" s="179" t="s">
        <v>11</v>
      </c>
      <c r="J55" s="179" t="s">
        <v>11</v>
      </c>
      <c r="K55" s="179" t="s">
        <v>11</v>
      </c>
      <c r="L55" s="410">
        <v>2</v>
      </c>
      <c r="M55" s="410">
        <v>2</v>
      </c>
      <c r="N55" s="553">
        <f t="shared" si="0"/>
        <v>4</v>
      </c>
      <c r="O55" s="1070" t="str">
        <f t="shared" si="1"/>
        <v>BAJO</v>
      </c>
      <c r="P55" s="553">
        <v>25</v>
      </c>
      <c r="Q55" s="553">
        <f t="shared" si="2"/>
        <v>100</v>
      </c>
      <c r="R55" s="961" t="str">
        <f t="shared" si="3"/>
        <v>III</v>
      </c>
      <c r="S55" s="1071" t="str">
        <f t="shared" si="4"/>
        <v>MEJORABLE</v>
      </c>
      <c r="T55" s="180" t="s">
        <v>13</v>
      </c>
      <c r="U55" s="179" t="s">
        <v>14</v>
      </c>
      <c r="V55" s="178" t="s">
        <v>14</v>
      </c>
      <c r="W55" s="5" t="s">
        <v>2931</v>
      </c>
      <c r="X55" s="183" t="s">
        <v>13</v>
      </c>
    </row>
    <row r="56" spans="3:24" ht="220.5" customHeight="1">
      <c r="C56" s="1450"/>
      <c r="D56" s="1451"/>
      <c r="E56" s="363" t="s">
        <v>157</v>
      </c>
      <c r="F56" s="188" t="s">
        <v>158</v>
      </c>
      <c r="G56" s="363" t="s">
        <v>20</v>
      </c>
      <c r="H56" s="507" t="s">
        <v>21</v>
      </c>
      <c r="I56" s="179" t="s">
        <v>11</v>
      </c>
      <c r="J56" s="179" t="s">
        <v>11</v>
      </c>
      <c r="K56" s="179" t="s">
        <v>11</v>
      </c>
      <c r="L56" s="410">
        <v>2</v>
      </c>
      <c r="M56" s="410">
        <v>2</v>
      </c>
      <c r="N56" s="553">
        <f t="shared" si="0"/>
        <v>4</v>
      </c>
      <c r="O56" s="1070" t="str">
        <f t="shared" si="1"/>
        <v>BAJO</v>
      </c>
      <c r="P56" s="553">
        <v>25</v>
      </c>
      <c r="Q56" s="553">
        <f t="shared" si="2"/>
        <v>100</v>
      </c>
      <c r="R56" s="961" t="str">
        <f t="shared" si="3"/>
        <v>III</v>
      </c>
      <c r="S56" s="1071" t="str">
        <f t="shared" si="4"/>
        <v>MEJORABLE</v>
      </c>
      <c r="T56" s="180" t="s">
        <v>13</v>
      </c>
      <c r="U56" s="179" t="s">
        <v>14</v>
      </c>
      <c r="V56" s="179" t="s">
        <v>22</v>
      </c>
      <c r="W56" s="179" t="s">
        <v>2932</v>
      </c>
      <c r="X56" s="183" t="s">
        <v>13</v>
      </c>
    </row>
    <row r="57" spans="3:24" ht="211.5" customHeight="1">
      <c r="C57" s="1450"/>
      <c r="D57" s="1451"/>
      <c r="E57" s="363" t="s">
        <v>157</v>
      </c>
      <c r="F57" s="189" t="s">
        <v>159</v>
      </c>
      <c r="G57" s="185" t="s">
        <v>33</v>
      </c>
      <c r="H57" s="249" t="s">
        <v>34</v>
      </c>
      <c r="I57" s="179" t="s">
        <v>11</v>
      </c>
      <c r="J57" s="179" t="s">
        <v>11</v>
      </c>
      <c r="K57" s="179" t="s">
        <v>11</v>
      </c>
      <c r="L57" s="410">
        <v>2</v>
      </c>
      <c r="M57" s="410">
        <v>2</v>
      </c>
      <c r="N57" s="553">
        <f t="shared" si="0"/>
        <v>4</v>
      </c>
      <c r="O57" s="1070" t="str">
        <f t="shared" si="1"/>
        <v>BAJO</v>
      </c>
      <c r="P57" s="553">
        <v>25</v>
      </c>
      <c r="Q57" s="553">
        <f t="shared" si="2"/>
        <v>100</v>
      </c>
      <c r="R57" s="961" t="str">
        <f t="shared" si="3"/>
        <v>III</v>
      </c>
      <c r="S57" s="1071" t="str">
        <f t="shared" si="4"/>
        <v>MEJORABLE</v>
      </c>
      <c r="T57" s="179" t="s">
        <v>13</v>
      </c>
      <c r="U57" s="179" t="s">
        <v>13</v>
      </c>
      <c r="V57" s="179" t="s">
        <v>13</v>
      </c>
      <c r="W57" s="5" t="s">
        <v>2012</v>
      </c>
      <c r="X57" s="183" t="s">
        <v>13</v>
      </c>
    </row>
    <row r="58" spans="3:24" ht="179.25" customHeight="1">
      <c r="C58" s="1450"/>
      <c r="D58" s="1451"/>
      <c r="E58" s="363" t="s">
        <v>6</v>
      </c>
      <c r="F58" s="33" t="s">
        <v>1200</v>
      </c>
      <c r="G58" s="363" t="s">
        <v>33</v>
      </c>
      <c r="H58" s="507" t="s">
        <v>160</v>
      </c>
      <c r="I58" s="179" t="s">
        <v>11</v>
      </c>
      <c r="J58" s="179" t="s">
        <v>11</v>
      </c>
      <c r="K58" s="179" t="s">
        <v>11</v>
      </c>
      <c r="L58" s="410">
        <v>2</v>
      </c>
      <c r="M58" s="410">
        <v>2</v>
      </c>
      <c r="N58" s="553">
        <f t="shared" si="0"/>
        <v>4</v>
      </c>
      <c r="O58" s="1070" t="str">
        <f t="shared" si="1"/>
        <v>BAJO</v>
      </c>
      <c r="P58" s="553">
        <v>25</v>
      </c>
      <c r="Q58" s="553">
        <f t="shared" si="2"/>
        <v>100</v>
      </c>
      <c r="R58" s="961" t="str">
        <f t="shared" si="3"/>
        <v>III</v>
      </c>
      <c r="S58" s="1071" t="str">
        <f t="shared" si="4"/>
        <v>MEJORABLE</v>
      </c>
      <c r="T58" s="179" t="s">
        <v>13</v>
      </c>
      <c r="U58" s="179" t="s">
        <v>13</v>
      </c>
      <c r="V58" s="179" t="s">
        <v>13</v>
      </c>
      <c r="W58" s="5" t="s">
        <v>1964</v>
      </c>
      <c r="X58" s="183" t="s">
        <v>162</v>
      </c>
    </row>
    <row r="59" spans="3:24" ht="269.25" customHeight="1">
      <c r="C59" s="1450"/>
      <c r="D59" s="1451"/>
      <c r="E59" s="363" t="s">
        <v>157</v>
      </c>
      <c r="F59" s="184" t="s">
        <v>163</v>
      </c>
      <c r="G59" s="3" t="s">
        <v>39</v>
      </c>
      <c r="H59" s="508" t="s">
        <v>164</v>
      </c>
      <c r="I59" s="179" t="s">
        <v>11</v>
      </c>
      <c r="J59" s="179" t="s">
        <v>11</v>
      </c>
      <c r="K59" s="179" t="s">
        <v>11</v>
      </c>
      <c r="L59" s="410">
        <v>2</v>
      </c>
      <c r="M59" s="410">
        <v>2</v>
      </c>
      <c r="N59" s="553">
        <f t="shared" si="0"/>
        <v>4</v>
      </c>
      <c r="O59" s="1070" t="str">
        <f t="shared" si="1"/>
        <v>BAJO</v>
      </c>
      <c r="P59" s="553">
        <v>25</v>
      </c>
      <c r="Q59" s="553">
        <f t="shared" si="2"/>
        <v>100</v>
      </c>
      <c r="R59" s="961" t="str">
        <f t="shared" si="3"/>
        <v>III</v>
      </c>
      <c r="S59" s="1071" t="str">
        <f t="shared" si="4"/>
        <v>MEJORABLE</v>
      </c>
      <c r="T59" s="179" t="s">
        <v>13</v>
      </c>
      <c r="U59" s="179" t="s">
        <v>13</v>
      </c>
      <c r="V59" s="179" t="s">
        <v>13</v>
      </c>
      <c r="W59" s="5" t="s">
        <v>2013</v>
      </c>
      <c r="X59" s="183" t="s">
        <v>166</v>
      </c>
    </row>
    <row r="60" spans="3:24" ht="150.75" customHeight="1">
      <c r="C60" s="1450"/>
      <c r="D60" s="1451"/>
      <c r="E60" s="363" t="s">
        <v>157</v>
      </c>
      <c r="F60" s="184" t="s">
        <v>1322</v>
      </c>
      <c r="G60" s="3" t="s">
        <v>39</v>
      </c>
      <c r="H60" s="508" t="s">
        <v>1202</v>
      </c>
      <c r="I60" s="179" t="s">
        <v>11</v>
      </c>
      <c r="J60" s="179" t="s">
        <v>11</v>
      </c>
      <c r="K60" s="179" t="s">
        <v>11</v>
      </c>
      <c r="L60" s="410">
        <v>2</v>
      </c>
      <c r="M60" s="410">
        <v>2</v>
      </c>
      <c r="N60" s="553">
        <f t="shared" si="0"/>
        <v>4</v>
      </c>
      <c r="O60" s="1070" t="str">
        <f t="shared" si="1"/>
        <v>BAJO</v>
      </c>
      <c r="P60" s="553">
        <v>25</v>
      </c>
      <c r="Q60" s="553">
        <f t="shared" si="2"/>
        <v>100</v>
      </c>
      <c r="R60" s="961" t="str">
        <f t="shared" si="3"/>
        <v>III</v>
      </c>
      <c r="S60" s="1071" t="str">
        <f t="shared" si="4"/>
        <v>MEJORABLE</v>
      </c>
      <c r="T60" s="179" t="s">
        <v>13</v>
      </c>
      <c r="U60" s="179" t="s">
        <v>13</v>
      </c>
      <c r="V60" s="179" t="s">
        <v>13</v>
      </c>
      <c r="W60" s="5" t="s">
        <v>2013</v>
      </c>
      <c r="X60" s="183" t="s">
        <v>166</v>
      </c>
    </row>
    <row r="61" spans="3:24" ht="174.75" customHeight="1">
      <c r="C61" s="1450"/>
      <c r="D61" s="1451"/>
      <c r="E61" s="363" t="s">
        <v>6</v>
      </c>
      <c r="F61" s="5" t="s">
        <v>40</v>
      </c>
      <c r="G61" s="3" t="s">
        <v>20</v>
      </c>
      <c r="H61" s="508" t="s">
        <v>41</v>
      </c>
      <c r="I61" s="179" t="s">
        <v>11</v>
      </c>
      <c r="J61" s="179" t="s">
        <v>11</v>
      </c>
      <c r="K61" s="179" t="s">
        <v>11</v>
      </c>
      <c r="L61" s="410">
        <v>2</v>
      </c>
      <c r="M61" s="410">
        <v>2</v>
      </c>
      <c r="N61" s="553">
        <f t="shared" si="0"/>
        <v>4</v>
      </c>
      <c r="O61" s="1070" t="str">
        <f t="shared" si="1"/>
        <v>BAJO</v>
      </c>
      <c r="P61" s="553">
        <v>25</v>
      </c>
      <c r="Q61" s="553">
        <f t="shared" si="2"/>
        <v>100</v>
      </c>
      <c r="R61" s="961" t="str">
        <f t="shared" si="3"/>
        <v>III</v>
      </c>
      <c r="S61" s="1071" t="str">
        <f t="shared" si="4"/>
        <v>MEJORABLE</v>
      </c>
      <c r="T61" s="179" t="s">
        <v>14</v>
      </c>
      <c r="U61" s="179" t="s">
        <v>14</v>
      </c>
      <c r="V61" s="179" t="s">
        <v>14</v>
      </c>
      <c r="W61" s="5" t="s">
        <v>2014</v>
      </c>
      <c r="X61" s="183" t="s">
        <v>13</v>
      </c>
    </row>
    <row r="62" spans="3:24" ht="213.75" customHeight="1">
      <c r="C62" s="1450"/>
      <c r="D62" s="1451"/>
      <c r="E62" s="363" t="s">
        <v>6</v>
      </c>
      <c r="F62" s="34" t="s">
        <v>1203</v>
      </c>
      <c r="G62" s="363" t="s">
        <v>1204</v>
      </c>
      <c r="H62" s="507" t="s">
        <v>167</v>
      </c>
      <c r="I62" s="179" t="s">
        <v>11</v>
      </c>
      <c r="J62" s="179" t="s">
        <v>11</v>
      </c>
      <c r="K62" s="179" t="s">
        <v>11</v>
      </c>
      <c r="L62" s="410">
        <v>2</v>
      </c>
      <c r="M62" s="410">
        <v>2</v>
      </c>
      <c r="N62" s="553">
        <f t="shared" si="0"/>
        <v>4</v>
      </c>
      <c r="O62" s="1070" t="str">
        <f t="shared" si="1"/>
        <v>BAJO</v>
      </c>
      <c r="P62" s="553">
        <v>25</v>
      </c>
      <c r="Q62" s="553">
        <f t="shared" si="2"/>
        <v>100</v>
      </c>
      <c r="R62" s="961" t="str">
        <f t="shared" si="3"/>
        <v>III</v>
      </c>
      <c r="S62" s="1071" t="str">
        <f t="shared" si="4"/>
        <v>MEJORABLE</v>
      </c>
      <c r="T62" s="179" t="s">
        <v>13</v>
      </c>
      <c r="U62" s="179" t="s">
        <v>14</v>
      </c>
      <c r="V62" s="179" t="s">
        <v>14</v>
      </c>
      <c r="W62" s="178" t="s">
        <v>2933</v>
      </c>
      <c r="X62" s="183" t="s">
        <v>13</v>
      </c>
    </row>
    <row r="63" spans="3:24" ht="176.25" customHeight="1">
      <c r="C63" s="1450"/>
      <c r="D63" s="1451"/>
      <c r="E63" s="363" t="s">
        <v>6</v>
      </c>
      <c r="F63" s="5" t="s">
        <v>169</v>
      </c>
      <c r="G63" s="363" t="s">
        <v>8</v>
      </c>
      <c r="H63" s="507" t="s">
        <v>170</v>
      </c>
      <c r="I63" s="179" t="s">
        <v>11</v>
      </c>
      <c r="J63" s="179" t="s">
        <v>11</v>
      </c>
      <c r="K63" s="179" t="s">
        <v>11</v>
      </c>
      <c r="L63" s="410">
        <v>2</v>
      </c>
      <c r="M63" s="410">
        <v>2</v>
      </c>
      <c r="N63" s="553">
        <f t="shared" si="0"/>
        <v>4</v>
      </c>
      <c r="O63" s="1070" t="str">
        <f t="shared" si="1"/>
        <v>BAJO</v>
      </c>
      <c r="P63" s="553">
        <v>25</v>
      </c>
      <c r="Q63" s="553">
        <f t="shared" si="2"/>
        <v>100</v>
      </c>
      <c r="R63" s="961" t="str">
        <f t="shared" si="3"/>
        <v>III</v>
      </c>
      <c r="S63" s="1071" t="str">
        <f t="shared" si="4"/>
        <v>MEJORABLE</v>
      </c>
      <c r="T63" s="179" t="s">
        <v>14</v>
      </c>
      <c r="U63" s="179" t="s">
        <v>14</v>
      </c>
      <c r="V63" s="179" t="s">
        <v>14</v>
      </c>
      <c r="W63" s="5" t="s">
        <v>2934</v>
      </c>
      <c r="X63" s="183" t="s">
        <v>13</v>
      </c>
    </row>
    <row r="64" spans="3:24" ht="177" customHeight="1">
      <c r="C64" s="1450"/>
      <c r="D64" s="1451"/>
      <c r="E64" s="363" t="s">
        <v>6</v>
      </c>
      <c r="F64" s="34" t="s">
        <v>171</v>
      </c>
      <c r="G64" s="363" t="s">
        <v>17</v>
      </c>
      <c r="H64" s="507" t="s">
        <v>18</v>
      </c>
      <c r="I64" s="179" t="s">
        <v>11</v>
      </c>
      <c r="J64" s="179" t="s">
        <v>11</v>
      </c>
      <c r="K64" s="179" t="s">
        <v>11</v>
      </c>
      <c r="L64" s="410">
        <v>2</v>
      </c>
      <c r="M64" s="410">
        <v>2</v>
      </c>
      <c r="N64" s="553">
        <f t="shared" si="0"/>
        <v>4</v>
      </c>
      <c r="O64" s="1070" t="str">
        <f t="shared" si="1"/>
        <v>BAJO</v>
      </c>
      <c r="P64" s="553">
        <v>25</v>
      </c>
      <c r="Q64" s="553">
        <f t="shared" si="2"/>
        <v>100</v>
      </c>
      <c r="R64" s="961" t="str">
        <f t="shared" si="3"/>
        <v>III</v>
      </c>
      <c r="S64" s="1071" t="str">
        <f t="shared" si="4"/>
        <v>MEJORABLE</v>
      </c>
      <c r="T64" s="179" t="s">
        <v>13</v>
      </c>
      <c r="U64" s="179" t="s">
        <v>1206</v>
      </c>
      <c r="V64" s="178" t="s">
        <v>14</v>
      </c>
      <c r="W64" s="179" t="s">
        <v>1970</v>
      </c>
      <c r="X64" s="183" t="s">
        <v>13</v>
      </c>
    </row>
    <row r="65" spans="3:24" ht="163.5" customHeight="1">
      <c r="C65" s="1450"/>
      <c r="D65" s="1451"/>
      <c r="E65" s="363" t="s">
        <v>157</v>
      </c>
      <c r="F65" s="33" t="s">
        <v>173</v>
      </c>
      <c r="G65" s="363" t="s">
        <v>20</v>
      </c>
      <c r="H65" s="507" t="s">
        <v>36</v>
      </c>
      <c r="I65" s="179" t="s">
        <v>11</v>
      </c>
      <c r="J65" s="179" t="s">
        <v>11</v>
      </c>
      <c r="K65" s="179" t="s">
        <v>11</v>
      </c>
      <c r="L65" s="410">
        <v>2</v>
      </c>
      <c r="M65" s="410">
        <v>2</v>
      </c>
      <c r="N65" s="553">
        <f t="shared" si="0"/>
        <v>4</v>
      </c>
      <c r="O65" s="1070" t="str">
        <f t="shared" si="1"/>
        <v>BAJO</v>
      </c>
      <c r="P65" s="553">
        <v>25</v>
      </c>
      <c r="Q65" s="553">
        <f t="shared" si="2"/>
        <v>100</v>
      </c>
      <c r="R65" s="961" t="str">
        <f t="shared" si="3"/>
        <v>III</v>
      </c>
      <c r="S65" s="1071" t="str">
        <f t="shared" si="4"/>
        <v>MEJORABLE</v>
      </c>
      <c r="T65" s="179" t="s">
        <v>13</v>
      </c>
      <c r="U65" s="179" t="s">
        <v>13</v>
      </c>
      <c r="V65" s="179" t="s">
        <v>13</v>
      </c>
      <c r="W65" s="5" t="s">
        <v>2935</v>
      </c>
      <c r="X65" s="183" t="s">
        <v>38</v>
      </c>
    </row>
    <row r="66" spans="3:24" ht="344.25" customHeight="1">
      <c r="C66" s="1450"/>
      <c r="D66" s="1451"/>
      <c r="E66" s="363" t="s">
        <v>6</v>
      </c>
      <c r="F66" s="37" t="s">
        <v>3765</v>
      </c>
      <c r="G66" s="185" t="s">
        <v>33</v>
      </c>
      <c r="H66" s="509" t="s">
        <v>3766</v>
      </c>
      <c r="I66" s="179" t="s">
        <v>11</v>
      </c>
      <c r="J66" s="179" t="s">
        <v>11</v>
      </c>
      <c r="K66" s="179" t="s">
        <v>11</v>
      </c>
      <c r="L66" s="410">
        <v>2</v>
      </c>
      <c r="M66" s="410">
        <v>2</v>
      </c>
      <c r="N66" s="553">
        <f t="shared" si="0"/>
        <v>4</v>
      </c>
      <c r="O66" s="1070" t="str">
        <f t="shared" si="1"/>
        <v>BAJO</v>
      </c>
      <c r="P66" s="553">
        <v>25</v>
      </c>
      <c r="Q66" s="553">
        <f t="shared" si="2"/>
        <v>100</v>
      </c>
      <c r="R66" s="961" t="str">
        <f t="shared" si="3"/>
        <v>III</v>
      </c>
      <c r="S66" s="1071" t="str">
        <f t="shared" si="4"/>
        <v>MEJORABLE</v>
      </c>
      <c r="T66" s="179" t="s">
        <v>26</v>
      </c>
      <c r="U66" s="179" t="s">
        <v>26</v>
      </c>
      <c r="V66" s="179" t="s">
        <v>175</v>
      </c>
      <c r="W66" s="15" t="s">
        <v>4111</v>
      </c>
      <c r="X66" s="183" t="s">
        <v>1269</v>
      </c>
    </row>
    <row r="67" spans="3:24" ht="360" customHeight="1">
      <c r="C67" s="1450"/>
      <c r="D67" s="1451"/>
      <c r="E67" s="363" t="s">
        <v>6</v>
      </c>
      <c r="F67" s="33" t="s">
        <v>180</v>
      </c>
      <c r="G67" s="363" t="s">
        <v>20</v>
      </c>
      <c r="H67" s="507" t="s">
        <v>31</v>
      </c>
      <c r="I67" s="184" t="s">
        <v>11</v>
      </c>
      <c r="J67" s="184" t="s">
        <v>11</v>
      </c>
      <c r="K67" s="184" t="s">
        <v>11</v>
      </c>
      <c r="L67" s="410">
        <v>2</v>
      </c>
      <c r="M67" s="410">
        <v>2</v>
      </c>
      <c r="N67" s="553">
        <f t="shared" si="0"/>
        <v>4</v>
      </c>
      <c r="O67" s="1070" t="str">
        <f t="shared" si="1"/>
        <v>BAJO</v>
      </c>
      <c r="P67" s="553">
        <v>100</v>
      </c>
      <c r="Q67" s="553">
        <f t="shared" si="2"/>
        <v>400</v>
      </c>
      <c r="R67" s="961" t="str">
        <f t="shared" si="3"/>
        <v>II</v>
      </c>
      <c r="S67" s="1071" t="str">
        <f t="shared" si="4"/>
        <v>ACEPTABLE CON CONTROL ESPECIFICO</v>
      </c>
      <c r="T67" s="179" t="s">
        <v>13</v>
      </c>
      <c r="U67" s="179" t="s">
        <v>13</v>
      </c>
      <c r="V67" s="179" t="s">
        <v>13</v>
      </c>
      <c r="W67" s="179" t="s">
        <v>1944</v>
      </c>
      <c r="X67" s="183" t="s">
        <v>13</v>
      </c>
    </row>
    <row r="68" spans="3:24" ht="248.25" customHeight="1">
      <c r="C68" s="1450"/>
      <c r="D68" s="1451"/>
      <c r="E68" s="363" t="s">
        <v>157</v>
      </c>
      <c r="F68" s="197" t="s">
        <v>181</v>
      </c>
      <c r="G68" s="197" t="s">
        <v>81</v>
      </c>
      <c r="H68" s="355" t="s">
        <v>182</v>
      </c>
      <c r="I68" s="198" t="s">
        <v>11</v>
      </c>
      <c r="J68" s="198" t="s">
        <v>11</v>
      </c>
      <c r="K68" s="198" t="s">
        <v>11</v>
      </c>
      <c r="L68" s="410">
        <v>2</v>
      </c>
      <c r="M68" s="410">
        <v>2</v>
      </c>
      <c r="N68" s="553">
        <f t="shared" si="0"/>
        <v>4</v>
      </c>
      <c r="O68" s="1070" t="str">
        <f t="shared" si="1"/>
        <v>BAJO</v>
      </c>
      <c r="P68" s="553">
        <v>25</v>
      </c>
      <c r="Q68" s="553">
        <f t="shared" si="2"/>
        <v>100</v>
      </c>
      <c r="R68" s="961" t="str">
        <f t="shared" si="3"/>
        <v>III</v>
      </c>
      <c r="S68" s="1071" t="str">
        <f t="shared" si="4"/>
        <v>MEJORABLE</v>
      </c>
      <c r="T68" s="198" t="s">
        <v>13</v>
      </c>
      <c r="U68" s="198" t="s">
        <v>13</v>
      </c>
      <c r="V68" s="198" t="s">
        <v>13</v>
      </c>
      <c r="W68" s="9" t="s">
        <v>1972</v>
      </c>
      <c r="X68" s="183" t="s">
        <v>13</v>
      </c>
    </row>
    <row r="69" spans="3:24" ht="180" customHeight="1" thickBot="1">
      <c r="C69" s="1477"/>
      <c r="D69" s="1478"/>
      <c r="E69" s="208" t="s">
        <v>157</v>
      </c>
      <c r="F69" s="153" t="s">
        <v>183</v>
      </c>
      <c r="G69" s="153" t="s">
        <v>81</v>
      </c>
      <c r="H69" s="510" t="s">
        <v>182</v>
      </c>
      <c r="I69" s="154" t="s">
        <v>11</v>
      </c>
      <c r="J69" s="154" t="s">
        <v>11</v>
      </c>
      <c r="K69" s="154" t="s">
        <v>11</v>
      </c>
      <c r="L69" s="557">
        <v>2</v>
      </c>
      <c r="M69" s="557">
        <v>2</v>
      </c>
      <c r="N69" s="985">
        <f t="shared" si="0"/>
        <v>4</v>
      </c>
      <c r="O69" s="1104" t="str">
        <f t="shared" si="1"/>
        <v>BAJO</v>
      </c>
      <c r="P69" s="985">
        <v>25</v>
      </c>
      <c r="Q69" s="985">
        <f t="shared" si="2"/>
        <v>100</v>
      </c>
      <c r="R69" s="986" t="str">
        <f t="shared" si="3"/>
        <v>III</v>
      </c>
      <c r="S69" s="1105" t="str">
        <f t="shared" si="4"/>
        <v>MEJORABLE</v>
      </c>
      <c r="T69" s="154" t="s">
        <v>13</v>
      </c>
      <c r="U69" s="154" t="s">
        <v>13</v>
      </c>
      <c r="V69" s="154" t="s">
        <v>13</v>
      </c>
      <c r="W69" s="270" t="s">
        <v>1972</v>
      </c>
      <c r="X69" s="212" t="s">
        <v>13</v>
      </c>
    </row>
  </sheetData>
  <sheetProtection formatCells="0" formatColumns="0" formatRows="0" insertColumns="0"/>
  <mergeCells count="23">
    <mergeCell ref="C53:D69"/>
    <mergeCell ref="L7:R7"/>
    <mergeCell ref="F7:G7"/>
    <mergeCell ref="H7:H8"/>
    <mergeCell ref="I7:K7"/>
    <mergeCell ref="C32:D52"/>
    <mergeCell ref="C9:C26"/>
    <mergeCell ref="D9:D15"/>
    <mergeCell ref="D16:D26"/>
    <mergeCell ref="C27:C31"/>
    <mergeCell ref="D27:D31"/>
    <mergeCell ref="C6:D6"/>
    <mergeCell ref="E6:X6"/>
    <mergeCell ref="C7:C8"/>
    <mergeCell ref="D7:D8"/>
    <mergeCell ref="E7:E8"/>
    <mergeCell ref="T7:X7"/>
    <mergeCell ref="C1:C4"/>
    <mergeCell ref="D1:V2"/>
    <mergeCell ref="X1:X4"/>
    <mergeCell ref="D3:V4"/>
    <mergeCell ref="U5:V5"/>
    <mergeCell ref="W5:X5"/>
  </mergeCells>
  <conditionalFormatting sqref="S9:S69">
    <cfRule type="containsText" dxfId="188" priority="1" stopIfTrue="1" operator="containsText" text="MEJORABLE">
      <formula>NOT(ISERROR(SEARCH("MEJORABLE",S9)))</formula>
    </cfRule>
    <cfRule type="containsText" dxfId="187" priority="2" stopIfTrue="1" operator="containsText" text="ACEPTABLE CON CONTROL ESPECIFICO">
      <formula>NOT(ISERROR(SEARCH("ACEPTABLE CON CONTROL ESPECIFICO",S9)))</formula>
    </cfRule>
    <cfRule type="containsText" dxfId="186" priority="3" stopIfTrue="1" operator="containsText" text="NO ACEPTABLE">
      <formula>NOT(ISERROR(SEARCH("NO ACEPTABLE",S9)))</formula>
    </cfRule>
  </conditionalFormatting>
  <pageMargins left="0.7" right="0.7" top="0.75" bottom="0.75" header="0.3" footer="0.3"/>
  <pageSetup scale="10" orientation="portrait"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7000-000000000000}">
          <x14:formula1>
            <xm:f>'C. NIVEL DE DEFICIENCIA'!$C$8:$C$17</xm:f>
          </x14:formula1>
          <xm:sqref>L9:L69</xm:sqref>
        </x14:dataValidation>
        <x14:dataValidation type="list" allowBlank="1" showInputMessage="1" showErrorMessage="1" promptTitle="NE" prompt="4 = Continua_x000a_3 = Frecuente_x000a_2 = Ocasional_x000a_1 = Esporádica" xr:uid="{00000000-0002-0000-7000-000001000000}">
          <x14:formula1>
            <xm:f>'D. NIVEL DE EXPOSICIÓN'!$D$8:$D$15</xm:f>
          </x14:formula1>
          <xm:sqref>M9:M69</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7000-000002000000}">
          <x14:formula1>
            <xm:f>'G. NIVEL DE CONSECUENCIA'!$D$10:$D$13</xm:f>
          </x14:formula1>
          <xm:sqref>P9:P69</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85"/>
  <dimension ref="A1:V232"/>
  <sheetViews>
    <sheetView zoomScale="30" zoomScaleNormal="30" zoomScaleSheetLayoutView="20" workbookViewId="0">
      <selection activeCell="F9" sqref="F9"/>
    </sheetView>
  </sheetViews>
  <sheetFormatPr baseColWidth="10" defaultColWidth="11.44140625" defaultRowHeight="25.8"/>
  <cols>
    <col min="1" max="1" width="51.6640625" style="169" customWidth="1"/>
    <col min="2" max="2" width="64.44140625" style="169" customWidth="1"/>
    <col min="3" max="3" width="32.6640625" style="359" customWidth="1"/>
    <col min="4" max="4" width="83.6640625" style="169" customWidth="1"/>
    <col min="5" max="5" width="64" style="169" customWidth="1"/>
    <col min="6" max="6" width="60.44140625" style="169" customWidth="1"/>
    <col min="7" max="7" width="33.33203125" style="169" customWidth="1"/>
    <col min="8" max="8" width="44.109375" style="169" customWidth="1"/>
    <col min="9" max="9" width="50.6640625" style="169" customWidth="1"/>
    <col min="10" max="10" width="43.6640625" style="169" customWidth="1"/>
    <col min="11" max="11" width="40.44140625" style="169" customWidth="1"/>
    <col min="12" max="12" width="35.44140625" style="169" customWidth="1"/>
    <col min="13" max="13" width="23.44140625" style="169" customWidth="1"/>
    <col min="14" max="14" width="22.109375" style="169" customWidth="1"/>
    <col min="15" max="15" width="20.44140625" style="169" customWidth="1"/>
    <col min="16" max="16" width="24.6640625" style="169" customWidth="1"/>
    <col min="17" max="17" width="70.44140625" style="169" customWidth="1"/>
    <col min="18" max="18" width="29" style="169" customWidth="1"/>
    <col min="19" max="19" width="35.44140625" style="169" customWidth="1"/>
    <col min="20" max="20" width="43" style="169" customWidth="1"/>
    <col min="21" max="21" width="84.44140625" style="169" bestFit="1" customWidth="1"/>
    <col min="22" max="22" width="29.6640625" style="169" customWidth="1"/>
    <col min="23" max="16384" width="11.44140625" style="169"/>
  </cols>
  <sheetData>
    <row r="1" spans="1:22" ht="27">
      <c r="A1" s="1413"/>
      <c r="B1" s="1416" t="s">
        <v>1164</v>
      </c>
      <c r="C1" s="1417"/>
      <c r="D1" s="1417"/>
      <c r="E1" s="1417"/>
      <c r="F1" s="1417"/>
      <c r="G1" s="1417"/>
      <c r="H1" s="1417"/>
      <c r="I1" s="1417"/>
      <c r="J1" s="1417"/>
      <c r="K1" s="1417"/>
      <c r="L1" s="1417"/>
      <c r="M1" s="1417"/>
      <c r="N1" s="1417"/>
      <c r="O1" s="1417"/>
      <c r="P1" s="1417"/>
      <c r="Q1" s="1417"/>
      <c r="R1" s="1417"/>
      <c r="S1" s="1417"/>
      <c r="T1" s="1417"/>
      <c r="U1" s="78" t="s">
        <v>2479</v>
      </c>
      <c r="V1" s="1419"/>
    </row>
    <row r="2" spans="1:22" ht="27">
      <c r="A2" s="1414"/>
      <c r="B2" s="1418"/>
      <c r="C2" s="1418"/>
      <c r="D2" s="1418"/>
      <c r="E2" s="1418"/>
      <c r="F2" s="1418"/>
      <c r="G2" s="1418"/>
      <c r="H2" s="1418"/>
      <c r="I2" s="1418"/>
      <c r="J2" s="1418"/>
      <c r="K2" s="1418"/>
      <c r="L2" s="1418"/>
      <c r="M2" s="1418"/>
      <c r="N2" s="1418"/>
      <c r="O2" s="1418"/>
      <c r="P2" s="1418"/>
      <c r="Q2" s="1418"/>
      <c r="R2" s="1418"/>
      <c r="S2" s="1418"/>
      <c r="T2" s="1418"/>
      <c r="U2" s="195" t="s">
        <v>1876</v>
      </c>
      <c r="V2" s="1420"/>
    </row>
    <row r="3" spans="1:22" ht="27">
      <c r="A3" s="1414"/>
      <c r="B3" s="1422" t="s">
        <v>1165</v>
      </c>
      <c r="C3" s="1423"/>
      <c r="D3" s="1423"/>
      <c r="E3" s="1423"/>
      <c r="F3" s="1423"/>
      <c r="G3" s="1423"/>
      <c r="H3" s="1423"/>
      <c r="I3" s="1423"/>
      <c r="J3" s="1423"/>
      <c r="K3" s="1423"/>
      <c r="L3" s="1423"/>
      <c r="M3" s="1423"/>
      <c r="N3" s="1423"/>
      <c r="O3" s="1423"/>
      <c r="P3" s="1423"/>
      <c r="Q3" s="1423"/>
      <c r="R3" s="1423"/>
      <c r="S3" s="1423"/>
      <c r="T3" s="1424"/>
      <c r="U3" s="195" t="s">
        <v>3526</v>
      </c>
      <c r="V3" s="1420"/>
    </row>
    <row r="4" spans="1:22" ht="27">
      <c r="A4" s="1415"/>
      <c r="B4" s="1425"/>
      <c r="C4" s="1426"/>
      <c r="D4" s="1426"/>
      <c r="E4" s="1426"/>
      <c r="F4" s="1426"/>
      <c r="G4" s="1426"/>
      <c r="H4" s="1426"/>
      <c r="I4" s="1426"/>
      <c r="J4" s="1426"/>
      <c r="K4" s="1426"/>
      <c r="L4" s="1426"/>
      <c r="M4" s="1426"/>
      <c r="N4" s="1426"/>
      <c r="O4" s="1426"/>
      <c r="P4" s="1426"/>
      <c r="Q4" s="1426"/>
      <c r="R4" s="1426"/>
      <c r="S4" s="1426"/>
      <c r="T4" s="1427"/>
      <c r="U4" s="79" t="s">
        <v>2</v>
      </c>
      <c r="V4" s="1421"/>
    </row>
    <row r="5" spans="1:22" ht="128.25" customHeight="1">
      <c r="A5" s="251" t="s">
        <v>3</v>
      </c>
      <c r="B5" s="205">
        <v>43518</v>
      </c>
      <c r="C5" s="205">
        <v>43533</v>
      </c>
      <c r="D5" s="205">
        <v>43710</v>
      </c>
      <c r="E5" s="205">
        <v>43719</v>
      </c>
      <c r="F5" s="205">
        <v>43732</v>
      </c>
      <c r="G5" s="205">
        <v>43768</v>
      </c>
      <c r="H5" s="205">
        <v>44034</v>
      </c>
      <c r="I5" s="205">
        <v>44295</v>
      </c>
      <c r="J5" s="205">
        <v>44619</v>
      </c>
      <c r="K5" s="190"/>
      <c r="L5" s="190"/>
      <c r="M5" s="190"/>
      <c r="N5" s="190"/>
      <c r="O5" s="190"/>
      <c r="P5" s="190"/>
      <c r="Q5" s="187"/>
      <c r="R5" s="249"/>
      <c r="S5" s="2023"/>
      <c r="T5" s="2024"/>
      <c r="U5" s="2024"/>
      <c r="V5" s="2025"/>
    </row>
    <row r="6" spans="1:22" ht="45">
      <c r="A6" s="1408" t="s">
        <v>128</v>
      </c>
      <c r="B6" s="1409"/>
      <c r="C6" s="1410" t="s">
        <v>2061</v>
      </c>
      <c r="D6" s="1411"/>
      <c r="E6" s="1411"/>
      <c r="F6" s="1411"/>
      <c r="G6" s="1411"/>
      <c r="H6" s="1411"/>
      <c r="I6" s="1411"/>
      <c r="J6" s="1411"/>
      <c r="K6" s="1411"/>
      <c r="L6" s="1411"/>
      <c r="M6" s="1411"/>
      <c r="N6" s="1411"/>
      <c r="O6" s="1411"/>
      <c r="P6" s="1411"/>
      <c r="Q6" s="1411"/>
      <c r="R6" s="1411"/>
      <c r="S6" s="1411"/>
      <c r="T6" s="1411"/>
      <c r="U6" s="1411"/>
      <c r="V6" s="1412"/>
    </row>
    <row r="7" spans="1:22" ht="24.6">
      <c r="A7" s="2019" t="s">
        <v>65</v>
      </c>
      <c r="B7" s="1903" t="s">
        <v>66</v>
      </c>
      <c r="C7" s="1903" t="s">
        <v>67</v>
      </c>
      <c r="D7" s="1545" t="s">
        <v>4</v>
      </c>
      <c r="E7" s="1545"/>
      <c r="F7" s="1903" t="s">
        <v>68</v>
      </c>
      <c r="G7" s="1545" t="s">
        <v>5</v>
      </c>
      <c r="H7" s="1545"/>
      <c r="I7" s="1545"/>
      <c r="J7" s="1570" t="s">
        <v>1166</v>
      </c>
      <c r="K7" s="1570"/>
      <c r="L7" s="1570"/>
      <c r="M7" s="1570"/>
      <c r="N7" s="1570"/>
      <c r="O7" s="1570"/>
      <c r="P7" s="1570"/>
      <c r="Q7" s="382" t="s">
        <v>1167</v>
      </c>
      <c r="R7" s="1545" t="s">
        <v>132</v>
      </c>
      <c r="S7" s="1545"/>
      <c r="T7" s="1545"/>
      <c r="U7" s="1545"/>
      <c r="V7" s="1547"/>
    </row>
    <row r="8" spans="1:22" s="512" customFormat="1" ht="171.75" customHeight="1" thickBot="1">
      <c r="A8" s="2020"/>
      <c r="B8" s="2021"/>
      <c r="C8" s="1904"/>
      <c r="D8" s="364" t="s">
        <v>812</v>
      </c>
      <c r="E8" s="364" t="s">
        <v>813</v>
      </c>
      <c r="F8" s="2022"/>
      <c r="G8" s="364" t="s">
        <v>69</v>
      </c>
      <c r="H8" s="364" t="s">
        <v>70</v>
      </c>
      <c r="I8" s="364" t="s">
        <v>71</v>
      </c>
      <c r="J8" s="364" t="s">
        <v>72</v>
      </c>
      <c r="K8" s="364" t="s">
        <v>644</v>
      </c>
      <c r="L8" s="364" t="s">
        <v>73</v>
      </c>
      <c r="M8" s="364" t="s">
        <v>1168</v>
      </c>
      <c r="N8" s="364" t="s">
        <v>74</v>
      </c>
      <c r="O8" s="364" t="s">
        <v>814</v>
      </c>
      <c r="P8" s="364" t="s">
        <v>650</v>
      </c>
      <c r="Q8" s="364" t="s">
        <v>75</v>
      </c>
      <c r="R8" s="364" t="s">
        <v>653</v>
      </c>
      <c r="S8" s="364" t="s">
        <v>655</v>
      </c>
      <c r="T8" s="364" t="s">
        <v>76</v>
      </c>
      <c r="U8" s="364" t="s">
        <v>1162</v>
      </c>
      <c r="V8" s="383" t="s">
        <v>1163</v>
      </c>
    </row>
    <row r="9" spans="1:22" ht="250.5" customHeight="1">
      <c r="A9" s="2010" t="s">
        <v>77</v>
      </c>
      <c r="B9" s="2012" t="s">
        <v>318</v>
      </c>
      <c r="C9" s="122" t="s">
        <v>6</v>
      </c>
      <c r="D9" s="123" t="s">
        <v>473</v>
      </c>
      <c r="E9" s="122" t="s">
        <v>8</v>
      </c>
      <c r="F9" s="124" t="s">
        <v>9</v>
      </c>
      <c r="G9" s="125" t="s">
        <v>10</v>
      </c>
      <c r="H9" s="125" t="s">
        <v>1666</v>
      </c>
      <c r="I9" s="125" t="s">
        <v>1667</v>
      </c>
      <c r="J9" s="180">
        <v>6</v>
      </c>
      <c r="K9" s="180">
        <v>2</v>
      </c>
      <c r="L9" s="181">
        <f t="shared" ref="L9:L68" si="0">+J9*K9</f>
        <v>12</v>
      </c>
      <c r="M9" s="4" t="str">
        <f t="shared" ref="M9:M68" si="1">IF(L9&gt;=24,"MUY ALTO",IF(L9&gt;=10,"ALTO",IF(L9&gt;=6,"MEDIO","BAJO")))</f>
        <v>ALTO</v>
      </c>
      <c r="N9" s="180">
        <v>25</v>
      </c>
      <c r="O9" s="181">
        <f t="shared" ref="O9:O68" si="2">+L9*N9</f>
        <v>300</v>
      </c>
      <c r="P9" s="182" t="str">
        <f t="shared" ref="P9:P68" si="3">IF(O9&gt;=600,"I",IF(O9&gt;=150,"II",IF(O9&gt;=40,"III",IF(O9&gt;=20,"IV"))))</f>
        <v>II</v>
      </c>
      <c r="Q9" s="246" t="str">
        <f t="shared" ref="Q9:Q68" si="4">IF(O9&gt;=600,"NO ACEPTABLE",IF(O9&gt;=150,"ACEPTABLE CON CONTROL ESPECIFICO",IF(O9&gt;=40,"MEJORABLE",IF(O9&gt;=20,"ACEPTABLE"))))</f>
        <v>ACEPTABLE CON CONTROL ESPECIFICO</v>
      </c>
      <c r="R9" s="125" t="s">
        <v>13</v>
      </c>
      <c r="S9" s="125" t="s">
        <v>14</v>
      </c>
      <c r="T9" s="125" t="s">
        <v>14</v>
      </c>
      <c r="U9" s="127" t="s">
        <v>2019</v>
      </c>
      <c r="V9" s="144" t="s">
        <v>13</v>
      </c>
    </row>
    <row r="10" spans="1:22" ht="150" customHeight="1">
      <c r="A10" s="2011"/>
      <c r="B10" s="2012"/>
      <c r="C10" s="122" t="s">
        <v>6</v>
      </c>
      <c r="D10" s="129" t="s">
        <v>474</v>
      </c>
      <c r="E10" s="122" t="s">
        <v>8</v>
      </c>
      <c r="F10" s="130" t="s">
        <v>315</v>
      </c>
      <c r="G10" s="125" t="s">
        <v>11</v>
      </c>
      <c r="H10" s="125" t="s">
        <v>1666</v>
      </c>
      <c r="I10" s="125" t="s">
        <v>1667</v>
      </c>
      <c r="J10" s="180">
        <v>6</v>
      </c>
      <c r="K10" s="180">
        <v>2</v>
      </c>
      <c r="L10" s="181">
        <f t="shared" si="0"/>
        <v>12</v>
      </c>
      <c r="M10" s="4" t="str">
        <f t="shared" si="1"/>
        <v>ALTO</v>
      </c>
      <c r="N10" s="180">
        <v>25</v>
      </c>
      <c r="O10" s="181">
        <f t="shared" si="2"/>
        <v>300</v>
      </c>
      <c r="P10" s="182" t="str">
        <f t="shared" si="3"/>
        <v>II</v>
      </c>
      <c r="Q10" s="246" t="str">
        <f t="shared" si="4"/>
        <v>ACEPTABLE CON CONTROL ESPECIFICO</v>
      </c>
      <c r="R10" s="125" t="s">
        <v>14</v>
      </c>
      <c r="S10" s="125" t="s">
        <v>14</v>
      </c>
      <c r="T10" s="125" t="s">
        <v>14</v>
      </c>
      <c r="U10" s="127" t="s">
        <v>2020</v>
      </c>
      <c r="V10" s="144" t="s">
        <v>13</v>
      </c>
    </row>
    <row r="11" spans="1:22" ht="207.75" customHeight="1">
      <c r="A11" s="2011"/>
      <c r="B11" s="2012"/>
      <c r="C11" s="122" t="s">
        <v>6</v>
      </c>
      <c r="D11" s="131" t="s">
        <v>475</v>
      </c>
      <c r="E11" s="122" t="s">
        <v>17</v>
      </c>
      <c r="F11" s="130" t="s">
        <v>476</v>
      </c>
      <c r="G11" s="125" t="s">
        <v>11</v>
      </c>
      <c r="H11" s="125" t="s">
        <v>1656</v>
      </c>
      <c r="I11" s="125" t="s">
        <v>1578</v>
      </c>
      <c r="J11" s="180">
        <v>6</v>
      </c>
      <c r="K11" s="180">
        <v>2</v>
      </c>
      <c r="L11" s="181">
        <f t="shared" si="0"/>
        <v>12</v>
      </c>
      <c r="M11" s="4" t="str">
        <f t="shared" si="1"/>
        <v>ALTO</v>
      </c>
      <c r="N11" s="180">
        <v>10</v>
      </c>
      <c r="O11" s="181">
        <f t="shared" si="2"/>
        <v>120</v>
      </c>
      <c r="P11" s="182" t="str">
        <f t="shared" si="3"/>
        <v>III</v>
      </c>
      <c r="Q11" s="246" t="str">
        <f t="shared" si="4"/>
        <v>MEJORABLE</v>
      </c>
      <c r="R11" s="125" t="s">
        <v>13</v>
      </c>
      <c r="S11" s="132" t="s">
        <v>14</v>
      </c>
      <c r="T11" s="132" t="s">
        <v>14</v>
      </c>
      <c r="U11" s="125" t="s">
        <v>1668</v>
      </c>
      <c r="V11" s="144" t="s">
        <v>13</v>
      </c>
    </row>
    <row r="12" spans="1:22" ht="98.4">
      <c r="A12" s="2011"/>
      <c r="B12" s="2012"/>
      <c r="C12" s="122" t="s">
        <v>6</v>
      </c>
      <c r="D12" s="134" t="s">
        <v>477</v>
      </c>
      <c r="E12" s="135" t="s">
        <v>17</v>
      </c>
      <c r="F12" s="136" t="s">
        <v>478</v>
      </c>
      <c r="G12" s="132" t="s">
        <v>10</v>
      </c>
      <c r="H12" s="132" t="s">
        <v>11</v>
      </c>
      <c r="I12" s="125" t="s">
        <v>1578</v>
      </c>
      <c r="J12" s="180">
        <v>6</v>
      </c>
      <c r="K12" s="180">
        <v>2</v>
      </c>
      <c r="L12" s="181">
        <f t="shared" si="0"/>
        <v>12</v>
      </c>
      <c r="M12" s="4" t="str">
        <f t="shared" si="1"/>
        <v>ALTO</v>
      </c>
      <c r="N12" s="180">
        <v>10</v>
      </c>
      <c r="O12" s="181">
        <f t="shared" si="2"/>
        <v>120</v>
      </c>
      <c r="P12" s="182" t="str">
        <f t="shared" si="3"/>
        <v>III</v>
      </c>
      <c r="Q12" s="246" t="str">
        <f t="shared" si="4"/>
        <v>MEJORABLE</v>
      </c>
      <c r="R12" s="126" t="s">
        <v>13</v>
      </c>
      <c r="S12" s="137" t="s">
        <v>26</v>
      </c>
      <c r="T12" s="137" t="s">
        <v>479</v>
      </c>
      <c r="U12" s="127" t="s">
        <v>13</v>
      </c>
      <c r="V12" s="144" t="s">
        <v>13</v>
      </c>
    </row>
    <row r="13" spans="1:22" ht="131.25" customHeight="1">
      <c r="A13" s="2011"/>
      <c r="B13" s="2012"/>
      <c r="C13" s="122" t="s">
        <v>6</v>
      </c>
      <c r="D13" s="129" t="s">
        <v>480</v>
      </c>
      <c r="E13" s="122" t="s">
        <v>17</v>
      </c>
      <c r="F13" s="130" t="s">
        <v>47</v>
      </c>
      <c r="G13" s="125" t="s">
        <v>11</v>
      </c>
      <c r="H13" s="125" t="s">
        <v>11</v>
      </c>
      <c r="I13" s="125" t="s">
        <v>1578</v>
      </c>
      <c r="J13" s="180">
        <v>6</v>
      </c>
      <c r="K13" s="180">
        <v>2</v>
      </c>
      <c r="L13" s="181">
        <f t="shared" si="0"/>
        <v>12</v>
      </c>
      <c r="M13" s="4" t="str">
        <f t="shared" si="1"/>
        <v>ALTO</v>
      </c>
      <c r="N13" s="180">
        <v>10</v>
      </c>
      <c r="O13" s="181">
        <f t="shared" si="2"/>
        <v>120</v>
      </c>
      <c r="P13" s="182" t="str">
        <f t="shared" si="3"/>
        <v>III</v>
      </c>
      <c r="Q13" s="246" t="str">
        <f t="shared" si="4"/>
        <v>MEJORABLE</v>
      </c>
      <c r="R13" s="126" t="s">
        <v>13</v>
      </c>
      <c r="S13" s="125" t="s">
        <v>14</v>
      </c>
      <c r="T13" s="132" t="s">
        <v>14</v>
      </c>
      <c r="U13" s="127" t="s">
        <v>2021</v>
      </c>
      <c r="V13" s="144" t="s">
        <v>13</v>
      </c>
    </row>
    <row r="14" spans="1:22" ht="141.75" customHeight="1">
      <c r="A14" s="2011"/>
      <c r="B14" s="2012"/>
      <c r="C14" s="122" t="s">
        <v>6</v>
      </c>
      <c r="D14" s="138" t="s">
        <v>481</v>
      </c>
      <c r="E14" s="122" t="s">
        <v>20</v>
      </c>
      <c r="F14" s="125" t="s">
        <v>21</v>
      </c>
      <c r="G14" s="139" t="s">
        <v>11</v>
      </c>
      <c r="H14" s="139" t="s">
        <v>1669</v>
      </c>
      <c r="I14" s="125" t="s">
        <v>1578</v>
      </c>
      <c r="J14" s="180">
        <v>6</v>
      </c>
      <c r="K14" s="180">
        <v>2</v>
      </c>
      <c r="L14" s="181">
        <f t="shared" si="0"/>
        <v>12</v>
      </c>
      <c r="M14" s="4" t="str">
        <f t="shared" si="1"/>
        <v>ALTO</v>
      </c>
      <c r="N14" s="180">
        <v>10</v>
      </c>
      <c r="O14" s="181">
        <f t="shared" si="2"/>
        <v>120</v>
      </c>
      <c r="P14" s="182" t="str">
        <f t="shared" si="3"/>
        <v>III</v>
      </c>
      <c r="Q14" s="246" t="str">
        <f t="shared" si="4"/>
        <v>MEJORABLE</v>
      </c>
      <c r="R14" s="126" t="s">
        <v>13</v>
      </c>
      <c r="S14" s="125" t="s">
        <v>14</v>
      </c>
      <c r="T14" s="130" t="s">
        <v>22</v>
      </c>
      <c r="U14" s="137" t="s">
        <v>2022</v>
      </c>
      <c r="V14" s="144" t="s">
        <v>13</v>
      </c>
    </row>
    <row r="15" spans="1:22" ht="123">
      <c r="A15" s="2011"/>
      <c r="B15" s="2012"/>
      <c r="C15" s="122" t="s">
        <v>6</v>
      </c>
      <c r="D15" s="131" t="s">
        <v>482</v>
      </c>
      <c r="E15" s="122" t="s">
        <v>20</v>
      </c>
      <c r="F15" s="137" t="s">
        <v>31</v>
      </c>
      <c r="G15" s="139" t="s">
        <v>11</v>
      </c>
      <c r="H15" s="139" t="s">
        <v>1670</v>
      </c>
      <c r="I15" s="139" t="s">
        <v>11</v>
      </c>
      <c r="J15" s="180">
        <v>2</v>
      </c>
      <c r="K15" s="180">
        <v>2</v>
      </c>
      <c r="L15" s="181">
        <f t="shared" si="0"/>
        <v>4</v>
      </c>
      <c r="M15" s="4" t="str">
        <f t="shared" si="1"/>
        <v>BAJO</v>
      </c>
      <c r="N15" s="180">
        <v>100</v>
      </c>
      <c r="O15" s="181">
        <f t="shared" si="2"/>
        <v>400</v>
      </c>
      <c r="P15" s="182" t="str">
        <f t="shared" si="3"/>
        <v>II</v>
      </c>
      <c r="Q15" s="246" t="str">
        <f t="shared" si="4"/>
        <v>ACEPTABLE CON CONTROL ESPECIFICO</v>
      </c>
      <c r="R15" s="125" t="s">
        <v>13</v>
      </c>
      <c r="S15" s="125" t="s">
        <v>13</v>
      </c>
      <c r="T15" s="125" t="s">
        <v>13</v>
      </c>
      <c r="U15" s="130" t="s">
        <v>2023</v>
      </c>
      <c r="V15" s="144" t="s">
        <v>13</v>
      </c>
    </row>
    <row r="16" spans="1:22" ht="101.25" customHeight="1">
      <c r="A16" s="2011"/>
      <c r="B16" s="2013" t="s">
        <v>281</v>
      </c>
      <c r="C16" s="122" t="s">
        <v>6</v>
      </c>
      <c r="D16" s="123" t="s">
        <v>473</v>
      </c>
      <c r="E16" s="122" t="s">
        <v>8</v>
      </c>
      <c r="F16" s="124" t="s">
        <v>9</v>
      </c>
      <c r="G16" s="125" t="s">
        <v>10</v>
      </c>
      <c r="H16" s="125" t="s">
        <v>1666</v>
      </c>
      <c r="I16" s="125" t="s">
        <v>1671</v>
      </c>
      <c r="J16" s="180">
        <v>6</v>
      </c>
      <c r="K16" s="180">
        <v>2</v>
      </c>
      <c r="L16" s="181">
        <f t="shared" si="0"/>
        <v>12</v>
      </c>
      <c r="M16" s="4" t="str">
        <f t="shared" si="1"/>
        <v>ALTO</v>
      </c>
      <c r="N16" s="180">
        <v>25</v>
      </c>
      <c r="O16" s="181">
        <f t="shared" si="2"/>
        <v>300</v>
      </c>
      <c r="P16" s="182" t="str">
        <f t="shared" si="3"/>
        <v>II</v>
      </c>
      <c r="Q16" s="246" t="str">
        <f t="shared" si="4"/>
        <v>ACEPTABLE CON CONTROL ESPECIFICO</v>
      </c>
      <c r="R16" s="125" t="s">
        <v>13</v>
      </c>
      <c r="S16" s="125" t="s">
        <v>14</v>
      </c>
      <c r="T16" s="130" t="s">
        <v>483</v>
      </c>
      <c r="U16" s="127" t="s">
        <v>2024</v>
      </c>
      <c r="V16" s="144" t="s">
        <v>13</v>
      </c>
    </row>
    <row r="17" spans="1:22" ht="120" customHeight="1">
      <c r="A17" s="2011"/>
      <c r="B17" s="2014"/>
      <c r="C17" s="122" t="s">
        <v>6</v>
      </c>
      <c r="D17" s="129" t="s">
        <v>474</v>
      </c>
      <c r="E17" s="122" t="s">
        <v>8</v>
      </c>
      <c r="F17" s="130" t="s">
        <v>315</v>
      </c>
      <c r="G17" s="125" t="s">
        <v>10</v>
      </c>
      <c r="H17" s="125" t="s">
        <v>1666</v>
      </c>
      <c r="I17" s="125" t="s">
        <v>1671</v>
      </c>
      <c r="J17" s="180">
        <v>6</v>
      </c>
      <c r="K17" s="180">
        <v>2</v>
      </c>
      <c r="L17" s="181">
        <f t="shared" si="0"/>
        <v>12</v>
      </c>
      <c r="M17" s="4" t="str">
        <f t="shared" si="1"/>
        <v>ALTO</v>
      </c>
      <c r="N17" s="180">
        <v>25</v>
      </c>
      <c r="O17" s="181">
        <f t="shared" si="2"/>
        <v>300</v>
      </c>
      <c r="P17" s="182" t="str">
        <f t="shared" si="3"/>
        <v>II</v>
      </c>
      <c r="Q17" s="246" t="str">
        <f t="shared" si="4"/>
        <v>ACEPTABLE CON CONTROL ESPECIFICO</v>
      </c>
      <c r="R17" s="125" t="s">
        <v>14</v>
      </c>
      <c r="S17" s="125" t="s">
        <v>14</v>
      </c>
      <c r="T17" s="125" t="s">
        <v>14</v>
      </c>
      <c r="U17" s="127" t="s">
        <v>2021</v>
      </c>
      <c r="V17" s="144" t="s">
        <v>13</v>
      </c>
    </row>
    <row r="18" spans="1:22" ht="56.4">
      <c r="A18" s="2011"/>
      <c r="B18" s="2014"/>
      <c r="C18" s="122" t="s">
        <v>6</v>
      </c>
      <c r="D18" s="131" t="s">
        <v>475</v>
      </c>
      <c r="E18" s="122" t="s">
        <v>17</v>
      </c>
      <c r="F18" s="130" t="s">
        <v>476</v>
      </c>
      <c r="G18" s="125" t="s">
        <v>11</v>
      </c>
      <c r="H18" s="125" t="s">
        <v>1656</v>
      </c>
      <c r="I18" s="125" t="s">
        <v>1578</v>
      </c>
      <c r="J18" s="180">
        <v>6</v>
      </c>
      <c r="K18" s="180">
        <v>2</v>
      </c>
      <c r="L18" s="181">
        <f t="shared" si="0"/>
        <v>12</v>
      </c>
      <c r="M18" s="4" t="str">
        <f t="shared" si="1"/>
        <v>ALTO</v>
      </c>
      <c r="N18" s="180">
        <v>10</v>
      </c>
      <c r="O18" s="181">
        <f t="shared" si="2"/>
        <v>120</v>
      </c>
      <c r="P18" s="182" t="str">
        <f t="shared" si="3"/>
        <v>III</v>
      </c>
      <c r="Q18" s="246" t="str">
        <f t="shared" si="4"/>
        <v>MEJORABLE</v>
      </c>
      <c r="R18" s="125" t="s">
        <v>13</v>
      </c>
      <c r="S18" s="132" t="s">
        <v>14</v>
      </c>
      <c r="T18" s="132" t="s">
        <v>14</v>
      </c>
      <c r="U18" s="140" t="s">
        <v>1047</v>
      </c>
      <c r="V18" s="144" t="s">
        <v>13</v>
      </c>
    </row>
    <row r="19" spans="1:22" ht="104.25" customHeight="1">
      <c r="A19" s="2011"/>
      <c r="B19" s="2014"/>
      <c r="C19" s="135" t="s">
        <v>6</v>
      </c>
      <c r="D19" s="134" t="s">
        <v>484</v>
      </c>
      <c r="E19" s="135" t="s">
        <v>8</v>
      </c>
      <c r="F19" s="124" t="s">
        <v>283</v>
      </c>
      <c r="G19" s="132" t="s">
        <v>10</v>
      </c>
      <c r="H19" s="132" t="s">
        <v>1666</v>
      </c>
      <c r="I19" s="132" t="s">
        <v>1671</v>
      </c>
      <c r="J19" s="272">
        <v>6</v>
      </c>
      <c r="K19" s="272">
        <v>2</v>
      </c>
      <c r="L19" s="272">
        <f t="shared" si="0"/>
        <v>12</v>
      </c>
      <c r="M19" s="273" t="str">
        <f t="shared" si="1"/>
        <v>ALTO</v>
      </c>
      <c r="N19" s="272">
        <v>25</v>
      </c>
      <c r="O19" s="272">
        <f t="shared" si="2"/>
        <v>300</v>
      </c>
      <c r="P19" s="274" t="str">
        <f t="shared" si="3"/>
        <v>II</v>
      </c>
      <c r="Q19" s="246" t="str">
        <f t="shared" si="4"/>
        <v>ACEPTABLE CON CONTROL ESPECIFICO</v>
      </c>
      <c r="R19" s="132" t="s">
        <v>13</v>
      </c>
      <c r="S19" s="132" t="s">
        <v>13</v>
      </c>
      <c r="T19" s="132" t="s">
        <v>13</v>
      </c>
      <c r="U19" s="124" t="s">
        <v>485</v>
      </c>
      <c r="V19" s="517" t="s">
        <v>13</v>
      </c>
    </row>
    <row r="20" spans="1:22" ht="110.25" customHeight="1">
      <c r="A20" s="2011"/>
      <c r="B20" s="2014"/>
      <c r="C20" s="135" t="s">
        <v>6</v>
      </c>
      <c r="D20" s="139" t="s">
        <v>486</v>
      </c>
      <c r="E20" s="135" t="s">
        <v>17</v>
      </c>
      <c r="F20" s="124" t="s">
        <v>47</v>
      </c>
      <c r="G20" s="132" t="s">
        <v>11</v>
      </c>
      <c r="H20" s="132" t="s">
        <v>11</v>
      </c>
      <c r="I20" s="132" t="s">
        <v>1672</v>
      </c>
      <c r="J20" s="272">
        <v>6</v>
      </c>
      <c r="K20" s="272">
        <v>2</v>
      </c>
      <c r="L20" s="272">
        <f t="shared" si="0"/>
        <v>12</v>
      </c>
      <c r="M20" s="273" t="str">
        <f t="shared" si="1"/>
        <v>ALTO</v>
      </c>
      <c r="N20" s="272">
        <v>10</v>
      </c>
      <c r="O20" s="272">
        <f t="shared" si="2"/>
        <v>120</v>
      </c>
      <c r="P20" s="274" t="str">
        <f t="shared" si="3"/>
        <v>III</v>
      </c>
      <c r="Q20" s="246" t="str">
        <f t="shared" si="4"/>
        <v>MEJORABLE</v>
      </c>
      <c r="R20" s="523" t="s">
        <v>13</v>
      </c>
      <c r="S20" s="132" t="s">
        <v>14</v>
      </c>
      <c r="T20" s="132" t="s">
        <v>14</v>
      </c>
      <c r="U20" s="524" t="s">
        <v>2025</v>
      </c>
      <c r="V20" s="517" t="s">
        <v>13</v>
      </c>
    </row>
    <row r="21" spans="1:22" ht="56.4">
      <c r="A21" s="2011"/>
      <c r="B21" s="2014"/>
      <c r="C21" s="122" t="s">
        <v>6</v>
      </c>
      <c r="D21" s="129" t="s">
        <v>487</v>
      </c>
      <c r="E21" s="123" t="s">
        <v>20</v>
      </c>
      <c r="F21" s="129" t="s">
        <v>227</v>
      </c>
      <c r="G21" s="139" t="s">
        <v>42</v>
      </c>
      <c r="H21" s="139" t="s">
        <v>11</v>
      </c>
      <c r="I21" s="125" t="s">
        <v>1672</v>
      </c>
      <c r="J21" s="180">
        <v>6</v>
      </c>
      <c r="K21" s="180">
        <v>2</v>
      </c>
      <c r="L21" s="181">
        <f t="shared" si="0"/>
        <v>12</v>
      </c>
      <c r="M21" s="4" t="str">
        <f t="shared" si="1"/>
        <v>ALTO</v>
      </c>
      <c r="N21" s="180">
        <v>25</v>
      </c>
      <c r="O21" s="181">
        <f t="shared" si="2"/>
        <v>300</v>
      </c>
      <c r="P21" s="182" t="str">
        <f t="shared" si="3"/>
        <v>II</v>
      </c>
      <c r="Q21" s="246" t="str">
        <f t="shared" si="4"/>
        <v>ACEPTABLE CON CONTROL ESPECIFICO</v>
      </c>
      <c r="R21" s="125" t="s">
        <v>14</v>
      </c>
      <c r="S21" s="125" t="s">
        <v>14</v>
      </c>
      <c r="T21" s="130" t="s">
        <v>14</v>
      </c>
      <c r="U21" s="141" t="s">
        <v>43</v>
      </c>
      <c r="V21" s="144" t="s">
        <v>13</v>
      </c>
    </row>
    <row r="22" spans="1:22" ht="56.4">
      <c r="A22" s="2011"/>
      <c r="B22" s="2014"/>
      <c r="C22" s="122" t="s">
        <v>6</v>
      </c>
      <c r="D22" s="129" t="s">
        <v>488</v>
      </c>
      <c r="E22" s="122" t="s">
        <v>8</v>
      </c>
      <c r="F22" s="130" t="s">
        <v>288</v>
      </c>
      <c r="G22" s="125" t="s">
        <v>11</v>
      </c>
      <c r="H22" s="125" t="s">
        <v>1666</v>
      </c>
      <c r="I22" s="125" t="s">
        <v>1671</v>
      </c>
      <c r="J22" s="180">
        <v>6</v>
      </c>
      <c r="K22" s="180">
        <v>2</v>
      </c>
      <c r="L22" s="181">
        <f t="shared" si="0"/>
        <v>12</v>
      </c>
      <c r="M22" s="4" t="str">
        <f t="shared" si="1"/>
        <v>ALTO</v>
      </c>
      <c r="N22" s="180">
        <v>25</v>
      </c>
      <c r="O22" s="181">
        <f t="shared" si="2"/>
        <v>300</v>
      </c>
      <c r="P22" s="182" t="str">
        <f t="shared" si="3"/>
        <v>II</v>
      </c>
      <c r="Q22" s="246" t="str">
        <f t="shared" si="4"/>
        <v>ACEPTABLE CON CONTROL ESPECIFICO</v>
      </c>
      <c r="R22" s="125" t="s">
        <v>14</v>
      </c>
      <c r="S22" s="125" t="s">
        <v>14</v>
      </c>
      <c r="T22" s="125" t="s">
        <v>14</v>
      </c>
      <c r="U22" s="127" t="s">
        <v>289</v>
      </c>
      <c r="V22" s="144" t="s">
        <v>13</v>
      </c>
    </row>
    <row r="23" spans="1:22" ht="73.8">
      <c r="A23" s="2011"/>
      <c r="B23" s="2014"/>
      <c r="C23" s="122" t="s">
        <v>6</v>
      </c>
      <c r="D23" s="129" t="s">
        <v>474</v>
      </c>
      <c r="E23" s="122" t="s">
        <v>8</v>
      </c>
      <c r="F23" s="130" t="s">
        <v>155</v>
      </c>
      <c r="G23" s="125" t="s">
        <v>11</v>
      </c>
      <c r="H23" s="125" t="s">
        <v>1666</v>
      </c>
      <c r="I23" s="125" t="s">
        <v>1671</v>
      </c>
      <c r="J23" s="180">
        <v>6</v>
      </c>
      <c r="K23" s="180">
        <v>2</v>
      </c>
      <c r="L23" s="181">
        <f t="shared" si="0"/>
        <v>12</v>
      </c>
      <c r="M23" s="4" t="str">
        <f t="shared" si="1"/>
        <v>ALTO</v>
      </c>
      <c r="N23" s="180">
        <v>25</v>
      </c>
      <c r="O23" s="181">
        <f t="shared" si="2"/>
        <v>300</v>
      </c>
      <c r="P23" s="182" t="str">
        <f t="shared" si="3"/>
        <v>II</v>
      </c>
      <c r="Q23" s="246" t="str">
        <f t="shared" si="4"/>
        <v>ACEPTABLE CON CONTROL ESPECIFICO</v>
      </c>
      <c r="R23" s="125" t="s">
        <v>14</v>
      </c>
      <c r="S23" s="125" t="s">
        <v>14</v>
      </c>
      <c r="T23" s="125" t="s">
        <v>14</v>
      </c>
      <c r="U23" s="141" t="s">
        <v>2026</v>
      </c>
      <c r="V23" s="144" t="s">
        <v>13</v>
      </c>
    </row>
    <row r="24" spans="1:22" ht="147.6">
      <c r="A24" s="2011"/>
      <c r="B24" s="2014"/>
      <c r="C24" s="122" t="s">
        <v>6</v>
      </c>
      <c r="D24" s="131" t="s">
        <v>489</v>
      </c>
      <c r="E24" s="122" t="s">
        <v>33</v>
      </c>
      <c r="F24" s="137" t="s">
        <v>160</v>
      </c>
      <c r="G24" s="125" t="s">
        <v>10</v>
      </c>
      <c r="H24" s="139" t="s">
        <v>1673</v>
      </c>
      <c r="I24" s="125" t="s">
        <v>1674</v>
      </c>
      <c r="J24" s="180">
        <v>6</v>
      </c>
      <c r="K24" s="180">
        <v>2</v>
      </c>
      <c r="L24" s="181">
        <f t="shared" si="0"/>
        <v>12</v>
      </c>
      <c r="M24" s="4" t="str">
        <f t="shared" si="1"/>
        <v>ALTO</v>
      </c>
      <c r="N24" s="180">
        <v>25</v>
      </c>
      <c r="O24" s="181">
        <f t="shared" si="2"/>
        <v>300</v>
      </c>
      <c r="P24" s="182" t="str">
        <f t="shared" si="3"/>
        <v>II</v>
      </c>
      <c r="Q24" s="246" t="str">
        <f t="shared" si="4"/>
        <v>ACEPTABLE CON CONTROL ESPECIFICO</v>
      </c>
      <c r="R24" s="125" t="s">
        <v>13</v>
      </c>
      <c r="S24" s="125" t="s">
        <v>13</v>
      </c>
      <c r="T24" s="125" t="s">
        <v>13</v>
      </c>
      <c r="U24" s="141" t="s">
        <v>3533</v>
      </c>
      <c r="V24" s="144" t="s">
        <v>1048</v>
      </c>
    </row>
    <row r="25" spans="1:22" ht="147.6">
      <c r="A25" s="2011"/>
      <c r="B25" s="2014"/>
      <c r="C25" s="122" t="s">
        <v>6</v>
      </c>
      <c r="D25" s="139" t="s">
        <v>491</v>
      </c>
      <c r="E25" s="123" t="s">
        <v>39</v>
      </c>
      <c r="F25" s="142" t="s">
        <v>164</v>
      </c>
      <c r="G25" s="139" t="s">
        <v>11</v>
      </c>
      <c r="H25" s="139" t="s">
        <v>1673</v>
      </c>
      <c r="I25" s="125" t="s">
        <v>1674</v>
      </c>
      <c r="J25" s="180">
        <v>6</v>
      </c>
      <c r="K25" s="180">
        <v>2</v>
      </c>
      <c r="L25" s="181">
        <f t="shared" si="0"/>
        <v>12</v>
      </c>
      <c r="M25" s="4" t="str">
        <f t="shared" si="1"/>
        <v>ALTO</v>
      </c>
      <c r="N25" s="180">
        <v>10</v>
      </c>
      <c r="O25" s="181">
        <f t="shared" si="2"/>
        <v>120</v>
      </c>
      <c r="P25" s="182" t="str">
        <f t="shared" si="3"/>
        <v>III</v>
      </c>
      <c r="Q25" s="246" t="str">
        <f t="shared" si="4"/>
        <v>MEJORABLE</v>
      </c>
      <c r="R25" s="125" t="s">
        <v>13</v>
      </c>
      <c r="S25" s="125" t="s">
        <v>13</v>
      </c>
      <c r="T25" s="125" t="s">
        <v>13</v>
      </c>
      <c r="U25" s="141" t="s">
        <v>492</v>
      </c>
      <c r="V25" s="144" t="s">
        <v>1048</v>
      </c>
    </row>
    <row r="26" spans="1:22" ht="123" customHeight="1">
      <c r="A26" s="2011"/>
      <c r="B26" s="2014"/>
      <c r="C26" s="122" t="s">
        <v>6</v>
      </c>
      <c r="D26" s="129" t="s">
        <v>487</v>
      </c>
      <c r="E26" s="123" t="s">
        <v>20</v>
      </c>
      <c r="F26" s="129" t="s">
        <v>41</v>
      </c>
      <c r="G26" s="139" t="s">
        <v>42</v>
      </c>
      <c r="H26" s="139" t="s">
        <v>11</v>
      </c>
      <c r="I26" s="139" t="s">
        <v>1578</v>
      </c>
      <c r="J26" s="180">
        <v>6</v>
      </c>
      <c r="K26" s="180">
        <v>2</v>
      </c>
      <c r="L26" s="181">
        <f t="shared" si="0"/>
        <v>12</v>
      </c>
      <c r="M26" s="4" t="str">
        <f t="shared" si="1"/>
        <v>ALTO</v>
      </c>
      <c r="N26" s="180">
        <v>10</v>
      </c>
      <c r="O26" s="181">
        <f t="shared" si="2"/>
        <v>120</v>
      </c>
      <c r="P26" s="182" t="str">
        <f t="shared" si="3"/>
        <v>III</v>
      </c>
      <c r="Q26" s="246" t="str">
        <f t="shared" si="4"/>
        <v>MEJORABLE</v>
      </c>
      <c r="R26" s="125" t="s">
        <v>14</v>
      </c>
      <c r="S26" s="125" t="s">
        <v>14</v>
      </c>
      <c r="T26" s="130" t="s">
        <v>14</v>
      </c>
      <c r="U26" s="141" t="s">
        <v>43</v>
      </c>
      <c r="V26" s="144" t="s">
        <v>13</v>
      </c>
    </row>
    <row r="27" spans="1:22" ht="196.8">
      <c r="A27" s="2015" t="s">
        <v>78</v>
      </c>
      <c r="B27" s="2016" t="s">
        <v>660</v>
      </c>
      <c r="C27" s="122" t="s">
        <v>6</v>
      </c>
      <c r="D27" s="122" t="s">
        <v>494</v>
      </c>
      <c r="E27" s="122" t="s">
        <v>20</v>
      </c>
      <c r="F27" s="125" t="s">
        <v>30</v>
      </c>
      <c r="G27" s="59" t="s">
        <v>11</v>
      </c>
      <c r="H27" s="59" t="s">
        <v>85</v>
      </c>
      <c r="I27" s="59" t="s">
        <v>1502</v>
      </c>
      <c r="J27" s="180">
        <v>2</v>
      </c>
      <c r="K27" s="180">
        <v>2</v>
      </c>
      <c r="L27" s="181">
        <f t="shared" si="0"/>
        <v>4</v>
      </c>
      <c r="M27" s="4" t="str">
        <f t="shared" si="1"/>
        <v>BAJO</v>
      </c>
      <c r="N27" s="180">
        <v>100</v>
      </c>
      <c r="O27" s="181">
        <f t="shared" si="2"/>
        <v>400</v>
      </c>
      <c r="P27" s="182" t="str">
        <f t="shared" si="3"/>
        <v>II</v>
      </c>
      <c r="Q27" s="246" t="str">
        <f t="shared" si="4"/>
        <v>ACEPTABLE CON CONTROL ESPECIFICO</v>
      </c>
      <c r="R27" s="125" t="s">
        <v>13</v>
      </c>
      <c r="S27" s="125" t="s">
        <v>13</v>
      </c>
      <c r="T27" s="125" t="s">
        <v>3581</v>
      </c>
      <c r="U27" s="142" t="s">
        <v>2027</v>
      </c>
      <c r="V27" s="144" t="s">
        <v>13</v>
      </c>
    </row>
    <row r="28" spans="1:22" ht="98.4">
      <c r="A28" s="2015"/>
      <c r="B28" s="2017"/>
      <c r="C28" s="122" t="s">
        <v>6</v>
      </c>
      <c r="D28" s="131" t="s">
        <v>495</v>
      </c>
      <c r="E28" s="122" t="s">
        <v>20</v>
      </c>
      <c r="F28" s="137" t="s">
        <v>48</v>
      </c>
      <c r="G28" s="59" t="s">
        <v>11</v>
      </c>
      <c r="H28" s="59" t="s">
        <v>1663</v>
      </c>
      <c r="I28" s="56" t="s">
        <v>1664</v>
      </c>
      <c r="J28" s="180">
        <v>6</v>
      </c>
      <c r="K28" s="180">
        <v>2</v>
      </c>
      <c r="L28" s="181">
        <f t="shared" si="0"/>
        <v>12</v>
      </c>
      <c r="M28" s="4" t="str">
        <f t="shared" si="1"/>
        <v>ALTO</v>
      </c>
      <c r="N28" s="180">
        <v>10</v>
      </c>
      <c r="O28" s="181">
        <f t="shared" si="2"/>
        <v>120</v>
      </c>
      <c r="P28" s="182" t="str">
        <f t="shared" si="3"/>
        <v>III</v>
      </c>
      <c r="Q28" s="246" t="str">
        <f t="shared" si="4"/>
        <v>MEJORABLE</v>
      </c>
      <c r="R28" s="125" t="s">
        <v>13</v>
      </c>
      <c r="S28" s="125" t="s">
        <v>13</v>
      </c>
      <c r="T28" s="125" t="s">
        <v>13</v>
      </c>
      <c r="U28" s="127" t="s">
        <v>2028</v>
      </c>
      <c r="V28" s="144" t="s">
        <v>496</v>
      </c>
    </row>
    <row r="29" spans="1:22" ht="123">
      <c r="A29" s="2015"/>
      <c r="B29" s="2017"/>
      <c r="C29" s="122" t="s">
        <v>6</v>
      </c>
      <c r="D29" s="143" t="s">
        <v>497</v>
      </c>
      <c r="E29" s="135" t="s">
        <v>33</v>
      </c>
      <c r="F29" s="124" t="s">
        <v>34</v>
      </c>
      <c r="G29" s="132" t="s">
        <v>10</v>
      </c>
      <c r="H29" s="132" t="s">
        <v>10</v>
      </c>
      <c r="I29" s="132" t="s">
        <v>1578</v>
      </c>
      <c r="J29" s="180">
        <v>6</v>
      </c>
      <c r="K29" s="180">
        <v>2</v>
      </c>
      <c r="L29" s="181">
        <f t="shared" si="0"/>
        <v>12</v>
      </c>
      <c r="M29" s="4" t="str">
        <f t="shared" si="1"/>
        <v>ALTO</v>
      </c>
      <c r="N29" s="180">
        <v>10</v>
      </c>
      <c r="O29" s="181">
        <f t="shared" si="2"/>
        <v>120</v>
      </c>
      <c r="P29" s="182" t="str">
        <f t="shared" si="3"/>
        <v>III</v>
      </c>
      <c r="Q29" s="246" t="str">
        <f t="shared" si="4"/>
        <v>MEJORABLE</v>
      </c>
      <c r="R29" s="125" t="s">
        <v>13</v>
      </c>
      <c r="S29" s="125" t="s">
        <v>13</v>
      </c>
      <c r="T29" s="125" t="s">
        <v>13</v>
      </c>
      <c r="U29" s="142" t="s">
        <v>2029</v>
      </c>
      <c r="V29" s="144" t="s">
        <v>13</v>
      </c>
    </row>
    <row r="30" spans="1:22" ht="147.6">
      <c r="A30" s="2015"/>
      <c r="B30" s="2017"/>
      <c r="C30" s="122" t="s">
        <v>6</v>
      </c>
      <c r="D30" s="143" t="s">
        <v>498</v>
      </c>
      <c r="E30" s="135" t="s">
        <v>33</v>
      </c>
      <c r="F30" s="124" t="s">
        <v>34</v>
      </c>
      <c r="G30" s="132" t="s">
        <v>10</v>
      </c>
      <c r="H30" s="132" t="s">
        <v>10</v>
      </c>
      <c r="I30" s="132" t="s">
        <v>1578</v>
      </c>
      <c r="J30" s="180">
        <v>6</v>
      </c>
      <c r="K30" s="180">
        <v>2</v>
      </c>
      <c r="L30" s="181">
        <f t="shared" si="0"/>
        <v>12</v>
      </c>
      <c r="M30" s="4" t="str">
        <f t="shared" si="1"/>
        <v>ALTO</v>
      </c>
      <c r="N30" s="180">
        <v>10</v>
      </c>
      <c r="O30" s="181">
        <f t="shared" si="2"/>
        <v>120</v>
      </c>
      <c r="P30" s="182" t="str">
        <f t="shared" si="3"/>
        <v>III</v>
      </c>
      <c r="Q30" s="246" t="str">
        <f t="shared" si="4"/>
        <v>MEJORABLE</v>
      </c>
      <c r="R30" s="125" t="s">
        <v>13</v>
      </c>
      <c r="S30" s="125" t="s">
        <v>13</v>
      </c>
      <c r="T30" s="125" t="s">
        <v>13</v>
      </c>
      <c r="U30" s="142" t="s">
        <v>2030</v>
      </c>
      <c r="V30" s="144" t="s">
        <v>13</v>
      </c>
    </row>
    <row r="31" spans="1:22" ht="123">
      <c r="A31" s="2015"/>
      <c r="B31" s="2018"/>
      <c r="C31" s="122" t="s">
        <v>6</v>
      </c>
      <c r="D31" s="131" t="s">
        <v>482</v>
      </c>
      <c r="E31" s="122" t="s">
        <v>20</v>
      </c>
      <c r="F31" s="137" t="s">
        <v>31</v>
      </c>
      <c r="G31" s="59" t="s">
        <v>11</v>
      </c>
      <c r="H31" s="59" t="s">
        <v>882</v>
      </c>
      <c r="I31" s="59" t="s">
        <v>11</v>
      </c>
      <c r="J31" s="180">
        <v>2</v>
      </c>
      <c r="K31" s="180">
        <v>2</v>
      </c>
      <c r="L31" s="181">
        <f t="shared" si="0"/>
        <v>4</v>
      </c>
      <c r="M31" s="4" t="str">
        <f t="shared" si="1"/>
        <v>BAJO</v>
      </c>
      <c r="N31" s="180">
        <v>100</v>
      </c>
      <c r="O31" s="181">
        <f t="shared" si="2"/>
        <v>400</v>
      </c>
      <c r="P31" s="182" t="str">
        <f t="shared" si="3"/>
        <v>II</v>
      </c>
      <c r="Q31" s="246" t="str">
        <f t="shared" si="4"/>
        <v>ACEPTABLE CON CONTROL ESPECIFICO</v>
      </c>
      <c r="R31" s="125" t="s">
        <v>13</v>
      </c>
      <c r="S31" s="125" t="s">
        <v>13</v>
      </c>
      <c r="T31" s="125" t="s">
        <v>13</v>
      </c>
      <c r="U31" s="130" t="s">
        <v>2031</v>
      </c>
      <c r="V31" s="144" t="s">
        <v>13</v>
      </c>
    </row>
    <row r="32" spans="1:22" ht="135">
      <c r="A32" s="1443" t="s">
        <v>1049</v>
      </c>
      <c r="B32" s="1444"/>
      <c r="C32" s="10" t="s">
        <v>6</v>
      </c>
      <c r="D32" s="64" t="s">
        <v>296</v>
      </c>
      <c r="E32" s="197" t="s">
        <v>20</v>
      </c>
      <c r="F32" s="199" t="s">
        <v>31</v>
      </c>
      <c r="G32" s="59" t="s">
        <v>11</v>
      </c>
      <c r="H32" s="59" t="s">
        <v>1575</v>
      </c>
      <c r="I32" s="59" t="s">
        <v>11</v>
      </c>
      <c r="J32" s="180">
        <v>2</v>
      </c>
      <c r="K32" s="180">
        <v>2</v>
      </c>
      <c r="L32" s="181">
        <f t="shared" si="0"/>
        <v>4</v>
      </c>
      <c r="M32" s="4" t="str">
        <f t="shared" si="1"/>
        <v>BAJO</v>
      </c>
      <c r="N32" s="180">
        <v>100</v>
      </c>
      <c r="O32" s="181">
        <f t="shared" si="2"/>
        <v>400</v>
      </c>
      <c r="P32" s="182" t="str">
        <f t="shared" si="3"/>
        <v>II</v>
      </c>
      <c r="Q32" s="246" t="str">
        <f t="shared" si="4"/>
        <v>ACEPTABLE CON CONTROL ESPECIFICO</v>
      </c>
      <c r="R32" s="198" t="s">
        <v>13</v>
      </c>
      <c r="S32" s="198" t="s">
        <v>13</v>
      </c>
      <c r="T32" s="198" t="s">
        <v>3582</v>
      </c>
      <c r="U32" s="201" t="s">
        <v>2032</v>
      </c>
      <c r="V32" s="203" t="s">
        <v>13</v>
      </c>
    </row>
    <row r="33" spans="1:22" ht="135">
      <c r="A33" s="1443"/>
      <c r="B33" s="1444"/>
      <c r="C33" s="10" t="s">
        <v>6</v>
      </c>
      <c r="D33" s="64" t="s">
        <v>297</v>
      </c>
      <c r="E33" s="197" t="s">
        <v>20</v>
      </c>
      <c r="F33" s="199" t="s">
        <v>31</v>
      </c>
      <c r="G33" s="59" t="s">
        <v>11</v>
      </c>
      <c r="H33" s="59" t="s">
        <v>1575</v>
      </c>
      <c r="I33" s="59" t="s">
        <v>11</v>
      </c>
      <c r="J33" s="180">
        <v>2</v>
      </c>
      <c r="K33" s="180">
        <v>2</v>
      </c>
      <c r="L33" s="181">
        <f t="shared" si="0"/>
        <v>4</v>
      </c>
      <c r="M33" s="4" t="str">
        <f t="shared" si="1"/>
        <v>BAJO</v>
      </c>
      <c r="N33" s="180">
        <v>100</v>
      </c>
      <c r="O33" s="181">
        <f t="shared" si="2"/>
        <v>400</v>
      </c>
      <c r="P33" s="182" t="str">
        <f t="shared" si="3"/>
        <v>II</v>
      </c>
      <c r="Q33" s="246" t="str">
        <f t="shared" si="4"/>
        <v>ACEPTABLE CON CONTROL ESPECIFICO</v>
      </c>
      <c r="R33" s="198" t="s">
        <v>13</v>
      </c>
      <c r="S33" s="198" t="s">
        <v>13</v>
      </c>
      <c r="T33" s="198" t="s">
        <v>3582</v>
      </c>
      <c r="U33" s="201" t="s">
        <v>1677</v>
      </c>
      <c r="V33" s="203" t="s">
        <v>13</v>
      </c>
    </row>
    <row r="34" spans="1:22" ht="189">
      <c r="A34" s="1443"/>
      <c r="B34" s="1444"/>
      <c r="C34" s="10" t="s">
        <v>6</v>
      </c>
      <c r="D34" s="200" t="s">
        <v>298</v>
      </c>
      <c r="E34" s="197" t="s">
        <v>20</v>
      </c>
      <c r="F34" s="198" t="s">
        <v>97</v>
      </c>
      <c r="G34" s="196" t="s">
        <v>11</v>
      </c>
      <c r="H34" s="196" t="s">
        <v>1678</v>
      </c>
      <c r="I34" s="196" t="s">
        <v>11</v>
      </c>
      <c r="J34" s="180">
        <v>2</v>
      </c>
      <c r="K34" s="180">
        <v>2</v>
      </c>
      <c r="L34" s="181">
        <f t="shared" si="0"/>
        <v>4</v>
      </c>
      <c r="M34" s="4" t="str">
        <f t="shared" si="1"/>
        <v>BAJO</v>
      </c>
      <c r="N34" s="180">
        <v>100</v>
      </c>
      <c r="O34" s="181">
        <f t="shared" si="2"/>
        <v>400</v>
      </c>
      <c r="P34" s="182" t="str">
        <f t="shared" si="3"/>
        <v>II</v>
      </c>
      <c r="Q34" s="246" t="str">
        <f t="shared" si="4"/>
        <v>ACEPTABLE CON CONTROL ESPECIFICO</v>
      </c>
      <c r="R34" s="198" t="s">
        <v>13</v>
      </c>
      <c r="S34" s="198" t="s">
        <v>13</v>
      </c>
      <c r="T34" s="198" t="s">
        <v>13</v>
      </c>
      <c r="U34" s="196" t="s">
        <v>2033</v>
      </c>
      <c r="V34" s="203" t="s">
        <v>13</v>
      </c>
    </row>
    <row r="35" spans="1:22" ht="189">
      <c r="A35" s="1443"/>
      <c r="B35" s="1444"/>
      <c r="C35" s="10" t="s">
        <v>6</v>
      </c>
      <c r="D35" s="64" t="s">
        <v>1185</v>
      </c>
      <c r="E35" s="197" t="s">
        <v>20</v>
      </c>
      <c r="F35" s="199" t="s">
        <v>31</v>
      </c>
      <c r="G35" s="196" t="s">
        <v>11</v>
      </c>
      <c r="H35" s="196" t="s">
        <v>1678</v>
      </c>
      <c r="I35" s="196" t="s">
        <v>11</v>
      </c>
      <c r="J35" s="180">
        <v>2</v>
      </c>
      <c r="K35" s="180">
        <v>2</v>
      </c>
      <c r="L35" s="181">
        <f t="shared" si="0"/>
        <v>4</v>
      </c>
      <c r="M35" s="4" t="str">
        <f t="shared" si="1"/>
        <v>BAJO</v>
      </c>
      <c r="N35" s="180">
        <v>100</v>
      </c>
      <c r="O35" s="181">
        <f t="shared" si="2"/>
        <v>400</v>
      </c>
      <c r="P35" s="182" t="str">
        <f t="shared" si="3"/>
        <v>II</v>
      </c>
      <c r="Q35" s="246" t="str">
        <f t="shared" si="4"/>
        <v>ACEPTABLE CON CONTROL ESPECIFICO</v>
      </c>
      <c r="R35" s="198" t="s">
        <v>13</v>
      </c>
      <c r="S35" s="198" t="s">
        <v>13</v>
      </c>
      <c r="T35" s="198" t="s">
        <v>114</v>
      </c>
      <c r="U35" s="196" t="s">
        <v>2034</v>
      </c>
      <c r="V35" s="203" t="s">
        <v>13</v>
      </c>
    </row>
    <row r="36" spans="1:22" ht="144.75" customHeight="1">
      <c r="A36" s="1443"/>
      <c r="B36" s="1444"/>
      <c r="C36" s="10" t="s">
        <v>6</v>
      </c>
      <c r="D36" s="196" t="s">
        <v>312</v>
      </c>
      <c r="E36" s="193" t="s">
        <v>17</v>
      </c>
      <c r="F36" s="194" t="s">
        <v>1046</v>
      </c>
      <c r="G36" s="195" t="s">
        <v>11</v>
      </c>
      <c r="H36" s="195" t="s">
        <v>95</v>
      </c>
      <c r="I36" s="195" t="s">
        <v>11</v>
      </c>
      <c r="J36" s="180">
        <v>6</v>
      </c>
      <c r="K36" s="180">
        <v>2</v>
      </c>
      <c r="L36" s="181">
        <f t="shared" si="0"/>
        <v>12</v>
      </c>
      <c r="M36" s="4" t="str">
        <f t="shared" si="1"/>
        <v>ALTO</v>
      </c>
      <c r="N36" s="180">
        <v>10</v>
      </c>
      <c r="O36" s="181">
        <f t="shared" si="2"/>
        <v>120</v>
      </c>
      <c r="P36" s="182" t="str">
        <f t="shared" si="3"/>
        <v>III</v>
      </c>
      <c r="Q36" s="246" t="str">
        <f t="shared" si="4"/>
        <v>MEJORABLE</v>
      </c>
      <c r="R36" s="195" t="s">
        <v>14</v>
      </c>
      <c r="S36" s="195" t="s">
        <v>14</v>
      </c>
      <c r="T36" s="195" t="s">
        <v>3583</v>
      </c>
      <c r="U36" s="100" t="s">
        <v>111</v>
      </c>
      <c r="V36" s="204" t="s">
        <v>13</v>
      </c>
    </row>
    <row r="37" spans="1:22" ht="162">
      <c r="A37" s="1443"/>
      <c r="B37" s="1444"/>
      <c r="C37" s="10" t="s">
        <v>6</v>
      </c>
      <c r="D37" s="192" t="s">
        <v>99</v>
      </c>
      <c r="E37" s="193" t="s">
        <v>17</v>
      </c>
      <c r="F37" s="322" t="s">
        <v>27</v>
      </c>
      <c r="G37" s="195" t="s">
        <v>10</v>
      </c>
      <c r="H37" s="195" t="s">
        <v>11</v>
      </c>
      <c r="I37" s="195" t="s">
        <v>1578</v>
      </c>
      <c r="J37" s="180">
        <v>6</v>
      </c>
      <c r="K37" s="180">
        <v>2</v>
      </c>
      <c r="L37" s="181">
        <f t="shared" si="0"/>
        <v>12</v>
      </c>
      <c r="M37" s="4" t="str">
        <f t="shared" si="1"/>
        <v>ALTO</v>
      </c>
      <c r="N37" s="180">
        <v>10</v>
      </c>
      <c r="O37" s="181">
        <f t="shared" si="2"/>
        <v>120</v>
      </c>
      <c r="P37" s="182" t="str">
        <f t="shared" si="3"/>
        <v>III</v>
      </c>
      <c r="Q37" s="246" t="str">
        <f t="shared" si="4"/>
        <v>MEJORABLE</v>
      </c>
      <c r="R37" s="199" t="s">
        <v>26</v>
      </c>
      <c r="S37" s="199" t="s">
        <v>26</v>
      </c>
      <c r="T37" s="199" t="s">
        <v>115</v>
      </c>
      <c r="U37" s="201" t="s">
        <v>2035</v>
      </c>
      <c r="V37" s="203" t="s">
        <v>13</v>
      </c>
    </row>
    <row r="38" spans="1:22" ht="274.5" customHeight="1">
      <c r="A38" s="1443"/>
      <c r="B38" s="1444"/>
      <c r="C38" s="10" t="s">
        <v>157</v>
      </c>
      <c r="D38" s="192" t="s">
        <v>80</v>
      </c>
      <c r="E38" s="197" t="s">
        <v>81</v>
      </c>
      <c r="F38" s="198" t="s">
        <v>82</v>
      </c>
      <c r="G38" s="198" t="s">
        <v>28</v>
      </c>
      <c r="H38" s="198" t="s">
        <v>1590</v>
      </c>
      <c r="I38" s="198" t="s">
        <v>101</v>
      </c>
      <c r="J38" s="180">
        <v>2</v>
      </c>
      <c r="K38" s="180">
        <v>2</v>
      </c>
      <c r="L38" s="181">
        <f t="shared" si="0"/>
        <v>4</v>
      </c>
      <c r="M38" s="4" t="str">
        <f t="shared" si="1"/>
        <v>BAJO</v>
      </c>
      <c r="N38" s="180">
        <v>100</v>
      </c>
      <c r="O38" s="181">
        <f t="shared" si="2"/>
        <v>400</v>
      </c>
      <c r="P38" s="182" t="str">
        <f t="shared" si="3"/>
        <v>II</v>
      </c>
      <c r="Q38" s="246" t="str">
        <f t="shared" si="4"/>
        <v>ACEPTABLE CON CONTROL ESPECIFICO</v>
      </c>
      <c r="R38" s="198" t="s">
        <v>14</v>
      </c>
      <c r="S38" s="198" t="s">
        <v>14</v>
      </c>
      <c r="T38" s="198" t="s">
        <v>14</v>
      </c>
      <c r="U38" s="10" t="s">
        <v>2036</v>
      </c>
      <c r="V38" s="204" t="s">
        <v>13</v>
      </c>
    </row>
    <row r="39" spans="1:22" ht="243">
      <c r="A39" s="1443"/>
      <c r="B39" s="1444"/>
      <c r="C39" s="10" t="s">
        <v>157</v>
      </c>
      <c r="D39" s="192" t="s">
        <v>102</v>
      </c>
      <c r="E39" s="197" t="s">
        <v>81</v>
      </c>
      <c r="F39" s="198" t="s">
        <v>82</v>
      </c>
      <c r="G39" s="198" t="s">
        <v>28</v>
      </c>
      <c r="H39" s="198" t="s">
        <v>1590</v>
      </c>
      <c r="I39" s="198" t="s">
        <v>101</v>
      </c>
      <c r="J39" s="180">
        <v>2</v>
      </c>
      <c r="K39" s="180">
        <v>2</v>
      </c>
      <c r="L39" s="181">
        <f t="shared" si="0"/>
        <v>4</v>
      </c>
      <c r="M39" s="4" t="str">
        <f t="shared" si="1"/>
        <v>BAJO</v>
      </c>
      <c r="N39" s="180">
        <v>100</v>
      </c>
      <c r="O39" s="181">
        <f t="shared" si="2"/>
        <v>400</v>
      </c>
      <c r="P39" s="182" t="str">
        <f t="shared" si="3"/>
        <v>II</v>
      </c>
      <c r="Q39" s="246" t="str">
        <f t="shared" si="4"/>
        <v>ACEPTABLE CON CONTROL ESPECIFICO</v>
      </c>
      <c r="R39" s="198" t="s">
        <v>14</v>
      </c>
      <c r="S39" s="198" t="s">
        <v>14</v>
      </c>
      <c r="T39" s="198" t="s">
        <v>14</v>
      </c>
      <c r="U39" s="10" t="s">
        <v>2037</v>
      </c>
      <c r="V39" s="203" t="s">
        <v>13</v>
      </c>
    </row>
    <row r="40" spans="1:22" ht="216">
      <c r="A40" s="1443"/>
      <c r="B40" s="1444"/>
      <c r="C40" s="10" t="s">
        <v>6</v>
      </c>
      <c r="D40" s="64" t="s">
        <v>1680</v>
      </c>
      <c r="E40" s="197" t="s">
        <v>20</v>
      </c>
      <c r="F40" s="198" t="s">
        <v>104</v>
      </c>
      <c r="G40" s="10" t="s">
        <v>3584</v>
      </c>
      <c r="H40" s="10" t="s">
        <v>1682</v>
      </c>
      <c r="I40" s="10" t="s">
        <v>106</v>
      </c>
      <c r="J40" s="180">
        <v>2</v>
      </c>
      <c r="K40" s="180">
        <v>2</v>
      </c>
      <c r="L40" s="181">
        <f t="shared" si="0"/>
        <v>4</v>
      </c>
      <c r="M40" s="4" t="str">
        <f t="shared" si="1"/>
        <v>BAJO</v>
      </c>
      <c r="N40" s="180">
        <v>100</v>
      </c>
      <c r="O40" s="181">
        <f t="shared" si="2"/>
        <v>400</v>
      </c>
      <c r="P40" s="182" t="str">
        <f t="shared" si="3"/>
        <v>II</v>
      </c>
      <c r="Q40" s="246" t="str">
        <f t="shared" si="4"/>
        <v>ACEPTABLE CON CONTROL ESPECIFICO</v>
      </c>
      <c r="R40" s="198" t="s">
        <v>13</v>
      </c>
      <c r="S40" s="198" t="s">
        <v>13</v>
      </c>
      <c r="T40" s="198" t="s">
        <v>1683</v>
      </c>
      <c r="U40" s="198" t="s">
        <v>2038</v>
      </c>
      <c r="V40" s="203" t="s">
        <v>13</v>
      </c>
    </row>
    <row r="41" spans="1:22" ht="165" customHeight="1">
      <c r="A41" s="1443"/>
      <c r="B41" s="1444"/>
      <c r="C41" s="10" t="s">
        <v>6</v>
      </c>
      <c r="D41" s="64" t="s">
        <v>1568</v>
      </c>
      <c r="E41" s="197" t="s">
        <v>20</v>
      </c>
      <c r="F41" s="198" t="s">
        <v>104</v>
      </c>
      <c r="G41" s="10" t="s">
        <v>11</v>
      </c>
      <c r="H41" s="10" t="s">
        <v>1684</v>
      </c>
      <c r="I41" s="10" t="s">
        <v>106</v>
      </c>
      <c r="J41" s="180">
        <v>2</v>
      </c>
      <c r="K41" s="180">
        <v>2</v>
      </c>
      <c r="L41" s="181">
        <f t="shared" si="0"/>
        <v>4</v>
      </c>
      <c r="M41" s="4" t="str">
        <f t="shared" si="1"/>
        <v>BAJO</v>
      </c>
      <c r="N41" s="180">
        <v>100</v>
      </c>
      <c r="O41" s="181">
        <f t="shared" si="2"/>
        <v>400</v>
      </c>
      <c r="P41" s="182" t="str">
        <f t="shared" si="3"/>
        <v>II</v>
      </c>
      <c r="Q41" s="246" t="str">
        <f t="shared" si="4"/>
        <v>ACEPTABLE CON CONTROL ESPECIFICO</v>
      </c>
      <c r="R41" s="198" t="s">
        <v>13</v>
      </c>
      <c r="S41" s="198" t="s">
        <v>13</v>
      </c>
      <c r="T41" s="198" t="s">
        <v>118</v>
      </c>
      <c r="U41" s="198" t="s">
        <v>2039</v>
      </c>
      <c r="V41" s="203" t="s">
        <v>120</v>
      </c>
    </row>
    <row r="42" spans="1:22" ht="108">
      <c r="A42" s="1443"/>
      <c r="B42" s="1444"/>
      <c r="C42" s="10" t="s">
        <v>6</v>
      </c>
      <c r="D42" s="64" t="s">
        <v>316</v>
      </c>
      <c r="E42" s="197" t="s">
        <v>20</v>
      </c>
      <c r="F42" s="198" t="s">
        <v>83</v>
      </c>
      <c r="G42" s="10" t="s">
        <v>2040</v>
      </c>
      <c r="H42" s="10" t="s">
        <v>1450</v>
      </c>
      <c r="I42" s="10" t="s">
        <v>1578</v>
      </c>
      <c r="J42" s="180">
        <v>6</v>
      </c>
      <c r="K42" s="180">
        <v>2</v>
      </c>
      <c r="L42" s="181">
        <f t="shared" si="0"/>
        <v>12</v>
      </c>
      <c r="M42" s="4" t="str">
        <f t="shared" si="1"/>
        <v>ALTO</v>
      </c>
      <c r="N42" s="180">
        <v>10</v>
      </c>
      <c r="O42" s="181">
        <f t="shared" si="2"/>
        <v>120</v>
      </c>
      <c r="P42" s="182" t="str">
        <f t="shared" si="3"/>
        <v>III</v>
      </c>
      <c r="Q42" s="246" t="str">
        <f t="shared" si="4"/>
        <v>MEJORABLE</v>
      </c>
      <c r="R42" s="198" t="s">
        <v>13</v>
      </c>
      <c r="S42" s="198" t="s">
        <v>13</v>
      </c>
      <c r="T42" s="198" t="s">
        <v>123</v>
      </c>
      <c r="U42" s="198" t="s">
        <v>124</v>
      </c>
      <c r="V42" s="203" t="s">
        <v>120</v>
      </c>
    </row>
    <row r="43" spans="1:22" ht="135">
      <c r="A43" s="1443"/>
      <c r="B43" s="1444"/>
      <c r="C43" s="10" t="s">
        <v>6</v>
      </c>
      <c r="D43" s="64" t="s">
        <v>302</v>
      </c>
      <c r="E43" s="197" t="s">
        <v>20</v>
      </c>
      <c r="F43" s="199" t="s">
        <v>31</v>
      </c>
      <c r="G43" s="196" t="s">
        <v>11</v>
      </c>
      <c r="H43" s="196" t="s">
        <v>1685</v>
      </c>
      <c r="I43" s="196" t="s">
        <v>11</v>
      </c>
      <c r="J43" s="180">
        <v>2</v>
      </c>
      <c r="K43" s="180">
        <v>2</v>
      </c>
      <c r="L43" s="181">
        <f t="shared" si="0"/>
        <v>4</v>
      </c>
      <c r="M43" s="4" t="str">
        <f t="shared" si="1"/>
        <v>BAJO</v>
      </c>
      <c r="N43" s="180">
        <v>100</v>
      </c>
      <c r="O43" s="181">
        <f t="shared" si="2"/>
        <v>400</v>
      </c>
      <c r="P43" s="182" t="str">
        <f t="shared" si="3"/>
        <v>II</v>
      </c>
      <c r="Q43" s="246" t="str">
        <f t="shared" si="4"/>
        <v>ACEPTABLE CON CONTROL ESPECIFICO</v>
      </c>
      <c r="R43" s="198" t="s">
        <v>13</v>
      </c>
      <c r="S43" s="198" t="s">
        <v>13</v>
      </c>
      <c r="T43" s="198" t="s">
        <v>1430</v>
      </c>
      <c r="U43" s="201" t="s">
        <v>32</v>
      </c>
      <c r="V43" s="203" t="s">
        <v>13</v>
      </c>
    </row>
    <row r="44" spans="1:22" ht="409.6">
      <c r="A44" s="1443"/>
      <c r="B44" s="1444"/>
      <c r="C44" s="10" t="s">
        <v>6</v>
      </c>
      <c r="D44" s="305" t="s">
        <v>1151</v>
      </c>
      <c r="E44" s="193" t="s">
        <v>33</v>
      </c>
      <c r="F44" s="194" t="s">
        <v>1187</v>
      </c>
      <c r="G44" s="195" t="s">
        <v>11</v>
      </c>
      <c r="H44" s="322" t="s">
        <v>1086</v>
      </c>
      <c r="I44" s="195" t="s">
        <v>1150</v>
      </c>
      <c r="J44" s="180">
        <v>2</v>
      </c>
      <c r="K44" s="180">
        <v>2</v>
      </c>
      <c r="L44" s="181">
        <f t="shared" si="0"/>
        <v>4</v>
      </c>
      <c r="M44" s="4" t="str">
        <f t="shared" si="1"/>
        <v>BAJO</v>
      </c>
      <c r="N44" s="180">
        <v>100</v>
      </c>
      <c r="O44" s="181">
        <f t="shared" si="2"/>
        <v>400</v>
      </c>
      <c r="P44" s="182" t="str">
        <f t="shared" si="3"/>
        <v>II</v>
      </c>
      <c r="Q44" s="246" t="str">
        <f t="shared" si="4"/>
        <v>ACEPTABLE CON CONTROL ESPECIFICO</v>
      </c>
      <c r="R44" s="201" t="s">
        <v>26</v>
      </c>
      <c r="S44" s="201" t="s">
        <v>26</v>
      </c>
      <c r="T44" s="201" t="s">
        <v>1188</v>
      </c>
      <c r="U44" s="9" t="s">
        <v>2041</v>
      </c>
      <c r="V44" s="203" t="s">
        <v>1190</v>
      </c>
    </row>
    <row r="45" spans="1:22" ht="405">
      <c r="A45" s="1443"/>
      <c r="B45" s="1444"/>
      <c r="C45" s="10" t="s">
        <v>6</v>
      </c>
      <c r="D45" s="305" t="s">
        <v>1191</v>
      </c>
      <c r="E45" s="193" t="s">
        <v>25</v>
      </c>
      <c r="F45" s="194" t="s">
        <v>1192</v>
      </c>
      <c r="G45" s="194" t="s">
        <v>1030</v>
      </c>
      <c r="H45" s="322" t="s">
        <v>1031</v>
      </c>
      <c r="I45" s="195" t="s">
        <v>1122</v>
      </c>
      <c r="J45" s="180">
        <v>6</v>
      </c>
      <c r="K45" s="180">
        <v>2</v>
      </c>
      <c r="L45" s="181">
        <f t="shared" si="0"/>
        <v>12</v>
      </c>
      <c r="M45" s="4" t="str">
        <f t="shared" si="1"/>
        <v>ALTO</v>
      </c>
      <c r="N45" s="180">
        <v>25</v>
      </c>
      <c r="O45" s="181">
        <f t="shared" si="2"/>
        <v>300</v>
      </c>
      <c r="P45" s="182" t="str">
        <f t="shared" si="3"/>
        <v>II</v>
      </c>
      <c r="Q45" s="246" t="str">
        <f t="shared" si="4"/>
        <v>ACEPTABLE CON CONTROL ESPECIFICO</v>
      </c>
      <c r="R45" s="201" t="s">
        <v>26</v>
      </c>
      <c r="S45" s="201" t="s">
        <v>26</v>
      </c>
      <c r="T45" s="201" t="s">
        <v>1193</v>
      </c>
      <c r="U45" s="9" t="s">
        <v>2042</v>
      </c>
      <c r="V45" s="203" t="s">
        <v>1123</v>
      </c>
    </row>
    <row r="46" spans="1:22" ht="159.6">
      <c r="A46" s="1443"/>
      <c r="B46" s="1444"/>
      <c r="C46" s="10" t="s">
        <v>6</v>
      </c>
      <c r="D46" s="3" t="s">
        <v>24</v>
      </c>
      <c r="E46" s="315" t="s">
        <v>25</v>
      </c>
      <c r="F46" s="184" t="s">
        <v>1124</v>
      </c>
      <c r="G46" s="5" t="s">
        <v>1028</v>
      </c>
      <c r="H46" s="5" t="s">
        <v>1028</v>
      </c>
      <c r="I46" s="5" t="s">
        <v>1122</v>
      </c>
      <c r="J46" s="180">
        <v>2</v>
      </c>
      <c r="K46" s="180">
        <v>3</v>
      </c>
      <c r="L46" s="181">
        <f t="shared" si="0"/>
        <v>6</v>
      </c>
      <c r="M46" s="4" t="str">
        <f t="shared" si="1"/>
        <v>MEDIO</v>
      </c>
      <c r="N46" s="180">
        <v>25</v>
      </c>
      <c r="O46" s="181">
        <f t="shared" si="2"/>
        <v>150</v>
      </c>
      <c r="P46" s="182" t="str">
        <f t="shared" si="3"/>
        <v>II</v>
      </c>
      <c r="Q46" s="246" t="str">
        <f t="shared" si="4"/>
        <v>ACEPTABLE CON CONTROL ESPECIFICO</v>
      </c>
      <c r="R46" s="179" t="s">
        <v>14</v>
      </c>
      <c r="S46" s="179" t="s">
        <v>14</v>
      </c>
      <c r="T46" s="179" t="s">
        <v>13</v>
      </c>
      <c r="U46" s="5" t="s">
        <v>2043</v>
      </c>
      <c r="V46" s="183" t="s">
        <v>14</v>
      </c>
    </row>
    <row r="47" spans="1:22" ht="192.75" customHeight="1">
      <c r="A47" s="1443"/>
      <c r="B47" s="1444"/>
      <c r="C47" s="10" t="s">
        <v>6</v>
      </c>
      <c r="D47" s="192" t="s">
        <v>1194</v>
      </c>
      <c r="E47" s="192" t="s">
        <v>25</v>
      </c>
      <c r="F47" s="196" t="s">
        <v>1271</v>
      </c>
      <c r="G47" s="10" t="s">
        <v>1128</v>
      </c>
      <c r="H47" s="10" t="s">
        <v>1129</v>
      </c>
      <c r="I47" s="10" t="s">
        <v>1130</v>
      </c>
      <c r="J47" s="65">
        <v>2</v>
      </c>
      <c r="K47" s="65">
        <v>4</v>
      </c>
      <c r="L47" s="181">
        <f t="shared" si="0"/>
        <v>8</v>
      </c>
      <c r="M47" s="4" t="str">
        <f t="shared" si="1"/>
        <v>MEDIO</v>
      </c>
      <c r="N47" s="180">
        <v>10</v>
      </c>
      <c r="O47" s="181">
        <f t="shared" si="2"/>
        <v>80</v>
      </c>
      <c r="P47" s="182" t="str">
        <f t="shared" si="3"/>
        <v>III</v>
      </c>
      <c r="Q47" s="246" t="str">
        <f t="shared" si="4"/>
        <v>MEJORABLE</v>
      </c>
      <c r="R47" s="198" t="s">
        <v>14</v>
      </c>
      <c r="S47" s="198" t="s">
        <v>14</v>
      </c>
      <c r="T47" s="198" t="s">
        <v>14</v>
      </c>
      <c r="U47" s="10" t="s">
        <v>2044</v>
      </c>
      <c r="V47" s="203" t="s">
        <v>14</v>
      </c>
    </row>
    <row r="48" spans="1:22" ht="197.25" customHeight="1">
      <c r="A48" s="1443"/>
      <c r="B48" s="1444"/>
      <c r="C48" s="10" t="s">
        <v>6</v>
      </c>
      <c r="D48" s="192" t="s">
        <v>1195</v>
      </c>
      <c r="E48" s="192" t="s">
        <v>25</v>
      </c>
      <c r="F48" s="196" t="s">
        <v>1131</v>
      </c>
      <c r="G48" s="10" t="s">
        <v>1133</v>
      </c>
      <c r="H48" s="10" t="s">
        <v>1132</v>
      </c>
      <c r="I48" s="10" t="s">
        <v>1134</v>
      </c>
      <c r="J48" s="65">
        <v>6</v>
      </c>
      <c r="K48" s="65">
        <v>2</v>
      </c>
      <c r="L48" s="181">
        <f t="shared" si="0"/>
        <v>12</v>
      </c>
      <c r="M48" s="4" t="str">
        <f t="shared" si="1"/>
        <v>ALTO</v>
      </c>
      <c r="N48" s="180">
        <v>10</v>
      </c>
      <c r="O48" s="181">
        <f t="shared" si="2"/>
        <v>120</v>
      </c>
      <c r="P48" s="182" t="str">
        <f t="shared" si="3"/>
        <v>III</v>
      </c>
      <c r="Q48" s="246" t="str">
        <f t="shared" si="4"/>
        <v>MEJORABLE</v>
      </c>
      <c r="R48" s="198" t="s">
        <v>14</v>
      </c>
      <c r="S48" s="198" t="s">
        <v>14</v>
      </c>
      <c r="T48" s="198" t="s">
        <v>14</v>
      </c>
      <c r="U48" s="10" t="s">
        <v>2045</v>
      </c>
      <c r="V48" s="203" t="s">
        <v>14</v>
      </c>
    </row>
    <row r="49" spans="1:22" ht="252" customHeight="1">
      <c r="A49" s="1443"/>
      <c r="B49" s="1444"/>
      <c r="C49" s="10" t="s">
        <v>6</v>
      </c>
      <c r="D49" s="192" t="s">
        <v>1197</v>
      </c>
      <c r="E49" s="192" t="s">
        <v>25</v>
      </c>
      <c r="F49" s="196" t="s">
        <v>103</v>
      </c>
      <c r="G49" s="10" t="s">
        <v>1030</v>
      </c>
      <c r="H49" s="10" t="s">
        <v>1126</v>
      </c>
      <c r="I49" s="10" t="s">
        <v>1122</v>
      </c>
      <c r="J49" s="65">
        <v>6</v>
      </c>
      <c r="K49" s="65">
        <v>2</v>
      </c>
      <c r="L49" s="181">
        <f t="shared" si="0"/>
        <v>12</v>
      </c>
      <c r="M49" s="4" t="str">
        <f t="shared" si="1"/>
        <v>ALTO</v>
      </c>
      <c r="N49" s="180">
        <v>25</v>
      </c>
      <c r="O49" s="181">
        <f t="shared" si="2"/>
        <v>300</v>
      </c>
      <c r="P49" s="182" t="str">
        <f t="shared" si="3"/>
        <v>II</v>
      </c>
      <c r="Q49" s="246" t="str">
        <f t="shared" si="4"/>
        <v>ACEPTABLE CON CONTROL ESPECIFICO</v>
      </c>
      <c r="R49" s="198" t="s">
        <v>14</v>
      </c>
      <c r="S49" s="198" t="s">
        <v>14</v>
      </c>
      <c r="T49" s="198" t="s">
        <v>14</v>
      </c>
      <c r="U49" s="10" t="s">
        <v>2046</v>
      </c>
      <c r="V49" s="203" t="s">
        <v>14</v>
      </c>
    </row>
    <row r="50" spans="1:22" ht="153" customHeight="1">
      <c r="A50" s="1445"/>
      <c r="B50" s="1446"/>
      <c r="C50" s="10" t="s">
        <v>6</v>
      </c>
      <c r="D50" s="363" t="s">
        <v>51</v>
      </c>
      <c r="E50" s="363" t="s">
        <v>20</v>
      </c>
      <c r="F50" s="179" t="s">
        <v>52</v>
      </c>
      <c r="G50" s="184" t="s">
        <v>11</v>
      </c>
      <c r="H50" s="184" t="s">
        <v>11</v>
      </c>
      <c r="I50" s="184" t="s">
        <v>11</v>
      </c>
      <c r="J50" s="180">
        <v>2</v>
      </c>
      <c r="K50" s="180">
        <v>2</v>
      </c>
      <c r="L50" s="181">
        <f t="shared" si="0"/>
        <v>4</v>
      </c>
      <c r="M50" s="4" t="str">
        <f t="shared" si="1"/>
        <v>BAJO</v>
      </c>
      <c r="N50" s="180">
        <v>100</v>
      </c>
      <c r="O50" s="181">
        <f t="shared" si="2"/>
        <v>400</v>
      </c>
      <c r="P50" s="182" t="str">
        <f t="shared" si="3"/>
        <v>II</v>
      </c>
      <c r="Q50" s="246" t="str">
        <f t="shared" si="4"/>
        <v>ACEPTABLE CON CONTROL ESPECIFICO</v>
      </c>
      <c r="R50" s="179" t="s">
        <v>13</v>
      </c>
      <c r="S50" s="179" t="s">
        <v>13</v>
      </c>
      <c r="T50" s="179" t="s">
        <v>13</v>
      </c>
      <c r="U50" s="5" t="s">
        <v>2047</v>
      </c>
      <c r="V50" s="183" t="s">
        <v>13</v>
      </c>
    </row>
    <row r="51" spans="1:22" ht="273.60000000000002">
      <c r="A51" s="2004" t="s">
        <v>184</v>
      </c>
      <c r="B51" s="2005"/>
      <c r="C51" s="363" t="s">
        <v>6</v>
      </c>
      <c r="D51" s="6" t="s">
        <v>152</v>
      </c>
      <c r="E51" s="363" t="s">
        <v>8</v>
      </c>
      <c r="F51" s="178" t="s">
        <v>9</v>
      </c>
      <c r="G51" s="179" t="s">
        <v>11</v>
      </c>
      <c r="H51" s="179" t="s">
        <v>11</v>
      </c>
      <c r="I51" s="179" t="s">
        <v>11</v>
      </c>
      <c r="J51" s="180">
        <v>6</v>
      </c>
      <c r="K51" s="180">
        <v>2</v>
      </c>
      <c r="L51" s="181">
        <f t="shared" si="0"/>
        <v>12</v>
      </c>
      <c r="M51" s="4" t="str">
        <f t="shared" si="1"/>
        <v>ALTO</v>
      </c>
      <c r="N51" s="180">
        <v>25</v>
      </c>
      <c r="O51" s="181">
        <f t="shared" si="2"/>
        <v>300</v>
      </c>
      <c r="P51" s="182" t="str">
        <f t="shared" si="3"/>
        <v>II</v>
      </c>
      <c r="Q51" s="246" t="str">
        <f t="shared" si="4"/>
        <v>ACEPTABLE CON CONTROL ESPECIFICO</v>
      </c>
      <c r="R51" s="179" t="s">
        <v>13</v>
      </c>
      <c r="S51" s="179" t="s">
        <v>14</v>
      </c>
      <c r="T51" s="179" t="s">
        <v>14</v>
      </c>
      <c r="U51" s="5" t="s">
        <v>2048</v>
      </c>
      <c r="V51" s="183" t="s">
        <v>13</v>
      </c>
    </row>
    <row r="52" spans="1:22" ht="153" customHeight="1">
      <c r="A52" s="2006"/>
      <c r="B52" s="2007"/>
      <c r="C52" s="363" t="s">
        <v>6</v>
      </c>
      <c r="D52" s="13" t="s">
        <v>154</v>
      </c>
      <c r="E52" s="363" t="s">
        <v>8</v>
      </c>
      <c r="F52" s="179" t="s">
        <v>155</v>
      </c>
      <c r="G52" s="179" t="s">
        <v>11</v>
      </c>
      <c r="H52" s="179" t="s">
        <v>11</v>
      </c>
      <c r="I52" s="179" t="s">
        <v>11</v>
      </c>
      <c r="J52" s="180">
        <v>6</v>
      </c>
      <c r="K52" s="180">
        <v>2</v>
      </c>
      <c r="L52" s="181">
        <f t="shared" si="0"/>
        <v>12</v>
      </c>
      <c r="M52" s="4" t="str">
        <f t="shared" si="1"/>
        <v>ALTO</v>
      </c>
      <c r="N52" s="180">
        <v>25</v>
      </c>
      <c r="O52" s="181">
        <f t="shared" si="2"/>
        <v>300</v>
      </c>
      <c r="P52" s="182" t="str">
        <f t="shared" si="3"/>
        <v>II</v>
      </c>
      <c r="Q52" s="246" t="str">
        <f t="shared" si="4"/>
        <v>ACEPTABLE CON CONTROL ESPECIFICO</v>
      </c>
      <c r="R52" s="179" t="s">
        <v>14</v>
      </c>
      <c r="S52" s="179" t="s">
        <v>14</v>
      </c>
      <c r="T52" s="179" t="s">
        <v>14</v>
      </c>
      <c r="U52" s="5" t="s">
        <v>2049</v>
      </c>
      <c r="V52" s="183" t="s">
        <v>13</v>
      </c>
    </row>
    <row r="53" spans="1:22" ht="197.25" customHeight="1">
      <c r="A53" s="2006"/>
      <c r="B53" s="2007"/>
      <c r="C53" s="363" t="s">
        <v>6</v>
      </c>
      <c r="D53" s="13" t="s">
        <v>156</v>
      </c>
      <c r="E53" s="363" t="s">
        <v>17</v>
      </c>
      <c r="F53" s="179" t="s">
        <v>18</v>
      </c>
      <c r="G53" s="179" t="s">
        <v>11</v>
      </c>
      <c r="H53" s="179" t="s">
        <v>11</v>
      </c>
      <c r="I53" s="179" t="s">
        <v>11</v>
      </c>
      <c r="J53" s="180">
        <v>6</v>
      </c>
      <c r="K53" s="180">
        <v>2</v>
      </c>
      <c r="L53" s="181">
        <f t="shared" si="0"/>
        <v>12</v>
      </c>
      <c r="M53" s="4" t="str">
        <f t="shared" si="1"/>
        <v>ALTO</v>
      </c>
      <c r="N53" s="180">
        <v>10</v>
      </c>
      <c r="O53" s="181">
        <f t="shared" si="2"/>
        <v>120</v>
      </c>
      <c r="P53" s="182" t="str">
        <f t="shared" si="3"/>
        <v>III</v>
      </c>
      <c r="Q53" s="246" t="str">
        <f t="shared" si="4"/>
        <v>MEJORABLE</v>
      </c>
      <c r="R53" s="180" t="s">
        <v>13</v>
      </c>
      <c r="S53" s="179" t="s">
        <v>14</v>
      </c>
      <c r="T53" s="178" t="s">
        <v>14</v>
      </c>
      <c r="U53" s="5" t="s">
        <v>2050</v>
      </c>
      <c r="V53" s="183" t="s">
        <v>13</v>
      </c>
    </row>
    <row r="54" spans="1:22" ht="219.75" customHeight="1">
      <c r="A54" s="2006"/>
      <c r="B54" s="2007"/>
      <c r="C54" s="363" t="s">
        <v>6</v>
      </c>
      <c r="D54" s="191" t="s">
        <v>158</v>
      </c>
      <c r="E54" s="363" t="s">
        <v>20</v>
      </c>
      <c r="F54" s="179" t="s">
        <v>21</v>
      </c>
      <c r="G54" s="179" t="s">
        <v>11</v>
      </c>
      <c r="H54" s="179" t="s">
        <v>11</v>
      </c>
      <c r="I54" s="179" t="s">
        <v>11</v>
      </c>
      <c r="J54" s="180">
        <v>6</v>
      </c>
      <c r="K54" s="180">
        <v>2</v>
      </c>
      <c r="L54" s="181">
        <f t="shared" si="0"/>
        <v>12</v>
      </c>
      <c r="M54" s="4" t="str">
        <f t="shared" si="1"/>
        <v>ALTO</v>
      </c>
      <c r="N54" s="180">
        <v>10</v>
      </c>
      <c r="O54" s="181">
        <f t="shared" si="2"/>
        <v>120</v>
      </c>
      <c r="P54" s="182" t="str">
        <f t="shared" si="3"/>
        <v>III</v>
      </c>
      <c r="Q54" s="246" t="str">
        <f t="shared" si="4"/>
        <v>MEJORABLE</v>
      </c>
      <c r="R54" s="180" t="s">
        <v>13</v>
      </c>
      <c r="S54" s="179" t="s">
        <v>14</v>
      </c>
      <c r="T54" s="179" t="s">
        <v>22</v>
      </c>
      <c r="U54" s="179" t="s">
        <v>2051</v>
      </c>
      <c r="V54" s="183" t="s">
        <v>13</v>
      </c>
    </row>
    <row r="55" spans="1:22" ht="180" customHeight="1">
      <c r="A55" s="2006"/>
      <c r="B55" s="2007"/>
      <c r="C55" s="363" t="s">
        <v>1665</v>
      </c>
      <c r="D55" s="206" t="s">
        <v>159</v>
      </c>
      <c r="E55" s="185" t="s">
        <v>33</v>
      </c>
      <c r="F55" s="178" t="s">
        <v>34</v>
      </c>
      <c r="G55" s="179" t="s">
        <v>11</v>
      </c>
      <c r="H55" s="179" t="s">
        <v>11</v>
      </c>
      <c r="I55" s="179" t="s">
        <v>11</v>
      </c>
      <c r="J55" s="180">
        <v>6</v>
      </c>
      <c r="K55" s="180">
        <v>2</v>
      </c>
      <c r="L55" s="181">
        <f t="shared" si="0"/>
        <v>12</v>
      </c>
      <c r="M55" s="4" t="str">
        <f t="shared" si="1"/>
        <v>ALTO</v>
      </c>
      <c r="N55" s="180">
        <v>10</v>
      </c>
      <c r="O55" s="181">
        <f t="shared" si="2"/>
        <v>120</v>
      </c>
      <c r="P55" s="182" t="str">
        <f t="shared" si="3"/>
        <v>III</v>
      </c>
      <c r="Q55" s="246" t="str">
        <f t="shared" si="4"/>
        <v>MEJORABLE</v>
      </c>
      <c r="R55" s="179" t="s">
        <v>13</v>
      </c>
      <c r="S55" s="179" t="s">
        <v>13</v>
      </c>
      <c r="T55" s="179" t="s">
        <v>13</v>
      </c>
      <c r="U55" s="5" t="s">
        <v>2052</v>
      </c>
      <c r="V55" s="183" t="s">
        <v>13</v>
      </c>
    </row>
    <row r="56" spans="1:22" ht="161.25" customHeight="1">
      <c r="A56" s="2006"/>
      <c r="B56" s="2007"/>
      <c r="C56" s="363" t="s">
        <v>6</v>
      </c>
      <c r="D56" s="7" t="s">
        <v>1200</v>
      </c>
      <c r="E56" s="363" t="s">
        <v>33</v>
      </c>
      <c r="F56" s="179" t="s">
        <v>160</v>
      </c>
      <c r="G56" s="179" t="s">
        <v>11</v>
      </c>
      <c r="H56" s="179" t="s">
        <v>11</v>
      </c>
      <c r="I56" s="179" t="s">
        <v>11</v>
      </c>
      <c r="J56" s="180">
        <v>6</v>
      </c>
      <c r="K56" s="180">
        <v>2</v>
      </c>
      <c r="L56" s="181">
        <f t="shared" si="0"/>
        <v>12</v>
      </c>
      <c r="M56" s="4" t="str">
        <f t="shared" si="1"/>
        <v>ALTO</v>
      </c>
      <c r="N56" s="180">
        <v>10</v>
      </c>
      <c r="O56" s="181">
        <f t="shared" si="2"/>
        <v>120</v>
      </c>
      <c r="P56" s="182" t="str">
        <f t="shared" si="3"/>
        <v>III</v>
      </c>
      <c r="Q56" s="246" t="str">
        <f t="shared" si="4"/>
        <v>MEJORABLE</v>
      </c>
      <c r="R56" s="179" t="s">
        <v>13</v>
      </c>
      <c r="S56" s="179" t="s">
        <v>13</v>
      </c>
      <c r="T56" s="179" t="s">
        <v>13</v>
      </c>
      <c r="U56" s="5" t="s">
        <v>2053</v>
      </c>
      <c r="V56" s="183" t="s">
        <v>162</v>
      </c>
    </row>
    <row r="57" spans="1:22" ht="114">
      <c r="A57" s="2006"/>
      <c r="B57" s="2007"/>
      <c r="C57" s="363" t="s">
        <v>6</v>
      </c>
      <c r="D57" s="207" t="s">
        <v>163</v>
      </c>
      <c r="E57" s="3" t="s">
        <v>39</v>
      </c>
      <c r="F57" s="5" t="s">
        <v>164</v>
      </c>
      <c r="G57" s="179" t="s">
        <v>11</v>
      </c>
      <c r="H57" s="179" t="s">
        <v>11</v>
      </c>
      <c r="I57" s="179" t="s">
        <v>11</v>
      </c>
      <c r="J57" s="180">
        <v>6</v>
      </c>
      <c r="K57" s="180">
        <v>2</v>
      </c>
      <c r="L57" s="181">
        <f t="shared" si="0"/>
        <v>12</v>
      </c>
      <c r="M57" s="4" t="str">
        <f t="shared" si="1"/>
        <v>ALTO</v>
      </c>
      <c r="N57" s="180">
        <v>10</v>
      </c>
      <c r="O57" s="181">
        <f t="shared" si="2"/>
        <v>120</v>
      </c>
      <c r="P57" s="182" t="str">
        <f t="shared" si="3"/>
        <v>III</v>
      </c>
      <c r="Q57" s="246" t="str">
        <f t="shared" si="4"/>
        <v>MEJORABLE</v>
      </c>
      <c r="R57" s="179" t="s">
        <v>13</v>
      </c>
      <c r="S57" s="179" t="s">
        <v>13</v>
      </c>
      <c r="T57" s="179" t="s">
        <v>13</v>
      </c>
      <c r="U57" s="5" t="s">
        <v>2054</v>
      </c>
      <c r="V57" s="183" t="s">
        <v>166</v>
      </c>
    </row>
    <row r="58" spans="1:22" ht="136.80000000000001">
      <c r="A58" s="2006"/>
      <c r="B58" s="2007"/>
      <c r="C58" s="363" t="s">
        <v>157</v>
      </c>
      <c r="D58" s="207" t="s">
        <v>1322</v>
      </c>
      <c r="E58" s="3" t="s">
        <v>39</v>
      </c>
      <c r="F58" s="5" t="s">
        <v>1202</v>
      </c>
      <c r="G58" s="179" t="s">
        <v>11</v>
      </c>
      <c r="H58" s="179" t="s">
        <v>11</v>
      </c>
      <c r="I58" s="179" t="s">
        <v>11</v>
      </c>
      <c r="J58" s="180">
        <v>6</v>
      </c>
      <c r="K58" s="180">
        <v>2</v>
      </c>
      <c r="L58" s="181">
        <f t="shared" si="0"/>
        <v>12</v>
      </c>
      <c r="M58" s="4" t="str">
        <f t="shared" si="1"/>
        <v>ALTO</v>
      </c>
      <c r="N58" s="180">
        <v>10</v>
      </c>
      <c r="O58" s="181">
        <f t="shared" si="2"/>
        <v>120</v>
      </c>
      <c r="P58" s="182" t="str">
        <f t="shared" si="3"/>
        <v>III</v>
      </c>
      <c r="Q58" s="246" t="str">
        <f t="shared" si="4"/>
        <v>MEJORABLE</v>
      </c>
      <c r="R58" s="179" t="s">
        <v>13</v>
      </c>
      <c r="S58" s="179" t="s">
        <v>13</v>
      </c>
      <c r="T58" s="179" t="s">
        <v>13</v>
      </c>
      <c r="U58" s="5" t="s">
        <v>2055</v>
      </c>
      <c r="V58" s="183" t="s">
        <v>166</v>
      </c>
    </row>
    <row r="59" spans="1:22" ht="141.75" customHeight="1">
      <c r="A59" s="2006"/>
      <c r="B59" s="2007"/>
      <c r="C59" s="185" t="s">
        <v>6</v>
      </c>
      <c r="D59" s="207" t="s">
        <v>40</v>
      </c>
      <c r="E59" s="315" t="s">
        <v>20</v>
      </c>
      <c r="F59" s="184" t="s">
        <v>41</v>
      </c>
      <c r="G59" s="178" t="s">
        <v>11</v>
      </c>
      <c r="H59" s="178" t="s">
        <v>11</v>
      </c>
      <c r="I59" s="178" t="s">
        <v>11</v>
      </c>
      <c r="J59" s="272">
        <v>6</v>
      </c>
      <c r="K59" s="272">
        <v>2</v>
      </c>
      <c r="L59" s="272">
        <f t="shared" si="0"/>
        <v>12</v>
      </c>
      <c r="M59" s="273" t="str">
        <f t="shared" si="1"/>
        <v>ALTO</v>
      </c>
      <c r="N59" s="272">
        <v>10</v>
      </c>
      <c r="O59" s="272">
        <f t="shared" si="2"/>
        <v>120</v>
      </c>
      <c r="P59" s="274" t="str">
        <f t="shared" si="3"/>
        <v>III</v>
      </c>
      <c r="Q59" s="246" t="str">
        <f t="shared" si="4"/>
        <v>MEJORABLE</v>
      </c>
      <c r="R59" s="178" t="s">
        <v>14</v>
      </c>
      <c r="S59" s="178" t="s">
        <v>14</v>
      </c>
      <c r="T59" s="178" t="s">
        <v>14</v>
      </c>
      <c r="U59" s="184" t="s">
        <v>43</v>
      </c>
      <c r="V59" s="320" t="s">
        <v>13</v>
      </c>
    </row>
    <row r="60" spans="1:22" ht="197.25" customHeight="1">
      <c r="A60" s="2006"/>
      <c r="B60" s="2007"/>
      <c r="C60" s="363" t="s">
        <v>6</v>
      </c>
      <c r="D60" s="14" t="s">
        <v>1203</v>
      </c>
      <c r="E60" s="363" t="s">
        <v>1204</v>
      </c>
      <c r="F60" s="179" t="s">
        <v>167</v>
      </c>
      <c r="G60" s="179" t="s">
        <v>11</v>
      </c>
      <c r="H60" s="179" t="s">
        <v>11</v>
      </c>
      <c r="I60" s="179" t="s">
        <v>11</v>
      </c>
      <c r="J60" s="180">
        <v>6</v>
      </c>
      <c r="K60" s="180">
        <v>2</v>
      </c>
      <c r="L60" s="181">
        <f t="shared" si="0"/>
        <v>12</v>
      </c>
      <c r="M60" s="4" t="str">
        <f t="shared" si="1"/>
        <v>ALTO</v>
      </c>
      <c r="N60" s="180">
        <v>10</v>
      </c>
      <c r="O60" s="181">
        <f t="shared" si="2"/>
        <v>120</v>
      </c>
      <c r="P60" s="182" t="str">
        <f t="shared" si="3"/>
        <v>III</v>
      </c>
      <c r="Q60" s="246" t="str">
        <f t="shared" si="4"/>
        <v>MEJORABLE</v>
      </c>
      <c r="R60" s="179" t="s">
        <v>13</v>
      </c>
      <c r="S60" s="179" t="s">
        <v>14</v>
      </c>
      <c r="T60" s="179" t="s">
        <v>14</v>
      </c>
      <c r="U60" s="178" t="s">
        <v>168</v>
      </c>
      <c r="V60" s="183" t="s">
        <v>13</v>
      </c>
    </row>
    <row r="61" spans="1:22" ht="171" customHeight="1">
      <c r="A61" s="2006"/>
      <c r="B61" s="2007"/>
      <c r="C61" s="363" t="s">
        <v>6</v>
      </c>
      <c r="D61" s="13" t="s">
        <v>169</v>
      </c>
      <c r="E61" s="363" t="s">
        <v>8</v>
      </c>
      <c r="F61" s="179" t="s">
        <v>170</v>
      </c>
      <c r="G61" s="179" t="s">
        <v>11</v>
      </c>
      <c r="H61" s="179" t="s">
        <v>11</v>
      </c>
      <c r="I61" s="179" t="s">
        <v>11</v>
      </c>
      <c r="J61" s="180">
        <v>6</v>
      </c>
      <c r="K61" s="180">
        <v>2</v>
      </c>
      <c r="L61" s="181">
        <f t="shared" si="0"/>
        <v>12</v>
      </c>
      <c r="M61" s="4" t="str">
        <f t="shared" si="1"/>
        <v>ALTO</v>
      </c>
      <c r="N61" s="180">
        <v>25</v>
      </c>
      <c r="O61" s="181">
        <f t="shared" si="2"/>
        <v>300</v>
      </c>
      <c r="P61" s="182" t="str">
        <f t="shared" si="3"/>
        <v>II</v>
      </c>
      <c r="Q61" s="246" t="str">
        <f t="shared" si="4"/>
        <v>ACEPTABLE CON CONTROL ESPECIFICO</v>
      </c>
      <c r="R61" s="179" t="s">
        <v>14</v>
      </c>
      <c r="S61" s="179" t="s">
        <v>14</v>
      </c>
      <c r="T61" s="179" t="s">
        <v>14</v>
      </c>
      <c r="U61" s="5" t="s">
        <v>2056</v>
      </c>
      <c r="V61" s="183" t="s">
        <v>13</v>
      </c>
    </row>
    <row r="62" spans="1:22" ht="136.80000000000001">
      <c r="A62" s="2006"/>
      <c r="B62" s="2007"/>
      <c r="C62" s="363" t="s">
        <v>6</v>
      </c>
      <c r="D62" s="14" t="s">
        <v>171</v>
      </c>
      <c r="E62" s="363" t="s">
        <v>17</v>
      </c>
      <c r="F62" s="179" t="s">
        <v>18</v>
      </c>
      <c r="G62" s="179" t="s">
        <v>11</v>
      </c>
      <c r="H62" s="179" t="s">
        <v>11</v>
      </c>
      <c r="I62" s="179" t="s">
        <v>11</v>
      </c>
      <c r="J62" s="180">
        <v>6</v>
      </c>
      <c r="K62" s="180">
        <v>2</v>
      </c>
      <c r="L62" s="181">
        <f t="shared" si="0"/>
        <v>12</v>
      </c>
      <c r="M62" s="4" t="str">
        <f t="shared" si="1"/>
        <v>ALTO</v>
      </c>
      <c r="N62" s="180">
        <v>10</v>
      </c>
      <c r="O62" s="181">
        <f t="shared" si="2"/>
        <v>120</v>
      </c>
      <c r="P62" s="182" t="str">
        <f t="shared" si="3"/>
        <v>III</v>
      </c>
      <c r="Q62" s="246" t="str">
        <f t="shared" si="4"/>
        <v>MEJORABLE</v>
      </c>
      <c r="R62" s="179" t="s">
        <v>13</v>
      </c>
      <c r="S62" s="179" t="s">
        <v>1206</v>
      </c>
      <c r="T62" s="178" t="s">
        <v>14</v>
      </c>
      <c r="U62" s="179" t="s">
        <v>172</v>
      </c>
      <c r="V62" s="183" t="s">
        <v>13</v>
      </c>
    </row>
    <row r="63" spans="1:22" ht="183" customHeight="1">
      <c r="A63" s="2006"/>
      <c r="B63" s="2007"/>
      <c r="C63" s="363" t="s">
        <v>157</v>
      </c>
      <c r="D63" s="7" t="s">
        <v>173</v>
      </c>
      <c r="E63" s="363" t="s">
        <v>20</v>
      </c>
      <c r="F63" s="179" t="s">
        <v>36</v>
      </c>
      <c r="G63" s="179" t="s">
        <v>11</v>
      </c>
      <c r="H63" s="179" t="s">
        <v>11</v>
      </c>
      <c r="I63" s="179" t="s">
        <v>11</v>
      </c>
      <c r="J63" s="180">
        <v>6</v>
      </c>
      <c r="K63" s="180">
        <v>2</v>
      </c>
      <c r="L63" s="181">
        <f t="shared" si="0"/>
        <v>12</v>
      </c>
      <c r="M63" s="4" t="str">
        <f t="shared" si="1"/>
        <v>ALTO</v>
      </c>
      <c r="N63" s="180">
        <v>10</v>
      </c>
      <c r="O63" s="181">
        <f t="shared" si="2"/>
        <v>120</v>
      </c>
      <c r="P63" s="182" t="str">
        <f t="shared" si="3"/>
        <v>III</v>
      </c>
      <c r="Q63" s="246" t="str">
        <f t="shared" si="4"/>
        <v>MEJORABLE</v>
      </c>
      <c r="R63" s="179" t="s">
        <v>13</v>
      </c>
      <c r="S63" s="179" t="s">
        <v>13</v>
      </c>
      <c r="T63" s="179" t="s">
        <v>13</v>
      </c>
      <c r="U63" s="5" t="s">
        <v>2057</v>
      </c>
      <c r="V63" s="183" t="s">
        <v>38</v>
      </c>
    </row>
    <row r="64" spans="1:22" ht="387.6">
      <c r="A64" s="2006"/>
      <c r="B64" s="2007"/>
      <c r="C64" s="363" t="s">
        <v>6</v>
      </c>
      <c r="D64" s="325" t="s">
        <v>174</v>
      </c>
      <c r="E64" s="185" t="s">
        <v>33</v>
      </c>
      <c r="F64" s="324" t="s">
        <v>1187</v>
      </c>
      <c r="G64" s="179" t="s">
        <v>11</v>
      </c>
      <c r="H64" s="179" t="s">
        <v>11</v>
      </c>
      <c r="I64" s="179" t="s">
        <v>11</v>
      </c>
      <c r="J64" s="180">
        <v>2</v>
      </c>
      <c r="K64" s="180">
        <v>2</v>
      </c>
      <c r="L64" s="181">
        <f t="shared" si="0"/>
        <v>4</v>
      </c>
      <c r="M64" s="4" t="str">
        <f t="shared" si="1"/>
        <v>BAJO</v>
      </c>
      <c r="N64" s="180">
        <v>100</v>
      </c>
      <c r="O64" s="181">
        <f t="shared" si="2"/>
        <v>400</v>
      </c>
      <c r="P64" s="182" t="str">
        <f t="shared" si="3"/>
        <v>II</v>
      </c>
      <c r="Q64" s="246" t="str">
        <f t="shared" si="4"/>
        <v>ACEPTABLE CON CONTROL ESPECIFICO</v>
      </c>
      <c r="R64" s="179" t="s">
        <v>26</v>
      </c>
      <c r="S64" s="179" t="s">
        <v>26</v>
      </c>
      <c r="T64" s="179" t="s">
        <v>175</v>
      </c>
      <c r="U64" s="15" t="s">
        <v>2058</v>
      </c>
      <c r="V64" s="183" t="s">
        <v>1269</v>
      </c>
    </row>
    <row r="65" spans="1:22" ht="409.6">
      <c r="A65" s="2006"/>
      <c r="B65" s="2007"/>
      <c r="C65" s="363" t="s">
        <v>6</v>
      </c>
      <c r="D65" s="326" t="s">
        <v>176</v>
      </c>
      <c r="E65" s="363" t="s">
        <v>25</v>
      </c>
      <c r="F65" s="179" t="s">
        <v>177</v>
      </c>
      <c r="G65" s="179" t="s">
        <v>11</v>
      </c>
      <c r="H65" s="179" t="s">
        <v>11</v>
      </c>
      <c r="I65" s="179" t="s">
        <v>11</v>
      </c>
      <c r="J65" s="180">
        <v>6</v>
      </c>
      <c r="K65" s="180">
        <v>2</v>
      </c>
      <c r="L65" s="181">
        <f t="shared" si="0"/>
        <v>12</v>
      </c>
      <c r="M65" s="4" t="str">
        <f t="shared" si="1"/>
        <v>ALTO</v>
      </c>
      <c r="N65" s="180">
        <v>10</v>
      </c>
      <c r="O65" s="181">
        <f t="shared" si="2"/>
        <v>120</v>
      </c>
      <c r="P65" s="182" t="str">
        <f t="shared" si="3"/>
        <v>III</v>
      </c>
      <c r="Q65" s="246" t="str">
        <f t="shared" si="4"/>
        <v>MEJORABLE</v>
      </c>
      <c r="R65" s="179" t="s">
        <v>26</v>
      </c>
      <c r="S65" s="179" t="s">
        <v>26</v>
      </c>
      <c r="T65" s="179" t="s">
        <v>175</v>
      </c>
      <c r="U65" s="307" t="s">
        <v>2059</v>
      </c>
      <c r="V65" s="183" t="s">
        <v>179</v>
      </c>
    </row>
    <row r="66" spans="1:22" ht="114.6" thickBot="1">
      <c r="A66" s="2006"/>
      <c r="B66" s="2007"/>
      <c r="C66" s="363" t="s">
        <v>6</v>
      </c>
      <c r="D66" s="16" t="s">
        <v>180</v>
      </c>
      <c r="E66" s="208" t="s">
        <v>20</v>
      </c>
      <c r="F66" s="209" t="s">
        <v>31</v>
      </c>
      <c r="G66" s="210" t="s">
        <v>11</v>
      </c>
      <c r="H66" s="210" t="s">
        <v>11</v>
      </c>
      <c r="I66" s="210" t="s">
        <v>11</v>
      </c>
      <c r="J66" s="180">
        <v>2</v>
      </c>
      <c r="K66" s="180">
        <v>2</v>
      </c>
      <c r="L66" s="181">
        <f t="shared" si="0"/>
        <v>4</v>
      </c>
      <c r="M66" s="4" t="str">
        <f t="shared" si="1"/>
        <v>BAJO</v>
      </c>
      <c r="N66" s="180">
        <v>100</v>
      </c>
      <c r="O66" s="181">
        <f t="shared" si="2"/>
        <v>400</v>
      </c>
      <c r="P66" s="182" t="str">
        <f t="shared" si="3"/>
        <v>II</v>
      </c>
      <c r="Q66" s="246" t="str">
        <f t="shared" si="4"/>
        <v>ACEPTABLE CON CONTROL ESPECIFICO</v>
      </c>
      <c r="R66" s="209" t="s">
        <v>13</v>
      </c>
      <c r="S66" s="209" t="s">
        <v>13</v>
      </c>
      <c r="T66" s="209" t="s">
        <v>13</v>
      </c>
      <c r="U66" s="209" t="s">
        <v>2060</v>
      </c>
      <c r="V66" s="212" t="s">
        <v>13</v>
      </c>
    </row>
    <row r="67" spans="1:22" ht="108.6" thickBot="1">
      <c r="A67" s="2006"/>
      <c r="B67" s="2007"/>
      <c r="C67" s="363" t="s">
        <v>157</v>
      </c>
      <c r="D67" s="327" t="s">
        <v>181</v>
      </c>
      <c r="E67" s="197" t="s">
        <v>81</v>
      </c>
      <c r="F67" s="10" t="s">
        <v>182</v>
      </c>
      <c r="G67" s="198" t="s">
        <v>11</v>
      </c>
      <c r="H67" s="198" t="s">
        <v>11</v>
      </c>
      <c r="I67" s="198" t="s">
        <v>11</v>
      </c>
      <c r="J67" s="180">
        <v>6</v>
      </c>
      <c r="K67" s="180">
        <v>2</v>
      </c>
      <c r="L67" s="181">
        <f t="shared" si="0"/>
        <v>12</v>
      </c>
      <c r="M67" s="4" t="str">
        <f t="shared" si="1"/>
        <v>ALTO</v>
      </c>
      <c r="N67" s="180">
        <v>10</v>
      </c>
      <c r="O67" s="181">
        <f t="shared" si="2"/>
        <v>120</v>
      </c>
      <c r="P67" s="182" t="str">
        <f t="shared" si="3"/>
        <v>III</v>
      </c>
      <c r="Q67" s="246" t="str">
        <f t="shared" si="4"/>
        <v>MEJORABLE</v>
      </c>
      <c r="R67" s="198" t="s">
        <v>13</v>
      </c>
      <c r="S67" s="198" t="s">
        <v>13</v>
      </c>
      <c r="T67" s="198" t="s">
        <v>13</v>
      </c>
      <c r="U67" s="9" t="s">
        <v>1214</v>
      </c>
      <c r="V67" s="212" t="s">
        <v>13</v>
      </c>
    </row>
    <row r="68" spans="1:22" ht="108.6" thickBot="1">
      <c r="A68" s="2008"/>
      <c r="B68" s="2009"/>
      <c r="C68" s="362" t="s">
        <v>157</v>
      </c>
      <c r="D68" s="328" t="s">
        <v>183</v>
      </c>
      <c r="E68" s="329" t="s">
        <v>81</v>
      </c>
      <c r="F68" s="17" t="s">
        <v>182</v>
      </c>
      <c r="G68" s="330" t="s">
        <v>11</v>
      </c>
      <c r="H68" s="330" t="s">
        <v>11</v>
      </c>
      <c r="I68" s="330" t="s">
        <v>11</v>
      </c>
      <c r="J68" s="180">
        <v>6</v>
      </c>
      <c r="K68" s="180">
        <v>2</v>
      </c>
      <c r="L68" s="181">
        <f t="shared" si="0"/>
        <v>12</v>
      </c>
      <c r="M68" s="4" t="str">
        <f t="shared" si="1"/>
        <v>ALTO</v>
      </c>
      <c r="N68" s="180">
        <v>10</v>
      </c>
      <c r="O68" s="181">
        <f t="shared" si="2"/>
        <v>120</v>
      </c>
      <c r="P68" s="182" t="str">
        <f t="shared" si="3"/>
        <v>III</v>
      </c>
      <c r="Q68" s="246" t="str">
        <f t="shared" si="4"/>
        <v>MEJORABLE</v>
      </c>
      <c r="R68" s="330" t="s">
        <v>13</v>
      </c>
      <c r="S68" s="330" t="s">
        <v>13</v>
      </c>
      <c r="T68" s="330" t="s">
        <v>13</v>
      </c>
      <c r="U68" s="18" t="s">
        <v>1214</v>
      </c>
      <c r="V68" s="213" t="s">
        <v>13</v>
      </c>
    </row>
    <row r="69" spans="1:22" ht="28.2">
      <c r="A69" s="97"/>
      <c r="B69" s="526"/>
      <c r="C69" s="527"/>
      <c r="D69" s="528"/>
      <c r="E69" s="528"/>
      <c r="F69" s="529"/>
      <c r="G69" s="530"/>
      <c r="H69" s="530"/>
      <c r="I69" s="530"/>
      <c r="J69" s="93"/>
      <c r="K69" s="93"/>
      <c r="L69" s="93"/>
      <c r="M69" s="94"/>
      <c r="N69" s="93"/>
      <c r="O69" s="93"/>
      <c r="P69" s="95"/>
      <c r="Q69" s="96"/>
      <c r="R69" s="218"/>
      <c r="S69" s="218"/>
      <c r="T69" s="218"/>
      <c r="U69" s="219"/>
      <c r="V69" s="98"/>
    </row>
    <row r="70" spans="1:22" ht="178.5" customHeight="1">
      <c r="A70" s="254"/>
      <c r="B70" s="1706" t="s">
        <v>2065</v>
      </c>
      <c r="C70" s="1706"/>
      <c r="D70" s="1706"/>
      <c r="E70" s="1706"/>
      <c r="F70" s="1706"/>
      <c r="G70" s="1706"/>
      <c r="H70" s="1706"/>
      <c r="I70" s="1706"/>
      <c r="J70" s="1706"/>
      <c r="K70" s="1706"/>
      <c r="L70" s="1706"/>
      <c r="M70" s="1706"/>
      <c r="N70" s="1706"/>
      <c r="O70" s="1706"/>
      <c r="P70" s="1706"/>
      <c r="Q70" s="1706"/>
      <c r="R70" s="1706"/>
      <c r="S70" s="1706"/>
      <c r="T70" s="1706"/>
      <c r="U70" s="225"/>
      <c r="V70" s="262"/>
    </row>
    <row r="71" spans="1:22" ht="159.75" customHeight="1" thickBot="1">
      <c r="A71" s="254"/>
      <c r="B71" s="344"/>
      <c r="C71" s="345"/>
      <c r="D71" s="263"/>
      <c r="E71" s="263"/>
      <c r="F71" s="264"/>
      <c r="G71" s="265"/>
      <c r="H71" s="265"/>
      <c r="I71" s="265"/>
      <c r="J71" s="259"/>
      <c r="K71" s="259"/>
      <c r="L71" s="259"/>
      <c r="M71" s="260"/>
      <c r="N71" s="259"/>
      <c r="O71" s="259"/>
      <c r="P71" s="261"/>
      <c r="Q71" s="253"/>
      <c r="R71" s="224"/>
      <c r="S71" s="224"/>
      <c r="T71" s="224"/>
      <c r="U71" s="225"/>
      <c r="V71" s="262"/>
    </row>
    <row r="72" spans="1:22" ht="43.8">
      <c r="A72" s="67"/>
      <c r="B72" s="1454" t="str">
        <f>B9</f>
        <v>ACTIVIDAD PLANEACIÓN, ELABORACIÓN Y EJECUCION DE DOCUMENTOS. USO DE HERRAMIENTAS TECNOLOGICAS Y VIDEO TERMINALES. INTERACCIONES LABORALES Y ADMINISTRATIVAS (ATENCIÓN AL CIDADANO).</v>
      </c>
      <c r="C72" s="1455"/>
      <c r="D72" s="1455"/>
      <c r="E72" s="1455"/>
      <c r="F72" s="1455"/>
      <c r="G72" s="1455"/>
      <c r="H72" s="1455"/>
      <c r="I72" s="1456"/>
      <c r="J72" s="68"/>
      <c r="K72" s="69"/>
      <c r="L72" s="69"/>
      <c r="M72" s="69"/>
      <c r="N72" s="69"/>
      <c r="O72" s="69"/>
      <c r="P72" s="69"/>
      <c r="Q72" s="69"/>
      <c r="R72" s="69"/>
      <c r="S72" s="69"/>
      <c r="T72" s="69"/>
      <c r="U72" s="69"/>
      <c r="V72" s="70"/>
    </row>
    <row r="73" spans="1:22" ht="43.8">
      <c r="A73" s="71"/>
      <c r="B73" s="1457" t="s">
        <v>129</v>
      </c>
      <c r="C73" s="1458"/>
      <c r="D73" s="1459"/>
      <c r="E73" s="72" t="s">
        <v>63</v>
      </c>
      <c r="F73" s="1460" t="s">
        <v>64</v>
      </c>
      <c r="G73" s="1458"/>
      <c r="H73" s="1458"/>
      <c r="I73" s="1461"/>
      <c r="J73" s="68"/>
      <c r="K73" s="69"/>
      <c r="L73" s="69"/>
      <c r="M73" s="69"/>
      <c r="N73" s="69"/>
      <c r="O73" s="69"/>
      <c r="P73" s="69"/>
      <c r="Q73" s="69"/>
      <c r="R73" s="69"/>
      <c r="S73" s="69"/>
      <c r="T73" s="69"/>
      <c r="U73" s="69"/>
      <c r="V73" s="70"/>
    </row>
    <row r="74" spans="1:22" ht="43.8">
      <c r="A74" s="71"/>
      <c r="B74" s="1462" t="str">
        <f t="shared" ref="B74:B80" si="5">D9</f>
        <v>Postura Prolongada (Postura sedente más del 75% de la jornada laboral en trabajo con video terminales)</v>
      </c>
      <c r="C74" s="1463"/>
      <c r="D74" s="1464"/>
      <c r="E74" s="73">
        <f t="shared" ref="E74:E80" si="6">O9</f>
        <v>300</v>
      </c>
      <c r="F74" s="1465" t="str">
        <f t="shared" ref="F74:F80" si="7">Q9</f>
        <v>ACEPTABLE CON CONTROL ESPECIFICO</v>
      </c>
      <c r="G74" s="1466"/>
      <c r="H74" s="1466"/>
      <c r="I74" s="1467"/>
      <c r="J74" s="68"/>
      <c r="K74" s="69"/>
      <c r="L74" s="69"/>
      <c r="M74" s="69"/>
      <c r="N74" s="69"/>
      <c r="O74" s="69"/>
      <c r="P74" s="69"/>
      <c r="Q74" s="69"/>
      <c r="R74" s="69"/>
      <c r="S74" s="69"/>
      <c r="T74" s="69"/>
      <c r="U74" s="69"/>
      <c r="V74" s="70"/>
    </row>
    <row r="75" spans="1:22" ht="43.8">
      <c r="A75" s="71"/>
      <c r="B75" s="1462" t="str">
        <f t="shared" si="5"/>
        <v>Movimientos repetitivos  
(Digitación)</v>
      </c>
      <c r="C75" s="1463"/>
      <c r="D75" s="1464"/>
      <c r="E75" s="73">
        <f t="shared" si="6"/>
        <v>300</v>
      </c>
      <c r="F75" s="1465" t="str">
        <f t="shared" si="7"/>
        <v>ACEPTABLE CON CONTROL ESPECIFICO</v>
      </c>
      <c r="G75" s="1466"/>
      <c r="H75" s="1466"/>
      <c r="I75" s="1467"/>
      <c r="J75" s="68"/>
      <c r="K75" s="69"/>
      <c r="L75" s="69"/>
      <c r="M75" s="69"/>
      <c r="N75" s="69"/>
      <c r="O75" s="69"/>
      <c r="P75" s="69"/>
      <c r="Q75" s="69"/>
      <c r="R75" s="69"/>
      <c r="S75" s="69"/>
      <c r="T75" s="69"/>
      <c r="U75" s="69"/>
      <c r="V75" s="70"/>
    </row>
    <row r="76" spans="1:22" ht="43.8">
      <c r="A76" s="71"/>
      <c r="B76" s="1462" t="str">
        <f t="shared" si="5"/>
        <v xml:space="preserve">Calor ambiental 
</v>
      </c>
      <c r="C76" s="1463"/>
      <c r="D76" s="1464"/>
      <c r="E76" s="73">
        <f t="shared" si="6"/>
        <v>120</v>
      </c>
      <c r="F76" s="1465" t="str">
        <f t="shared" si="7"/>
        <v>MEJORABLE</v>
      </c>
      <c r="G76" s="1466"/>
      <c r="H76" s="1466"/>
      <c r="I76" s="1467"/>
      <c r="J76" s="68"/>
      <c r="K76" s="69"/>
      <c r="L76" s="69"/>
      <c r="M76" s="69"/>
      <c r="N76" s="69"/>
      <c r="O76" s="69"/>
      <c r="P76" s="69"/>
      <c r="Q76" s="69"/>
      <c r="R76" s="69"/>
      <c r="S76" s="69"/>
      <c r="T76" s="69"/>
      <c r="U76" s="69"/>
      <c r="V76" s="70"/>
    </row>
    <row r="77" spans="1:22" ht="43.8">
      <c r="A77" s="71"/>
      <c r="B77" s="1462" t="str">
        <f t="shared" si="5"/>
        <v>Radiaciones no ionizantes                       (Exposición a luz solar que entra por el ventanal)</v>
      </c>
      <c r="C77" s="1463"/>
      <c r="D77" s="1464"/>
      <c r="E77" s="73">
        <f t="shared" si="6"/>
        <v>120</v>
      </c>
      <c r="F77" s="1465" t="str">
        <f t="shared" si="7"/>
        <v>MEJORABLE</v>
      </c>
      <c r="G77" s="1466"/>
      <c r="H77" s="1466"/>
      <c r="I77" s="1467"/>
      <c r="J77" s="68"/>
      <c r="K77" s="69"/>
      <c r="L77" s="69"/>
      <c r="M77" s="69"/>
      <c r="N77" s="69"/>
      <c r="O77" s="69"/>
      <c r="P77" s="69"/>
      <c r="Q77" s="69"/>
      <c r="R77" s="69"/>
      <c r="S77" s="69"/>
      <c r="T77" s="69"/>
      <c r="U77" s="69"/>
      <c r="V77" s="70"/>
    </row>
    <row r="78" spans="1:22" ht="43.8">
      <c r="A78" s="71"/>
      <c r="B78" s="1462" t="str">
        <f t="shared" si="5"/>
        <v>Radiaciones No ionizantes (Exposición permanente  a pantallas del computador)</v>
      </c>
      <c r="C78" s="1463"/>
      <c r="D78" s="1464"/>
      <c r="E78" s="73">
        <f t="shared" si="6"/>
        <v>120</v>
      </c>
      <c r="F78" s="1465" t="str">
        <f t="shared" si="7"/>
        <v>MEJORABLE</v>
      </c>
      <c r="G78" s="1466"/>
      <c r="H78" s="1466"/>
      <c r="I78" s="1467"/>
      <c r="J78" s="68"/>
      <c r="K78" s="69"/>
      <c r="L78" s="69"/>
      <c r="M78" s="69"/>
      <c r="N78" s="69"/>
      <c r="O78" s="69"/>
      <c r="P78" s="69"/>
      <c r="Q78" s="69"/>
      <c r="R78" s="69"/>
      <c r="S78" s="69"/>
      <c r="T78" s="69"/>
      <c r="U78" s="69"/>
      <c r="V78" s="70"/>
    </row>
    <row r="79" spans="1:22" ht="43.8">
      <c r="A79" s="71"/>
      <c r="B79" s="1462" t="str">
        <f t="shared" si="5"/>
        <v>Locativo (Cableado eléctrico desordenado debajo de los puestos de trabajo)</v>
      </c>
      <c r="C79" s="1463"/>
      <c r="D79" s="1464"/>
      <c r="E79" s="73">
        <f t="shared" si="6"/>
        <v>120</v>
      </c>
      <c r="F79" s="1465" t="str">
        <f t="shared" si="7"/>
        <v>MEJORABLE</v>
      </c>
      <c r="G79" s="1466"/>
      <c r="H79" s="1466"/>
      <c r="I79" s="1467"/>
      <c r="J79" s="68"/>
      <c r="K79" s="69"/>
      <c r="L79" s="69"/>
      <c r="M79" s="69"/>
      <c r="N79" s="69"/>
      <c r="O79" s="69"/>
      <c r="P79" s="69"/>
      <c r="Q79" s="69"/>
      <c r="R79" s="69"/>
      <c r="S79" s="69"/>
      <c r="T79" s="69"/>
      <c r="U79" s="69"/>
      <c r="V79" s="70"/>
    </row>
    <row r="80" spans="1:22" ht="43.8">
      <c r="A80" s="71"/>
      <c r="B80" s="1462" t="str">
        <f t="shared" si="5"/>
        <v>Público
(Robos - Atracos - Asaltos - Agresiones verbales - Actos Violentos)</v>
      </c>
      <c r="C80" s="1463"/>
      <c r="D80" s="1464"/>
      <c r="E80" s="73">
        <f t="shared" si="6"/>
        <v>400</v>
      </c>
      <c r="F80" s="1465" t="str">
        <f t="shared" si="7"/>
        <v>ACEPTABLE CON CONTROL ESPECIFICO</v>
      </c>
      <c r="G80" s="1466"/>
      <c r="H80" s="1466"/>
      <c r="I80" s="1467"/>
      <c r="J80" s="68"/>
      <c r="K80" s="69"/>
      <c r="L80" s="69"/>
      <c r="M80" s="69"/>
      <c r="N80" s="69"/>
      <c r="O80" s="69"/>
      <c r="P80" s="69"/>
      <c r="Q80" s="69"/>
      <c r="R80" s="69"/>
      <c r="S80" s="69"/>
      <c r="T80" s="69"/>
      <c r="U80" s="69"/>
      <c r="V80" s="70"/>
    </row>
    <row r="81" spans="1:22" ht="14.4">
      <c r="A81" s="71"/>
      <c r="B81" s="68"/>
      <c r="C81" s="68"/>
      <c r="D81" s="68"/>
      <c r="E81" s="68"/>
      <c r="F81" s="68"/>
      <c r="G81" s="68"/>
      <c r="H81" s="68"/>
      <c r="I81" s="68"/>
      <c r="J81" s="68"/>
      <c r="K81" s="68"/>
      <c r="L81" s="68"/>
      <c r="M81" s="68"/>
      <c r="N81" s="68"/>
      <c r="O81" s="68"/>
      <c r="P81" s="68"/>
      <c r="Q81" s="68"/>
      <c r="R81" s="68"/>
      <c r="S81" s="68"/>
      <c r="T81" s="68"/>
      <c r="U81" s="68"/>
      <c r="V81" s="70"/>
    </row>
    <row r="82" spans="1:22" ht="43.8">
      <c r="A82" s="71"/>
      <c r="B82" s="1471" t="str">
        <f>B16</f>
        <v>TRANSFERENCIAS DOCUMENTALES</v>
      </c>
      <c r="C82" s="1472"/>
      <c r="D82" s="1472"/>
      <c r="E82" s="1472"/>
      <c r="F82" s="1472"/>
      <c r="G82" s="1472"/>
      <c r="H82" s="1472"/>
      <c r="I82" s="1473"/>
      <c r="J82" s="68"/>
      <c r="K82" s="69"/>
      <c r="L82" s="69"/>
      <c r="M82" s="69"/>
      <c r="N82" s="69"/>
      <c r="O82" s="69"/>
      <c r="P82" s="69"/>
      <c r="Q82" s="69"/>
      <c r="R82" s="69"/>
      <c r="S82" s="69"/>
      <c r="T82" s="69"/>
      <c r="U82" s="69"/>
      <c r="V82" s="70"/>
    </row>
    <row r="83" spans="1:22" ht="43.8">
      <c r="A83" s="71"/>
      <c r="B83" s="1460" t="s">
        <v>129</v>
      </c>
      <c r="C83" s="1458"/>
      <c r="D83" s="1459"/>
      <c r="E83" s="74" t="s">
        <v>130</v>
      </c>
      <c r="F83" s="1460" t="s">
        <v>131</v>
      </c>
      <c r="G83" s="1458"/>
      <c r="H83" s="1458"/>
      <c r="I83" s="1459"/>
      <c r="J83" s="68"/>
      <c r="K83" s="69"/>
      <c r="L83" s="69"/>
      <c r="M83" s="69"/>
      <c r="N83" s="69"/>
      <c r="O83" s="69"/>
      <c r="P83" s="69"/>
      <c r="Q83" s="69"/>
      <c r="R83" s="69"/>
      <c r="S83" s="69"/>
      <c r="T83" s="69"/>
      <c r="U83" s="69"/>
      <c r="V83" s="70"/>
    </row>
    <row r="84" spans="1:22" ht="43.8">
      <c r="A84" s="71"/>
      <c r="B84" s="1462" t="str">
        <f t="shared" ref="B84:B94" si="8">D16</f>
        <v>Postura Prolongada (Postura sedente más del 75% de la jornada laboral en trabajo con video terminales)</v>
      </c>
      <c r="C84" s="1463"/>
      <c r="D84" s="1464"/>
      <c r="E84" s="186">
        <f t="shared" ref="E84:E94" si="9">O16</f>
        <v>300</v>
      </c>
      <c r="F84" s="1465" t="str">
        <f t="shared" ref="F84:F94" si="10">Q16</f>
        <v>ACEPTABLE CON CONTROL ESPECIFICO</v>
      </c>
      <c r="G84" s="1466"/>
      <c r="H84" s="1466"/>
      <c r="I84" s="1467"/>
      <c r="J84" s="68"/>
      <c r="K84" s="69"/>
      <c r="L84" s="69"/>
      <c r="M84" s="69"/>
      <c r="N84" s="69"/>
      <c r="O84" s="69"/>
      <c r="P84" s="69"/>
      <c r="Q84" s="69"/>
      <c r="R84" s="69"/>
      <c r="S84" s="69"/>
      <c r="T84" s="69"/>
      <c r="U84" s="69"/>
      <c r="V84" s="70"/>
    </row>
    <row r="85" spans="1:22" ht="43.8">
      <c r="A85" s="71"/>
      <c r="B85" s="1462" t="str">
        <f t="shared" si="8"/>
        <v>Movimientos repetitivos  
(Digitación)</v>
      </c>
      <c r="C85" s="1463"/>
      <c r="D85" s="1464"/>
      <c r="E85" s="186">
        <f t="shared" si="9"/>
        <v>300</v>
      </c>
      <c r="F85" s="1465" t="str">
        <f t="shared" si="10"/>
        <v>ACEPTABLE CON CONTROL ESPECIFICO</v>
      </c>
      <c r="G85" s="1466"/>
      <c r="H85" s="1466"/>
      <c r="I85" s="1467"/>
      <c r="J85" s="68"/>
      <c r="K85" s="69"/>
      <c r="L85" s="69"/>
      <c r="M85" s="69"/>
      <c r="N85" s="69"/>
      <c r="O85" s="69"/>
      <c r="P85" s="69"/>
      <c r="Q85" s="69"/>
      <c r="R85" s="69"/>
      <c r="S85" s="69"/>
      <c r="T85" s="69"/>
      <c r="U85" s="69"/>
      <c r="V85" s="70"/>
    </row>
    <row r="86" spans="1:22" ht="43.8">
      <c r="A86" s="71"/>
      <c r="B86" s="1462" t="str">
        <f t="shared" si="8"/>
        <v xml:space="preserve">Calor ambiental 
</v>
      </c>
      <c r="C86" s="1463"/>
      <c r="D86" s="1464"/>
      <c r="E86" s="186">
        <f t="shared" si="9"/>
        <v>120</v>
      </c>
      <c r="F86" s="1465" t="str">
        <f t="shared" si="10"/>
        <v>MEJORABLE</v>
      </c>
      <c r="G86" s="1466"/>
      <c r="H86" s="1466"/>
      <c r="I86" s="1467"/>
      <c r="J86" s="68"/>
      <c r="K86" s="69"/>
      <c r="L86" s="69"/>
      <c r="M86" s="69"/>
      <c r="N86" s="69"/>
      <c r="O86" s="69"/>
      <c r="P86" s="69"/>
      <c r="Q86" s="69"/>
      <c r="R86" s="69"/>
      <c r="S86" s="69"/>
      <c r="T86" s="69"/>
      <c r="U86" s="69"/>
      <c r="V86" s="70"/>
    </row>
    <row r="87" spans="1:22" ht="43.8">
      <c r="A87" s="71"/>
      <c r="B87" s="1462" t="str">
        <f t="shared" si="8"/>
        <v>Postura anti gravitatoria para miembros inferiores
(Ausencia de reposapiés)</v>
      </c>
      <c r="C87" s="1463"/>
      <c r="D87" s="1464"/>
      <c r="E87" s="186">
        <f t="shared" si="9"/>
        <v>300</v>
      </c>
      <c r="F87" s="1465" t="str">
        <f t="shared" si="10"/>
        <v>ACEPTABLE CON CONTROL ESPECIFICO</v>
      </c>
      <c r="G87" s="1466"/>
      <c r="H87" s="1466"/>
      <c r="I87" s="1467"/>
      <c r="J87" s="68"/>
      <c r="K87" s="69"/>
      <c r="L87" s="69"/>
      <c r="M87" s="69"/>
      <c r="N87" s="69"/>
      <c r="O87" s="69"/>
      <c r="P87" s="69"/>
      <c r="Q87" s="69"/>
      <c r="R87" s="69"/>
      <c r="S87" s="69"/>
      <c r="T87" s="69"/>
      <c r="U87" s="69"/>
      <c r="V87" s="70"/>
    </row>
    <row r="88" spans="1:22" ht="43.8">
      <c r="A88" s="71"/>
      <c r="B88" s="1462" t="str">
        <f t="shared" si="8"/>
        <v>Radiaciones No ionizantes                                   (Exposición permanente  a pantallas del computador)</v>
      </c>
      <c r="C88" s="1463"/>
      <c r="D88" s="1464"/>
      <c r="E88" s="186">
        <f t="shared" si="9"/>
        <v>120</v>
      </c>
      <c r="F88" s="1465" t="str">
        <f t="shared" si="10"/>
        <v>MEJORABLE</v>
      </c>
      <c r="G88" s="1466"/>
      <c r="H88" s="1466"/>
      <c r="I88" s="1467"/>
      <c r="J88" s="68"/>
      <c r="K88" s="69"/>
      <c r="L88" s="69"/>
      <c r="M88" s="69"/>
      <c r="N88" s="69"/>
      <c r="O88" s="69"/>
      <c r="P88" s="69"/>
      <c r="Q88" s="69"/>
      <c r="R88" s="69"/>
      <c r="S88" s="69"/>
      <c r="T88" s="69"/>
      <c r="U88" s="69"/>
      <c r="V88" s="70"/>
    </row>
    <row r="89" spans="1:22" ht="43.8">
      <c r="A89" s="71"/>
      <c r="B89" s="1462" t="str">
        <f t="shared" si="8"/>
        <v>Mecánico                                         (Manejo de elementos de Oficina)</v>
      </c>
      <c r="C89" s="1463"/>
      <c r="D89" s="1464"/>
      <c r="E89" s="186">
        <f t="shared" si="9"/>
        <v>300</v>
      </c>
      <c r="F89" s="1465" t="str">
        <f t="shared" si="10"/>
        <v>ACEPTABLE CON CONTROL ESPECIFICO</v>
      </c>
      <c r="G89" s="1466"/>
      <c r="H89" s="1466"/>
      <c r="I89" s="1467"/>
      <c r="J89" s="68"/>
      <c r="K89" s="69"/>
      <c r="L89" s="69"/>
      <c r="M89" s="69"/>
      <c r="N89" s="69"/>
      <c r="O89" s="69"/>
      <c r="P89" s="69"/>
      <c r="Q89" s="69"/>
      <c r="R89" s="69"/>
      <c r="S89" s="69"/>
      <c r="T89" s="69"/>
      <c r="U89" s="69"/>
      <c r="V89" s="70"/>
    </row>
    <row r="90" spans="1:22" ht="43.8">
      <c r="A90" s="71"/>
      <c r="B90" s="1462" t="str">
        <f t="shared" si="8"/>
        <v>Sobre esfuerzos
(Documentos y cajas)</v>
      </c>
      <c r="C90" s="1463"/>
      <c r="D90" s="1464"/>
      <c r="E90" s="186">
        <f t="shared" si="9"/>
        <v>300</v>
      </c>
      <c r="F90" s="1465" t="str">
        <f t="shared" si="10"/>
        <v>ACEPTABLE CON CONTROL ESPECIFICO</v>
      </c>
      <c r="G90" s="1466"/>
      <c r="H90" s="1466"/>
      <c r="I90" s="1467"/>
      <c r="J90" s="68"/>
      <c r="K90" s="69"/>
      <c r="L90" s="69"/>
      <c r="M90" s="69"/>
      <c r="N90" s="69"/>
      <c r="O90" s="69"/>
      <c r="P90" s="69"/>
      <c r="Q90" s="69"/>
      <c r="R90" s="69"/>
      <c r="S90" s="69"/>
      <c r="T90" s="69"/>
      <c r="U90" s="69"/>
      <c r="V90" s="70"/>
    </row>
    <row r="91" spans="1:22" ht="43.8">
      <c r="A91" s="71"/>
      <c r="B91" s="1462" t="str">
        <f t="shared" si="8"/>
        <v>Movimientos repetitivos  
(Digitación)</v>
      </c>
      <c r="C91" s="1463"/>
      <c r="D91" s="1464"/>
      <c r="E91" s="186">
        <f t="shared" si="9"/>
        <v>300</v>
      </c>
      <c r="F91" s="1465" t="str">
        <f t="shared" si="10"/>
        <v>ACEPTABLE CON CONTROL ESPECIFICO</v>
      </c>
      <c r="G91" s="1466"/>
      <c r="H91" s="1466"/>
      <c r="I91" s="1467"/>
      <c r="J91" s="68"/>
      <c r="K91" s="69"/>
      <c r="L91" s="69"/>
      <c r="M91" s="69"/>
      <c r="N91" s="69"/>
      <c r="O91" s="69"/>
      <c r="P91" s="69"/>
      <c r="Q91" s="69"/>
      <c r="R91" s="69"/>
      <c r="S91" s="69"/>
      <c r="T91" s="69"/>
      <c r="U91" s="69"/>
      <c r="V91" s="70"/>
    </row>
    <row r="92" spans="1:22" ht="43.8">
      <c r="A92" s="71"/>
      <c r="B92" s="1462" t="str">
        <f t="shared" si="8"/>
        <v>Virus                               (Exposición con ácaros al archivar documentos)</v>
      </c>
      <c r="C92" s="1463"/>
      <c r="D92" s="1464"/>
      <c r="E92" s="186">
        <f t="shared" si="9"/>
        <v>300</v>
      </c>
      <c r="F92" s="1465" t="str">
        <f t="shared" si="10"/>
        <v>ACEPTABLE CON CONTROL ESPECIFICO</v>
      </c>
      <c r="G92" s="1466"/>
      <c r="H92" s="1466"/>
      <c r="I92" s="1467"/>
      <c r="J92" s="68"/>
      <c r="K92" s="69"/>
      <c r="L92" s="69"/>
      <c r="M92" s="69"/>
      <c r="N92" s="69"/>
      <c r="O92" s="69"/>
      <c r="P92" s="69"/>
      <c r="Q92" s="69"/>
      <c r="R92" s="69"/>
      <c r="S92" s="69"/>
      <c r="T92" s="69"/>
      <c r="U92" s="69"/>
      <c r="V92" s="70"/>
    </row>
    <row r="93" spans="1:22" ht="43.8">
      <c r="A93" s="71"/>
      <c r="B93" s="1462" t="str">
        <f t="shared" si="8"/>
        <v>Material particulado                (Polvo en los documentos)</v>
      </c>
      <c r="C93" s="1463"/>
      <c r="D93" s="1464"/>
      <c r="E93" s="186">
        <f t="shared" si="9"/>
        <v>120</v>
      </c>
      <c r="F93" s="1465" t="str">
        <f t="shared" si="10"/>
        <v>MEJORABLE</v>
      </c>
      <c r="G93" s="1466"/>
      <c r="H93" s="1466"/>
      <c r="I93" s="1467"/>
      <c r="J93" s="68"/>
      <c r="K93" s="69"/>
      <c r="L93" s="69"/>
      <c r="M93" s="69"/>
      <c r="N93" s="69"/>
      <c r="O93" s="69"/>
      <c r="P93" s="69"/>
      <c r="Q93" s="69"/>
      <c r="R93" s="69"/>
      <c r="S93" s="69"/>
      <c r="T93" s="69"/>
      <c r="U93" s="69"/>
      <c r="V93" s="70"/>
    </row>
    <row r="94" spans="1:22" ht="43.8">
      <c r="A94" s="71"/>
      <c r="B94" s="1462" t="str">
        <f t="shared" si="8"/>
        <v>Mecánico                                         (Manejo de elementos de Oficina)</v>
      </c>
      <c r="C94" s="1463"/>
      <c r="D94" s="1464"/>
      <c r="E94" s="186">
        <f t="shared" si="9"/>
        <v>120</v>
      </c>
      <c r="F94" s="1465" t="str">
        <f t="shared" si="10"/>
        <v>MEJORABLE</v>
      </c>
      <c r="G94" s="1466"/>
      <c r="H94" s="1466"/>
      <c r="I94" s="1467"/>
      <c r="J94" s="68"/>
      <c r="K94" s="69"/>
      <c r="L94" s="69"/>
      <c r="M94" s="69"/>
      <c r="N94" s="69"/>
      <c r="O94" s="69"/>
      <c r="P94" s="69"/>
      <c r="Q94" s="69"/>
      <c r="R94" s="69"/>
      <c r="S94" s="69"/>
      <c r="T94" s="69"/>
      <c r="U94" s="69"/>
      <c r="V94" s="70"/>
    </row>
    <row r="95" spans="1:22" ht="14.4">
      <c r="A95" s="71"/>
      <c r="B95" s="77"/>
      <c r="C95" s="68"/>
      <c r="D95" s="68"/>
      <c r="E95" s="69"/>
      <c r="F95" s="68"/>
      <c r="G95" s="68"/>
      <c r="H95" s="68"/>
      <c r="I95" s="68"/>
      <c r="J95" s="68"/>
      <c r="K95" s="69"/>
      <c r="L95" s="69"/>
      <c r="M95" s="69"/>
      <c r="N95" s="69"/>
      <c r="O95" s="69"/>
      <c r="P95" s="69"/>
      <c r="Q95" s="69"/>
      <c r="R95" s="69"/>
      <c r="S95" s="69"/>
      <c r="T95" s="69"/>
      <c r="U95" s="69"/>
      <c r="V95" s="70"/>
    </row>
    <row r="96" spans="1:22" ht="43.8">
      <c r="A96" s="71"/>
      <c r="B96" s="1471" t="str">
        <f>B27</f>
        <v xml:space="preserve">(DESPLAZAMIENTOS ) Asistencia a reuniones dentro y fuera de las instalaciones de la entidad. </v>
      </c>
      <c r="C96" s="1472"/>
      <c r="D96" s="1472"/>
      <c r="E96" s="1472"/>
      <c r="F96" s="1472"/>
      <c r="G96" s="1472"/>
      <c r="H96" s="1472"/>
      <c r="I96" s="1473"/>
      <c r="J96" s="68"/>
      <c r="K96" s="69"/>
      <c r="L96" s="69"/>
      <c r="M96" s="69"/>
      <c r="N96" s="69"/>
      <c r="O96" s="69"/>
      <c r="P96" s="69"/>
      <c r="Q96" s="69"/>
      <c r="R96" s="69"/>
      <c r="S96" s="69"/>
      <c r="T96" s="69"/>
      <c r="U96" s="69"/>
      <c r="V96" s="70"/>
    </row>
    <row r="97" spans="1:22" ht="43.8">
      <c r="A97" s="71"/>
      <c r="B97" s="1460" t="s">
        <v>129</v>
      </c>
      <c r="C97" s="1458"/>
      <c r="D97" s="1459"/>
      <c r="E97" s="74" t="s">
        <v>130</v>
      </c>
      <c r="F97" s="1460" t="s">
        <v>131</v>
      </c>
      <c r="G97" s="1458"/>
      <c r="H97" s="1458"/>
      <c r="I97" s="1459"/>
      <c r="J97" s="68"/>
      <c r="K97" s="69"/>
      <c r="L97" s="69"/>
      <c r="M97" s="69"/>
      <c r="N97" s="69"/>
      <c r="O97" s="69"/>
      <c r="P97" s="69"/>
      <c r="Q97" s="69"/>
      <c r="R97" s="69"/>
      <c r="S97" s="69"/>
      <c r="T97" s="69"/>
      <c r="U97" s="69"/>
      <c r="V97" s="70"/>
    </row>
    <row r="98" spans="1:22" ht="185.25" customHeight="1">
      <c r="A98" s="71"/>
      <c r="B98" s="1462" t="str">
        <f>D27</f>
        <v>Accidentes de tránsito                           (En los desplazamientos de la visitas a los centros de trabajo)
VER MATRIZ RIESGO VIAL</v>
      </c>
      <c r="C98" s="1463"/>
      <c r="D98" s="1464"/>
      <c r="E98" s="186">
        <f>O27</f>
        <v>400</v>
      </c>
      <c r="F98" s="1465" t="str">
        <f>Q27</f>
        <v>ACEPTABLE CON CONTROL ESPECIFICO</v>
      </c>
      <c r="G98" s="1466"/>
      <c r="H98" s="1466"/>
      <c r="I98" s="1467"/>
      <c r="J98" s="68"/>
      <c r="K98" s="69"/>
      <c r="L98" s="69"/>
      <c r="M98" s="69"/>
      <c r="N98" s="69"/>
      <c r="O98" s="69"/>
      <c r="P98" s="69"/>
      <c r="Q98" s="69"/>
      <c r="R98" s="69"/>
      <c r="S98" s="69"/>
      <c r="T98" s="69"/>
      <c r="U98" s="69"/>
      <c r="V98" s="70"/>
    </row>
    <row r="99" spans="1:22" ht="153" customHeight="1">
      <c r="A99" s="71"/>
      <c r="B99" s="1462" t="str">
        <f>D28</f>
        <v>Locativo
Superficies de trabajo  irregulares y  desniveladas                                 (Desplazamiento en los diferentes áreas)</v>
      </c>
      <c r="C99" s="1463"/>
      <c r="D99" s="1464"/>
      <c r="E99" s="186">
        <f>O28</f>
        <v>120</v>
      </c>
      <c r="F99" s="1465" t="str">
        <f>Q28</f>
        <v>MEJORABLE</v>
      </c>
      <c r="G99" s="1466"/>
      <c r="H99" s="1466"/>
      <c r="I99" s="1467"/>
      <c r="J99" s="68"/>
      <c r="K99" s="69"/>
      <c r="L99" s="69"/>
      <c r="M99" s="69"/>
      <c r="N99" s="69"/>
      <c r="O99" s="69"/>
      <c r="P99" s="69"/>
      <c r="Q99" s="69"/>
      <c r="R99" s="69"/>
      <c r="S99" s="69"/>
      <c r="T99" s="69"/>
      <c r="U99" s="69"/>
      <c r="V99" s="70"/>
    </row>
    <row r="100" spans="1:22" ht="43.8">
      <c r="A100" s="71"/>
      <c r="B100" s="1462" t="str">
        <f>D29</f>
        <v>Picaduras                      (Exposición con animales en las vías públicas)</v>
      </c>
      <c r="C100" s="1463"/>
      <c r="D100" s="1464"/>
      <c r="E100" s="186">
        <f>O29</f>
        <v>120</v>
      </c>
      <c r="F100" s="1465" t="str">
        <f>Q29</f>
        <v>MEJORABLE</v>
      </c>
      <c r="G100" s="1466"/>
      <c r="H100" s="1466"/>
      <c r="I100" s="1467"/>
      <c r="J100" s="68"/>
      <c r="K100" s="69"/>
      <c r="L100" s="69"/>
      <c r="M100" s="69"/>
      <c r="N100" s="69"/>
      <c r="O100" s="69"/>
      <c r="P100" s="69"/>
      <c r="Q100" s="69"/>
      <c r="R100" s="69"/>
      <c r="S100" s="69"/>
      <c r="T100" s="69"/>
      <c r="U100" s="69"/>
      <c r="V100" s="70"/>
    </row>
    <row r="101" spans="1:22" ht="43.8">
      <c r="A101" s="71"/>
      <c r="B101" s="1462" t="str">
        <f>D30</f>
        <v>Mordeduras                             (Exposición con animales en las vías públicas)</v>
      </c>
      <c r="C101" s="1463"/>
      <c r="D101" s="1464"/>
      <c r="E101" s="186">
        <f>O30</f>
        <v>120</v>
      </c>
      <c r="F101" s="1465" t="str">
        <f>Q30</f>
        <v>MEJORABLE</v>
      </c>
      <c r="G101" s="1466"/>
      <c r="H101" s="1466"/>
      <c r="I101" s="1467"/>
      <c r="J101" s="68"/>
      <c r="K101" s="69"/>
      <c r="L101" s="69"/>
      <c r="M101" s="69"/>
      <c r="N101" s="69"/>
      <c r="O101" s="69"/>
      <c r="P101" s="69"/>
      <c r="Q101" s="69"/>
      <c r="R101" s="69"/>
      <c r="S101" s="69"/>
      <c r="T101" s="69"/>
      <c r="U101" s="69"/>
      <c r="V101" s="70"/>
    </row>
    <row r="102" spans="1:22" ht="43.8">
      <c r="A102" s="71"/>
      <c r="B102" s="1462" t="str">
        <f>D31</f>
        <v>Público
(Robos - Atracos - Asaltos - Agresiones verbales - Actos Violentos)</v>
      </c>
      <c r="C102" s="1463"/>
      <c r="D102" s="1464"/>
      <c r="E102" s="186">
        <f>O31</f>
        <v>400</v>
      </c>
      <c r="F102" s="1465" t="str">
        <f>Q31</f>
        <v>ACEPTABLE CON CONTROL ESPECIFICO</v>
      </c>
      <c r="G102" s="1466"/>
      <c r="H102" s="1466"/>
      <c r="I102" s="1467"/>
      <c r="J102" s="68"/>
      <c r="K102" s="69"/>
      <c r="L102" s="69"/>
      <c r="M102" s="69"/>
      <c r="N102" s="69"/>
      <c r="O102" s="69"/>
      <c r="P102" s="69"/>
      <c r="Q102" s="69"/>
      <c r="R102" s="69"/>
      <c r="S102" s="69"/>
      <c r="T102" s="69"/>
      <c r="U102" s="69"/>
      <c r="V102" s="70"/>
    </row>
    <row r="103" spans="1:22" ht="14.4">
      <c r="A103" s="71"/>
      <c r="B103" s="68"/>
      <c r="C103" s="68"/>
      <c r="D103" s="68"/>
      <c r="E103" s="68"/>
      <c r="F103" s="68"/>
      <c r="G103" s="68"/>
      <c r="H103" s="68"/>
      <c r="I103" s="68"/>
      <c r="J103" s="68"/>
      <c r="K103" s="68"/>
      <c r="L103" s="68"/>
      <c r="M103" s="68"/>
      <c r="N103" s="68"/>
      <c r="O103" s="68"/>
      <c r="P103" s="68"/>
      <c r="Q103" s="68"/>
      <c r="R103" s="68"/>
      <c r="S103" s="68"/>
      <c r="T103" s="68"/>
      <c r="U103" s="68"/>
      <c r="V103" s="70"/>
    </row>
    <row r="104" spans="1:22" ht="14.4">
      <c r="A104" s="71"/>
      <c r="B104" s="68"/>
      <c r="C104" s="169"/>
      <c r="J104" s="68"/>
      <c r="K104" s="68"/>
      <c r="L104" s="68"/>
      <c r="M104" s="68"/>
      <c r="N104" s="68"/>
      <c r="O104" s="68"/>
      <c r="P104" s="68"/>
      <c r="Q104" s="68"/>
      <c r="R104" s="68"/>
      <c r="S104" s="68"/>
      <c r="T104" s="68"/>
      <c r="U104" s="68"/>
      <c r="V104" s="70"/>
    </row>
    <row r="105" spans="1:22" ht="14.4">
      <c r="A105" s="220"/>
      <c r="C105" s="169"/>
      <c r="V105" s="365"/>
    </row>
    <row r="106" spans="1:22" ht="14.4">
      <c r="A106" s="220"/>
      <c r="C106" s="169"/>
      <c r="V106" s="365"/>
    </row>
    <row r="107" spans="1:22" ht="14.4">
      <c r="A107" s="220"/>
      <c r="C107" s="169"/>
      <c r="V107" s="365"/>
    </row>
    <row r="108" spans="1:22" ht="43.8">
      <c r="A108" s="222"/>
      <c r="B108" s="1471" t="str">
        <f>A32</f>
        <v>RIESGOS QUE APLICAN A TODAS LAS ACTIVIDADES</v>
      </c>
      <c r="C108" s="1472"/>
      <c r="D108" s="1472"/>
      <c r="E108" s="1472"/>
      <c r="F108" s="1472"/>
      <c r="G108" s="1472"/>
      <c r="H108" s="1472"/>
      <c r="I108" s="1473"/>
      <c r="J108" s="68"/>
      <c r="K108" s="69"/>
      <c r="L108" s="69"/>
      <c r="M108" s="69"/>
      <c r="N108" s="69"/>
      <c r="O108" s="69"/>
      <c r="P108" s="69"/>
      <c r="Q108" s="69"/>
      <c r="R108" s="69"/>
      <c r="S108" s="69"/>
      <c r="T108" s="69"/>
      <c r="U108" s="69"/>
      <c r="V108" s="365"/>
    </row>
    <row r="109" spans="1:22" ht="43.8">
      <c r="A109" s="220"/>
      <c r="B109" s="1460" t="s">
        <v>129</v>
      </c>
      <c r="C109" s="1458"/>
      <c r="D109" s="1459"/>
      <c r="E109" s="74" t="s">
        <v>130</v>
      </c>
      <c r="F109" s="1460" t="s">
        <v>131</v>
      </c>
      <c r="G109" s="1458"/>
      <c r="H109" s="1458"/>
      <c r="I109" s="1459"/>
      <c r="J109" s="68"/>
      <c r="K109" s="69"/>
      <c r="L109" s="69"/>
      <c r="M109" s="69"/>
      <c r="N109" s="69"/>
      <c r="O109" s="69"/>
      <c r="P109" s="69"/>
      <c r="Q109" s="69"/>
      <c r="R109" s="69"/>
      <c r="S109" s="69"/>
      <c r="T109" s="69"/>
      <c r="U109" s="69"/>
      <c r="V109" s="365"/>
    </row>
    <row r="110" spans="1:22" ht="44.25" customHeight="1">
      <c r="A110" s="220"/>
      <c r="B110" s="1462" t="str">
        <f t="shared" ref="B110:B128" si="11">D32</f>
        <v>Público
(Robos - Atracos - Asaltos)</v>
      </c>
      <c r="C110" s="1463"/>
      <c r="D110" s="1464"/>
      <c r="E110" s="186">
        <f t="shared" ref="E110:E128" si="12">O32</f>
        <v>400</v>
      </c>
      <c r="F110" s="1465" t="str">
        <f t="shared" ref="F110:F128" si="13">Q32</f>
        <v>ACEPTABLE CON CONTROL ESPECIFICO</v>
      </c>
      <c r="G110" s="1466"/>
      <c r="H110" s="1466"/>
      <c r="I110" s="1467"/>
      <c r="J110" s="68"/>
      <c r="K110" s="69"/>
      <c r="L110" s="69"/>
      <c r="M110" s="69"/>
      <c r="N110" s="69"/>
      <c r="O110" s="69"/>
      <c r="P110" s="69"/>
      <c r="Q110" s="69"/>
      <c r="R110" s="69"/>
      <c r="S110" s="69"/>
      <c r="T110" s="69"/>
      <c r="U110" s="69"/>
      <c r="V110" s="365"/>
    </row>
    <row r="111" spans="1:22" ht="43.8">
      <c r="A111" s="220"/>
      <c r="B111" s="1462" t="str">
        <f t="shared" si="11"/>
        <v>Público
(Agresiones verbales - Actos Violentos)</v>
      </c>
      <c r="C111" s="1463"/>
      <c r="D111" s="1464"/>
      <c r="E111" s="186">
        <f t="shared" si="12"/>
        <v>400</v>
      </c>
      <c r="F111" s="1465" t="str">
        <f t="shared" si="13"/>
        <v>ACEPTABLE CON CONTROL ESPECIFICO</v>
      </c>
      <c r="G111" s="1466"/>
      <c r="H111" s="1466"/>
      <c r="I111" s="1467"/>
      <c r="J111" s="68"/>
      <c r="K111" s="69"/>
      <c r="L111" s="69"/>
      <c r="M111" s="69"/>
      <c r="N111" s="69"/>
      <c r="O111" s="69"/>
      <c r="P111" s="69"/>
      <c r="Q111" s="69"/>
      <c r="R111" s="69"/>
      <c r="S111" s="69"/>
      <c r="T111" s="69"/>
      <c r="U111" s="69"/>
      <c r="V111" s="365"/>
    </row>
    <row r="112" spans="1:22" ht="43.8">
      <c r="A112" s="220"/>
      <c r="B112" s="1462" t="str">
        <f t="shared" si="11"/>
        <v>Público
(Manifestaciones públicas)</v>
      </c>
      <c r="C112" s="1463"/>
      <c r="D112" s="1464"/>
      <c r="E112" s="186">
        <f t="shared" si="12"/>
        <v>400</v>
      </c>
      <c r="F112" s="1465" t="str">
        <f t="shared" si="13"/>
        <v>ACEPTABLE CON CONTROL ESPECIFICO</v>
      </c>
      <c r="G112" s="1466"/>
      <c r="H112" s="1466"/>
      <c r="I112" s="1467"/>
      <c r="J112" s="68"/>
      <c r="K112" s="69"/>
      <c r="L112" s="69"/>
      <c r="M112" s="69"/>
      <c r="N112" s="69"/>
      <c r="O112" s="69"/>
      <c r="P112" s="69"/>
      <c r="Q112" s="69"/>
      <c r="R112" s="69"/>
      <c r="S112" s="69"/>
      <c r="T112" s="69"/>
      <c r="U112" s="69"/>
      <c r="V112" s="365"/>
    </row>
    <row r="113" spans="1:22" ht="43.8">
      <c r="A113" s="220"/>
      <c r="B113" s="1462" t="str">
        <f t="shared" si="11"/>
        <v>Público
(Inseguridad por actos delictivos en los alrededores de la sede)</v>
      </c>
      <c r="C113" s="1463"/>
      <c r="D113" s="1464"/>
      <c r="E113" s="186">
        <f t="shared" si="12"/>
        <v>400</v>
      </c>
      <c r="F113" s="1465" t="str">
        <f t="shared" si="13"/>
        <v>ACEPTABLE CON CONTROL ESPECIFICO</v>
      </c>
      <c r="G113" s="1466"/>
      <c r="H113" s="1466"/>
      <c r="I113" s="1467"/>
      <c r="J113" s="68"/>
      <c r="K113" s="69"/>
      <c r="L113" s="69"/>
      <c r="M113" s="69"/>
      <c r="N113" s="69"/>
      <c r="O113" s="69"/>
      <c r="P113" s="69"/>
      <c r="Q113" s="69"/>
      <c r="R113" s="69"/>
      <c r="S113" s="69"/>
      <c r="T113" s="69"/>
      <c r="U113" s="69"/>
      <c r="V113" s="365"/>
    </row>
    <row r="114" spans="1:22" ht="43.8">
      <c r="A114" s="220"/>
      <c r="B114" s="1462" t="str">
        <f t="shared" si="11"/>
        <v>Ruido
(Intermitente)</v>
      </c>
      <c r="C114" s="1463"/>
      <c r="D114" s="1464"/>
      <c r="E114" s="186">
        <f t="shared" si="12"/>
        <v>120</v>
      </c>
      <c r="F114" s="1465" t="str">
        <f t="shared" si="13"/>
        <v>MEJORABLE</v>
      </c>
      <c r="G114" s="1466"/>
      <c r="H114" s="1466"/>
      <c r="I114" s="1467"/>
      <c r="J114" s="68"/>
      <c r="K114" s="69"/>
      <c r="L114" s="69"/>
      <c r="M114" s="69"/>
      <c r="N114" s="69"/>
      <c r="O114" s="69"/>
      <c r="P114" s="69"/>
      <c r="Q114" s="69"/>
      <c r="R114" s="69"/>
      <c r="S114" s="69"/>
      <c r="T114" s="69"/>
      <c r="U114" s="69"/>
      <c r="V114" s="365"/>
    </row>
    <row r="115" spans="1:22" ht="43.8">
      <c r="A115" s="220"/>
      <c r="B115" s="1462" t="str">
        <f t="shared" si="11"/>
        <v>Radiaciones no ionizantes                       (Exposición a luz solar que ingresa por ventanales a la mayoría de los puestos de trabajo)</v>
      </c>
      <c r="C115" s="1463"/>
      <c r="D115" s="1464"/>
      <c r="E115" s="186">
        <f t="shared" si="12"/>
        <v>120</v>
      </c>
      <c r="F115" s="1465" t="str">
        <f t="shared" si="13"/>
        <v>MEJORABLE</v>
      </c>
      <c r="G115" s="1466"/>
      <c r="H115" s="1466"/>
      <c r="I115" s="1467"/>
      <c r="J115" s="68"/>
      <c r="K115" s="69"/>
      <c r="L115" s="69"/>
      <c r="M115" s="69"/>
      <c r="N115" s="69"/>
      <c r="O115" s="69"/>
      <c r="P115" s="69"/>
      <c r="Q115" s="69"/>
      <c r="R115" s="69"/>
      <c r="S115" s="69"/>
      <c r="T115" s="69"/>
      <c r="U115" s="69"/>
      <c r="V115" s="365"/>
    </row>
    <row r="116" spans="1:22" ht="43.8">
      <c r="A116" s="220"/>
      <c r="B116" s="1462" t="str">
        <f t="shared" si="11"/>
        <v xml:space="preserve">Sismo - Temblores                  </v>
      </c>
      <c r="C116" s="1463"/>
      <c r="D116" s="1464"/>
      <c r="E116" s="186">
        <f t="shared" si="12"/>
        <v>400</v>
      </c>
      <c r="F116" s="1465" t="str">
        <f t="shared" si="13"/>
        <v>ACEPTABLE CON CONTROL ESPECIFICO</v>
      </c>
      <c r="G116" s="1466"/>
      <c r="H116" s="1466"/>
      <c r="I116" s="1467"/>
      <c r="J116" s="68"/>
      <c r="K116" s="69"/>
      <c r="L116" s="69"/>
      <c r="M116" s="69"/>
      <c r="N116" s="69"/>
      <c r="O116" s="69"/>
      <c r="P116" s="69"/>
      <c r="Q116" s="69"/>
      <c r="R116" s="69"/>
      <c r="S116" s="69"/>
      <c r="T116" s="69"/>
      <c r="U116" s="69"/>
      <c r="V116" s="365"/>
    </row>
    <row r="117" spans="1:22" ht="43.8">
      <c r="A117" s="220"/>
      <c r="B117" s="1462" t="str">
        <f t="shared" si="11"/>
        <v xml:space="preserve">Erupción volcán machín           </v>
      </c>
      <c r="C117" s="1463"/>
      <c r="D117" s="1464"/>
      <c r="E117" s="186">
        <f t="shared" si="12"/>
        <v>400</v>
      </c>
      <c r="F117" s="1465" t="str">
        <f t="shared" si="13"/>
        <v>ACEPTABLE CON CONTROL ESPECIFICO</v>
      </c>
      <c r="G117" s="1466"/>
      <c r="H117" s="1466"/>
      <c r="I117" s="1467"/>
      <c r="J117" s="68"/>
      <c r="K117" s="69"/>
      <c r="L117" s="69"/>
      <c r="M117" s="69"/>
      <c r="N117" s="69"/>
      <c r="O117" s="69"/>
      <c r="P117" s="69"/>
      <c r="Q117" s="69"/>
      <c r="R117" s="69"/>
      <c r="S117" s="69"/>
      <c r="T117" s="69"/>
      <c r="U117" s="69"/>
      <c r="V117" s="365"/>
    </row>
    <row r="118" spans="1:22" ht="44.25" customHeight="1">
      <c r="A118" s="220"/>
      <c r="B118" s="1462" t="str">
        <f t="shared" si="11"/>
        <v>Tecnológico
(Incendios - Explosiones)
Generado dentro de las instalaciones del edificio por la planta eléctrica o gas</v>
      </c>
      <c r="C118" s="1463"/>
      <c r="D118" s="1464"/>
      <c r="E118" s="186">
        <f t="shared" si="12"/>
        <v>400</v>
      </c>
      <c r="F118" s="1465" t="str">
        <f t="shared" si="13"/>
        <v>ACEPTABLE CON CONTROL ESPECIFICO</v>
      </c>
      <c r="G118" s="1466"/>
      <c r="H118" s="1466"/>
      <c r="I118" s="1467"/>
      <c r="J118" s="68"/>
      <c r="K118" s="69"/>
      <c r="L118" s="69"/>
      <c r="M118" s="69"/>
      <c r="N118" s="69"/>
      <c r="O118" s="69"/>
      <c r="P118" s="69"/>
      <c r="Q118" s="69"/>
      <c r="R118" s="69"/>
      <c r="S118" s="69"/>
      <c r="T118" s="69"/>
      <c r="U118" s="69"/>
      <c r="V118" s="365"/>
    </row>
    <row r="119" spans="1:22" ht="43.8">
      <c r="A119" s="220"/>
      <c r="B119" s="1462" t="str">
        <f t="shared" si="11"/>
        <v xml:space="preserve">Tecnológico
"Riesgo de la vecindad"
(Incendios - Explosiones)
Generados en el restaurante de Merca centro
</v>
      </c>
      <c r="C119" s="1463"/>
      <c r="D119" s="1464"/>
      <c r="E119" s="186">
        <f t="shared" si="12"/>
        <v>400</v>
      </c>
      <c r="F119" s="1465" t="str">
        <f t="shared" si="13"/>
        <v>ACEPTABLE CON CONTROL ESPECIFICO</v>
      </c>
      <c r="G119" s="1466"/>
      <c r="H119" s="1466"/>
      <c r="I119" s="1467"/>
      <c r="J119" s="68"/>
      <c r="K119" s="69"/>
      <c r="L119" s="69"/>
      <c r="M119" s="69"/>
      <c r="N119" s="69"/>
      <c r="O119" s="69"/>
      <c r="P119" s="69"/>
      <c r="Q119" s="69"/>
      <c r="R119" s="69"/>
      <c r="S119" s="69"/>
      <c r="T119" s="69"/>
      <c r="U119" s="69"/>
      <c r="V119" s="365"/>
    </row>
    <row r="120" spans="1:22" ht="43.8">
      <c r="A120" s="220"/>
      <c r="B120" s="1462" t="str">
        <f t="shared" si="11"/>
        <v xml:space="preserve">Locativo
Sistema de almacenamiento
(Atrapamiento por mal funcionamiento de los ascensores)
</v>
      </c>
      <c r="C120" s="1463"/>
      <c r="D120" s="1464"/>
      <c r="E120" s="186">
        <f t="shared" si="12"/>
        <v>120</v>
      </c>
      <c r="F120" s="1465" t="str">
        <f t="shared" si="13"/>
        <v>MEJORABLE</v>
      </c>
      <c r="G120" s="1466"/>
      <c r="H120" s="1466"/>
      <c r="I120" s="1467"/>
      <c r="J120" s="68"/>
      <c r="K120" s="69"/>
      <c r="L120" s="69"/>
      <c r="M120" s="69"/>
      <c r="N120" s="69"/>
      <c r="O120" s="69"/>
      <c r="P120" s="69"/>
      <c r="Q120" s="69"/>
      <c r="R120" s="69"/>
      <c r="S120" s="69"/>
      <c r="T120" s="69"/>
      <c r="U120" s="69"/>
      <c r="V120" s="365"/>
    </row>
    <row r="121" spans="1:22" ht="43.8">
      <c r="A121" s="220"/>
      <c r="B121" s="1462" t="str">
        <f t="shared" si="11"/>
        <v>Público
(Robos - Atracos - Asaltos - Agresiones verbales - Actos Violentos)</v>
      </c>
      <c r="C121" s="1463"/>
      <c r="D121" s="1464"/>
      <c r="E121" s="186">
        <f t="shared" si="12"/>
        <v>400</v>
      </c>
      <c r="F121" s="1465" t="str">
        <f t="shared" si="13"/>
        <v>ACEPTABLE CON CONTROL ESPECIFICO</v>
      </c>
      <c r="G121" s="1466"/>
      <c r="H121" s="1466"/>
      <c r="I121" s="1467"/>
      <c r="J121" s="68"/>
      <c r="K121" s="69"/>
      <c r="L121" s="69"/>
      <c r="M121" s="69"/>
      <c r="N121" s="69"/>
      <c r="O121" s="69"/>
      <c r="P121" s="69"/>
      <c r="Q121" s="69"/>
      <c r="R121" s="69"/>
      <c r="S121" s="69"/>
      <c r="T121" s="69"/>
      <c r="U121" s="69"/>
      <c r="V121" s="365"/>
    </row>
    <row r="122" spans="1:22" ht="44.25" customHeight="1">
      <c r="A122" s="220"/>
      <c r="B122" s="1462" t="str">
        <f t="shared" si="11"/>
        <v xml:space="preserve">Virus 
(exposición al agente biológico Virus Sars – Cov – 2,  por contacto directo con personas u objetos contaminados).  </v>
      </c>
      <c r="C122" s="1463"/>
      <c r="D122" s="1464"/>
      <c r="E122" s="186">
        <f t="shared" si="12"/>
        <v>400</v>
      </c>
      <c r="F122" s="1465" t="str">
        <f t="shared" si="13"/>
        <v>ACEPTABLE CON CONTROL ESPECIFICO</v>
      </c>
      <c r="G122" s="1466"/>
      <c r="H122" s="1466"/>
      <c r="I122" s="1467"/>
      <c r="J122" s="68"/>
      <c r="K122" s="69"/>
      <c r="L122" s="69"/>
      <c r="M122" s="69"/>
      <c r="N122" s="69"/>
      <c r="O122" s="69"/>
      <c r="P122" s="69"/>
      <c r="Q122" s="69"/>
      <c r="R122" s="69"/>
      <c r="S122" s="69"/>
      <c r="T122" s="69"/>
      <c r="U122" s="69"/>
      <c r="V122" s="365"/>
    </row>
    <row r="123" spans="1:22" ht="43.8">
      <c r="A123" s="220"/>
      <c r="B123" s="1462" t="str">
        <f t="shared" si="11"/>
        <v xml:space="preserve"> Demandas Emocionales: Condiciones de la tarea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v>
      </c>
      <c r="C123" s="1463"/>
      <c r="D123" s="1464"/>
      <c r="E123" s="186">
        <f t="shared" si="12"/>
        <v>300</v>
      </c>
      <c r="F123" s="1465" t="str">
        <f t="shared" si="13"/>
        <v>ACEPTABLE CON CONTROL ESPECIFICO</v>
      </c>
      <c r="G123" s="1466"/>
      <c r="H123" s="1466"/>
      <c r="I123" s="1467"/>
      <c r="J123" s="68"/>
      <c r="K123" s="69"/>
      <c r="L123" s="69"/>
      <c r="M123" s="69"/>
      <c r="N123" s="69"/>
      <c r="O123" s="69"/>
      <c r="P123" s="69"/>
      <c r="Q123" s="69"/>
      <c r="R123" s="69"/>
      <c r="S123" s="69"/>
      <c r="T123" s="69"/>
      <c r="U123" s="69"/>
      <c r="V123" s="365"/>
    </row>
    <row r="124" spans="1:22" ht="93" customHeight="1">
      <c r="A124" s="220"/>
      <c r="B124" s="1462" t="str">
        <f t="shared" si="11"/>
        <v>Características de la organización del trabajo
(Valoración promedio mientras se realiza el proceso de aplicación de baterías de riesgo psicosocial)</v>
      </c>
      <c r="C124" s="1463"/>
      <c r="D124" s="1464"/>
      <c r="E124" s="186">
        <f t="shared" si="12"/>
        <v>150</v>
      </c>
      <c r="F124" s="1465" t="str">
        <f t="shared" si="13"/>
        <v>ACEPTABLE CON CONTROL ESPECIFICO</v>
      </c>
      <c r="G124" s="1466"/>
      <c r="H124" s="1466"/>
      <c r="I124" s="1467"/>
      <c r="J124" s="68"/>
      <c r="K124" s="69"/>
      <c r="L124" s="69"/>
      <c r="M124" s="69"/>
      <c r="N124" s="69"/>
      <c r="O124" s="69"/>
      <c r="P124" s="69"/>
      <c r="Q124" s="69"/>
      <c r="R124" s="69"/>
      <c r="S124" s="69"/>
      <c r="T124" s="69"/>
      <c r="U124" s="69"/>
      <c r="V124" s="365"/>
    </row>
    <row r="125" spans="1:22" ht="43.8">
      <c r="A125" s="220"/>
      <c r="B125" s="1462" t="str">
        <f t="shared" si="11"/>
        <v>Características del grupo social y del trabajo.
(Está en proceso la evaluación de los factores de riesgo psicosocial)</v>
      </c>
      <c r="C125" s="1463"/>
      <c r="D125" s="1464"/>
      <c r="E125" s="186">
        <f t="shared" si="12"/>
        <v>80</v>
      </c>
      <c r="F125" s="1465" t="str">
        <f t="shared" si="13"/>
        <v>MEJORABLE</v>
      </c>
      <c r="G125" s="1466"/>
      <c r="H125" s="1466"/>
      <c r="I125" s="1467"/>
      <c r="J125" s="68"/>
      <c r="K125" s="69"/>
      <c r="L125" s="69"/>
      <c r="M125" s="69"/>
      <c r="N125" s="69"/>
      <c r="O125" s="69"/>
      <c r="P125" s="69"/>
      <c r="Q125" s="69"/>
      <c r="R125" s="69"/>
      <c r="S125" s="69"/>
      <c r="T125" s="69"/>
      <c r="U125" s="69"/>
      <c r="V125" s="365"/>
    </row>
    <row r="126" spans="1:22" ht="43.8">
      <c r="A126" s="220"/>
      <c r="B126" s="1462" t="str">
        <f t="shared" si="11"/>
        <v>Gestión Organizacional
(Está en proceso la evaluación de los factores de riesgo psicosocial aplicación batería de riesgo psicosocial)</v>
      </c>
      <c r="C126" s="1463"/>
      <c r="D126" s="1464"/>
      <c r="E126" s="186">
        <f t="shared" si="12"/>
        <v>120</v>
      </c>
      <c r="F126" s="1465" t="str">
        <f t="shared" si="13"/>
        <v>MEJORABLE</v>
      </c>
      <c r="G126" s="1466"/>
      <c r="H126" s="1466"/>
      <c r="I126" s="1467"/>
      <c r="J126" s="68"/>
      <c r="K126" s="69"/>
      <c r="L126" s="69"/>
      <c r="M126" s="69"/>
      <c r="N126" s="69"/>
      <c r="O126" s="69"/>
      <c r="P126" s="69"/>
      <c r="Q126" s="69"/>
      <c r="R126" s="69"/>
      <c r="S126" s="69"/>
      <c r="T126" s="69"/>
      <c r="U126" s="69"/>
      <c r="V126" s="365"/>
    </row>
    <row r="127" spans="1:22" ht="43.8">
      <c r="A127" s="220"/>
      <c r="B127" s="1462" t="str">
        <f t="shared" si="11"/>
        <v>Contenido de la Tarea (Carga de Trabajo)
(Está en proceso la evaluación de los factores de riesgo psicosocial aplicación batería de riesgo psicosocial)</v>
      </c>
      <c r="C127" s="1463"/>
      <c r="D127" s="1464"/>
      <c r="E127" s="186">
        <f t="shared" si="12"/>
        <v>300</v>
      </c>
      <c r="F127" s="1465" t="str">
        <f t="shared" si="13"/>
        <v>ACEPTABLE CON CONTROL ESPECIFICO</v>
      </c>
      <c r="G127" s="1466"/>
      <c r="H127" s="1466"/>
      <c r="I127" s="1467"/>
      <c r="J127" s="68"/>
      <c r="K127" s="69"/>
      <c r="L127" s="69"/>
      <c r="M127" s="69"/>
      <c r="N127" s="69"/>
      <c r="O127" s="69"/>
      <c r="P127" s="69"/>
      <c r="Q127" s="69"/>
      <c r="R127" s="69"/>
      <c r="S127" s="69"/>
      <c r="T127" s="69"/>
      <c r="U127" s="69"/>
      <c r="V127" s="365"/>
    </row>
    <row r="128" spans="1:22" ht="43.8">
      <c r="A128" s="220"/>
      <c r="B128" s="1462" t="str">
        <f t="shared" si="11"/>
        <v xml:space="preserve">Accidentes aéreos                           (En los desplazamientos en avión a otras ciudades)
</v>
      </c>
      <c r="C128" s="1463"/>
      <c r="D128" s="1464"/>
      <c r="E128" s="186">
        <f t="shared" si="12"/>
        <v>400</v>
      </c>
      <c r="F128" s="1465" t="str">
        <f t="shared" si="13"/>
        <v>ACEPTABLE CON CONTROL ESPECIFICO</v>
      </c>
      <c r="G128" s="1466"/>
      <c r="H128" s="1466"/>
      <c r="I128" s="1467"/>
      <c r="K128"/>
      <c r="L128"/>
      <c r="M128"/>
      <c r="N128"/>
      <c r="O128"/>
      <c r="P128"/>
      <c r="Q128"/>
      <c r="R128"/>
      <c r="S128"/>
      <c r="T128"/>
      <c r="U128"/>
      <c r="V128" s="365"/>
    </row>
    <row r="129" spans="1:22" ht="44.25" customHeight="1">
      <c r="A129" s="220"/>
      <c r="C129" s="169"/>
      <c r="V129" s="365"/>
    </row>
    <row r="130" spans="1:22" ht="14.4">
      <c r="A130" s="220"/>
      <c r="C130" s="169"/>
      <c r="V130" s="365"/>
    </row>
    <row r="131" spans="1:22" ht="43.8">
      <c r="A131" s="220"/>
      <c r="B131" s="1471" t="str">
        <f>+A51</f>
        <v>PELIGROS QUE APLICAN A TRABAJO EN CASA</v>
      </c>
      <c r="C131" s="1472"/>
      <c r="D131" s="1472"/>
      <c r="E131" s="1472"/>
      <c r="F131" s="1472"/>
      <c r="G131" s="1472"/>
      <c r="H131" s="1472"/>
      <c r="I131" s="1473"/>
      <c r="J131" s="68"/>
      <c r="K131" s="69"/>
      <c r="L131" s="69"/>
      <c r="M131" s="69"/>
      <c r="N131" s="69"/>
      <c r="O131" s="69"/>
      <c r="P131" s="69"/>
      <c r="Q131" s="69"/>
      <c r="R131" s="69"/>
      <c r="S131" s="69"/>
      <c r="T131" s="69"/>
      <c r="U131" s="69"/>
      <c r="V131" s="366"/>
    </row>
    <row r="132" spans="1:22" ht="43.8">
      <c r="A132" s="220"/>
      <c r="B132" s="1460" t="s">
        <v>129</v>
      </c>
      <c r="C132" s="1458"/>
      <c r="D132" s="1459"/>
      <c r="E132" s="74" t="s">
        <v>130</v>
      </c>
      <c r="F132" s="1460" t="s">
        <v>131</v>
      </c>
      <c r="G132" s="1458"/>
      <c r="H132" s="1458"/>
      <c r="I132" s="1459"/>
      <c r="J132" s="68"/>
      <c r="K132" s="69"/>
      <c r="L132" s="69"/>
      <c r="M132" s="69"/>
      <c r="N132" s="69"/>
      <c r="O132" s="69"/>
      <c r="P132" s="69"/>
      <c r="Q132" s="69"/>
      <c r="R132" s="69"/>
      <c r="S132" s="69"/>
      <c r="T132" s="69"/>
      <c r="U132" s="69"/>
      <c r="V132" s="366"/>
    </row>
    <row r="133" spans="1:22" ht="43.8">
      <c r="A133" s="220"/>
      <c r="B133" s="1462" t="str">
        <f t="shared" ref="B133:B150" si="14">D51</f>
        <v>Postura Prolongada 
(Postura sedente más del 75% de la jornada laboral en trabajo con video terminales)</v>
      </c>
      <c r="C133" s="1463"/>
      <c r="D133" s="1464"/>
      <c r="E133" s="186">
        <f t="shared" ref="E133:E150" si="15">O51</f>
        <v>300</v>
      </c>
      <c r="F133" s="1465" t="str">
        <f t="shared" ref="F133:F150" si="16">Q51</f>
        <v>ACEPTABLE CON CONTROL ESPECIFICO</v>
      </c>
      <c r="G133" s="1466"/>
      <c r="H133" s="1466"/>
      <c r="I133" s="1467"/>
      <c r="J133" s="68"/>
      <c r="K133" s="69"/>
      <c r="L133" s="69"/>
      <c r="M133" s="69"/>
      <c r="N133" s="69"/>
      <c r="O133" s="69"/>
      <c r="P133" s="69"/>
      <c r="Q133" s="69"/>
      <c r="R133" s="69"/>
      <c r="S133" s="69"/>
      <c r="T133" s="69"/>
      <c r="U133" s="69"/>
      <c r="V133" s="366"/>
    </row>
    <row r="134" spans="1:22" ht="43.8">
      <c r="A134" s="220"/>
      <c r="B134" s="1462" t="str">
        <f t="shared" si="14"/>
        <v>Movimientos repetitivos  
(Digitación - Escanear)</v>
      </c>
      <c r="C134" s="1463"/>
      <c r="D134" s="1464"/>
      <c r="E134" s="186">
        <f t="shared" si="15"/>
        <v>300</v>
      </c>
      <c r="F134" s="1465" t="str">
        <f t="shared" si="16"/>
        <v>ACEPTABLE CON CONTROL ESPECIFICO</v>
      </c>
      <c r="G134" s="1466"/>
      <c r="H134" s="1466"/>
      <c r="I134" s="1467"/>
      <c r="J134" s="68"/>
      <c r="K134" s="69"/>
      <c r="L134" s="69"/>
      <c r="M134" s="69"/>
      <c r="N134" s="69"/>
      <c r="O134" s="69"/>
      <c r="P134" s="69"/>
      <c r="Q134" s="69"/>
      <c r="R134" s="69"/>
      <c r="S134" s="69"/>
      <c r="T134" s="69"/>
      <c r="U134" s="69"/>
      <c r="V134" s="366"/>
    </row>
    <row r="135" spans="1:22" ht="43.8">
      <c r="A135" s="220"/>
      <c r="B135" s="1462" t="str">
        <f t="shared" si="14"/>
        <v>Radiaciones No ionizantes                                   (Exposición permanente a pantallas del computador)</v>
      </c>
      <c r="C135" s="1463"/>
      <c r="D135" s="1464"/>
      <c r="E135" s="186">
        <f t="shared" si="15"/>
        <v>120</v>
      </c>
      <c r="F135" s="1465" t="str">
        <f t="shared" si="16"/>
        <v>MEJORABLE</v>
      </c>
      <c r="G135" s="1466"/>
      <c r="H135" s="1466"/>
      <c r="I135" s="1467"/>
      <c r="J135" s="68"/>
      <c r="K135" s="69"/>
      <c r="L135" s="69"/>
      <c r="M135" s="69"/>
      <c r="N135" s="69"/>
      <c r="O135" s="69"/>
      <c r="P135" s="69"/>
      <c r="Q135" s="69"/>
      <c r="R135" s="69"/>
      <c r="S135" s="69"/>
      <c r="T135" s="69"/>
      <c r="U135" s="69"/>
      <c r="V135" s="366"/>
    </row>
    <row r="136" spans="1:22" ht="43.8">
      <c r="A136" s="220"/>
      <c r="B136" s="1462" t="str">
        <f t="shared" si="14"/>
        <v>Locativo                                                                              (Cableado eléctrico desordenado en la zona adecuada para puesto de trabajo)</v>
      </c>
      <c r="C136" s="1463"/>
      <c r="D136" s="1464"/>
      <c r="E136" s="186">
        <f t="shared" si="15"/>
        <v>120</v>
      </c>
      <c r="F136" s="1465" t="str">
        <f t="shared" si="16"/>
        <v>MEJORABLE</v>
      </c>
      <c r="G136" s="1466"/>
      <c r="H136" s="1466"/>
      <c r="I136" s="1467"/>
      <c r="J136" s="68"/>
      <c r="K136" s="69"/>
      <c r="L136" s="69"/>
      <c r="M136" s="69"/>
      <c r="N136" s="69"/>
      <c r="O136" s="69"/>
      <c r="P136" s="69"/>
      <c r="Q136" s="69"/>
      <c r="R136" s="69"/>
      <c r="S136" s="69"/>
      <c r="T136" s="69"/>
      <c r="U136" s="69"/>
      <c r="V136" s="366"/>
    </row>
    <row r="137" spans="1:22" ht="43.8">
      <c r="A137" s="220"/>
      <c r="B137" s="1462" t="str">
        <f t="shared" si="14"/>
        <v>Picaduras - Mordeduras                             (Presencia de vectores e insectos dentro de la vivienda o zona destinada para laborar).</v>
      </c>
      <c r="C137" s="1463"/>
      <c r="D137" s="1464"/>
      <c r="E137" s="186">
        <f t="shared" si="15"/>
        <v>120</v>
      </c>
      <c r="F137" s="1465" t="str">
        <f t="shared" si="16"/>
        <v>MEJORABLE</v>
      </c>
      <c r="G137" s="1466"/>
      <c r="H137" s="1466"/>
      <c r="I137" s="1467"/>
      <c r="J137" s="68"/>
      <c r="K137" s="69"/>
      <c r="L137" s="69"/>
      <c r="M137" s="69"/>
      <c r="N137" s="69"/>
      <c r="O137" s="69"/>
      <c r="P137" s="69"/>
      <c r="Q137" s="69"/>
      <c r="R137" s="69"/>
      <c r="S137" s="69"/>
      <c r="T137" s="69"/>
      <c r="U137" s="69"/>
      <c r="V137" s="366"/>
    </row>
    <row r="138" spans="1:22" ht="44.25" customHeight="1">
      <c r="A138" s="220"/>
      <c r="B138" s="1462" t="str">
        <f t="shared" si="14"/>
        <v>Virus y Bacterias
 (Exposición a virus y bacterias debido al uso de superficies húmedas como baños, lavamanos y lavaplatos alberca)</v>
      </c>
      <c r="C138" s="1463"/>
      <c r="D138" s="1464"/>
      <c r="E138" s="186">
        <f t="shared" si="15"/>
        <v>120</v>
      </c>
      <c r="F138" s="1465" t="str">
        <f t="shared" si="16"/>
        <v>MEJORABLE</v>
      </c>
      <c r="G138" s="1466"/>
      <c r="H138" s="1466"/>
      <c r="I138" s="1467"/>
      <c r="J138" s="68"/>
      <c r="K138" s="69"/>
      <c r="L138" s="69"/>
      <c r="M138" s="69"/>
      <c r="N138" s="69"/>
      <c r="O138" s="69"/>
      <c r="P138" s="69"/>
      <c r="Q138" s="69"/>
      <c r="R138" s="69"/>
      <c r="S138" s="69"/>
      <c r="T138" s="69"/>
      <c r="U138" s="69"/>
      <c r="V138" s="366"/>
    </row>
    <row r="139" spans="1:22" ht="44.25" customHeight="1">
      <c r="A139" s="220"/>
      <c r="B139" s="1462" t="str">
        <f t="shared" si="14"/>
        <v>Material particulado 
(Polvo en los documentos)</v>
      </c>
      <c r="C139" s="1463"/>
      <c r="D139" s="1464"/>
      <c r="E139" s="186">
        <f t="shared" si="15"/>
        <v>120</v>
      </c>
      <c r="F139" s="1465" t="str">
        <f t="shared" si="16"/>
        <v>MEJORABLE</v>
      </c>
      <c r="G139" s="1466"/>
      <c r="H139" s="1466"/>
      <c r="I139" s="1467"/>
      <c r="J139" s="68"/>
      <c r="K139" s="69"/>
      <c r="L139" s="69"/>
      <c r="M139" s="69"/>
      <c r="N139" s="69"/>
      <c r="O139" s="69"/>
      <c r="P139" s="69"/>
      <c r="Q139" s="69"/>
      <c r="R139" s="69"/>
      <c r="S139" s="69"/>
      <c r="T139" s="69"/>
      <c r="U139" s="69"/>
      <c r="V139" s="366"/>
    </row>
    <row r="140" spans="1:22" ht="44.25" customHeight="1">
      <c r="A140" s="220"/>
      <c r="B140" s="1462" t="str">
        <f t="shared" si="14"/>
        <v>Uso de elementos de desinfección
(alcohol, gel antibacterial)</v>
      </c>
      <c r="C140" s="1463"/>
      <c r="D140" s="1464"/>
      <c r="E140" s="186">
        <f t="shared" si="15"/>
        <v>120</v>
      </c>
      <c r="F140" s="1465" t="str">
        <f t="shared" si="16"/>
        <v>MEJORABLE</v>
      </c>
      <c r="G140" s="1466"/>
      <c r="H140" s="1466"/>
      <c r="I140" s="1467"/>
      <c r="J140" s="68"/>
      <c r="K140" s="69"/>
      <c r="L140" s="69"/>
      <c r="M140" s="69"/>
      <c r="N140" s="69"/>
      <c r="O140" s="69"/>
      <c r="P140" s="69"/>
      <c r="Q140" s="69"/>
      <c r="R140" s="69"/>
      <c r="S140" s="69"/>
      <c r="T140" s="69"/>
      <c r="U140" s="69"/>
      <c r="V140" s="366"/>
    </row>
    <row r="141" spans="1:22" ht="44.25" customHeight="1">
      <c r="A141" s="220"/>
      <c r="B141" s="1462" t="str">
        <f t="shared" si="14"/>
        <v>Mecánico                                         (Manejo de Equipos y elementos de Oficina)</v>
      </c>
      <c r="C141" s="1463"/>
      <c r="D141" s="1464"/>
      <c r="E141" s="186">
        <f t="shared" si="15"/>
        <v>120</v>
      </c>
      <c r="F141" s="1465" t="str">
        <f t="shared" si="16"/>
        <v>MEJORABLE</v>
      </c>
      <c r="G141" s="1466"/>
      <c r="H141" s="1466"/>
      <c r="I141" s="1467"/>
      <c r="J141" s="68"/>
      <c r="K141" s="69"/>
      <c r="L141" s="69"/>
      <c r="M141" s="69"/>
      <c r="N141" s="69"/>
      <c r="O141" s="69"/>
      <c r="P141" s="69"/>
      <c r="Q141" s="69"/>
      <c r="R141" s="69"/>
      <c r="S141" s="69"/>
      <c r="T141" s="69"/>
      <c r="U141" s="69"/>
      <c r="V141" s="366"/>
    </row>
    <row r="142" spans="1:22" ht="44.25" customHeight="1">
      <c r="A142" s="220"/>
      <c r="B142" s="1462" t="str">
        <f t="shared" si="14"/>
        <v>Deficiente ventilación (Las ventanas y persianas deben permanecer cerradas para evitar el ingreso de rayos solares)</v>
      </c>
      <c r="C142" s="1463"/>
      <c r="D142" s="1464"/>
      <c r="E142" s="186">
        <f t="shared" si="15"/>
        <v>120</v>
      </c>
      <c r="F142" s="1465" t="str">
        <f t="shared" si="16"/>
        <v>MEJORABLE</v>
      </c>
      <c r="G142" s="1466"/>
      <c r="H142" s="1466"/>
      <c r="I142" s="1467"/>
      <c r="J142" s="68"/>
      <c r="K142" s="69"/>
      <c r="L142" s="69"/>
      <c r="M142" s="69"/>
      <c r="N142" s="69"/>
      <c r="O142" s="69"/>
      <c r="P142" s="69"/>
      <c r="Q142" s="69"/>
      <c r="R142" s="69"/>
      <c r="S142" s="69"/>
      <c r="T142" s="69"/>
      <c r="U142" s="69"/>
      <c r="V142" s="366"/>
    </row>
    <row r="143" spans="1:22" ht="44.25" customHeight="1">
      <c r="A143" s="220"/>
      <c r="B143" s="1462" t="str">
        <f t="shared" si="14"/>
        <v>Manipulación y desplazamiento de cargas
(Documentos y cajas)</v>
      </c>
      <c r="C143" s="1463"/>
      <c r="D143" s="1464"/>
      <c r="E143" s="186">
        <f t="shared" si="15"/>
        <v>300</v>
      </c>
      <c r="F143" s="1465" t="str">
        <f t="shared" si="16"/>
        <v>ACEPTABLE CON CONTROL ESPECIFICO</v>
      </c>
      <c r="G143" s="1466"/>
      <c r="H143" s="1466"/>
      <c r="I143" s="1467"/>
      <c r="J143" s="68"/>
      <c r="K143" s="69"/>
      <c r="L143" s="69"/>
      <c r="M143" s="69"/>
      <c r="N143" s="69"/>
      <c r="O143" s="69"/>
      <c r="P143" s="69"/>
      <c r="Q143" s="69"/>
      <c r="R143" s="69"/>
      <c r="S143" s="69"/>
      <c r="T143" s="69"/>
      <c r="U143" s="69"/>
      <c r="V143" s="366"/>
    </row>
    <row r="144" spans="1:22" ht="44.25" customHeight="1">
      <c r="A144" s="220"/>
      <c r="B144" s="1462" t="str">
        <f t="shared" si="14"/>
        <v xml:space="preserve">Iluminación
(Deficiente de iluminación natural o artificial en el sitio adecuado para laboral dentro de la vivienda)                                             </v>
      </c>
      <c r="C144" s="1463"/>
      <c r="D144" s="1464"/>
      <c r="E144" s="186">
        <f t="shared" si="15"/>
        <v>120</v>
      </c>
      <c r="F144" s="1465" t="str">
        <f t="shared" si="16"/>
        <v>MEJORABLE</v>
      </c>
      <c r="G144" s="1466"/>
      <c r="H144" s="1466"/>
      <c r="I144" s="1467"/>
      <c r="J144" s="68"/>
      <c r="K144" s="69"/>
      <c r="L144" s="69"/>
      <c r="M144" s="69"/>
      <c r="N144" s="69"/>
      <c r="O144" s="69"/>
      <c r="P144" s="69"/>
      <c r="Q144" s="69"/>
      <c r="R144" s="69"/>
      <c r="S144" s="69"/>
      <c r="T144" s="69"/>
      <c r="U144" s="69"/>
      <c r="V144" s="366"/>
    </row>
    <row r="145" spans="1:22" ht="44.25" customHeight="1">
      <c r="A145" s="220"/>
      <c r="B145" s="1462" t="str">
        <f t="shared" si="14"/>
        <v>Locativo
Superficies de trabajo  irregulares y  desniveladas, escaleras                                 (Desplazamiento en la vivienda)</v>
      </c>
      <c r="C145" s="1463"/>
      <c r="D145" s="1464"/>
      <c r="E145" s="186">
        <f t="shared" si="15"/>
        <v>120</v>
      </c>
      <c r="F145" s="1465" t="str">
        <f t="shared" si="16"/>
        <v>MEJORABLE</v>
      </c>
      <c r="G145" s="1466"/>
      <c r="H145" s="1466"/>
      <c r="I145" s="1467"/>
      <c r="J145" s="68"/>
      <c r="K145" s="69"/>
      <c r="L145" s="69"/>
      <c r="M145" s="69"/>
      <c r="N145" s="69"/>
      <c r="O145" s="69"/>
      <c r="P145" s="69"/>
      <c r="Q145" s="69"/>
      <c r="R145" s="69"/>
      <c r="S145" s="69"/>
      <c r="T145" s="69"/>
      <c r="U145" s="69"/>
      <c r="V145" s="366"/>
    </row>
    <row r="146" spans="1:22" ht="44.25" customHeight="1">
      <c r="A146" s="220"/>
      <c r="B146" s="1462" t="str">
        <f t="shared" si="14"/>
        <v xml:space="preserve">Virus (exposición al agente biológico Virus Sars – Cov – 2,  por contacto directo con personas u objetos contaminados).  </v>
      </c>
      <c r="C146" s="1463"/>
      <c r="D146" s="1464"/>
      <c r="E146" s="186">
        <f t="shared" si="15"/>
        <v>400</v>
      </c>
      <c r="F146" s="1465" t="str">
        <f t="shared" si="16"/>
        <v>ACEPTABLE CON CONTROL ESPECIFICO</v>
      </c>
      <c r="G146" s="1466"/>
      <c r="H146" s="1466"/>
      <c r="I146" s="1467"/>
      <c r="J146" s="68"/>
      <c r="K146" s="69"/>
      <c r="L146" s="69"/>
      <c r="M146" s="69"/>
      <c r="N146" s="69"/>
      <c r="O146" s="69"/>
      <c r="P146" s="69"/>
      <c r="Q146" s="69"/>
      <c r="R146" s="69"/>
      <c r="S146" s="69"/>
      <c r="T146" s="69"/>
      <c r="U146" s="69"/>
      <c r="V146" s="366"/>
    </row>
    <row r="147" spans="1:22" ht="44.25" customHeight="1">
      <c r="A147" s="220"/>
      <c r="B147" s="1462" t="str">
        <f t="shared" si="14"/>
        <v>Trabajo en Casa por Aislamiento por COVID 19
Sobrecarga laboral por la realización de trabajo en casa, atender requerimientos familiares, combinado con actividades caseras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v>
      </c>
      <c r="C147" s="1463"/>
      <c r="D147" s="1464"/>
      <c r="E147" s="186">
        <f t="shared" si="15"/>
        <v>120</v>
      </c>
      <c r="F147" s="1465" t="str">
        <f t="shared" si="16"/>
        <v>MEJORABLE</v>
      </c>
      <c r="G147" s="1466"/>
      <c r="H147" s="1466"/>
      <c r="I147" s="1467"/>
      <c r="J147" s="68"/>
      <c r="K147" s="69"/>
      <c r="L147" s="69"/>
      <c r="M147" s="69"/>
      <c r="N147" s="69"/>
      <c r="O147" s="69"/>
      <c r="P147" s="69"/>
      <c r="Q147" s="69"/>
      <c r="R147" s="69"/>
      <c r="S147" s="69"/>
      <c r="T147" s="69"/>
      <c r="U147" s="69"/>
      <c r="V147" s="366"/>
    </row>
    <row r="148" spans="1:22" ht="44.25" customHeight="1">
      <c r="A148" s="220"/>
      <c r="B148" s="1462" t="str">
        <f t="shared" si="14"/>
        <v>Público
(Robos - Atracos - Asaltos - Agresiones verbales - Actos Violentos)</v>
      </c>
      <c r="C148" s="1463"/>
      <c r="D148" s="1464"/>
      <c r="E148" s="186">
        <f t="shared" si="15"/>
        <v>400</v>
      </c>
      <c r="F148" s="1465" t="str">
        <f t="shared" si="16"/>
        <v>ACEPTABLE CON CONTROL ESPECIFICO</v>
      </c>
      <c r="G148" s="1466"/>
      <c r="H148" s="1466"/>
      <c r="I148" s="1467"/>
      <c r="J148" s="68"/>
      <c r="K148" s="69"/>
      <c r="L148" s="69"/>
      <c r="M148" s="69"/>
      <c r="N148" s="69"/>
      <c r="O148" s="69"/>
      <c r="P148" s="69"/>
      <c r="Q148" s="69"/>
      <c r="R148" s="69"/>
      <c r="S148" s="69"/>
      <c r="T148" s="69"/>
      <c r="U148" s="69"/>
      <c r="V148" s="366"/>
    </row>
    <row r="149" spans="1:22" ht="44.25" customHeight="1">
      <c r="A149" s="220"/>
      <c r="B149" s="1462" t="str">
        <f t="shared" si="14"/>
        <v>Erupción volcán Machín</v>
      </c>
      <c r="C149" s="1463"/>
      <c r="D149" s="1464"/>
      <c r="E149" s="186">
        <f t="shared" si="15"/>
        <v>120</v>
      </c>
      <c r="F149" s="1465" t="str">
        <f t="shared" si="16"/>
        <v>MEJORABLE</v>
      </c>
      <c r="G149" s="1466"/>
      <c r="H149" s="1466"/>
      <c r="I149" s="1467"/>
      <c r="J149" s="68"/>
      <c r="K149" s="69"/>
      <c r="L149" s="69"/>
      <c r="M149" s="69"/>
      <c r="N149" s="69"/>
      <c r="O149" s="69"/>
      <c r="P149" s="69"/>
      <c r="Q149" s="69"/>
      <c r="R149" s="69"/>
      <c r="S149" s="69"/>
      <c r="T149" s="69"/>
      <c r="U149" s="69"/>
      <c r="V149" s="366"/>
    </row>
    <row r="150" spans="1:22" ht="44.25" customHeight="1">
      <c r="A150" s="220"/>
      <c r="B150" s="1462" t="str">
        <f t="shared" si="14"/>
        <v>Sismo - Terremoto</v>
      </c>
      <c r="C150" s="1463"/>
      <c r="D150" s="1464"/>
      <c r="E150" s="186">
        <f t="shared" si="15"/>
        <v>120</v>
      </c>
      <c r="F150" s="1465" t="str">
        <f t="shared" si="16"/>
        <v>MEJORABLE</v>
      </c>
      <c r="G150" s="1466"/>
      <c r="H150" s="1466"/>
      <c r="I150" s="1467"/>
      <c r="K150"/>
      <c r="L150"/>
      <c r="M150"/>
      <c r="N150"/>
      <c r="O150"/>
      <c r="P150"/>
      <c r="Q150"/>
      <c r="R150"/>
      <c r="S150"/>
      <c r="T150"/>
      <c r="U150"/>
      <c r="V150" s="366"/>
    </row>
    <row r="151" spans="1:22" ht="14.4">
      <c r="A151" s="220"/>
      <c r="B151"/>
      <c r="C151"/>
      <c r="D151"/>
      <c r="E151"/>
      <c r="F151"/>
      <c r="G151"/>
      <c r="H151"/>
      <c r="I151"/>
      <c r="J151"/>
      <c r="K151"/>
      <c r="L151"/>
      <c r="M151"/>
      <c r="N151"/>
      <c r="O151"/>
      <c r="P151"/>
      <c r="Q151"/>
      <c r="R151"/>
      <c r="S151"/>
      <c r="T151"/>
      <c r="U151"/>
      <c r="V151" s="366"/>
    </row>
    <row r="152" spans="1:22" ht="14.4">
      <c r="A152" s="222"/>
      <c r="B152"/>
      <c r="C152"/>
      <c r="D152"/>
      <c r="E152"/>
      <c r="F152"/>
      <c r="G152"/>
      <c r="H152"/>
      <c r="I152"/>
      <c r="J152"/>
      <c r="K152"/>
      <c r="L152"/>
      <c r="M152"/>
      <c r="N152"/>
      <c r="O152"/>
      <c r="P152"/>
      <c r="Q152"/>
      <c r="R152"/>
      <c r="S152"/>
      <c r="T152"/>
      <c r="U152"/>
      <c r="V152" s="366"/>
    </row>
    <row r="153" spans="1:22" ht="14.4">
      <c r="A153" s="222"/>
      <c r="B153"/>
      <c r="C153"/>
      <c r="D153"/>
      <c r="E153"/>
      <c r="F153"/>
      <c r="G153"/>
      <c r="H153"/>
      <c r="I153"/>
      <c r="J153"/>
      <c r="K153"/>
      <c r="L153"/>
      <c r="M153"/>
      <c r="N153"/>
      <c r="O153"/>
      <c r="P153"/>
      <c r="Q153"/>
      <c r="R153"/>
      <c r="S153"/>
      <c r="T153"/>
      <c r="U153"/>
      <c r="V153" s="366"/>
    </row>
    <row r="154" spans="1:22" ht="14.4">
      <c r="A154" s="222"/>
      <c r="B154"/>
      <c r="C154"/>
      <c r="D154"/>
      <c r="E154"/>
      <c r="F154"/>
      <c r="G154"/>
      <c r="H154"/>
      <c r="I154"/>
      <c r="J154"/>
      <c r="K154"/>
      <c r="L154"/>
      <c r="M154"/>
      <c r="N154"/>
      <c r="O154"/>
      <c r="P154"/>
      <c r="Q154"/>
      <c r="R154"/>
      <c r="S154"/>
      <c r="T154"/>
      <c r="U154"/>
      <c r="V154" s="366"/>
    </row>
    <row r="155" spans="1:22" ht="15" thickBot="1">
      <c r="A155" s="20"/>
      <c r="B155" s="21"/>
      <c r="C155" s="21"/>
      <c r="D155" s="21"/>
      <c r="E155" s="21"/>
      <c r="F155" s="21"/>
      <c r="G155" s="21"/>
      <c r="H155" s="21"/>
      <c r="I155" s="21"/>
      <c r="J155" s="21"/>
      <c r="K155" s="21"/>
      <c r="L155" s="21"/>
      <c r="M155" s="21"/>
      <c r="N155" s="21"/>
      <c r="O155" s="21"/>
      <c r="P155" s="21"/>
      <c r="Q155" s="21"/>
      <c r="R155" s="21"/>
      <c r="S155" s="21"/>
      <c r="T155" s="21"/>
      <c r="U155" s="21"/>
      <c r="V155" s="367"/>
    </row>
    <row r="156" spans="1:22" ht="43.8">
      <c r="B156" s="2003"/>
      <c r="C156" s="2003"/>
      <c r="D156" s="2003"/>
      <c r="E156" s="2003"/>
      <c r="F156" s="2003"/>
      <c r="G156" s="2003"/>
      <c r="H156" s="2003"/>
      <c r="I156" s="2003"/>
      <c r="J156" s="68"/>
      <c r="K156" s="68"/>
      <c r="L156" s="68"/>
      <c r="M156" s="68"/>
      <c r="N156" s="68"/>
      <c r="O156" s="68"/>
      <c r="P156" s="68"/>
      <c r="Q156" s="68"/>
      <c r="R156" s="68"/>
      <c r="S156" s="68"/>
      <c r="T156" s="68"/>
      <c r="U156" s="68"/>
    </row>
    <row r="157" spans="1:22" ht="43.8">
      <c r="B157" s="2003"/>
      <c r="C157" s="2003"/>
      <c r="D157" s="2003"/>
      <c r="E157" s="361"/>
      <c r="F157" s="2003"/>
      <c r="G157" s="2003"/>
      <c r="H157" s="2003"/>
      <c r="I157" s="2003"/>
      <c r="J157" s="68"/>
      <c r="K157" s="68"/>
      <c r="L157" s="68"/>
      <c r="M157" s="68"/>
      <c r="N157" s="68"/>
      <c r="O157" s="68"/>
      <c r="P157" s="68"/>
      <c r="Q157" s="68"/>
      <c r="R157" s="68"/>
      <c r="S157" s="68"/>
      <c r="T157" s="68"/>
      <c r="U157" s="68"/>
    </row>
    <row r="158" spans="1:22" ht="43.8">
      <c r="B158" s="1928"/>
      <c r="C158" s="1928"/>
      <c r="D158" s="1928"/>
      <c r="E158" s="76"/>
      <c r="F158" s="1929"/>
      <c r="G158" s="1929"/>
      <c r="H158" s="1929"/>
      <c r="I158" s="1929"/>
      <c r="J158" s="68"/>
      <c r="K158" s="68"/>
      <c r="L158" s="68"/>
      <c r="M158" s="68"/>
      <c r="N158" s="68"/>
      <c r="O158" s="68"/>
      <c r="P158" s="68"/>
      <c r="Q158" s="68"/>
      <c r="R158" s="68"/>
      <c r="S158" s="68"/>
      <c r="T158" s="68"/>
      <c r="U158" s="68"/>
    </row>
    <row r="159" spans="1:22" ht="43.8">
      <c r="B159" s="1928"/>
      <c r="C159" s="1928"/>
      <c r="D159" s="1928"/>
      <c r="E159" s="76"/>
      <c r="F159" s="1929"/>
      <c r="G159" s="1929"/>
      <c r="H159" s="1929"/>
      <c r="I159" s="1929"/>
      <c r="J159" s="68"/>
      <c r="K159" s="68"/>
      <c r="L159" s="68"/>
      <c r="M159" s="68"/>
      <c r="N159" s="68"/>
      <c r="O159" s="68"/>
      <c r="P159" s="68"/>
      <c r="Q159" s="68"/>
      <c r="R159" s="68"/>
      <c r="S159" s="68"/>
      <c r="T159" s="68"/>
      <c r="U159" s="68"/>
    </row>
    <row r="160" spans="1:22" ht="43.8">
      <c r="B160" s="1928"/>
      <c r="C160" s="1928"/>
      <c r="D160" s="1928"/>
      <c r="E160" s="76"/>
      <c r="F160" s="1929"/>
      <c r="G160" s="1929"/>
      <c r="H160" s="1929"/>
      <c r="I160" s="1929"/>
      <c r="J160" s="68"/>
      <c r="K160" s="68"/>
      <c r="L160" s="68"/>
      <c r="M160" s="68"/>
      <c r="N160" s="68"/>
      <c r="O160" s="68"/>
      <c r="P160" s="68"/>
      <c r="Q160" s="68"/>
      <c r="R160" s="68"/>
      <c r="S160" s="68"/>
      <c r="T160" s="68"/>
      <c r="U160" s="68"/>
    </row>
    <row r="161" spans="2:21" ht="43.8">
      <c r="B161" s="1928"/>
      <c r="C161" s="1928"/>
      <c r="D161" s="1928"/>
      <c r="E161" s="76"/>
      <c r="F161" s="1929"/>
      <c r="G161" s="1929"/>
      <c r="H161" s="1929"/>
      <c r="I161" s="1929"/>
      <c r="J161" s="68"/>
      <c r="K161" s="68"/>
      <c r="L161" s="68"/>
      <c r="M161" s="68"/>
      <c r="N161" s="68"/>
      <c r="O161" s="68"/>
      <c r="P161" s="68"/>
      <c r="Q161" s="68"/>
      <c r="R161" s="68"/>
      <c r="S161" s="68"/>
      <c r="T161" s="68"/>
      <c r="U161" s="68"/>
    </row>
    <row r="162" spans="2:21" ht="43.8">
      <c r="B162" s="1928"/>
      <c r="C162" s="1928"/>
      <c r="D162" s="1928"/>
      <c r="E162" s="76"/>
      <c r="F162" s="1929"/>
      <c r="G162" s="1929"/>
      <c r="H162" s="1929"/>
      <c r="I162" s="1929"/>
      <c r="J162" s="68"/>
      <c r="K162" s="68"/>
      <c r="L162" s="68"/>
      <c r="M162" s="68"/>
      <c r="N162" s="68"/>
      <c r="O162" s="68"/>
      <c r="P162" s="68"/>
      <c r="Q162" s="68"/>
      <c r="R162" s="68"/>
      <c r="S162" s="68"/>
      <c r="T162" s="68"/>
      <c r="U162" s="68"/>
    </row>
    <row r="163" spans="2:21" ht="43.8">
      <c r="B163" s="1928"/>
      <c r="C163" s="1928"/>
      <c r="D163" s="1928"/>
      <c r="E163" s="76"/>
      <c r="F163" s="1929"/>
      <c r="G163" s="1929"/>
      <c r="H163" s="1929"/>
      <c r="I163" s="1929"/>
      <c r="J163" s="68"/>
      <c r="K163" s="68"/>
      <c r="L163" s="68"/>
      <c r="M163" s="68"/>
      <c r="N163" s="68"/>
      <c r="O163" s="68"/>
      <c r="P163" s="68"/>
      <c r="Q163" s="68"/>
      <c r="R163" s="68"/>
      <c r="S163" s="68"/>
      <c r="T163" s="68"/>
      <c r="U163" s="68"/>
    </row>
    <row r="164" spans="2:21" ht="43.8">
      <c r="B164" s="1928"/>
      <c r="C164" s="1928"/>
      <c r="D164" s="1928"/>
      <c r="E164" s="76"/>
      <c r="F164" s="1929"/>
      <c r="G164" s="1929"/>
      <c r="H164" s="1929"/>
      <c r="I164" s="1929"/>
      <c r="J164" s="68"/>
      <c r="K164" s="68"/>
      <c r="L164" s="68"/>
      <c r="M164" s="68"/>
      <c r="N164" s="68"/>
      <c r="O164" s="68"/>
      <c r="P164" s="68"/>
      <c r="Q164" s="68"/>
      <c r="R164" s="68"/>
      <c r="S164" s="68"/>
      <c r="T164" s="68"/>
      <c r="U164" s="68"/>
    </row>
    <row r="165" spans="2:21" ht="44.25" customHeight="1">
      <c r="B165" s="1928"/>
      <c r="C165" s="1928"/>
      <c r="D165" s="1928"/>
      <c r="E165" s="76"/>
      <c r="F165" s="1929"/>
      <c r="G165" s="1929"/>
      <c r="H165" s="1929"/>
      <c r="I165" s="1929"/>
      <c r="J165" s="68"/>
      <c r="K165" s="68"/>
      <c r="L165" s="68"/>
      <c r="M165" s="68"/>
      <c r="N165" s="68"/>
      <c r="O165" s="68"/>
      <c r="P165" s="68"/>
      <c r="Q165" s="68"/>
      <c r="R165" s="68"/>
      <c r="S165" s="68"/>
      <c r="T165" s="68"/>
      <c r="U165" s="68"/>
    </row>
    <row r="168" spans="2:21" ht="43.8">
      <c r="B168" s="2003"/>
      <c r="C168" s="2003"/>
      <c r="D168" s="2003"/>
      <c r="E168" s="2003"/>
      <c r="F168" s="2003"/>
      <c r="G168" s="2003"/>
      <c r="H168" s="2003"/>
      <c r="I168" s="2003"/>
    </row>
    <row r="169" spans="2:21" ht="43.8">
      <c r="B169" s="2003"/>
      <c r="C169" s="2003"/>
      <c r="D169" s="2003"/>
      <c r="E169" s="361"/>
      <c r="F169" s="2003"/>
      <c r="G169" s="2003"/>
      <c r="H169" s="2003"/>
      <c r="I169" s="2003"/>
    </row>
    <row r="170" spans="2:21" ht="44.25" customHeight="1">
      <c r="B170" s="1928"/>
      <c r="C170" s="1928"/>
      <c r="D170" s="1928"/>
      <c r="E170" s="76"/>
      <c r="F170" s="1929"/>
      <c r="G170" s="1929"/>
      <c r="H170" s="1929"/>
      <c r="I170" s="1929"/>
    </row>
    <row r="171" spans="2:21" ht="43.8">
      <c r="B171" s="1928"/>
      <c r="C171" s="1928"/>
      <c r="D171" s="1928"/>
      <c r="E171" s="76"/>
      <c r="F171" s="1929"/>
      <c r="G171" s="1929"/>
      <c r="H171" s="1929"/>
      <c r="I171" s="1929"/>
    </row>
    <row r="172" spans="2:21" ht="43.8">
      <c r="B172" s="1928"/>
      <c r="C172" s="1928"/>
      <c r="D172" s="1928"/>
      <c r="E172" s="76"/>
      <c r="F172" s="1929"/>
      <c r="G172" s="1929"/>
      <c r="H172" s="1929"/>
      <c r="I172" s="1929"/>
    </row>
    <row r="173" spans="2:21" ht="43.8">
      <c r="B173" s="1928"/>
      <c r="C173" s="1928"/>
      <c r="D173" s="1928"/>
      <c r="E173" s="76"/>
      <c r="F173" s="1929"/>
      <c r="G173" s="1929"/>
      <c r="H173" s="1929"/>
      <c r="I173" s="1929"/>
    </row>
    <row r="174" spans="2:21" ht="43.8">
      <c r="B174" s="1928"/>
      <c r="C174" s="1928"/>
      <c r="D174" s="1928"/>
      <c r="E174" s="76"/>
      <c r="F174" s="1929"/>
      <c r="G174" s="1929"/>
      <c r="H174" s="1929"/>
      <c r="I174" s="1929"/>
    </row>
    <row r="175" spans="2:21" ht="43.8">
      <c r="B175" s="1928"/>
      <c r="C175" s="1928"/>
      <c r="D175" s="1928"/>
      <c r="E175" s="76"/>
      <c r="F175" s="1929"/>
      <c r="G175" s="1929"/>
      <c r="H175" s="1929"/>
      <c r="I175" s="1929"/>
    </row>
    <row r="176" spans="2:21" ht="43.8">
      <c r="B176" s="1928"/>
      <c r="C176" s="1928"/>
      <c r="D176" s="1928"/>
      <c r="E176" s="76"/>
      <c r="F176" s="1929"/>
      <c r="G176" s="1929"/>
      <c r="H176" s="1929"/>
      <c r="I176" s="1929"/>
    </row>
    <row r="177" spans="2:9" ht="43.8">
      <c r="B177" s="1928"/>
      <c r="C177" s="1928"/>
      <c r="D177" s="1928"/>
      <c r="E177" s="76"/>
      <c r="F177" s="1929"/>
      <c r="G177" s="1929"/>
      <c r="H177" s="1929"/>
      <c r="I177" s="1929"/>
    </row>
    <row r="178" spans="2:9" ht="43.8">
      <c r="B178" s="1928"/>
      <c r="C178" s="1928"/>
      <c r="D178" s="1928"/>
      <c r="E178" s="76"/>
      <c r="F178" s="1929"/>
      <c r="G178" s="1929"/>
      <c r="H178" s="1929"/>
      <c r="I178" s="1929"/>
    </row>
    <row r="179" spans="2:9" ht="43.8">
      <c r="B179" s="1928"/>
      <c r="C179" s="1928"/>
      <c r="D179" s="1928"/>
      <c r="E179" s="76"/>
      <c r="F179" s="1929"/>
      <c r="G179" s="1929"/>
      <c r="H179" s="1929"/>
      <c r="I179" s="1929"/>
    </row>
    <row r="180" spans="2:9" ht="43.8">
      <c r="B180" s="1928"/>
      <c r="C180" s="1928"/>
      <c r="D180" s="1928"/>
      <c r="E180" s="76"/>
      <c r="F180" s="1929"/>
      <c r="G180" s="1929"/>
      <c r="H180" s="1929"/>
      <c r="I180" s="1929"/>
    </row>
    <row r="181" spans="2:9" ht="43.8">
      <c r="B181" s="1928"/>
      <c r="C181" s="1928"/>
      <c r="D181" s="1928"/>
      <c r="E181" s="76"/>
      <c r="F181" s="1929"/>
      <c r="G181" s="1929"/>
      <c r="H181" s="1929"/>
      <c r="I181" s="1929"/>
    </row>
    <row r="182" spans="2:9" ht="43.8">
      <c r="B182" s="1928"/>
      <c r="C182" s="1928"/>
      <c r="D182" s="1928"/>
      <c r="E182" s="76"/>
      <c r="F182" s="1929"/>
      <c r="G182" s="1929"/>
      <c r="H182" s="1929"/>
      <c r="I182" s="1929"/>
    </row>
    <row r="183" spans="2:9" ht="43.8">
      <c r="B183" s="1928"/>
      <c r="C183" s="1928"/>
      <c r="D183" s="1928"/>
      <c r="E183" s="76"/>
      <c r="F183" s="1929"/>
      <c r="G183" s="1929"/>
      <c r="H183" s="1929"/>
      <c r="I183" s="1929"/>
    </row>
    <row r="184" spans="2:9" ht="43.8">
      <c r="B184" s="1928"/>
      <c r="C184" s="1928"/>
      <c r="D184" s="1928"/>
      <c r="E184" s="76"/>
      <c r="F184" s="1929"/>
      <c r="G184" s="1929"/>
      <c r="H184" s="1929"/>
      <c r="I184" s="1929"/>
    </row>
    <row r="185" spans="2:9" ht="43.8">
      <c r="B185" s="1928"/>
      <c r="C185" s="1928"/>
      <c r="D185" s="1928"/>
      <c r="E185" s="76"/>
      <c r="F185" s="1929"/>
      <c r="G185" s="1929"/>
      <c r="H185" s="1929"/>
      <c r="I185" s="1929"/>
    </row>
    <row r="186" spans="2:9" ht="43.8">
      <c r="B186" s="1928"/>
      <c r="C186" s="1928"/>
      <c r="D186" s="1928"/>
      <c r="E186" s="76"/>
      <c r="F186" s="1929"/>
      <c r="G186" s="1929"/>
      <c r="H186" s="1929"/>
      <c r="I186" s="1929"/>
    </row>
    <row r="187" spans="2:9" ht="43.8">
      <c r="B187" s="1928"/>
      <c r="C187" s="1928"/>
      <c r="D187" s="1928"/>
      <c r="E187" s="76"/>
      <c r="F187" s="1929"/>
      <c r="G187" s="1929"/>
      <c r="H187" s="1929"/>
      <c r="I187" s="1929"/>
    </row>
    <row r="188" spans="2:9" ht="43.8">
      <c r="B188" s="1928"/>
      <c r="C188" s="1928"/>
      <c r="D188" s="1928"/>
      <c r="E188" s="76"/>
      <c r="F188" s="1929"/>
      <c r="G188" s="1929"/>
      <c r="H188" s="1929"/>
      <c r="I188" s="1929"/>
    </row>
    <row r="189" spans="2:9" ht="43.8">
      <c r="B189" s="1928"/>
      <c r="C189" s="1928"/>
      <c r="D189" s="1928"/>
      <c r="E189" s="76"/>
      <c r="F189" s="1929"/>
      <c r="G189" s="1929"/>
      <c r="H189" s="1929"/>
      <c r="I189" s="1929"/>
    </row>
    <row r="190" spans="2:9" ht="43.8">
      <c r="B190" s="1928"/>
      <c r="C190" s="1928"/>
      <c r="D190" s="1928"/>
      <c r="E190" s="76"/>
      <c r="F190" s="1929"/>
      <c r="G190" s="1929"/>
      <c r="H190" s="1929"/>
      <c r="I190" s="1929"/>
    </row>
    <row r="191" spans="2:9" ht="43.8">
      <c r="B191" s="1928"/>
      <c r="C191" s="1928"/>
      <c r="D191" s="1928"/>
      <c r="E191" s="76"/>
      <c r="F191" s="1929"/>
      <c r="G191" s="1929"/>
      <c r="H191" s="1929"/>
      <c r="I191" s="1929"/>
    </row>
    <row r="192" spans="2:9" ht="44.25" customHeight="1">
      <c r="B192" s="1928"/>
      <c r="C192" s="1928"/>
      <c r="D192" s="1928"/>
      <c r="E192" s="76"/>
      <c r="F192" s="1929"/>
      <c r="G192" s="1929"/>
      <c r="H192" s="1929"/>
      <c r="I192" s="1929"/>
    </row>
    <row r="194" spans="2:9" ht="43.8">
      <c r="B194" s="2003"/>
      <c r="C194" s="2003"/>
      <c r="D194" s="2003"/>
      <c r="E194" s="2003"/>
      <c r="F194" s="2003"/>
      <c r="G194" s="2003"/>
      <c r="H194" s="2003"/>
      <c r="I194" s="2003"/>
    </row>
    <row r="195" spans="2:9" ht="43.8">
      <c r="B195" s="2003"/>
      <c r="C195" s="2003"/>
      <c r="D195" s="2003"/>
      <c r="E195" s="361"/>
      <c r="F195" s="2003"/>
      <c r="G195" s="2003"/>
      <c r="H195" s="2003"/>
      <c r="I195" s="2003"/>
    </row>
    <row r="196" spans="2:9" ht="44.25" customHeight="1">
      <c r="B196" s="1928"/>
      <c r="C196" s="1928"/>
      <c r="D196" s="1928"/>
      <c r="E196" s="76"/>
      <c r="F196" s="1929"/>
      <c r="G196" s="1929"/>
      <c r="H196" s="1929"/>
      <c r="I196" s="1929"/>
    </row>
    <row r="197" spans="2:9" ht="43.8">
      <c r="B197" s="1928"/>
      <c r="C197" s="1928"/>
      <c r="D197" s="1928"/>
      <c r="E197" s="76"/>
      <c r="F197" s="1929"/>
      <c r="G197" s="1929"/>
      <c r="H197" s="1929"/>
      <c r="I197" s="1929"/>
    </row>
    <row r="198" spans="2:9" ht="43.8">
      <c r="B198" s="1928"/>
      <c r="C198" s="1928"/>
      <c r="D198" s="1928"/>
      <c r="E198" s="76"/>
      <c r="F198" s="1929"/>
      <c r="G198" s="1929"/>
      <c r="H198" s="1929"/>
      <c r="I198" s="1929"/>
    </row>
    <row r="199" spans="2:9" ht="43.8">
      <c r="B199" s="1928"/>
      <c r="C199" s="1928"/>
      <c r="D199" s="1928"/>
      <c r="E199" s="76"/>
      <c r="F199" s="1929"/>
      <c r="G199" s="1929"/>
      <c r="H199" s="1929"/>
      <c r="I199" s="1929"/>
    </row>
    <row r="200" spans="2:9" ht="43.8">
      <c r="B200" s="1928"/>
      <c r="C200" s="1928"/>
      <c r="D200" s="1928"/>
      <c r="E200" s="76"/>
      <c r="F200" s="1929"/>
      <c r="G200" s="1929"/>
      <c r="H200" s="1929"/>
      <c r="I200" s="1929"/>
    </row>
    <row r="201" spans="2:9" ht="43.8">
      <c r="B201" s="1928"/>
      <c r="C201" s="1928"/>
      <c r="D201" s="1928"/>
      <c r="E201" s="76"/>
      <c r="F201" s="1929"/>
      <c r="G201" s="1929"/>
      <c r="H201" s="1929"/>
      <c r="I201" s="1929"/>
    </row>
    <row r="202" spans="2:9" ht="43.8">
      <c r="B202" s="1928"/>
      <c r="C202" s="1928"/>
      <c r="D202" s="1928"/>
      <c r="E202" s="76"/>
      <c r="F202" s="1929"/>
      <c r="G202" s="1929"/>
      <c r="H202" s="1929"/>
      <c r="I202" s="1929"/>
    </row>
    <row r="203" spans="2:9" ht="43.8">
      <c r="B203" s="1928"/>
      <c r="C203" s="1928"/>
      <c r="D203" s="1928"/>
      <c r="E203" s="76"/>
      <c r="F203" s="1929"/>
      <c r="G203" s="1929"/>
      <c r="H203" s="1929"/>
      <c r="I203" s="1929"/>
    </row>
    <row r="204" spans="2:9" ht="43.8">
      <c r="B204" s="1928"/>
      <c r="C204" s="1928"/>
      <c r="D204" s="1928"/>
      <c r="E204" s="76"/>
      <c r="F204" s="1929"/>
      <c r="G204" s="1929"/>
      <c r="H204" s="1929"/>
      <c r="I204" s="1929"/>
    </row>
    <row r="205" spans="2:9" ht="43.8">
      <c r="B205" s="1928"/>
      <c r="C205" s="1928"/>
      <c r="D205" s="1928"/>
      <c r="E205" s="76"/>
      <c r="F205" s="1929"/>
      <c r="G205" s="1929"/>
      <c r="H205" s="1929"/>
      <c r="I205" s="1929"/>
    </row>
    <row r="206" spans="2:9" ht="43.8">
      <c r="B206" s="1928"/>
      <c r="C206" s="1928"/>
      <c r="D206" s="1928"/>
      <c r="E206" s="76"/>
      <c r="F206" s="1929"/>
      <c r="G206" s="1929"/>
      <c r="H206" s="1929"/>
      <c r="I206" s="1929"/>
    </row>
    <row r="207" spans="2:9" ht="43.8">
      <c r="B207" s="1928"/>
      <c r="C207" s="1928"/>
      <c r="D207" s="1928"/>
      <c r="E207" s="76"/>
      <c r="F207" s="1929"/>
      <c r="G207" s="1929"/>
      <c r="H207" s="1929"/>
      <c r="I207" s="1929"/>
    </row>
    <row r="208" spans="2:9" ht="43.8">
      <c r="B208" s="1928"/>
      <c r="C208" s="1928"/>
      <c r="D208" s="1928"/>
      <c r="E208" s="76"/>
      <c r="F208" s="1929"/>
      <c r="G208" s="1929"/>
      <c r="H208" s="1929"/>
      <c r="I208" s="1929"/>
    </row>
    <row r="209" spans="2:21" ht="43.8">
      <c r="B209" s="1928"/>
      <c r="C209" s="1928"/>
      <c r="D209" s="1928"/>
      <c r="E209" s="76"/>
      <c r="F209" s="1929"/>
      <c r="G209" s="1929"/>
      <c r="H209" s="1929"/>
      <c r="I209" s="1929"/>
    </row>
    <row r="210" spans="2:21" ht="43.8">
      <c r="B210" s="1928"/>
      <c r="C210" s="1928"/>
      <c r="D210" s="1928"/>
      <c r="E210" s="76"/>
      <c r="F210" s="1929"/>
      <c r="G210" s="1929"/>
      <c r="H210" s="1929"/>
      <c r="I210" s="1929"/>
    </row>
    <row r="213" spans="2:21" ht="43.8">
      <c r="B213" s="2003"/>
      <c r="C213" s="2003"/>
      <c r="D213" s="2003"/>
      <c r="E213" s="2003"/>
      <c r="F213" s="2003"/>
      <c r="G213" s="2003"/>
      <c r="H213" s="2003"/>
      <c r="I213" s="2003"/>
      <c r="J213" s="68"/>
      <c r="K213" s="68"/>
      <c r="L213" s="68"/>
      <c r="M213" s="68"/>
      <c r="N213" s="68"/>
      <c r="O213" s="68"/>
      <c r="P213" s="68"/>
      <c r="Q213" s="68"/>
      <c r="R213" s="68"/>
      <c r="S213" s="68"/>
      <c r="T213" s="68"/>
      <c r="U213" s="68"/>
    </row>
    <row r="214" spans="2:21" ht="43.8">
      <c r="B214" s="2003"/>
      <c r="C214" s="2003"/>
      <c r="D214" s="2003"/>
      <c r="E214" s="361"/>
      <c r="F214" s="2003"/>
      <c r="G214" s="2003"/>
      <c r="H214" s="2003"/>
      <c r="I214" s="2003"/>
      <c r="J214" s="68"/>
      <c r="K214" s="68"/>
      <c r="L214" s="68"/>
      <c r="M214" s="68"/>
      <c r="N214" s="68"/>
      <c r="O214" s="68"/>
      <c r="P214" s="68"/>
      <c r="Q214" s="68"/>
      <c r="R214" s="68"/>
      <c r="S214" s="68"/>
      <c r="T214" s="68"/>
      <c r="U214" s="68"/>
    </row>
    <row r="215" spans="2:21" ht="44.25" customHeight="1">
      <c r="B215" s="1928"/>
      <c r="C215" s="1928"/>
      <c r="D215" s="1928"/>
      <c r="E215" s="76"/>
      <c r="F215" s="1929"/>
      <c r="G215" s="1929"/>
      <c r="H215" s="1929"/>
      <c r="I215" s="1929"/>
      <c r="J215" s="68"/>
      <c r="K215" s="68"/>
      <c r="L215" s="68"/>
      <c r="M215" s="68"/>
      <c r="N215" s="68"/>
      <c r="O215" s="68"/>
      <c r="P215" s="68"/>
      <c r="Q215" s="68"/>
      <c r="R215" s="68"/>
      <c r="S215" s="68"/>
      <c r="T215" s="68"/>
      <c r="U215" s="68"/>
    </row>
    <row r="216" spans="2:21" ht="43.8">
      <c r="B216" s="1928"/>
      <c r="C216" s="1928"/>
      <c r="D216" s="1928"/>
      <c r="E216" s="76"/>
      <c r="F216" s="1929"/>
      <c r="G216" s="1929"/>
      <c r="H216" s="1929"/>
      <c r="I216" s="1929"/>
      <c r="J216" s="68"/>
      <c r="K216" s="68"/>
      <c r="L216" s="68"/>
      <c r="M216" s="68"/>
      <c r="N216" s="68"/>
      <c r="O216" s="68"/>
      <c r="P216" s="68"/>
      <c r="Q216" s="68"/>
      <c r="R216" s="68"/>
      <c r="S216" s="68"/>
      <c r="T216" s="68"/>
      <c r="U216" s="68"/>
    </row>
    <row r="217" spans="2:21" ht="43.8">
      <c r="B217" s="1928"/>
      <c r="C217" s="1928"/>
      <c r="D217" s="1928"/>
      <c r="E217" s="76"/>
      <c r="F217" s="1929"/>
      <c r="G217" s="1929"/>
      <c r="H217" s="1929"/>
      <c r="I217" s="1929"/>
      <c r="J217" s="68"/>
      <c r="K217" s="68"/>
      <c r="L217" s="68"/>
      <c r="M217" s="68"/>
      <c r="N217" s="68"/>
      <c r="O217" s="68"/>
      <c r="P217" s="68"/>
      <c r="Q217" s="68"/>
      <c r="R217" s="68"/>
      <c r="S217" s="68"/>
      <c r="T217" s="68"/>
      <c r="U217" s="68"/>
    </row>
    <row r="218" spans="2:21" ht="43.8">
      <c r="B218" s="1928"/>
      <c r="C218" s="1928"/>
      <c r="D218" s="1928"/>
      <c r="E218" s="76"/>
      <c r="F218" s="1929"/>
      <c r="G218" s="1929"/>
      <c r="H218" s="1929"/>
      <c r="I218" s="1929"/>
      <c r="J218" s="68"/>
      <c r="K218" s="68"/>
      <c r="L218" s="68"/>
      <c r="M218" s="68"/>
      <c r="N218" s="68"/>
      <c r="O218" s="68"/>
      <c r="P218" s="68"/>
      <c r="Q218" s="68"/>
      <c r="R218" s="68"/>
      <c r="S218" s="68"/>
      <c r="T218" s="68"/>
      <c r="U218" s="68"/>
    </row>
    <row r="219" spans="2:21" ht="43.8">
      <c r="B219" s="1928"/>
      <c r="C219" s="1928"/>
      <c r="D219" s="1928"/>
      <c r="E219" s="76"/>
      <c r="F219" s="1929"/>
      <c r="G219" s="1929"/>
      <c r="H219" s="1929"/>
      <c r="I219" s="1929"/>
      <c r="J219" s="68"/>
      <c r="K219" s="68"/>
      <c r="L219" s="68"/>
      <c r="M219" s="68"/>
      <c r="N219" s="68"/>
      <c r="O219" s="68"/>
      <c r="P219" s="68"/>
      <c r="Q219" s="68"/>
      <c r="R219" s="68"/>
      <c r="S219" s="68"/>
      <c r="T219" s="68"/>
      <c r="U219" s="68"/>
    </row>
    <row r="220" spans="2:21" ht="43.8">
      <c r="B220" s="1928"/>
      <c r="C220" s="1928"/>
      <c r="D220" s="1928"/>
      <c r="E220" s="76"/>
      <c r="F220" s="1929"/>
      <c r="G220" s="1929"/>
      <c r="H220" s="1929"/>
      <c r="I220" s="1929"/>
      <c r="J220" s="68"/>
      <c r="K220" s="68"/>
      <c r="L220" s="68"/>
      <c r="M220" s="68"/>
      <c r="N220" s="68"/>
      <c r="O220" s="68"/>
      <c r="P220" s="68"/>
      <c r="Q220" s="68"/>
      <c r="R220" s="68"/>
      <c r="S220" s="68"/>
      <c r="T220" s="68"/>
      <c r="U220" s="68"/>
    </row>
    <row r="221" spans="2:21" ht="43.8">
      <c r="B221" s="1928"/>
      <c r="C221" s="1928"/>
      <c r="D221" s="1928"/>
      <c r="E221" s="76"/>
      <c r="F221" s="1929"/>
      <c r="G221" s="1929"/>
      <c r="H221" s="1929"/>
      <c r="I221" s="1929"/>
      <c r="J221" s="68"/>
      <c r="K221" s="68"/>
      <c r="L221" s="68"/>
      <c r="M221" s="68"/>
      <c r="N221" s="68"/>
      <c r="O221" s="68"/>
      <c r="P221" s="68"/>
      <c r="Q221" s="68"/>
      <c r="R221" s="68"/>
      <c r="S221" s="68"/>
      <c r="T221" s="68"/>
      <c r="U221" s="68"/>
    </row>
    <row r="222" spans="2:21" ht="43.8">
      <c r="B222" s="1928"/>
      <c r="C222" s="1928"/>
      <c r="D222" s="1928"/>
      <c r="E222" s="76"/>
      <c r="F222" s="1929"/>
      <c r="G222" s="1929"/>
      <c r="H222" s="1929"/>
      <c r="I222" s="1929"/>
      <c r="J222" s="68"/>
      <c r="K222" s="68"/>
      <c r="L222" s="68"/>
      <c r="M222" s="68"/>
      <c r="N222" s="68"/>
      <c r="O222" s="68"/>
      <c r="P222" s="68"/>
      <c r="Q222" s="68"/>
      <c r="R222" s="68"/>
      <c r="S222" s="68"/>
      <c r="T222" s="68"/>
      <c r="U222" s="68"/>
    </row>
    <row r="223" spans="2:21" ht="43.8">
      <c r="B223" s="1928"/>
      <c r="C223" s="1928"/>
      <c r="D223" s="1928"/>
      <c r="E223" s="76"/>
      <c r="F223" s="1929"/>
      <c r="G223" s="1929"/>
      <c r="H223" s="1929"/>
      <c r="I223" s="1929"/>
      <c r="J223" s="68"/>
      <c r="K223" s="68"/>
      <c r="L223" s="68"/>
      <c r="M223" s="68"/>
      <c r="N223" s="68"/>
      <c r="O223" s="68"/>
      <c r="P223" s="68"/>
      <c r="Q223" s="68"/>
      <c r="R223" s="68"/>
      <c r="S223" s="68"/>
      <c r="T223" s="68"/>
      <c r="U223" s="68"/>
    </row>
    <row r="224" spans="2:21" ht="43.8">
      <c r="B224" s="1928"/>
      <c r="C224" s="1928"/>
      <c r="D224" s="1928"/>
      <c r="E224" s="76"/>
      <c r="F224" s="1929"/>
      <c r="G224" s="1929"/>
      <c r="H224" s="1929"/>
      <c r="I224" s="1929"/>
      <c r="J224" s="68"/>
      <c r="K224" s="68"/>
      <c r="L224" s="68"/>
      <c r="M224" s="68"/>
      <c r="N224" s="68"/>
      <c r="O224" s="68"/>
      <c r="P224" s="68"/>
      <c r="Q224" s="68"/>
      <c r="R224" s="68"/>
      <c r="S224" s="68"/>
      <c r="T224" s="68"/>
      <c r="U224" s="68"/>
    </row>
    <row r="225" spans="2:21" ht="43.8">
      <c r="B225" s="1928"/>
      <c r="C225" s="1928"/>
      <c r="D225" s="1928"/>
      <c r="E225" s="76"/>
      <c r="F225" s="1929"/>
      <c r="G225" s="1929"/>
      <c r="H225" s="1929"/>
      <c r="I225" s="1929"/>
      <c r="J225" s="68"/>
      <c r="K225" s="68"/>
      <c r="L225" s="68"/>
      <c r="M225" s="68"/>
      <c r="N225" s="68"/>
      <c r="O225" s="68"/>
      <c r="P225" s="68"/>
      <c r="Q225" s="68"/>
      <c r="R225" s="68"/>
      <c r="S225" s="68"/>
      <c r="T225" s="68"/>
      <c r="U225" s="68"/>
    </row>
    <row r="226" spans="2:21" ht="43.8">
      <c r="B226" s="1928"/>
      <c r="C226" s="1928"/>
      <c r="D226" s="1928"/>
      <c r="E226" s="76"/>
      <c r="F226" s="1929"/>
      <c r="G226" s="1929"/>
      <c r="H226" s="1929"/>
      <c r="I226" s="1929"/>
      <c r="J226" s="68"/>
      <c r="K226" s="68"/>
      <c r="L226" s="68"/>
      <c r="M226" s="68"/>
      <c r="N226" s="68"/>
      <c r="O226" s="68"/>
      <c r="P226" s="68"/>
      <c r="Q226" s="68"/>
      <c r="R226" s="68"/>
      <c r="S226" s="68"/>
      <c r="T226" s="68"/>
      <c r="U226" s="68"/>
    </row>
    <row r="227" spans="2:21" ht="43.8">
      <c r="B227" s="1928"/>
      <c r="C227" s="1928"/>
      <c r="D227" s="1928"/>
      <c r="E227" s="76"/>
      <c r="F227" s="1929"/>
      <c r="G227" s="1929"/>
      <c r="H227" s="1929"/>
      <c r="I227" s="1929"/>
      <c r="J227" s="68"/>
      <c r="K227" s="68"/>
      <c r="L227" s="68"/>
      <c r="M227" s="68"/>
      <c r="N227" s="68"/>
      <c r="O227" s="68"/>
      <c r="P227" s="68"/>
      <c r="Q227" s="68"/>
      <c r="R227" s="68"/>
      <c r="S227" s="68"/>
      <c r="T227" s="68"/>
      <c r="U227" s="68"/>
    </row>
    <row r="228" spans="2:21" ht="43.8">
      <c r="B228" s="1928"/>
      <c r="C228" s="1928"/>
      <c r="D228" s="1928"/>
      <c r="E228" s="76"/>
      <c r="F228" s="1929"/>
      <c r="G228" s="1929"/>
      <c r="H228" s="1929"/>
      <c r="I228" s="1929"/>
      <c r="J228" s="68"/>
      <c r="K228" s="68"/>
      <c r="L228" s="68"/>
      <c r="M228" s="68"/>
      <c r="N228" s="68"/>
      <c r="O228" s="68"/>
      <c r="P228" s="68"/>
      <c r="Q228" s="68"/>
      <c r="R228" s="68"/>
      <c r="S228" s="68"/>
      <c r="T228" s="68"/>
      <c r="U228" s="68"/>
    </row>
    <row r="229" spans="2:21" ht="43.8">
      <c r="B229" s="1928"/>
      <c r="C229" s="1928"/>
      <c r="D229" s="1928"/>
      <c r="E229" s="76"/>
      <c r="F229" s="1929"/>
      <c r="G229" s="1929"/>
      <c r="H229" s="1929"/>
      <c r="I229" s="1929"/>
      <c r="J229" s="68"/>
      <c r="K229" s="68"/>
      <c r="L229" s="68"/>
      <c r="M229" s="68"/>
      <c r="N229" s="68"/>
      <c r="O229" s="68"/>
      <c r="P229" s="68"/>
      <c r="Q229" s="68"/>
      <c r="R229" s="68"/>
      <c r="S229" s="68"/>
      <c r="T229" s="68"/>
      <c r="U229" s="68"/>
    </row>
    <row r="230" spans="2:21" ht="43.8">
      <c r="B230" s="1928"/>
      <c r="C230" s="1928"/>
      <c r="D230" s="1928"/>
      <c r="E230" s="76"/>
      <c r="F230" s="1929"/>
      <c r="G230" s="1929"/>
      <c r="H230" s="1929"/>
      <c r="I230" s="1929"/>
      <c r="J230" s="68"/>
      <c r="K230" s="68"/>
      <c r="L230" s="68"/>
      <c r="M230" s="68"/>
      <c r="N230" s="68"/>
      <c r="O230" s="68"/>
      <c r="P230" s="68"/>
      <c r="Q230" s="68"/>
      <c r="R230" s="68"/>
      <c r="S230" s="68"/>
      <c r="T230" s="68"/>
      <c r="U230" s="68"/>
    </row>
    <row r="231" spans="2:21" ht="43.8">
      <c r="B231" s="1928"/>
      <c r="C231" s="1928"/>
      <c r="D231" s="1928"/>
      <c r="E231" s="76"/>
      <c r="F231" s="1929"/>
      <c r="G231" s="1929"/>
      <c r="H231" s="1929"/>
      <c r="I231" s="1929"/>
      <c r="J231" s="68"/>
      <c r="K231" s="68"/>
      <c r="L231" s="68"/>
      <c r="M231" s="68"/>
      <c r="N231" s="68"/>
      <c r="O231" s="68"/>
      <c r="P231" s="68"/>
      <c r="Q231" s="68"/>
      <c r="R231" s="68"/>
      <c r="S231" s="68"/>
      <c r="T231" s="68"/>
      <c r="U231" s="68"/>
    </row>
    <row r="232" spans="2:21" ht="44.25" customHeight="1">
      <c r="B232" s="1928"/>
      <c r="C232" s="1928"/>
      <c r="D232" s="1928"/>
      <c r="E232" s="76"/>
      <c r="F232" s="1929"/>
      <c r="G232" s="1929"/>
      <c r="H232" s="1929"/>
      <c r="I232" s="1929"/>
    </row>
  </sheetData>
  <mergeCells count="298">
    <mergeCell ref="A7:A8"/>
    <mergeCell ref="B7:B8"/>
    <mergeCell ref="C7:C8"/>
    <mergeCell ref="D7:E7"/>
    <mergeCell ref="F7:F8"/>
    <mergeCell ref="G7:I7"/>
    <mergeCell ref="A1:A4"/>
    <mergeCell ref="B1:T2"/>
    <mergeCell ref="V1:V4"/>
    <mergeCell ref="B3:T4"/>
    <mergeCell ref="S5:V5"/>
    <mergeCell ref="A6:B6"/>
    <mergeCell ref="C6:V6"/>
    <mergeCell ref="J7:P7"/>
    <mergeCell ref="R7:V7"/>
    <mergeCell ref="B78:D78"/>
    <mergeCell ref="B83:D83"/>
    <mergeCell ref="B87:D87"/>
    <mergeCell ref="B73:D73"/>
    <mergeCell ref="F73:I73"/>
    <mergeCell ref="B70:T70"/>
    <mergeCell ref="A9:A26"/>
    <mergeCell ref="B9:B15"/>
    <mergeCell ref="B16:B26"/>
    <mergeCell ref="A27:A31"/>
    <mergeCell ref="B84:D84"/>
    <mergeCell ref="F84:I84"/>
    <mergeCell ref="B85:D85"/>
    <mergeCell ref="F85:I85"/>
    <mergeCell ref="B86:D86"/>
    <mergeCell ref="F86:I86"/>
    <mergeCell ref="F78:I78"/>
    <mergeCell ref="B79:D79"/>
    <mergeCell ref="F79:I79"/>
    <mergeCell ref="B80:D80"/>
    <mergeCell ref="F80:I80"/>
    <mergeCell ref="B82:I82"/>
    <mergeCell ref="B27:B31"/>
    <mergeCell ref="A32:B50"/>
    <mergeCell ref="A51:B68"/>
    <mergeCell ref="B72:I72"/>
    <mergeCell ref="B121:D121"/>
    <mergeCell ref="F121:I121"/>
    <mergeCell ref="B122:D122"/>
    <mergeCell ref="F122:I122"/>
    <mergeCell ref="B115:D115"/>
    <mergeCell ref="F115:I115"/>
    <mergeCell ref="B116:D116"/>
    <mergeCell ref="F116:I116"/>
    <mergeCell ref="B117:D117"/>
    <mergeCell ref="F117:I117"/>
    <mergeCell ref="F74:I74"/>
    <mergeCell ref="B75:D75"/>
    <mergeCell ref="F75:I75"/>
    <mergeCell ref="B76:D76"/>
    <mergeCell ref="F76:I76"/>
    <mergeCell ref="B77:D77"/>
    <mergeCell ref="F77:I77"/>
    <mergeCell ref="F83:I83"/>
    <mergeCell ref="F111:I111"/>
    <mergeCell ref="B74:D74"/>
    <mergeCell ref="B91:D91"/>
    <mergeCell ref="F91:I91"/>
    <mergeCell ref="B134:D134"/>
    <mergeCell ref="F134:I134"/>
    <mergeCell ref="B123:D123"/>
    <mergeCell ref="F123:I123"/>
    <mergeCell ref="B124:D124"/>
    <mergeCell ref="F124:I124"/>
    <mergeCell ref="B128:D128"/>
    <mergeCell ref="F128:I128"/>
    <mergeCell ref="B125:D125"/>
    <mergeCell ref="F125:I125"/>
    <mergeCell ref="B126:D126"/>
    <mergeCell ref="F126:I126"/>
    <mergeCell ref="B127:D127"/>
    <mergeCell ref="F127:I127"/>
    <mergeCell ref="B131:I131"/>
    <mergeCell ref="B132:D132"/>
    <mergeCell ref="F132:I132"/>
    <mergeCell ref="B133:D133"/>
    <mergeCell ref="F133:I133"/>
    <mergeCell ref="B156:I156"/>
    <mergeCell ref="B157:D157"/>
    <mergeCell ref="F157:I157"/>
    <mergeCell ref="B158:D158"/>
    <mergeCell ref="F158:I158"/>
    <mergeCell ref="B140:D140"/>
    <mergeCell ref="F140:I140"/>
    <mergeCell ref="B141:D141"/>
    <mergeCell ref="F141:I141"/>
    <mergeCell ref="B142:D142"/>
    <mergeCell ref="F142:I142"/>
    <mergeCell ref="B143:D143"/>
    <mergeCell ref="F143:I143"/>
    <mergeCell ref="B144:D144"/>
    <mergeCell ref="F144:I144"/>
    <mergeCell ref="B145:D145"/>
    <mergeCell ref="F145:I145"/>
    <mergeCell ref="B149:D149"/>
    <mergeCell ref="F149:I149"/>
    <mergeCell ref="B150:D150"/>
    <mergeCell ref="F150:I150"/>
    <mergeCell ref="B146:D146"/>
    <mergeCell ref="F146:I146"/>
    <mergeCell ref="B147:D147"/>
    <mergeCell ref="B162:D162"/>
    <mergeCell ref="F162:I162"/>
    <mergeCell ref="B163:D163"/>
    <mergeCell ref="F163:I163"/>
    <mergeCell ref="B164:D164"/>
    <mergeCell ref="F164:I164"/>
    <mergeCell ref="B159:D159"/>
    <mergeCell ref="F159:I159"/>
    <mergeCell ref="B160:D160"/>
    <mergeCell ref="F160:I160"/>
    <mergeCell ref="B161:D161"/>
    <mergeCell ref="F161:I161"/>
    <mergeCell ref="B171:D171"/>
    <mergeCell ref="F171:I171"/>
    <mergeCell ref="B172:D172"/>
    <mergeCell ref="F172:I172"/>
    <mergeCell ref="B173:D173"/>
    <mergeCell ref="F173:I173"/>
    <mergeCell ref="B165:D165"/>
    <mergeCell ref="F165:I165"/>
    <mergeCell ref="B168:I168"/>
    <mergeCell ref="B169:D169"/>
    <mergeCell ref="F169:I169"/>
    <mergeCell ref="B170:D170"/>
    <mergeCell ref="F170:I170"/>
    <mergeCell ref="B177:D177"/>
    <mergeCell ref="F177:I177"/>
    <mergeCell ref="B178:D178"/>
    <mergeCell ref="F178:I178"/>
    <mergeCell ref="B179:D179"/>
    <mergeCell ref="F179:I179"/>
    <mergeCell ref="B174:D174"/>
    <mergeCell ref="F174:I174"/>
    <mergeCell ref="B175:D175"/>
    <mergeCell ref="F175:I175"/>
    <mergeCell ref="B176:D176"/>
    <mergeCell ref="F176:I176"/>
    <mergeCell ref="B183:D183"/>
    <mergeCell ref="F183:I183"/>
    <mergeCell ref="B184:D184"/>
    <mergeCell ref="F184:I184"/>
    <mergeCell ref="B185:D185"/>
    <mergeCell ref="F185:I185"/>
    <mergeCell ref="B180:D180"/>
    <mergeCell ref="F180:I180"/>
    <mergeCell ref="B181:D181"/>
    <mergeCell ref="F181:I181"/>
    <mergeCell ref="B182:D182"/>
    <mergeCell ref="F182:I182"/>
    <mergeCell ref="B189:D189"/>
    <mergeCell ref="F189:I189"/>
    <mergeCell ref="B190:D190"/>
    <mergeCell ref="F190:I190"/>
    <mergeCell ref="B191:D191"/>
    <mergeCell ref="F191:I191"/>
    <mergeCell ref="B186:D186"/>
    <mergeCell ref="F186:I186"/>
    <mergeCell ref="B187:D187"/>
    <mergeCell ref="F187:I187"/>
    <mergeCell ref="B188:D188"/>
    <mergeCell ref="F188:I188"/>
    <mergeCell ref="B197:D197"/>
    <mergeCell ref="F197:I197"/>
    <mergeCell ref="B198:D198"/>
    <mergeCell ref="F198:I198"/>
    <mergeCell ref="B199:D199"/>
    <mergeCell ref="F199:I199"/>
    <mergeCell ref="B192:D192"/>
    <mergeCell ref="F192:I192"/>
    <mergeCell ref="B194:I194"/>
    <mergeCell ref="B195:D195"/>
    <mergeCell ref="F195:I195"/>
    <mergeCell ref="B196:D196"/>
    <mergeCell ref="F196:I196"/>
    <mergeCell ref="B203:D203"/>
    <mergeCell ref="F203:I203"/>
    <mergeCell ref="B204:D204"/>
    <mergeCell ref="F204:I204"/>
    <mergeCell ref="B205:D205"/>
    <mergeCell ref="F205:I205"/>
    <mergeCell ref="B200:D200"/>
    <mergeCell ref="F200:I200"/>
    <mergeCell ref="B201:D201"/>
    <mergeCell ref="F201:I201"/>
    <mergeCell ref="B202:D202"/>
    <mergeCell ref="F202:I202"/>
    <mergeCell ref="B209:D209"/>
    <mergeCell ref="F209:I209"/>
    <mergeCell ref="B210:D210"/>
    <mergeCell ref="F210:I210"/>
    <mergeCell ref="B213:I213"/>
    <mergeCell ref="B214:D214"/>
    <mergeCell ref="F214:I214"/>
    <mergeCell ref="B206:D206"/>
    <mergeCell ref="F206:I206"/>
    <mergeCell ref="B207:D207"/>
    <mergeCell ref="F207:I207"/>
    <mergeCell ref="B208:D208"/>
    <mergeCell ref="F208:I208"/>
    <mergeCell ref="F219:I219"/>
    <mergeCell ref="B220:D220"/>
    <mergeCell ref="F220:I220"/>
    <mergeCell ref="B215:D215"/>
    <mergeCell ref="F215:I215"/>
    <mergeCell ref="B216:D216"/>
    <mergeCell ref="F216:I216"/>
    <mergeCell ref="B217:D217"/>
    <mergeCell ref="F217:I217"/>
    <mergeCell ref="B218:D218"/>
    <mergeCell ref="F218:I218"/>
    <mergeCell ref="B219:D219"/>
    <mergeCell ref="B231:D231"/>
    <mergeCell ref="F231:I231"/>
    <mergeCell ref="B232:D232"/>
    <mergeCell ref="F232:I232"/>
    <mergeCell ref="B227:D227"/>
    <mergeCell ref="F227:I227"/>
    <mergeCell ref="B228:D228"/>
    <mergeCell ref="F228:I228"/>
    <mergeCell ref="B229:D229"/>
    <mergeCell ref="F229:I229"/>
    <mergeCell ref="B230:D230"/>
    <mergeCell ref="F230:I230"/>
    <mergeCell ref="B224:D224"/>
    <mergeCell ref="F224:I224"/>
    <mergeCell ref="B225:D225"/>
    <mergeCell ref="F225:I225"/>
    <mergeCell ref="B226:D226"/>
    <mergeCell ref="F226:I226"/>
    <mergeCell ref="B221:D221"/>
    <mergeCell ref="F221:I221"/>
    <mergeCell ref="B222:D222"/>
    <mergeCell ref="F222:I222"/>
    <mergeCell ref="B223:D223"/>
    <mergeCell ref="F223:I223"/>
    <mergeCell ref="B92:D92"/>
    <mergeCell ref="F92:I92"/>
    <mergeCell ref="B93:D93"/>
    <mergeCell ref="F93:I93"/>
    <mergeCell ref="F87:I87"/>
    <mergeCell ref="B88:D88"/>
    <mergeCell ref="F88:I88"/>
    <mergeCell ref="B89:D89"/>
    <mergeCell ref="F89:I89"/>
    <mergeCell ref="B90:D90"/>
    <mergeCell ref="F90:I90"/>
    <mergeCell ref="B99:D99"/>
    <mergeCell ref="F99:I99"/>
    <mergeCell ref="B100:D100"/>
    <mergeCell ref="F100:I100"/>
    <mergeCell ref="B101:D101"/>
    <mergeCell ref="F101:I101"/>
    <mergeCell ref="B94:D94"/>
    <mergeCell ref="F94:I94"/>
    <mergeCell ref="B96:I96"/>
    <mergeCell ref="B97:D97"/>
    <mergeCell ref="F97:I97"/>
    <mergeCell ref="B98:D98"/>
    <mergeCell ref="F98:I98"/>
    <mergeCell ref="B102:D102"/>
    <mergeCell ref="F102:I102"/>
    <mergeCell ref="B119:D119"/>
    <mergeCell ref="F119:I119"/>
    <mergeCell ref="B120:D120"/>
    <mergeCell ref="F120:I120"/>
    <mergeCell ref="B118:D118"/>
    <mergeCell ref="F118:I118"/>
    <mergeCell ref="B112:D112"/>
    <mergeCell ref="F112:I112"/>
    <mergeCell ref="B114:D114"/>
    <mergeCell ref="F114:I114"/>
    <mergeCell ref="B108:I108"/>
    <mergeCell ref="B109:D109"/>
    <mergeCell ref="F109:I109"/>
    <mergeCell ref="B110:D110"/>
    <mergeCell ref="F110:I110"/>
    <mergeCell ref="B111:D111"/>
    <mergeCell ref="B113:D113"/>
    <mergeCell ref="F113:I113"/>
    <mergeCell ref="F147:I147"/>
    <mergeCell ref="B148:D148"/>
    <mergeCell ref="F148:I148"/>
    <mergeCell ref="B139:D139"/>
    <mergeCell ref="F139:I139"/>
    <mergeCell ref="B138:D138"/>
    <mergeCell ref="F138:I138"/>
    <mergeCell ref="B135:D135"/>
    <mergeCell ref="F135:I135"/>
    <mergeCell ref="B136:D136"/>
    <mergeCell ref="F136:I136"/>
    <mergeCell ref="B137:D137"/>
    <mergeCell ref="F137:I137"/>
  </mergeCells>
  <conditionalFormatting sqref="F158:F165 F170:F192 F196:F210">
    <cfRule type="containsText" dxfId="185" priority="58" stopIfTrue="1" operator="containsText" text="MEJORABLE">
      <formula>NOT(ISERROR(SEARCH("MEJORABLE",F158)))</formula>
    </cfRule>
    <cfRule type="containsText" dxfId="184" priority="59" stopIfTrue="1" operator="containsText" text="ACEPTABLE CON CONTROL ESPECIFICO">
      <formula>NOT(ISERROR(SEARCH("ACEPTABLE CON CONTROL ESPECIFICO",F158)))</formula>
    </cfRule>
    <cfRule type="containsText" dxfId="183" priority="60" stopIfTrue="1" operator="containsText" text="NO ACEPTABLE">
      <formula>NOT(ISERROR(SEARCH("NO ACEPTABLE",F158)))</formula>
    </cfRule>
  </conditionalFormatting>
  <conditionalFormatting sqref="F133:F150">
    <cfRule type="containsText" dxfId="182" priority="22" stopIfTrue="1" operator="containsText" text="MEJORABLE">
      <formula>NOT(ISERROR(SEARCH("MEJORABLE",F133)))</formula>
    </cfRule>
    <cfRule type="containsText" dxfId="181" priority="23" stopIfTrue="1" operator="containsText" text="ACEPTABLE CON CONTROL ESPECIFICO">
      <formula>NOT(ISERROR(SEARCH("ACEPTABLE CON CONTROL ESPECIFICO",F133)))</formula>
    </cfRule>
    <cfRule type="containsText" dxfId="180" priority="24" stopIfTrue="1" operator="containsText" text="NO ACEPTABLE">
      <formula>NOT(ISERROR(SEARCH("NO ACEPTABLE",F133)))</formula>
    </cfRule>
  </conditionalFormatting>
  <conditionalFormatting sqref="F215:F232">
    <cfRule type="containsText" dxfId="179" priority="52" stopIfTrue="1" operator="containsText" text="MEJORABLE">
      <formula>NOT(ISERROR(SEARCH("MEJORABLE",F215)))</formula>
    </cfRule>
    <cfRule type="containsText" dxfId="178" priority="53" stopIfTrue="1" operator="containsText" text="ACEPTABLE CON CONTROL ESPECIFICO">
      <formula>NOT(ISERROR(SEARCH("ACEPTABLE CON CONTROL ESPECIFICO",F215)))</formula>
    </cfRule>
    <cfRule type="containsText" dxfId="177" priority="54" stopIfTrue="1" operator="containsText" text="NO ACEPTABLE">
      <formula>NOT(ISERROR(SEARCH("NO ACEPTABLE",F215)))</formula>
    </cfRule>
  </conditionalFormatting>
  <conditionalFormatting sqref="Q45">
    <cfRule type="containsText" dxfId="176" priority="16" stopIfTrue="1" operator="containsText" text="MEJORABLE">
      <formula>NOT(ISERROR(SEARCH("MEJORABLE",Q45)))</formula>
    </cfRule>
    <cfRule type="containsText" dxfId="175" priority="17" stopIfTrue="1" operator="containsText" text="ACEPTABLE CON CONTROL ESPECIFICO">
      <formula>NOT(ISERROR(SEARCH("ACEPTABLE CON CONTROL ESPECIFICO",Q45)))</formula>
    </cfRule>
    <cfRule type="containsText" dxfId="174" priority="18" stopIfTrue="1" operator="containsText" text="NO ACEPTABLE">
      <formula>NOT(ISERROR(SEARCH("NO ACEPTABLE",Q45)))</formula>
    </cfRule>
  </conditionalFormatting>
  <conditionalFormatting sqref="Q46">
    <cfRule type="containsText" dxfId="173" priority="13" stopIfTrue="1" operator="containsText" text="MEJORABLE">
      <formula>NOT(ISERROR(SEARCH("MEJORABLE",Q46)))</formula>
    </cfRule>
    <cfRule type="containsText" dxfId="172" priority="14" stopIfTrue="1" operator="containsText" text="ACEPTABLE CON CONTROL ESPECIFICO">
      <formula>NOT(ISERROR(SEARCH("ACEPTABLE CON CONTROL ESPECIFICO",Q46)))</formula>
    </cfRule>
    <cfRule type="containsText" dxfId="171" priority="15" stopIfTrue="1" operator="containsText" text="NO ACEPTABLE">
      <formula>NOT(ISERROR(SEARCH("NO ACEPTABLE",Q46)))</formula>
    </cfRule>
  </conditionalFormatting>
  <conditionalFormatting sqref="Q47">
    <cfRule type="containsText" dxfId="170" priority="10" stopIfTrue="1" operator="containsText" text="MEJORABLE">
      <formula>NOT(ISERROR(SEARCH("MEJORABLE",Q47)))</formula>
    </cfRule>
    <cfRule type="containsText" dxfId="169" priority="11" stopIfTrue="1" operator="containsText" text="ACEPTABLE CON CONTROL ESPECIFICO">
      <formula>NOT(ISERROR(SEARCH("ACEPTABLE CON CONTROL ESPECIFICO",Q47)))</formula>
    </cfRule>
    <cfRule type="containsText" dxfId="168" priority="12" stopIfTrue="1" operator="containsText" text="NO ACEPTABLE">
      <formula>NOT(ISERROR(SEARCH("NO ACEPTABLE",Q47)))</formula>
    </cfRule>
  </conditionalFormatting>
  <conditionalFormatting sqref="Q48">
    <cfRule type="containsText" dxfId="167" priority="7" stopIfTrue="1" operator="containsText" text="MEJORABLE">
      <formula>NOT(ISERROR(SEARCH("MEJORABLE",Q48)))</formula>
    </cfRule>
    <cfRule type="containsText" dxfId="166" priority="8" stopIfTrue="1" operator="containsText" text="ACEPTABLE CON CONTROL ESPECIFICO">
      <formula>NOT(ISERROR(SEARCH("ACEPTABLE CON CONTROL ESPECIFICO",Q48)))</formula>
    </cfRule>
    <cfRule type="containsText" dxfId="165" priority="9" stopIfTrue="1" operator="containsText" text="NO ACEPTABLE">
      <formula>NOT(ISERROR(SEARCH("NO ACEPTABLE",Q48)))</formula>
    </cfRule>
  </conditionalFormatting>
  <conditionalFormatting sqref="F111:F128">
    <cfRule type="containsText" dxfId="164" priority="4" stopIfTrue="1" operator="containsText" text="MEJORABLE">
      <formula>NOT(ISERROR(SEARCH("MEJORABLE",F111)))</formula>
    </cfRule>
    <cfRule type="containsText" dxfId="163" priority="5" stopIfTrue="1" operator="containsText" text="ACEPTABLE CON CONTROL ESPECIFICO">
      <formula>NOT(ISERROR(SEARCH("ACEPTABLE CON CONTROL ESPECIFICO",F111)))</formula>
    </cfRule>
    <cfRule type="containsText" dxfId="162" priority="6" stopIfTrue="1" operator="containsText" text="NO ACEPTABLE">
      <formula>NOT(ISERROR(SEARCH("NO ACEPTABLE",F111)))</formula>
    </cfRule>
  </conditionalFormatting>
  <conditionalFormatting sqref="Q44">
    <cfRule type="containsText" dxfId="161" priority="1" stopIfTrue="1" operator="containsText" text="MEJORABLE">
      <formula>NOT(ISERROR(SEARCH("MEJORABLE",Q44)))</formula>
    </cfRule>
    <cfRule type="containsText" dxfId="160" priority="2" stopIfTrue="1" operator="containsText" text="ACEPTABLE CON CONTROL ESPECIFICO">
      <formula>NOT(ISERROR(SEARCH("ACEPTABLE CON CONTROL ESPECIFICO",Q44)))</formula>
    </cfRule>
    <cfRule type="containsText" dxfId="159" priority="3" stopIfTrue="1" operator="containsText" text="NO ACEPTABLE">
      <formula>NOT(ISERROR(SEARCH("NO ACEPTABLE",Q44)))</formula>
    </cfRule>
  </conditionalFormatting>
  <conditionalFormatting sqref="Q50:Q68 F110 Q9:Q43 F84:F94">
    <cfRule type="containsText" dxfId="158" priority="31" stopIfTrue="1" operator="containsText" text="MEJORABLE">
      <formula>NOT(ISERROR(SEARCH("MEJORABLE",F9)))</formula>
    </cfRule>
    <cfRule type="containsText" dxfId="157" priority="32" stopIfTrue="1" operator="containsText" text="ACEPTABLE CON CONTROL ESPECIFICO">
      <formula>NOT(ISERROR(SEARCH("ACEPTABLE CON CONTROL ESPECIFICO",F9)))</formula>
    </cfRule>
    <cfRule type="containsText" dxfId="156" priority="33" stopIfTrue="1" operator="containsText" text="NO ACEPTABLE">
      <formula>NOT(ISERROR(SEARCH("NO ACEPTABLE",F9)))</formula>
    </cfRule>
  </conditionalFormatting>
  <conditionalFormatting sqref="F74:F80">
    <cfRule type="containsText" dxfId="155" priority="28" stopIfTrue="1" operator="containsText" text="MEJORABLE">
      <formula>NOT(ISERROR(SEARCH("MEJORABLE",F74)))</formula>
    </cfRule>
    <cfRule type="containsText" dxfId="154" priority="29" stopIfTrue="1" operator="containsText" text="ACEPTABLE CON CONTROL ESPECIFICO">
      <formula>NOT(ISERROR(SEARCH("ACEPTABLE CON CONTROL ESPECIFICO",F74)))</formula>
    </cfRule>
    <cfRule type="containsText" dxfId="153" priority="30" stopIfTrue="1" operator="containsText" text="NO ACEPTABLE">
      <formula>NOT(ISERROR(SEARCH("NO ACEPTABLE",F74)))</formula>
    </cfRule>
  </conditionalFormatting>
  <conditionalFormatting sqref="F98:F102">
    <cfRule type="containsText" dxfId="152" priority="25" stopIfTrue="1" operator="containsText" text="MEJORABLE">
      <formula>NOT(ISERROR(SEARCH("MEJORABLE",F98)))</formula>
    </cfRule>
    <cfRule type="containsText" dxfId="151" priority="26" stopIfTrue="1" operator="containsText" text="ACEPTABLE CON CONTROL ESPECIFICO">
      <formula>NOT(ISERROR(SEARCH("ACEPTABLE CON CONTROL ESPECIFICO",F98)))</formula>
    </cfRule>
    <cfRule type="containsText" dxfId="150" priority="27" stopIfTrue="1" operator="containsText" text="NO ACEPTABLE">
      <formula>NOT(ISERROR(SEARCH("NO ACEPTABLE",F98)))</formula>
    </cfRule>
  </conditionalFormatting>
  <conditionalFormatting sqref="Q49">
    <cfRule type="containsText" dxfId="149" priority="19" stopIfTrue="1" operator="containsText" text="MEJORABLE">
      <formula>NOT(ISERROR(SEARCH("MEJORABLE",Q49)))</formula>
    </cfRule>
    <cfRule type="containsText" dxfId="148" priority="20" stopIfTrue="1" operator="containsText" text="ACEPTABLE CON CONTROL ESPECIFICO">
      <formula>NOT(ISERROR(SEARCH("ACEPTABLE CON CONTROL ESPECIFICO",Q49)))</formula>
    </cfRule>
    <cfRule type="containsText" dxfId="147" priority="21" stopIfTrue="1" operator="containsText" text="NO ACEPTABLE">
      <formula>NOT(ISERROR(SEARCH("NO ACEPTABLE",Q49)))</formula>
    </cfRule>
  </conditionalFormatting>
  <pageMargins left="0.7" right="0.7" top="0.75" bottom="0.75" header="0.3" footer="0.3"/>
  <pageSetup scale="10"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62"/>
  <dimension ref="C1:X73"/>
  <sheetViews>
    <sheetView view="pageBreakPreview" zoomScale="20" zoomScaleNormal="10" zoomScaleSheetLayoutView="20" workbookViewId="0">
      <selection activeCell="H36" sqref="H36"/>
    </sheetView>
  </sheetViews>
  <sheetFormatPr baseColWidth="10" defaultColWidth="11.44140625" defaultRowHeight="14.4"/>
  <cols>
    <col min="1" max="2" width="11.44140625" style="169"/>
    <col min="3" max="3" width="46.5546875" style="169" customWidth="1"/>
    <col min="4" max="4" width="76" style="169" customWidth="1"/>
    <col min="5" max="5" width="59.44140625" style="169" customWidth="1"/>
    <col min="6" max="6" width="78.44140625" style="169" customWidth="1"/>
    <col min="7" max="7" width="53.6640625" style="335" customWidth="1"/>
    <col min="8" max="8" width="67.6640625" style="169" customWidth="1"/>
    <col min="9" max="9" width="39.44140625" style="169" customWidth="1"/>
    <col min="10" max="10" width="38" style="169" customWidth="1"/>
    <col min="11" max="11" width="58" style="169" customWidth="1"/>
    <col min="12" max="12" width="56.109375" style="169" customWidth="1"/>
    <col min="13" max="13" width="51.109375" style="169" customWidth="1"/>
    <col min="14" max="14" width="54.44140625" style="169" customWidth="1"/>
    <col min="15" max="15" width="54" style="169" customWidth="1"/>
    <col min="16" max="16" width="43.44140625" style="169" customWidth="1"/>
    <col min="17" max="17" width="37.6640625" style="169" customWidth="1"/>
    <col min="18" max="18" width="32.6640625" style="169" customWidth="1"/>
    <col min="19" max="19" width="79.44140625" style="169" customWidth="1"/>
    <col min="20" max="20" width="30" style="169" customWidth="1"/>
    <col min="21" max="21" width="35" style="169" customWidth="1"/>
    <col min="22" max="22" width="54.6640625" style="169" customWidth="1"/>
    <col min="23" max="23" width="155.6640625" style="169" customWidth="1"/>
    <col min="24" max="24" width="108.109375" style="238"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162.75" customHeight="1">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140.25" customHeight="1">
      <c r="C5" s="251" t="s">
        <v>3</v>
      </c>
      <c r="D5" s="205">
        <v>43518</v>
      </c>
      <c r="E5" s="205">
        <v>43533</v>
      </c>
      <c r="F5" s="205">
        <v>43710</v>
      </c>
      <c r="G5" s="205">
        <v>43719</v>
      </c>
      <c r="H5" s="205">
        <v>43732</v>
      </c>
      <c r="I5" s="205">
        <v>43768</v>
      </c>
      <c r="J5" s="205">
        <v>44034</v>
      </c>
      <c r="K5" s="205">
        <v>44295</v>
      </c>
      <c r="L5" s="205">
        <v>44708</v>
      </c>
      <c r="M5" s="205">
        <v>45114</v>
      </c>
      <c r="N5" s="735">
        <v>45467</v>
      </c>
      <c r="O5" s="190"/>
      <c r="P5" s="190"/>
      <c r="Q5" s="190"/>
      <c r="R5" s="190"/>
      <c r="S5" s="187"/>
      <c r="T5" s="249"/>
      <c r="U5" s="1405"/>
      <c r="V5" s="1405"/>
      <c r="W5" s="1406"/>
      <c r="X5" s="1407"/>
    </row>
    <row r="6" spans="3:24" ht="135" customHeight="1">
      <c r="C6" s="1408" t="s">
        <v>128</v>
      </c>
      <c r="D6" s="1409"/>
      <c r="E6" s="1487" t="s">
        <v>3693</v>
      </c>
      <c r="F6" s="1487"/>
      <c r="G6" s="1487"/>
      <c r="H6" s="1487"/>
      <c r="I6" s="1487"/>
      <c r="J6" s="1487"/>
      <c r="K6" s="1487"/>
      <c r="L6" s="1487"/>
      <c r="M6" s="1487"/>
      <c r="N6" s="1487"/>
      <c r="O6" s="1487"/>
      <c r="P6" s="1487"/>
      <c r="Q6" s="1487"/>
      <c r="R6" s="1487"/>
      <c r="S6" s="1487"/>
      <c r="T6" s="1487"/>
      <c r="U6" s="1487"/>
      <c r="V6" s="1487"/>
      <c r="W6" s="1487"/>
      <c r="X6" s="1488"/>
    </row>
    <row r="7" spans="3:24" ht="79.5" customHeight="1">
      <c r="C7" s="2035" t="s">
        <v>65</v>
      </c>
      <c r="D7" s="2026" t="s">
        <v>66</v>
      </c>
      <c r="E7" s="2026" t="s">
        <v>67</v>
      </c>
      <c r="F7" s="2026" t="s">
        <v>4</v>
      </c>
      <c r="G7" s="2026"/>
      <c r="H7" s="2026" t="s">
        <v>68</v>
      </c>
      <c r="I7" s="2026" t="s">
        <v>5</v>
      </c>
      <c r="J7" s="2026"/>
      <c r="K7" s="2026"/>
      <c r="L7" s="2036" t="s">
        <v>1166</v>
      </c>
      <c r="M7" s="2036"/>
      <c r="N7" s="2036"/>
      <c r="O7" s="2036"/>
      <c r="P7" s="2036"/>
      <c r="Q7" s="2036"/>
      <c r="R7" s="2036"/>
      <c r="S7" s="980" t="s">
        <v>1167</v>
      </c>
      <c r="T7" s="2026" t="s">
        <v>132</v>
      </c>
      <c r="U7" s="2026"/>
      <c r="V7" s="2026"/>
      <c r="W7" s="2026"/>
      <c r="X7" s="2033"/>
    </row>
    <row r="8" spans="3:24" s="662" customFormat="1" ht="224.25" customHeight="1">
      <c r="C8" s="2035"/>
      <c r="D8" s="2026"/>
      <c r="E8" s="2026"/>
      <c r="F8" s="980" t="s">
        <v>812</v>
      </c>
      <c r="G8" s="980" t="s">
        <v>813</v>
      </c>
      <c r="H8" s="2026"/>
      <c r="I8" s="980" t="s">
        <v>69</v>
      </c>
      <c r="J8" s="980" t="s">
        <v>70</v>
      </c>
      <c r="K8" s="980" t="s">
        <v>71</v>
      </c>
      <c r="L8" s="980" t="s">
        <v>72</v>
      </c>
      <c r="M8" s="980" t="s">
        <v>644</v>
      </c>
      <c r="N8" s="980" t="s">
        <v>73</v>
      </c>
      <c r="O8" s="980" t="s">
        <v>1168</v>
      </c>
      <c r="P8" s="980" t="s">
        <v>74</v>
      </c>
      <c r="Q8" s="980" t="s">
        <v>814</v>
      </c>
      <c r="R8" s="980" t="s">
        <v>650</v>
      </c>
      <c r="S8" s="980" t="s">
        <v>75</v>
      </c>
      <c r="T8" s="980" t="s">
        <v>653</v>
      </c>
      <c r="U8" s="980" t="s">
        <v>655</v>
      </c>
      <c r="V8" s="980" t="s">
        <v>76</v>
      </c>
      <c r="W8" s="980" t="s">
        <v>1162</v>
      </c>
      <c r="X8" s="981" t="s">
        <v>1163</v>
      </c>
    </row>
    <row r="9" spans="3:24" ht="193.2">
      <c r="C9" s="1775" t="s">
        <v>279</v>
      </c>
      <c r="D9" s="1776" t="s">
        <v>3797</v>
      </c>
      <c r="E9" s="438" t="s">
        <v>6</v>
      </c>
      <c r="F9" s="470" t="s">
        <v>1814</v>
      </c>
      <c r="G9" s="438" t="s">
        <v>8</v>
      </c>
      <c r="H9" s="471" t="s">
        <v>1279</v>
      </c>
      <c r="I9" s="440" t="s">
        <v>10</v>
      </c>
      <c r="J9" s="440" t="s">
        <v>280</v>
      </c>
      <c r="K9" s="440"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40" t="s">
        <v>13</v>
      </c>
      <c r="U9" s="440" t="s">
        <v>951</v>
      </c>
      <c r="V9" s="440" t="s">
        <v>1280</v>
      </c>
      <c r="W9" s="454" t="s">
        <v>3095</v>
      </c>
      <c r="X9" s="493" t="s">
        <v>13</v>
      </c>
    </row>
    <row r="10" spans="3:24" ht="244.5" customHeight="1">
      <c r="C10" s="1775"/>
      <c r="D10" s="1776"/>
      <c r="E10" s="438" t="s">
        <v>6</v>
      </c>
      <c r="F10" s="437" t="s">
        <v>1815</v>
      </c>
      <c r="G10" s="438" t="s">
        <v>8</v>
      </c>
      <c r="H10" s="439" t="s">
        <v>1281</v>
      </c>
      <c r="I10" s="440" t="s">
        <v>11</v>
      </c>
      <c r="J10" s="440" t="s">
        <v>11</v>
      </c>
      <c r="K10" s="440" t="s">
        <v>238</v>
      </c>
      <c r="L10" s="410">
        <v>6</v>
      </c>
      <c r="M10" s="410">
        <v>2</v>
      </c>
      <c r="N10" s="553">
        <f t="shared" ref="N10:N73" si="0">+L10*M10</f>
        <v>12</v>
      </c>
      <c r="O10" s="1070" t="str">
        <f t="shared" ref="O10:O73" si="1">IF(N10&gt;=24,"MUY ALTO",IF(N10&gt;=10,"ALTO",IF(N10&gt;=6,"MEDIO","BAJO")))</f>
        <v>ALTO</v>
      </c>
      <c r="P10" s="553">
        <v>25</v>
      </c>
      <c r="Q10" s="553">
        <f t="shared" ref="Q10:Q73" si="2">+N10*P10</f>
        <v>300</v>
      </c>
      <c r="R10" s="961" t="str">
        <f t="shared" ref="R10:R73" si="3">IF(Q10&gt;=600,"I",IF(Q10&gt;=150,"II",IF(Q10&gt;=40,"III",IF(Q10&gt;=20,"IV"))))</f>
        <v>II</v>
      </c>
      <c r="S10" s="246" t="str">
        <f t="shared" ref="S10:S73" si="4">IF(Q10&gt;=600,"NO ACEPTABLE",IF(Q10&gt;=150,"ACEPTABLE CON CONTROL ESPECIFICO",IF(Q10&gt;=40,"MEJORABLE",IF(Q10&gt;=20,"ACEPTABLE"))))</f>
        <v>ACEPTABLE CON CONTROL ESPECIFICO</v>
      </c>
      <c r="T10" s="440" t="s">
        <v>14</v>
      </c>
      <c r="U10" s="440" t="s">
        <v>14</v>
      </c>
      <c r="V10" s="440" t="s">
        <v>952</v>
      </c>
      <c r="W10" s="437" t="s">
        <v>3096</v>
      </c>
      <c r="X10" s="493" t="s">
        <v>13</v>
      </c>
    </row>
    <row r="11" spans="3:24" ht="303.60000000000002">
      <c r="C11" s="1775"/>
      <c r="D11" s="1776"/>
      <c r="E11" s="438" t="s">
        <v>6</v>
      </c>
      <c r="F11" s="880" t="s">
        <v>3785</v>
      </c>
      <c r="G11" s="438" t="s">
        <v>33</v>
      </c>
      <c r="H11" s="474" t="s">
        <v>3766</v>
      </c>
      <c r="I11" s="440" t="s">
        <v>10</v>
      </c>
      <c r="J11" s="440" t="s">
        <v>11</v>
      </c>
      <c r="K11" s="440" t="s">
        <v>11</v>
      </c>
      <c r="L11" s="410">
        <v>2</v>
      </c>
      <c r="M11" s="410">
        <v>2</v>
      </c>
      <c r="N11" s="553">
        <f t="shared" si="0"/>
        <v>4</v>
      </c>
      <c r="O11" s="1070" t="str">
        <f t="shared" si="1"/>
        <v>BAJO</v>
      </c>
      <c r="P11" s="553">
        <v>25</v>
      </c>
      <c r="Q11" s="553">
        <f t="shared" si="2"/>
        <v>100</v>
      </c>
      <c r="R11" s="961" t="str">
        <f t="shared" si="3"/>
        <v>III</v>
      </c>
      <c r="S11" s="246" t="str">
        <f t="shared" si="4"/>
        <v>MEJORABLE</v>
      </c>
      <c r="T11" s="443" t="s">
        <v>26</v>
      </c>
      <c r="U11" s="443" t="s">
        <v>26</v>
      </c>
      <c r="V11" s="440" t="s">
        <v>1642</v>
      </c>
      <c r="W11" s="494" t="s">
        <v>4011</v>
      </c>
      <c r="X11" s="493" t="s">
        <v>953</v>
      </c>
    </row>
    <row r="12" spans="3:24" ht="83.4">
      <c r="C12" s="1775"/>
      <c r="D12" s="1776"/>
      <c r="E12" s="438" t="s">
        <v>6</v>
      </c>
      <c r="F12" s="444" t="s">
        <v>1817</v>
      </c>
      <c r="G12" s="438" t="s">
        <v>17</v>
      </c>
      <c r="H12" s="439" t="s">
        <v>18</v>
      </c>
      <c r="I12" s="440" t="s">
        <v>10</v>
      </c>
      <c r="J12" s="440" t="s">
        <v>44</v>
      </c>
      <c r="K12" s="440" t="s">
        <v>11</v>
      </c>
      <c r="L12" s="410">
        <v>2</v>
      </c>
      <c r="M12" s="410">
        <v>2</v>
      </c>
      <c r="N12" s="553">
        <f t="shared" si="0"/>
        <v>4</v>
      </c>
      <c r="O12" s="1070" t="str">
        <f t="shared" si="1"/>
        <v>BAJO</v>
      </c>
      <c r="P12" s="553">
        <v>25</v>
      </c>
      <c r="Q12" s="553">
        <f t="shared" si="2"/>
        <v>100</v>
      </c>
      <c r="R12" s="961" t="str">
        <f t="shared" si="3"/>
        <v>III</v>
      </c>
      <c r="S12" s="246" t="str">
        <f t="shared" si="4"/>
        <v>MEJORABLE</v>
      </c>
      <c r="T12" s="472" t="s">
        <v>13</v>
      </c>
      <c r="U12" s="440" t="s">
        <v>14</v>
      </c>
      <c r="V12" s="471" t="s">
        <v>44</v>
      </c>
      <c r="W12" s="437" t="s">
        <v>3097</v>
      </c>
      <c r="X12" s="493" t="s">
        <v>13</v>
      </c>
    </row>
    <row r="13" spans="3:24" ht="138">
      <c r="C13" s="1775"/>
      <c r="D13" s="1776"/>
      <c r="E13" s="438" t="s">
        <v>6</v>
      </c>
      <c r="F13" s="475" t="s">
        <v>1818</v>
      </c>
      <c r="G13" s="438" t="s">
        <v>20</v>
      </c>
      <c r="H13" s="440" t="s">
        <v>21</v>
      </c>
      <c r="I13" s="444" t="s">
        <v>11</v>
      </c>
      <c r="J13" s="444" t="s">
        <v>11</v>
      </c>
      <c r="K13" s="444" t="s">
        <v>11</v>
      </c>
      <c r="L13" s="410">
        <v>2</v>
      </c>
      <c r="M13" s="410">
        <v>2</v>
      </c>
      <c r="N13" s="553">
        <f t="shared" si="0"/>
        <v>4</v>
      </c>
      <c r="O13" s="1070" t="str">
        <f t="shared" si="1"/>
        <v>BAJO</v>
      </c>
      <c r="P13" s="553">
        <v>25</v>
      </c>
      <c r="Q13" s="553">
        <f t="shared" si="2"/>
        <v>100</v>
      </c>
      <c r="R13" s="961" t="str">
        <f t="shared" si="3"/>
        <v>III</v>
      </c>
      <c r="S13" s="246" t="str">
        <f t="shared" si="4"/>
        <v>MEJORABLE</v>
      </c>
      <c r="T13" s="472" t="s">
        <v>13</v>
      </c>
      <c r="U13" s="440" t="s">
        <v>14</v>
      </c>
      <c r="V13" s="440" t="s">
        <v>22</v>
      </c>
      <c r="W13" s="440" t="s">
        <v>3098</v>
      </c>
      <c r="X13" s="493" t="s">
        <v>13</v>
      </c>
    </row>
    <row r="14" spans="3:24" ht="193.2">
      <c r="C14" s="1775"/>
      <c r="D14" s="1777" t="s">
        <v>3787</v>
      </c>
      <c r="E14" s="438" t="s">
        <v>6</v>
      </c>
      <c r="F14" s="470" t="s">
        <v>1814</v>
      </c>
      <c r="G14" s="438" t="s">
        <v>8</v>
      </c>
      <c r="H14" s="471" t="s">
        <v>9</v>
      </c>
      <c r="I14" s="440" t="s">
        <v>10</v>
      </c>
      <c r="J14" s="440" t="s">
        <v>11</v>
      </c>
      <c r="K14" s="440" t="s">
        <v>11</v>
      </c>
      <c r="L14" s="410">
        <v>6</v>
      </c>
      <c r="M14" s="410">
        <v>2</v>
      </c>
      <c r="N14" s="553">
        <f t="shared" si="0"/>
        <v>12</v>
      </c>
      <c r="O14" s="1070" t="str">
        <f t="shared" si="1"/>
        <v>ALTO</v>
      </c>
      <c r="P14" s="553">
        <v>25</v>
      </c>
      <c r="Q14" s="553">
        <f t="shared" si="2"/>
        <v>300</v>
      </c>
      <c r="R14" s="961" t="str">
        <f t="shared" si="3"/>
        <v>II</v>
      </c>
      <c r="S14" s="246" t="str">
        <f t="shared" si="4"/>
        <v>ACEPTABLE CON CONTROL ESPECIFICO</v>
      </c>
      <c r="T14" s="440" t="s">
        <v>13</v>
      </c>
      <c r="U14" s="440" t="s">
        <v>951</v>
      </c>
      <c r="V14" s="440" t="s">
        <v>1280</v>
      </c>
      <c r="W14" s="454" t="s">
        <v>3099</v>
      </c>
      <c r="X14" s="493" t="s">
        <v>13</v>
      </c>
    </row>
    <row r="15" spans="3:24" ht="199.5" customHeight="1">
      <c r="C15" s="1775"/>
      <c r="D15" s="1777"/>
      <c r="E15" s="438" t="s">
        <v>6</v>
      </c>
      <c r="F15" s="437" t="s">
        <v>1819</v>
      </c>
      <c r="G15" s="438" t="s">
        <v>8</v>
      </c>
      <c r="H15" s="440" t="s">
        <v>315</v>
      </c>
      <c r="I15" s="440" t="s">
        <v>11</v>
      </c>
      <c r="J15" s="440" t="s">
        <v>11</v>
      </c>
      <c r="K15" s="440" t="s">
        <v>238</v>
      </c>
      <c r="L15" s="410">
        <v>6</v>
      </c>
      <c r="M15" s="410">
        <v>2</v>
      </c>
      <c r="N15" s="553">
        <f t="shared" si="0"/>
        <v>12</v>
      </c>
      <c r="O15" s="1070" t="str">
        <f t="shared" si="1"/>
        <v>ALTO</v>
      </c>
      <c r="P15" s="553">
        <v>25</v>
      </c>
      <c r="Q15" s="553">
        <f t="shared" si="2"/>
        <v>300</v>
      </c>
      <c r="R15" s="961" t="str">
        <f t="shared" si="3"/>
        <v>II</v>
      </c>
      <c r="S15" s="246" t="str">
        <f t="shared" si="4"/>
        <v>ACEPTABLE CON CONTROL ESPECIFICO</v>
      </c>
      <c r="T15" s="440" t="s">
        <v>14</v>
      </c>
      <c r="U15" s="440" t="s">
        <v>14</v>
      </c>
      <c r="V15" s="440" t="s">
        <v>952</v>
      </c>
      <c r="W15" s="437" t="s">
        <v>1928</v>
      </c>
      <c r="X15" s="493" t="s">
        <v>13</v>
      </c>
    </row>
    <row r="16" spans="3:24" ht="168" customHeight="1">
      <c r="C16" s="1775"/>
      <c r="D16" s="1777"/>
      <c r="E16" s="438" t="s">
        <v>6</v>
      </c>
      <c r="F16" s="470" t="s">
        <v>1820</v>
      </c>
      <c r="G16" s="438" t="s">
        <v>8</v>
      </c>
      <c r="H16" s="471" t="s">
        <v>282</v>
      </c>
      <c r="I16" s="440" t="s">
        <v>11</v>
      </c>
      <c r="J16" s="440" t="s">
        <v>11</v>
      </c>
      <c r="K16" s="440" t="s">
        <v>11</v>
      </c>
      <c r="L16" s="410">
        <v>6</v>
      </c>
      <c r="M16" s="410">
        <v>2</v>
      </c>
      <c r="N16" s="553">
        <f t="shared" si="0"/>
        <v>12</v>
      </c>
      <c r="O16" s="1070" t="str">
        <f t="shared" si="1"/>
        <v>ALTO</v>
      </c>
      <c r="P16" s="553">
        <v>25</v>
      </c>
      <c r="Q16" s="553">
        <f t="shared" si="2"/>
        <v>300</v>
      </c>
      <c r="R16" s="961" t="str">
        <f t="shared" si="3"/>
        <v>II</v>
      </c>
      <c r="S16" s="246" t="str">
        <f t="shared" si="4"/>
        <v>ACEPTABLE CON CONTROL ESPECIFICO</v>
      </c>
      <c r="T16" s="440" t="s">
        <v>13</v>
      </c>
      <c r="U16" s="440" t="s">
        <v>13</v>
      </c>
      <c r="V16" s="440" t="s">
        <v>952</v>
      </c>
      <c r="W16" s="437" t="s">
        <v>3100</v>
      </c>
      <c r="X16" s="493" t="s">
        <v>13</v>
      </c>
    </row>
    <row r="17" spans="3:24" ht="165.6">
      <c r="C17" s="1775"/>
      <c r="D17" s="1777"/>
      <c r="E17" s="438" t="s">
        <v>6</v>
      </c>
      <c r="F17" s="470" t="s">
        <v>1821</v>
      </c>
      <c r="G17" s="438" t="s">
        <v>8</v>
      </c>
      <c r="H17" s="440" t="s">
        <v>283</v>
      </c>
      <c r="I17" s="440" t="s">
        <v>11</v>
      </c>
      <c r="J17" s="440" t="s">
        <v>284</v>
      </c>
      <c r="K17" s="440" t="s">
        <v>11</v>
      </c>
      <c r="L17" s="410">
        <v>6</v>
      </c>
      <c r="M17" s="410">
        <v>2</v>
      </c>
      <c r="N17" s="553">
        <f t="shared" si="0"/>
        <v>12</v>
      </c>
      <c r="O17" s="1070" t="str">
        <f t="shared" si="1"/>
        <v>ALTO</v>
      </c>
      <c r="P17" s="553">
        <v>25</v>
      </c>
      <c r="Q17" s="553">
        <f t="shared" si="2"/>
        <v>300</v>
      </c>
      <c r="R17" s="961" t="str">
        <f t="shared" si="3"/>
        <v>II</v>
      </c>
      <c r="S17" s="246" t="str">
        <f t="shared" si="4"/>
        <v>ACEPTABLE CON CONTROL ESPECIFICO</v>
      </c>
      <c r="T17" s="440" t="s">
        <v>13</v>
      </c>
      <c r="U17" s="440" t="s">
        <v>13</v>
      </c>
      <c r="V17" s="440" t="s">
        <v>952</v>
      </c>
      <c r="W17" s="440" t="s">
        <v>3101</v>
      </c>
      <c r="X17" s="493" t="s">
        <v>13</v>
      </c>
    </row>
    <row r="18" spans="3:24" ht="83.4">
      <c r="C18" s="1775"/>
      <c r="D18" s="1777"/>
      <c r="E18" s="438" t="s">
        <v>6</v>
      </c>
      <c r="F18" s="437" t="s">
        <v>1817</v>
      </c>
      <c r="G18" s="438" t="s">
        <v>17</v>
      </c>
      <c r="H18" s="440" t="s">
        <v>18</v>
      </c>
      <c r="I18" s="440" t="s">
        <v>11</v>
      </c>
      <c r="J18" s="440" t="s">
        <v>44</v>
      </c>
      <c r="K18" s="440" t="s">
        <v>11</v>
      </c>
      <c r="L18" s="410">
        <v>2</v>
      </c>
      <c r="M18" s="410">
        <v>2</v>
      </c>
      <c r="N18" s="553">
        <f t="shared" si="0"/>
        <v>4</v>
      </c>
      <c r="O18" s="1070" t="str">
        <f t="shared" si="1"/>
        <v>BAJO</v>
      </c>
      <c r="P18" s="553">
        <v>25</v>
      </c>
      <c r="Q18" s="553">
        <f t="shared" si="2"/>
        <v>100</v>
      </c>
      <c r="R18" s="961" t="str">
        <f t="shared" si="3"/>
        <v>III</v>
      </c>
      <c r="S18" s="246" t="str">
        <f t="shared" si="4"/>
        <v>MEJORABLE</v>
      </c>
      <c r="T18" s="472" t="s">
        <v>13</v>
      </c>
      <c r="U18" s="440" t="s">
        <v>14</v>
      </c>
      <c r="V18" s="471" t="s">
        <v>44</v>
      </c>
      <c r="W18" s="437" t="s">
        <v>3102</v>
      </c>
      <c r="X18" s="493" t="s">
        <v>13</v>
      </c>
    </row>
    <row r="19" spans="3:24" ht="165.6">
      <c r="C19" s="1775"/>
      <c r="D19" s="1777"/>
      <c r="E19" s="438" t="s">
        <v>6</v>
      </c>
      <c r="F19" s="476" t="s">
        <v>1822</v>
      </c>
      <c r="G19" s="477" t="s">
        <v>17</v>
      </c>
      <c r="H19" s="471" t="s">
        <v>27</v>
      </c>
      <c r="I19" s="471" t="s">
        <v>10</v>
      </c>
      <c r="J19" s="471" t="s">
        <v>28</v>
      </c>
      <c r="K19" s="471" t="s">
        <v>10</v>
      </c>
      <c r="L19" s="410">
        <v>2</v>
      </c>
      <c r="M19" s="410">
        <v>2</v>
      </c>
      <c r="N19" s="553">
        <f t="shared" si="0"/>
        <v>4</v>
      </c>
      <c r="O19" s="1070" t="str">
        <f t="shared" si="1"/>
        <v>BAJO</v>
      </c>
      <c r="P19" s="553">
        <v>25</v>
      </c>
      <c r="Q19" s="553">
        <f t="shared" si="2"/>
        <v>100</v>
      </c>
      <c r="R19" s="961" t="str">
        <f t="shared" si="3"/>
        <v>III</v>
      </c>
      <c r="S19" s="246" t="str">
        <f t="shared" si="4"/>
        <v>MEJORABLE</v>
      </c>
      <c r="T19" s="440" t="s">
        <v>26</v>
      </c>
      <c r="U19" s="440" t="s">
        <v>26</v>
      </c>
      <c r="V19" s="440" t="s">
        <v>285</v>
      </c>
      <c r="W19" s="439" t="s">
        <v>3103</v>
      </c>
      <c r="X19" s="493" t="s">
        <v>13</v>
      </c>
    </row>
    <row r="20" spans="3:24" ht="83.4">
      <c r="C20" s="1775"/>
      <c r="D20" s="1777"/>
      <c r="E20" s="438" t="s">
        <v>6</v>
      </c>
      <c r="F20" s="437" t="s">
        <v>1823</v>
      </c>
      <c r="G20" s="470" t="s">
        <v>20</v>
      </c>
      <c r="H20" s="437" t="s">
        <v>41</v>
      </c>
      <c r="I20" s="444" t="s">
        <v>42</v>
      </c>
      <c r="J20" s="444" t="s">
        <v>11</v>
      </c>
      <c r="K20" s="444" t="s">
        <v>11</v>
      </c>
      <c r="L20" s="410">
        <v>2</v>
      </c>
      <c r="M20" s="410">
        <v>2</v>
      </c>
      <c r="N20" s="553">
        <f t="shared" si="0"/>
        <v>4</v>
      </c>
      <c r="O20" s="1070" t="str">
        <f t="shared" si="1"/>
        <v>BAJO</v>
      </c>
      <c r="P20" s="553">
        <v>25</v>
      </c>
      <c r="Q20" s="553">
        <f t="shared" si="2"/>
        <v>100</v>
      </c>
      <c r="R20" s="961" t="str">
        <f t="shared" si="3"/>
        <v>III</v>
      </c>
      <c r="S20" s="246" t="str">
        <f t="shared" si="4"/>
        <v>MEJORABLE</v>
      </c>
      <c r="T20" s="440" t="s">
        <v>14</v>
      </c>
      <c r="U20" s="440" t="s">
        <v>14</v>
      </c>
      <c r="V20" s="440" t="s">
        <v>14</v>
      </c>
      <c r="W20" s="437" t="s">
        <v>955</v>
      </c>
      <c r="X20" s="493" t="s">
        <v>13</v>
      </c>
    </row>
    <row r="21" spans="3:24" ht="111">
      <c r="C21" s="1775"/>
      <c r="D21" s="1777"/>
      <c r="E21" s="438" t="s">
        <v>6</v>
      </c>
      <c r="F21" s="478" t="s">
        <v>1824</v>
      </c>
      <c r="G21" s="470" t="s">
        <v>20</v>
      </c>
      <c r="H21" s="437" t="s">
        <v>287</v>
      </c>
      <c r="I21" s="444" t="s">
        <v>11</v>
      </c>
      <c r="J21" s="444" t="s">
        <v>11</v>
      </c>
      <c r="K21" s="444" t="s">
        <v>11</v>
      </c>
      <c r="L21" s="410">
        <v>2</v>
      </c>
      <c r="M21" s="410">
        <v>2</v>
      </c>
      <c r="N21" s="553">
        <f t="shared" si="0"/>
        <v>4</v>
      </c>
      <c r="O21" s="1070" t="str">
        <f t="shared" si="1"/>
        <v>BAJO</v>
      </c>
      <c r="P21" s="553">
        <v>25</v>
      </c>
      <c r="Q21" s="553">
        <f t="shared" si="2"/>
        <v>100</v>
      </c>
      <c r="R21" s="961" t="str">
        <f t="shared" si="3"/>
        <v>III</v>
      </c>
      <c r="S21" s="246" t="str">
        <f t="shared" si="4"/>
        <v>MEJORABLE</v>
      </c>
      <c r="T21" s="440" t="s">
        <v>14</v>
      </c>
      <c r="U21" s="440" t="s">
        <v>14</v>
      </c>
      <c r="V21" s="440" t="s">
        <v>1013</v>
      </c>
      <c r="W21" s="440" t="s">
        <v>1014</v>
      </c>
      <c r="X21" s="493" t="s">
        <v>13</v>
      </c>
    </row>
    <row r="22" spans="3:24" ht="138">
      <c r="C22" s="1775"/>
      <c r="D22" s="1777"/>
      <c r="E22" s="438" t="s">
        <v>6</v>
      </c>
      <c r="F22" s="475" t="s">
        <v>1818</v>
      </c>
      <c r="G22" s="438" t="s">
        <v>20</v>
      </c>
      <c r="H22" s="440" t="s">
        <v>21</v>
      </c>
      <c r="I22" s="444" t="s">
        <v>11</v>
      </c>
      <c r="J22" s="444" t="s">
        <v>11</v>
      </c>
      <c r="K22" s="444" t="s">
        <v>11</v>
      </c>
      <c r="L22" s="410">
        <v>2</v>
      </c>
      <c r="M22" s="410">
        <v>2</v>
      </c>
      <c r="N22" s="553">
        <f t="shared" si="0"/>
        <v>4</v>
      </c>
      <c r="O22" s="1070" t="str">
        <f t="shared" si="1"/>
        <v>BAJO</v>
      </c>
      <c r="P22" s="553">
        <v>25</v>
      </c>
      <c r="Q22" s="553">
        <f t="shared" si="2"/>
        <v>100</v>
      </c>
      <c r="R22" s="961" t="str">
        <f t="shared" si="3"/>
        <v>III</v>
      </c>
      <c r="S22" s="246" t="str">
        <f t="shared" si="4"/>
        <v>MEJORABLE</v>
      </c>
      <c r="T22" s="472" t="s">
        <v>13</v>
      </c>
      <c r="U22" s="440" t="s">
        <v>14</v>
      </c>
      <c r="V22" s="440" t="s">
        <v>22</v>
      </c>
      <c r="W22" s="440" t="s">
        <v>3104</v>
      </c>
      <c r="X22" s="493" t="s">
        <v>13</v>
      </c>
    </row>
    <row r="23" spans="3:24" ht="138">
      <c r="C23" s="1775"/>
      <c r="D23" s="1777"/>
      <c r="E23" s="438" t="s">
        <v>6</v>
      </c>
      <c r="F23" s="478" t="s">
        <v>1825</v>
      </c>
      <c r="G23" s="438" t="s">
        <v>20</v>
      </c>
      <c r="H23" s="440" t="s">
        <v>31</v>
      </c>
      <c r="I23" s="444" t="s">
        <v>11</v>
      </c>
      <c r="J23" s="444" t="s">
        <v>11</v>
      </c>
      <c r="K23" s="444" t="s">
        <v>11</v>
      </c>
      <c r="L23" s="410">
        <v>2</v>
      </c>
      <c r="M23" s="410">
        <v>2</v>
      </c>
      <c r="N23" s="553">
        <f t="shared" si="0"/>
        <v>4</v>
      </c>
      <c r="O23" s="1070" t="str">
        <f t="shared" si="1"/>
        <v>BAJO</v>
      </c>
      <c r="P23" s="553">
        <v>100</v>
      </c>
      <c r="Q23" s="553">
        <f t="shared" si="2"/>
        <v>400</v>
      </c>
      <c r="R23" s="961" t="str">
        <f t="shared" si="3"/>
        <v>II</v>
      </c>
      <c r="S23" s="246" t="str">
        <f t="shared" si="4"/>
        <v>ACEPTABLE CON CONTROL ESPECIFICO</v>
      </c>
      <c r="T23" s="440" t="s">
        <v>13</v>
      </c>
      <c r="U23" s="440" t="s">
        <v>13</v>
      </c>
      <c r="V23" s="440" t="s">
        <v>13</v>
      </c>
      <c r="W23" s="439" t="s">
        <v>3105</v>
      </c>
      <c r="X23" s="493" t="s">
        <v>13</v>
      </c>
    </row>
    <row r="24" spans="3:24" ht="167.25" customHeight="1">
      <c r="C24" s="1775"/>
      <c r="D24" s="1777"/>
      <c r="E24" s="438" t="s">
        <v>6</v>
      </c>
      <c r="F24" s="437" t="s">
        <v>1826</v>
      </c>
      <c r="G24" s="438" t="s">
        <v>8</v>
      </c>
      <c r="H24" s="440" t="s">
        <v>288</v>
      </c>
      <c r="I24" s="440" t="s">
        <v>11</v>
      </c>
      <c r="J24" s="440" t="s">
        <v>11</v>
      </c>
      <c r="K24" s="440" t="s">
        <v>11</v>
      </c>
      <c r="L24" s="410">
        <v>2</v>
      </c>
      <c r="M24" s="410">
        <v>2</v>
      </c>
      <c r="N24" s="553">
        <f t="shared" si="0"/>
        <v>4</v>
      </c>
      <c r="O24" s="1070" t="str">
        <f t="shared" si="1"/>
        <v>BAJO</v>
      </c>
      <c r="P24" s="553">
        <v>25</v>
      </c>
      <c r="Q24" s="553">
        <f t="shared" si="2"/>
        <v>100</v>
      </c>
      <c r="R24" s="961" t="str">
        <f t="shared" si="3"/>
        <v>III</v>
      </c>
      <c r="S24" s="246" t="str">
        <f t="shared" si="4"/>
        <v>MEJORABLE</v>
      </c>
      <c r="T24" s="440" t="s">
        <v>14</v>
      </c>
      <c r="U24" s="440" t="s">
        <v>14</v>
      </c>
      <c r="V24" s="440" t="s">
        <v>14</v>
      </c>
      <c r="W24" s="437" t="s">
        <v>289</v>
      </c>
      <c r="X24" s="493" t="s">
        <v>13</v>
      </c>
    </row>
    <row r="25" spans="3:24" ht="110.4">
      <c r="C25" s="1775"/>
      <c r="D25" s="1777"/>
      <c r="E25" s="438" t="s">
        <v>6</v>
      </c>
      <c r="F25" s="437" t="s">
        <v>1780</v>
      </c>
      <c r="G25" s="438" t="s">
        <v>8</v>
      </c>
      <c r="H25" s="440" t="s">
        <v>155</v>
      </c>
      <c r="I25" s="440" t="s">
        <v>11</v>
      </c>
      <c r="J25" s="440" t="s">
        <v>44</v>
      </c>
      <c r="K25" s="440" t="s">
        <v>238</v>
      </c>
      <c r="L25" s="410">
        <v>2</v>
      </c>
      <c r="M25" s="410">
        <v>2</v>
      </c>
      <c r="N25" s="553">
        <f t="shared" si="0"/>
        <v>4</v>
      </c>
      <c r="O25" s="1070" t="str">
        <f t="shared" si="1"/>
        <v>BAJO</v>
      </c>
      <c r="P25" s="553">
        <v>25</v>
      </c>
      <c r="Q25" s="553">
        <f t="shared" si="2"/>
        <v>100</v>
      </c>
      <c r="R25" s="961" t="str">
        <f t="shared" si="3"/>
        <v>III</v>
      </c>
      <c r="S25" s="246" t="str">
        <f t="shared" si="4"/>
        <v>MEJORABLE</v>
      </c>
      <c r="T25" s="440" t="s">
        <v>14</v>
      </c>
      <c r="U25" s="440" t="s">
        <v>14</v>
      </c>
      <c r="V25" s="440" t="s">
        <v>14</v>
      </c>
      <c r="W25" s="437" t="s">
        <v>3106</v>
      </c>
      <c r="X25" s="493" t="s">
        <v>13</v>
      </c>
    </row>
    <row r="26" spans="3:24" ht="110.4">
      <c r="C26" s="1775"/>
      <c r="D26" s="1777"/>
      <c r="E26" s="438" t="s">
        <v>6</v>
      </c>
      <c r="F26" s="478" t="s">
        <v>1827</v>
      </c>
      <c r="G26" s="438" t="s">
        <v>33</v>
      </c>
      <c r="H26" s="440" t="s">
        <v>160</v>
      </c>
      <c r="I26" s="440" t="s">
        <v>10</v>
      </c>
      <c r="J26" s="444" t="s">
        <v>11</v>
      </c>
      <c r="K26" s="440" t="s">
        <v>251</v>
      </c>
      <c r="L26" s="410">
        <v>2</v>
      </c>
      <c r="M26" s="410">
        <v>2</v>
      </c>
      <c r="N26" s="553">
        <f t="shared" si="0"/>
        <v>4</v>
      </c>
      <c r="O26" s="1070" t="str">
        <f t="shared" si="1"/>
        <v>BAJO</v>
      </c>
      <c r="P26" s="553">
        <v>25</v>
      </c>
      <c r="Q26" s="553">
        <f t="shared" si="2"/>
        <v>100</v>
      </c>
      <c r="R26" s="961" t="str">
        <f t="shared" si="3"/>
        <v>III</v>
      </c>
      <c r="S26" s="246" t="str">
        <f t="shared" si="4"/>
        <v>MEJORABLE</v>
      </c>
      <c r="T26" s="440" t="s">
        <v>13</v>
      </c>
      <c r="U26" s="440" t="s">
        <v>13</v>
      </c>
      <c r="V26" s="440" t="s">
        <v>13</v>
      </c>
      <c r="W26" s="440" t="s">
        <v>3107</v>
      </c>
      <c r="X26" s="493" t="s">
        <v>310</v>
      </c>
    </row>
    <row r="27" spans="3:24" ht="111">
      <c r="C27" s="1775"/>
      <c r="D27" s="1777"/>
      <c r="E27" s="438" t="s">
        <v>6</v>
      </c>
      <c r="F27" s="478" t="s">
        <v>1828</v>
      </c>
      <c r="G27" s="438" t="s">
        <v>33</v>
      </c>
      <c r="H27" s="440" t="s">
        <v>160</v>
      </c>
      <c r="I27" s="440" t="s">
        <v>10</v>
      </c>
      <c r="J27" s="444" t="s">
        <v>11</v>
      </c>
      <c r="K27" s="440" t="s">
        <v>251</v>
      </c>
      <c r="L27" s="410">
        <v>2</v>
      </c>
      <c r="M27" s="410">
        <v>2</v>
      </c>
      <c r="N27" s="553">
        <f t="shared" si="0"/>
        <v>4</v>
      </c>
      <c r="O27" s="1070" t="str">
        <f t="shared" si="1"/>
        <v>BAJO</v>
      </c>
      <c r="P27" s="553">
        <v>25</v>
      </c>
      <c r="Q27" s="553">
        <f t="shared" si="2"/>
        <v>100</v>
      </c>
      <c r="R27" s="961" t="str">
        <f t="shared" si="3"/>
        <v>III</v>
      </c>
      <c r="S27" s="246" t="str">
        <f t="shared" si="4"/>
        <v>MEJORABLE</v>
      </c>
      <c r="T27" s="440" t="s">
        <v>13</v>
      </c>
      <c r="U27" s="440" t="s">
        <v>13</v>
      </c>
      <c r="V27" s="440" t="s">
        <v>13</v>
      </c>
      <c r="W27" s="440" t="s">
        <v>3108</v>
      </c>
      <c r="X27" s="493" t="s">
        <v>310</v>
      </c>
    </row>
    <row r="28" spans="3:24" ht="303.60000000000002">
      <c r="C28" s="1775"/>
      <c r="D28" s="1777"/>
      <c r="E28" s="438" t="s">
        <v>6</v>
      </c>
      <c r="F28" s="880" t="s">
        <v>3794</v>
      </c>
      <c r="G28" s="438" t="s">
        <v>33</v>
      </c>
      <c r="H28" s="474" t="s">
        <v>3766</v>
      </c>
      <c r="I28" s="440" t="s">
        <v>10</v>
      </c>
      <c r="J28" s="440" t="s">
        <v>11</v>
      </c>
      <c r="K28" s="440" t="s">
        <v>11</v>
      </c>
      <c r="L28" s="410">
        <v>2</v>
      </c>
      <c r="M28" s="410">
        <v>2</v>
      </c>
      <c r="N28" s="553">
        <f t="shared" si="0"/>
        <v>4</v>
      </c>
      <c r="O28" s="1070" t="str">
        <f t="shared" si="1"/>
        <v>BAJO</v>
      </c>
      <c r="P28" s="553">
        <v>25</v>
      </c>
      <c r="Q28" s="553">
        <f t="shared" si="2"/>
        <v>100</v>
      </c>
      <c r="R28" s="961" t="str">
        <f t="shared" si="3"/>
        <v>III</v>
      </c>
      <c r="S28" s="246" t="str">
        <f t="shared" si="4"/>
        <v>MEJORABLE</v>
      </c>
      <c r="T28" s="443" t="s">
        <v>26</v>
      </c>
      <c r="U28" s="443" t="s">
        <v>26</v>
      </c>
      <c r="V28" s="440" t="s">
        <v>1642</v>
      </c>
      <c r="W28" s="494" t="s">
        <v>4012</v>
      </c>
      <c r="X28" s="493" t="s">
        <v>953</v>
      </c>
    </row>
    <row r="29" spans="3:24" ht="110.4">
      <c r="C29" s="1775"/>
      <c r="D29" s="1777"/>
      <c r="E29" s="438" t="s">
        <v>6</v>
      </c>
      <c r="F29" s="444" t="s">
        <v>1829</v>
      </c>
      <c r="G29" s="470" t="s">
        <v>39</v>
      </c>
      <c r="H29" s="437" t="s">
        <v>950</v>
      </c>
      <c r="I29" s="444" t="s">
        <v>11</v>
      </c>
      <c r="J29" s="444" t="s">
        <v>11</v>
      </c>
      <c r="K29" s="444" t="s">
        <v>290</v>
      </c>
      <c r="L29" s="410">
        <v>2</v>
      </c>
      <c r="M29" s="410">
        <v>2</v>
      </c>
      <c r="N29" s="553">
        <f t="shared" si="0"/>
        <v>4</v>
      </c>
      <c r="O29" s="1070" t="str">
        <f t="shared" si="1"/>
        <v>BAJO</v>
      </c>
      <c r="P29" s="553">
        <v>25</v>
      </c>
      <c r="Q29" s="553">
        <f t="shared" si="2"/>
        <v>100</v>
      </c>
      <c r="R29" s="961" t="str">
        <f t="shared" si="3"/>
        <v>III</v>
      </c>
      <c r="S29" s="246" t="str">
        <f t="shared" si="4"/>
        <v>MEJORABLE</v>
      </c>
      <c r="T29" s="440" t="s">
        <v>13</v>
      </c>
      <c r="U29" s="440" t="s">
        <v>13</v>
      </c>
      <c r="V29" s="440" t="s">
        <v>13</v>
      </c>
      <c r="W29" s="495" t="s">
        <v>3109</v>
      </c>
      <c r="X29" s="493" t="s">
        <v>310</v>
      </c>
    </row>
    <row r="30" spans="3:24" ht="194.25" customHeight="1">
      <c r="C30" s="1775"/>
      <c r="D30" s="1777"/>
      <c r="E30" s="438" t="s">
        <v>6</v>
      </c>
      <c r="F30" s="437" t="s">
        <v>1823</v>
      </c>
      <c r="G30" s="470" t="s">
        <v>20</v>
      </c>
      <c r="H30" s="437" t="s">
        <v>41</v>
      </c>
      <c r="I30" s="444" t="s">
        <v>42</v>
      </c>
      <c r="J30" s="444" t="s">
        <v>11</v>
      </c>
      <c r="K30" s="444" t="s">
        <v>11</v>
      </c>
      <c r="L30" s="410">
        <v>2</v>
      </c>
      <c r="M30" s="410">
        <v>2</v>
      </c>
      <c r="N30" s="553">
        <f t="shared" si="0"/>
        <v>4</v>
      </c>
      <c r="O30" s="1070" t="str">
        <f t="shared" si="1"/>
        <v>BAJO</v>
      </c>
      <c r="P30" s="553">
        <v>25</v>
      </c>
      <c r="Q30" s="553">
        <f t="shared" si="2"/>
        <v>100</v>
      </c>
      <c r="R30" s="961" t="str">
        <f t="shared" si="3"/>
        <v>III</v>
      </c>
      <c r="S30" s="246" t="str">
        <f t="shared" si="4"/>
        <v>MEJORABLE</v>
      </c>
      <c r="T30" s="440" t="s">
        <v>14</v>
      </c>
      <c r="U30" s="440" t="s">
        <v>14</v>
      </c>
      <c r="V30" s="440" t="s">
        <v>14</v>
      </c>
      <c r="W30" s="437" t="s">
        <v>43</v>
      </c>
      <c r="X30" s="493" t="s">
        <v>13</v>
      </c>
    </row>
    <row r="31" spans="3:24" ht="138">
      <c r="C31" s="1775"/>
      <c r="D31" s="1777"/>
      <c r="E31" s="438" t="s">
        <v>6</v>
      </c>
      <c r="F31" s="475" t="s">
        <v>1818</v>
      </c>
      <c r="G31" s="438" t="s">
        <v>20</v>
      </c>
      <c r="H31" s="440" t="s">
        <v>21</v>
      </c>
      <c r="I31" s="444" t="s">
        <v>11</v>
      </c>
      <c r="J31" s="444" t="s">
        <v>11</v>
      </c>
      <c r="K31" s="444" t="s">
        <v>11</v>
      </c>
      <c r="L31" s="410">
        <v>2</v>
      </c>
      <c r="M31" s="410">
        <v>2</v>
      </c>
      <c r="N31" s="553">
        <f t="shared" si="0"/>
        <v>4</v>
      </c>
      <c r="O31" s="1070" t="str">
        <f t="shared" si="1"/>
        <v>BAJO</v>
      </c>
      <c r="P31" s="553">
        <v>25</v>
      </c>
      <c r="Q31" s="553">
        <f t="shared" si="2"/>
        <v>100</v>
      </c>
      <c r="R31" s="961" t="str">
        <f t="shared" si="3"/>
        <v>III</v>
      </c>
      <c r="S31" s="246" t="str">
        <f t="shared" si="4"/>
        <v>MEJORABLE</v>
      </c>
      <c r="T31" s="472" t="s">
        <v>13</v>
      </c>
      <c r="U31" s="440" t="s">
        <v>14</v>
      </c>
      <c r="V31" s="440" t="s">
        <v>22</v>
      </c>
      <c r="W31" s="440" t="s">
        <v>3110</v>
      </c>
      <c r="X31" s="493" t="s">
        <v>13</v>
      </c>
    </row>
    <row r="32" spans="3:24" ht="165.6">
      <c r="C32" s="1778" t="s">
        <v>78</v>
      </c>
      <c r="D32" s="2034" t="s">
        <v>3795</v>
      </c>
      <c r="E32" s="438" t="s">
        <v>6</v>
      </c>
      <c r="F32" s="476" t="s">
        <v>1830</v>
      </c>
      <c r="G32" s="477" t="s">
        <v>17</v>
      </c>
      <c r="H32" s="471" t="s">
        <v>27</v>
      </c>
      <c r="I32" s="471" t="s">
        <v>10</v>
      </c>
      <c r="J32" s="471" t="s">
        <v>28</v>
      </c>
      <c r="K32" s="471" t="s">
        <v>29</v>
      </c>
      <c r="L32" s="410">
        <v>2</v>
      </c>
      <c r="M32" s="410">
        <v>2</v>
      </c>
      <c r="N32" s="553">
        <f t="shared" si="0"/>
        <v>4</v>
      </c>
      <c r="O32" s="1070" t="str">
        <f t="shared" si="1"/>
        <v>BAJO</v>
      </c>
      <c r="P32" s="553">
        <v>25</v>
      </c>
      <c r="Q32" s="553">
        <f t="shared" si="2"/>
        <v>100</v>
      </c>
      <c r="R32" s="961" t="str">
        <f t="shared" si="3"/>
        <v>III</v>
      </c>
      <c r="S32" s="246" t="str">
        <f t="shared" si="4"/>
        <v>MEJORABLE</v>
      </c>
      <c r="T32" s="440" t="s">
        <v>26</v>
      </c>
      <c r="U32" s="440" t="s">
        <v>26</v>
      </c>
      <c r="V32" s="440" t="s">
        <v>26</v>
      </c>
      <c r="W32" s="437" t="s">
        <v>3111</v>
      </c>
      <c r="X32" s="493" t="s">
        <v>981</v>
      </c>
    </row>
    <row r="33" spans="3:24" ht="138">
      <c r="C33" s="1778"/>
      <c r="D33" s="2034"/>
      <c r="E33" s="438" t="s">
        <v>6</v>
      </c>
      <c r="F33" s="478" t="s">
        <v>1831</v>
      </c>
      <c r="G33" s="438" t="s">
        <v>8</v>
      </c>
      <c r="H33" s="440" t="s">
        <v>506</v>
      </c>
      <c r="I33" s="444" t="s">
        <v>11</v>
      </c>
      <c r="J33" s="444" t="s">
        <v>11</v>
      </c>
      <c r="K33" s="440" t="s">
        <v>11</v>
      </c>
      <c r="L33" s="410">
        <v>6</v>
      </c>
      <c r="M33" s="410">
        <v>2</v>
      </c>
      <c r="N33" s="553">
        <f t="shared" si="0"/>
        <v>12</v>
      </c>
      <c r="O33" s="1070" t="str">
        <f t="shared" si="1"/>
        <v>ALTO</v>
      </c>
      <c r="P33" s="553">
        <v>25</v>
      </c>
      <c r="Q33" s="553">
        <f t="shared" si="2"/>
        <v>300</v>
      </c>
      <c r="R33" s="961" t="str">
        <f t="shared" si="3"/>
        <v>II</v>
      </c>
      <c r="S33" s="246" t="str">
        <f t="shared" si="4"/>
        <v>ACEPTABLE CON CONTROL ESPECIFICO</v>
      </c>
      <c r="T33" s="440" t="s">
        <v>13</v>
      </c>
      <c r="U33" s="440" t="s">
        <v>13</v>
      </c>
      <c r="V33" s="440" t="s">
        <v>13</v>
      </c>
      <c r="W33" s="437" t="s">
        <v>3112</v>
      </c>
      <c r="X33" s="493" t="s">
        <v>291</v>
      </c>
    </row>
    <row r="34" spans="3:24" ht="303.60000000000002">
      <c r="C34" s="1778"/>
      <c r="D34" s="2034"/>
      <c r="E34" s="438" t="s">
        <v>6</v>
      </c>
      <c r="F34" s="880" t="s">
        <v>3785</v>
      </c>
      <c r="G34" s="438" t="s">
        <v>33</v>
      </c>
      <c r="H34" s="474" t="s">
        <v>3766</v>
      </c>
      <c r="I34" s="440" t="s">
        <v>10</v>
      </c>
      <c r="J34" s="440" t="s">
        <v>11</v>
      </c>
      <c r="K34" s="440" t="s">
        <v>11</v>
      </c>
      <c r="L34" s="410">
        <v>2</v>
      </c>
      <c r="M34" s="410">
        <v>2</v>
      </c>
      <c r="N34" s="553">
        <f t="shared" si="0"/>
        <v>4</v>
      </c>
      <c r="O34" s="1070" t="str">
        <f t="shared" si="1"/>
        <v>BAJO</v>
      </c>
      <c r="P34" s="553">
        <v>25</v>
      </c>
      <c r="Q34" s="553">
        <f t="shared" si="2"/>
        <v>100</v>
      </c>
      <c r="R34" s="961" t="str">
        <f t="shared" si="3"/>
        <v>III</v>
      </c>
      <c r="S34" s="246" t="str">
        <f t="shared" si="4"/>
        <v>MEJORABLE</v>
      </c>
      <c r="T34" s="443" t="s">
        <v>26</v>
      </c>
      <c r="U34" s="443" t="s">
        <v>26</v>
      </c>
      <c r="V34" s="440" t="s">
        <v>1642</v>
      </c>
      <c r="W34" s="494" t="s">
        <v>4013</v>
      </c>
      <c r="X34" s="493" t="s">
        <v>953</v>
      </c>
    </row>
    <row r="35" spans="3:24" ht="192.75" customHeight="1">
      <c r="C35" s="1778"/>
      <c r="D35" s="2034"/>
      <c r="E35" s="438" t="s">
        <v>6</v>
      </c>
      <c r="F35" s="478" t="s">
        <v>1832</v>
      </c>
      <c r="G35" s="438" t="s">
        <v>20</v>
      </c>
      <c r="H35" s="440" t="s">
        <v>36</v>
      </c>
      <c r="I35" s="444" t="s">
        <v>11</v>
      </c>
      <c r="J35" s="444" t="s">
        <v>11</v>
      </c>
      <c r="K35" s="440" t="s">
        <v>11</v>
      </c>
      <c r="L35" s="410">
        <v>2</v>
      </c>
      <c r="M35" s="410">
        <v>2</v>
      </c>
      <c r="N35" s="553">
        <f t="shared" si="0"/>
        <v>4</v>
      </c>
      <c r="O35" s="1070" t="str">
        <f t="shared" si="1"/>
        <v>BAJO</v>
      </c>
      <c r="P35" s="553">
        <v>25</v>
      </c>
      <c r="Q35" s="553">
        <f t="shared" si="2"/>
        <v>100</v>
      </c>
      <c r="R35" s="961" t="str">
        <f t="shared" si="3"/>
        <v>III</v>
      </c>
      <c r="S35" s="246" t="str">
        <f>IF(Q35&gt;=600,"NO ACEPTABLE",IF(Q35&gt;=150,"ACEPTABLE CON CONTROL ESPECIFICO",IF(Q35&gt;=40,"MEJORABLE",IF(Q35&gt;=20,"ACEPTABLE"))))</f>
        <v>MEJORABLE</v>
      </c>
      <c r="T35" s="440" t="s">
        <v>13</v>
      </c>
      <c r="U35" s="440" t="s">
        <v>13</v>
      </c>
      <c r="V35" s="440" t="s">
        <v>1282</v>
      </c>
      <c r="W35" s="437" t="s">
        <v>3113</v>
      </c>
      <c r="X35" s="493" t="s">
        <v>38</v>
      </c>
    </row>
    <row r="36" spans="3:24" ht="283.5" customHeight="1">
      <c r="C36" s="1778"/>
      <c r="D36" s="2034"/>
      <c r="E36" s="438" t="s">
        <v>6</v>
      </c>
      <c r="F36" s="438" t="s">
        <v>1833</v>
      </c>
      <c r="G36" s="438" t="s">
        <v>20</v>
      </c>
      <c r="H36" s="440" t="s">
        <v>30</v>
      </c>
      <c r="I36" s="444" t="s">
        <v>11</v>
      </c>
      <c r="J36" s="444" t="s">
        <v>85</v>
      </c>
      <c r="K36" s="444" t="s">
        <v>293</v>
      </c>
      <c r="L36" s="410">
        <v>2</v>
      </c>
      <c r="M36" s="410">
        <v>2</v>
      </c>
      <c r="N36" s="553">
        <f t="shared" si="0"/>
        <v>4</v>
      </c>
      <c r="O36" s="1070" t="str">
        <f t="shared" si="1"/>
        <v>BAJO</v>
      </c>
      <c r="P36" s="553">
        <v>100</v>
      </c>
      <c r="Q36" s="553">
        <f t="shared" si="2"/>
        <v>400</v>
      </c>
      <c r="R36" s="961" t="str">
        <f t="shared" si="3"/>
        <v>II</v>
      </c>
      <c r="S36" s="246" t="str">
        <f t="shared" si="4"/>
        <v>ACEPTABLE CON CONTROL ESPECIFICO</v>
      </c>
      <c r="T36" s="440" t="s">
        <v>13</v>
      </c>
      <c r="U36" s="440" t="s">
        <v>13</v>
      </c>
      <c r="V36" s="440" t="s">
        <v>231</v>
      </c>
      <c r="W36" s="437" t="s">
        <v>3114</v>
      </c>
      <c r="X36" s="493" t="s">
        <v>13</v>
      </c>
    </row>
    <row r="37" spans="3:24" ht="138">
      <c r="C37" s="1778"/>
      <c r="D37" s="2034"/>
      <c r="E37" s="438" t="s">
        <v>6</v>
      </c>
      <c r="F37" s="470" t="s">
        <v>1834</v>
      </c>
      <c r="G37" s="438" t="s">
        <v>20</v>
      </c>
      <c r="H37" s="440" t="s">
        <v>31</v>
      </c>
      <c r="I37" s="444" t="s">
        <v>11</v>
      </c>
      <c r="J37" s="444" t="s">
        <v>11</v>
      </c>
      <c r="K37" s="444" t="s">
        <v>11</v>
      </c>
      <c r="L37" s="410">
        <v>2</v>
      </c>
      <c r="M37" s="410">
        <v>2</v>
      </c>
      <c r="N37" s="553">
        <f t="shared" si="0"/>
        <v>4</v>
      </c>
      <c r="O37" s="1070" t="str">
        <f t="shared" si="1"/>
        <v>BAJO</v>
      </c>
      <c r="P37" s="553">
        <v>25</v>
      </c>
      <c r="Q37" s="553">
        <f t="shared" si="2"/>
        <v>100</v>
      </c>
      <c r="R37" s="961" t="str">
        <f t="shared" si="3"/>
        <v>III</v>
      </c>
      <c r="S37" s="246" t="str">
        <f t="shared" si="4"/>
        <v>MEJORABLE</v>
      </c>
      <c r="T37" s="440" t="s">
        <v>13</v>
      </c>
      <c r="U37" s="440" t="s">
        <v>13</v>
      </c>
      <c r="V37" s="440" t="s">
        <v>13</v>
      </c>
      <c r="W37" s="440" t="s">
        <v>3115</v>
      </c>
      <c r="X37" s="493" t="s">
        <v>13</v>
      </c>
    </row>
    <row r="38" spans="3:24" ht="135" customHeight="1">
      <c r="C38" s="2027" t="s">
        <v>3796</v>
      </c>
      <c r="D38" s="2028"/>
      <c r="E38" s="438" t="s">
        <v>6</v>
      </c>
      <c r="F38" s="475" t="s">
        <v>1835</v>
      </c>
      <c r="G38" s="438" t="s">
        <v>20</v>
      </c>
      <c r="H38" s="440" t="s">
        <v>295</v>
      </c>
      <c r="I38" s="444" t="s">
        <v>11</v>
      </c>
      <c r="J38" s="444" t="s">
        <v>11</v>
      </c>
      <c r="K38" s="444" t="s">
        <v>11</v>
      </c>
      <c r="L38" s="410">
        <v>2</v>
      </c>
      <c r="M38" s="410">
        <v>2</v>
      </c>
      <c r="N38" s="553">
        <f t="shared" si="0"/>
        <v>4</v>
      </c>
      <c r="O38" s="1070" t="str">
        <f t="shared" si="1"/>
        <v>BAJO</v>
      </c>
      <c r="P38" s="553">
        <v>25</v>
      </c>
      <c r="Q38" s="553">
        <f t="shared" si="2"/>
        <v>100</v>
      </c>
      <c r="R38" s="961" t="str">
        <f t="shared" si="3"/>
        <v>III</v>
      </c>
      <c r="S38" s="246" t="str">
        <f t="shared" si="4"/>
        <v>MEJORABLE</v>
      </c>
      <c r="T38" s="472" t="s">
        <v>13</v>
      </c>
      <c r="U38" s="440" t="s">
        <v>14</v>
      </c>
      <c r="V38" s="440" t="s">
        <v>1643</v>
      </c>
      <c r="W38" s="440" t="s">
        <v>3116</v>
      </c>
      <c r="X38" s="493" t="s">
        <v>13</v>
      </c>
    </row>
    <row r="39" spans="3:24" ht="138">
      <c r="C39" s="2029"/>
      <c r="D39" s="2030"/>
      <c r="E39" s="450" t="s">
        <v>6</v>
      </c>
      <c r="F39" s="470" t="s">
        <v>1834</v>
      </c>
      <c r="G39" s="438" t="s">
        <v>20</v>
      </c>
      <c r="H39" s="440" t="s">
        <v>31</v>
      </c>
      <c r="I39" s="449" t="s">
        <v>11</v>
      </c>
      <c r="J39" s="449" t="s">
        <v>11</v>
      </c>
      <c r="K39" s="449" t="s">
        <v>11</v>
      </c>
      <c r="L39" s="410">
        <v>2</v>
      </c>
      <c r="M39" s="410">
        <v>2</v>
      </c>
      <c r="N39" s="553">
        <f t="shared" si="0"/>
        <v>4</v>
      </c>
      <c r="O39" s="1070" t="str">
        <f t="shared" si="1"/>
        <v>BAJO</v>
      </c>
      <c r="P39" s="553">
        <v>100</v>
      </c>
      <c r="Q39" s="553">
        <f t="shared" si="2"/>
        <v>400</v>
      </c>
      <c r="R39" s="961" t="str">
        <f t="shared" si="3"/>
        <v>II</v>
      </c>
      <c r="S39" s="246" t="str">
        <f t="shared" si="4"/>
        <v>ACEPTABLE CON CONTROL ESPECIFICO</v>
      </c>
      <c r="T39" s="443" t="s">
        <v>13</v>
      </c>
      <c r="U39" s="443" t="s">
        <v>13</v>
      </c>
      <c r="V39" s="443" t="s">
        <v>1016</v>
      </c>
      <c r="W39" s="440" t="s">
        <v>3117</v>
      </c>
      <c r="X39" s="457" t="s">
        <v>13</v>
      </c>
    </row>
    <row r="40" spans="3:24" ht="248.4">
      <c r="C40" s="2029"/>
      <c r="D40" s="2030"/>
      <c r="E40" s="450" t="s">
        <v>6</v>
      </c>
      <c r="F40" s="479" t="s">
        <v>1836</v>
      </c>
      <c r="G40" s="438" t="s">
        <v>20</v>
      </c>
      <c r="H40" s="440" t="s">
        <v>97</v>
      </c>
      <c r="I40" s="444" t="s">
        <v>11</v>
      </c>
      <c r="J40" s="444" t="s">
        <v>1015</v>
      </c>
      <c r="K40" s="444" t="s">
        <v>11</v>
      </c>
      <c r="L40" s="410">
        <v>2</v>
      </c>
      <c r="M40" s="410">
        <v>2</v>
      </c>
      <c r="N40" s="553">
        <f t="shared" si="0"/>
        <v>4</v>
      </c>
      <c r="O40" s="1070" t="str">
        <f t="shared" si="1"/>
        <v>BAJO</v>
      </c>
      <c r="P40" s="553">
        <v>25</v>
      </c>
      <c r="Q40" s="553">
        <f t="shared" si="2"/>
        <v>100</v>
      </c>
      <c r="R40" s="961" t="str">
        <f t="shared" si="3"/>
        <v>III</v>
      </c>
      <c r="S40" s="246" t="str">
        <f t="shared" si="4"/>
        <v>MEJORABLE</v>
      </c>
      <c r="T40" s="440" t="s">
        <v>13</v>
      </c>
      <c r="U40" s="440" t="s">
        <v>13</v>
      </c>
      <c r="V40" s="440" t="s">
        <v>114</v>
      </c>
      <c r="W40" s="439" t="s">
        <v>3117</v>
      </c>
      <c r="X40" s="493" t="s">
        <v>13</v>
      </c>
    </row>
    <row r="41" spans="3:24" ht="110.4">
      <c r="C41" s="2029"/>
      <c r="D41" s="2030"/>
      <c r="E41" s="450" t="s">
        <v>157</v>
      </c>
      <c r="F41" s="476" t="s">
        <v>80</v>
      </c>
      <c r="G41" s="438" t="s">
        <v>81</v>
      </c>
      <c r="H41" s="440" t="s">
        <v>82</v>
      </c>
      <c r="I41" s="440" t="s">
        <v>28</v>
      </c>
      <c r="J41" s="440" t="s">
        <v>900</v>
      </c>
      <c r="K41" s="440" t="s">
        <v>101</v>
      </c>
      <c r="L41" s="410">
        <v>2</v>
      </c>
      <c r="M41" s="410">
        <v>2</v>
      </c>
      <c r="N41" s="553">
        <f t="shared" si="0"/>
        <v>4</v>
      </c>
      <c r="O41" s="1070" t="str">
        <f t="shared" si="1"/>
        <v>BAJO</v>
      </c>
      <c r="P41" s="553">
        <v>100</v>
      </c>
      <c r="Q41" s="553">
        <f t="shared" si="2"/>
        <v>400</v>
      </c>
      <c r="R41" s="961" t="str">
        <f t="shared" si="3"/>
        <v>II</v>
      </c>
      <c r="S41" s="246" t="str">
        <f t="shared" si="4"/>
        <v>ACEPTABLE CON CONTROL ESPECIFICO</v>
      </c>
      <c r="T41" s="440" t="s">
        <v>14</v>
      </c>
      <c r="U41" s="440" t="s">
        <v>14</v>
      </c>
      <c r="V41" s="440" t="s">
        <v>14</v>
      </c>
      <c r="W41" s="437" t="s">
        <v>3118</v>
      </c>
      <c r="X41" s="493" t="s">
        <v>13</v>
      </c>
    </row>
    <row r="42" spans="3:24" ht="248.4">
      <c r="C42" s="2029"/>
      <c r="D42" s="2030"/>
      <c r="E42" s="450" t="s">
        <v>157</v>
      </c>
      <c r="F42" s="476" t="s">
        <v>102</v>
      </c>
      <c r="G42" s="438" t="s">
        <v>81</v>
      </c>
      <c r="H42" s="440" t="s">
        <v>82</v>
      </c>
      <c r="I42" s="440" t="s">
        <v>28</v>
      </c>
      <c r="J42" s="440" t="s">
        <v>11</v>
      </c>
      <c r="K42" s="440" t="s">
        <v>101</v>
      </c>
      <c r="L42" s="410">
        <v>2</v>
      </c>
      <c r="M42" s="410">
        <v>2</v>
      </c>
      <c r="N42" s="553">
        <f t="shared" si="0"/>
        <v>4</v>
      </c>
      <c r="O42" s="1070" t="str">
        <f t="shared" si="1"/>
        <v>BAJO</v>
      </c>
      <c r="P42" s="553">
        <v>25</v>
      </c>
      <c r="Q42" s="553">
        <f t="shared" si="2"/>
        <v>100</v>
      </c>
      <c r="R42" s="961" t="str">
        <f t="shared" si="3"/>
        <v>III</v>
      </c>
      <c r="S42" s="246" t="str">
        <f t="shared" si="4"/>
        <v>MEJORABLE</v>
      </c>
      <c r="T42" s="440" t="s">
        <v>14</v>
      </c>
      <c r="U42" s="440" t="s">
        <v>14</v>
      </c>
      <c r="V42" s="440" t="s">
        <v>14</v>
      </c>
      <c r="W42" s="437" t="s">
        <v>3119</v>
      </c>
      <c r="X42" s="493" t="s">
        <v>13</v>
      </c>
    </row>
    <row r="43" spans="3:24" ht="409.5" customHeight="1">
      <c r="C43" s="2029"/>
      <c r="D43" s="2030"/>
      <c r="E43" s="450" t="s">
        <v>6</v>
      </c>
      <c r="F43" s="469" t="s">
        <v>4014</v>
      </c>
      <c r="G43" s="448" t="s">
        <v>33</v>
      </c>
      <c r="H43" s="480" t="s">
        <v>3766</v>
      </c>
      <c r="I43" s="446" t="s">
        <v>11</v>
      </c>
      <c r="J43" s="481" t="s">
        <v>1086</v>
      </c>
      <c r="K43" s="446" t="s">
        <v>1150</v>
      </c>
      <c r="L43" s="410">
        <v>2</v>
      </c>
      <c r="M43" s="410">
        <v>2</v>
      </c>
      <c r="N43" s="553">
        <f t="shared" si="0"/>
        <v>4</v>
      </c>
      <c r="O43" s="1070" t="str">
        <f t="shared" si="1"/>
        <v>BAJO</v>
      </c>
      <c r="P43" s="553">
        <v>25</v>
      </c>
      <c r="Q43" s="553">
        <f t="shared" si="2"/>
        <v>100</v>
      </c>
      <c r="R43" s="961" t="str">
        <f t="shared" si="3"/>
        <v>III</v>
      </c>
      <c r="S43" s="246" t="str">
        <f t="shared" si="4"/>
        <v>MEJORABLE</v>
      </c>
      <c r="T43" s="456" t="s">
        <v>26</v>
      </c>
      <c r="U43" s="456" t="s">
        <v>26</v>
      </c>
      <c r="V43" s="456" t="s">
        <v>1188</v>
      </c>
      <c r="W43" s="462" t="s">
        <v>3843</v>
      </c>
      <c r="X43" s="457" t="s">
        <v>1190</v>
      </c>
    </row>
    <row r="44" spans="3:24" ht="409.6">
      <c r="C44" s="2029"/>
      <c r="D44" s="2030"/>
      <c r="E44" s="450" t="s">
        <v>6</v>
      </c>
      <c r="F44" s="469" t="s">
        <v>1837</v>
      </c>
      <c r="G44" s="448" t="s">
        <v>25</v>
      </c>
      <c r="H44" s="480" t="s">
        <v>1192</v>
      </c>
      <c r="I44" s="480" t="s">
        <v>1030</v>
      </c>
      <c r="J44" s="481" t="s">
        <v>1031</v>
      </c>
      <c r="K44" s="446" t="s">
        <v>1122</v>
      </c>
      <c r="L44" s="410">
        <v>2</v>
      </c>
      <c r="M44" s="410">
        <v>2</v>
      </c>
      <c r="N44" s="553">
        <f t="shared" si="0"/>
        <v>4</v>
      </c>
      <c r="O44" s="1070" t="str">
        <f t="shared" si="1"/>
        <v>BAJO</v>
      </c>
      <c r="P44" s="553">
        <v>25</v>
      </c>
      <c r="Q44" s="553">
        <f t="shared" si="2"/>
        <v>100</v>
      </c>
      <c r="R44" s="961" t="str">
        <f t="shared" si="3"/>
        <v>III</v>
      </c>
      <c r="S44" s="246" t="str">
        <f t="shared" si="4"/>
        <v>MEJORABLE</v>
      </c>
      <c r="T44" s="456" t="s">
        <v>26</v>
      </c>
      <c r="U44" s="456" t="s">
        <v>26</v>
      </c>
      <c r="V44" s="456" t="s">
        <v>1193</v>
      </c>
      <c r="W44" s="462" t="s">
        <v>3918</v>
      </c>
      <c r="X44" s="457" t="s">
        <v>1123</v>
      </c>
    </row>
    <row r="45" spans="3:24" ht="165.6">
      <c r="C45" s="2029"/>
      <c r="D45" s="2030"/>
      <c r="E45" s="450" t="s">
        <v>6</v>
      </c>
      <c r="F45" s="470" t="s">
        <v>1838</v>
      </c>
      <c r="G45" s="476" t="s">
        <v>25</v>
      </c>
      <c r="H45" s="444" t="s">
        <v>1124</v>
      </c>
      <c r="I45" s="437" t="s">
        <v>1028</v>
      </c>
      <c r="J45" s="437" t="s">
        <v>1028</v>
      </c>
      <c r="K45" s="437" t="s">
        <v>1122</v>
      </c>
      <c r="L45" s="410">
        <v>2</v>
      </c>
      <c r="M45" s="410">
        <v>2</v>
      </c>
      <c r="N45" s="553">
        <f t="shared" si="0"/>
        <v>4</v>
      </c>
      <c r="O45" s="1070" t="str">
        <f t="shared" si="1"/>
        <v>BAJO</v>
      </c>
      <c r="P45" s="553">
        <v>25</v>
      </c>
      <c r="Q45" s="553">
        <f t="shared" si="2"/>
        <v>100</v>
      </c>
      <c r="R45" s="961" t="str">
        <f t="shared" si="3"/>
        <v>III</v>
      </c>
      <c r="S45" s="246" t="str">
        <f>IF(Q45&gt;=600,"NO ACEPTABLE",IF(Q45&gt;=150,"ACEPTABLE CON CONTROL ESPECIFICO",IF(Q45&gt;=40,"MEJORABLE",IF(Q45&gt;=20,"ACEPTABLE"))))</f>
        <v>MEJORABLE</v>
      </c>
      <c r="T45" s="440" t="s">
        <v>14</v>
      </c>
      <c r="U45" s="440" t="s">
        <v>14</v>
      </c>
      <c r="V45" s="440" t="s">
        <v>13</v>
      </c>
      <c r="W45" s="437" t="s">
        <v>3120</v>
      </c>
      <c r="X45" s="493" t="s">
        <v>14</v>
      </c>
    </row>
    <row r="46" spans="3:24" ht="211.5" customHeight="1">
      <c r="C46" s="2029"/>
      <c r="D46" s="2030"/>
      <c r="E46" s="450" t="s">
        <v>6</v>
      </c>
      <c r="F46" s="447" t="s">
        <v>1839</v>
      </c>
      <c r="G46" s="447" t="s">
        <v>25</v>
      </c>
      <c r="H46" s="449" t="s">
        <v>1271</v>
      </c>
      <c r="I46" s="450" t="s">
        <v>1128</v>
      </c>
      <c r="J46" s="450" t="s">
        <v>1129</v>
      </c>
      <c r="K46" s="450" t="s">
        <v>1130</v>
      </c>
      <c r="L46" s="410">
        <v>2</v>
      </c>
      <c r="M46" s="410">
        <v>2</v>
      </c>
      <c r="N46" s="553">
        <f t="shared" si="0"/>
        <v>4</v>
      </c>
      <c r="O46" s="1070" t="str">
        <f t="shared" si="1"/>
        <v>BAJO</v>
      </c>
      <c r="P46" s="553">
        <v>25</v>
      </c>
      <c r="Q46" s="553">
        <f t="shared" si="2"/>
        <v>100</v>
      </c>
      <c r="R46" s="961" t="str">
        <f t="shared" si="3"/>
        <v>III</v>
      </c>
      <c r="S46" s="246" t="str">
        <f>IF(Q46&gt;=600,"NO ACEPTABLE",IF(Q46&gt;=150,"ACEPTABLE CON CONTROL ESPECIFICO",IF(Q46&gt;=40,"MEJORABLE",IF(Q46&gt;=20,"ACEPTABLE"))))</f>
        <v>MEJORABLE</v>
      </c>
      <c r="T46" s="443" t="s">
        <v>14</v>
      </c>
      <c r="U46" s="443" t="s">
        <v>14</v>
      </c>
      <c r="V46" s="443" t="s">
        <v>14</v>
      </c>
      <c r="W46" s="450" t="s">
        <v>3121</v>
      </c>
      <c r="X46" s="457" t="s">
        <v>14</v>
      </c>
    </row>
    <row r="47" spans="3:24" ht="230.25" customHeight="1">
      <c r="C47" s="2029"/>
      <c r="D47" s="2030"/>
      <c r="E47" s="450" t="s">
        <v>6</v>
      </c>
      <c r="F47" s="447" t="s">
        <v>1840</v>
      </c>
      <c r="G47" s="447" t="s">
        <v>25</v>
      </c>
      <c r="H47" s="449" t="s">
        <v>1131</v>
      </c>
      <c r="I47" s="450" t="s">
        <v>1133</v>
      </c>
      <c r="J47" s="450" t="s">
        <v>1132</v>
      </c>
      <c r="K47" s="450" t="s">
        <v>1134</v>
      </c>
      <c r="L47" s="410">
        <v>2</v>
      </c>
      <c r="M47" s="410">
        <v>2</v>
      </c>
      <c r="N47" s="553">
        <f t="shared" si="0"/>
        <v>4</v>
      </c>
      <c r="O47" s="1070" t="str">
        <f t="shared" si="1"/>
        <v>BAJO</v>
      </c>
      <c r="P47" s="553">
        <v>25</v>
      </c>
      <c r="Q47" s="553">
        <f t="shared" si="2"/>
        <v>100</v>
      </c>
      <c r="R47" s="961" t="str">
        <f t="shared" si="3"/>
        <v>III</v>
      </c>
      <c r="S47" s="246" t="str">
        <f>IF(Q47&gt;=600,"NO ACEPTABLE",IF(Q47&gt;=150,"ACEPTABLE CON CONTROL ESPECIFICO",IF(Q47&gt;=40,"MEJORABLE",IF(Q47&gt;=20,"ACEPTABLE"))))</f>
        <v>MEJORABLE</v>
      </c>
      <c r="T47" s="443" t="s">
        <v>14</v>
      </c>
      <c r="U47" s="443" t="s">
        <v>14</v>
      </c>
      <c r="V47" s="443" t="s">
        <v>14</v>
      </c>
      <c r="W47" s="450" t="s">
        <v>3122</v>
      </c>
      <c r="X47" s="457" t="s">
        <v>14</v>
      </c>
    </row>
    <row r="48" spans="3:24" ht="270" customHeight="1">
      <c r="C48" s="2029"/>
      <c r="D48" s="2030"/>
      <c r="E48" s="450" t="s">
        <v>6</v>
      </c>
      <c r="F48" s="447" t="s">
        <v>1841</v>
      </c>
      <c r="G48" s="447" t="s">
        <v>25</v>
      </c>
      <c r="H48" s="449" t="s">
        <v>103</v>
      </c>
      <c r="I48" s="450" t="s">
        <v>1030</v>
      </c>
      <c r="J48" s="450" t="s">
        <v>1126</v>
      </c>
      <c r="K48" s="450" t="s">
        <v>1122</v>
      </c>
      <c r="L48" s="410">
        <v>2</v>
      </c>
      <c r="M48" s="410">
        <v>2</v>
      </c>
      <c r="N48" s="553">
        <f t="shared" si="0"/>
        <v>4</v>
      </c>
      <c r="O48" s="1070" t="str">
        <f t="shared" si="1"/>
        <v>BAJO</v>
      </c>
      <c r="P48" s="553">
        <v>25</v>
      </c>
      <c r="Q48" s="553">
        <f t="shared" si="2"/>
        <v>100</v>
      </c>
      <c r="R48" s="961" t="str">
        <f t="shared" si="3"/>
        <v>III</v>
      </c>
      <c r="S48" s="246" t="str">
        <f>IF(Q48&gt;=600,"NO ACEPTABLE",IF(Q48&gt;=150,"ACEPTABLE CON CONTROL ESPECIFICO",IF(Q48&gt;=40,"MEJORABLE",IF(Q48&gt;=20,"ACEPTABLE"))))</f>
        <v>MEJORABLE</v>
      </c>
      <c r="T48" s="443" t="s">
        <v>14</v>
      </c>
      <c r="U48" s="443" t="s">
        <v>14</v>
      </c>
      <c r="V48" s="443" t="s">
        <v>14</v>
      </c>
      <c r="W48" s="450" t="s">
        <v>3123</v>
      </c>
      <c r="X48" s="457" t="s">
        <v>14</v>
      </c>
    </row>
    <row r="49" spans="3:24" ht="138">
      <c r="C49" s="2029"/>
      <c r="D49" s="2030"/>
      <c r="E49" s="450" t="s">
        <v>6</v>
      </c>
      <c r="F49" s="478" t="s">
        <v>1842</v>
      </c>
      <c r="G49" s="438" t="s">
        <v>20</v>
      </c>
      <c r="H49" s="440" t="s">
        <v>982</v>
      </c>
      <c r="I49" s="437" t="s">
        <v>11</v>
      </c>
      <c r="J49" s="437" t="s">
        <v>105</v>
      </c>
      <c r="K49" s="437" t="s">
        <v>106</v>
      </c>
      <c r="L49" s="410">
        <v>2</v>
      </c>
      <c r="M49" s="410">
        <v>2</v>
      </c>
      <c r="N49" s="553">
        <f t="shared" si="0"/>
        <v>4</v>
      </c>
      <c r="O49" s="1070" t="str">
        <f t="shared" si="1"/>
        <v>BAJO</v>
      </c>
      <c r="P49" s="553">
        <v>100</v>
      </c>
      <c r="Q49" s="553">
        <f t="shared" si="2"/>
        <v>400</v>
      </c>
      <c r="R49" s="961" t="str">
        <f t="shared" si="3"/>
        <v>II</v>
      </c>
      <c r="S49" s="246" t="str">
        <f t="shared" si="4"/>
        <v>ACEPTABLE CON CONTROL ESPECIFICO</v>
      </c>
      <c r="T49" s="440" t="s">
        <v>13</v>
      </c>
      <c r="U49" s="440" t="s">
        <v>13</v>
      </c>
      <c r="V49" s="440" t="s">
        <v>117</v>
      </c>
      <c r="W49" s="440" t="s">
        <v>3124</v>
      </c>
      <c r="X49" s="493" t="s">
        <v>13</v>
      </c>
    </row>
    <row r="50" spans="3:24" ht="193.2">
      <c r="C50" s="2029"/>
      <c r="D50" s="2030"/>
      <c r="E50" s="450" t="s">
        <v>6</v>
      </c>
      <c r="F50" s="478" t="s">
        <v>3125</v>
      </c>
      <c r="G50" s="438" t="s">
        <v>39</v>
      </c>
      <c r="H50" s="440" t="s">
        <v>104</v>
      </c>
      <c r="I50" s="437" t="s">
        <v>11</v>
      </c>
      <c r="J50" s="437" t="s">
        <v>105</v>
      </c>
      <c r="K50" s="437" t="s">
        <v>11</v>
      </c>
      <c r="L50" s="410">
        <v>2</v>
      </c>
      <c r="M50" s="410">
        <v>2</v>
      </c>
      <c r="N50" s="553">
        <f t="shared" si="0"/>
        <v>4</v>
      </c>
      <c r="O50" s="1070" t="str">
        <f t="shared" si="1"/>
        <v>BAJO</v>
      </c>
      <c r="P50" s="553">
        <v>25</v>
      </c>
      <c r="Q50" s="553">
        <f t="shared" si="2"/>
        <v>100</v>
      </c>
      <c r="R50" s="961" t="str">
        <f t="shared" si="3"/>
        <v>III</v>
      </c>
      <c r="S50" s="246" t="str">
        <f t="shared" si="4"/>
        <v>MEJORABLE</v>
      </c>
      <c r="T50" s="440" t="s">
        <v>13</v>
      </c>
      <c r="U50" s="440" t="s">
        <v>13</v>
      </c>
      <c r="V50" s="440" t="s">
        <v>121</v>
      </c>
      <c r="W50" s="440" t="s">
        <v>3126</v>
      </c>
      <c r="X50" s="493" t="s">
        <v>13</v>
      </c>
    </row>
    <row r="51" spans="3:24" ht="175.5" customHeight="1">
      <c r="C51" s="2029"/>
      <c r="D51" s="2030"/>
      <c r="E51" s="450" t="s">
        <v>6</v>
      </c>
      <c r="F51" s="437" t="s">
        <v>1843</v>
      </c>
      <c r="G51" s="470" t="s">
        <v>20</v>
      </c>
      <c r="H51" s="437" t="s">
        <v>1644</v>
      </c>
      <c r="I51" s="437" t="s">
        <v>11</v>
      </c>
      <c r="J51" s="437" t="s">
        <v>11</v>
      </c>
      <c r="K51" s="437" t="s">
        <v>11</v>
      </c>
      <c r="L51" s="410">
        <v>2</v>
      </c>
      <c r="M51" s="410">
        <v>2</v>
      </c>
      <c r="N51" s="553">
        <f t="shared" si="0"/>
        <v>4</v>
      </c>
      <c r="O51" s="1070" t="str">
        <f t="shared" si="1"/>
        <v>BAJO</v>
      </c>
      <c r="P51" s="553">
        <v>25</v>
      </c>
      <c r="Q51" s="553">
        <f t="shared" si="2"/>
        <v>100</v>
      </c>
      <c r="R51" s="961" t="str">
        <f t="shared" si="3"/>
        <v>III</v>
      </c>
      <c r="S51" s="246" t="str">
        <f t="shared" si="4"/>
        <v>MEJORABLE</v>
      </c>
      <c r="T51" s="437" t="s">
        <v>13</v>
      </c>
      <c r="U51" s="437" t="s">
        <v>13</v>
      </c>
      <c r="V51" s="437" t="s">
        <v>84</v>
      </c>
      <c r="W51" s="454" t="s">
        <v>3127</v>
      </c>
      <c r="X51" s="496" t="s">
        <v>13</v>
      </c>
    </row>
    <row r="52" spans="3:24" ht="216">
      <c r="C52" s="2029"/>
      <c r="D52" s="2030"/>
      <c r="E52" s="10" t="s">
        <v>6</v>
      </c>
      <c r="F52" s="864" t="s">
        <v>4161</v>
      </c>
      <c r="G52" s="924" t="s">
        <v>33</v>
      </c>
      <c r="H52" s="866" t="s">
        <v>3766</v>
      </c>
      <c r="I52" s="865" t="s">
        <v>11</v>
      </c>
      <c r="J52" s="867" t="s">
        <v>1086</v>
      </c>
      <c r="K52" s="865" t="s">
        <v>1150</v>
      </c>
      <c r="L52" s="410">
        <v>2</v>
      </c>
      <c r="M52" s="410">
        <v>2</v>
      </c>
      <c r="N52" s="553">
        <f t="shared" si="0"/>
        <v>4</v>
      </c>
      <c r="O52" s="1070" t="str">
        <f t="shared" si="1"/>
        <v>BAJO</v>
      </c>
      <c r="P52" s="553">
        <v>25</v>
      </c>
      <c r="Q52" s="553">
        <f t="shared" si="2"/>
        <v>100</v>
      </c>
      <c r="R52" s="961" t="str">
        <f t="shared" si="3"/>
        <v>III</v>
      </c>
      <c r="S52" s="714" t="s">
        <v>4135</v>
      </c>
      <c r="T52" s="733" t="s">
        <v>13</v>
      </c>
      <c r="U52" s="733" t="s">
        <v>13</v>
      </c>
      <c r="V52" s="733" t="s">
        <v>13</v>
      </c>
      <c r="W52" s="9" t="s">
        <v>4103</v>
      </c>
      <c r="X52" s="732" t="s">
        <v>1190</v>
      </c>
    </row>
    <row r="53" spans="3:24" ht="189">
      <c r="C53" s="2029"/>
      <c r="D53" s="2030"/>
      <c r="E53" s="10" t="s">
        <v>157</v>
      </c>
      <c r="F53" s="870" t="s">
        <v>4136</v>
      </c>
      <c r="G53" s="924" t="s">
        <v>25</v>
      </c>
      <c r="H53" s="866" t="s">
        <v>4137</v>
      </c>
      <c r="I53" s="865" t="s">
        <v>11</v>
      </c>
      <c r="J53" s="865" t="s">
        <v>11</v>
      </c>
      <c r="K53" s="865" t="s">
        <v>4138</v>
      </c>
      <c r="L53" s="410">
        <v>2</v>
      </c>
      <c r="M53" s="410">
        <v>2</v>
      </c>
      <c r="N53" s="553">
        <f t="shared" si="0"/>
        <v>4</v>
      </c>
      <c r="O53" s="1070" t="str">
        <f t="shared" si="1"/>
        <v>BAJO</v>
      </c>
      <c r="P53" s="553">
        <v>25</v>
      </c>
      <c r="Q53" s="553">
        <f t="shared" si="2"/>
        <v>100</v>
      </c>
      <c r="R53" s="961" t="str">
        <f t="shared" si="3"/>
        <v>III</v>
      </c>
      <c r="S53" s="721" t="s">
        <v>12</v>
      </c>
      <c r="T53" s="733" t="s">
        <v>13</v>
      </c>
      <c r="U53" s="733" t="s">
        <v>13</v>
      </c>
      <c r="V53" s="733" t="s">
        <v>13</v>
      </c>
      <c r="W53" s="731" t="s">
        <v>4141</v>
      </c>
      <c r="X53" s="727" t="s">
        <v>14</v>
      </c>
    </row>
    <row r="54" spans="3:24" ht="216">
      <c r="C54" s="2029"/>
      <c r="D54" s="2030"/>
      <c r="E54" s="10" t="s">
        <v>157</v>
      </c>
      <c r="F54" s="870" t="s">
        <v>4142</v>
      </c>
      <c r="G54" s="924" t="s">
        <v>3871</v>
      </c>
      <c r="H54" s="866" t="s">
        <v>4162</v>
      </c>
      <c r="I54" s="733" t="s">
        <v>10</v>
      </c>
      <c r="J54" s="865" t="s">
        <v>11</v>
      </c>
      <c r="K54" s="865" t="s">
        <v>11</v>
      </c>
      <c r="L54" s="410">
        <v>2</v>
      </c>
      <c r="M54" s="410">
        <v>2</v>
      </c>
      <c r="N54" s="553">
        <f t="shared" si="0"/>
        <v>4</v>
      </c>
      <c r="O54" s="1070" t="str">
        <f t="shared" si="1"/>
        <v>BAJO</v>
      </c>
      <c r="P54" s="553">
        <v>25</v>
      </c>
      <c r="Q54" s="553">
        <f t="shared" si="2"/>
        <v>100</v>
      </c>
      <c r="R54" s="961" t="str">
        <f t="shared" si="3"/>
        <v>III</v>
      </c>
      <c r="S54" s="721" t="s">
        <v>12</v>
      </c>
      <c r="T54" s="733" t="s">
        <v>13</v>
      </c>
      <c r="U54" s="733" t="s">
        <v>13</v>
      </c>
      <c r="V54" s="733" t="s">
        <v>13</v>
      </c>
      <c r="W54" s="9" t="s">
        <v>4144</v>
      </c>
      <c r="X54" s="732" t="s">
        <v>4145</v>
      </c>
    </row>
    <row r="55" spans="3:24" ht="216">
      <c r="C55" s="2029"/>
      <c r="D55" s="2030"/>
      <c r="E55" s="10" t="s">
        <v>157</v>
      </c>
      <c r="F55" s="870" t="s">
        <v>4146</v>
      </c>
      <c r="G55" s="924" t="s">
        <v>3871</v>
      </c>
      <c r="H55" s="866" t="s">
        <v>4163</v>
      </c>
      <c r="I55" s="733" t="s">
        <v>10</v>
      </c>
      <c r="J55" s="865" t="s">
        <v>11</v>
      </c>
      <c r="K55" s="865" t="s">
        <v>4147</v>
      </c>
      <c r="L55" s="410">
        <v>2</v>
      </c>
      <c r="M55" s="410">
        <v>2</v>
      </c>
      <c r="N55" s="553">
        <f t="shared" si="0"/>
        <v>4</v>
      </c>
      <c r="O55" s="1070" t="str">
        <f t="shared" si="1"/>
        <v>BAJO</v>
      </c>
      <c r="P55" s="553">
        <v>25</v>
      </c>
      <c r="Q55" s="553">
        <f t="shared" si="2"/>
        <v>100</v>
      </c>
      <c r="R55" s="961" t="str">
        <f t="shared" si="3"/>
        <v>III</v>
      </c>
      <c r="S55" s="721" t="s">
        <v>12</v>
      </c>
      <c r="T55" s="733" t="s">
        <v>13</v>
      </c>
      <c r="U55" s="733" t="s">
        <v>13</v>
      </c>
      <c r="V55" s="733" t="s">
        <v>13</v>
      </c>
      <c r="W55" s="9" t="s">
        <v>4144</v>
      </c>
      <c r="X55" s="732" t="s">
        <v>4145</v>
      </c>
    </row>
    <row r="56" spans="3:24" ht="150.75" customHeight="1">
      <c r="C56" s="2031"/>
      <c r="D56" s="2032"/>
      <c r="E56" s="10" t="s">
        <v>157</v>
      </c>
      <c r="F56" s="870" t="s">
        <v>4164</v>
      </c>
      <c r="G56" s="924" t="s">
        <v>219</v>
      </c>
      <c r="H56" s="866" t="s">
        <v>4165</v>
      </c>
      <c r="I56" s="733" t="s">
        <v>10</v>
      </c>
      <c r="J56" s="865" t="s">
        <v>11</v>
      </c>
      <c r="K56" s="865" t="s">
        <v>11</v>
      </c>
      <c r="L56" s="410">
        <v>2</v>
      </c>
      <c r="M56" s="410">
        <v>2</v>
      </c>
      <c r="N56" s="553">
        <f t="shared" si="0"/>
        <v>4</v>
      </c>
      <c r="O56" s="1070" t="str">
        <f t="shared" si="1"/>
        <v>BAJO</v>
      </c>
      <c r="P56" s="553">
        <v>25</v>
      </c>
      <c r="Q56" s="553">
        <f t="shared" si="2"/>
        <v>100</v>
      </c>
      <c r="R56" s="961" t="str">
        <f t="shared" si="3"/>
        <v>III</v>
      </c>
      <c r="S56" s="721" t="s">
        <v>12</v>
      </c>
      <c r="T56" s="733" t="s">
        <v>13</v>
      </c>
      <c r="U56" s="733" t="s">
        <v>13</v>
      </c>
      <c r="V56" s="733" t="s">
        <v>13</v>
      </c>
      <c r="W56" s="9" t="s">
        <v>4166</v>
      </c>
      <c r="X56" s="727" t="s">
        <v>14</v>
      </c>
    </row>
    <row r="57" spans="3:24" ht="220.8">
      <c r="C57" s="1768" t="s">
        <v>3697</v>
      </c>
      <c r="D57" s="1769"/>
      <c r="E57" s="438" t="s">
        <v>6</v>
      </c>
      <c r="F57" s="470" t="s">
        <v>1814</v>
      </c>
      <c r="G57" s="438" t="s">
        <v>8</v>
      </c>
      <c r="H57" s="471" t="s">
        <v>1279</v>
      </c>
      <c r="I57" s="440" t="s">
        <v>11</v>
      </c>
      <c r="J57" s="440" t="s">
        <v>11</v>
      </c>
      <c r="K57" s="440" t="s">
        <v>11</v>
      </c>
      <c r="L57" s="410">
        <v>2</v>
      </c>
      <c r="M57" s="410">
        <v>2</v>
      </c>
      <c r="N57" s="553">
        <f t="shared" si="0"/>
        <v>4</v>
      </c>
      <c r="O57" s="1070" t="str">
        <f t="shared" si="1"/>
        <v>BAJO</v>
      </c>
      <c r="P57" s="553">
        <v>25</v>
      </c>
      <c r="Q57" s="553">
        <f t="shared" si="2"/>
        <v>100</v>
      </c>
      <c r="R57" s="961" t="str">
        <f t="shared" si="3"/>
        <v>III</v>
      </c>
      <c r="S57" s="246" t="str">
        <f t="shared" si="4"/>
        <v>MEJORABLE</v>
      </c>
      <c r="T57" s="440" t="s">
        <v>13</v>
      </c>
      <c r="U57" s="440" t="s">
        <v>14</v>
      </c>
      <c r="V57" s="440" t="s">
        <v>1272</v>
      </c>
      <c r="W57" s="437" t="s">
        <v>3128</v>
      </c>
      <c r="X57" s="493" t="s">
        <v>13</v>
      </c>
    </row>
    <row r="58" spans="3:24" ht="150" customHeight="1">
      <c r="C58" s="1768"/>
      <c r="D58" s="1769"/>
      <c r="E58" s="438" t="s">
        <v>6</v>
      </c>
      <c r="F58" s="437" t="s">
        <v>1819</v>
      </c>
      <c r="G58" s="438" t="s">
        <v>8</v>
      </c>
      <c r="H58" s="440" t="s">
        <v>960</v>
      </c>
      <c r="I58" s="440" t="s">
        <v>11</v>
      </c>
      <c r="J58" s="440" t="s">
        <v>11</v>
      </c>
      <c r="K58" s="440" t="s">
        <v>11</v>
      </c>
      <c r="L58" s="410">
        <v>2</v>
      </c>
      <c r="M58" s="410">
        <v>2</v>
      </c>
      <c r="N58" s="553">
        <f t="shared" si="0"/>
        <v>4</v>
      </c>
      <c r="O58" s="1070" t="str">
        <f t="shared" si="1"/>
        <v>BAJO</v>
      </c>
      <c r="P58" s="553">
        <v>25</v>
      </c>
      <c r="Q58" s="553">
        <f t="shared" si="2"/>
        <v>100</v>
      </c>
      <c r="R58" s="961" t="str">
        <f t="shared" si="3"/>
        <v>III</v>
      </c>
      <c r="S58" s="246" t="str">
        <f t="shared" si="4"/>
        <v>MEJORABLE</v>
      </c>
      <c r="T58" s="440" t="s">
        <v>14</v>
      </c>
      <c r="U58" s="440" t="s">
        <v>14</v>
      </c>
      <c r="V58" s="440" t="s">
        <v>1272</v>
      </c>
      <c r="W58" s="437" t="s">
        <v>3129</v>
      </c>
      <c r="X58" s="493" t="s">
        <v>13</v>
      </c>
    </row>
    <row r="59" spans="3:24" ht="209.25" customHeight="1">
      <c r="C59" s="1768"/>
      <c r="D59" s="1769"/>
      <c r="E59" s="438" t="s">
        <v>6</v>
      </c>
      <c r="F59" s="437" t="s">
        <v>1817</v>
      </c>
      <c r="G59" s="438" t="s">
        <v>17</v>
      </c>
      <c r="H59" s="440" t="s">
        <v>18</v>
      </c>
      <c r="I59" s="440" t="s">
        <v>11</v>
      </c>
      <c r="J59" s="440" t="s">
        <v>11</v>
      </c>
      <c r="K59" s="440" t="s">
        <v>11</v>
      </c>
      <c r="L59" s="410">
        <v>2</v>
      </c>
      <c r="M59" s="410">
        <v>2</v>
      </c>
      <c r="N59" s="553">
        <f t="shared" si="0"/>
        <v>4</v>
      </c>
      <c r="O59" s="1070" t="str">
        <f t="shared" si="1"/>
        <v>BAJO</v>
      </c>
      <c r="P59" s="553">
        <v>25</v>
      </c>
      <c r="Q59" s="553">
        <f t="shared" si="2"/>
        <v>100</v>
      </c>
      <c r="R59" s="961" t="str">
        <f t="shared" si="3"/>
        <v>III</v>
      </c>
      <c r="S59" s="246" t="str">
        <f t="shared" si="4"/>
        <v>MEJORABLE</v>
      </c>
      <c r="T59" s="472" t="s">
        <v>13</v>
      </c>
      <c r="U59" s="440" t="s">
        <v>14</v>
      </c>
      <c r="V59" s="471" t="s">
        <v>14</v>
      </c>
      <c r="W59" s="437" t="s">
        <v>3130</v>
      </c>
      <c r="X59" s="493" t="s">
        <v>13</v>
      </c>
    </row>
    <row r="60" spans="3:24" ht="323.25" customHeight="1">
      <c r="C60" s="1768"/>
      <c r="D60" s="1769"/>
      <c r="E60" s="477" t="s">
        <v>157</v>
      </c>
      <c r="F60" s="475" t="s">
        <v>1844</v>
      </c>
      <c r="G60" s="477" t="s">
        <v>20</v>
      </c>
      <c r="H60" s="471" t="s">
        <v>965</v>
      </c>
      <c r="I60" s="471" t="s">
        <v>11</v>
      </c>
      <c r="J60" s="471" t="s">
        <v>11</v>
      </c>
      <c r="K60" s="471" t="s">
        <v>11</v>
      </c>
      <c r="L60" s="410">
        <v>2</v>
      </c>
      <c r="M60" s="410">
        <v>2</v>
      </c>
      <c r="N60" s="553">
        <f t="shared" si="0"/>
        <v>4</v>
      </c>
      <c r="O60" s="1070" t="str">
        <f t="shared" si="1"/>
        <v>BAJO</v>
      </c>
      <c r="P60" s="553">
        <v>25</v>
      </c>
      <c r="Q60" s="553">
        <f t="shared" si="2"/>
        <v>100</v>
      </c>
      <c r="R60" s="961" t="str">
        <f t="shared" si="3"/>
        <v>III</v>
      </c>
      <c r="S60" s="246" t="str">
        <f t="shared" si="4"/>
        <v>MEJORABLE</v>
      </c>
      <c r="T60" s="639" t="s">
        <v>13</v>
      </c>
      <c r="U60" s="471" t="s">
        <v>14</v>
      </c>
      <c r="V60" s="471" t="s">
        <v>1645</v>
      </c>
      <c r="W60" s="471" t="s">
        <v>3131</v>
      </c>
      <c r="X60" s="638" t="s">
        <v>13</v>
      </c>
    </row>
    <row r="61" spans="3:24" ht="165.75" customHeight="1">
      <c r="C61" s="1768"/>
      <c r="D61" s="1769"/>
      <c r="E61" s="438" t="s">
        <v>157</v>
      </c>
      <c r="F61" s="479" t="s">
        <v>1845</v>
      </c>
      <c r="G61" s="477" t="s">
        <v>33</v>
      </c>
      <c r="H61" s="471" t="s">
        <v>967</v>
      </c>
      <c r="I61" s="440" t="s">
        <v>11</v>
      </c>
      <c r="J61" s="440" t="s">
        <v>11</v>
      </c>
      <c r="K61" s="440" t="s">
        <v>11</v>
      </c>
      <c r="L61" s="410">
        <v>2</v>
      </c>
      <c r="M61" s="410">
        <v>2</v>
      </c>
      <c r="N61" s="553">
        <f t="shared" si="0"/>
        <v>4</v>
      </c>
      <c r="O61" s="1070" t="str">
        <f t="shared" si="1"/>
        <v>BAJO</v>
      </c>
      <c r="P61" s="553">
        <v>25</v>
      </c>
      <c r="Q61" s="553">
        <f t="shared" si="2"/>
        <v>100</v>
      </c>
      <c r="R61" s="961" t="str">
        <f t="shared" si="3"/>
        <v>III</v>
      </c>
      <c r="S61" s="246" t="str">
        <f t="shared" si="4"/>
        <v>MEJORABLE</v>
      </c>
      <c r="T61" s="440" t="s">
        <v>13</v>
      </c>
      <c r="U61" s="440" t="s">
        <v>13</v>
      </c>
      <c r="V61" s="440" t="s">
        <v>13</v>
      </c>
      <c r="W61" s="437" t="s">
        <v>3132</v>
      </c>
      <c r="X61" s="493" t="s">
        <v>13</v>
      </c>
    </row>
    <row r="62" spans="3:24" ht="180" customHeight="1">
      <c r="C62" s="1768"/>
      <c r="D62" s="1769"/>
      <c r="E62" s="438" t="s">
        <v>6</v>
      </c>
      <c r="F62" s="478" t="s">
        <v>1846</v>
      </c>
      <c r="G62" s="438" t="s">
        <v>33</v>
      </c>
      <c r="H62" s="440" t="s">
        <v>160</v>
      </c>
      <c r="I62" s="440" t="s">
        <v>11</v>
      </c>
      <c r="J62" s="440" t="s">
        <v>11</v>
      </c>
      <c r="K62" s="440" t="s">
        <v>11</v>
      </c>
      <c r="L62" s="410">
        <v>2</v>
      </c>
      <c r="M62" s="410">
        <v>2</v>
      </c>
      <c r="N62" s="553">
        <f t="shared" si="0"/>
        <v>4</v>
      </c>
      <c r="O62" s="1070" t="str">
        <f t="shared" si="1"/>
        <v>BAJO</v>
      </c>
      <c r="P62" s="553">
        <v>25</v>
      </c>
      <c r="Q62" s="553">
        <f t="shared" si="2"/>
        <v>100</v>
      </c>
      <c r="R62" s="961" t="str">
        <f t="shared" si="3"/>
        <v>III</v>
      </c>
      <c r="S62" s="246" t="str">
        <f t="shared" si="4"/>
        <v>MEJORABLE</v>
      </c>
      <c r="T62" s="440" t="s">
        <v>13</v>
      </c>
      <c r="U62" s="440" t="s">
        <v>13</v>
      </c>
      <c r="V62" s="440" t="s">
        <v>13</v>
      </c>
      <c r="W62" s="437" t="s">
        <v>3133</v>
      </c>
      <c r="X62" s="493" t="s">
        <v>954</v>
      </c>
    </row>
    <row r="63" spans="3:24" ht="195.75" customHeight="1">
      <c r="C63" s="1768"/>
      <c r="D63" s="1769"/>
      <c r="E63" s="438" t="s">
        <v>157</v>
      </c>
      <c r="F63" s="444" t="s">
        <v>1847</v>
      </c>
      <c r="G63" s="470" t="s">
        <v>39</v>
      </c>
      <c r="H63" s="437" t="s">
        <v>164</v>
      </c>
      <c r="I63" s="440" t="s">
        <v>11</v>
      </c>
      <c r="J63" s="440" t="s">
        <v>11</v>
      </c>
      <c r="K63" s="440" t="s">
        <v>11</v>
      </c>
      <c r="L63" s="410">
        <v>2</v>
      </c>
      <c r="M63" s="410">
        <v>2</v>
      </c>
      <c r="N63" s="553">
        <f t="shared" si="0"/>
        <v>4</v>
      </c>
      <c r="O63" s="1070" t="str">
        <f t="shared" si="1"/>
        <v>BAJO</v>
      </c>
      <c r="P63" s="553">
        <v>25</v>
      </c>
      <c r="Q63" s="553">
        <f t="shared" si="2"/>
        <v>100</v>
      </c>
      <c r="R63" s="961" t="str">
        <f t="shared" si="3"/>
        <v>III</v>
      </c>
      <c r="S63" s="246" t="str">
        <f t="shared" si="4"/>
        <v>MEJORABLE</v>
      </c>
      <c r="T63" s="440" t="s">
        <v>13</v>
      </c>
      <c r="U63" s="440" t="s">
        <v>13</v>
      </c>
      <c r="V63" s="440" t="s">
        <v>13</v>
      </c>
      <c r="W63" s="437" t="s">
        <v>3134</v>
      </c>
      <c r="X63" s="493" t="s">
        <v>166</v>
      </c>
    </row>
    <row r="64" spans="3:24" ht="226.5" customHeight="1">
      <c r="C64" s="1768"/>
      <c r="D64" s="1769"/>
      <c r="E64" s="438" t="s">
        <v>157</v>
      </c>
      <c r="F64" s="444" t="s">
        <v>1848</v>
      </c>
      <c r="G64" s="470" t="s">
        <v>39</v>
      </c>
      <c r="H64" s="437" t="s">
        <v>1202</v>
      </c>
      <c r="I64" s="440" t="s">
        <v>11</v>
      </c>
      <c r="J64" s="440" t="s">
        <v>11</v>
      </c>
      <c r="K64" s="440" t="s">
        <v>11</v>
      </c>
      <c r="L64" s="410">
        <v>2</v>
      </c>
      <c r="M64" s="410">
        <v>2</v>
      </c>
      <c r="N64" s="553">
        <f t="shared" si="0"/>
        <v>4</v>
      </c>
      <c r="O64" s="1070" t="str">
        <f t="shared" si="1"/>
        <v>BAJO</v>
      </c>
      <c r="P64" s="553">
        <v>25</v>
      </c>
      <c r="Q64" s="553">
        <f t="shared" si="2"/>
        <v>100</v>
      </c>
      <c r="R64" s="961" t="str">
        <f t="shared" si="3"/>
        <v>III</v>
      </c>
      <c r="S64" s="246" t="str">
        <f t="shared" si="4"/>
        <v>MEJORABLE</v>
      </c>
      <c r="T64" s="440" t="s">
        <v>13</v>
      </c>
      <c r="U64" s="440" t="s">
        <v>13</v>
      </c>
      <c r="V64" s="440" t="s">
        <v>13</v>
      </c>
      <c r="W64" s="437" t="s">
        <v>3135</v>
      </c>
      <c r="X64" s="493" t="s">
        <v>13</v>
      </c>
    </row>
    <row r="65" spans="3:24" ht="83.4">
      <c r="C65" s="1768"/>
      <c r="D65" s="1769"/>
      <c r="E65" s="438" t="s">
        <v>6</v>
      </c>
      <c r="F65" s="437" t="s">
        <v>1823</v>
      </c>
      <c r="G65" s="470" t="s">
        <v>20</v>
      </c>
      <c r="H65" s="437" t="s">
        <v>41</v>
      </c>
      <c r="I65" s="440" t="s">
        <v>11</v>
      </c>
      <c r="J65" s="440" t="s">
        <v>11</v>
      </c>
      <c r="K65" s="440" t="s">
        <v>11</v>
      </c>
      <c r="L65" s="410">
        <v>2</v>
      </c>
      <c r="M65" s="410">
        <v>2</v>
      </c>
      <c r="N65" s="553">
        <f t="shared" si="0"/>
        <v>4</v>
      </c>
      <c r="O65" s="1070" t="str">
        <f t="shared" si="1"/>
        <v>BAJO</v>
      </c>
      <c r="P65" s="553">
        <v>25</v>
      </c>
      <c r="Q65" s="553">
        <f t="shared" si="2"/>
        <v>100</v>
      </c>
      <c r="R65" s="961" t="str">
        <f t="shared" si="3"/>
        <v>III</v>
      </c>
      <c r="S65" s="246" t="str">
        <f t="shared" si="4"/>
        <v>MEJORABLE</v>
      </c>
      <c r="T65" s="440" t="s">
        <v>14</v>
      </c>
      <c r="U65" s="440" t="s">
        <v>14</v>
      </c>
      <c r="V65" s="440" t="s">
        <v>14</v>
      </c>
      <c r="W65" s="437" t="s">
        <v>3136</v>
      </c>
      <c r="X65" s="493" t="s">
        <v>13</v>
      </c>
    </row>
    <row r="66" spans="3:24" ht="233.25" customHeight="1">
      <c r="C66" s="1768"/>
      <c r="D66" s="1769"/>
      <c r="E66" s="438" t="s">
        <v>6</v>
      </c>
      <c r="F66" s="633" t="s">
        <v>1849</v>
      </c>
      <c r="G66" s="438" t="s">
        <v>1204</v>
      </c>
      <c r="H66" s="440" t="s">
        <v>167</v>
      </c>
      <c r="I66" s="440" t="s">
        <v>11</v>
      </c>
      <c r="J66" s="440" t="s">
        <v>11</v>
      </c>
      <c r="K66" s="440" t="s">
        <v>11</v>
      </c>
      <c r="L66" s="410">
        <v>2</v>
      </c>
      <c r="M66" s="410">
        <v>2</v>
      </c>
      <c r="N66" s="553">
        <f t="shared" si="0"/>
        <v>4</v>
      </c>
      <c r="O66" s="1070" t="str">
        <f t="shared" si="1"/>
        <v>BAJO</v>
      </c>
      <c r="P66" s="553">
        <v>25</v>
      </c>
      <c r="Q66" s="553">
        <f t="shared" si="2"/>
        <v>100</v>
      </c>
      <c r="R66" s="961" t="str">
        <f t="shared" si="3"/>
        <v>III</v>
      </c>
      <c r="S66" s="246" t="str">
        <f t="shared" si="4"/>
        <v>MEJORABLE</v>
      </c>
      <c r="T66" s="440" t="s">
        <v>13</v>
      </c>
      <c r="U66" s="440" t="s">
        <v>14</v>
      </c>
      <c r="V66" s="440" t="s">
        <v>14</v>
      </c>
      <c r="W66" s="471" t="s">
        <v>976</v>
      </c>
      <c r="X66" s="493" t="s">
        <v>13</v>
      </c>
    </row>
    <row r="67" spans="3:24" ht="215.25" customHeight="1">
      <c r="C67" s="1768"/>
      <c r="D67" s="1769"/>
      <c r="E67" s="438" t="s">
        <v>6</v>
      </c>
      <c r="F67" s="437" t="s">
        <v>1850</v>
      </c>
      <c r="G67" s="438" t="s">
        <v>8</v>
      </c>
      <c r="H67" s="440" t="s">
        <v>170</v>
      </c>
      <c r="I67" s="440" t="s">
        <v>11</v>
      </c>
      <c r="J67" s="440" t="s">
        <v>11</v>
      </c>
      <c r="K67" s="440" t="s">
        <v>11</v>
      </c>
      <c r="L67" s="410">
        <v>2</v>
      </c>
      <c r="M67" s="410">
        <v>2</v>
      </c>
      <c r="N67" s="553">
        <f t="shared" si="0"/>
        <v>4</v>
      </c>
      <c r="O67" s="1070" t="str">
        <f t="shared" si="1"/>
        <v>BAJO</v>
      </c>
      <c r="P67" s="553">
        <v>25</v>
      </c>
      <c r="Q67" s="553">
        <f t="shared" si="2"/>
        <v>100</v>
      </c>
      <c r="R67" s="961" t="str">
        <f t="shared" si="3"/>
        <v>III</v>
      </c>
      <c r="S67" s="246" t="str">
        <f t="shared" si="4"/>
        <v>MEJORABLE</v>
      </c>
      <c r="T67" s="440" t="s">
        <v>14</v>
      </c>
      <c r="U67" s="440" t="s">
        <v>14</v>
      </c>
      <c r="V67" s="440" t="s">
        <v>14</v>
      </c>
      <c r="W67" s="437" t="s">
        <v>1205</v>
      </c>
      <c r="X67" s="493" t="s">
        <v>13</v>
      </c>
    </row>
    <row r="68" spans="3:24" ht="199.5" customHeight="1">
      <c r="C68" s="1768"/>
      <c r="D68" s="1769"/>
      <c r="E68" s="438" t="s">
        <v>6</v>
      </c>
      <c r="F68" s="633" t="s">
        <v>1851</v>
      </c>
      <c r="G68" s="438" t="s">
        <v>17</v>
      </c>
      <c r="H68" s="440" t="s">
        <v>971</v>
      </c>
      <c r="I68" s="440" t="s">
        <v>11</v>
      </c>
      <c r="J68" s="440" t="s">
        <v>11</v>
      </c>
      <c r="K68" s="440" t="s">
        <v>11</v>
      </c>
      <c r="L68" s="410">
        <v>2</v>
      </c>
      <c r="M68" s="410">
        <v>2</v>
      </c>
      <c r="N68" s="553">
        <f t="shared" si="0"/>
        <v>4</v>
      </c>
      <c r="O68" s="1070" t="str">
        <f t="shared" si="1"/>
        <v>BAJO</v>
      </c>
      <c r="P68" s="553">
        <v>25</v>
      </c>
      <c r="Q68" s="553">
        <f t="shared" si="2"/>
        <v>100</v>
      </c>
      <c r="R68" s="961" t="str">
        <f t="shared" si="3"/>
        <v>III</v>
      </c>
      <c r="S68" s="246" t="str">
        <f t="shared" si="4"/>
        <v>MEJORABLE</v>
      </c>
      <c r="T68" s="440" t="s">
        <v>13</v>
      </c>
      <c r="U68" s="440" t="s">
        <v>13</v>
      </c>
      <c r="V68" s="471" t="s">
        <v>1275</v>
      </c>
      <c r="W68" s="440" t="s">
        <v>3137</v>
      </c>
      <c r="X68" s="493" t="s">
        <v>13</v>
      </c>
    </row>
    <row r="69" spans="3:24" ht="245.25" customHeight="1">
      <c r="C69" s="1768"/>
      <c r="D69" s="1769"/>
      <c r="E69" s="438" t="s">
        <v>157</v>
      </c>
      <c r="F69" s="478" t="s">
        <v>1852</v>
      </c>
      <c r="G69" s="438" t="s">
        <v>20</v>
      </c>
      <c r="H69" s="440" t="s">
        <v>973</v>
      </c>
      <c r="I69" s="440" t="s">
        <v>11</v>
      </c>
      <c r="J69" s="440" t="s">
        <v>11</v>
      </c>
      <c r="K69" s="440" t="s">
        <v>11</v>
      </c>
      <c r="L69" s="410">
        <v>2</v>
      </c>
      <c r="M69" s="410">
        <v>2</v>
      </c>
      <c r="N69" s="553">
        <f t="shared" si="0"/>
        <v>4</v>
      </c>
      <c r="O69" s="1070" t="str">
        <f t="shared" si="1"/>
        <v>BAJO</v>
      </c>
      <c r="P69" s="553">
        <v>25</v>
      </c>
      <c r="Q69" s="553">
        <f t="shared" si="2"/>
        <v>100</v>
      </c>
      <c r="R69" s="961" t="str">
        <f t="shared" si="3"/>
        <v>III</v>
      </c>
      <c r="S69" s="246" t="str">
        <f t="shared" si="4"/>
        <v>MEJORABLE</v>
      </c>
      <c r="T69" s="440" t="s">
        <v>13</v>
      </c>
      <c r="U69" s="440" t="s">
        <v>13</v>
      </c>
      <c r="V69" s="440" t="s">
        <v>13</v>
      </c>
      <c r="W69" s="437" t="s">
        <v>3138</v>
      </c>
      <c r="X69" s="493" t="s">
        <v>979</v>
      </c>
    </row>
    <row r="70" spans="3:24" ht="303.60000000000002">
      <c r="C70" s="1768"/>
      <c r="D70" s="1769"/>
      <c r="E70" s="438" t="s">
        <v>6</v>
      </c>
      <c r="F70" s="476" t="s">
        <v>3767</v>
      </c>
      <c r="G70" s="477" t="s">
        <v>33</v>
      </c>
      <c r="H70" s="474" t="s">
        <v>3766</v>
      </c>
      <c r="I70" s="440" t="s">
        <v>11</v>
      </c>
      <c r="J70" s="440" t="s">
        <v>11</v>
      </c>
      <c r="K70" s="440" t="s">
        <v>11</v>
      </c>
      <c r="L70" s="410">
        <v>2</v>
      </c>
      <c r="M70" s="410">
        <v>2</v>
      </c>
      <c r="N70" s="553">
        <f t="shared" si="0"/>
        <v>4</v>
      </c>
      <c r="O70" s="1070" t="str">
        <f t="shared" si="1"/>
        <v>BAJO</v>
      </c>
      <c r="P70" s="553">
        <v>25</v>
      </c>
      <c r="Q70" s="553">
        <f t="shared" si="2"/>
        <v>100</v>
      </c>
      <c r="R70" s="961" t="str">
        <f t="shared" si="3"/>
        <v>III</v>
      </c>
      <c r="S70" s="246" t="str">
        <f t="shared" si="4"/>
        <v>MEJORABLE</v>
      </c>
      <c r="T70" s="440" t="s">
        <v>26</v>
      </c>
      <c r="U70" s="440" t="s">
        <v>26</v>
      </c>
      <c r="V70" s="440" t="s">
        <v>175</v>
      </c>
      <c r="W70" s="494" t="s">
        <v>1276</v>
      </c>
      <c r="X70" s="493" t="s">
        <v>1277</v>
      </c>
    </row>
    <row r="71" spans="3:24" ht="138">
      <c r="C71" s="1768"/>
      <c r="D71" s="1769"/>
      <c r="E71" s="438" t="s">
        <v>6</v>
      </c>
      <c r="F71" s="478" t="s">
        <v>1854</v>
      </c>
      <c r="G71" s="438" t="s">
        <v>20</v>
      </c>
      <c r="H71" s="440" t="s">
        <v>31</v>
      </c>
      <c r="I71" s="444" t="s">
        <v>11</v>
      </c>
      <c r="J71" s="444" t="s">
        <v>11</v>
      </c>
      <c r="K71" s="444" t="s">
        <v>11</v>
      </c>
      <c r="L71" s="410">
        <v>2</v>
      </c>
      <c r="M71" s="410">
        <v>2</v>
      </c>
      <c r="N71" s="553">
        <f t="shared" si="0"/>
        <v>4</v>
      </c>
      <c r="O71" s="1070" t="str">
        <f t="shared" si="1"/>
        <v>BAJO</v>
      </c>
      <c r="P71" s="553">
        <v>100</v>
      </c>
      <c r="Q71" s="553">
        <f t="shared" si="2"/>
        <v>400</v>
      </c>
      <c r="R71" s="961" t="str">
        <f t="shared" si="3"/>
        <v>II</v>
      </c>
      <c r="S71" s="246" t="str">
        <f t="shared" si="4"/>
        <v>ACEPTABLE CON CONTROL ESPECIFICO</v>
      </c>
      <c r="T71" s="440" t="s">
        <v>13</v>
      </c>
      <c r="U71" s="440" t="s">
        <v>13</v>
      </c>
      <c r="V71" s="440" t="s">
        <v>13</v>
      </c>
      <c r="W71" s="440" t="s">
        <v>3139</v>
      </c>
      <c r="X71" s="493" t="s">
        <v>13</v>
      </c>
    </row>
    <row r="72" spans="3:24" ht="276">
      <c r="C72" s="1768"/>
      <c r="D72" s="1769"/>
      <c r="E72" s="438" t="s">
        <v>157</v>
      </c>
      <c r="F72" s="438" t="s">
        <v>181</v>
      </c>
      <c r="G72" s="438" t="s">
        <v>81</v>
      </c>
      <c r="H72" s="443" t="s">
        <v>82</v>
      </c>
      <c r="I72" s="443" t="s">
        <v>11</v>
      </c>
      <c r="J72" s="443" t="s">
        <v>11</v>
      </c>
      <c r="K72" s="443" t="s">
        <v>11</v>
      </c>
      <c r="L72" s="410">
        <v>2</v>
      </c>
      <c r="M72" s="410">
        <v>2</v>
      </c>
      <c r="N72" s="553">
        <f t="shared" si="0"/>
        <v>4</v>
      </c>
      <c r="O72" s="1070" t="str">
        <f t="shared" si="1"/>
        <v>BAJO</v>
      </c>
      <c r="P72" s="553">
        <v>25</v>
      </c>
      <c r="Q72" s="553">
        <f t="shared" si="2"/>
        <v>100</v>
      </c>
      <c r="R72" s="961" t="str">
        <f t="shared" si="3"/>
        <v>III</v>
      </c>
      <c r="S72" s="246" t="str">
        <f t="shared" si="4"/>
        <v>MEJORABLE</v>
      </c>
      <c r="T72" s="440" t="s">
        <v>13</v>
      </c>
      <c r="U72" s="440" t="s">
        <v>13</v>
      </c>
      <c r="V72" s="440" t="s">
        <v>13</v>
      </c>
      <c r="W72" s="454" t="s">
        <v>3140</v>
      </c>
      <c r="X72" s="493" t="s">
        <v>13</v>
      </c>
    </row>
    <row r="73" spans="3:24" ht="111" thickBot="1">
      <c r="C73" s="1770"/>
      <c r="D73" s="1771"/>
      <c r="E73" s="490" t="s">
        <v>157</v>
      </c>
      <c r="F73" s="490" t="s">
        <v>80</v>
      </c>
      <c r="G73" s="490" t="s">
        <v>81</v>
      </c>
      <c r="H73" s="491" t="s">
        <v>82</v>
      </c>
      <c r="I73" s="491" t="s">
        <v>11</v>
      </c>
      <c r="J73" s="491" t="s">
        <v>11</v>
      </c>
      <c r="K73" s="491" t="s">
        <v>11</v>
      </c>
      <c r="L73" s="557">
        <v>2</v>
      </c>
      <c r="M73" s="557">
        <v>2</v>
      </c>
      <c r="N73" s="985">
        <f t="shared" si="0"/>
        <v>4</v>
      </c>
      <c r="O73" s="1104" t="str">
        <f t="shared" si="1"/>
        <v>BAJO</v>
      </c>
      <c r="P73" s="985">
        <v>100</v>
      </c>
      <c r="Q73" s="985">
        <f t="shared" si="2"/>
        <v>400</v>
      </c>
      <c r="R73" s="986" t="str">
        <f t="shared" si="3"/>
        <v>II</v>
      </c>
      <c r="S73" s="269" t="str">
        <f t="shared" si="4"/>
        <v>ACEPTABLE CON CONTROL ESPECIFICO</v>
      </c>
      <c r="T73" s="491" t="s">
        <v>13</v>
      </c>
      <c r="U73" s="491" t="s">
        <v>13</v>
      </c>
      <c r="V73" s="491" t="s">
        <v>13</v>
      </c>
      <c r="W73" s="963" t="s">
        <v>3141</v>
      </c>
      <c r="X73" s="497" t="s">
        <v>13</v>
      </c>
    </row>
  </sheetData>
  <mergeCells count="23">
    <mergeCell ref="X1:X4"/>
    <mergeCell ref="D3:V4"/>
    <mergeCell ref="U5:V5"/>
    <mergeCell ref="W5:X5"/>
    <mergeCell ref="C6:D6"/>
    <mergeCell ref="E6:X6"/>
    <mergeCell ref="C1:C4"/>
    <mergeCell ref="F7:G7"/>
    <mergeCell ref="C57:D73"/>
    <mergeCell ref="C38:D56"/>
    <mergeCell ref="D1:V2"/>
    <mergeCell ref="T7:X7"/>
    <mergeCell ref="C9:C31"/>
    <mergeCell ref="D9:D13"/>
    <mergeCell ref="D14:D31"/>
    <mergeCell ref="C32:C37"/>
    <mergeCell ref="D32:D37"/>
    <mergeCell ref="C7:C8"/>
    <mergeCell ref="D7:D8"/>
    <mergeCell ref="E7:E8"/>
    <mergeCell ref="H7:H8"/>
    <mergeCell ref="I7:K7"/>
    <mergeCell ref="L7:R7"/>
  </mergeCells>
  <conditionalFormatting sqref="S10:S34 S36:S42 S49:S51 S57:S73">
    <cfRule type="containsText" dxfId="146" priority="49" stopIfTrue="1" operator="containsText" text="MEJORABLE">
      <formula>NOT(ISERROR(SEARCH("MEJORABLE",S10)))</formula>
    </cfRule>
    <cfRule type="containsText" dxfId="145" priority="50" stopIfTrue="1" operator="containsText" text="ACEPTABLE CON CONTROL ESPECIFICO">
      <formula>NOT(ISERROR(SEARCH("ACEPTABLE CON CONTROL ESPECIFICO",S10)))</formula>
    </cfRule>
    <cfRule type="containsText" dxfId="144" priority="51" stopIfTrue="1" operator="containsText" text="NO ACEPTABLE">
      <formula>NOT(ISERROR(SEARCH("NO ACEPTABLE",S10)))</formula>
    </cfRule>
  </conditionalFormatting>
  <conditionalFormatting sqref="S35">
    <cfRule type="containsText" dxfId="143" priority="34" stopIfTrue="1" operator="containsText" text="MEJORABLE">
      <formula>NOT(ISERROR(SEARCH("MEJORABLE",S35)))</formula>
    </cfRule>
    <cfRule type="containsText" dxfId="142" priority="35" stopIfTrue="1" operator="containsText" text="ACEPTABLE CON CONTROL ESPECIFICO">
      <formula>NOT(ISERROR(SEARCH("ACEPTABLE CON CONTROL ESPECIFICO",S35)))</formula>
    </cfRule>
    <cfRule type="containsText" dxfId="141" priority="36" stopIfTrue="1" operator="containsText" text="NO ACEPTABLE">
      <formula>NOT(ISERROR(SEARCH("NO ACEPTABLE",S35)))</formula>
    </cfRule>
  </conditionalFormatting>
  <conditionalFormatting sqref="S48">
    <cfRule type="containsText" dxfId="140" priority="31" stopIfTrue="1" operator="containsText" text="MEJORABLE">
      <formula>NOT(ISERROR(SEARCH("MEJORABLE",S48)))</formula>
    </cfRule>
    <cfRule type="containsText" dxfId="139" priority="32" stopIfTrue="1" operator="containsText" text="ACEPTABLE CON CONTROL ESPECIFICO">
      <formula>NOT(ISERROR(SEARCH("ACEPTABLE CON CONTROL ESPECIFICO",S48)))</formula>
    </cfRule>
    <cfRule type="containsText" dxfId="138" priority="33" stopIfTrue="1" operator="containsText" text="NO ACEPTABLE">
      <formula>NOT(ISERROR(SEARCH("NO ACEPTABLE",S48)))</formula>
    </cfRule>
  </conditionalFormatting>
  <conditionalFormatting sqref="S44">
    <cfRule type="containsText" dxfId="137" priority="28" stopIfTrue="1" operator="containsText" text="MEJORABLE">
      <formula>NOT(ISERROR(SEARCH("MEJORABLE",S44)))</formula>
    </cfRule>
    <cfRule type="containsText" dxfId="136" priority="29" stopIfTrue="1" operator="containsText" text="ACEPTABLE CON CONTROL ESPECIFICO">
      <formula>NOT(ISERROR(SEARCH("ACEPTABLE CON CONTROL ESPECIFICO",S44)))</formula>
    </cfRule>
    <cfRule type="containsText" dxfId="135" priority="30" stopIfTrue="1" operator="containsText" text="NO ACEPTABLE">
      <formula>NOT(ISERROR(SEARCH("NO ACEPTABLE",S44)))</formula>
    </cfRule>
  </conditionalFormatting>
  <conditionalFormatting sqref="S45">
    <cfRule type="containsText" dxfId="134" priority="25" stopIfTrue="1" operator="containsText" text="MEJORABLE">
      <formula>NOT(ISERROR(SEARCH("MEJORABLE",S45)))</formula>
    </cfRule>
    <cfRule type="containsText" dxfId="133" priority="26" stopIfTrue="1" operator="containsText" text="ACEPTABLE CON CONTROL ESPECIFICO">
      <formula>NOT(ISERROR(SEARCH("ACEPTABLE CON CONTROL ESPECIFICO",S45)))</formula>
    </cfRule>
    <cfRule type="containsText" dxfId="132" priority="27" stopIfTrue="1" operator="containsText" text="NO ACEPTABLE">
      <formula>NOT(ISERROR(SEARCH("NO ACEPTABLE",S45)))</formula>
    </cfRule>
  </conditionalFormatting>
  <conditionalFormatting sqref="S46">
    <cfRule type="containsText" dxfId="131" priority="22" stopIfTrue="1" operator="containsText" text="MEJORABLE">
      <formula>NOT(ISERROR(SEARCH("MEJORABLE",S46)))</formula>
    </cfRule>
    <cfRule type="containsText" dxfId="130" priority="23" stopIfTrue="1" operator="containsText" text="ACEPTABLE CON CONTROL ESPECIFICO">
      <formula>NOT(ISERROR(SEARCH("ACEPTABLE CON CONTROL ESPECIFICO",S46)))</formula>
    </cfRule>
    <cfRule type="containsText" dxfId="129" priority="24" stopIfTrue="1" operator="containsText" text="NO ACEPTABLE">
      <formula>NOT(ISERROR(SEARCH("NO ACEPTABLE",S46)))</formula>
    </cfRule>
  </conditionalFormatting>
  <conditionalFormatting sqref="S47">
    <cfRule type="containsText" dxfId="128" priority="19" stopIfTrue="1" operator="containsText" text="MEJORABLE">
      <formula>NOT(ISERROR(SEARCH("MEJORABLE",S47)))</formula>
    </cfRule>
    <cfRule type="containsText" dxfId="127" priority="20" stopIfTrue="1" operator="containsText" text="ACEPTABLE CON CONTROL ESPECIFICO">
      <formula>NOT(ISERROR(SEARCH("ACEPTABLE CON CONTROL ESPECIFICO",S47)))</formula>
    </cfRule>
    <cfRule type="containsText" dxfId="126" priority="21" stopIfTrue="1" operator="containsText" text="NO ACEPTABLE">
      <formula>NOT(ISERROR(SEARCH("NO ACEPTABLE",S47)))</formula>
    </cfRule>
  </conditionalFormatting>
  <conditionalFormatting sqref="S43">
    <cfRule type="containsText" dxfId="125" priority="13" stopIfTrue="1" operator="containsText" text="MEJORABLE">
      <formula>NOT(ISERROR(SEARCH("MEJORABLE",S43)))</formula>
    </cfRule>
    <cfRule type="containsText" dxfId="124" priority="14" stopIfTrue="1" operator="containsText" text="ACEPTABLE CON CONTROL ESPECIFICO">
      <formula>NOT(ISERROR(SEARCH("ACEPTABLE CON CONTROL ESPECIFICO",S43)))</formula>
    </cfRule>
    <cfRule type="containsText" dxfId="123" priority="15" stopIfTrue="1" operator="containsText" text="NO ACEPTABLE">
      <formula>NOT(ISERROR(SEARCH("NO ACEPTABLE",S43)))</formula>
    </cfRule>
  </conditionalFormatting>
  <conditionalFormatting sqref="S9">
    <cfRule type="containsText" dxfId="122" priority="1" stopIfTrue="1" operator="containsText" text="MEJORABLE">
      <formula>NOT(ISERROR(SEARCH("MEJORABLE",S9)))</formula>
    </cfRule>
    <cfRule type="containsText" dxfId="121" priority="2" stopIfTrue="1" operator="containsText" text="ACEPTABLE CON CONTROL ESPECIFICO">
      <formula>NOT(ISERROR(SEARCH("ACEPTABLE CON CONTROL ESPECIFICO",S9)))</formula>
    </cfRule>
    <cfRule type="containsText" dxfId="120"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200-000000000000}">
          <x14:formula1>
            <xm:f>'G. NIVEL DE CONSECUENCIA'!$D$10:$D$13</xm:f>
          </x14:formula1>
          <xm:sqref>P9:P73</xm:sqref>
        </x14:dataValidation>
        <x14:dataValidation type="list" allowBlank="1" showInputMessage="1" showErrorMessage="1" promptTitle="NE" prompt="4 = Continua_x000a_3 = Frecuente_x000a_2 = Ocasional_x000a_1 = Esporádica" xr:uid="{00000000-0002-0000-7200-000001000000}">
          <x14:formula1>
            <xm:f>'D. NIVEL DE EXPOSICIÓN'!$D$8:$D$15</xm:f>
          </x14:formula1>
          <xm:sqref>M9:M73</xm:sqref>
        </x14:dataValidation>
        <x14:dataValidation type="list" allowBlank="1" showInputMessage="1" showErrorMessage="1" prompt="10 = Muy Alto_x000a_6 = Alto_x000a_2 = Medio_x000a_0 = Bajo" xr:uid="{00000000-0002-0000-7200-000002000000}">
          <x14:formula1>
            <xm:f>'C. NIVEL DE DEFICIENCIA'!$C$8:$C$17</xm:f>
          </x14:formula1>
          <xm:sqref>L9:L73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63"/>
  <dimension ref="C1:X123"/>
  <sheetViews>
    <sheetView view="pageBreakPreview" topLeftCell="C1" zoomScale="85" zoomScaleNormal="10" zoomScaleSheetLayoutView="85" workbookViewId="0">
      <selection activeCell="F79" sqref="F79"/>
    </sheetView>
  </sheetViews>
  <sheetFormatPr baseColWidth="10" defaultColWidth="11.44140625" defaultRowHeight="14.4"/>
  <cols>
    <col min="1" max="2" width="11.44140625" style="169"/>
    <col min="3" max="3" width="37.33203125" style="169" customWidth="1"/>
    <col min="4" max="4" width="38.6640625" style="169" customWidth="1"/>
    <col min="5" max="5" width="29" style="238" customWidth="1"/>
    <col min="6" max="6" width="82.33203125" style="169" customWidth="1"/>
    <col min="7" max="7" width="55.6640625" style="335" customWidth="1"/>
    <col min="8" max="8" width="73" style="169" customWidth="1"/>
    <col min="9" max="9" width="45.44140625" style="169" customWidth="1"/>
    <col min="10" max="10" width="40.6640625" style="169" customWidth="1"/>
    <col min="11" max="11" width="71.109375" style="169" customWidth="1"/>
    <col min="12" max="12" width="34.109375" style="169" customWidth="1"/>
    <col min="13" max="13" width="34.44140625" style="169" customWidth="1"/>
    <col min="14" max="14" width="34.6640625" style="169" customWidth="1"/>
    <col min="15" max="15" width="38.109375" style="169" customWidth="1"/>
    <col min="16" max="16" width="30.6640625" style="169" customWidth="1"/>
    <col min="17" max="17" width="41.44140625" style="169" customWidth="1"/>
    <col min="18" max="18" width="38.33203125" style="169" customWidth="1"/>
    <col min="19" max="19" width="54.6640625" style="169" customWidth="1"/>
    <col min="20" max="20" width="34.6640625" style="169" customWidth="1"/>
    <col min="21" max="21" width="42.44140625" style="169" customWidth="1"/>
    <col min="22" max="22" width="70.6640625" style="169" customWidth="1"/>
    <col min="23" max="23" width="165.44140625" style="169" customWidth="1"/>
    <col min="24" max="24" width="54.109375" style="169" bestFit="1" customWidth="1"/>
    <col min="25" max="16384" width="11.44140625" style="169"/>
  </cols>
  <sheetData>
    <row r="1" spans="3:24" ht="27.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75" customHeight="1">
      <c r="C3" s="1414"/>
      <c r="D3" s="1494" t="s">
        <v>4346</v>
      </c>
      <c r="E3" s="1494"/>
      <c r="F3" s="1494"/>
      <c r="G3" s="1494"/>
      <c r="H3" s="1494"/>
      <c r="I3" s="1494"/>
      <c r="J3" s="1494"/>
      <c r="K3" s="1494"/>
      <c r="L3" s="1494"/>
      <c r="M3" s="1494"/>
      <c r="N3" s="1494"/>
      <c r="O3" s="1494"/>
      <c r="P3" s="1494"/>
      <c r="Q3" s="1494"/>
      <c r="R3" s="1494"/>
      <c r="S3" s="1494"/>
      <c r="T3" s="1494"/>
      <c r="U3" s="1494"/>
      <c r="V3" s="1494"/>
      <c r="W3" s="322"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45" customHeight="1">
      <c r="C6" s="1408" t="s">
        <v>128</v>
      </c>
      <c r="D6" s="1409"/>
      <c r="E6" s="1487" t="s">
        <v>3142</v>
      </c>
      <c r="F6" s="1487"/>
      <c r="G6" s="1487"/>
      <c r="H6" s="1487"/>
      <c r="I6" s="1487"/>
      <c r="J6" s="1487"/>
      <c r="K6" s="1487"/>
      <c r="L6" s="1487"/>
      <c r="M6" s="1487"/>
      <c r="N6" s="1487"/>
      <c r="O6" s="1487"/>
      <c r="P6" s="1487"/>
      <c r="Q6" s="1487"/>
      <c r="R6" s="1487"/>
      <c r="S6" s="1487"/>
      <c r="T6" s="1487"/>
      <c r="U6" s="1487"/>
      <c r="V6" s="1487"/>
      <c r="W6" s="1487"/>
      <c r="X6" s="1488"/>
    </row>
    <row r="7" spans="3:24" s="512" customFormat="1" ht="52.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98.4">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292.5" customHeight="1">
      <c r="C9" s="1491" t="s">
        <v>77</v>
      </c>
      <c r="D9" s="1492" t="s">
        <v>3773</v>
      </c>
      <c r="E9" s="1440" t="s">
        <v>6</v>
      </c>
      <c r="F9" s="5" t="s">
        <v>15</v>
      </c>
      <c r="G9" s="363" t="s">
        <v>8</v>
      </c>
      <c r="H9" s="179" t="s">
        <v>315</v>
      </c>
      <c r="I9" s="179" t="s">
        <v>1646</v>
      </c>
      <c r="J9" s="179" t="s">
        <v>1551</v>
      </c>
      <c r="K9" s="179" t="s">
        <v>1647</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14</v>
      </c>
      <c r="U9" s="179" t="s">
        <v>14</v>
      </c>
      <c r="V9" s="179" t="s">
        <v>14</v>
      </c>
      <c r="W9" s="5" t="s">
        <v>1980</v>
      </c>
      <c r="X9" s="183" t="s">
        <v>13</v>
      </c>
    </row>
    <row r="10" spans="3:24" ht="300.75" customHeight="1">
      <c r="C10" s="1491"/>
      <c r="D10" s="1492"/>
      <c r="E10" s="1440"/>
      <c r="F10" s="3" t="s">
        <v>7</v>
      </c>
      <c r="G10" s="363" t="s">
        <v>8</v>
      </c>
      <c r="H10" s="178" t="s">
        <v>9</v>
      </c>
      <c r="I10" s="179" t="s">
        <v>1646</v>
      </c>
      <c r="J10" s="179" t="s">
        <v>1551</v>
      </c>
      <c r="K10" s="179" t="s">
        <v>1647</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79" t="s">
        <v>13</v>
      </c>
      <c r="U10" s="179" t="s">
        <v>13</v>
      </c>
      <c r="V10" s="179" t="s">
        <v>14</v>
      </c>
      <c r="W10" s="5" t="s">
        <v>1981</v>
      </c>
      <c r="X10" s="183" t="s">
        <v>13</v>
      </c>
    </row>
    <row r="11" spans="3:24" ht="197.25" customHeight="1">
      <c r="C11" s="1491"/>
      <c r="D11" s="1492"/>
      <c r="E11" s="1440"/>
      <c r="F11" s="34" t="s">
        <v>499</v>
      </c>
      <c r="G11" s="363" t="s">
        <v>20</v>
      </c>
      <c r="H11" s="179" t="s">
        <v>500</v>
      </c>
      <c r="I11" s="179" t="s">
        <v>11</v>
      </c>
      <c r="J11" s="179" t="s">
        <v>1648</v>
      </c>
      <c r="K11" s="179" t="s">
        <v>1578</v>
      </c>
      <c r="L11" s="472">
        <v>2</v>
      </c>
      <c r="M11" s="472">
        <v>4</v>
      </c>
      <c r="N11" s="639">
        <f t="shared" si="0"/>
        <v>8</v>
      </c>
      <c r="O11" s="950" t="str">
        <f t="shared" si="1"/>
        <v>MEDIO</v>
      </c>
      <c r="P11" s="639">
        <v>10</v>
      </c>
      <c r="Q11" s="639">
        <f t="shared" si="2"/>
        <v>80</v>
      </c>
      <c r="R11" s="674" t="str">
        <f t="shared" si="3"/>
        <v>III</v>
      </c>
      <c r="S11" s="246" t="str">
        <f t="shared" si="4"/>
        <v>MEJORABLE</v>
      </c>
      <c r="T11" s="180" t="s">
        <v>13</v>
      </c>
      <c r="U11" s="180" t="s">
        <v>13</v>
      </c>
      <c r="V11" s="179" t="s">
        <v>1430</v>
      </c>
      <c r="W11" s="179" t="s">
        <v>1982</v>
      </c>
      <c r="X11" s="321" t="s">
        <v>13</v>
      </c>
    </row>
    <row r="12" spans="3:24" ht="152.25" customHeight="1">
      <c r="C12" s="1491"/>
      <c r="D12" s="1492"/>
      <c r="E12" s="1440"/>
      <c r="F12" s="5" t="s">
        <v>156</v>
      </c>
      <c r="G12" s="363" t="s">
        <v>17</v>
      </c>
      <c r="H12" s="179" t="s">
        <v>18</v>
      </c>
      <c r="I12" s="179" t="s">
        <v>45</v>
      </c>
      <c r="J12" s="179" t="s">
        <v>44</v>
      </c>
      <c r="K12" s="179" t="s">
        <v>1578</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1983</v>
      </c>
      <c r="X12" s="183" t="s">
        <v>13</v>
      </c>
    </row>
    <row r="13" spans="3:24" ht="171" customHeight="1">
      <c r="C13" s="1491"/>
      <c r="D13" s="1492"/>
      <c r="E13" s="1440"/>
      <c r="F13" s="34" t="s">
        <v>501</v>
      </c>
      <c r="G13" s="363" t="s">
        <v>1204</v>
      </c>
      <c r="H13" s="179" t="s">
        <v>167</v>
      </c>
      <c r="I13" s="179" t="s">
        <v>11</v>
      </c>
      <c r="J13" s="179" t="s">
        <v>1040</v>
      </c>
      <c r="K13" s="179" t="s">
        <v>1578</v>
      </c>
      <c r="L13" s="472">
        <v>2</v>
      </c>
      <c r="M13" s="472">
        <v>4</v>
      </c>
      <c r="N13" s="639">
        <f t="shared" si="0"/>
        <v>8</v>
      </c>
      <c r="O13" s="950" t="str">
        <f t="shared" si="1"/>
        <v>MEDIO</v>
      </c>
      <c r="P13" s="639">
        <v>10</v>
      </c>
      <c r="Q13" s="639">
        <f t="shared" si="2"/>
        <v>80</v>
      </c>
      <c r="R13" s="674" t="str">
        <f t="shared" si="3"/>
        <v>III</v>
      </c>
      <c r="S13" s="246" t="str">
        <f t="shared" si="4"/>
        <v>MEJORABLE</v>
      </c>
      <c r="T13" s="179" t="s">
        <v>13</v>
      </c>
      <c r="U13" s="179" t="s">
        <v>14</v>
      </c>
      <c r="V13" s="179" t="s">
        <v>14</v>
      </c>
      <c r="W13" s="178" t="s">
        <v>1984</v>
      </c>
      <c r="X13" s="183" t="s">
        <v>13</v>
      </c>
    </row>
    <row r="14" spans="3:24" ht="270" customHeight="1">
      <c r="C14" s="1491"/>
      <c r="D14" s="1492"/>
      <c r="E14" s="1440"/>
      <c r="F14" s="188" t="s">
        <v>19</v>
      </c>
      <c r="G14" s="363" t="s">
        <v>20</v>
      </c>
      <c r="H14" s="179" t="s">
        <v>21</v>
      </c>
      <c r="I14" s="184" t="s">
        <v>11</v>
      </c>
      <c r="J14" s="184" t="s">
        <v>1551</v>
      </c>
      <c r="K14" s="184" t="s">
        <v>1041</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79" t="s">
        <v>14</v>
      </c>
      <c r="V14" s="180" t="s">
        <v>13</v>
      </c>
      <c r="W14" s="733" t="s">
        <v>22</v>
      </c>
      <c r="X14" s="183" t="s">
        <v>13</v>
      </c>
    </row>
    <row r="15" spans="3:24" ht="229.5" customHeight="1">
      <c r="C15" s="1491"/>
      <c r="D15" s="1493" t="s">
        <v>3708</v>
      </c>
      <c r="E15" s="363" t="s">
        <v>6</v>
      </c>
      <c r="F15" s="188" t="s">
        <v>1558</v>
      </c>
      <c r="G15" s="185" t="s">
        <v>219</v>
      </c>
      <c r="H15" s="178" t="s">
        <v>220</v>
      </c>
      <c r="I15" s="178" t="s">
        <v>11</v>
      </c>
      <c r="J15" s="178" t="s">
        <v>1661</v>
      </c>
      <c r="K15" s="179" t="s">
        <v>1650</v>
      </c>
      <c r="L15" s="472">
        <v>2</v>
      </c>
      <c r="M15" s="472">
        <v>4</v>
      </c>
      <c r="N15" s="639">
        <f t="shared" si="0"/>
        <v>8</v>
      </c>
      <c r="O15" s="950" t="str">
        <f t="shared" si="1"/>
        <v>MEDIO</v>
      </c>
      <c r="P15" s="639">
        <v>10</v>
      </c>
      <c r="Q15" s="639">
        <f t="shared" si="2"/>
        <v>80</v>
      </c>
      <c r="R15" s="674" t="str">
        <f t="shared" si="3"/>
        <v>III</v>
      </c>
      <c r="S15" s="246" t="str">
        <f t="shared" si="4"/>
        <v>MEJORABLE</v>
      </c>
      <c r="T15" s="179" t="s">
        <v>91</v>
      </c>
      <c r="U15" s="179" t="s">
        <v>91</v>
      </c>
      <c r="V15" s="179" t="s">
        <v>91</v>
      </c>
      <c r="W15" s="179" t="s">
        <v>1985</v>
      </c>
      <c r="X15" s="183" t="s">
        <v>221</v>
      </c>
    </row>
    <row r="16" spans="3:24" ht="247.5" customHeight="1">
      <c r="C16" s="1491"/>
      <c r="D16" s="1493"/>
      <c r="E16" s="1440" t="s">
        <v>6</v>
      </c>
      <c r="F16" s="185" t="s">
        <v>304</v>
      </c>
      <c r="G16" s="185" t="s">
        <v>1216</v>
      </c>
      <c r="H16" s="178" t="s">
        <v>270</v>
      </c>
      <c r="I16" s="178" t="s">
        <v>11</v>
      </c>
      <c r="J16" s="178" t="s">
        <v>1662</v>
      </c>
      <c r="K16" s="184" t="s">
        <v>1651</v>
      </c>
      <c r="L16" s="472">
        <v>2</v>
      </c>
      <c r="M16" s="472">
        <v>4</v>
      </c>
      <c r="N16" s="639">
        <f t="shared" si="0"/>
        <v>8</v>
      </c>
      <c r="O16" s="950" t="str">
        <f t="shared" si="1"/>
        <v>MEDIO</v>
      </c>
      <c r="P16" s="639">
        <v>10</v>
      </c>
      <c r="Q16" s="639">
        <f t="shared" si="2"/>
        <v>80</v>
      </c>
      <c r="R16" s="674" t="str">
        <f t="shared" si="3"/>
        <v>III</v>
      </c>
      <c r="S16" s="246" t="str">
        <f t="shared" si="4"/>
        <v>MEJORABLE</v>
      </c>
      <c r="T16" s="179" t="s">
        <v>91</v>
      </c>
      <c r="U16" s="179" t="s">
        <v>91</v>
      </c>
      <c r="V16" s="179" t="s">
        <v>91</v>
      </c>
      <c r="W16" s="5" t="s">
        <v>1986</v>
      </c>
      <c r="X16" s="39" t="s">
        <v>272</v>
      </c>
    </row>
    <row r="17" spans="3:24" ht="277.5" customHeight="1">
      <c r="C17" s="1491"/>
      <c r="D17" s="1493"/>
      <c r="E17" s="1440"/>
      <c r="F17" s="363" t="s">
        <v>305</v>
      </c>
      <c r="G17" s="363" t="s">
        <v>8</v>
      </c>
      <c r="H17" s="179" t="s">
        <v>1339</v>
      </c>
      <c r="I17" s="179" t="s">
        <v>1646</v>
      </c>
      <c r="J17" s="179" t="s">
        <v>1551</v>
      </c>
      <c r="K17" s="179" t="s">
        <v>1647</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79" t="s">
        <v>91</v>
      </c>
      <c r="U17" s="179" t="s">
        <v>91</v>
      </c>
      <c r="V17" s="179" t="s">
        <v>91</v>
      </c>
      <c r="W17" s="316" t="s">
        <v>1987</v>
      </c>
      <c r="X17" s="183" t="s">
        <v>13</v>
      </c>
    </row>
    <row r="18" spans="3:24" ht="261" customHeight="1">
      <c r="C18" s="1491"/>
      <c r="D18" s="1493"/>
      <c r="E18" s="1440"/>
      <c r="F18" s="363" t="s">
        <v>306</v>
      </c>
      <c r="G18" s="363" t="s">
        <v>8</v>
      </c>
      <c r="H18" s="179" t="s">
        <v>222</v>
      </c>
      <c r="I18" s="178" t="s">
        <v>11</v>
      </c>
      <c r="J18" s="179" t="s">
        <v>11</v>
      </c>
      <c r="K18" s="179" t="s">
        <v>223</v>
      </c>
      <c r="L18" s="472">
        <v>6</v>
      </c>
      <c r="M18" s="472">
        <v>4</v>
      </c>
      <c r="N18" s="639">
        <f t="shared" si="0"/>
        <v>24</v>
      </c>
      <c r="O18" s="950" t="str">
        <f t="shared" si="1"/>
        <v>MUY ALTO</v>
      </c>
      <c r="P18" s="639">
        <v>10</v>
      </c>
      <c r="Q18" s="639">
        <f t="shared" si="2"/>
        <v>240</v>
      </c>
      <c r="R18" s="674" t="str">
        <f t="shared" si="3"/>
        <v>II</v>
      </c>
      <c r="S18" s="246" t="str">
        <f t="shared" si="4"/>
        <v>ACEPTABLE CON CONTROL ESPECIFICO</v>
      </c>
      <c r="T18" s="179" t="s">
        <v>91</v>
      </c>
      <c r="U18" s="179" t="s">
        <v>91</v>
      </c>
      <c r="V18" s="179" t="s">
        <v>91</v>
      </c>
      <c r="W18" s="179" t="s">
        <v>1988</v>
      </c>
      <c r="X18" s="183" t="s">
        <v>13</v>
      </c>
    </row>
    <row r="19" spans="3:24" ht="236.25" customHeight="1">
      <c r="C19" s="1491"/>
      <c r="D19" s="1493"/>
      <c r="E19" s="1440"/>
      <c r="F19" s="363" t="s">
        <v>1540</v>
      </c>
      <c r="G19" s="363" t="s">
        <v>8</v>
      </c>
      <c r="H19" s="179" t="s">
        <v>1339</v>
      </c>
      <c r="I19" s="179" t="s">
        <v>11</v>
      </c>
      <c r="J19" s="179" t="s">
        <v>1340</v>
      </c>
      <c r="K19" s="179" t="s">
        <v>11</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91</v>
      </c>
      <c r="U19" s="179" t="s">
        <v>91</v>
      </c>
      <c r="V19" s="179" t="s">
        <v>91</v>
      </c>
      <c r="W19" s="179" t="s">
        <v>1989</v>
      </c>
      <c r="X19" s="321" t="s">
        <v>13</v>
      </c>
    </row>
    <row r="20" spans="3:24" ht="409.5" customHeight="1">
      <c r="C20" s="1491"/>
      <c r="D20" s="1493"/>
      <c r="E20" s="1440"/>
      <c r="F20" s="3" t="s">
        <v>7</v>
      </c>
      <c r="G20" s="363" t="s">
        <v>8</v>
      </c>
      <c r="H20" s="178" t="s">
        <v>9</v>
      </c>
      <c r="I20" s="179" t="s">
        <v>1646</v>
      </c>
      <c r="J20" s="179" t="s">
        <v>1551</v>
      </c>
      <c r="K20" s="179" t="s">
        <v>1647</v>
      </c>
      <c r="L20" s="472">
        <v>6</v>
      </c>
      <c r="M20" s="472">
        <v>4</v>
      </c>
      <c r="N20" s="639">
        <f t="shared" si="0"/>
        <v>24</v>
      </c>
      <c r="O20" s="950" t="str">
        <f t="shared" si="1"/>
        <v>MUY ALTO</v>
      </c>
      <c r="P20" s="639">
        <v>10</v>
      </c>
      <c r="Q20" s="639">
        <f t="shared" si="2"/>
        <v>240</v>
      </c>
      <c r="R20" s="674" t="str">
        <f t="shared" si="3"/>
        <v>II</v>
      </c>
      <c r="S20" s="246" t="str">
        <f t="shared" si="4"/>
        <v>ACEPTABLE CON CONTROL ESPECIFICO</v>
      </c>
      <c r="T20" s="179" t="s">
        <v>13</v>
      </c>
      <c r="U20" s="180" t="s">
        <v>13</v>
      </c>
      <c r="V20" s="179" t="s">
        <v>14</v>
      </c>
      <c r="W20" s="5" t="s">
        <v>1990</v>
      </c>
      <c r="X20" s="183" t="s">
        <v>13</v>
      </c>
    </row>
    <row r="21" spans="3:24" ht="221.25" customHeight="1">
      <c r="C21" s="1491"/>
      <c r="D21" s="1493"/>
      <c r="E21" s="1440"/>
      <c r="F21" s="5" t="s">
        <v>15</v>
      </c>
      <c r="G21" s="363" t="s">
        <v>8</v>
      </c>
      <c r="H21" s="179" t="s">
        <v>315</v>
      </c>
      <c r="I21" s="179" t="s">
        <v>1646</v>
      </c>
      <c r="J21" s="179" t="s">
        <v>1551</v>
      </c>
      <c r="K21" s="179" t="s">
        <v>1647</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79" t="s">
        <v>14</v>
      </c>
      <c r="U21" s="179" t="s">
        <v>14</v>
      </c>
      <c r="V21" s="179" t="s">
        <v>14</v>
      </c>
      <c r="W21" s="5" t="s">
        <v>1991</v>
      </c>
      <c r="X21" s="183" t="s">
        <v>13</v>
      </c>
    </row>
    <row r="22" spans="3:24" ht="409.5" customHeight="1">
      <c r="C22" s="1491"/>
      <c r="D22" s="1493"/>
      <c r="E22" s="1440"/>
      <c r="F22" s="188" t="s">
        <v>1541</v>
      </c>
      <c r="G22" s="185" t="s">
        <v>20</v>
      </c>
      <c r="H22" s="178" t="s">
        <v>1352</v>
      </c>
      <c r="I22" s="178" t="s">
        <v>1652</v>
      </c>
      <c r="J22" s="178" t="s">
        <v>1042</v>
      </c>
      <c r="K22" s="178" t="s">
        <v>1578</v>
      </c>
      <c r="L22" s="472">
        <v>2</v>
      </c>
      <c r="M22" s="472">
        <v>4</v>
      </c>
      <c r="N22" s="639">
        <f t="shared" si="0"/>
        <v>8</v>
      </c>
      <c r="O22" s="950" t="str">
        <f t="shared" si="1"/>
        <v>MEDIO</v>
      </c>
      <c r="P22" s="639">
        <v>10</v>
      </c>
      <c r="Q22" s="639">
        <f t="shared" si="2"/>
        <v>80</v>
      </c>
      <c r="R22" s="674" t="str">
        <f t="shared" si="3"/>
        <v>III</v>
      </c>
      <c r="S22" s="246" t="str">
        <f t="shared" si="4"/>
        <v>MEJORABLE</v>
      </c>
      <c r="T22" s="179" t="s">
        <v>91</v>
      </c>
      <c r="U22" s="179" t="s">
        <v>91</v>
      </c>
      <c r="V22" s="180" t="s">
        <v>13</v>
      </c>
      <c r="W22" s="179" t="s">
        <v>309</v>
      </c>
      <c r="X22" s="183" t="s">
        <v>13</v>
      </c>
    </row>
    <row r="23" spans="3:24" ht="162.75" customHeight="1">
      <c r="C23" s="1441" t="s">
        <v>78</v>
      </c>
      <c r="D23" s="2037" t="s">
        <v>3779</v>
      </c>
      <c r="E23" s="1440" t="s">
        <v>6</v>
      </c>
      <c r="F23" s="34" t="s">
        <v>502</v>
      </c>
      <c r="G23" s="363" t="s">
        <v>20</v>
      </c>
      <c r="H23" s="179" t="s">
        <v>500</v>
      </c>
      <c r="I23" s="178" t="s">
        <v>11</v>
      </c>
      <c r="J23" s="178" t="s">
        <v>11</v>
      </c>
      <c r="K23" s="178" t="s">
        <v>1653</v>
      </c>
      <c r="L23" s="472">
        <v>2</v>
      </c>
      <c r="M23" s="472">
        <v>4</v>
      </c>
      <c r="N23" s="639">
        <f t="shared" si="0"/>
        <v>8</v>
      </c>
      <c r="O23" s="950" t="str">
        <f t="shared" si="1"/>
        <v>MEDIO</v>
      </c>
      <c r="P23" s="639">
        <v>10</v>
      </c>
      <c r="Q23" s="639">
        <f t="shared" si="2"/>
        <v>80</v>
      </c>
      <c r="R23" s="674" t="str">
        <f t="shared" si="3"/>
        <v>III</v>
      </c>
      <c r="S23" s="246" t="str">
        <f t="shared" si="4"/>
        <v>MEJORABLE</v>
      </c>
      <c r="T23" s="180" t="s">
        <v>13</v>
      </c>
      <c r="U23" s="180" t="s">
        <v>13</v>
      </c>
      <c r="V23" s="180" t="s">
        <v>13</v>
      </c>
      <c r="W23" s="179" t="s">
        <v>3143</v>
      </c>
      <c r="X23" s="321" t="s">
        <v>13</v>
      </c>
    </row>
    <row r="24" spans="3:24" ht="147.75" customHeight="1">
      <c r="C24" s="1441"/>
      <c r="D24" s="2037"/>
      <c r="E24" s="1440"/>
      <c r="F24" s="188" t="s">
        <v>503</v>
      </c>
      <c r="G24" s="185" t="s">
        <v>20</v>
      </c>
      <c r="H24" s="178" t="s">
        <v>354</v>
      </c>
      <c r="I24" s="178" t="s">
        <v>11</v>
      </c>
      <c r="J24" s="178" t="s">
        <v>1654</v>
      </c>
      <c r="K24" s="178" t="s">
        <v>1578</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80" t="s">
        <v>13</v>
      </c>
      <c r="U24" s="180" t="s">
        <v>13</v>
      </c>
      <c r="V24" s="180" t="s">
        <v>13</v>
      </c>
      <c r="W24" s="179" t="s">
        <v>1992</v>
      </c>
      <c r="X24" s="183" t="s">
        <v>13</v>
      </c>
    </row>
    <row r="25" spans="3:24" ht="68.400000000000006">
      <c r="C25" s="1441"/>
      <c r="D25" s="2037"/>
      <c r="E25" s="1440"/>
      <c r="F25" s="189" t="s">
        <v>412</v>
      </c>
      <c r="G25" s="185" t="s">
        <v>33</v>
      </c>
      <c r="H25" s="178" t="s">
        <v>34</v>
      </c>
      <c r="I25" s="178" t="s">
        <v>10</v>
      </c>
      <c r="J25" s="178" t="s">
        <v>10</v>
      </c>
      <c r="K25" s="178" t="s">
        <v>1578</v>
      </c>
      <c r="L25" s="472">
        <v>2</v>
      </c>
      <c r="M25" s="472">
        <v>4</v>
      </c>
      <c r="N25" s="639">
        <f t="shared" si="0"/>
        <v>8</v>
      </c>
      <c r="O25" s="950" t="str">
        <f t="shared" si="1"/>
        <v>MEDIO</v>
      </c>
      <c r="P25" s="639">
        <v>10</v>
      </c>
      <c r="Q25" s="639">
        <f t="shared" si="2"/>
        <v>80</v>
      </c>
      <c r="R25" s="674" t="str">
        <f t="shared" si="3"/>
        <v>III</v>
      </c>
      <c r="S25" s="246" t="str">
        <f t="shared" si="4"/>
        <v>MEJORABLE</v>
      </c>
      <c r="T25" s="179" t="s">
        <v>13</v>
      </c>
      <c r="U25" s="179" t="s">
        <v>13</v>
      </c>
      <c r="V25" s="179" t="s">
        <v>13</v>
      </c>
      <c r="W25" s="5" t="s">
        <v>3144</v>
      </c>
      <c r="X25" s="183" t="s">
        <v>13</v>
      </c>
    </row>
    <row r="26" spans="3:24" ht="145.5" customHeight="1">
      <c r="C26" s="1441"/>
      <c r="D26" s="2037"/>
      <c r="E26" s="1440"/>
      <c r="F26" s="189" t="s">
        <v>413</v>
      </c>
      <c r="G26" s="185" t="s">
        <v>33</v>
      </c>
      <c r="H26" s="178" t="s">
        <v>34</v>
      </c>
      <c r="I26" s="178" t="s">
        <v>10</v>
      </c>
      <c r="J26" s="178" t="s">
        <v>10</v>
      </c>
      <c r="K26" s="178" t="s">
        <v>1578</v>
      </c>
      <c r="L26" s="472">
        <v>2</v>
      </c>
      <c r="M26" s="472">
        <v>4</v>
      </c>
      <c r="N26" s="639">
        <f t="shared" si="0"/>
        <v>8</v>
      </c>
      <c r="O26" s="950" t="str">
        <f t="shared" si="1"/>
        <v>MEDIO</v>
      </c>
      <c r="P26" s="639">
        <v>10</v>
      </c>
      <c r="Q26" s="639">
        <f t="shared" si="2"/>
        <v>80</v>
      </c>
      <c r="R26" s="674" t="str">
        <f t="shared" si="3"/>
        <v>III</v>
      </c>
      <c r="S26" s="246" t="str">
        <f t="shared" si="4"/>
        <v>MEJORABLE</v>
      </c>
      <c r="T26" s="179" t="s">
        <v>13</v>
      </c>
      <c r="U26" s="179" t="s">
        <v>13</v>
      </c>
      <c r="V26" s="179" t="s">
        <v>13</v>
      </c>
      <c r="W26" s="5" t="s">
        <v>3145</v>
      </c>
      <c r="X26" s="183" t="s">
        <v>13</v>
      </c>
    </row>
    <row r="27" spans="3:24" ht="137.25" customHeight="1">
      <c r="C27" s="1441"/>
      <c r="D27" s="2038" t="s">
        <v>3798</v>
      </c>
      <c r="E27" s="1440" t="s">
        <v>6</v>
      </c>
      <c r="F27" s="3" t="s">
        <v>7</v>
      </c>
      <c r="G27" s="363" t="s">
        <v>8</v>
      </c>
      <c r="H27" s="178" t="s">
        <v>9</v>
      </c>
      <c r="I27" s="179" t="s">
        <v>10</v>
      </c>
      <c r="J27" s="179" t="s">
        <v>11</v>
      </c>
      <c r="K27" s="179" t="s">
        <v>11</v>
      </c>
      <c r="L27" s="472">
        <v>2</v>
      </c>
      <c r="M27" s="472">
        <v>4</v>
      </c>
      <c r="N27" s="639">
        <f t="shared" si="0"/>
        <v>8</v>
      </c>
      <c r="O27" s="950" t="str">
        <f t="shared" si="1"/>
        <v>MEDIO</v>
      </c>
      <c r="P27" s="639">
        <v>10</v>
      </c>
      <c r="Q27" s="639">
        <f t="shared" si="2"/>
        <v>80</v>
      </c>
      <c r="R27" s="674" t="str">
        <f t="shared" si="3"/>
        <v>III</v>
      </c>
      <c r="S27" s="246" t="str">
        <f t="shared" si="4"/>
        <v>MEJORABLE</v>
      </c>
      <c r="T27" s="179" t="s">
        <v>13</v>
      </c>
      <c r="U27" s="179" t="s">
        <v>14</v>
      </c>
      <c r="V27" s="179" t="s">
        <v>14</v>
      </c>
      <c r="W27" s="5" t="s">
        <v>3146</v>
      </c>
      <c r="X27" s="183" t="s">
        <v>13</v>
      </c>
    </row>
    <row r="28" spans="3:24" ht="213" customHeight="1">
      <c r="C28" s="1441"/>
      <c r="D28" s="2038"/>
      <c r="E28" s="1440"/>
      <c r="F28" s="363" t="s">
        <v>3147</v>
      </c>
      <c r="G28" s="363" t="s">
        <v>8</v>
      </c>
      <c r="H28" s="179" t="s">
        <v>3148</v>
      </c>
      <c r="I28" s="179" t="s">
        <v>11</v>
      </c>
      <c r="J28" s="179" t="s">
        <v>3149</v>
      </c>
      <c r="K28" s="179" t="s">
        <v>3150</v>
      </c>
      <c r="L28" s="472">
        <v>6</v>
      </c>
      <c r="M28" s="472">
        <v>4</v>
      </c>
      <c r="N28" s="639">
        <f t="shared" si="0"/>
        <v>24</v>
      </c>
      <c r="O28" s="950" t="str">
        <f t="shared" si="1"/>
        <v>MUY ALTO</v>
      </c>
      <c r="P28" s="639">
        <v>10</v>
      </c>
      <c r="Q28" s="639">
        <f t="shared" si="2"/>
        <v>240</v>
      </c>
      <c r="R28" s="674" t="str">
        <f t="shared" si="3"/>
        <v>II</v>
      </c>
      <c r="S28" s="246" t="str">
        <f t="shared" si="4"/>
        <v>ACEPTABLE CON CONTROL ESPECIFICO</v>
      </c>
      <c r="T28" s="180" t="s">
        <v>13</v>
      </c>
      <c r="U28" s="180" t="s">
        <v>13</v>
      </c>
      <c r="V28" s="180" t="s">
        <v>13</v>
      </c>
      <c r="W28" s="179" t="s">
        <v>3151</v>
      </c>
      <c r="X28" s="321" t="s">
        <v>13</v>
      </c>
    </row>
    <row r="29" spans="3:24" ht="239.25" customHeight="1">
      <c r="C29" s="1441"/>
      <c r="D29" s="2038"/>
      <c r="E29" s="1440"/>
      <c r="F29" s="34" t="s">
        <v>3152</v>
      </c>
      <c r="G29" s="363" t="s">
        <v>8</v>
      </c>
      <c r="H29" s="179" t="s">
        <v>504</v>
      </c>
      <c r="I29" s="179" t="s">
        <v>11</v>
      </c>
      <c r="J29" s="179" t="s">
        <v>3153</v>
      </c>
      <c r="K29" s="179" t="s">
        <v>3154</v>
      </c>
      <c r="L29" s="472">
        <v>6</v>
      </c>
      <c r="M29" s="472">
        <v>4</v>
      </c>
      <c r="N29" s="639">
        <f t="shared" si="0"/>
        <v>24</v>
      </c>
      <c r="O29" s="950" t="str">
        <f t="shared" si="1"/>
        <v>MUY ALTO</v>
      </c>
      <c r="P29" s="639">
        <v>10</v>
      </c>
      <c r="Q29" s="639">
        <f t="shared" si="2"/>
        <v>240</v>
      </c>
      <c r="R29" s="674" t="str">
        <f t="shared" si="3"/>
        <v>II</v>
      </c>
      <c r="S29" s="246" t="str">
        <f t="shared" si="4"/>
        <v>ACEPTABLE CON CONTROL ESPECIFICO</v>
      </c>
      <c r="T29" s="180" t="s">
        <v>13</v>
      </c>
      <c r="U29" s="180" t="s">
        <v>13</v>
      </c>
      <c r="V29" s="180" t="s">
        <v>13</v>
      </c>
      <c r="W29" s="5" t="s">
        <v>3540</v>
      </c>
      <c r="X29" s="321" t="s">
        <v>13</v>
      </c>
    </row>
    <row r="30" spans="3:24" ht="288" customHeight="1">
      <c r="C30" s="1441"/>
      <c r="D30" s="2038"/>
      <c r="E30" s="1440"/>
      <c r="F30" s="34" t="s">
        <v>3155</v>
      </c>
      <c r="G30" s="363" t="s">
        <v>1216</v>
      </c>
      <c r="H30" s="179" t="s">
        <v>3156</v>
      </c>
      <c r="I30" s="179" t="s">
        <v>11</v>
      </c>
      <c r="J30" s="179" t="s">
        <v>3157</v>
      </c>
      <c r="K30" s="179" t="s">
        <v>3158</v>
      </c>
      <c r="L30" s="472">
        <v>2</v>
      </c>
      <c r="M30" s="472">
        <v>4</v>
      </c>
      <c r="N30" s="639">
        <f t="shared" si="0"/>
        <v>8</v>
      </c>
      <c r="O30" s="950" t="str">
        <f t="shared" si="1"/>
        <v>MEDIO</v>
      </c>
      <c r="P30" s="639">
        <v>10</v>
      </c>
      <c r="Q30" s="639">
        <f t="shared" si="2"/>
        <v>80</v>
      </c>
      <c r="R30" s="674" t="str">
        <f t="shared" si="3"/>
        <v>III</v>
      </c>
      <c r="S30" s="246" t="str">
        <f t="shared" si="4"/>
        <v>MEJORABLE</v>
      </c>
      <c r="T30" s="180" t="s">
        <v>13</v>
      </c>
      <c r="U30" s="180" t="s">
        <v>13</v>
      </c>
      <c r="V30" s="180" t="s">
        <v>13</v>
      </c>
      <c r="W30" s="5" t="s">
        <v>3159</v>
      </c>
      <c r="X30" s="321" t="s">
        <v>3541</v>
      </c>
    </row>
    <row r="31" spans="3:24" ht="68.400000000000006">
      <c r="C31" s="1441"/>
      <c r="D31" s="2038"/>
      <c r="E31" s="1440"/>
      <c r="F31" s="5" t="s">
        <v>156</v>
      </c>
      <c r="G31" s="363" t="s">
        <v>17</v>
      </c>
      <c r="H31" s="179" t="s">
        <v>18</v>
      </c>
      <c r="I31" s="179" t="s">
        <v>45</v>
      </c>
      <c r="J31" s="179" t="s">
        <v>44</v>
      </c>
      <c r="K31" s="179" t="s">
        <v>11</v>
      </c>
      <c r="L31" s="472">
        <v>2</v>
      </c>
      <c r="M31" s="472">
        <v>4</v>
      </c>
      <c r="N31" s="639">
        <f t="shared" si="0"/>
        <v>8</v>
      </c>
      <c r="O31" s="950" t="str">
        <f t="shared" si="1"/>
        <v>MEDIO</v>
      </c>
      <c r="P31" s="639">
        <v>10</v>
      </c>
      <c r="Q31" s="639">
        <f t="shared" si="2"/>
        <v>80</v>
      </c>
      <c r="R31" s="674" t="str">
        <f t="shared" si="3"/>
        <v>III</v>
      </c>
      <c r="S31" s="246" t="str">
        <f t="shared" si="4"/>
        <v>MEJORABLE</v>
      </c>
      <c r="T31" s="180" t="s">
        <v>13</v>
      </c>
      <c r="U31" s="179" t="s">
        <v>14</v>
      </c>
      <c r="V31" s="178" t="s">
        <v>14</v>
      </c>
      <c r="W31" s="5" t="s">
        <v>3160</v>
      </c>
      <c r="X31" s="183" t="s">
        <v>13</v>
      </c>
    </row>
    <row r="32" spans="3:24" ht="45.6">
      <c r="C32" s="1441"/>
      <c r="D32" s="2038"/>
      <c r="E32" s="1440"/>
      <c r="F32" s="34" t="s">
        <v>501</v>
      </c>
      <c r="G32" s="363" t="s">
        <v>1204</v>
      </c>
      <c r="H32" s="179" t="s">
        <v>167</v>
      </c>
      <c r="I32" s="179" t="s">
        <v>11</v>
      </c>
      <c r="J32" s="179" t="s">
        <v>1656</v>
      </c>
      <c r="K32" s="179" t="s">
        <v>3161</v>
      </c>
      <c r="L32" s="472">
        <v>2</v>
      </c>
      <c r="M32" s="472">
        <v>4</v>
      </c>
      <c r="N32" s="639">
        <f t="shared" si="0"/>
        <v>8</v>
      </c>
      <c r="O32" s="950" t="str">
        <f t="shared" si="1"/>
        <v>MEDIO</v>
      </c>
      <c r="P32" s="639">
        <v>10</v>
      </c>
      <c r="Q32" s="639">
        <f t="shared" si="2"/>
        <v>80</v>
      </c>
      <c r="R32" s="674" t="str">
        <f t="shared" si="3"/>
        <v>III</v>
      </c>
      <c r="S32" s="246" t="str">
        <f t="shared" si="4"/>
        <v>MEJORABLE</v>
      </c>
      <c r="T32" s="179" t="s">
        <v>13</v>
      </c>
      <c r="U32" s="179" t="s">
        <v>14</v>
      </c>
      <c r="V32" s="179" t="s">
        <v>14</v>
      </c>
      <c r="W32" s="178" t="s">
        <v>3162</v>
      </c>
      <c r="X32" s="183" t="s">
        <v>13</v>
      </c>
    </row>
    <row r="33" spans="3:24" ht="45.6">
      <c r="C33" s="1441"/>
      <c r="D33" s="2038"/>
      <c r="E33" s="1440"/>
      <c r="F33" s="34" t="s">
        <v>3163</v>
      </c>
      <c r="G33" s="363" t="s">
        <v>20</v>
      </c>
      <c r="H33" s="179" t="s">
        <v>3164</v>
      </c>
      <c r="I33" s="179" t="s">
        <v>11</v>
      </c>
      <c r="J33" s="179" t="s">
        <v>11</v>
      </c>
      <c r="K33" s="179" t="s">
        <v>11</v>
      </c>
      <c r="L33" s="472">
        <v>2</v>
      </c>
      <c r="M33" s="472">
        <v>4</v>
      </c>
      <c r="N33" s="639">
        <f t="shared" si="0"/>
        <v>8</v>
      </c>
      <c r="O33" s="950" t="str">
        <f t="shared" si="1"/>
        <v>MEDIO</v>
      </c>
      <c r="P33" s="639">
        <v>10</v>
      </c>
      <c r="Q33" s="639">
        <f t="shared" si="2"/>
        <v>80</v>
      </c>
      <c r="R33" s="674" t="str">
        <f t="shared" si="3"/>
        <v>III</v>
      </c>
      <c r="S33" s="246" t="str">
        <f t="shared" si="4"/>
        <v>MEJORABLE</v>
      </c>
      <c r="T33" s="180" t="s">
        <v>13</v>
      </c>
      <c r="U33" s="179" t="s">
        <v>13</v>
      </c>
      <c r="V33" s="180" t="s">
        <v>13</v>
      </c>
      <c r="W33" s="179" t="s">
        <v>3165</v>
      </c>
      <c r="X33" s="183" t="s">
        <v>13</v>
      </c>
    </row>
    <row r="34" spans="3:24" ht="68.400000000000006">
      <c r="C34" s="1441"/>
      <c r="D34" s="2038"/>
      <c r="E34" s="1440"/>
      <c r="F34" s="34" t="s">
        <v>502</v>
      </c>
      <c r="G34" s="363" t="s">
        <v>20</v>
      </c>
      <c r="H34" s="179" t="s">
        <v>500</v>
      </c>
      <c r="I34" s="179" t="s">
        <v>11</v>
      </c>
      <c r="J34" s="179" t="s">
        <v>1648</v>
      </c>
      <c r="K34" s="179" t="s">
        <v>1578</v>
      </c>
      <c r="L34" s="472">
        <v>2</v>
      </c>
      <c r="M34" s="472">
        <v>4</v>
      </c>
      <c r="N34" s="639">
        <f t="shared" si="0"/>
        <v>8</v>
      </c>
      <c r="O34" s="950" t="str">
        <f t="shared" si="1"/>
        <v>MEDIO</v>
      </c>
      <c r="P34" s="639">
        <v>10</v>
      </c>
      <c r="Q34" s="639">
        <f t="shared" si="2"/>
        <v>80</v>
      </c>
      <c r="R34" s="674" t="str">
        <f t="shared" si="3"/>
        <v>III</v>
      </c>
      <c r="S34" s="246" t="str">
        <f t="shared" si="4"/>
        <v>MEJORABLE</v>
      </c>
      <c r="T34" s="180" t="s">
        <v>13</v>
      </c>
      <c r="U34" s="180" t="s">
        <v>13</v>
      </c>
      <c r="V34" s="180" t="s">
        <v>13</v>
      </c>
      <c r="W34" s="179" t="s">
        <v>3166</v>
      </c>
      <c r="X34" s="321" t="s">
        <v>13</v>
      </c>
    </row>
    <row r="35" spans="3:24" ht="107.25" customHeight="1">
      <c r="C35" s="1441"/>
      <c r="D35" s="2038"/>
      <c r="E35" s="1440"/>
      <c r="F35" s="5" t="s">
        <v>3167</v>
      </c>
      <c r="G35" s="363" t="s">
        <v>8</v>
      </c>
      <c r="H35" s="179" t="s">
        <v>288</v>
      </c>
      <c r="I35" s="179" t="s">
        <v>11</v>
      </c>
      <c r="J35" s="179" t="s">
        <v>3149</v>
      </c>
      <c r="K35" s="179" t="s">
        <v>3168</v>
      </c>
      <c r="L35" s="472">
        <v>6</v>
      </c>
      <c r="M35" s="472">
        <v>4</v>
      </c>
      <c r="N35" s="639">
        <f t="shared" si="0"/>
        <v>24</v>
      </c>
      <c r="O35" s="950" t="str">
        <f t="shared" si="1"/>
        <v>MUY ALTO</v>
      </c>
      <c r="P35" s="639">
        <v>10</v>
      </c>
      <c r="Q35" s="639">
        <f t="shared" si="2"/>
        <v>240</v>
      </c>
      <c r="R35" s="674" t="str">
        <f t="shared" si="3"/>
        <v>II</v>
      </c>
      <c r="S35" s="246" t="str">
        <f t="shared" si="4"/>
        <v>ACEPTABLE CON CONTROL ESPECIFICO</v>
      </c>
      <c r="T35" s="179" t="s">
        <v>14</v>
      </c>
      <c r="U35" s="179" t="s">
        <v>14</v>
      </c>
      <c r="V35" s="179" t="s">
        <v>14</v>
      </c>
      <c r="W35" s="5" t="s">
        <v>1993</v>
      </c>
      <c r="X35" s="183" t="s">
        <v>13</v>
      </c>
    </row>
    <row r="36" spans="3:24" ht="91.2">
      <c r="C36" s="1441"/>
      <c r="D36" s="2038"/>
      <c r="E36" s="1440"/>
      <c r="F36" s="33" t="s">
        <v>3169</v>
      </c>
      <c r="G36" s="363" t="s">
        <v>33</v>
      </c>
      <c r="H36" s="179" t="s">
        <v>160</v>
      </c>
      <c r="I36" s="179" t="s">
        <v>10</v>
      </c>
      <c r="J36" s="184" t="s">
        <v>3170</v>
      </c>
      <c r="K36" s="179" t="s">
        <v>251</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79" t="s">
        <v>13</v>
      </c>
      <c r="U36" s="179" t="s">
        <v>13</v>
      </c>
      <c r="V36" s="179" t="s">
        <v>13</v>
      </c>
      <c r="W36" s="5" t="s">
        <v>1933</v>
      </c>
      <c r="X36" s="183" t="s">
        <v>162</v>
      </c>
    </row>
    <row r="37" spans="3:24" ht="91.2">
      <c r="C37" s="1441"/>
      <c r="D37" s="2038"/>
      <c r="E37" s="1440"/>
      <c r="F37" s="33" t="s">
        <v>3171</v>
      </c>
      <c r="G37" s="363" t="s">
        <v>33</v>
      </c>
      <c r="H37" s="179" t="s">
        <v>160</v>
      </c>
      <c r="I37" s="179" t="s">
        <v>10</v>
      </c>
      <c r="J37" s="184" t="s">
        <v>3170</v>
      </c>
      <c r="K37" s="179" t="s">
        <v>251</v>
      </c>
      <c r="L37" s="472">
        <v>2</v>
      </c>
      <c r="M37" s="472">
        <v>4</v>
      </c>
      <c r="N37" s="639">
        <f t="shared" si="0"/>
        <v>8</v>
      </c>
      <c r="O37" s="950" t="str">
        <f t="shared" si="1"/>
        <v>MEDIO</v>
      </c>
      <c r="P37" s="639">
        <v>10</v>
      </c>
      <c r="Q37" s="639">
        <f t="shared" si="2"/>
        <v>80</v>
      </c>
      <c r="R37" s="674" t="str">
        <f t="shared" si="3"/>
        <v>III</v>
      </c>
      <c r="S37" s="246" t="str">
        <f t="shared" si="4"/>
        <v>MEJORABLE</v>
      </c>
      <c r="T37" s="179" t="s">
        <v>13</v>
      </c>
      <c r="U37" s="179" t="s">
        <v>13</v>
      </c>
      <c r="V37" s="179" t="s">
        <v>13</v>
      </c>
      <c r="W37" s="5" t="s">
        <v>1933</v>
      </c>
      <c r="X37" s="183" t="s">
        <v>162</v>
      </c>
    </row>
    <row r="38" spans="3:24" ht="114">
      <c r="C38" s="1441"/>
      <c r="D38" s="2038"/>
      <c r="E38" s="1440"/>
      <c r="F38" s="184" t="s">
        <v>3172</v>
      </c>
      <c r="G38" s="3" t="s">
        <v>39</v>
      </c>
      <c r="H38" s="5" t="s">
        <v>164</v>
      </c>
      <c r="I38" s="184" t="s">
        <v>11</v>
      </c>
      <c r="J38" s="184" t="s">
        <v>3170</v>
      </c>
      <c r="K38" s="179" t="s">
        <v>3173</v>
      </c>
      <c r="L38" s="472">
        <v>2</v>
      </c>
      <c r="M38" s="472">
        <v>4</v>
      </c>
      <c r="N38" s="639">
        <f t="shared" si="0"/>
        <v>8</v>
      </c>
      <c r="O38" s="950" t="str">
        <f t="shared" si="1"/>
        <v>MEDIO</v>
      </c>
      <c r="P38" s="639">
        <v>10</v>
      </c>
      <c r="Q38" s="639">
        <f t="shared" si="2"/>
        <v>80</v>
      </c>
      <c r="R38" s="674" t="str">
        <f t="shared" si="3"/>
        <v>III</v>
      </c>
      <c r="S38" s="246" t="str">
        <f t="shared" si="4"/>
        <v>MEJORABLE</v>
      </c>
      <c r="T38" s="179" t="s">
        <v>13</v>
      </c>
      <c r="U38" s="179" t="s">
        <v>13</v>
      </c>
      <c r="V38" s="179" t="s">
        <v>13</v>
      </c>
      <c r="W38" s="5" t="s">
        <v>3174</v>
      </c>
      <c r="X38" s="183" t="s">
        <v>166</v>
      </c>
    </row>
    <row r="39" spans="3:24" ht="68.400000000000006">
      <c r="C39" s="1441"/>
      <c r="D39" s="2038"/>
      <c r="E39" s="1440"/>
      <c r="F39" s="5" t="s">
        <v>3175</v>
      </c>
      <c r="G39" s="3" t="s">
        <v>20</v>
      </c>
      <c r="H39" s="5" t="s">
        <v>41</v>
      </c>
      <c r="I39" s="184" t="s">
        <v>42</v>
      </c>
      <c r="J39" s="184" t="s">
        <v>11</v>
      </c>
      <c r="K39" s="184" t="s">
        <v>3176</v>
      </c>
      <c r="L39" s="472">
        <v>2</v>
      </c>
      <c r="M39" s="472">
        <v>4</v>
      </c>
      <c r="N39" s="639">
        <f t="shared" si="0"/>
        <v>8</v>
      </c>
      <c r="O39" s="950" t="str">
        <f t="shared" si="1"/>
        <v>MEDIO</v>
      </c>
      <c r="P39" s="639">
        <v>10</v>
      </c>
      <c r="Q39" s="639">
        <f t="shared" si="2"/>
        <v>80</v>
      </c>
      <c r="R39" s="674" t="str">
        <f t="shared" si="3"/>
        <v>III</v>
      </c>
      <c r="S39" s="246" t="str">
        <f t="shared" si="4"/>
        <v>MEJORABLE</v>
      </c>
      <c r="T39" s="179" t="s">
        <v>14</v>
      </c>
      <c r="U39" s="179" t="s">
        <v>14</v>
      </c>
      <c r="V39" s="179" t="s">
        <v>14</v>
      </c>
      <c r="W39" s="5" t="s">
        <v>3177</v>
      </c>
      <c r="X39" s="183" t="s">
        <v>13</v>
      </c>
    </row>
    <row r="40" spans="3:24" ht="174.75" customHeight="1">
      <c r="C40" s="1441"/>
      <c r="D40" s="2038"/>
      <c r="E40" s="1440"/>
      <c r="F40" s="188" t="s">
        <v>503</v>
      </c>
      <c r="G40" s="185" t="s">
        <v>20</v>
      </c>
      <c r="H40" s="178" t="s">
        <v>354</v>
      </c>
      <c r="I40" s="184" t="s">
        <v>11</v>
      </c>
      <c r="J40" s="184" t="s">
        <v>11</v>
      </c>
      <c r="K40" s="184" t="s">
        <v>11</v>
      </c>
      <c r="L40" s="472">
        <v>2</v>
      </c>
      <c r="M40" s="472">
        <v>2</v>
      </c>
      <c r="N40" s="639">
        <f t="shared" si="0"/>
        <v>4</v>
      </c>
      <c r="O40" s="950" t="str">
        <f t="shared" si="1"/>
        <v>BAJO</v>
      </c>
      <c r="P40" s="639">
        <v>100</v>
      </c>
      <c r="Q40" s="639">
        <f t="shared" si="2"/>
        <v>400</v>
      </c>
      <c r="R40" s="674" t="str">
        <f t="shared" si="3"/>
        <v>II</v>
      </c>
      <c r="S40" s="246" t="str">
        <f t="shared" si="4"/>
        <v>ACEPTABLE CON CONTROL ESPECIFICO</v>
      </c>
      <c r="T40" s="180" t="s">
        <v>13</v>
      </c>
      <c r="U40" s="180" t="s">
        <v>13</v>
      </c>
      <c r="V40" s="180" t="s">
        <v>13</v>
      </c>
      <c r="W40" s="179" t="s">
        <v>3178</v>
      </c>
      <c r="X40" s="321" t="s">
        <v>13</v>
      </c>
    </row>
    <row r="41" spans="3:24" ht="114">
      <c r="C41" s="1441"/>
      <c r="D41" s="2038"/>
      <c r="E41" s="1440"/>
      <c r="F41" s="33" t="s">
        <v>505</v>
      </c>
      <c r="G41" s="363" t="s">
        <v>8</v>
      </c>
      <c r="H41" s="179" t="s">
        <v>506</v>
      </c>
      <c r="I41" s="184" t="s">
        <v>11</v>
      </c>
      <c r="J41" s="184" t="s">
        <v>11</v>
      </c>
      <c r="K41" s="179" t="s">
        <v>507</v>
      </c>
      <c r="L41" s="472">
        <v>2</v>
      </c>
      <c r="M41" s="472">
        <v>4</v>
      </c>
      <c r="N41" s="639">
        <f t="shared" si="0"/>
        <v>8</v>
      </c>
      <c r="O41" s="950" t="str">
        <f t="shared" si="1"/>
        <v>MEDIO</v>
      </c>
      <c r="P41" s="639">
        <v>10</v>
      </c>
      <c r="Q41" s="639">
        <f t="shared" si="2"/>
        <v>80</v>
      </c>
      <c r="R41" s="674" t="str">
        <f t="shared" si="3"/>
        <v>III</v>
      </c>
      <c r="S41" s="246" t="str">
        <f t="shared" si="4"/>
        <v>MEJORABLE</v>
      </c>
      <c r="T41" s="179" t="s">
        <v>13</v>
      </c>
      <c r="U41" s="179" t="s">
        <v>13</v>
      </c>
      <c r="V41" s="179" t="s">
        <v>13</v>
      </c>
      <c r="W41" s="5" t="s">
        <v>3179</v>
      </c>
      <c r="X41" s="183" t="s">
        <v>13</v>
      </c>
    </row>
    <row r="42" spans="3:24" ht="205.2">
      <c r="C42" s="1441"/>
      <c r="D42" s="2038"/>
      <c r="E42" s="1440"/>
      <c r="F42" s="3" t="s">
        <v>3180</v>
      </c>
      <c r="G42" s="363" t="s">
        <v>8</v>
      </c>
      <c r="H42" s="178" t="s">
        <v>9</v>
      </c>
      <c r="I42" s="179" t="s">
        <v>10</v>
      </c>
      <c r="J42" s="179" t="s">
        <v>11</v>
      </c>
      <c r="K42" s="179" t="s">
        <v>11</v>
      </c>
      <c r="L42" s="472">
        <v>2</v>
      </c>
      <c r="M42" s="472">
        <v>4</v>
      </c>
      <c r="N42" s="639">
        <f t="shared" si="0"/>
        <v>8</v>
      </c>
      <c r="O42" s="950" t="str">
        <f t="shared" si="1"/>
        <v>MEDIO</v>
      </c>
      <c r="P42" s="639">
        <v>10</v>
      </c>
      <c r="Q42" s="639">
        <f t="shared" si="2"/>
        <v>80</v>
      </c>
      <c r="R42" s="674" t="str">
        <f t="shared" si="3"/>
        <v>III</v>
      </c>
      <c r="S42" s="246" t="str">
        <f t="shared" si="4"/>
        <v>MEJORABLE</v>
      </c>
      <c r="T42" s="179" t="s">
        <v>13</v>
      </c>
      <c r="U42" s="179" t="s">
        <v>14</v>
      </c>
      <c r="V42" s="179" t="s">
        <v>14</v>
      </c>
      <c r="W42" s="5" t="s">
        <v>3181</v>
      </c>
      <c r="X42" s="183" t="s">
        <v>3182</v>
      </c>
    </row>
    <row r="43" spans="3:24" ht="239.25" customHeight="1">
      <c r="C43" s="1441"/>
      <c r="D43" s="2038"/>
      <c r="E43" s="1440"/>
      <c r="F43" s="188" t="s">
        <v>19</v>
      </c>
      <c r="G43" s="363" t="s">
        <v>20</v>
      </c>
      <c r="H43" s="179" t="s">
        <v>21</v>
      </c>
      <c r="I43" s="184" t="s">
        <v>11</v>
      </c>
      <c r="J43" s="184" t="s">
        <v>11</v>
      </c>
      <c r="K43" s="184" t="s">
        <v>11</v>
      </c>
      <c r="L43" s="472">
        <v>2</v>
      </c>
      <c r="M43" s="472">
        <v>4</v>
      </c>
      <c r="N43" s="639">
        <f t="shared" si="0"/>
        <v>8</v>
      </c>
      <c r="O43" s="950" t="str">
        <f t="shared" si="1"/>
        <v>MEDIO</v>
      </c>
      <c r="P43" s="639">
        <v>10</v>
      </c>
      <c r="Q43" s="639">
        <f t="shared" si="2"/>
        <v>80</v>
      </c>
      <c r="R43" s="674" t="str">
        <f t="shared" si="3"/>
        <v>III</v>
      </c>
      <c r="S43" s="246" t="str">
        <f t="shared" si="4"/>
        <v>MEJORABLE</v>
      </c>
      <c r="T43" s="180" t="s">
        <v>13</v>
      </c>
      <c r="U43" s="179" t="s">
        <v>14</v>
      </c>
      <c r="V43" s="180" t="s">
        <v>13</v>
      </c>
      <c r="W43" s="179" t="s">
        <v>1931</v>
      </c>
      <c r="X43" s="183" t="s">
        <v>13</v>
      </c>
    </row>
    <row r="44" spans="3:24" ht="205.2">
      <c r="C44" s="1441"/>
      <c r="D44" s="2038"/>
      <c r="E44" s="1440"/>
      <c r="F44" s="34" t="s">
        <v>3183</v>
      </c>
      <c r="G44" s="363" t="s">
        <v>17</v>
      </c>
      <c r="H44" s="179" t="s">
        <v>3184</v>
      </c>
      <c r="I44" s="179" t="s">
        <v>10</v>
      </c>
      <c r="J44" s="179" t="s">
        <v>11</v>
      </c>
      <c r="K44" s="179" t="s">
        <v>10</v>
      </c>
      <c r="L44" s="472">
        <v>2</v>
      </c>
      <c r="M44" s="472">
        <v>4</v>
      </c>
      <c r="N44" s="639">
        <f t="shared" si="0"/>
        <v>8</v>
      </c>
      <c r="O44" s="950" t="str">
        <f t="shared" si="1"/>
        <v>MEDIO</v>
      </c>
      <c r="P44" s="639">
        <v>10</v>
      </c>
      <c r="Q44" s="639">
        <f t="shared" si="2"/>
        <v>80</v>
      </c>
      <c r="R44" s="674" t="str">
        <f t="shared" si="3"/>
        <v>III</v>
      </c>
      <c r="S44" s="246" t="str">
        <f t="shared" si="4"/>
        <v>MEJORABLE</v>
      </c>
      <c r="T44" s="179" t="s">
        <v>13</v>
      </c>
      <c r="U44" s="179" t="s">
        <v>14</v>
      </c>
      <c r="V44" s="180" t="s">
        <v>13</v>
      </c>
      <c r="W44" s="5" t="s">
        <v>3185</v>
      </c>
      <c r="X44" s="183" t="s">
        <v>13</v>
      </c>
    </row>
    <row r="45" spans="3:24" ht="91.2">
      <c r="C45" s="1441"/>
      <c r="D45" s="2038"/>
      <c r="E45" s="1440"/>
      <c r="F45" s="33" t="s">
        <v>3186</v>
      </c>
      <c r="G45" s="3" t="s">
        <v>20</v>
      </c>
      <c r="H45" s="5" t="s">
        <v>237</v>
      </c>
      <c r="I45" s="184" t="s">
        <v>11</v>
      </c>
      <c r="J45" s="184" t="s">
        <v>11</v>
      </c>
      <c r="K45" s="184" t="s">
        <v>11</v>
      </c>
      <c r="L45" s="472">
        <v>2</v>
      </c>
      <c r="M45" s="472">
        <v>4</v>
      </c>
      <c r="N45" s="639">
        <f t="shared" si="0"/>
        <v>8</v>
      </c>
      <c r="O45" s="950" t="str">
        <f t="shared" si="1"/>
        <v>MEDIO</v>
      </c>
      <c r="P45" s="639">
        <v>10</v>
      </c>
      <c r="Q45" s="639">
        <f t="shared" si="2"/>
        <v>80</v>
      </c>
      <c r="R45" s="674" t="str">
        <f t="shared" si="3"/>
        <v>III</v>
      </c>
      <c r="S45" s="246" t="str">
        <f t="shared" si="4"/>
        <v>MEJORABLE</v>
      </c>
      <c r="T45" s="179" t="s">
        <v>14</v>
      </c>
      <c r="U45" s="179" t="s">
        <v>14</v>
      </c>
      <c r="V45" s="180" t="s">
        <v>13</v>
      </c>
      <c r="W45" s="179" t="s">
        <v>14</v>
      </c>
      <c r="X45" s="183" t="s">
        <v>13</v>
      </c>
    </row>
    <row r="46" spans="3:24" ht="68.400000000000006">
      <c r="C46" s="1441"/>
      <c r="D46" s="2038"/>
      <c r="E46" s="1440"/>
      <c r="F46" s="5" t="s">
        <v>15</v>
      </c>
      <c r="G46" s="363" t="s">
        <v>8</v>
      </c>
      <c r="H46" s="179" t="s">
        <v>315</v>
      </c>
      <c r="I46" s="179" t="s">
        <v>11</v>
      </c>
      <c r="J46" s="179" t="s">
        <v>44</v>
      </c>
      <c r="K46" s="179" t="s">
        <v>238</v>
      </c>
      <c r="L46" s="472">
        <v>2</v>
      </c>
      <c r="M46" s="472">
        <v>4</v>
      </c>
      <c r="N46" s="639">
        <f t="shared" si="0"/>
        <v>8</v>
      </c>
      <c r="O46" s="950" t="str">
        <f t="shared" si="1"/>
        <v>MEDIO</v>
      </c>
      <c r="P46" s="639">
        <v>10</v>
      </c>
      <c r="Q46" s="639">
        <f t="shared" si="2"/>
        <v>80</v>
      </c>
      <c r="R46" s="674" t="str">
        <f t="shared" si="3"/>
        <v>III</v>
      </c>
      <c r="S46" s="246" t="str">
        <f t="shared" si="4"/>
        <v>MEJORABLE</v>
      </c>
      <c r="T46" s="179" t="s">
        <v>14</v>
      </c>
      <c r="U46" s="179" t="s">
        <v>14</v>
      </c>
      <c r="V46" s="179" t="s">
        <v>14</v>
      </c>
      <c r="W46" s="5" t="s">
        <v>3187</v>
      </c>
      <c r="X46" s="183" t="s">
        <v>13</v>
      </c>
    </row>
    <row r="47" spans="3:24" ht="114">
      <c r="C47" s="1441"/>
      <c r="D47" s="2039" t="s">
        <v>3799</v>
      </c>
      <c r="E47" s="363" t="s">
        <v>6</v>
      </c>
      <c r="F47" s="33" t="s">
        <v>180</v>
      </c>
      <c r="G47" s="363" t="s">
        <v>20</v>
      </c>
      <c r="H47" s="179" t="s">
        <v>31</v>
      </c>
      <c r="I47" s="184" t="s">
        <v>11</v>
      </c>
      <c r="J47" s="184" t="s">
        <v>11</v>
      </c>
      <c r="K47" s="184" t="s">
        <v>11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79" t="s">
        <v>13</v>
      </c>
      <c r="U47" s="179" t="s">
        <v>13</v>
      </c>
      <c r="V47" s="179" t="s">
        <v>13</v>
      </c>
      <c r="W47" s="179" t="s">
        <v>1944</v>
      </c>
      <c r="X47" s="183" t="s">
        <v>13</v>
      </c>
    </row>
    <row r="48" spans="3:24" ht="253.5" customHeight="1">
      <c r="C48" s="1441"/>
      <c r="D48" s="2039"/>
      <c r="E48" s="363" t="s">
        <v>6</v>
      </c>
      <c r="F48" s="189" t="s">
        <v>3188</v>
      </c>
      <c r="G48" s="185" t="s">
        <v>33</v>
      </c>
      <c r="H48" s="178" t="s">
        <v>3189</v>
      </c>
      <c r="I48" s="178" t="s">
        <v>10</v>
      </c>
      <c r="J48" s="178" t="s">
        <v>10</v>
      </c>
      <c r="K48" s="178" t="s">
        <v>10</v>
      </c>
      <c r="L48" s="472">
        <v>2</v>
      </c>
      <c r="M48" s="472">
        <v>4</v>
      </c>
      <c r="N48" s="639">
        <f t="shared" si="0"/>
        <v>8</v>
      </c>
      <c r="O48" s="950" t="str">
        <f t="shared" si="1"/>
        <v>MEDIO</v>
      </c>
      <c r="P48" s="639">
        <v>10</v>
      </c>
      <c r="Q48" s="639">
        <f t="shared" si="2"/>
        <v>80</v>
      </c>
      <c r="R48" s="674" t="str">
        <f t="shared" si="3"/>
        <v>III</v>
      </c>
      <c r="S48" s="246" t="str">
        <f t="shared" si="4"/>
        <v>MEJORABLE</v>
      </c>
      <c r="T48" s="179" t="s">
        <v>13</v>
      </c>
      <c r="U48" s="179" t="s">
        <v>13</v>
      </c>
      <c r="V48" s="179" t="s">
        <v>13</v>
      </c>
      <c r="W48" s="5" t="s">
        <v>1929</v>
      </c>
      <c r="X48" s="183" t="s">
        <v>13</v>
      </c>
    </row>
    <row r="49" spans="3:24" ht="130.5" customHeight="1">
      <c r="C49" s="1441"/>
      <c r="D49" s="2039"/>
      <c r="E49" s="363" t="s">
        <v>6</v>
      </c>
      <c r="F49" s="189" t="s">
        <v>3190</v>
      </c>
      <c r="G49" s="185" t="s">
        <v>33</v>
      </c>
      <c r="H49" s="178" t="s">
        <v>391</v>
      </c>
      <c r="I49" s="178" t="s">
        <v>10</v>
      </c>
      <c r="J49" s="178" t="s">
        <v>10</v>
      </c>
      <c r="K49" s="178" t="s">
        <v>10</v>
      </c>
      <c r="L49" s="472">
        <v>2</v>
      </c>
      <c r="M49" s="472">
        <v>4</v>
      </c>
      <c r="N49" s="639">
        <f t="shared" si="0"/>
        <v>8</v>
      </c>
      <c r="O49" s="950" t="str">
        <f t="shared" si="1"/>
        <v>MEDIO</v>
      </c>
      <c r="P49" s="639">
        <v>10</v>
      </c>
      <c r="Q49" s="639">
        <f t="shared" si="2"/>
        <v>80</v>
      </c>
      <c r="R49" s="674" t="str">
        <f t="shared" si="3"/>
        <v>III</v>
      </c>
      <c r="S49" s="246" t="str">
        <f t="shared" si="4"/>
        <v>MEJORABLE</v>
      </c>
      <c r="T49" s="179" t="s">
        <v>13</v>
      </c>
      <c r="U49" s="179" t="s">
        <v>13</v>
      </c>
      <c r="V49" s="179" t="s">
        <v>13</v>
      </c>
      <c r="W49" s="5" t="s">
        <v>1929</v>
      </c>
      <c r="X49" s="183" t="s">
        <v>13</v>
      </c>
    </row>
    <row r="50" spans="3:24" ht="136.80000000000001">
      <c r="C50" s="1441"/>
      <c r="D50" s="2039"/>
      <c r="E50" s="363" t="s">
        <v>6</v>
      </c>
      <c r="F50" s="3" t="s">
        <v>3191</v>
      </c>
      <c r="G50" s="363" t="s">
        <v>17</v>
      </c>
      <c r="H50" s="179" t="s">
        <v>27</v>
      </c>
      <c r="I50" s="179" t="s">
        <v>10</v>
      </c>
      <c r="J50" s="184" t="s">
        <v>11</v>
      </c>
      <c r="K50" s="184" t="s">
        <v>11</v>
      </c>
      <c r="L50" s="472">
        <v>2</v>
      </c>
      <c r="M50" s="472">
        <v>4</v>
      </c>
      <c r="N50" s="639">
        <f t="shared" si="0"/>
        <v>8</v>
      </c>
      <c r="O50" s="950" t="str">
        <f t="shared" si="1"/>
        <v>MEDIO</v>
      </c>
      <c r="P50" s="639">
        <v>10</v>
      </c>
      <c r="Q50" s="639">
        <f t="shared" si="2"/>
        <v>80</v>
      </c>
      <c r="R50" s="674" t="str">
        <f t="shared" si="3"/>
        <v>III</v>
      </c>
      <c r="S50" s="246" t="str">
        <f t="shared" si="4"/>
        <v>MEJORABLE</v>
      </c>
      <c r="T50" s="179" t="s">
        <v>13</v>
      </c>
      <c r="U50" s="179" t="s">
        <v>13</v>
      </c>
      <c r="V50" s="179" t="s">
        <v>13</v>
      </c>
      <c r="W50" s="5" t="s">
        <v>3192</v>
      </c>
      <c r="X50" s="183" t="s">
        <v>508</v>
      </c>
    </row>
    <row r="51" spans="3:24" ht="91.2">
      <c r="C51" s="1441"/>
      <c r="D51" s="2039"/>
      <c r="E51" s="363" t="s">
        <v>6</v>
      </c>
      <c r="F51" s="3" t="s">
        <v>3193</v>
      </c>
      <c r="G51" s="363" t="s">
        <v>17</v>
      </c>
      <c r="H51" s="179" t="s">
        <v>3194</v>
      </c>
      <c r="I51" s="179" t="s">
        <v>10</v>
      </c>
      <c r="J51" s="184" t="s">
        <v>11</v>
      </c>
      <c r="K51" s="184" t="s">
        <v>11</v>
      </c>
      <c r="L51" s="472">
        <v>2</v>
      </c>
      <c r="M51" s="472">
        <v>4</v>
      </c>
      <c r="N51" s="639">
        <f t="shared" si="0"/>
        <v>8</v>
      </c>
      <c r="O51" s="950" t="str">
        <f t="shared" si="1"/>
        <v>MEDIO</v>
      </c>
      <c r="P51" s="639">
        <v>10</v>
      </c>
      <c r="Q51" s="639">
        <f t="shared" si="2"/>
        <v>80</v>
      </c>
      <c r="R51" s="674" t="str">
        <f t="shared" si="3"/>
        <v>III</v>
      </c>
      <c r="S51" s="246" t="str">
        <f t="shared" si="4"/>
        <v>MEJORABLE</v>
      </c>
      <c r="T51" s="179" t="s">
        <v>13</v>
      </c>
      <c r="U51" s="179" t="s">
        <v>13</v>
      </c>
      <c r="V51" s="179" t="s">
        <v>13</v>
      </c>
      <c r="W51" s="5" t="s">
        <v>3195</v>
      </c>
      <c r="X51" s="183" t="s">
        <v>508</v>
      </c>
    </row>
    <row r="52" spans="3:24" ht="45.6">
      <c r="C52" s="1441"/>
      <c r="D52" s="2039"/>
      <c r="E52" s="363" t="s">
        <v>6</v>
      </c>
      <c r="F52" s="179" t="s">
        <v>3196</v>
      </c>
      <c r="G52" s="363" t="s">
        <v>1204</v>
      </c>
      <c r="H52" s="179" t="s">
        <v>417</v>
      </c>
      <c r="I52" s="179" t="s">
        <v>196</v>
      </c>
      <c r="J52" s="179" t="s">
        <v>196</v>
      </c>
      <c r="K52" s="179" t="s">
        <v>196</v>
      </c>
      <c r="L52" s="472">
        <v>2</v>
      </c>
      <c r="M52" s="472">
        <v>4</v>
      </c>
      <c r="N52" s="639">
        <f t="shared" si="0"/>
        <v>8</v>
      </c>
      <c r="O52" s="950" t="str">
        <f t="shared" si="1"/>
        <v>MEDIO</v>
      </c>
      <c r="P52" s="639">
        <v>10</v>
      </c>
      <c r="Q52" s="639">
        <f t="shared" si="2"/>
        <v>80</v>
      </c>
      <c r="R52" s="674" t="str">
        <f t="shared" si="3"/>
        <v>III</v>
      </c>
      <c r="S52" s="246" t="str">
        <f t="shared" si="4"/>
        <v>MEJORABLE</v>
      </c>
      <c r="T52" s="179" t="s">
        <v>91</v>
      </c>
      <c r="U52" s="179" t="s">
        <v>91</v>
      </c>
      <c r="V52" s="179" t="s">
        <v>91</v>
      </c>
      <c r="W52" s="179" t="s">
        <v>3197</v>
      </c>
      <c r="X52" s="183" t="s">
        <v>13</v>
      </c>
    </row>
    <row r="53" spans="3:24" ht="45.6">
      <c r="C53" s="1441"/>
      <c r="D53" s="2039"/>
      <c r="E53" s="363" t="s">
        <v>6</v>
      </c>
      <c r="F53" s="34" t="s">
        <v>3198</v>
      </c>
      <c r="G53" s="363" t="s">
        <v>1399</v>
      </c>
      <c r="H53" s="179" t="s">
        <v>340</v>
      </c>
      <c r="I53" s="179" t="s">
        <v>196</v>
      </c>
      <c r="J53" s="179" t="s">
        <v>196</v>
      </c>
      <c r="K53" s="179" t="s">
        <v>196</v>
      </c>
      <c r="L53" s="472">
        <v>2</v>
      </c>
      <c r="M53" s="472">
        <v>4</v>
      </c>
      <c r="N53" s="639">
        <f t="shared" si="0"/>
        <v>8</v>
      </c>
      <c r="O53" s="950" t="str">
        <f t="shared" si="1"/>
        <v>MEDIO</v>
      </c>
      <c r="P53" s="639">
        <v>10</v>
      </c>
      <c r="Q53" s="639">
        <f t="shared" si="2"/>
        <v>80</v>
      </c>
      <c r="R53" s="674" t="str">
        <f t="shared" si="3"/>
        <v>III</v>
      </c>
      <c r="S53" s="246" t="str">
        <f t="shared" si="4"/>
        <v>MEJORABLE</v>
      </c>
      <c r="T53" s="179" t="s">
        <v>91</v>
      </c>
      <c r="U53" s="179" t="s">
        <v>91</v>
      </c>
      <c r="V53" s="179" t="s">
        <v>91</v>
      </c>
      <c r="W53" s="179" t="s">
        <v>3197</v>
      </c>
      <c r="X53" s="183" t="s">
        <v>342</v>
      </c>
    </row>
    <row r="54" spans="3:24" ht="362.25" customHeight="1">
      <c r="C54" s="1441"/>
      <c r="D54" s="2039"/>
      <c r="E54" s="363" t="s">
        <v>6</v>
      </c>
      <c r="F54" s="34" t="s">
        <v>3199</v>
      </c>
      <c r="G54" s="363" t="s">
        <v>1242</v>
      </c>
      <c r="H54" s="179" t="s">
        <v>9</v>
      </c>
      <c r="I54" s="179" t="s">
        <v>196</v>
      </c>
      <c r="J54" s="179" t="s">
        <v>196</v>
      </c>
      <c r="K54" s="179" t="s">
        <v>341</v>
      </c>
      <c r="L54" s="472">
        <v>2</v>
      </c>
      <c r="M54" s="472">
        <v>4</v>
      </c>
      <c r="N54" s="639">
        <f t="shared" si="0"/>
        <v>8</v>
      </c>
      <c r="O54" s="950" t="str">
        <f t="shared" si="1"/>
        <v>MEDIO</v>
      </c>
      <c r="P54" s="639">
        <v>10</v>
      </c>
      <c r="Q54" s="639">
        <f t="shared" si="2"/>
        <v>80</v>
      </c>
      <c r="R54" s="674" t="str">
        <f t="shared" si="3"/>
        <v>III</v>
      </c>
      <c r="S54" s="246" t="str">
        <f t="shared" si="4"/>
        <v>MEJORABLE</v>
      </c>
      <c r="T54" s="179" t="s">
        <v>91</v>
      </c>
      <c r="U54" s="179" t="s">
        <v>91</v>
      </c>
      <c r="V54" s="179" t="s">
        <v>91</v>
      </c>
      <c r="W54" s="179" t="s">
        <v>3200</v>
      </c>
      <c r="X54" s="183" t="s">
        <v>190</v>
      </c>
    </row>
    <row r="55" spans="3:24" ht="317.25" customHeight="1">
      <c r="C55" s="1441"/>
      <c r="D55" s="2039"/>
      <c r="E55" s="363" t="s">
        <v>6</v>
      </c>
      <c r="F55" s="34" t="s">
        <v>3201</v>
      </c>
      <c r="G55" s="363" t="s">
        <v>1242</v>
      </c>
      <c r="H55" s="179" t="s">
        <v>3202</v>
      </c>
      <c r="I55" s="179" t="s">
        <v>196</v>
      </c>
      <c r="J55" s="179" t="s">
        <v>196</v>
      </c>
      <c r="K55" s="179" t="s">
        <v>196</v>
      </c>
      <c r="L55" s="472">
        <v>2</v>
      </c>
      <c r="M55" s="472">
        <v>4</v>
      </c>
      <c r="N55" s="639">
        <f t="shared" si="0"/>
        <v>8</v>
      </c>
      <c r="O55" s="950" t="str">
        <f t="shared" si="1"/>
        <v>MEDIO</v>
      </c>
      <c r="P55" s="639">
        <v>10</v>
      </c>
      <c r="Q55" s="639">
        <f t="shared" si="2"/>
        <v>80</v>
      </c>
      <c r="R55" s="674" t="str">
        <f t="shared" si="3"/>
        <v>III</v>
      </c>
      <c r="S55" s="246" t="str">
        <f t="shared" si="4"/>
        <v>MEJORABLE</v>
      </c>
      <c r="T55" s="179" t="s">
        <v>91</v>
      </c>
      <c r="U55" s="179" t="s">
        <v>91</v>
      </c>
      <c r="V55" s="179" t="s">
        <v>91</v>
      </c>
      <c r="W55" s="179" t="s">
        <v>3203</v>
      </c>
      <c r="X55" s="183" t="s">
        <v>190</v>
      </c>
    </row>
    <row r="56" spans="3:24" ht="191.25" customHeight="1">
      <c r="C56" s="1441"/>
      <c r="D56" s="2039"/>
      <c r="E56" s="363" t="s">
        <v>6</v>
      </c>
      <c r="F56" s="34" t="s">
        <v>3204</v>
      </c>
      <c r="G56" s="363" t="s">
        <v>203</v>
      </c>
      <c r="H56" s="179" t="s">
        <v>420</v>
      </c>
      <c r="I56" s="179" t="s">
        <v>3205</v>
      </c>
      <c r="J56" s="179" t="s">
        <v>196</v>
      </c>
      <c r="K56" s="179" t="s">
        <v>196</v>
      </c>
      <c r="L56" s="472">
        <v>2</v>
      </c>
      <c r="M56" s="472">
        <v>4</v>
      </c>
      <c r="N56" s="639">
        <f t="shared" si="0"/>
        <v>8</v>
      </c>
      <c r="O56" s="950" t="str">
        <f t="shared" si="1"/>
        <v>MEDIO</v>
      </c>
      <c r="P56" s="639">
        <v>10</v>
      </c>
      <c r="Q56" s="639">
        <f t="shared" si="2"/>
        <v>80</v>
      </c>
      <c r="R56" s="674" t="str">
        <f t="shared" si="3"/>
        <v>III</v>
      </c>
      <c r="S56" s="246" t="str">
        <f t="shared" si="4"/>
        <v>MEJORABLE</v>
      </c>
      <c r="T56" s="179" t="s">
        <v>91</v>
      </c>
      <c r="U56" s="179" t="s">
        <v>91</v>
      </c>
      <c r="V56" s="180" t="s">
        <v>13</v>
      </c>
      <c r="W56" s="179" t="s">
        <v>3206</v>
      </c>
      <c r="X56" s="183" t="s">
        <v>190</v>
      </c>
    </row>
    <row r="57" spans="3:24" ht="254.25" customHeight="1">
      <c r="C57" s="1441"/>
      <c r="D57" s="2039"/>
      <c r="E57" s="363" t="s">
        <v>6</v>
      </c>
      <c r="F57" s="34" t="s">
        <v>510</v>
      </c>
      <c r="G57" s="363" t="s">
        <v>203</v>
      </c>
      <c r="H57" s="179" t="s">
        <v>415</v>
      </c>
      <c r="I57" s="179" t="s">
        <v>196</v>
      </c>
      <c r="J57" s="179" t="s">
        <v>196</v>
      </c>
      <c r="K57" s="179" t="s">
        <v>511</v>
      </c>
      <c r="L57" s="472">
        <v>2</v>
      </c>
      <c r="M57" s="472">
        <v>4</v>
      </c>
      <c r="N57" s="639">
        <f t="shared" si="0"/>
        <v>8</v>
      </c>
      <c r="O57" s="950" t="str">
        <f t="shared" si="1"/>
        <v>MEDIO</v>
      </c>
      <c r="P57" s="639">
        <v>10</v>
      </c>
      <c r="Q57" s="639">
        <f t="shared" si="2"/>
        <v>80</v>
      </c>
      <c r="R57" s="674" t="str">
        <f t="shared" si="3"/>
        <v>III</v>
      </c>
      <c r="S57" s="246" t="str">
        <f t="shared" si="4"/>
        <v>MEJORABLE</v>
      </c>
      <c r="T57" s="179" t="s">
        <v>91</v>
      </c>
      <c r="U57" s="179" t="s">
        <v>91</v>
      </c>
      <c r="V57" s="179" t="s">
        <v>91</v>
      </c>
      <c r="W57" s="179" t="s">
        <v>1994</v>
      </c>
      <c r="X57" s="183" t="s">
        <v>190</v>
      </c>
    </row>
    <row r="58" spans="3:24" ht="226.5" customHeight="1">
      <c r="C58" s="1441"/>
      <c r="D58" s="2039"/>
      <c r="E58" s="363" t="s">
        <v>6</v>
      </c>
      <c r="F58" s="34" t="s">
        <v>3207</v>
      </c>
      <c r="G58" s="363" t="s">
        <v>203</v>
      </c>
      <c r="H58" s="179" t="s">
        <v>415</v>
      </c>
      <c r="I58" s="179" t="s">
        <v>3205</v>
      </c>
      <c r="J58" s="179" t="s">
        <v>3208</v>
      </c>
      <c r="K58" s="179" t="s">
        <v>511</v>
      </c>
      <c r="L58" s="472">
        <v>2</v>
      </c>
      <c r="M58" s="472">
        <v>4</v>
      </c>
      <c r="N58" s="639">
        <f t="shared" si="0"/>
        <v>8</v>
      </c>
      <c r="O58" s="950" t="str">
        <f t="shared" si="1"/>
        <v>MEDIO</v>
      </c>
      <c r="P58" s="639">
        <v>10</v>
      </c>
      <c r="Q58" s="639">
        <f t="shared" si="2"/>
        <v>80</v>
      </c>
      <c r="R58" s="674" t="str">
        <f t="shared" si="3"/>
        <v>III</v>
      </c>
      <c r="S58" s="246" t="str">
        <f t="shared" si="4"/>
        <v>MEJORABLE</v>
      </c>
      <c r="T58" s="179" t="s">
        <v>91</v>
      </c>
      <c r="U58" s="179" t="s">
        <v>91</v>
      </c>
      <c r="V58" s="180" t="s">
        <v>13</v>
      </c>
      <c r="W58" s="179" t="s">
        <v>3209</v>
      </c>
      <c r="X58" s="183" t="s">
        <v>190</v>
      </c>
    </row>
    <row r="59" spans="3:24" ht="182.4">
      <c r="C59" s="1441"/>
      <c r="D59" s="2039"/>
      <c r="E59" s="363" t="s">
        <v>6</v>
      </c>
      <c r="F59" s="363" t="s">
        <v>3210</v>
      </c>
      <c r="G59" s="363" t="s">
        <v>20</v>
      </c>
      <c r="H59" s="179" t="s">
        <v>30</v>
      </c>
      <c r="I59" s="184" t="s">
        <v>11</v>
      </c>
      <c r="J59" s="184" t="s">
        <v>85</v>
      </c>
      <c r="K59" s="184" t="s">
        <v>513</v>
      </c>
      <c r="L59" s="472">
        <v>2</v>
      </c>
      <c r="M59" s="472">
        <v>2</v>
      </c>
      <c r="N59" s="639">
        <f t="shared" si="0"/>
        <v>4</v>
      </c>
      <c r="O59" s="950" t="str">
        <f t="shared" si="1"/>
        <v>BAJO</v>
      </c>
      <c r="P59" s="639">
        <v>100</v>
      </c>
      <c r="Q59" s="639">
        <f t="shared" si="2"/>
        <v>400</v>
      </c>
      <c r="R59" s="674" t="str">
        <f t="shared" si="3"/>
        <v>II</v>
      </c>
      <c r="S59" s="246" t="str">
        <f t="shared" si="4"/>
        <v>ACEPTABLE CON CONTROL ESPECIFICO</v>
      </c>
      <c r="T59" s="179" t="s">
        <v>13</v>
      </c>
      <c r="U59" s="179" t="s">
        <v>13</v>
      </c>
      <c r="V59" s="179" t="s">
        <v>13</v>
      </c>
      <c r="W59" s="5" t="s">
        <v>3211</v>
      </c>
      <c r="X59" s="183" t="s">
        <v>13</v>
      </c>
    </row>
    <row r="60" spans="3:24" ht="162.75" customHeight="1">
      <c r="C60" s="1499" t="s">
        <v>3775</v>
      </c>
      <c r="D60" s="1500"/>
      <c r="E60" s="10" t="s">
        <v>6</v>
      </c>
      <c r="F60" s="404" t="s">
        <v>1855</v>
      </c>
      <c r="G60" s="41" t="s">
        <v>20</v>
      </c>
      <c r="H60" s="43" t="s">
        <v>97</v>
      </c>
      <c r="I60" s="49" t="s">
        <v>11</v>
      </c>
      <c r="J60" s="49" t="s">
        <v>515</v>
      </c>
      <c r="K60" s="49" t="s">
        <v>1266</v>
      </c>
      <c r="L60" s="472">
        <v>2</v>
      </c>
      <c r="M60" s="472">
        <v>4</v>
      </c>
      <c r="N60" s="639">
        <f t="shared" si="0"/>
        <v>8</v>
      </c>
      <c r="O60" s="950" t="str">
        <f t="shared" si="1"/>
        <v>MEDIO</v>
      </c>
      <c r="P60" s="639">
        <v>10</v>
      </c>
      <c r="Q60" s="639">
        <f t="shared" si="2"/>
        <v>80</v>
      </c>
      <c r="R60" s="674" t="str">
        <f t="shared" si="3"/>
        <v>III</v>
      </c>
      <c r="S60" s="246" t="str">
        <f t="shared" si="4"/>
        <v>MEJORABLE</v>
      </c>
      <c r="T60" s="43" t="s">
        <v>13</v>
      </c>
      <c r="U60" s="43" t="s">
        <v>13</v>
      </c>
      <c r="V60" s="43" t="s">
        <v>516</v>
      </c>
      <c r="W60" s="184" t="s">
        <v>1995</v>
      </c>
      <c r="X60" s="44" t="s">
        <v>13</v>
      </c>
    </row>
    <row r="61" spans="3:24" ht="136.80000000000001">
      <c r="C61" s="1443"/>
      <c r="D61" s="1444"/>
      <c r="E61" s="10" t="s">
        <v>6</v>
      </c>
      <c r="F61" s="404" t="s">
        <v>1856</v>
      </c>
      <c r="G61" s="41" t="s">
        <v>20</v>
      </c>
      <c r="H61" s="43" t="s">
        <v>97</v>
      </c>
      <c r="I61" s="49" t="s">
        <v>11</v>
      </c>
      <c r="J61" s="49" t="s">
        <v>515</v>
      </c>
      <c r="K61" s="49" t="s">
        <v>1266</v>
      </c>
      <c r="L61" s="472">
        <v>2</v>
      </c>
      <c r="M61" s="472">
        <v>2</v>
      </c>
      <c r="N61" s="639">
        <f t="shared" si="0"/>
        <v>4</v>
      </c>
      <c r="O61" s="950" t="str">
        <f t="shared" si="1"/>
        <v>BAJO</v>
      </c>
      <c r="P61" s="639">
        <v>100</v>
      </c>
      <c r="Q61" s="639">
        <f t="shared" si="2"/>
        <v>400</v>
      </c>
      <c r="R61" s="674" t="str">
        <f t="shared" si="3"/>
        <v>II</v>
      </c>
      <c r="S61" s="246" t="str">
        <f t="shared" si="4"/>
        <v>ACEPTABLE CON CONTROL ESPECIFICO</v>
      </c>
      <c r="T61" s="43" t="s">
        <v>13</v>
      </c>
      <c r="U61" s="43" t="s">
        <v>13</v>
      </c>
      <c r="V61" s="43" t="s">
        <v>516</v>
      </c>
      <c r="W61" s="184" t="s">
        <v>1996</v>
      </c>
      <c r="X61" s="44" t="s">
        <v>13</v>
      </c>
    </row>
    <row r="62" spans="3:24" ht="136.80000000000001">
      <c r="C62" s="1443"/>
      <c r="D62" s="1444"/>
      <c r="E62" s="10" t="s">
        <v>6</v>
      </c>
      <c r="F62" s="92" t="s">
        <v>517</v>
      </c>
      <c r="G62" s="41" t="s">
        <v>20</v>
      </c>
      <c r="H62" s="43" t="s">
        <v>97</v>
      </c>
      <c r="I62" s="49" t="s">
        <v>11</v>
      </c>
      <c r="J62" s="49" t="s">
        <v>515</v>
      </c>
      <c r="K62" s="49" t="s">
        <v>1266</v>
      </c>
      <c r="L62" s="472">
        <v>2</v>
      </c>
      <c r="M62" s="472">
        <v>4</v>
      </c>
      <c r="N62" s="639">
        <f t="shared" si="0"/>
        <v>8</v>
      </c>
      <c r="O62" s="950" t="str">
        <f t="shared" si="1"/>
        <v>MEDIO</v>
      </c>
      <c r="P62" s="639">
        <v>10</v>
      </c>
      <c r="Q62" s="639">
        <f t="shared" si="2"/>
        <v>80</v>
      </c>
      <c r="R62" s="674" t="str">
        <f t="shared" si="3"/>
        <v>III</v>
      </c>
      <c r="S62" s="246" t="str">
        <f t="shared" si="4"/>
        <v>MEJORABLE</v>
      </c>
      <c r="T62" s="43" t="s">
        <v>13</v>
      </c>
      <c r="U62" s="43" t="s">
        <v>13</v>
      </c>
      <c r="V62" s="43" t="s">
        <v>516</v>
      </c>
      <c r="W62" s="184" t="s">
        <v>1996</v>
      </c>
      <c r="X62" s="44" t="s">
        <v>13</v>
      </c>
    </row>
    <row r="63" spans="3:24" ht="229.5" customHeight="1">
      <c r="C63" s="1443"/>
      <c r="D63" s="1444"/>
      <c r="E63" s="10" t="s">
        <v>6</v>
      </c>
      <c r="F63" s="363" t="s">
        <v>254</v>
      </c>
      <c r="G63" s="363" t="s">
        <v>20</v>
      </c>
      <c r="H63" s="179" t="s">
        <v>30</v>
      </c>
      <c r="I63" s="184" t="s">
        <v>11</v>
      </c>
      <c r="J63" s="184" t="s">
        <v>1654</v>
      </c>
      <c r="K63" s="184" t="s">
        <v>255</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79" t="s">
        <v>13</v>
      </c>
      <c r="U63" s="179" t="s">
        <v>13</v>
      </c>
      <c r="V63" s="179" t="s">
        <v>13</v>
      </c>
      <c r="W63" s="5" t="s">
        <v>1939</v>
      </c>
      <c r="X63" s="183" t="s">
        <v>13</v>
      </c>
    </row>
    <row r="64" spans="3:24" ht="194.25" customHeight="1">
      <c r="C64" s="1443"/>
      <c r="D64" s="1444"/>
      <c r="E64" s="10" t="s">
        <v>6</v>
      </c>
      <c r="F64" s="40" t="s">
        <v>518</v>
      </c>
      <c r="G64" s="41" t="s">
        <v>20</v>
      </c>
      <c r="H64" s="43" t="s">
        <v>104</v>
      </c>
      <c r="I64" s="85" t="s">
        <v>11</v>
      </c>
      <c r="J64" s="85" t="s">
        <v>105</v>
      </c>
      <c r="K64" s="85" t="s">
        <v>1266</v>
      </c>
      <c r="L64" s="472">
        <v>2</v>
      </c>
      <c r="M64" s="472">
        <v>4</v>
      </c>
      <c r="N64" s="639">
        <f t="shared" si="0"/>
        <v>8</v>
      </c>
      <c r="O64" s="950" t="str">
        <f t="shared" si="1"/>
        <v>MEDIO</v>
      </c>
      <c r="P64" s="639">
        <v>10</v>
      </c>
      <c r="Q64" s="639">
        <f t="shared" si="2"/>
        <v>80</v>
      </c>
      <c r="R64" s="674" t="str">
        <f t="shared" si="3"/>
        <v>III</v>
      </c>
      <c r="S64" s="246" t="str">
        <f t="shared" si="4"/>
        <v>MEJORABLE</v>
      </c>
      <c r="T64" s="43" t="s">
        <v>13</v>
      </c>
      <c r="U64" s="43" t="s">
        <v>13</v>
      </c>
      <c r="V64" s="180" t="s">
        <v>13</v>
      </c>
      <c r="W64" s="179" t="s">
        <v>1997</v>
      </c>
      <c r="X64" s="44" t="s">
        <v>120</v>
      </c>
    </row>
    <row r="65" spans="3:24" ht="198.75" customHeight="1">
      <c r="C65" s="1443"/>
      <c r="D65" s="1444"/>
      <c r="E65" s="10" t="s">
        <v>6</v>
      </c>
      <c r="F65" s="40" t="s">
        <v>519</v>
      </c>
      <c r="G65" s="41" t="s">
        <v>39</v>
      </c>
      <c r="H65" s="43" t="s">
        <v>104</v>
      </c>
      <c r="I65" s="85" t="s">
        <v>11</v>
      </c>
      <c r="J65" s="85" t="s">
        <v>105</v>
      </c>
      <c r="K65" s="85" t="s">
        <v>1266</v>
      </c>
      <c r="L65" s="472">
        <v>2</v>
      </c>
      <c r="M65" s="472">
        <v>2</v>
      </c>
      <c r="N65" s="639">
        <f t="shared" si="0"/>
        <v>4</v>
      </c>
      <c r="O65" s="950" t="str">
        <f t="shared" si="1"/>
        <v>BAJO</v>
      </c>
      <c r="P65" s="639">
        <v>100</v>
      </c>
      <c r="Q65" s="639">
        <f t="shared" si="2"/>
        <v>400</v>
      </c>
      <c r="R65" s="674" t="str">
        <f t="shared" si="3"/>
        <v>II</v>
      </c>
      <c r="S65" s="246" t="str">
        <f t="shared" si="4"/>
        <v>ACEPTABLE CON CONTROL ESPECIFICO</v>
      </c>
      <c r="T65" s="43" t="s">
        <v>13</v>
      </c>
      <c r="U65" s="43" t="s">
        <v>13</v>
      </c>
      <c r="V65" s="43" t="s">
        <v>13</v>
      </c>
      <c r="W65" s="179" t="s">
        <v>1998</v>
      </c>
      <c r="X65" s="44" t="s">
        <v>13</v>
      </c>
    </row>
    <row r="66" spans="3:24" ht="198.75" customHeight="1">
      <c r="C66" s="1443"/>
      <c r="D66" s="1444"/>
      <c r="E66" s="10" t="s">
        <v>6</v>
      </c>
      <c r="F66" s="40" t="s">
        <v>520</v>
      </c>
      <c r="G66" s="41" t="s">
        <v>20</v>
      </c>
      <c r="H66" s="43" t="s">
        <v>104</v>
      </c>
      <c r="I66" s="85" t="s">
        <v>11</v>
      </c>
      <c r="J66" s="85" t="s">
        <v>105</v>
      </c>
      <c r="K66" s="85" t="s">
        <v>1266</v>
      </c>
      <c r="L66" s="472">
        <v>2</v>
      </c>
      <c r="M66" s="472">
        <v>4</v>
      </c>
      <c r="N66" s="639">
        <f t="shared" si="0"/>
        <v>8</v>
      </c>
      <c r="O66" s="950" t="str">
        <f t="shared" si="1"/>
        <v>MEDIO</v>
      </c>
      <c r="P66" s="639">
        <v>10</v>
      </c>
      <c r="Q66" s="639">
        <f t="shared" si="2"/>
        <v>80</v>
      </c>
      <c r="R66" s="674" t="str">
        <f t="shared" si="3"/>
        <v>III</v>
      </c>
      <c r="S66" s="246" t="str">
        <f t="shared" si="4"/>
        <v>MEJORABLE</v>
      </c>
      <c r="T66" s="43" t="s">
        <v>13</v>
      </c>
      <c r="U66" s="43" t="s">
        <v>13</v>
      </c>
      <c r="V66" s="180" t="s">
        <v>13</v>
      </c>
      <c r="W66" s="179" t="s">
        <v>1999</v>
      </c>
      <c r="X66" s="44" t="s">
        <v>120</v>
      </c>
    </row>
    <row r="67" spans="3:24" ht="177" customHeight="1">
      <c r="C67" s="1443"/>
      <c r="D67" s="1444"/>
      <c r="E67" s="10" t="s">
        <v>6</v>
      </c>
      <c r="F67" s="40" t="s">
        <v>256</v>
      </c>
      <c r="G67" s="41" t="s">
        <v>20</v>
      </c>
      <c r="H67" s="42" t="s">
        <v>257</v>
      </c>
      <c r="I67" s="42" t="s">
        <v>258</v>
      </c>
      <c r="J67" s="42" t="s">
        <v>1657</v>
      </c>
      <c r="K67" s="42" t="s">
        <v>1250</v>
      </c>
      <c r="L67" s="472">
        <v>2</v>
      </c>
      <c r="M67" s="472">
        <v>4</v>
      </c>
      <c r="N67" s="639">
        <f t="shared" si="0"/>
        <v>8</v>
      </c>
      <c r="O67" s="950" t="str">
        <f t="shared" si="1"/>
        <v>MEDIO</v>
      </c>
      <c r="P67" s="639">
        <v>10</v>
      </c>
      <c r="Q67" s="639">
        <f t="shared" si="2"/>
        <v>80</v>
      </c>
      <c r="R67" s="674" t="str">
        <f t="shared" si="3"/>
        <v>III</v>
      </c>
      <c r="S67" s="246" t="str">
        <f t="shared" si="4"/>
        <v>MEJORABLE</v>
      </c>
      <c r="T67" s="43" t="s">
        <v>13</v>
      </c>
      <c r="U67" s="43" t="s">
        <v>13</v>
      </c>
      <c r="V67" s="43" t="s">
        <v>13</v>
      </c>
      <c r="W67" s="179" t="s">
        <v>2000</v>
      </c>
      <c r="X67" s="44" t="s">
        <v>13</v>
      </c>
    </row>
    <row r="68" spans="3:24" ht="258.75" customHeight="1">
      <c r="C68" s="1443"/>
      <c r="D68" s="1444"/>
      <c r="E68" s="10" t="s">
        <v>6</v>
      </c>
      <c r="F68" s="189" t="s">
        <v>259</v>
      </c>
      <c r="G68" s="185" t="s">
        <v>20</v>
      </c>
      <c r="H68" s="310" t="s">
        <v>260</v>
      </c>
      <c r="I68" s="184" t="s">
        <v>1043</v>
      </c>
      <c r="J68" s="184" t="s">
        <v>1658</v>
      </c>
      <c r="K68" s="310" t="s">
        <v>1659</v>
      </c>
      <c r="L68" s="472">
        <v>2</v>
      </c>
      <c r="M68" s="472">
        <v>4</v>
      </c>
      <c r="N68" s="639">
        <f t="shared" si="0"/>
        <v>8</v>
      </c>
      <c r="O68" s="950" t="str">
        <f t="shared" si="1"/>
        <v>MEDIO</v>
      </c>
      <c r="P68" s="639">
        <v>10</v>
      </c>
      <c r="Q68" s="639">
        <f t="shared" si="2"/>
        <v>80</v>
      </c>
      <c r="R68" s="674" t="str">
        <f t="shared" si="3"/>
        <v>III</v>
      </c>
      <c r="S68" s="246" t="str">
        <f t="shared" si="4"/>
        <v>MEJORABLE</v>
      </c>
      <c r="T68" s="179" t="s">
        <v>13</v>
      </c>
      <c r="U68" s="179" t="s">
        <v>13</v>
      </c>
      <c r="V68" s="179" t="s">
        <v>13</v>
      </c>
      <c r="W68" s="38" t="s">
        <v>2001</v>
      </c>
      <c r="X68" s="183" t="s">
        <v>13</v>
      </c>
    </row>
    <row r="69" spans="3:24" ht="307.5" customHeight="1">
      <c r="C69" s="1443"/>
      <c r="D69" s="1444"/>
      <c r="E69" s="10" t="s">
        <v>6</v>
      </c>
      <c r="F69" s="40" t="s">
        <v>521</v>
      </c>
      <c r="G69" s="41" t="s">
        <v>20</v>
      </c>
      <c r="H69" s="43" t="s">
        <v>104</v>
      </c>
      <c r="I69" s="85" t="s">
        <v>11</v>
      </c>
      <c r="J69" s="85" t="s">
        <v>1660</v>
      </c>
      <c r="K69" s="85" t="s">
        <v>1044</v>
      </c>
      <c r="L69" s="472">
        <v>2</v>
      </c>
      <c r="M69" s="472">
        <v>2</v>
      </c>
      <c r="N69" s="639">
        <f t="shared" si="0"/>
        <v>4</v>
      </c>
      <c r="O69" s="950" t="str">
        <f t="shared" si="1"/>
        <v>BAJO</v>
      </c>
      <c r="P69" s="639">
        <v>100</v>
      </c>
      <c r="Q69" s="639">
        <f t="shared" si="2"/>
        <v>400</v>
      </c>
      <c r="R69" s="674" t="str">
        <f t="shared" si="3"/>
        <v>II</v>
      </c>
      <c r="S69" s="246" t="str">
        <f t="shared" si="4"/>
        <v>ACEPTABLE CON CONTROL ESPECIFICO</v>
      </c>
      <c r="T69" s="43" t="s">
        <v>13</v>
      </c>
      <c r="U69" s="43" t="s">
        <v>13</v>
      </c>
      <c r="V69" s="180" t="s">
        <v>13</v>
      </c>
      <c r="W69" s="179" t="s">
        <v>2002</v>
      </c>
      <c r="X69" s="44" t="s">
        <v>1045</v>
      </c>
    </row>
    <row r="70" spans="3:24" ht="162">
      <c r="C70" s="1443"/>
      <c r="D70" s="1444"/>
      <c r="E70" s="10" t="s">
        <v>6</v>
      </c>
      <c r="F70" s="305" t="s">
        <v>3800</v>
      </c>
      <c r="G70" s="193" t="s">
        <v>33</v>
      </c>
      <c r="H70" s="194" t="s">
        <v>3766</v>
      </c>
      <c r="I70" s="195" t="s">
        <v>11</v>
      </c>
      <c r="J70" s="322" t="s">
        <v>1086</v>
      </c>
      <c r="K70" s="195" t="s">
        <v>1150</v>
      </c>
      <c r="L70" s="472">
        <v>2</v>
      </c>
      <c r="M70" s="472">
        <v>4</v>
      </c>
      <c r="N70" s="639">
        <f t="shared" si="0"/>
        <v>8</v>
      </c>
      <c r="O70" s="950" t="str">
        <f t="shared" si="1"/>
        <v>MEDIO</v>
      </c>
      <c r="P70" s="639">
        <v>10</v>
      </c>
      <c r="Q70" s="639">
        <f t="shared" si="2"/>
        <v>80</v>
      </c>
      <c r="R70" s="674" t="str">
        <f t="shared" si="3"/>
        <v>III</v>
      </c>
      <c r="S70" s="246" t="str">
        <f t="shared" si="4"/>
        <v>MEJORABLE</v>
      </c>
      <c r="T70" s="201" t="s">
        <v>26</v>
      </c>
      <c r="U70" s="201" t="s">
        <v>26</v>
      </c>
      <c r="V70" s="180" t="s">
        <v>13</v>
      </c>
      <c r="W70" s="9" t="s">
        <v>3848</v>
      </c>
      <c r="X70" s="323" t="s">
        <v>1190</v>
      </c>
    </row>
    <row r="71" spans="3:24" ht="382.2">
      <c r="C71" s="1443"/>
      <c r="D71" s="1444"/>
      <c r="E71" s="10" t="s">
        <v>6</v>
      </c>
      <c r="F71" s="305" t="s">
        <v>1191</v>
      </c>
      <c r="G71" s="193" t="s">
        <v>25</v>
      </c>
      <c r="H71" s="194" t="s">
        <v>1192</v>
      </c>
      <c r="I71" s="194" t="s">
        <v>1030</v>
      </c>
      <c r="J71" s="322" t="s">
        <v>1031</v>
      </c>
      <c r="K71" s="195" t="s">
        <v>1122</v>
      </c>
      <c r="L71" s="472">
        <v>2</v>
      </c>
      <c r="M71" s="472">
        <v>4</v>
      </c>
      <c r="N71" s="639">
        <f t="shared" si="0"/>
        <v>8</v>
      </c>
      <c r="O71" s="950" t="str">
        <f t="shared" si="1"/>
        <v>MEDIO</v>
      </c>
      <c r="P71" s="639">
        <v>10</v>
      </c>
      <c r="Q71" s="639">
        <f t="shared" si="2"/>
        <v>80</v>
      </c>
      <c r="R71" s="674" t="str">
        <f t="shared" si="3"/>
        <v>III</v>
      </c>
      <c r="S71" s="246" t="str">
        <f t="shared" si="4"/>
        <v>MEJORABLE</v>
      </c>
      <c r="T71" s="201" t="s">
        <v>26</v>
      </c>
      <c r="U71" s="201" t="s">
        <v>26</v>
      </c>
      <c r="V71" s="180" t="s">
        <v>13</v>
      </c>
      <c r="W71" s="9" t="s">
        <v>4015</v>
      </c>
      <c r="X71" s="323" t="s">
        <v>1123</v>
      </c>
    </row>
    <row r="72" spans="3:24" ht="282.75" customHeight="1">
      <c r="C72" s="1443"/>
      <c r="D72" s="1444"/>
      <c r="E72" s="10" t="s">
        <v>6</v>
      </c>
      <c r="F72" s="3" t="s">
        <v>24</v>
      </c>
      <c r="G72" s="315" t="s">
        <v>25</v>
      </c>
      <c r="H72" s="184" t="s">
        <v>1124</v>
      </c>
      <c r="I72" s="5" t="s">
        <v>1028</v>
      </c>
      <c r="J72" s="5" t="s">
        <v>1028</v>
      </c>
      <c r="K72" s="5" t="s">
        <v>1122</v>
      </c>
      <c r="L72" s="472">
        <v>2</v>
      </c>
      <c r="M72" s="472">
        <v>4</v>
      </c>
      <c r="N72" s="639">
        <f t="shared" si="0"/>
        <v>8</v>
      </c>
      <c r="O72" s="950" t="str">
        <f t="shared" si="1"/>
        <v>MEDIO</v>
      </c>
      <c r="P72" s="639">
        <v>10</v>
      </c>
      <c r="Q72" s="639">
        <f t="shared" si="2"/>
        <v>80</v>
      </c>
      <c r="R72" s="674" t="str">
        <f t="shared" si="3"/>
        <v>III</v>
      </c>
      <c r="S72" s="246" t="str">
        <f t="shared" si="4"/>
        <v>MEJORABLE</v>
      </c>
      <c r="T72" s="179" t="s">
        <v>14</v>
      </c>
      <c r="U72" s="179" t="s">
        <v>14</v>
      </c>
      <c r="V72" s="179" t="s">
        <v>13</v>
      </c>
      <c r="W72" s="5" t="s">
        <v>2003</v>
      </c>
      <c r="X72" s="183" t="s">
        <v>14</v>
      </c>
    </row>
    <row r="73" spans="3:24" ht="108">
      <c r="C73" s="1443"/>
      <c r="D73" s="1444"/>
      <c r="E73" s="10" t="s">
        <v>6</v>
      </c>
      <c r="F73" s="192" t="s">
        <v>1194</v>
      </c>
      <c r="G73" s="192" t="s">
        <v>25</v>
      </c>
      <c r="H73" s="196" t="s">
        <v>1271</v>
      </c>
      <c r="I73" s="10" t="s">
        <v>1128</v>
      </c>
      <c r="J73" s="10" t="s">
        <v>1129</v>
      </c>
      <c r="K73" s="10" t="s">
        <v>1130</v>
      </c>
      <c r="L73" s="472">
        <v>2</v>
      </c>
      <c r="M73" s="472">
        <v>4</v>
      </c>
      <c r="N73" s="639">
        <f t="shared" si="0"/>
        <v>8</v>
      </c>
      <c r="O73" s="950" t="str">
        <f t="shared" si="1"/>
        <v>MEDIO</v>
      </c>
      <c r="P73" s="639">
        <v>10</v>
      </c>
      <c r="Q73" s="639">
        <f t="shared" si="2"/>
        <v>80</v>
      </c>
      <c r="R73" s="674" t="str">
        <f t="shared" si="3"/>
        <v>III</v>
      </c>
      <c r="S73" s="246" t="str">
        <f t="shared" si="4"/>
        <v>MEJORABLE</v>
      </c>
      <c r="T73" s="198" t="s">
        <v>14</v>
      </c>
      <c r="U73" s="198" t="s">
        <v>14</v>
      </c>
      <c r="V73" s="198" t="s">
        <v>14</v>
      </c>
      <c r="W73" s="10" t="s">
        <v>2004</v>
      </c>
      <c r="X73" s="203" t="s">
        <v>14</v>
      </c>
    </row>
    <row r="74" spans="3:24" ht="81">
      <c r="C74" s="1443"/>
      <c r="D74" s="1444"/>
      <c r="E74" s="10" t="s">
        <v>6</v>
      </c>
      <c r="F74" s="192" t="s">
        <v>1195</v>
      </c>
      <c r="G74" s="192" t="s">
        <v>25</v>
      </c>
      <c r="H74" s="196" t="s">
        <v>1131</v>
      </c>
      <c r="I74" s="10" t="s">
        <v>1133</v>
      </c>
      <c r="J74" s="10" t="s">
        <v>1132</v>
      </c>
      <c r="K74" s="10" t="s">
        <v>1134</v>
      </c>
      <c r="L74" s="472">
        <v>2</v>
      </c>
      <c r="M74" s="472">
        <v>4</v>
      </c>
      <c r="N74" s="639">
        <f t="shared" ref="N74:N123" si="5">+L74*M74</f>
        <v>8</v>
      </c>
      <c r="O74" s="950" t="str">
        <f t="shared" ref="O74:O123" si="6">IF(N74&gt;=24,"MUY ALTO",IF(N74&gt;=10,"ALTO",IF(N74&gt;=6,"MEDIO","BAJO")))</f>
        <v>MEDIO</v>
      </c>
      <c r="P74" s="639">
        <v>10</v>
      </c>
      <c r="Q74" s="639">
        <f t="shared" ref="Q74:Q123" si="7">+N74*P74</f>
        <v>80</v>
      </c>
      <c r="R74" s="674" t="str">
        <f t="shared" ref="R74:R123" si="8">IF(Q74&gt;=600,"I",IF(Q74&gt;=150,"II",IF(Q74&gt;=40,"III",IF(Q74&gt;=20,"IV"))))</f>
        <v>III</v>
      </c>
      <c r="S74" s="246" t="str">
        <f t="shared" ref="S74:S123" si="9">IF(Q74&gt;=600,"NO ACEPTABLE",IF(Q74&gt;=150,"ACEPTABLE CON CONTROL ESPECIFICO",IF(Q74&gt;=40,"MEJORABLE",IF(Q74&gt;=20,"ACEPTABLE"))))</f>
        <v>MEJORABLE</v>
      </c>
      <c r="T74" s="198" t="s">
        <v>14</v>
      </c>
      <c r="U74" s="198" t="s">
        <v>14</v>
      </c>
      <c r="V74" s="198" t="s">
        <v>14</v>
      </c>
      <c r="W74" s="10" t="s">
        <v>2005</v>
      </c>
      <c r="X74" s="203" t="s">
        <v>14</v>
      </c>
    </row>
    <row r="75" spans="3:24" ht="354.75" customHeight="1">
      <c r="C75" s="1443"/>
      <c r="D75" s="1444"/>
      <c r="E75" s="10" t="s">
        <v>6</v>
      </c>
      <c r="F75" s="192" t="s">
        <v>1197</v>
      </c>
      <c r="G75" s="192" t="s">
        <v>25</v>
      </c>
      <c r="H75" s="196" t="s">
        <v>103</v>
      </c>
      <c r="I75" s="10" t="s">
        <v>1030</v>
      </c>
      <c r="J75" s="10" t="s">
        <v>1126</v>
      </c>
      <c r="K75" s="10" t="s">
        <v>1122</v>
      </c>
      <c r="L75" s="472">
        <v>2</v>
      </c>
      <c r="M75" s="472">
        <v>4</v>
      </c>
      <c r="N75" s="639">
        <f t="shared" si="5"/>
        <v>8</v>
      </c>
      <c r="O75" s="950" t="str">
        <f t="shared" si="6"/>
        <v>MEDIO</v>
      </c>
      <c r="P75" s="639">
        <v>10</v>
      </c>
      <c r="Q75" s="639">
        <f t="shared" si="7"/>
        <v>80</v>
      </c>
      <c r="R75" s="674" t="str">
        <f t="shared" si="8"/>
        <v>III</v>
      </c>
      <c r="S75" s="246" t="str">
        <f t="shared" si="9"/>
        <v>MEJORABLE</v>
      </c>
      <c r="T75" s="198" t="s">
        <v>14</v>
      </c>
      <c r="U75" s="198" t="s">
        <v>14</v>
      </c>
      <c r="V75" s="198" t="s">
        <v>14</v>
      </c>
      <c r="W75" s="10" t="s">
        <v>2006</v>
      </c>
      <c r="X75" s="203" t="s">
        <v>14</v>
      </c>
    </row>
    <row r="76" spans="3:24" ht="91.2">
      <c r="C76" s="1443"/>
      <c r="D76" s="1444"/>
      <c r="E76" s="10" t="s">
        <v>157</v>
      </c>
      <c r="F76" s="476" t="s">
        <v>80</v>
      </c>
      <c r="G76" s="41" t="s">
        <v>81</v>
      </c>
      <c r="H76" s="43" t="s">
        <v>82</v>
      </c>
      <c r="I76" s="43" t="s">
        <v>28</v>
      </c>
      <c r="J76" s="43" t="s">
        <v>523</v>
      </c>
      <c r="K76" s="43" t="s">
        <v>10</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43" t="s">
        <v>14</v>
      </c>
      <c r="U76" s="43" t="s">
        <v>14</v>
      </c>
      <c r="V76" s="43" t="s">
        <v>14</v>
      </c>
      <c r="W76" s="5" t="s">
        <v>2007</v>
      </c>
      <c r="X76" s="47" t="s">
        <v>13</v>
      </c>
    </row>
    <row r="77" spans="3:24" ht="189">
      <c r="C77" s="1443"/>
      <c r="D77" s="1444"/>
      <c r="E77" s="10" t="s">
        <v>6</v>
      </c>
      <c r="F77" s="871" t="s">
        <v>4161</v>
      </c>
      <c r="G77" s="924" t="s">
        <v>33</v>
      </c>
      <c r="H77" s="866" t="s">
        <v>3766</v>
      </c>
      <c r="I77" s="865" t="s">
        <v>11</v>
      </c>
      <c r="J77" s="867" t="s">
        <v>1086</v>
      </c>
      <c r="K77" s="865" t="s">
        <v>1150</v>
      </c>
      <c r="L77" s="472">
        <v>2</v>
      </c>
      <c r="M77" s="472">
        <v>4</v>
      </c>
      <c r="N77" s="639">
        <f t="shared" si="5"/>
        <v>8</v>
      </c>
      <c r="O77" s="950" t="str">
        <f t="shared" si="6"/>
        <v>MEDIO</v>
      </c>
      <c r="P77" s="639">
        <v>10</v>
      </c>
      <c r="Q77" s="639">
        <f t="shared" si="7"/>
        <v>80</v>
      </c>
      <c r="R77" s="674" t="str">
        <f t="shared" si="8"/>
        <v>III</v>
      </c>
      <c r="S77" s="246" t="str">
        <f t="shared" si="9"/>
        <v>MEJORABLE</v>
      </c>
      <c r="T77" s="733" t="s">
        <v>13</v>
      </c>
      <c r="U77" s="733" t="s">
        <v>13</v>
      </c>
      <c r="V77" s="733" t="s">
        <v>13</v>
      </c>
      <c r="W77" s="9" t="s">
        <v>4103</v>
      </c>
      <c r="X77" s="732" t="s">
        <v>1190</v>
      </c>
    </row>
    <row r="78" spans="3:24" ht="189">
      <c r="C78" s="1443"/>
      <c r="D78" s="1444"/>
      <c r="E78" s="10" t="s">
        <v>157</v>
      </c>
      <c r="F78" s="870" t="s">
        <v>4136</v>
      </c>
      <c r="G78" s="924" t="s">
        <v>25</v>
      </c>
      <c r="H78" s="866" t="s">
        <v>4137</v>
      </c>
      <c r="I78" s="865" t="s">
        <v>11</v>
      </c>
      <c r="J78" s="865" t="s">
        <v>11</v>
      </c>
      <c r="K78" s="865" t="s">
        <v>4138</v>
      </c>
      <c r="L78" s="472">
        <v>2</v>
      </c>
      <c r="M78" s="472">
        <v>4</v>
      </c>
      <c r="N78" s="639">
        <f t="shared" si="5"/>
        <v>8</v>
      </c>
      <c r="O78" s="950" t="str">
        <f t="shared" si="6"/>
        <v>MEDIO</v>
      </c>
      <c r="P78" s="639">
        <v>10</v>
      </c>
      <c r="Q78" s="639">
        <f t="shared" si="7"/>
        <v>80</v>
      </c>
      <c r="R78" s="674" t="str">
        <f t="shared" si="8"/>
        <v>III</v>
      </c>
      <c r="S78" s="246" t="str">
        <f t="shared" si="9"/>
        <v>MEJORABLE</v>
      </c>
      <c r="T78" s="733" t="s">
        <v>13</v>
      </c>
      <c r="U78" s="733" t="s">
        <v>13</v>
      </c>
      <c r="V78" s="733" t="s">
        <v>13</v>
      </c>
      <c r="W78" s="731" t="s">
        <v>4141</v>
      </c>
      <c r="X78" s="727" t="s">
        <v>14</v>
      </c>
    </row>
    <row r="79" spans="3:24" ht="216">
      <c r="C79" s="1443"/>
      <c r="D79" s="1444"/>
      <c r="E79" s="10" t="s">
        <v>157</v>
      </c>
      <c r="F79" s="870" t="s">
        <v>4142</v>
      </c>
      <c r="G79" s="924" t="s">
        <v>3871</v>
      </c>
      <c r="H79" s="866" t="s">
        <v>4162</v>
      </c>
      <c r="I79" s="733" t="s">
        <v>10</v>
      </c>
      <c r="J79" s="865" t="s">
        <v>11</v>
      </c>
      <c r="K79" s="865" t="s">
        <v>11</v>
      </c>
      <c r="L79" s="472">
        <v>2</v>
      </c>
      <c r="M79" s="472">
        <v>4</v>
      </c>
      <c r="N79" s="639">
        <f t="shared" si="5"/>
        <v>8</v>
      </c>
      <c r="O79" s="950" t="str">
        <f t="shared" si="6"/>
        <v>MEDIO</v>
      </c>
      <c r="P79" s="639">
        <v>10</v>
      </c>
      <c r="Q79" s="639">
        <f t="shared" si="7"/>
        <v>80</v>
      </c>
      <c r="R79" s="674" t="str">
        <f t="shared" si="8"/>
        <v>III</v>
      </c>
      <c r="S79" s="246" t="str">
        <f t="shared" si="9"/>
        <v>MEJORABLE</v>
      </c>
      <c r="T79" s="733" t="s">
        <v>13</v>
      </c>
      <c r="U79" s="733" t="s">
        <v>13</v>
      </c>
      <c r="V79" s="733" t="s">
        <v>13</v>
      </c>
      <c r="W79" s="9" t="s">
        <v>4144</v>
      </c>
      <c r="X79" s="732" t="s">
        <v>4145</v>
      </c>
    </row>
    <row r="80" spans="3:24" ht="216">
      <c r="C80" s="1443"/>
      <c r="D80" s="1444"/>
      <c r="E80" s="10" t="s">
        <v>157</v>
      </c>
      <c r="F80" s="870" t="s">
        <v>4146</v>
      </c>
      <c r="G80" s="924" t="s">
        <v>3871</v>
      </c>
      <c r="H80" s="866" t="s">
        <v>4163</v>
      </c>
      <c r="I80" s="733" t="s">
        <v>10</v>
      </c>
      <c r="J80" s="865" t="s">
        <v>11</v>
      </c>
      <c r="K80" s="865" t="s">
        <v>4147</v>
      </c>
      <c r="L80" s="472">
        <v>2</v>
      </c>
      <c r="M80" s="472">
        <v>4</v>
      </c>
      <c r="N80" s="639">
        <f t="shared" si="5"/>
        <v>8</v>
      </c>
      <c r="O80" s="950" t="str">
        <f t="shared" si="6"/>
        <v>MEDIO</v>
      </c>
      <c r="P80" s="639">
        <v>10</v>
      </c>
      <c r="Q80" s="639">
        <f t="shared" si="7"/>
        <v>80</v>
      </c>
      <c r="R80" s="674" t="str">
        <f t="shared" si="8"/>
        <v>III</v>
      </c>
      <c r="S80" s="246" t="str">
        <f t="shared" si="9"/>
        <v>MEJORABLE</v>
      </c>
      <c r="T80" s="733" t="s">
        <v>13</v>
      </c>
      <c r="U80" s="733" t="s">
        <v>13</v>
      </c>
      <c r="V80" s="733" t="s">
        <v>13</v>
      </c>
      <c r="W80" s="9" t="s">
        <v>4144</v>
      </c>
      <c r="X80" s="732" t="s">
        <v>4145</v>
      </c>
    </row>
    <row r="81" spans="3:24" ht="184.95" customHeight="1">
      <c r="C81" s="1445"/>
      <c r="D81" s="1446"/>
      <c r="E81" s="10" t="s">
        <v>157</v>
      </c>
      <c r="F81" s="870" t="s">
        <v>4164</v>
      </c>
      <c r="G81" s="924" t="s">
        <v>219</v>
      </c>
      <c r="H81" s="866" t="s">
        <v>4165</v>
      </c>
      <c r="I81" s="733" t="s">
        <v>10</v>
      </c>
      <c r="J81" s="865" t="s">
        <v>11</v>
      </c>
      <c r="K81" s="865" t="s">
        <v>11</v>
      </c>
      <c r="L81" s="472">
        <v>2</v>
      </c>
      <c r="M81" s="472">
        <v>4</v>
      </c>
      <c r="N81" s="639">
        <f t="shared" si="5"/>
        <v>8</v>
      </c>
      <c r="O81" s="950" t="str">
        <f t="shared" si="6"/>
        <v>MEDIO</v>
      </c>
      <c r="P81" s="639">
        <v>10</v>
      </c>
      <c r="Q81" s="639">
        <f t="shared" si="7"/>
        <v>80</v>
      </c>
      <c r="R81" s="674" t="str">
        <f t="shared" si="8"/>
        <v>III</v>
      </c>
      <c r="S81" s="246" t="str">
        <f t="shared" si="9"/>
        <v>MEJORABLE</v>
      </c>
      <c r="T81" s="733" t="s">
        <v>13</v>
      </c>
      <c r="U81" s="733" t="s">
        <v>13</v>
      </c>
      <c r="V81" s="733" t="s">
        <v>13</v>
      </c>
      <c r="W81" s="9" t="s">
        <v>4166</v>
      </c>
      <c r="X81" s="727" t="s">
        <v>14</v>
      </c>
    </row>
    <row r="82" spans="3:24" ht="184.95" customHeight="1">
      <c r="C82" s="2043" t="s">
        <v>4819</v>
      </c>
      <c r="D82" s="2043" t="s">
        <v>4820</v>
      </c>
      <c r="E82" s="2040" t="s">
        <v>6</v>
      </c>
      <c r="F82" s="870" t="s">
        <v>4821</v>
      </c>
      <c r="G82" s="924" t="s">
        <v>4822</v>
      </c>
      <c r="H82" s="866" t="s">
        <v>4823</v>
      </c>
      <c r="I82" s="733" t="s">
        <v>193</v>
      </c>
      <c r="J82" s="865" t="s">
        <v>193</v>
      </c>
      <c r="K82" s="865" t="s">
        <v>193</v>
      </c>
      <c r="L82" s="472">
        <v>2</v>
      </c>
      <c r="M82" s="472">
        <v>4</v>
      </c>
      <c r="N82" s="639">
        <f t="shared" ref="N82:N95" si="10">+L82*M82</f>
        <v>8</v>
      </c>
      <c r="O82" s="950" t="str">
        <f t="shared" ref="O82:O95" si="11">IF(N82&gt;=24,"MUY ALTO",IF(N82&gt;=10,"ALTO",IF(N82&gt;=6,"MEDIO","BAJO")))</f>
        <v>MEDIO</v>
      </c>
      <c r="P82" s="639">
        <v>25</v>
      </c>
      <c r="Q82" s="639">
        <f t="shared" ref="Q82:Q95" si="12">+N82*P82</f>
        <v>200</v>
      </c>
      <c r="R82" s="674" t="str">
        <f t="shared" ref="R82:R95" si="13">IF(Q82&gt;=600,"I",IF(Q82&gt;=150,"II",IF(Q82&gt;=40,"III",IF(Q82&gt;=20,"IV"))))</f>
        <v>II</v>
      </c>
      <c r="S82" s="246" t="str">
        <f t="shared" ref="S82:S95" si="14">IF(Q82&gt;=600,"NO ACEPTABLE",IF(Q82&gt;=150,"ACEPTABLE CON CONTROL ESPECIFICO",IF(Q82&gt;=40,"MEJORABLE",IF(Q82&gt;=20,"ACEPTABLE"))))</f>
        <v>ACEPTABLE CON CONTROL ESPECIFICO</v>
      </c>
      <c r="T82" s="733" t="s">
        <v>13</v>
      </c>
      <c r="U82" s="733" t="s">
        <v>13</v>
      </c>
      <c r="V82" s="733" t="s">
        <v>13</v>
      </c>
      <c r="W82" s="9" t="s">
        <v>4860</v>
      </c>
      <c r="X82" s="727" t="s">
        <v>13</v>
      </c>
    </row>
    <row r="83" spans="3:24" ht="184.95" customHeight="1">
      <c r="C83" s="2043"/>
      <c r="D83" s="2043"/>
      <c r="E83" s="2041"/>
      <c r="F83" s="870" t="s">
        <v>4824</v>
      </c>
      <c r="G83" s="924" t="s">
        <v>4822</v>
      </c>
      <c r="H83" s="866" t="s">
        <v>4825</v>
      </c>
      <c r="I83" s="733" t="s">
        <v>193</v>
      </c>
      <c r="J83" s="865" t="s">
        <v>193</v>
      </c>
      <c r="K83" s="865" t="s">
        <v>193</v>
      </c>
      <c r="L83" s="472">
        <v>2</v>
      </c>
      <c r="M83" s="472">
        <v>4</v>
      </c>
      <c r="N83" s="639">
        <f t="shared" si="10"/>
        <v>8</v>
      </c>
      <c r="O83" s="950" t="str">
        <f t="shared" si="11"/>
        <v>MEDIO</v>
      </c>
      <c r="P83" s="639">
        <v>25</v>
      </c>
      <c r="Q83" s="639">
        <f t="shared" si="12"/>
        <v>200</v>
      </c>
      <c r="R83" s="674" t="str">
        <f t="shared" si="13"/>
        <v>II</v>
      </c>
      <c r="S83" s="246" t="str">
        <f t="shared" si="14"/>
        <v>ACEPTABLE CON CONTROL ESPECIFICO</v>
      </c>
      <c r="T83" s="733" t="s">
        <v>13</v>
      </c>
      <c r="U83" s="733" t="s">
        <v>13</v>
      </c>
      <c r="V83" s="733" t="s">
        <v>13</v>
      </c>
      <c r="W83" s="9" t="s">
        <v>4861</v>
      </c>
      <c r="X83" s="727" t="s">
        <v>4862</v>
      </c>
    </row>
    <row r="84" spans="3:24" ht="184.95" customHeight="1">
      <c r="C84" s="2043"/>
      <c r="D84" s="2043"/>
      <c r="E84" s="2041"/>
      <c r="F84" s="870" t="s">
        <v>4826</v>
      </c>
      <c r="G84" s="924" t="s">
        <v>4827</v>
      </c>
      <c r="H84" s="866" t="s">
        <v>4828</v>
      </c>
      <c r="I84" s="733" t="s">
        <v>193</v>
      </c>
      <c r="J84" s="865" t="s">
        <v>4829</v>
      </c>
      <c r="K84" s="865" t="s">
        <v>193</v>
      </c>
      <c r="L84" s="472">
        <v>2</v>
      </c>
      <c r="M84" s="472">
        <v>4</v>
      </c>
      <c r="N84" s="639">
        <f t="shared" si="10"/>
        <v>8</v>
      </c>
      <c r="O84" s="950" t="str">
        <f t="shared" si="11"/>
        <v>MEDIO</v>
      </c>
      <c r="P84" s="639">
        <v>25</v>
      </c>
      <c r="Q84" s="639">
        <f t="shared" si="12"/>
        <v>200</v>
      </c>
      <c r="R84" s="674" t="str">
        <f t="shared" si="13"/>
        <v>II</v>
      </c>
      <c r="S84" s="246" t="str">
        <f t="shared" si="14"/>
        <v>ACEPTABLE CON CONTROL ESPECIFICO</v>
      </c>
      <c r="T84" s="733" t="s">
        <v>13</v>
      </c>
      <c r="U84" s="733" t="s">
        <v>13</v>
      </c>
      <c r="V84" s="733" t="s">
        <v>4863</v>
      </c>
      <c r="W84" s="9" t="s">
        <v>4864</v>
      </c>
      <c r="X84" s="727" t="s">
        <v>13</v>
      </c>
    </row>
    <row r="85" spans="3:24" ht="184.95" customHeight="1">
      <c r="C85" s="2043"/>
      <c r="D85" s="2043"/>
      <c r="E85" s="2041"/>
      <c r="F85" s="870" t="s">
        <v>4830</v>
      </c>
      <c r="G85" s="924" t="s">
        <v>20</v>
      </c>
      <c r="H85" s="866" t="s">
        <v>4831</v>
      </c>
      <c r="I85" s="733" t="s">
        <v>193</v>
      </c>
      <c r="J85" s="865" t="s">
        <v>4829</v>
      </c>
      <c r="K85" s="865" t="s">
        <v>193</v>
      </c>
      <c r="L85" s="472">
        <v>2</v>
      </c>
      <c r="M85" s="472">
        <v>4</v>
      </c>
      <c r="N85" s="639">
        <f t="shared" si="10"/>
        <v>8</v>
      </c>
      <c r="O85" s="950" t="str">
        <f t="shared" si="11"/>
        <v>MEDIO</v>
      </c>
      <c r="P85" s="639">
        <v>25</v>
      </c>
      <c r="Q85" s="639">
        <f t="shared" si="12"/>
        <v>200</v>
      </c>
      <c r="R85" s="674" t="str">
        <f t="shared" si="13"/>
        <v>II</v>
      </c>
      <c r="S85" s="246" t="str">
        <f t="shared" si="14"/>
        <v>ACEPTABLE CON CONTROL ESPECIFICO</v>
      </c>
      <c r="T85" s="733" t="s">
        <v>13</v>
      </c>
      <c r="U85" s="733" t="s">
        <v>13</v>
      </c>
      <c r="V85" s="733" t="s">
        <v>4865</v>
      </c>
      <c r="W85" s="9" t="s">
        <v>4866</v>
      </c>
      <c r="X85" s="727" t="s">
        <v>4867</v>
      </c>
    </row>
    <row r="86" spans="3:24" ht="184.95" customHeight="1">
      <c r="C86" s="2043"/>
      <c r="D86" s="2043"/>
      <c r="E86" s="2041"/>
      <c r="F86" s="870" t="s">
        <v>4832</v>
      </c>
      <c r="G86" s="924" t="s">
        <v>4833</v>
      </c>
      <c r="H86" s="866" t="s">
        <v>4834</v>
      </c>
      <c r="I86" s="733" t="s">
        <v>193</v>
      </c>
      <c r="J86" s="865" t="s">
        <v>4829</v>
      </c>
      <c r="K86" s="865" t="s">
        <v>193</v>
      </c>
      <c r="L86" s="472">
        <v>2</v>
      </c>
      <c r="M86" s="472">
        <v>4</v>
      </c>
      <c r="N86" s="639">
        <f t="shared" si="10"/>
        <v>8</v>
      </c>
      <c r="O86" s="950" t="str">
        <f t="shared" si="11"/>
        <v>MEDIO</v>
      </c>
      <c r="P86" s="639">
        <v>25</v>
      </c>
      <c r="Q86" s="639">
        <f t="shared" si="12"/>
        <v>200</v>
      </c>
      <c r="R86" s="674" t="str">
        <f t="shared" si="13"/>
        <v>II</v>
      </c>
      <c r="S86" s="246" t="str">
        <f t="shared" si="14"/>
        <v>ACEPTABLE CON CONTROL ESPECIFICO</v>
      </c>
      <c r="T86" s="733" t="s">
        <v>13</v>
      </c>
      <c r="U86" s="733" t="s">
        <v>13</v>
      </c>
      <c r="V86" s="733" t="s">
        <v>4865</v>
      </c>
      <c r="W86" s="9" t="s">
        <v>4866</v>
      </c>
      <c r="X86" s="727" t="s">
        <v>4867</v>
      </c>
    </row>
    <row r="87" spans="3:24" ht="184.95" customHeight="1">
      <c r="C87" s="2043"/>
      <c r="D87" s="2043"/>
      <c r="E87" s="2041"/>
      <c r="F87" s="870" t="s">
        <v>4835</v>
      </c>
      <c r="G87" s="924" t="s">
        <v>4833</v>
      </c>
      <c r="H87" s="866" t="s">
        <v>4836</v>
      </c>
      <c r="I87" s="733" t="s">
        <v>193</v>
      </c>
      <c r="J87" s="865" t="s">
        <v>193</v>
      </c>
      <c r="K87" s="865" t="s">
        <v>193</v>
      </c>
      <c r="L87" s="472">
        <v>2</v>
      </c>
      <c r="M87" s="472">
        <v>4</v>
      </c>
      <c r="N87" s="639">
        <f t="shared" si="10"/>
        <v>8</v>
      </c>
      <c r="O87" s="950" t="str">
        <f t="shared" si="11"/>
        <v>MEDIO</v>
      </c>
      <c r="P87" s="639">
        <v>25</v>
      </c>
      <c r="Q87" s="639">
        <f t="shared" si="12"/>
        <v>200</v>
      </c>
      <c r="R87" s="674" t="str">
        <f t="shared" si="13"/>
        <v>II</v>
      </c>
      <c r="S87" s="246" t="str">
        <f t="shared" si="14"/>
        <v>ACEPTABLE CON CONTROL ESPECIFICO</v>
      </c>
      <c r="T87" s="733" t="s">
        <v>13</v>
      </c>
      <c r="U87" s="733" t="s">
        <v>13</v>
      </c>
      <c r="V87" s="733" t="s">
        <v>13</v>
      </c>
      <c r="W87" s="9" t="s">
        <v>4868</v>
      </c>
      <c r="X87" s="727" t="s">
        <v>4869</v>
      </c>
    </row>
    <row r="88" spans="3:24" ht="184.95" customHeight="1">
      <c r="C88" s="2043"/>
      <c r="D88" s="2043"/>
      <c r="E88" s="2041"/>
      <c r="F88" s="870" t="s">
        <v>4832</v>
      </c>
      <c r="G88" s="924" t="s">
        <v>4833</v>
      </c>
      <c r="H88" s="866" t="s">
        <v>4837</v>
      </c>
      <c r="I88" s="733" t="s">
        <v>193</v>
      </c>
      <c r="J88" s="865" t="s">
        <v>4829</v>
      </c>
      <c r="K88" s="865" t="s">
        <v>193</v>
      </c>
      <c r="L88" s="472">
        <v>2</v>
      </c>
      <c r="M88" s="472">
        <v>4</v>
      </c>
      <c r="N88" s="639">
        <f t="shared" si="10"/>
        <v>8</v>
      </c>
      <c r="O88" s="950" t="str">
        <f t="shared" si="11"/>
        <v>MEDIO</v>
      </c>
      <c r="P88" s="639">
        <v>25</v>
      </c>
      <c r="Q88" s="639">
        <f t="shared" si="12"/>
        <v>200</v>
      </c>
      <c r="R88" s="674" t="str">
        <f t="shared" si="13"/>
        <v>II</v>
      </c>
      <c r="S88" s="246" t="str">
        <f t="shared" si="14"/>
        <v>ACEPTABLE CON CONTROL ESPECIFICO</v>
      </c>
      <c r="T88" s="733" t="s">
        <v>13</v>
      </c>
      <c r="U88" s="733" t="s">
        <v>13</v>
      </c>
      <c r="V88" s="733" t="s">
        <v>4865</v>
      </c>
      <c r="W88" s="9" t="s">
        <v>4866</v>
      </c>
      <c r="X88" s="727" t="s">
        <v>4867</v>
      </c>
    </row>
    <row r="89" spans="3:24" ht="184.95" customHeight="1">
      <c r="C89" s="2043"/>
      <c r="D89" s="2043"/>
      <c r="E89" s="2041"/>
      <c r="F89" s="870" t="s">
        <v>4838</v>
      </c>
      <c r="G89" s="924" t="s">
        <v>20</v>
      </c>
      <c r="H89" s="866" t="s">
        <v>4839</v>
      </c>
      <c r="I89" s="733" t="s">
        <v>193</v>
      </c>
      <c r="J89" s="865" t="s">
        <v>193</v>
      </c>
      <c r="K89" s="865" t="s">
        <v>193</v>
      </c>
      <c r="L89" s="472">
        <v>2</v>
      </c>
      <c r="M89" s="472">
        <v>4</v>
      </c>
      <c r="N89" s="639">
        <f t="shared" si="10"/>
        <v>8</v>
      </c>
      <c r="O89" s="950" t="str">
        <f t="shared" si="11"/>
        <v>MEDIO</v>
      </c>
      <c r="P89" s="639">
        <v>25</v>
      </c>
      <c r="Q89" s="639">
        <f t="shared" si="12"/>
        <v>200</v>
      </c>
      <c r="R89" s="674" t="str">
        <f t="shared" si="13"/>
        <v>II</v>
      </c>
      <c r="S89" s="246" t="str">
        <f t="shared" si="14"/>
        <v>ACEPTABLE CON CONTROL ESPECIFICO</v>
      </c>
      <c r="T89" s="733" t="s">
        <v>13</v>
      </c>
      <c r="U89" s="733" t="s">
        <v>13</v>
      </c>
      <c r="V89" s="733" t="s">
        <v>13</v>
      </c>
      <c r="W89" s="9" t="s">
        <v>4870</v>
      </c>
      <c r="X89" s="727" t="s">
        <v>4871</v>
      </c>
    </row>
    <row r="90" spans="3:24" ht="184.95" customHeight="1">
      <c r="C90" s="2043"/>
      <c r="D90" s="2043"/>
      <c r="E90" s="2041"/>
      <c r="F90" s="870" t="s">
        <v>4835</v>
      </c>
      <c r="G90" s="924" t="s">
        <v>4833</v>
      </c>
      <c r="H90" s="866" t="s">
        <v>4836</v>
      </c>
      <c r="I90" s="733" t="s">
        <v>193</v>
      </c>
      <c r="J90" s="865" t="s">
        <v>193</v>
      </c>
      <c r="K90" s="865" t="s">
        <v>193</v>
      </c>
      <c r="L90" s="472">
        <v>2</v>
      </c>
      <c r="M90" s="472">
        <v>4</v>
      </c>
      <c r="N90" s="639">
        <f t="shared" si="10"/>
        <v>8</v>
      </c>
      <c r="O90" s="950" t="str">
        <f t="shared" si="11"/>
        <v>MEDIO</v>
      </c>
      <c r="P90" s="639">
        <v>25</v>
      </c>
      <c r="Q90" s="639">
        <f t="shared" si="12"/>
        <v>200</v>
      </c>
      <c r="R90" s="674" t="str">
        <f t="shared" si="13"/>
        <v>II</v>
      </c>
      <c r="S90" s="246" t="str">
        <f t="shared" si="14"/>
        <v>ACEPTABLE CON CONTROL ESPECIFICO</v>
      </c>
      <c r="T90" s="733" t="s">
        <v>13</v>
      </c>
      <c r="U90" s="733" t="s">
        <v>13</v>
      </c>
      <c r="V90" s="733" t="s">
        <v>13</v>
      </c>
      <c r="W90" s="9" t="s">
        <v>4868</v>
      </c>
      <c r="X90" s="727" t="s">
        <v>4869</v>
      </c>
    </row>
    <row r="91" spans="3:24" ht="184.95" customHeight="1">
      <c r="C91" s="2043"/>
      <c r="D91" s="2043"/>
      <c r="E91" s="2041"/>
      <c r="F91" s="870" t="s">
        <v>4840</v>
      </c>
      <c r="G91" s="924" t="s">
        <v>4841</v>
      </c>
      <c r="H91" s="866" t="s">
        <v>4842</v>
      </c>
      <c r="I91" s="733" t="s">
        <v>193</v>
      </c>
      <c r="J91" s="865" t="s">
        <v>193</v>
      </c>
      <c r="K91" s="865" t="s">
        <v>193</v>
      </c>
      <c r="L91" s="472">
        <v>2</v>
      </c>
      <c r="M91" s="472">
        <v>4</v>
      </c>
      <c r="N91" s="639">
        <f t="shared" si="10"/>
        <v>8</v>
      </c>
      <c r="O91" s="950" t="str">
        <f t="shared" si="11"/>
        <v>MEDIO</v>
      </c>
      <c r="P91" s="639">
        <v>25</v>
      </c>
      <c r="Q91" s="639">
        <f t="shared" si="12"/>
        <v>200</v>
      </c>
      <c r="R91" s="674" t="str">
        <f t="shared" si="13"/>
        <v>II</v>
      </c>
      <c r="S91" s="246" t="str">
        <f t="shared" si="14"/>
        <v>ACEPTABLE CON CONTROL ESPECIFICO</v>
      </c>
      <c r="T91" s="733" t="s">
        <v>13</v>
      </c>
      <c r="U91" s="733" t="s">
        <v>13</v>
      </c>
      <c r="V91" s="733" t="s">
        <v>13</v>
      </c>
      <c r="W91" s="9" t="s">
        <v>4872</v>
      </c>
      <c r="X91" s="727" t="s">
        <v>13</v>
      </c>
    </row>
    <row r="92" spans="3:24" ht="184.95" customHeight="1">
      <c r="C92" s="2043"/>
      <c r="D92" s="2043"/>
      <c r="E92" s="2042"/>
      <c r="F92" s="870" t="s">
        <v>4843</v>
      </c>
      <c r="G92" s="924" t="s">
        <v>86</v>
      </c>
      <c r="H92" s="866" t="s">
        <v>4844</v>
      </c>
      <c r="I92" s="733" t="s">
        <v>193</v>
      </c>
      <c r="J92" s="865" t="s">
        <v>4845</v>
      </c>
      <c r="K92" s="865" t="s">
        <v>193</v>
      </c>
      <c r="L92" s="472">
        <v>2</v>
      </c>
      <c r="M92" s="472">
        <v>4</v>
      </c>
      <c r="N92" s="639">
        <f t="shared" si="10"/>
        <v>8</v>
      </c>
      <c r="O92" s="950" t="str">
        <f t="shared" si="11"/>
        <v>MEDIO</v>
      </c>
      <c r="P92" s="639">
        <v>25</v>
      </c>
      <c r="Q92" s="639">
        <f t="shared" si="12"/>
        <v>200</v>
      </c>
      <c r="R92" s="674" t="str">
        <f t="shared" si="13"/>
        <v>II</v>
      </c>
      <c r="S92" s="246" t="str">
        <f t="shared" si="14"/>
        <v>ACEPTABLE CON CONTROL ESPECIFICO</v>
      </c>
      <c r="T92" s="733" t="s">
        <v>13</v>
      </c>
      <c r="U92" s="733" t="s">
        <v>13</v>
      </c>
      <c r="V92" s="733" t="s">
        <v>13</v>
      </c>
      <c r="W92" s="9" t="s">
        <v>4873</v>
      </c>
      <c r="X92" s="727" t="s">
        <v>13</v>
      </c>
    </row>
    <row r="93" spans="3:24" ht="184.95" customHeight="1">
      <c r="C93" s="2043"/>
      <c r="D93" s="2043"/>
      <c r="E93" s="10" t="s">
        <v>157</v>
      </c>
      <c r="F93" s="870" t="s">
        <v>4846</v>
      </c>
      <c r="G93" s="924" t="s">
        <v>81</v>
      </c>
      <c r="H93" s="866" t="s">
        <v>4847</v>
      </c>
      <c r="I93" s="733" t="s">
        <v>193</v>
      </c>
      <c r="J93" s="865" t="s">
        <v>193</v>
      </c>
      <c r="K93" s="865" t="s">
        <v>193</v>
      </c>
      <c r="L93" s="472">
        <v>2</v>
      </c>
      <c r="M93" s="472">
        <v>4</v>
      </c>
      <c r="N93" s="639">
        <f t="shared" si="10"/>
        <v>8</v>
      </c>
      <c r="O93" s="950" t="str">
        <f t="shared" si="11"/>
        <v>MEDIO</v>
      </c>
      <c r="P93" s="639">
        <v>25</v>
      </c>
      <c r="Q93" s="639">
        <f t="shared" si="12"/>
        <v>200</v>
      </c>
      <c r="R93" s="674" t="str">
        <f t="shared" si="13"/>
        <v>II</v>
      </c>
      <c r="S93" s="246" t="str">
        <f t="shared" si="14"/>
        <v>ACEPTABLE CON CONTROL ESPECIFICO</v>
      </c>
      <c r="T93" s="733" t="s">
        <v>13</v>
      </c>
      <c r="U93" s="733" t="s">
        <v>13</v>
      </c>
      <c r="V93" s="733" t="s">
        <v>13</v>
      </c>
      <c r="W93" s="9" t="s">
        <v>4874</v>
      </c>
      <c r="X93" s="727" t="s">
        <v>13</v>
      </c>
    </row>
    <row r="94" spans="3:24" ht="184.95" customHeight="1">
      <c r="C94" s="2043"/>
      <c r="D94" s="2043"/>
      <c r="E94" s="10" t="s">
        <v>157</v>
      </c>
      <c r="F94" s="870" t="s">
        <v>4848</v>
      </c>
      <c r="G94" s="924" t="s">
        <v>39</v>
      </c>
      <c r="H94" s="866" t="s">
        <v>4849</v>
      </c>
      <c r="I94" s="733" t="s">
        <v>193</v>
      </c>
      <c r="J94" s="865" t="s">
        <v>193</v>
      </c>
      <c r="K94" s="865" t="s">
        <v>4850</v>
      </c>
      <c r="L94" s="472">
        <v>2</v>
      </c>
      <c r="M94" s="472">
        <v>4</v>
      </c>
      <c r="N94" s="639">
        <f t="shared" si="10"/>
        <v>8</v>
      </c>
      <c r="O94" s="950" t="str">
        <f t="shared" si="11"/>
        <v>MEDIO</v>
      </c>
      <c r="P94" s="639">
        <v>25</v>
      </c>
      <c r="Q94" s="639">
        <f t="shared" si="12"/>
        <v>200</v>
      </c>
      <c r="R94" s="674" t="str">
        <f t="shared" si="13"/>
        <v>II</v>
      </c>
      <c r="S94" s="246" t="str">
        <f t="shared" si="14"/>
        <v>ACEPTABLE CON CONTROL ESPECIFICO</v>
      </c>
      <c r="T94" s="733" t="s">
        <v>13</v>
      </c>
      <c r="U94" s="733" t="s">
        <v>13</v>
      </c>
      <c r="V94" s="733" t="s">
        <v>13</v>
      </c>
      <c r="W94" s="9" t="s">
        <v>4875</v>
      </c>
      <c r="X94" s="727" t="s">
        <v>4876</v>
      </c>
    </row>
    <row r="95" spans="3:24" ht="184.95" customHeight="1">
      <c r="C95" s="2043"/>
      <c r="D95" s="2043"/>
      <c r="E95" s="10" t="s">
        <v>157</v>
      </c>
      <c r="F95" s="870" t="s">
        <v>4851</v>
      </c>
      <c r="G95" s="924" t="s">
        <v>39</v>
      </c>
      <c r="H95" s="866" t="s">
        <v>4852</v>
      </c>
      <c r="I95" s="733" t="s">
        <v>193</v>
      </c>
      <c r="J95" s="865" t="s">
        <v>193</v>
      </c>
      <c r="K95" s="865" t="s">
        <v>4850</v>
      </c>
      <c r="L95" s="472">
        <v>2</v>
      </c>
      <c r="M95" s="472">
        <v>4</v>
      </c>
      <c r="N95" s="639">
        <f t="shared" si="10"/>
        <v>8</v>
      </c>
      <c r="O95" s="950" t="str">
        <f t="shared" si="11"/>
        <v>MEDIO</v>
      </c>
      <c r="P95" s="639">
        <v>25</v>
      </c>
      <c r="Q95" s="639">
        <f t="shared" si="12"/>
        <v>200</v>
      </c>
      <c r="R95" s="674" t="str">
        <f t="shared" si="13"/>
        <v>II</v>
      </c>
      <c r="S95" s="246" t="str">
        <f t="shared" si="14"/>
        <v>ACEPTABLE CON CONTROL ESPECIFICO</v>
      </c>
      <c r="T95" s="733" t="s">
        <v>13</v>
      </c>
      <c r="U95" s="733" t="s">
        <v>13</v>
      </c>
      <c r="V95" s="733" t="s">
        <v>13</v>
      </c>
      <c r="W95" s="9" t="s">
        <v>4875</v>
      </c>
      <c r="X95" s="727" t="s">
        <v>4876</v>
      </c>
    </row>
    <row r="96" spans="3:24" ht="409.6" customHeight="1">
      <c r="C96" s="2043"/>
      <c r="D96" s="2043"/>
      <c r="E96" s="10" t="s">
        <v>157</v>
      </c>
      <c r="F96" s="870" t="s">
        <v>4853</v>
      </c>
      <c r="G96" s="924" t="s">
        <v>20</v>
      </c>
      <c r="H96" s="866" t="s">
        <v>4831</v>
      </c>
      <c r="I96" s="733" t="s">
        <v>4854</v>
      </c>
      <c r="J96" s="865" t="s">
        <v>4855</v>
      </c>
      <c r="K96" s="865" t="s">
        <v>193</v>
      </c>
      <c r="L96" s="472">
        <v>2</v>
      </c>
      <c r="M96" s="472">
        <v>4</v>
      </c>
      <c r="N96" s="639">
        <f t="shared" ref="N96" si="15">+L96*M96</f>
        <v>8</v>
      </c>
      <c r="O96" s="950" t="str">
        <f t="shared" ref="O96" si="16">IF(N96&gt;=24,"MUY ALTO",IF(N96&gt;=10,"ALTO",IF(N96&gt;=6,"MEDIO","BAJO")))</f>
        <v>MEDIO</v>
      </c>
      <c r="P96" s="639">
        <v>25</v>
      </c>
      <c r="Q96" s="639">
        <f t="shared" ref="Q96" si="17">+N96*P96</f>
        <v>200</v>
      </c>
      <c r="R96" s="674" t="str">
        <f t="shared" ref="R96" si="18">IF(Q96&gt;=600,"I",IF(Q96&gt;=150,"II",IF(Q96&gt;=40,"III",IF(Q96&gt;=20,"IV"))))</f>
        <v>II</v>
      </c>
      <c r="S96" s="246" t="str">
        <f t="shared" ref="S96" si="19">IF(Q96&gt;=600,"NO ACEPTABLE",IF(Q96&gt;=150,"ACEPTABLE CON CONTROL ESPECIFICO",IF(Q96&gt;=40,"MEJORABLE",IF(Q96&gt;=20,"ACEPTABLE"))))</f>
        <v>ACEPTABLE CON CONTROL ESPECIFICO</v>
      </c>
      <c r="T96" s="733" t="s">
        <v>13</v>
      </c>
      <c r="U96" s="733" t="s">
        <v>13</v>
      </c>
      <c r="V96" s="733" t="s">
        <v>13</v>
      </c>
      <c r="W96" s="9" t="s">
        <v>4878</v>
      </c>
      <c r="X96" s="727" t="s">
        <v>1132</v>
      </c>
    </row>
    <row r="97" spans="3:24" ht="409.6" customHeight="1">
      <c r="C97" s="2044" t="s">
        <v>4880</v>
      </c>
      <c r="D97" s="2047" t="s">
        <v>4881</v>
      </c>
      <c r="E97" s="10" t="s">
        <v>6</v>
      </c>
      <c r="F97" s="870" t="s">
        <v>4821</v>
      </c>
      <c r="G97" s="924" t="s">
        <v>4822</v>
      </c>
      <c r="H97" s="866" t="s">
        <v>4823</v>
      </c>
      <c r="I97" s="733" t="s">
        <v>193</v>
      </c>
      <c r="J97" s="865" t="s">
        <v>193</v>
      </c>
      <c r="K97" s="865" t="s">
        <v>193</v>
      </c>
      <c r="L97" s="472">
        <v>2</v>
      </c>
      <c r="M97" s="472">
        <v>4</v>
      </c>
      <c r="N97" s="639">
        <f t="shared" ref="N97:N106" si="20">+L97*M97</f>
        <v>8</v>
      </c>
      <c r="O97" s="950" t="str">
        <f t="shared" ref="O97:O106" si="21">IF(N97&gt;=24,"MUY ALTO",IF(N97&gt;=10,"ALTO",IF(N97&gt;=6,"MEDIO","BAJO")))</f>
        <v>MEDIO</v>
      </c>
      <c r="P97" s="639">
        <v>25</v>
      </c>
      <c r="Q97" s="639">
        <f t="shared" ref="Q97:Q106" si="22">+N97*P97</f>
        <v>200</v>
      </c>
      <c r="R97" s="674" t="str">
        <f t="shared" ref="R97:R106" si="23">IF(Q97&gt;=600,"I",IF(Q97&gt;=150,"II",IF(Q97&gt;=40,"III",IF(Q97&gt;=20,"IV"))))</f>
        <v>II</v>
      </c>
      <c r="S97" s="246" t="str">
        <f t="shared" ref="S97:S106" si="24">IF(Q97&gt;=600,"NO ACEPTABLE",IF(Q97&gt;=150,"ACEPTABLE CON CONTROL ESPECIFICO",IF(Q97&gt;=40,"MEJORABLE",IF(Q97&gt;=20,"ACEPTABLE"))))</f>
        <v>ACEPTABLE CON CONTROL ESPECIFICO</v>
      </c>
      <c r="T97" s="733" t="s">
        <v>13</v>
      </c>
      <c r="U97" s="733" t="s">
        <v>13</v>
      </c>
      <c r="V97" s="733" t="s">
        <v>13</v>
      </c>
      <c r="W97" s="1246" t="s">
        <v>4860</v>
      </c>
      <c r="X97" s="1244"/>
    </row>
    <row r="98" spans="3:24" ht="409.6" customHeight="1">
      <c r="C98" s="2045"/>
      <c r="D98" s="2048"/>
      <c r="E98" s="10" t="s">
        <v>6</v>
      </c>
      <c r="F98" s="870" t="s">
        <v>4824</v>
      </c>
      <c r="G98" s="924" t="s">
        <v>4822</v>
      </c>
      <c r="H98" s="866" t="s">
        <v>4825</v>
      </c>
      <c r="I98" s="733" t="s">
        <v>193</v>
      </c>
      <c r="J98" s="865" t="s">
        <v>193</v>
      </c>
      <c r="K98" s="865" t="s">
        <v>193</v>
      </c>
      <c r="L98" s="472">
        <v>2</v>
      </c>
      <c r="M98" s="472">
        <v>4</v>
      </c>
      <c r="N98" s="639">
        <f t="shared" si="20"/>
        <v>8</v>
      </c>
      <c r="O98" s="950" t="str">
        <f t="shared" si="21"/>
        <v>MEDIO</v>
      </c>
      <c r="P98" s="639">
        <v>25</v>
      </c>
      <c r="Q98" s="639">
        <f t="shared" si="22"/>
        <v>200</v>
      </c>
      <c r="R98" s="674" t="str">
        <f t="shared" si="23"/>
        <v>II</v>
      </c>
      <c r="S98" s="246" t="str">
        <f t="shared" si="24"/>
        <v>ACEPTABLE CON CONTROL ESPECIFICO</v>
      </c>
      <c r="T98" s="733" t="s">
        <v>13</v>
      </c>
      <c r="U98" s="733" t="s">
        <v>13</v>
      </c>
      <c r="V98" s="733" t="s">
        <v>13</v>
      </c>
      <c r="W98" s="1246" t="s">
        <v>4861</v>
      </c>
      <c r="X98" s="1246" t="s">
        <v>4862</v>
      </c>
    </row>
    <row r="99" spans="3:24" ht="409.6" customHeight="1">
      <c r="C99" s="2045"/>
      <c r="D99" s="2048"/>
      <c r="E99" s="10" t="s">
        <v>6</v>
      </c>
      <c r="F99" s="870" t="s">
        <v>4882</v>
      </c>
      <c r="G99" s="924" t="s">
        <v>1714</v>
      </c>
      <c r="H99" s="866" t="s">
        <v>4883</v>
      </c>
      <c r="I99" s="733" t="s">
        <v>4884</v>
      </c>
      <c r="J99" s="865" t="s">
        <v>4885</v>
      </c>
      <c r="K99" s="865" t="s">
        <v>193</v>
      </c>
      <c r="L99" s="472">
        <v>2</v>
      </c>
      <c r="M99" s="472">
        <v>4</v>
      </c>
      <c r="N99" s="639">
        <f t="shared" si="20"/>
        <v>8</v>
      </c>
      <c r="O99" s="950" t="str">
        <f t="shared" si="21"/>
        <v>MEDIO</v>
      </c>
      <c r="P99" s="639">
        <v>25</v>
      </c>
      <c r="Q99" s="639">
        <f t="shared" si="22"/>
        <v>200</v>
      </c>
      <c r="R99" s="674" t="str">
        <f t="shared" si="23"/>
        <v>II</v>
      </c>
      <c r="S99" s="246" t="str">
        <f t="shared" si="24"/>
        <v>ACEPTABLE CON CONTROL ESPECIFICO</v>
      </c>
      <c r="T99" s="733" t="s">
        <v>13</v>
      </c>
      <c r="U99" s="733" t="s">
        <v>13</v>
      </c>
      <c r="V99" s="1246" t="s">
        <v>4891</v>
      </c>
      <c r="W99" s="1245" t="s">
        <v>4892</v>
      </c>
      <c r="X99" s="1244" t="s">
        <v>4893</v>
      </c>
    </row>
    <row r="100" spans="3:24" ht="409.6" customHeight="1">
      <c r="C100" s="2045"/>
      <c r="D100" s="2048"/>
      <c r="E100" s="10" t="s">
        <v>6</v>
      </c>
      <c r="F100" s="870" t="s">
        <v>4886</v>
      </c>
      <c r="G100" s="924" t="s">
        <v>20</v>
      </c>
      <c r="H100" s="866" t="s">
        <v>4887</v>
      </c>
      <c r="I100" s="733" t="s">
        <v>193</v>
      </c>
      <c r="J100" s="865" t="s">
        <v>4888</v>
      </c>
      <c r="K100" s="865" t="s">
        <v>193</v>
      </c>
      <c r="L100" s="472">
        <v>2</v>
      </c>
      <c r="M100" s="472">
        <v>4</v>
      </c>
      <c r="N100" s="639">
        <f t="shared" si="20"/>
        <v>8</v>
      </c>
      <c r="O100" s="950" t="str">
        <f t="shared" si="21"/>
        <v>MEDIO</v>
      </c>
      <c r="P100" s="639">
        <v>25</v>
      </c>
      <c r="Q100" s="639">
        <f t="shared" si="22"/>
        <v>200</v>
      </c>
      <c r="R100" s="674" t="str">
        <f t="shared" si="23"/>
        <v>II</v>
      </c>
      <c r="S100" s="246" t="str">
        <f t="shared" si="24"/>
        <v>ACEPTABLE CON CONTROL ESPECIFICO</v>
      </c>
      <c r="T100" s="733" t="s">
        <v>13</v>
      </c>
      <c r="U100" s="733" t="s">
        <v>13</v>
      </c>
      <c r="V100" s="733" t="s">
        <v>13</v>
      </c>
      <c r="W100" s="1246" t="s">
        <v>4870</v>
      </c>
      <c r="X100" s="1246" t="s">
        <v>4894</v>
      </c>
    </row>
    <row r="101" spans="3:24" ht="409.6" customHeight="1">
      <c r="C101" s="2045"/>
      <c r="D101" s="2048"/>
      <c r="E101" s="10" t="s">
        <v>6</v>
      </c>
      <c r="F101" s="870" t="s">
        <v>4830</v>
      </c>
      <c r="G101" s="924" t="s">
        <v>20</v>
      </c>
      <c r="H101" s="866" t="s">
        <v>4889</v>
      </c>
      <c r="I101" s="733" t="s">
        <v>193</v>
      </c>
      <c r="J101" s="865" t="s">
        <v>4829</v>
      </c>
      <c r="K101" s="865" t="s">
        <v>193</v>
      </c>
      <c r="L101" s="472">
        <v>2</v>
      </c>
      <c r="M101" s="472">
        <v>4</v>
      </c>
      <c r="N101" s="639">
        <f t="shared" si="20"/>
        <v>8</v>
      </c>
      <c r="O101" s="950" t="str">
        <f t="shared" si="21"/>
        <v>MEDIO</v>
      </c>
      <c r="P101" s="639">
        <v>25</v>
      </c>
      <c r="Q101" s="639">
        <f t="shared" si="22"/>
        <v>200</v>
      </c>
      <c r="R101" s="674" t="str">
        <f t="shared" si="23"/>
        <v>II</v>
      </c>
      <c r="S101" s="246" t="str">
        <f t="shared" si="24"/>
        <v>ACEPTABLE CON CONTROL ESPECIFICO</v>
      </c>
      <c r="T101" s="733" t="s">
        <v>13</v>
      </c>
      <c r="U101" s="733" t="s">
        <v>13</v>
      </c>
      <c r="V101" s="1246" t="s">
        <v>4865</v>
      </c>
      <c r="W101" s="1246" t="s">
        <v>4866</v>
      </c>
      <c r="X101" s="1244" t="s">
        <v>4867</v>
      </c>
    </row>
    <row r="102" spans="3:24" ht="409.6" customHeight="1">
      <c r="C102" s="2045"/>
      <c r="D102" s="2048"/>
      <c r="E102" s="10" t="s">
        <v>6</v>
      </c>
      <c r="F102" s="870" t="s">
        <v>4890</v>
      </c>
      <c r="G102" s="924" t="s">
        <v>20</v>
      </c>
      <c r="H102" s="866" t="s">
        <v>4839</v>
      </c>
      <c r="I102" s="733" t="s">
        <v>193</v>
      </c>
      <c r="J102" s="865" t="s">
        <v>193</v>
      </c>
      <c r="K102" s="865" t="s">
        <v>193</v>
      </c>
      <c r="L102" s="472">
        <v>2</v>
      </c>
      <c r="M102" s="472">
        <v>4</v>
      </c>
      <c r="N102" s="639">
        <f t="shared" si="20"/>
        <v>8</v>
      </c>
      <c r="O102" s="950" t="str">
        <f t="shared" si="21"/>
        <v>MEDIO</v>
      </c>
      <c r="P102" s="639">
        <v>25</v>
      </c>
      <c r="Q102" s="639">
        <f t="shared" si="22"/>
        <v>200</v>
      </c>
      <c r="R102" s="674" t="str">
        <f t="shared" si="23"/>
        <v>II</v>
      </c>
      <c r="S102" s="246" t="str">
        <f t="shared" si="24"/>
        <v>ACEPTABLE CON CONTROL ESPECIFICO</v>
      </c>
      <c r="T102" s="733" t="s">
        <v>13</v>
      </c>
      <c r="U102" s="733" t="s">
        <v>13</v>
      </c>
      <c r="V102" s="733" t="s">
        <v>13</v>
      </c>
      <c r="W102" s="1246" t="s">
        <v>4870</v>
      </c>
      <c r="X102" s="1246" t="s">
        <v>4871</v>
      </c>
    </row>
    <row r="103" spans="3:24" ht="409.6" customHeight="1">
      <c r="C103" s="2045"/>
      <c r="D103" s="2048"/>
      <c r="E103" s="10" t="s">
        <v>6</v>
      </c>
      <c r="F103" s="870" t="s">
        <v>4840</v>
      </c>
      <c r="G103" s="924" t="s">
        <v>4841</v>
      </c>
      <c r="H103" s="866" t="s">
        <v>4842</v>
      </c>
      <c r="I103" s="733" t="s">
        <v>193</v>
      </c>
      <c r="J103" s="865" t="s">
        <v>193</v>
      </c>
      <c r="K103" s="865" t="s">
        <v>193</v>
      </c>
      <c r="L103" s="472">
        <v>2</v>
      </c>
      <c r="M103" s="472">
        <v>4</v>
      </c>
      <c r="N103" s="639">
        <f t="shared" si="20"/>
        <v>8</v>
      </c>
      <c r="O103" s="950" t="str">
        <f t="shared" si="21"/>
        <v>MEDIO</v>
      </c>
      <c r="P103" s="639">
        <v>25</v>
      </c>
      <c r="Q103" s="639">
        <f t="shared" si="22"/>
        <v>200</v>
      </c>
      <c r="R103" s="674" t="str">
        <f t="shared" si="23"/>
        <v>II</v>
      </c>
      <c r="S103" s="246" t="str">
        <f t="shared" si="24"/>
        <v>ACEPTABLE CON CONTROL ESPECIFICO</v>
      </c>
      <c r="T103" s="733" t="s">
        <v>13</v>
      </c>
      <c r="U103" s="733" t="s">
        <v>13</v>
      </c>
      <c r="V103" s="733" t="s">
        <v>13</v>
      </c>
      <c r="W103" s="1247" t="s">
        <v>4872</v>
      </c>
      <c r="X103" s="190"/>
    </row>
    <row r="104" spans="3:24" ht="409.6" customHeight="1">
      <c r="C104" s="2045"/>
      <c r="D104" s="2048"/>
      <c r="E104" s="10" t="s">
        <v>157</v>
      </c>
      <c r="F104" s="870" t="s">
        <v>4846</v>
      </c>
      <c r="G104" s="924" t="s">
        <v>81</v>
      </c>
      <c r="H104" s="866" t="s">
        <v>4847</v>
      </c>
      <c r="I104" s="733" t="s">
        <v>193</v>
      </c>
      <c r="J104" s="865" t="s">
        <v>193</v>
      </c>
      <c r="K104" s="865" t="s">
        <v>193</v>
      </c>
      <c r="L104" s="472">
        <v>2</v>
      </c>
      <c r="M104" s="472">
        <v>4</v>
      </c>
      <c r="N104" s="639">
        <f t="shared" si="20"/>
        <v>8</v>
      </c>
      <c r="O104" s="950" t="str">
        <f t="shared" si="21"/>
        <v>MEDIO</v>
      </c>
      <c r="P104" s="639">
        <v>25</v>
      </c>
      <c r="Q104" s="639">
        <f t="shared" si="22"/>
        <v>200</v>
      </c>
      <c r="R104" s="674" t="str">
        <f t="shared" si="23"/>
        <v>II</v>
      </c>
      <c r="S104" s="246" t="str">
        <f t="shared" si="24"/>
        <v>ACEPTABLE CON CONTROL ESPECIFICO</v>
      </c>
      <c r="T104" s="733" t="s">
        <v>13</v>
      </c>
      <c r="U104" s="733" t="s">
        <v>13</v>
      </c>
      <c r="V104" s="733" t="s">
        <v>13</v>
      </c>
      <c r="W104" s="1247" t="s">
        <v>4874</v>
      </c>
      <c r="X104" s="1248"/>
    </row>
    <row r="105" spans="3:24" ht="409.6" customHeight="1">
      <c r="C105" s="2045"/>
      <c r="D105" s="2048"/>
      <c r="E105" s="10" t="s">
        <v>157</v>
      </c>
      <c r="F105" s="870" t="s">
        <v>4853</v>
      </c>
      <c r="G105" s="924" t="s">
        <v>20</v>
      </c>
      <c r="H105" s="866" t="s">
        <v>4831</v>
      </c>
      <c r="I105" s="733" t="s">
        <v>4854</v>
      </c>
      <c r="J105" s="865" t="s">
        <v>4855</v>
      </c>
      <c r="K105" s="865" t="s">
        <v>193</v>
      </c>
      <c r="L105" s="472">
        <v>2</v>
      </c>
      <c r="M105" s="472">
        <v>4</v>
      </c>
      <c r="N105" s="639">
        <f t="shared" si="20"/>
        <v>8</v>
      </c>
      <c r="O105" s="950" t="str">
        <f t="shared" si="21"/>
        <v>MEDIO</v>
      </c>
      <c r="P105" s="639">
        <v>25</v>
      </c>
      <c r="Q105" s="639">
        <f t="shared" si="22"/>
        <v>200</v>
      </c>
      <c r="R105" s="674" t="str">
        <f t="shared" si="23"/>
        <v>II</v>
      </c>
      <c r="S105" s="246" t="str">
        <f t="shared" si="24"/>
        <v>ACEPTABLE CON CONTROL ESPECIFICO</v>
      </c>
      <c r="T105" s="733" t="s">
        <v>13</v>
      </c>
      <c r="U105" s="733" t="s">
        <v>13</v>
      </c>
      <c r="V105" s="1246" t="s">
        <v>4877</v>
      </c>
      <c r="W105" s="1245" t="s">
        <v>4878</v>
      </c>
      <c r="X105" s="1244" t="s">
        <v>1132</v>
      </c>
    </row>
    <row r="106" spans="3:24" ht="409.6" customHeight="1">
      <c r="C106" s="2046"/>
      <c r="D106" s="2049"/>
      <c r="E106" s="10" t="s">
        <v>157</v>
      </c>
      <c r="F106" s="870" t="s">
        <v>4856</v>
      </c>
      <c r="G106" s="924"/>
      <c r="H106" s="866" t="s">
        <v>4857</v>
      </c>
      <c r="I106" s="733" t="s">
        <v>4858</v>
      </c>
      <c r="J106" s="865" t="s">
        <v>4859</v>
      </c>
      <c r="K106" s="865" t="s">
        <v>193</v>
      </c>
      <c r="L106" s="472">
        <v>2</v>
      </c>
      <c r="M106" s="472">
        <v>4</v>
      </c>
      <c r="N106" s="639">
        <f t="shared" si="20"/>
        <v>8</v>
      </c>
      <c r="O106" s="950" t="str">
        <f t="shared" si="21"/>
        <v>MEDIO</v>
      </c>
      <c r="P106" s="639">
        <v>25</v>
      </c>
      <c r="Q106" s="639">
        <f t="shared" si="22"/>
        <v>200</v>
      </c>
      <c r="R106" s="674" t="str">
        <f t="shared" si="23"/>
        <v>II</v>
      </c>
      <c r="S106" s="246" t="str">
        <f t="shared" si="24"/>
        <v>ACEPTABLE CON CONTROL ESPECIFICO</v>
      </c>
      <c r="T106" s="733" t="s">
        <v>13</v>
      </c>
      <c r="U106" s="733" t="s">
        <v>13</v>
      </c>
      <c r="V106" s="733" t="s">
        <v>13</v>
      </c>
      <c r="W106" s="1246" t="s">
        <v>4879</v>
      </c>
      <c r="X106" s="1244" t="s">
        <v>1132</v>
      </c>
    </row>
    <row r="107" spans="3:24" ht="232.5" customHeight="1">
      <c r="C107" s="1450" t="s">
        <v>3697</v>
      </c>
      <c r="D107" s="1451"/>
      <c r="E107" s="363" t="s">
        <v>6</v>
      </c>
      <c r="F107" s="1243" t="s">
        <v>4856</v>
      </c>
      <c r="G107" s="363" t="s">
        <v>3871</v>
      </c>
      <c r="H107" s="1241" t="s">
        <v>4857</v>
      </c>
      <c r="I107" s="1241" t="s">
        <v>4858</v>
      </c>
      <c r="J107" s="1241" t="s">
        <v>4859</v>
      </c>
      <c r="K107" s="1242" t="s">
        <v>193</v>
      </c>
      <c r="L107" s="472">
        <v>2</v>
      </c>
      <c r="M107" s="472">
        <v>4</v>
      </c>
      <c r="N107" s="639">
        <f t="shared" si="5"/>
        <v>8</v>
      </c>
      <c r="O107" s="950" t="str">
        <f t="shared" si="6"/>
        <v>MEDIO</v>
      </c>
      <c r="P107" s="639">
        <v>10</v>
      </c>
      <c r="Q107" s="639">
        <f t="shared" si="7"/>
        <v>80</v>
      </c>
      <c r="R107" s="674" t="str">
        <f t="shared" si="8"/>
        <v>III</v>
      </c>
      <c r="S107" s="246" t="str">
        <f t="shared" si="9"/>
        <v>MEJORABLE</v>
      </c>
      <c r="T107" s="733" t="s">
        <v>13</v>
      </c>
      <c r="U107" s="733" t="s">
        <v>13</v>
      </c>
      <c r="V107" s="733" t="s">
        <v>13</v>
      </c>
      <c r="W107" s="9" t="s">
        <v>4879</v>
      </c>
      <c r="X107" s="727" t="s">
        <v>1132</v>
      </c>
    </row>
    <row r="108" spans="3:24" ht="68.400000000000006">
      <c r="C108" s="1450"/>
      <c r="D108" s="1451"/>
      <c r="E108" s="363" t="s">
        <v>6</v>
      </c>
      <c r="F108" s="5" t="s">
        <v>154</v>
      </c>
      <c r="G108" s="363" t="s">
        <v>8</v>
      </c>
      <c r="H108" s="179" t="s">
        <v>155</v>
      </c>
      <c r="I108" s="179" t="s">
        <v>11</v>
      </c>
      <c r="J108" s="179" t="s">
        <v>11</v>
      </c>
      <c r="K108" s="179" t="s">
        <v>11</v>
      </c>
      <c r="L108" s="472">
        <v>2</v>
      </c>
      <c r="M108" s="472">
        <v>4</v>
      </c>
      <c r="N108" s="639">
        <f t="shared" si="5"/>
        <v>8</v>
      </c>
      <c r="O108" s="950" t="str">
        <f t="shared" si="6"/>
        <v>MEDIO</v>
      </c>
      <c r="P108" s="639">
        <v>10</v>
      </c>
      <c r="Q108" s="639">
        <f t="shared" si="7"/>
        <v>80</v>
      </c>
      <c r="R108" s="674" t="str">
        <f t="shared" si="8"/>
        <v>III</v>
      </c>
      <c r="S108" s="246" t="str">
        <f t="shared" si="9"/>
        <v>MEJORABLE</v>
      </c>
      <c r="T108" s="733" t="s">
        <v>14</v>
      </c>
      <c r="U108" s="733" t="s">
        <v>14</v>
      </c>
      <c r="V108" s="733" t="s">
        <v>13</v>
      </c>
      <c r="W108" s="9" t="s">
        <v>2009</v>
      </c>
      <c r="X108" s="727" t="s">
        <v>13</v>
      </c>
    </row>
    <row r="109" spans="3:24" ht="246" customHeight="1">
      <c r="C109" s="1450"/>
      <c r="D109" s="1451"/>
      <c r="E109" s="363" t="s">
        <v>6</v>
      </c>
      <c r="F109" s="5" t="s">
        <v>156</v>
      </c>
      <c r="G109" s="363" t="s">
        <v>17</v>
      </c>
      <c r="H109" s="179" t="s">
        <v>18</v>
      </c>
      <c r="I109" s="179" t="s">
        <v>11</v>
      </c>
      <c r="J109" s="179" t="s">
        <v>11</v>
      </c>
      <c r="K109" s="179" t="s">
        <v>11</v>
      </c>
      <c r="L109" s="472">
        <v>2</v>
      </c>
      <c r="M109" s="472">
        <v>4</v>
      </c>
      <c r="N109" s="639">
        <f t="shared" si="5"/>
        <v>8</v>
      </c>
      <c r="O109" s="950" t="str">
        <f t="shared" si="6"/>
        <v>MEDIO</v>
      </c>
      <c r="P109" s="639">
        <v>10</v>
      </c>
      <c r="Q109" s="639">
        <f t="shared" si="7"/>
        <v>80</v>
      </c>
      <c r="R109" s="674" t="str">
        <f t="shared" si="8"/>
        <v>III</v>
      </c>
      <c r="S109" s="246" t="str">
        <f t="shared" si="9"/>
        <v>MEJORABLE</v>
      </c>
      <c r="T109" s="733" t="s">
        <v>13</v>
      </c>
      <c r="U109" s="733" t="s">
        <v>14</v>
      </c>
      <c r="V109" s="733" t="s">
        <v>13</v>
      </c>
      <c r="W109" s="9" t="s">
        <v>2010</v>
      </c>
      <c r="X109" s="727" t="s">
        <v>13</v>
      </c>
    </row>
    <row r="110" spans="3:24" ht="198" customHeight="1">
      <c r="C110" s="1450"/>
      <c r="D110" s="1451"/>
      <c r="E110" s="363" t="s">
        <v>6</v>
      </c>
      <c r="F110" s="188" t="s">
        <v>158</v>
      </c>
      <c r="G110" s="363" t="s">
        <v>20</v>
      </c>
      <c r="H110" s="179" t="s">
        <v>21</v>
      </c>
      <c r="I110" s="179" t="s">
        <v>11</v>
      </c>
      <c r="J110" s="179" t="s">
        <v>11</v>
      </c>
      <c r="K110" s="179" t="s">
        <v>11</v>
      </c>
      <c r="L110" s="472">
        <v>2</v>
      </c>
      <c r="M110" s="472">
        <v>4</v>
      </c>
      <c r="N110" s="639">
        <f t="shared" si="5"/>
        <v>8</v>
      </c>
      <c r="O110" s="950" t="str">
        <f t="shared" si="6"/>
        <v>MEDIO</v>
      </c>
      <c r="P110" s="639">
        <v>10</v>
      </c>
      <c r="Q110" s="639">
        <f t="shared" si="7"/>
        <v>80</v>
      </c>
      <c r="R110" s="674" t="str">
        <f t="shared" si="8"/>
        <v>III</v>
      </c>
      <c r="S110" s="246" t="str">
        <f t="shared" si="9"/>
        <v>MEJORABLE</v>
      </c>
      <c r="T110" s="733" t="s">
        <v>13</v>
      </c>
      <c r="U110" s="733" t="s">
        <v>14</v>
      </c>
      <c r="V110" s="733" t="s">
        <v>13</v>
      </c>
      <c r="W110" s="9" t="s">
        <v>2011</v>
      </c>
      <c r="X110" s="727" t="s">
        <v>13</v>
      </c>
    </row>
    <row r="111" spans="3:24" ht="261.75" customHeight="1">
      <c r="C111" s="1450"/>
      <c r="D111" s="1451"/>
      <c r="E111" s="363" t="s">
        <v>6</v>
      </c>
      <c r="F111" s="189" t="s">
        <v>159</v>
      </c>
      <c r="G111" s="185" t="s">
        <v>33</v>
      </c>
      <c r="H111" s="178" t="s">
        <v>34</v>
      </c>
      <c r="I111" s="179" t="s">
        <v>11</v>
      </c>
      <c r="J111" s="179" t="s">
        <v>11</v>
      </c>
      <c r="K111" s="179" t="s">
        <v>11</v>
      </c>
      <c r="L111" s="472">
        <v>2</v>
      </c>
      <c r="M111" s="472">
        <v>4</v>
      </c>
      <c r="N111" s="639">
        <f t="shared" si="5"/>
        <v>8</v>
      </c>
      <c r="O111" s="950" t="str">
        <f t="shared" si="6"/>
        <v>MEDIO</v>
      </c>
      <c r="P111" s="639">
        <v>10</v>
      </c>
      <c r="Q111" s="639">
        <f t="shared" si="7"/>
        <v>80</v>
      </c>
      <c r="R111" s="674" t="str">
        <f t="shared" si="8"/>
        <v>III</v>
      </c>
      <c r="S111" s="246" t="str">
        <f t="shared" si="9"/>
        <v>MEJORABLE</v>
      </c>
      <c r="T111" s="733" t="s">
        <v>13</v>
      </c>
      <c r="U111" s="733" t="s">
        <v>13</v>
      </c>
      <c r="V111" s="733" t="s">
        <v>13</v>
      </c>
      <c r="W111" s="9" t="s">
        <v>2012</v>
      </c>
      <c r="X111" s="727" t="s">
        <v>13</v>
      </c>
    </row>
    <row r="112" spans="3:24" ht="282.75" customHeight="1">
      <c r="C112" s="1450"/>
      <c r="D112" s="1451"/>
      <c r="E112" s="363" t="s">
        <v>6</v>
      </c>
      <c r="F112" s="33" t="s">
        <v>1200</v>
      </c>
      <c r="G112" s="363" t="s">
        <v>33</v>
      </c>
      <c r="H112" s="179" t="s">
        <v>160</v>
      </c>
      <c r="I112" s="179" t="s">
        <v>11</v>
      </c>
      <c r="J112" s="179" t="s">
        <v>11</v>
      </c>
      <c r="K112" s="179" t="s">
        <v>11</v>
      </c>
      <c r="L112" s="472">
        <v>2</v>
      </c>
      <c r="M112" s="472">
        <v>4</v>
      </c>
      <c r="N112" s="639">
        <f t="shared" si="5"/>
        <v>8</v>
      </c>
      <c r="O112" s="950" t="str">
        <f t="shared" si="6"/>
        <v>MEDIO</v>
      </c>
      <c r="P112" s="639">
        <v>10</v>
      </c>
      <c r="Q112" s="639">
        <f t="shared" si="7"/>
        <v>80</v>
      </c>
      <c r="R112" s="674" t="str">
        <f t="shared" si="8"/>
        <v>III</v>
      </c>
      <c r="S112" s="246" t="str">
        <f t="shared" si="9"/>
        <v>MEJORABLE</v>
      </c>
      <c r="T112" s="733" t="s">
        <v>13</v>
      </c>
      <c r="U112" s="733" t="s">
        <v>13</v>
      </c>
      <c r="V112" s="733" t="s">
        <v>13</v>
      </c>
      <c r="W112" s="9" t="s">
        <v>1964</v>
      </c>
      <c r="X112" s="727" t="s">
        <v>162</v>
      </c>
    </row>
    <row r="113" spans="3:24" ht="68.400000000000006">
      <c r="C113" s="1450"/>
      <c r="D113" s="1451"/>
      <c r="E113" s="363" t="s">
        <v>6</v>
      </c>
      <c r="F113" s="184" t="s">
        <v>163</v>
      </c>
      <c r="G113" s="3" t="s">
        <v>39</v>
      </c>
      <c r="H113" s="5" t="s">
        <v>164</v>
      </c>
      <c r="I113" s="179" t="s">
        <v>11</v>
      </c>
      <c r="J113" s="179" t="s">
        <v>11</v>
      </c>
      <c r="K113" s="179" t="s">
        <v>11</v>
      </c>
      <c r="L113" s="472">
        <v>2</v>
      </c>
      <c r="M113" s="472">
        <v>4</v>
      </c>
      <c r="N113" s="639">
        <f t="shared" si="5"/>
        <v>8</v>
      </c>
      <c r="O113" s="950" t="str">
        <f t="shared" si="6"/>
        <v>MEDIO</v>
      </c>
      <c r="P113" s="639">
        <v>10</v>
      </c>
      <c r="Q113" s="639">
        <f t="shared" si="7"/>
        <v>80</v>
      </c>
      <c r="R113" s="674" t="str">
        <f t="shared" si="8"/>
        <v>III</v>
      </c>
      <c r="S113" s="246" t="str">
        <f t="shared" si="9"/>
        <v>MEJORABLE</v>
      </c>
      <c r="T113" s="733" t="s">
        <v>13</v>
      </c>
      <c r="U113" s="733" t="s">
        <v>13</v>
      </c>
      <c r="V113" s="733" t="s">
        <v>13</v>
      </c>
      <c r="W113" s="9" t="s">
        <v>1966</v>
      </c>
      <c r="X113" s="727" t="s">
        <v>166</v>
      </c>
    </row>
    <row r="114" spans="3:24" ht="68.400000000000006">
      <c r="C114" s="1450"/>
      <c r="D114" s="1451"/>
      <c r="E114" s="363" t="s">
        <v>6</v>
      </c>
      <c r="F114" s="184" t="s">
        <v>1322</v>
      </c>
      <c r="G114" s="3" t="s">
        <v>39</v>
      </c>
      <c r="H114" s="5" t="s">
        <v>1202</v>
      </c>
      <c r="I114" s="179" t="s">
        <v>11</v>
      </c>
      <c r="J114" s="179" t="s">
        <v>11</v>
      </c>
      <c r="K114" s="179" t="s">
        <v>11</v>
      </c>
      <c r="L114" s="472">
        <v>2</v>
      </c>
      <c r="M114" s="472">
        <v>4</v>
      </c>
      <c r="N114" s="639">
        <f t="shared" si="5"/>
        <v>8</v>
      </c>
      <c r="O114" s="950" t="str">
        <f t="shared" si="6"/>
        <v>MEDIO</v>
      </c>
      <c r="P114" s="639">
        <v>10</v>
      </c>
      <c r="Q114" s="639">
        <f t="shared" si="7"/>
        <v>80</v>
      </c>
      <c r="R114" s="674" t="str">
        <f t="shared" si="8"/>
        <v>III</v>
      </c>
      <c r="S114" s="246" t="str">
        <f t="shared" si="9"/>
        <v>MEJORABLE</v>
      </c>
      <c r="T114" s="733" t="s">
        <v>13</v>
      </c>
      <c r="U114" s="733" t="s">
        <v>13</v>
      </c>
      <c r="V114" s="733" t="s">
        <v>13</v>
      </c>
      <c r="W114" s="9" t="s">
        <v>2013</v>
      </c>
      <c r="X114" s="727" t="s">
        <v>166</v>
      </c>
    </row>
    <row r="115" spans="3:24" ht="262.5" customHeight="1">
      <c r="C115" s="1450"/>
      <c r="D115" s="1451"/>
      <c r="E115" s="363" t="s">
        <v>6</v>
      </c>
      <c r="F115" s="5" t="s">
        <v>40</v>
      </c>
      <c r="G115" s="3" t="s">
        <v>20</v>
      </c>
      <c r="H115" s="5" t="s">
        <v>41</v>
      </c>
      <c r="I115" s="179" t="s">
        <v>11</v>
      </c>
      <c r="J115" s="179" t="s">
        <v>11</v>
      </c>
      <c r="K115" s="179" t="s">
        <v>11</v>
      </c>
      <c r="L115" s="472">
        <v>2</v>
      </c>
      <c r="M115" s="472">
        <v>4</v>
      </c>
      <c r="N115" s="639">
        <f t="shared" si="5"/>
        <v>8</v>
      </c>
      <c r="O115" s="950" t="str">
        <f t="shared" si="6"/>
        <v>MEDIO</v>
      </c>
      <c r="P115" s="639">
        <v>10</v>
      </c>
      <c r="Q115" s="639">
        <f t="shared" si="7"/>
        <v>80</v>
      </c>
      <c r="R115" s="674" t="str">
        <f t="shared" si="8"/>
        <v>III</v>
      </c>
      <c r="S115" s="246" t="str">
        <f t="shared" si="9"/>
        <v>MEJORABLE</v>
      </c>
      <c r="T115" s="733" t="s">
        <v>14</v>
      </c>
      <c r="U115" s="733" t="s">
        <v>14</v>
      </c>
      <c r="V115" s="733" t="s">
        <v>14</v>
      </c>
      <c r="W115" s="9" t="s">
        <v>2014</v>
      </c>
      <c r="X115" s="727" t="s">
        <v>13</v>
      </c>
    </row>
    <row r="116" spans="3:24" ht="231.75" customHeight="1">
      <c r="C116" s="1450"/>
      <c r="D116" s="1451"/>
      <c r="E116" s="363" t="s">
        <v>6</v>
      </c>
      <c r="F116" s="34" t="s">
        <v>1203</v>
      </c>
      <c r="G116" s="363" t="s">
        <v>1204</v>
      </c>
      <c r="H116" s="179" t="s">
        <v>167</v>
      </c>
      <c r="I116" s="179" t="s">
        <v>11</v>
      </c>
      <c r="J116" s="179" t="s">
        <v>11</v>
      </c>
      <c r="K116" s="179" t="s">
        <v>11</v>
      </c>
      <c r="L116" s="472">
        <v>2</v>
      </c>
      <c r="M116" s="472">
        <v>4</v>
      </c>
      <c r="N116" s="639">
        <f t="shared" si="5"/>
        <v>8</v>
      </c>
      <c r="O116" s="950" t="str">
        <f t="shared" si="6"/>
        <v>MEDIO</v>
      </c>
      <c r="P116" s="639">
        <v>10</v>
      </c>
      <c r="Q116" s="639">
        <f t="shared" si="7"/>
        <v>80</v>
      </c>
      <c r="R116" s="674" t="str">
        <f t="shared" si="8"/>
        <v>III</v>
      </c>
      <c r="S116" s="246" t="str">
        <f t="shared" si="9"/>
        <v>MEJORABLE</v>
      </c>
      <c r="T116" s="733" t="s">
        <v>13</v>
      </c>
      <c r="U116" s="733" t="s">
        <v>14</v>
      </c>
      <c r="V116" s="733" t="s">
        <v>14</v>
      </c>
      <c r="W116" s="9" t="s">
        <v>1968</v>
      </c>
      <c r="X116" s="727" t="s">
        <v>13</v>
      </c>
    </row>
    <row r="117" spans="3:24" ht="221.25" customHeight="1">
      <c r="C117" s="1450"/>
      <c r="D117" s="1451"/>
      <c r="E117" s="363" t="s">
        <v>6</v>
      </c>
      <c r="F117" s="5" t="s">
        <v>169</v>
      </c>
      <c r="G117" s="363" t="s">
        <v>8</v>
      </c>
      <c r="H117" s="179" t="s">
        <v>170</v>
      </c>
      <c r="I117" s="179" t="s">
        <v>11</v>
      </c>
      <c r="J117" s="179" t="s">
        <v>11</v>
      </c>
      <c r="K117" s="179" t="s">
        <v>11</v>
      </c>
      <c r="L117" s="472">
        <v>2</v>
      </c>
      <c r="M117" s="472">
        <v>4</v>
      </c>
      <c r="N117" s="639">
        <f t="shared" si="5"/>
        <v>8</v>
      </c>
      <c r="O117" s="950" t="str">
        <f t="shared" si="6"/>
        <v>MEDIO</v>
      </c>
      <c r="P117" s="639">
        <v>10</v>
      </c>
      <c r="Q117" s="639">
        <f t="shared" si="7"/>
        <v>80</v>
      </c>
      <c r="R117" s="674" t="str">
        <f t="shared" si="8"/>
        <v>III</v>
      </c>
      <c r="S117" s="246" t="str">
        <f t="shared" si="9"/>
        <v>MEJORABLE</v>
      </c>
      <c r="T117" s="733" t="s">
        <v>14</v>
      </c>
      <c r="U117" s="733" t="s">
        <v>14</v>
      </c>
      <c r="V117" s="733" t="s">
        <v>14</v>
      </c>
      <c r="W117" s="9" t="s">
        <v>2015</v>
      </c>
      <c r="X117" s="727" t="s">
        <v>13</v>
      </c>
    </row>
    <row r="118" spans="3:24" ht="157.5" customHeight="1">
      <c r="C118" s="1450"/>
      <c r="D118" s="1451"/>
      <c r="E118" s="363" t="s">
        <v>6</v>
      </c>
      <c r="F118" s="34" t="s">
        <v>171</v>
      </c>
      <c r="G118" s="363" t="s">
        <v>17</v>
      </c>
      <c r="H118" s="179" t="s">
        <v>18</v>
      </c>
      <c r="I118" s="179" t="s">
        <v>11</v>
      </c>
      <c r="J118" s="179" t="s">
        <v>11</v>
      </c>
      <c r="K118" s="179" t="s">
        <v>11</v>
      </c>
      <c r="L118" s="472">
        <v>2</v>
      </c>
      <c r="M118" s="472">
        <v>4</v>
      </c>
      <c r="N118" s="639">
        <f t="shared" si="5"/>
        <v>8</v>
      </c>
      <c r="O118" s="950" t="str">
        <f t="shared" si="6"/>
        <v>MEDIO</v>
      </c>
      <c r="P118" s="639">
        <v>10</v>
      </c>
      <c r="Q118" s="639">
        <f t="shared" si="7"/>
        <v>80</v>
      </c>
      <c r="R118" s="674" t="str">
        <f t="shared" si="8"/>
        <v>III</v>
      </c>
      <c r="S118" s="246" t="str">
        <f t="shared" si="9"/>
        <v>MEJORABLE</v>
      </c>
      <c r="T118" s="733" t="s">
        <v>13</v>
      </c>
      <c r="U118" s="733" t="s">
        <v>13</v>
      </c>
      <c r="V118" s="733" t="s">
        <v>14</v>
      </c>
      <c r="W118" s="9" t="s">
        <v>1970</v>
      </c>
      <c r="X118" s="727" t="s">
        <v>13</v>
      </c>
    </row>
    <row r="119" spans="3:24" ht="254.25" customHeight="1">
      <c r="C119" s="1450"/>
      <c r="D119" s="1451"/>
      <c r="E119" s="363" t="s">
        <v>6</v>
      </c>
      <c r="F119" s="33" t="s">
        <v>173</v>
      </c>
      <c r="G119" s="363" t="s">
        <v>20</v>
      </c>
      <c r="H119" s="179" t="s">
        <v>36</v>
      </c>
      <c r="I119" s="179" t="s">
        <v>11</v>
      </c>
      <c r="J119" s="179" t="s">
        <v>11</v>
      </c>
      <c r="K119" s="179" t="s">
        <v>11</v>
      </c>
      <c r="L119" s="472">
        <v>2</v>
      </c>
      <c r="M119" s="472">
        <v>4</v>
      </c>
      <c r="N119" s="639">
        <f t="shared" si="5"/>
        <v>8</v>
      </c>
      <c r="O119" s="950" t="str">
        <f t="shared" si="6"/>
        <v>MEDIO</v>
      </c>
      <c r="P119" s="639">
        <v>10</v>
      </c>
      <c r="Q119" s="639">
        <f t="shared" si="7"/>
        <v>80</v>
      </c>
      <c r="R119" s="674" t="str">
        <f t="shared" si="8"/>
        <v>III</v>
      </c>
      <c r="S119" s="246" t="str">
        <f t="shared" si="9"/>
        <v>MEJORABLE</v>
      </c>
      <c r="T119" s="179" t="s">
        <v>13</v>
      </c>
      <c r="U119" s="179" t="s">
        <v>13</v>
      </c>
      <c r="V119" s="179" t="s">
        <v>13</v>
      </c>
      <c r="W119" s="5" t="s">
        <v>1945</v>
      </c>
      <c r="X119" s="183" t="s">
        <v>38</v>
      </c>
    </row>
    <row r="120" spans="3:24" ht="205.2">
      <c r="C120" s="1450"/>
      <c r="D120" s="1451"/>
      <c r="E120" s="363" t="s">
        <v>6</v>
      </c>
      <c r="F120" s="525" t="s">
        <v>3801</v>
      </c>
      <c r="G120" s="185" t="s">
        <v>33</v>
      </c>
      <c r="H120" s="324" t="s">
        <v>3802</v>
      </c>
      <c r="I120" s="179" t="s">
        <v>11</v>
      </c>
      <c r="J120" s="179" t="s">
        <v>11</v>
      </c>
      <c r="K120" s="179" t="s">
        <v>11</v>
      </c>
      <c r="L120" s="472">
        <v>2</v>
      </c>
      <c r="M120" s="472">
        <v>4</v>
      </c>
      <c r="N120" s="639">
        <f t="shared" si="5"/>
        <v>8</v>
      </c>
      <c r="O120" s="950" t="str">
        <f t="shared" si="6"/>
        <v>MEDIO</v>
      </c>
      <c r="P120" s="639">
        <v>10</v>
      </c>
      <c r="Q120" s="639">
        <f t="shared" si="7"/>
        <v>80</v>
      </c>
      <c r="R120" s="674" t="str">
        <f t="shared" si="8"/>
        <v>III</v>
      </c>
      <c r="S120" s="246" t="str">
        <f t="shared" si="9"/>
        <v>MEJORABLE</v>
      </c>
      <c r="T120" s="180" t="s">
        <v>13</v>
      </c>
      <c r="U120" s="180" t="s">
        <v>13</v>
      </c>
      <c r="V120" s="180" t="s">
        <v>13</v>
      </c>
      <c r="W120" s="15" t="s">
        <v>2016</v>
      </c>
      <c r="X120" s="183" t="s">
        <v>1269</v>
      </c>
    </row>
    <row r="121" spans="3:24" ht="114">
      <c r="C121" s="1450"/>
      <c r="D121" s="1451"/>
      <c r="E121" s="363" t="s">
        <v>6</v>
      </c>
      <c r="F121" s="33" t="s">
        <v>180</v>
      </c>
      <c r="G121" s="363" t="s">
        <v>20</v>
      </c>
      <c r="H121" s="179" t="s">
        <v>31</v>
      </c>
      <c r="I121" s="184" t="s">
        <v>11</v>
      </c>
      <c r="J121" s="184" t="s">
        <v>11</v>
      </c>
      <c r="K121" s="184" t="s">
        <v>11</v>
      </c>
      <c r="L121" s="472">
        <v>2</v>
      </c>
      <c r="M121" s="472">
        <v>2</v>
      </c>
      <c r="N121" s="639">
        <f t="shared" si="5"/>
        <v>4</v>
      </c>
      <c r="O121" s="950" t="str">
        <f t="shared" si="6"/>
        <v>BAJO</v>
      </c>
      <c r="P121" s="639">
        <v>10</v>
      </c>
      <c r="Q121" s="639">
        <f t="shared" si="7"/>
        <v>40</v>
      </c>
      <c r="R121" s="674" t="str">
        <f t="shared" si="8"/>
        <v>III</v>
      </c>
      <c r="S121" s="246" t="str">
        <f t="shared" si="9"/>
        <v>MEJORABLE</v>
      </c>
      <c r="T121" s="179" t="s">
        <v>13</v>
      </c>
      <c r="U121" s="179" t="s">
        <v>13</v>
      </c>
      <c r="V121" s="179" t="s">
        <v>13</v>
      </c>
      <c r="W121" s="179" t="s">
        <v>1944</v>
      </c>
      <c r="X121" s="183" t="s">
        <v>13</v>
      </c>
    </row>
    <row r="122" spans="3:24" ht="166.5" customHeight="1">
      <c r="C122" s="1450"/>
      <c r="D122" s="1451"/>
      <c r="E122" s="363" t="s">
        <v>157</v>
      </c>
      <c r="F122" s="197" t="s">
        <v>181</v>
      </c>
      <c r="G122" s="197" t="s">
        <v>81</v>
      </c>
      <c r="H122" s="10" t="s">
        <v>182</v>
      </c>
      <c r="I122" s="198" t="s">
        <v>11</v>
      </c>
      <c r="J122" s="198" t="s">
        <v>11</v>
      </c>
      <c r="K122" s="198" t="s">
        <v>11</v>
      </c>
      <c r="L122" s="472">
        <v>2</v>
      </c>
      <c r="M122" s="472">
        <v>4</v>
      </c>
      <c r="N122" s="639">
        <f t="shared" si="5"/>
        <v>8</v>
      </c>
      <c r="O122" s="950" t="str">
        <f t="shared" si="6"/>
        <v>MEDIO</v>
      </c>
      <c r="P122" s="639">
        <v>10</v>
      </c>
      <c r="Q122" s="639">
        <f t="shared" si="7"/>
        <v>80</v>
      </c>
      <c r="R122" s="674" t="str">
        <f t="shared" si="8"/>
        <v>III</v>
      </c>
      <c r="S122" s="246" t="str">
        <f t="shared" si="9"/>
        <v>MEJORABLE</v>
      </c>
      <c r="T122" s="198" t="s">
        <v>13</v>
      </c>
      <c r="U122" s="198" t="s">
        <v>13</v>
      </c>
      <c r="V122" s="198" t="s">
        <v>13</v>
      </c>
      <c r="W122" s="9" t="s">
        <v>1972</v>
      </c>
      <c r="X122" s="183" t="s">
        <v>13</v>
      </c>
    </row>
    <row r="123" spans="3:24" ht="196.5" customHeight="1" thickBot="1">
      <c r="C123" s="1477"/>
      <c r="D123" s="1478"/>
      <c r="E123" s="208" t="s">
        <v>157</v>
      </c>
      <c r="F123" s="153" t="s">
        <v>183</v>
      </c>
      <c r="G123" s="153" t="s">
        <v>81</v>
      </c>
      <c r="H123" s="266" t="s">
        <v>182</v>
      </c>
      <c r="I123" s="154" t="s">
        <v>11</v>
      </c>
      <c r="J123" s="154" t="s">
        <v>11</v>
      </c>
      <c r="K123" s="154" t="s">
        <v>11</v>
      </c>
      <c r="L123" s="646">
        <v>2</v>
      </c>
      <c r="M123" s="646">
        <v>4</v>
      </c>
      <c r="N123" s="953">
        <f t="shared" si="5"/>
        <v>8</v>
      </c>
      <c r="O123" s="957" t="str">
        <f t="shared" si="6"/>
        <v>MEDIO</v>
      </c>
      <c r="P123" s="639">
        <v>10</v>
      </c>
      <c r="Q123" s="953">
        <f t="shared" si="7"/>
        <v>80</v>
      </c>
      <c r="R123" s="954" t="str">
        <f t="shared" si="8"/>
        <v>III</v>
      </c>
      <c r="S123" s="269" t="str">
        <f t="shared" si="9"/>
        <v>MEJORABLE</v>
      </c>
      <c r="T123" s="154" t="s">
        <v>13</v>
      </c>
      <c r="U123" s="154" t="s">
        <v>13</v>
      </c>
      <c r="V123" s="154" t="s">
        <v>13</v>
      </c>
      <c r="W123" s="270" t="s">
        <v>1972</v>
      </c>
      <c r="X123" s="212" t="s">
        <v>13</v>
      </c>
    </row>
  </sheetData>
  <mergeCells count="34">
    <mergeCell ref="C97:C106"/>
    <mergeCell ref="D97:D106"/>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107:D123"/>
    <mergeCell ref="C60:D81"/>
    <mergeCell ref="C9:C22"/>
    <mergeCell ref="D9:D14"/>
    <mergeCell ref="E9:E14"/>
    <mergeCell ref="D15:D22"/>
    <mergeCell ref="E16:E22"/>
    <mergeCell ref="C23:C59"/>
    <mergeCell ref="D23:D26"/>
    <mergeCell ref="E23:E26"/>
    <mergeCell ref="D27:D46"/>
    <mergeCell ref="E27:E46"/>
    <mergeCell ref="D47:D59"/>
    <mergeCell ref="E82:E92"/>
    <mergeCell ref="C82:C96"/>
    <mergeCell ref="D82:D96"/>
  </mergeCells>
  <conditionalFormatting sqref="S9:S123">
    <cfRule type="containsText" dxfId="119" priority="1" stopIfTrue="1" operator="containsText" text="MEJORABLE">
      <formula>NOT(ISERROR(SEARCH("MEJORABLE",S9)))</formula>
    </cfRule>
    <cfRule type="containsText" dxfId="118" priority="2" stopIfTrue="1" operator="containsText" text="ACEPTABLE CON CONTROL ESPECIFICO">
      <formula>NOT(ISERROR(SEARCH("ACEPTABLE CON CONTROL ESPECIFICO",S9)))</formula>
    </cfRule>
    <cfRule type="containsText" dxfId="117"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36"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300-000000000000}">
          <x14:formula1>
            <xm:f>'G. NIVEL DE CONSECUENCIA'!$D$10:$D$13</xm:f>
          </x14:formula1>
          <xm:sqref>P9:P123</xm:sqref>
        </x14:dataValidation>
        <x14:dataValidation type="list" allowBlank="1" showInputMessage="1" showErrorMessage="1" promptTitle="NE" prompt="4 = Continua_x000a_3 = Frecuente_x000a_2 = Ocasional_x000a_1 = Esporádica" xr:uid="{00000000-0002-0000-7300-000001000000}">
          <x14:formula1>
            <xm:f>'D. NIVEL DE EXPOSICIÓN'!$D$8:$D$15</xm:f>
          </x14:formula1>
          <xm:sqref>M9:M123</xm:sqref>
        </x14:dataValidation>
        <x14:dataValidation type="list" allowBlank="1" showInputMessage="1" showErrorMessage="1" prompt="10 = Muy Alto_x000a_6 = Alto_x000a_2 = Medio_x000a_0 = Bajo" xr:uid="{00000000-0002-0000-7300-000002000000}">
          <x14:formula1>
            <xm:f>'C. NIVEL DE DEFICIENCIA'!$C$8:$C$17</xm:f>
          </x14:formula1>
          <xm:sqref>L9:L123</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86"/>
  <dimension ref="B3:Y72"/>
  <sheetViews>
    <sheetView view="pageBreakPreview" zoomScale="30" zoomScaleNormal="10" zoomScaleSheetLayoutView="30" workbookViewId="0">
      <selection activeCell="K13" sqref="K13"/>
    </sheetView>
  </sheetViews>
  <sheetFormatPr baseColWidth="10" defaultColWidth="11.44140625" defaultRowHeight="14.4"/>
  <cols>
    <col min="2" max="2" width="11.44140625" style="169"/>
    <col min="3" max="3" width="37.33203125" customWidth="1"/>
    <col min="4" max="4" width="35.6640625" customWidth="1"/>
    <col min="5" max="5" width="29" style="347" customWidth="1"/>
    <col min="6" max="6" width="49.6640625" customWidth="1"/>
    <col min="7" max="7" width="55.6640625" style="336" customWidth="1"/>
    <col min="8" max="8" width="39.6640625" customWidth="1"/>
    <col min="9" max="9" width="28.33203125" customWidth="1"/>
    <col min="10" max="10" width="25.6640625" customWidth="1"/>
    <col min="11" max="11" width="34.6640625" customWidth="1"/>
    <col min="12" max="12" width="37.6640625" customWidth="1"/>
    <col min="13" max="13" width="29.44140625" customWidth="1"/>
    <col min="14" max="14" width="29.6640625" customWidth="1"/>
    <col min="15" max="15" width="52" customWidth="1"/>
    <col min="16" max="16" width="24.6640625" customWidth="1"/>
    <col min="17" max="17" width="28.44140625" customWidth="1"/>
    <col min="18" max="18" width="32.109375" customWidth="1"/>
    <col min="19" max="19" width="49.44140625" customWidth="1"/>
    <col min="20" max="20" width="34.6640625" customWidth="1"/>
    <col min="21" max="21" width="42.44140625" customWidth="1"/>
    <col min="22" max="22" width="42" customWidth="1"/>
    <col min="23" max="23" width="102.6640625" bestFit="1" customWidth="1"/>
    <col min="24" max="24" width="54.109375" bestFit="1" customWidth="1"/>
    <col min="25" max="25" width="11.44140625" style="169"/>
  </cols>
  <sheetData>
    <row r="3" spans="2:25" s="169" customFormat="1" ht="54" customHeight="1" thickBot="1">
      <c r="E3" s="238"/>
      <c r="G3" s="335"/>
    </row>
    <row r="4" spans="2:25" ht="27">
      <c r="C4" s="1413"/>
      <c r="D4" s="1857" t="s">
        <v>1164</v>
      </c>
      <c r="E4" s="1858"/>
      <c r="F4" s="1858"/>
      <c r="G4" s="1858"/>
      <c r="H4" s="1858"/>
      <c r="I4" s="1858"/>
      <c r="J4" s="1858"/>
      <c r="K4" s="1858"/>
      <c r="L4" s="1858"/>
      <c r="M4" s="1858"/>
      <c r="N4" s="1858"/>
      <c r="O4" s="1858"/>
      <c r="P4" s="1858"/>
      <c r="Q4" s="1858"/>
      <c r="R4" s="1858"/>
      <c r="S4" s="1858"/>
      <c r="T4" s="1858"/>
      <c r="U4" s="1858"/>
      <c r="V4" s="1858"/>
      <c r="W4" s="1" t="s">
        <v>2479</v>
      </c>
      <c r="X4" s="1419"/>
    </row>
    <row r="5" spans="2:25" ht="27">
      <c r="C5" s="1414"/>
      <c r="D5" s="1859"/>
      <c r="E5" s="1859"/>
      <c r="F5" s="1859"/>
      <c r="G5" s="1859"/>
      <c r="H5" s="1859"/>
      <c r="I5" s="1859"/>
      <c r="J5" s="1859"/>
      <c r="K5" s="1859"/>
      <c r="L5" s="1859"/>
      <c r="M5" s="1859"/>
      <c r="N5" s="1859"/>
      <c r="O5" s="1859"/>
      <c r="P5" s="1859"/>
      <c r="Q5" s="1859"/>
      <c r="R5" s="1859"/>
      <c r="S5" s="1859"/>
      <c r="T5" s="1859"/>
      <c r="U5" s="1859"/>
      <c r="V5" s="1859"/>
      <c r="W5" s="322" t="s">
        <v>1876</v>
      </c>
      <c r="X5" s="1420"/>
    </row>
    <row r="6" spans="2:25" ht="57.75" customHeight="1">
      <c r="C6" s="1414"/>
      <c r="D6" s="2050" t="s">
        <v>1762</v>
      </c>
      <c r="E6" s="2051"/>
      <c r="F6" s="2051"/>
      <c r="G6" s="2051"/>
      <c r="H6" s="2051"/>
      <c r="I6" s="2051"/>
      <c r="J6" s="2051"/>
      <c r="K6" s="2051"/>
      <c r="L6" s="2051"/>
      <c r="M6" s="2051"/>
      <c r="N6" s="2051"/>
      <c r="O6" s="2051"/>
      <c r="P6" s="2051"/>
      <c r="Q6" s="2051"/>
      <c r="R6" s="2051"/>
      <c r="S6" s="2051"/>
      <c r="T6" s="2051"/>
      <c r="U6" s="2051"/>
      <c r="V6" s="2052"/>
      <c r="W6" s="322" t="s">
        <v>1974</v>
      </c>
      <c r="X6" s="1420"/>
    </row>
    <row r="7" spans="2:25" ht="70.5" customHeight="1">
      <c r="C7" s="1415"/>
      <c r="D7" s="2053"/>
      <c r="E7" s="2054"/>
      <c r="F7" s="2054"/>
      <c r="G7" s="2054"/>
      <c r="H7" s="2054"/>
      <c r="I7" s="2054"/>
      <c r="J7" s="2054"/>
      <c r="K7" s="2054"/>
      <c r="L7" s="2054"/>
      <c r="M7" s="2054"/>
      <c r="N7" s="2054"/>
      <c r="O7" s="2054"/>
      <c r="P7" s="2054"/>
      <c r="Q7" s="2054"/>
      <c r="R7" s="2054"/>
      <c r="S7" s="2054"/>
      <c r="T7" s="2054"/>
      <c r="U7" s="2054"/>
      <c r="V7" s="2055"/>
      <c r="W7" s="2" t="s">
        <v>2</v>
      </c>
      <c r="X7" s="1421"/>
    </row>
    <row r="8" spans="2:25" ht="45.6">
      <c r="C8" s="251" t="s">
        <v>3</v>
      </c>
      <c r="D8" s="205">
        <v>43518</v>
      </c>
      <c r="E8" s="205">
        <v>43533</v>
      </c>
      <c r="F8" s="205">
        <v>43710</v>
      </c>
      <c r="G8" s="205">
        <v>43719</v>
      </c>
      <c r="H8" s="205">
        <v>43732</v>
      </c>
      <c r="I8" s="205">
        <v>43768</v>
      </c>
      <c r="J8" s="205">
        <v>44034</v>
      </c>
      <c r="K8" s="205">
        <v>44295</v>
      </c>
      <c r="L8" s="205">
        <v>44708</v>
      </c>
      <c r="M8" s="205">
        <v>45114</v>
      </c>
      <c r="N8" s="205">
        <v>45463</v>
      </c>
      <c r="O8" s="190"/>
      <c r="P8" s="190"/>
      <c r="Q8" s="190"/>
      <c r="R8" s="190"/>
      <c r="S8" s="187"/>
      <c r="T8" s="249"/>
      <c r="U8" s="1405"/>
      <c r="V8" s="1405"/>
      <c r="W8" s="1406"/>
      <c r="X8" s="1407"/>
    </row>
    <row r="9" spans="2:25" ht="45">
      <c r="C9" s="1408" t="s">
        <v>128</v>
      </c>
      <c r="D9" s="1409"/>
      <c r="E9" s="1410" t="s">
        <v>2018</v>
      </c>
      <c r="F9" s="1411"/>
      <c r="G9" s="1411"/>
      <c r="H9" s="1411"/>
      <c r="I9" s="1411"/>
      <c r="J9" s="1411"/>
      <c r="K9" s="1411"/>
      <c r="L9" s="1411"/>
      <c r="M9" s="1411"/>
      <c r="N9" s="1411"/>
      <c r="O9" s="1411"/>
      <c r="P9" s="1411"/>
      <c r="Q9" s="1411"/>
      <c r="R9" s="1411"/>
      <c r="S9" s="1411"/>
      <c r="T9" s="1411"/>
      <c r="U9" s="1411"/>
      <c r="V9" s="1411"/>
      <c r="W9" s="1411"/>
      <c r="X9" s="1412"/>
    </row>
    <row r="10" spans="2:25" s="405" customFormat="1" ht="49.2">
      <c r="B10" s="512"/>
      <c r="C10" s="2019" t="s">
        <v>65</v>
      </c>
      <c r="D10" s="1903" t="s">
        <v>66</v>
      </c>
      <c r="E10" s="1545" t="s">
        <v>67</v>
      </c>
      <c r="F10" s="1545" t="s">
        <v>4</v>
      </c>
      <c r="G10" s="1545"/>
      <c r="H10" s="1903" t="s">
        <v>68</v>
      </c>
      <c r="I10" s="1545" t="s">
        <v>5</v>
      </c>
      <c r="J10" s="1545"/>
      <c r="K10" s="1545"/>
      <c r="L10" s="1570" t="s">
        <v>1166</v>
      </c>
      <c r="M10" s="1570"/>
      <c r="N10" s="1570"/>
      <c r="O10" s="1570"/>
      <c r="P10" s="1570"/>
      <c r="Q10" s="1570"/>
      <c r="R10" s="1570"/>
      <c r="S10" s="382" t="s">
        <v>1167</v>
      </c>
      <c r="T10" s="1545" t="s">
        <v>132</v>
      </c>
      <c r="U10" s="1545"/>
      <c r="V10" s="1545"/>
      <c r="W10" s="1545"/>
      <c r="X10" s="1547"/>
      <c r="Y10" s="512"/>
    </row>
    <row r="11" spans="2:25" s="405" customFormat="1" ht="201.75" customHeight="1" thickBot="1">
      <c r="B11" s="512"/>
      <c r="C11" s="2020"/>
      <c r="D11" s="2021"/>
      <c r="E11" s="1569"/>
      <c r="F11" s="364" t="s">
        <v>812</v>
      </c>
      <c r="G11" s="364" t="s">
        <v>813</v>
      </c>
      <c r="H11" s="2022"/>
      <c r="I11" s="364" t="s">
        <v>69</v>
      </c>
      <c r="J11" s="364" t="s">
        <v>70</v>
      </c>
      <c r="K11" s="364" t="s">
        <v>71</v>
      </c>
      <c r="L11" s="364" t="s">
        <v>72</v>
      </c>
      <c r="M11" s="364" t="s">
        <v>644</v>
      </c>
      <c r="N11" s="364" t="s">
        <v>73</v>
      </c>
      <c r="O11" s="364" t="s">
        <v>1168</v>
      </c>
      <c r="P11" s="364" t="s">
        <v>74</v>
      </c>
      <c r="Q11" s="364" t="s">
        <v>814</v>
      </c>
      <c r="R11" s="364" t="s">
        <v>650</v>
      </c>
      <c r="S11" s="364" t="s">
        <v>75</v>
      </c>
      <c r="T11" s="364" t="s">
        <v>653</v>
      </c>
      <c r="U11" s="364" t="s">
        <v>655</v>
      </c>
      <c r="V11" s="364" t="s">
        <v>76</v>
      </c>
      <c r="W11" s="364" t="s">
        <v>1162</v>
      </c>
      <c r="X11" s="383" t="s">
        <v>1163</v>
      </c>
      <c r="Y11" s="512"/>
    </row>
    <row r="12" spans="2:25" ht="141" customHeight="1">
      <c r="C12" s="1447" t="s">
        <v>77</v>
      </c>
      <c r="D12" s="1449" t="s">
        <v>3916</v>
      </c>
      <c r="E12" s="1440" t="s">
        <v>6</v>
      </c>
      <c r="F12" s="5" t="s">
        <v>15</v>
      </c>
      <c r="G12" s="363" t="s">
        <v>8</v>
      </c>
      <c r="H12" s="179" t="s">
        <v>315</v>
      </c>
      <c r="I12" s="179" t="s">
        <v>1646</v>
      </c>
      <c r="J12" s="179" t="s">
        <v>1551</v>
      </c>
      <c r="K12" s="179" t="s">
        <v>1647</v>
      </c>
      <c r="L12" s="472">
        <v>2</v>
      </c>
      <c r="M12" s="472">
        <v>2</v>
      </c>
      <c r="N12" s="639">
        <f>+L12*M12</f>
        <v>4</v>
      </c>
      <c r="O12" s="950" t="str">
        <f>IF(N12&gt;=24,"MUY ALTO",IF(N12&gt;=10,"ALTO",IF(N12&gt;=6,"MEDIO","BAJO")))</f>
        <v>BAJO</v>
      </c>
      <c r="P12" s="639">
        <v>60</v>
      </c>
      <c r="Q12" s="639">
        <f>+N12*P12</f>
        <v>240</v>
      </c>
      <c r="R12" s="674" t="str">
        <f>IF(Q12&gt;=600,"I",IF(Q12&gt;=150,"II",IF(Q12&gt;=40,"III",IF(Q12&gt;=20,"IV"))))</f>
        <v>II</v>
      </c>
      <c r="S12" s="246" t="str">
        <f>IF(Q12&gt;=600,"NO ACEPTABLE",IF(Q12&gt;=150,"ACEPTABLE CON CONTROL ESPECIFICO",IF(Q12&gt;=40,"MEJORABLE",IF(Q12&gt;=20,"ACEPTABLE"))))</f>
        <v>ACEPTABLE CON CONTROL ESPECIFICO</v>
      </c>
      <c r="T12" s="179" t="s">
        <v>14</v>
      </c>
      <c r="U12" s="179" t="s">
        <v>14</v>
      </c>
      <c r="V12" s="179" t="s">
        <v>14</v>
      </c>
      <c r="W12" s="5" t="s">
        <v>1980</v>
      </c>
      <c r="X12" s="183" t="s">
        <v>13</v>
      </c>
    </row>
    <row r="13" spans="2:25" ht="319.2">
      <c r="C13" s="1448"/>
      <c r="D13" s="1449"/>
      <c r="E13" s="1440"/>
      <c r="F13" s="3" t="s">
        <v>7</v>
      </c>
      <c r="G13" s="363" t="s">
        <v>8</v>
      </c>
      <c r="H13" s="178" t="s">
        <v>9</v>
      </c>
      <c r="I13" s="179" t="s">
        <v>1646</v>
      </c>
      <c r="J13" s="179" t="s">
        <v>1551</v>
      </c>
      <c r="K13" s="179" t="s">
        <v>1647</v>
      </c>
      <c r="L13" s="472">
        <v>2</v>
      </c>
      <c r="M13" s="472">
        <v>2</v>
      </c>
      <c r="N13" s="272">
        <f t="shared" ref="N13:N42" si="0">+L13*M13</f>
        <v>4</v>
      </c>
      <c r="O13" s="950" t="str">
        <f t="shared" ref="O13:O69" si="1">IF(N13&gt;=24,"MUY ALTO",IF(N13&gt;=10,"ALTO",IF(N13&gt;=6,"MEDIO","BAJO")))</f>
        <v>BAJO</v>
      </c>
      <c r="P13" s="639">
        <v>60</v>
      </c>
      <c r="Q13" s="272">
        <f t="shared" ref="Q13:Q42" si="2">+N13*P13</f>
        <v>240</v>
      </c>
      <c r="R13" s="274" t="str">
        <f t="shared" ref="R13:R42" si="3">IF(Q13&gt;=600,"I",IF(Q13&gt;=150,"II",IF(Q13&gt;=40,"III",IF(Q13&gt;=20,"IV"))))</f>
        <v>II</v>
      </c>
      <c r="S13" s="246" t="str">
        <f t="shared" ref="S13:S42" si="4">IF(Q13&gt;=600,"NO ACEPTABLE",IF(Q13&gt;=150,"ACEPTABLE CON CONTROL ESPECIFICO",IF(Q13&gt;=40,"MEJORABLE",IF(Q13&gt;=20,"ACEPTABLE"))))</f>
        <v>ACEPTABLE CON CONTROL ESPECIFICO</v>
      </c>
      <c r="T13" s="179" t="s">
        <v>13</v>
      </c>
      <c r="U13" s="179" t="s">
        <v>13</v>
      </c>
      <c r="V13" s="179" t="s">
        <v>14</v>
      </c>
      <c r="W13" s="5" t="s">
        <v>1981</v>
      </c>
      <c r="X13" s="183" t="s">
        <v>13</v>
      </c>
    </row>
    <row r="14" spans="2:25" ht="132.75" customHeight="1">
      <c r="C14" s="1448"/>
      <c r="D14" s="1449"/>
      <c r="E14" s="1440"/>
      <c r="F14" s="34" t="s">
        <v>499</v>
      </c>
      <c r="G14" s="363" t="s">
        <v>20</v>
      </c>
      <c r="H14" s="179" t="s">
        <v>500</v>
      </c>
      <c r="I14" s="179" t="s">
        <v>11</v>
      </c>
      <c r="J14" s="179" t="s">
        <v>1648</v>
      </c>
      <c r="K14" s="179" t="s">
        <v>1578</v>
      </c>
      <c r="L14" s="472">
        <v>2</v>
      </c>
      <c r="M14" s="472">
        <v>2</v>
      </c>
      <c r="N14" s="272">
        <f t="shared" si="0"/>
        <v>4</v>
      </c>
      <c r="O14" s="950" t="str">
        <f t="shared" si="1"/>
        <v>BAJO</v>
      </c>
      <c r="P14" s="639">
        <v>25</v>
      </c>
      <c r="Q14" s="272">
        <f t="shared" si="2"/>
        <v>100</v>
      </c>
      <c r="R14" s="274" t="str">
        <f t="shared" si="3"/>
        <v>III</v>
      </c>
      <c r="S14" s="246" t="str">
        <f t="shared" si="4"/>
        <v>MEJORABLE</v>
      </c>
      <c r="T14" s="180" t="s">
        <v>13</v>
      </c>
      <c r="U14" s="180" t="s">
        <v>13</v>
      </c>
      <c r="V14" s="179" t="s">
        <v>1649</v>
      </c>
      <c r="W14" s="179" t="s">
        <v>1982</v>
      </c>
      <c r="X14" s="321" t="s">
        <v>13</v>
      </c>
    </row>
    <row r="15" spans="2:25" ht="152.25" customHeight="1">
      <c r="C15" s="1448"/>
      <c r="D15" s="1449"/>
      <c r="E15" s="1440"/>
      <c r="F15" s="5" t="s">
        <v>156</v>
      </c>
      <c r="G15" s="363" t="s">
        <v>17</v>
      </c>
      <c r="H15" s="179" t="s">
        <v>18</v>
      </c>
      <c r="I15" s="179" t="s">
        <v>45</v>
      </c>
      <c r="J15" s="179" t="s">
        <v>44</v>
      </c>
      <c r="K15" s="179" t="s">
        <v>1578</v>
      </c>
      <c r="L15" s="472">
        <v>2</v>
      </c>
      <c r="M15" s="472">
        <v>2</v>
      </c>
      <c r="N15" s="272">
        <f t="shared" si="0"/>
        <v>4</v>
      </c>
      <c r="O15" s="950" t="str">
        <f t="shared" si="1"/>
        <v>BAJO</v>
      </c>
      <c r="P15" s="639">
        <v>25</v>
      </c>
      <c r="Q15" s="272">
        <f t="shared" si="2"/>
        <v>100</v>
      </c>
      <c r="R15" s="274" t="str">
        <f t="shared" si="3"/>
        <v>III</v>
      </c>
      <c r="S15" s="246" t="str">
        <f t="shared" si="4"/>
        <v>MEJORABLE</v>
      </c>
      <c r="T15" s="180" t="s">
        <v>13</v>
      </c>
      <c r="U15" s="179" t="s">
        <v>14</v>
      </c>
      <c r="V15" s="178" t="s">
        <v>14</v>
      </c>
      <c r="W15" s="5" t="s">
        <v>1983</v>
      </c>
      <c r="X15" s="183" t="s">
        <v>13</v>
      </c>
    </row>
    <row r="16" spans="2:25" ht="87" customHeight="1">
      <c r="C16" s="1448"/>
      <c r="D16" s="1449"/>
      <c r="E16" s="1440"/>
      <c r="F16" s="34" t="s">
        <v>501</v>
      </c>
      <c r="G16" s="363" t="s">
        <v>1204</v>
      </c>
      <c r="H16" s="179" t="s">
        <v>167</v>
      </c>
      <c r="I16" s="179" t="s">
        <v>11</v>
      </c>
      <c r="J16" s="179" t="s">
        <v>1040</v>
      </c>
      <c r="K16" s="179" t="s">
        <v>1578</v>
      </c>
      <c r="L16" s="472">
        <v>2</v>
      </c>
      <c r="M16" s="472">
        <v>2</v>
      </c>
      <c r="N16" s="272">
        <f t="shared" si="0"/>
        <v>4</v>
      </c>
      <c r="O16" s="950" t="str">
        <f t="shared" si="1"/>
        <v>BAJO</v>
      </c>
      <c r="P16" s="639">
        <v>25</v>
      </c>
      <c r="Q16" s="272">
        <f t="shared" si="2"/>
        <v>100</v>
      </c>
      <c r="R16" s="274" t="str">
        <f t="shared" si="3"/>
        <v>III</v>
      </c>
      <c r="S16" s="246" t="str">
        <f t="shared" si="4"/>
        <v>MEJORABLE</v>
      </c>
      <c r="T16" s="179" t="s">
        <v>13</v>
      </c>
      <c r="U16" s="179" t="s">
        <v>14</v>
      </c>
      <c r="V16" s="179" t="s">
        <v>14</v>
      </c>
      <c r="W16" s="178" t="s">
        <v>1984</v>
      </c>
      <c r="X16" s="183" t="s">
        <v>13</v>
      </c>
    </row>
    <row r="17" spans="3:24" ht="114">
      <c r="C17" s="1448"/>
      <c r="D17" s="1449"/>
      <c r="E17" s="1440"/>
      <c r="F17" s="188" t="s">
        <v>19</v>
      </c>
      <c r="G17" s="363" t="s">
        <v>20</v>
      </c>
      <c r="H17" s="179" t="s">
        <v>21</v>
      </c>
      <c r="I17" s="184" t="s">
        <v>11</v>
      </c>
      <c r="J17" s="184" t="s">
        <v>1551</v>
      </c>
      <c r="K17" s="184" t="s">
        <v>1041</v>
      </c>
      <c r="L17" s="472">
        <v>2</v>
      </c>
      <c r="M17" s="472">
        <v>3</v>
      </c>
      <c r="N17" s="272">
        <f t="shared" si="0"/>
        <v>6</v>
      </c>
      <c r="O17" s="950" t="str">
        <f t="shared" si="1"/>
        <v>MEDIO</v>
      </c>
      <c r="P17" s="639">
        <v>25</v>
      </c>
      <c r="Q17" s="272">
        <f t="shared" si="2"/>
        <v>150</v>
      </c>
      <c r="R17" s="274" t="str">
        <f t="shared" si="3"/>
        <v>II</v>
      </c>
      <c r="S17" s="246" t="str">
        <f t="shared" si="4"/>
        <v>ACEPTABLE CON CONTROL ESPECIFICO</v>
      </c>
      <c r="T17" s="180" t="s">
        <v>13</v>
      </c>
      <c r="U17" s="179" t="s">
        <v>14</v>
      </c>
      <c r="V17" s="179" t="s">
        <v>22</v>
      </c>
      <c r="W17" s="179" t="s">
        <v>1931</v>
      </c>
      <c r="X17" s="183" t="s">
        <v>13</v>
      </c>
    </row>
    <row r="18" spans="3:24" ht="114">
      <c r="C18" s="1448"/>
      <c r="D18" s="1438" t="s">
        <v>3886</v>
      </c>
      <c r="E18" s="1710" t="s">
        <v>6</v>
      </c>
      <c r="F18" s="188" t="s">
        <v>1558</v>
      </c>
      <c r="G18" s="363" t="s">
        <v>219</v>
      </c>
      <c r="H18" s="178" t="s">
        <v>220</v>
      </c>
      <c r="I18" s="178" t="s">
        <v>11</v>
      </c>
      <c r="J18" s="178" t="s">
        <v>1661</v>
      </c>
      <c r="K18" s="179" t="s">
        <v>1650</v>
      </c>
      <c r="L18" s="472">
        <v>2</v>
      </c>
      <c r="M18" s="472">
        <v>2</v>
      </c>
      <c r="N18" s="272">
        <f t="shared" si="0"/>
        <v>4</v>
      </c>
      <c r="O18" s="950" t="str">
        <f t="shared" si="1"/>
        <v>BAJO</v>
      </c>
      <c r="P18" s="639">
        <v>25</v>
      </c>
      <c r="Q18" s="272">
        <f t="shared" si="2"/>
        <v>100</v>
      </c>
      <c r="R18" s="274" t="str">
        <f t="shared" si="3"/>
        <v>III</v>
      </c>
      <c r="S18" s="246" t="str">
        <f t="shared" si="4"/>
        <v>MEJORABLE</v>
      </c>
      <c r="T18" s="179" t="s">
        <v>91</v>
      </c>
      <c r="U18" s="179" t="s">
        <v>91</v>
      </c>
      <c r="V18" s="179" t="s">
        <v>91</v>
      </c>
      <c r="W18" s="179" t="s">
        <v>1985</v>
      </c>
      <c r="X18" s="183" t="s">
        <v>4216</v>
      </c>
    </row>
    <row r="19" spans="3:24" ht="114">
      <c r="C19" s="1448"/>
      <c r="D19" s="1439"/>
      <c r="E19" s="1711"/>
      <c r="F19" s="185" t="s">
        <v>304</v>
      </c>
      <c r="G19" s="363" t="s">
        <v>1216</v>
      </c>
      <c r="H19" s="178" t="s">
        <v>270</v>
      </c>
      <c r="I19" s="178" t="s">
        <v>11</v>
      </c>
      <c r="J19" s="178" t="s">
        <v>1662</v>
      </c>
      <c r="K19" s="184" t="s">
        <v>1651</v>
      </c>
      <c r="L19" s="472">
        <v>2</v>
      </c>
      <c r="M19" s="472">
        <v>2</v>
      </c>
      <c r="N19" s="272">
        <f t="shared" si="0"/>
        <v>4</v>
      </c>
      <c r="O19" s="950" t="str">
        <f t="shared" si="1"/>
        <v>BAJO</v>
      </c>
      <c r="P19" s="639">
        <v>25</v>
      </c>
      <c r="Q19" s="272">
        <f t="shared" si="2"/>
        <v>100</v>
      </c>
      <c r="R19" s="274" t="str">
        <f t="shared" si="3"/>
        <v>III</v>
      </c>
      <c r="S19" s="246" t="str">
        <f t="shared" si="4"/>
        <v>MEJORABLE</v>
      </c>
      <c r="T19" s="179" t="s">
        <v>91</v>
      </c>
      <c r="U19" s="179" t="s">
        <v>91</v>
      </c>
      <c r="V19" s="179" t="s">
        <v>91</v>
      </c>
      <c r="W19" s="5" t="s">
        <v>1986</v>
      </c>
      <c r="X19" s="39" t="s">
        <v>4217</v>
      </c>
    </row>
    <row r="20" spans="3:24" ht="91.2">
      <c r="C20" s="1448"/>
      <c r="D20" s="1439"/>
      <c r="E20" s="1711"/>
      <c r="F20" s="363" t="s">
        <v>305</v>
      </c>
      <c r="G20" s="363" t="s">
        <v>8</v>
      </c>
      <c r="H20" s="179" t="s">
        <v>1339</v>
      </c>
      <c r="I20" s="179" t="s">
        <v>1646</v>
      </c>
      <c r="J20" s="179" t="s">
        <v>1551</v>
      </c>
      <c r="K20" s="179" t="s">
        <v>1647</v>
      </c>
      <c r="L20" s="472">
        <v>2</v>
      </c>
      <c r="M20" s="472">
        <v>2</v>
      </c>
      <c r="N20" s="272">
        <f t="shared" si="0"/>
        <v>4</v>
      </c>
      <c r="O20" s="950" t="str">
        <f t="shared" si="1"/>
        <v>BAJO</v>
      </c>
      <c r="P20" s="639">
        <v>60</v>
      </c>
      <c r="Q20" s="272">
        <f t="shared" si="2"/>
        <v>240</v>
      </c>
      <c r="R20" s="274" t="str">
        <f t="shared" si="3"/>
        <v>II</v>
      </c>
      <c r="S20" s="246" t="str">
        <f t="shared" si="4"/>
        <v>ACEPTABLE CON CONTROL ESPECIFICO</v>
      </c>
      <c r="T20" s="179" t="s">
        <v>91</v>
      </c>
      <c r="U20" s="179" t="s">
        <v>91</v>
      </c>
      <c r="V20" s="179" t="s">
        <v>91</v>
      </c>
      <c r="W20" s="316" t="s">
        <v>1987</v>
      </c>
      <c r="X20" s="183" t="s">
        <v>13</v>
      </c>
    </row>
    <row r="21" spans="3:24" ht="114">
      <c r="C21" s="1448"/>
      <c r="D21" s="1439"/>
      <c r="E21" s="1711"/>
      <c r="F21" s="363" t="s">
        <v>306</v>
      </c>
      <c r="G21" s="363" t="s">
        <v>8</v>
      </c>
      <c r="H21" s="179" t="s">
        <v>222</v>
      </c>
      <c r="I21" s="178" t="s">
        <v>11</v>
      </c>
      <c r="J21" s="179" t="s">
        <v>11</v>
      </c>
      <c r="K21" s="179" t="s">
        <v>223</v>
      </c>
      <c r="L21" s="472">
        <v>2</v>
      </c>
      <c r="M21" s="472">
        <v>2</v>
      </c>
      <c r="N21" s="272">
        <f t="shared" si="0"/>
        <v>4</v>
      </c>
      <c r="O21" s="950" t="str">
        <f t="shared" si="1"/>
        <v>BAJO</v>
      </c>
      <c r="P21" s="639">
        <v>60</v>
      </c>
      <c r="Q21" s="272">
        <f t="shared" si="2"/>
        <v>240</v>
      </c>
      <c r="R21" s="274" t="str">
        <f t="shared" si="3"/>
        <v>II</v>
      </c>
      <c r="S21" s="246" t="str">
        <f t="shared" si="4"/>
        <v>ACEPTABLE CON CONTROL ESPECIFICO</v>
      </c>
      <c r="T21" s="179" t="s">
        <v>91</v>
      </c>
      <c r="U21" s="179" t="s">
        <v>91</v>
      </c>
      <c r="V21" s="179" t="s">
        <v>91</v>
      </c>
      <c r="W21" s="179" t="s">
        <v>1988</v>
      </c>
      <c r="X21" s="183" t="s">
        <v>13</v>
      </c>
    </row>
    <row r="22" spans="3:24" ht="91.2">
      <c r="C22" s="1448"/>
      <c r="D22" s="1439"/>
      <c r="E22" s="1711"/>
      <c r="F22" s="363" t="s">
        <v>1540</v>
      </c>
      <c r="G22" s="363" t="s">
        <v>8</v>
      </c>
      <c r="H22" s="179" t="s">
        <v>1339</v>
      </c>
      <c r="I22" s="179" t="s">
        <v>11</v>
      </c>
      <c r="J22" s="179" t="s">
        <v>1340</v>
      </c>
      <c r="K22" s="179" t="s">
        <v>11</v>
      </c>
      <c r="L22" s="472">
        <v>2</v>
      </c>
      <c r="M22" s="472">
        <v>2</v>
      </c>
      <c r="N22" s="272">
        <f t="shared" si="0"/>
        <v>4</v>
      </c>
      <c r="O22" s="950" t="str">
        <f t="shared" si="1"/>
        <v>BAJO</v>
      </c>
      <c r="P22" s="639">
        <v>60</v>
      </c>
      <c r="Q22" s="272">
        <f t="shared" si="2"/>
        <v>240</v>
      </c>
      <c r="R22" s="274" t="str">
        <f t="shared" si="3"/>
        <v>II</v>
      </c>
      <c r="S22" s="246" t="str">
        <f t="shared" si="4"/>
        <v>ACEPTABLE CON CONTROL ESPECIFICO</v>
      </c>
      <c r="T22" s="179" t="s">
        <v>91</v>
      </c>
      <c r="U22" s="179" t="s">
        <v>91</v>
      </c>
      <c r="V22" s="179" t="s">
        <v>91</v>
      </c>
      <c r="W22" s="179" t="s">
        <v>1989</v>
      </c>
      <c r="X22" s="321" t="s">
        <v>13</v>
      </c>
    </row>
    <row r="23" spans="3:24" ht="319.2">
      <c r="C23" s="1448"/>
      <c r="D23" s="1439"/>
      <c r="E23" s="1711"/>
      <c r="F23" s="3" t="s">
        <v>7</v>
      </c>
      <c r="G23" s="363" t="s">
        <v>8</v>
      </c>
      <c r="H23" s="178" t="s">
        <v>9</v>
      </c>
      <c r="I23" s="179" t="s">
        <v>1646</v>
      </c>
      <c r="J23" s="179" t="s">
        <v>1551</v>
      </c>
      <c r="K23" s="179" t="s">
        <v>1647</v>
      </c>
      <c r="L23" s="472">
        <v>2</v>
      </c>
      <c r="M23" s="472">
        <v>2</v>
      </c>
      <c r="N23" s="272">
        <f t="shared" si="0"/>
        <v>4</v>
      </c>
      <c r="O23" s="950" t="str">
        <f t="shared" si="1"/>
        <v>BAJO</v>
      </c>
      <c r="P23" s="639">
        <v>60</v>
      </c>
      <c r="Q23" s="272">
        <f t="shared" si="2"/>
        <v>240</v>
      </c>
      <c r="R23" s="274" t="str">
        <f t="shared" si="3"/>
        <v>II</v>
      </c>
      <c r="S23" s="246" t="str">
        <f t="shared" si="4"/>
        <v>ACEPTABLE CON CONTROL ESPECIFICO</v>
      </c>
      <c r="T23" s="179" t="s">
        <v>13</v>
      </c>
      <c r="U23" s="179" t="s">
        <v>307</v>
      </c>
      <c r="V23" s="179" t="s">
        <v>14</v>
      </c>
      <c r="W23" s="5" t="s">
        <v>1990</v>
      </c>
      <c r="X23" s="183" t="s">
        <v>13</v>
      </c>
    </row>
    <row r="24" spans="3:24" ht="146.25" customHeight="1">
      <c r="C24" s="1448"/>
      <c r="D24" s="1439"/>
      <c r="E24" s="1711"/>
      <c r="F24" s="5" t="s">
        <v>15</v>
      </c>
      <c r="G24" s="363" t="s">
        <v>8</v>
      </c>
      <c r="H24" s="179" t="s">
        <v>315</v>
      </c>
      <c r="I24" s="179" t="s">
        <v>1646</v>
      </c>
      <c r="J24" s="179" t="s">
        <v>1551</v>
      </c>
      <c r="K24" s="179" t="s">
        <v>1647</v>
      </c>
      <c r="L24" s="472">
        <v>2</v>
      </c>
      <c r="M24" s="472">
        <v>2</v>
      </c>
      <c r="N24" s="272">
        <f t="shared" si="0"/>
        <v>4</v>
      </c>
      <c r="O24" s="950" t="str">
        <f t="shared" si="1"/>
        <v>BAJO</v>
      </c>
      <c r="P24" s="639">
        <v>60</v>
      </c>
      <c r="Q24" s="272">
        <f t="shared" si="2"/>
        <v>240</v>
      </c>
      <c r="R24" s="274" t="str">
        <f t="shared" si="3"/>
        <v>II</v>
      </c>
      <c r="S24" s="246" t="str">
        <f t="shared" si="4"/>
        <v>ACEPTABLE CON CONTROL ESPECIFICO</v>
      </c>
      <c r="T24" s="179" t="s">
        <v>14</v>
      </c>
      <c r="U24" s="179" t="s">
        <v>14</v>
      </c>
      <c r="V24" s="179" t="s">
        <v>14</v>
      </c>
      <c r="W24" s="5" t="s">
        <v>1991</v>
      </c>
      <c r="X24" s="183" t="s">
        <v>13</v>
      </c>
    </row>
    <row r="25" spans="3:24" ht="364.8">
      <c r="C25" s="1448"/>
      <c r="D25" s="1439"/>
      <c r="E25" s="1712"/>
      <c r="F25" s="188" t="s">
        <v>1541</v>
      </c>
      <c r="G25" s="363" t="s">
        <v>20</v>
      </c>
      <c r="H25" s="178" t="s">
        <v>1352</v>
      </c>
      <c r="I25" s="178" t="s">
        <v>1652</v>
      </c>
      <c r="J25" s="178" t="s">
        <v>1042</v>
      </c>
      <c r="K25" s="178" t="s">
        <v>1578</v>
      </c>
      <c r="L25" s="472">
        <v>2</v>
      </c>
      <c r="M25" s="472">
        <v>2</v>
      </c>
      <c r="N25" s="272">
        <f t="shared" si="0"/>
        <v>4</v>
      </c>
      <c r="O25" s="950" t="str">
        <f t="shared" si="1"/>
        <v>BAJO</v>
      </c>
      <c r="P25" s="639">
        <v>25</v>
      </c>
      <c r="Q25" s="272">
        <f t="shared" si="2"/>
        <v>100</v>
      </c>
      <c r="R25" s="274" t="str">
        <f t="shared" si="3"/>
        <v>III</v>
      </c>
      <c r="S25" s="246" t="str">
        <f t="shared" si="4"/>
        <v>MEJORABLE</v>
      </c>
      <c r="T25" s="179" t="s">
        <v>91</v>
      </c>
      <c r="U25" s="179" t="s">
        <v>91</v>
      </c>
      <c r="V25" s="179" t="s">
        <v>308</v>
      </c>
      <c r="W25" s="179" t="s">
        <v>309</v>
      </c>
      <c r="X25" s="183" t="s">
        <v>13</v>
      </c>
    </row>
    <row r="26" spans="3:24" ht="162.75" customHeight="1">
      <c r="C26" s="1441" t="s">
        <v>78</v>
      </c>
      <c r="D26" s="1442" t="s">
        <v>4007</v>
      </c>
      <c r="E26" s="1710" t="s">
        <v>6</v>
      </c>
      <c r="F26" s="34" t="s">
        <v>502</v>
      </c>
      <c r="G26" s="363" t="s">
        <v>20</v>
      </c>
      <c r="H26" s="179" t="s">
        <v>500</v>
      </c>
      <c r="I26" s="179" t="s">
        <v>11</v>
      </c>
      <c r="J26" s="179" t="s">
        <v>11</v>
      </c>
      <c r="K26" s="179" t="s">
        <v>1653</v>
      </c>
      <c r="L26" s="472">
        <v>2</v>
      </c>
      <c r="M26" s="472">
        <v>2</v>
      </c>
      <c r="N26" s="272">
        <f t="shared" si="0"/>
        <v>4</v>
      </c>
      <c r="O26" s="950" t="str">
        <f t="shared" si="1"/>
        <v>BAJO</v>
      </c>
      <c r="P26" s="639">
        <v>25</v>
      </c>
      <c r="Q26" s="272">
        <f t="shared" si="2"/>
        <v>100</v>
      </c>
      <c r="R26" s="274" t="str">
        <f t="shared" si="3"/>
        <v>III</v>
      </c>
      <c r="S26" s="246" t="str">
        <f t="shared" si="4"/>
        <v>MEJORABLE</v>
      </c>
      <c r="T26" s="180" t="s">
        <v>13</v>
      </c>
      <c r="U26" s="180" t="s">
        <v>13</v>
      </c>
      <c r="V26" s="180" t="s">
        <v>13</v>
      </c>
      <c r="W26" s="179" t="s">
        <v>2062</v>
      </c>
      <c r="X26" s="321" t="s">
        <v>13</v>
      </c>
    </row>
    <row r="27" spans="3:24" ht="68.400000000000006">
      <c r="C27" s="1441"/>
      <c r="D27" s="1442"/>
      <c r="E27" s="1711"/>
      <c r="F27" s="188" t="s">
        <v>503</v>
      </c>
      <c r="G27" s="363" t="s">
        <v>20</v>
      </c>
      <c r="H27" s="178" t="s">
        <v>354</v>
      </c>
      <c r="I27" s="178" t="s">
        <v>630</v>
      </c>
      <c r="J27" s="178" t="s">
        <v>630</v>
      </c>
      <c r="K27" s="178" t="s">
        <v>630</v>
      </c>
      <c r="L27" s="472">
        <v>2</v>
      </c>
      <c r="M27" s="472">
        <v>2</v>
      </c>
      <c r="N27" s="272">
        <f t="shared" si="0"/>
        <v>4</v>
      </c>
      <c r="O27" s="950" t="str">
        <f t="shared" si="1"/>
        <v>BAJO</v>
      </c>
      <c r="P27" s="639">
        <v>100</v>
      </c>
      <c r="Q27" s="272">
        <f t="shared" si="2"/>
        <v>400</v>
      </c>
      <c r="R27" s="274" t="str">
        <f t="shared" si="3"/>
        <v>II</v>
      </c>
      <c r="S27" s="246" t="str">
        <f t="shared" si="4"/>
        <v>ACEPTABLE CON CONTROL ESPECIFICO</v>
      </c>
      <c r="T27" s="180" t="s">
        <v>13</v>
      </c>
      <c r="U27" s="180" t="s">
        <v>13</v>
      </c>
      <c r="V27" s="179" t="s">
        <v>1655</v>
      </c>
      <c r="W27" s="179" t="s">
        <v>1992</v>
      </c>
      <c r="X27" s="183" t="s">
        <v>13</v>
      </c>
    </row>
    <row r="28" spans="3:24" ht="114">
      <c r="C28" s="1441"/>
      <c r="D28" s="1442"/>
      <c r="E28" s="1711"/>
      <c r="F28" s="189" t="s">
        <v>412</v>
      </c>
      <c r="G28" s="363" t="s">
        <v>33</v>
      </c>
      <c r="H28" s="178" t="s">
        <v>34</v>
      </c>
      <c r="I28" s="178" t="s">
        <v>10</v>
      </c>
      <c r="J28" s="178" t="s">
        <v>10</v>
      </c>
      <c r="K28" s="178" t="s">
        <v>1578</v>
      </c>
      <c r="L28" s="472">
        <v>2</v>
      </c>
      <c r="M28" s="472">
        <v>2</v>
      </c>
      <c r="N28" s="272">
        <f t="shared" si="0"/>
        <v>4</v>
      </c>
      <c r="O28" s="950" t="str">
        <f t="shared" si="1"/>
        <v>BAJO</v>
      </c>
      <c r="P28" s="639">
        <v>25</v>
      </c>
      <c r="Q28" s="272">
        <f t="shared" si="2"/>
        <v>100</v>
      </c>
      <c r="R28" s="274" t="str">
        <f t="shared" si="3"/>
        <v>III</v>
      </c>
      <c r="S28" s="246" t="str">
        <f t="shared" si="4"/>
        <v>MEJORABLE</v>
      </c>
      <c r="T28" s="179" t="s">
        <v>13</v>
      </c>
      <c r="U28" s="179" t="s">
        <v>13</v>
      </c>
      <c r="V28" s="179" t="s">
        <v>13</v>
      </c>
      <c r="W28" s="5" t="s">
        <v>2063</v>
      </c>
      <c r="X28" s="183" t="s">
        <v>13</v>
      </c>
    </row>
    <row r="29" spans="3:24" ht="114">
      <c r="C29" s="1441"/>
      <c r="D29" s="1442"/>
      <c r="E29" s="1711"/>
      <c r="F29" s="189" t="s">
        <v>413</v>
      </c>
      <c r="G29" s="363" t="s">
        <v>33</v>
      </c>
      <c r="H29" s="178" t="s">
        <v>34</v>
      </c>
      <c r="I29" s="178" t="s">
        <v>10</v>
      </c>
      <c r="J29" s="178" t="s">
        <v>10</v>
      </c>
      <c r="K29" s="178" t="s">
        <v>1578</v>
      </c>
      <c r="L29" s="472">
        <v>2</v>
      </c>
      <c r="M29" s="472">
        <v>2</v>
      </c>
      <c r="N29" s="272">
        <f t="shared" si="0"/>
        <v>4</v>
      </c>
      <c r="O29" s="950" t="str">
        <f t="shared" si="1"/>
        <v>BAJO</v>
      </c>
      <c r="P29" s="639">
        <v>25</v>
      </c>
      <c r="Q29" s="272">
        <f t="shared" si="2"/>
        <v>100</v>
      </c>
      <c r="R29" s="274" t="str">
        <f t="shared" si="3"/>
        <v>III</v>
      </c>
      <c r="S29" s="246" t="str">
        <f t="shared" si="4"/>
        <v>MEJORABLE</v>
      </c>
      <c r="T29" s="179" t="s">
        <v>13</v>
      </c>
      <c r="U29" s="179" t="s">
        <v>13</v>
      </c>
      <c r="V29" s="179" t="s">
        <v>13</v>
      </c>
      <c r="W29" s="5" t="s">
        <v>2064</v>
      </c>
      <c r="X29" s="183" t="s">
        <v>13</v>
      </c>
    </row>
    <row r="30" spans="3:24" ht="91.2">
      <c r="C30" s="1441"/>
      <c r="D30" s="1442"/>
      <c r="E30" s="1712"/>
      <c r="F30" s="34" t="s">
        <v>510</v>
      </c>
      <c r="G30" s="363" t="s">
        <v>203</v>
      </c>
      <c r="H30" s="179" t="s">
        <v>415</v>
      </c>
      <c r="I30" s="179" t="s">
        <v>196</v>
      </c>
      <c r="J30" s="179" t="s">
        <v>196</v>
      </c>
      <c r="K30" s="179" t="s">
        <v>511</v>
      </c>
      <c r="L30" s="472">
        <v>2</v>
      </c>
      <c r="M30" s="472">
        <v>2</v>
      </c>
      <c r="N30" s="272">
        <f t="shared" si="0"/>
        <v>4</v>
      </c>
      <c r="O30" s="950" t="str">
        <f t="shared" si="1"/>
        <v>BAJO</v>
      </c>
      <c r="P30" s="639">
        <v>25</v>
      </c>
      <c r="Q30" s="272">
        <f t="shared" si="2"/>
        <v>100</v>
      </c>
      <c r="R30" s="274" t="str">
        <f t="shared" si="3"/>
        <v>III</v>
      </c>
      <c r="S30" s="246" t="str">
        <f t="shared" si="4"/>
        <v>MEJORABLE</v>
      </c>
      <c r="T30" s="179" t="s">
        <v>91</v>
      </c>
      <c r="U30" s="179" t="s">
        <v>91</v>
      </c>
      <c r="V30" s="179" t="s">
        <v>91</v>
      </c>
      <c r="W30" s="179" t="s">
        <v>1994</v>
      </c>
      <c r="X30" s="183" t="s">
        <v>190</v>
      </c>
    </row>
    <row r="31" spans="3:24" ht="159.6">
      <c r="C31" s="1443" t="s">
        <v>3888</v>
      </c>
      <c r="D31" s="1444"/>
      <c r="E31" s="10" t="s">
        <v>6</v>
      </c>
      <c r="F31" s="404" t="s">
        <v>1855</v>
      </c>
      <c r="G31" s="363" t="s">
        <v>20</v>
      </c>
      <c r="H31" s="43" t="s">
        <v>97</v>
      </c>
      <c r="I31" s="49" t="s">
        <v>11</v>
      </c>
      <c r="J31" s="49" t="s">
        <v>515</v>
      </c>
      <c r="K31" s="49" t="s">
        <v>1266</v>
      </c>
      <c r="L31" s="472">
        <v>2</v>
      </c>
      <c r="M31" s="472">
        <v>2</v>
      </c>
      <c r="N31" s="272">
        <f t="shared" si="0"/>
        <v>4</v>
      </c>
      <c r="O31" s="950" t="str">
        <f t="shared" si="1"/>
        <v>BAJO</v>
      </c>
      <c r="P31" s="639">
        <v>100</v>
      </c>
      <c r="Q31" s="272">
        <f t="shared" si="2"/>
        <v>400</v>
      </c>
      <c r="R31" s="274" t="str">
        <f t="shared" si="3"/>
        <v>II</v>
      </c>
      <c r="S31" s="246" t="str">
        <f t="shared" si="4"/>
        <v>ACEPTABLE CON CONTROL ESPECIFICO</v>
      </c>
      <c r="T31" s="43" t="s">
        <v>13</v>
      </c>
      <c r="U31" s="43" t="s">
        <v>13</v>
      </c>
      <c r="V31" s="43" t="s">
        <v>516</v>
      </c>
      <c r="W31" s="184" t="s">
        <v>1995</v>
      </c>
      <c r="X31" s="44" t="s">
        <v>13</v>
      </c>
    </row>
    <row r="32" spans="3:24" ht="182.4">
      <c r="C32" s="1443"/>
      <c r="D32" s="1444"/>
      <c r="E32" s="10" t="s">
        <v>6</v>
      </c>
      <c r="F32" s="404" t="s">
        <v>1856</v>
      </c>
      <c r="G32" s="363" t="s">
        <v>20</v>
      </c>
      <c r="H32" s="43" t="s">
        <v>97</v>
      </c>
      <c r="I32" s="49" t="s">
        <v>11</v>
      </c>
      <c r="J32" s="49" t="s">
        <v>515</v>
      </c>
      <c r="K32" s="49" t="s">
        <v>1266</v>
      </c>
      <c r="L32" s="472">
        <v>2</v>
      </c>
      <c r="M32" s="472">
        <v>2</v>
      </c>
      <c r="N32" s="272">
        <f t="shared" si="0"/>
        <v>4</v>
      </c>
      <c r="O32" s="950" t="str">
        <f t="shared" si="1"/>
        <v>BAJO</v>
      </c>
      <c r="P32" s="639">
        <v>100</v>
      </c>
      <c r="Q32" s="272">
        <f t="shared" si="2"/>
        <v>400</v>
      </c>
      <c r="R32" s="274" t="str">
        <f t="shared" si="3"/>
        <v>II</v>
      </c>
      <c r="S32" s="246" t="str">
        <f t="shared" si="4"/>
        <v>ACEPTABLE CON CONTROL ESPECIFICO</v>
      </c>
      <c r="T32" s="43" t="s">
        <v>13</v>
      </c>
      <c r="U32" s="43" t="s">
        <v>13</v>
      </c>
      <c r="V32" s="43" t="s">
        <v>516</v>
      </c>
      <c r="W32" s="184" t="s">
        <v>1996</v>
      </c>
      <c r="X32" s="44" t="s">
        <v>13</v>
      </c>
    </row>
    <row r="33" spans="3:25" ht="182.4">
      <c r="C33" s="1443"/>
      <c r="D33" s="1444"/>
      <c r="E33" s="10" t="s">
        <v>6</v>
      </c>
      <c r="F33" s="92" t="s">
        <v>517</v>
      </c>
      <c r="G33" s="363" t="s">
        <v>20</v>
      </c>
      <c r="H33" s="43" t="s">
        <v>97</v>
      </c>
      <c r="I33" s="49" t="s">
        <v>11</v>
      </c>
      <c r="J33" s="49" t="s">
        <v>515</v>
      </c>
      <c r="K33" s="49" t="s">
        <v>1266</v>
      </c>
      <c r="L33" s="472">
        <v>2</v>
      </c>
      <c r="M33" s="472">
        <v>2</v>
      </c>
      <c r="N33" s="272">
        <f t="shared" si="0"/>
        <v>4</v>
      </c>
      <c r="O33" s="950" t="str">
        <f t="shared" si="1"/>
        <v>BAJO</v>
      </c>
      <c r="P33" s="639">
        <v>100</v>
      </c>
      <c r="Q33" s="272">
        <f t="shared" si="2"/>
        <v>400</v>
      </c>
      <c r="R33" s="274" t="str">
        <f t="shared" si="3"/>
        <v>II</v>
      </c>
      <c r="S33" s="246" t="str">
        <f t="shared" si="4"/>
        <v>ACEPTABLE CON CONTROL ESPECIFICO</v>
      </c>
      <c r="T33" s="43" t="s">
        <v>13</v>
      </c>
      <c r="U33" s="43" t="s">
        <v>13</v>
      </c>
      <c r="V33" s="43" t="s">
        <v>516</v>
      </c>
      <c r="W33" s="184" t="s">
        <v>1996</v>
      </c>
      <c r="X33" s="44" t="s">
        <v>13</v>
      </c>
    </row>
    <row r="34" spans="3:25" ht="136.80000000000001">
      <c r="C34" s="1443"/>
      <c r="D34" s="1444"/>
      <c r="E34" s="10" t="s">
        <v>6</v>
      </c>
      <c r="F34" s="363" t="s">
        <v>254</v>
      </c>
      <c r="G34" s="363" t="s">
        <v>20</v>
      </c>
      <c r="H34" s="179" t="s">
        <v>30</v>
      </c>
      <c r="I34" s="184" t="s">
        <v>11</v>
      </c>
      <c r="J34" s="184" t="s">
        <v>1654</v>
      </c>
      <c r="K34" s="184" t="s">
        <v>255</v>
      </c>
      <c r="L34" s="472">
        <v>2</v>
      </c>
      <c r="M34" s="472">
        <v>2</v>
      </c>
      <c r="N34" s="272">
        <f t="shared" si="0"/>
        <v>4</v>
      </c>
      <c r="O34" s="950" t="str">
        <f t="shared" si="1"/>
        <v>BAJO</v>
      </c>
      <c r="P34" s="639">
        <v>100</v>
      </c>
      <c r="Q34" s="272">
        <f t="shared" si="2"/>
        <v>400</v>
      </c>
      <c r="R34" s="274" t="str">
        <f t="shared" si="3"/>
        <v>II</v>
      </c>
      <c r="S34" s="246" t="str">
        <f t="shared" si="4"/>
        <v>ACEPTABLE CON CONTROL ESPECIFICO</v>
      </c>
      <c r="T34" s="179" t="s">
        <v>13</v>
      </c>
      <c r="U34" s="179" t="s">
        <v>13</v>
      </c>
      <c r="V34" s="179" t="s">
        <v>13</v>
      </c>
      <c r="W34" s="5" t="s">
        <v>1939</v>
      </c>
      <c r="X34" s="183" t="s">
        <v>13</v>
      </c>
    </row>
    <row r="35" spans="3:25" ht="136.80000000000001">
      <c r="C35" s="1443"/>
      <c r="D35" s="1444"/>
      <c r="E35" s="10" t="s">
        <v>6</v>
      </c>
      <c r="F35" s="40" t="s">
        <v>518</v>
      </c>
      <c r="G35" s="363" t="s">
        <v>20</v>
      </c>
      <c r="H35" s="43" t="s">
        <v>104</v>
      </c>
      <c r="I35" s="85" t="s">
        <v>11</v>
      </c>
      <c r="J35" s="85" t="s">
        <v>105</v>
      </c>
      <c r="K35" s="85" t="s">
        <v>1266</v>
      </c>
      <c r="L35" s="472">
        <v>2</v>
      </c>
      <c r="M35" s="472">
        <v>2</v>
      </c>
      <c r="N35" s="272">
        <f t="shared" si="0"/>
        <v>4</v>
      </c>
      <c r="O35" s="950" t="str">
        <f t="shared" si="1"/>
        <v>BAJO</v>
      </c>
      <c r="P35" s="639">
        <v>100</v>
      </c>
      <c r="Q35" s="272">
        <f t="shared" si="2"/>
        <v>400</v>
      </c>
      <c r="R35" s="274" t="str">
        <f t="shared" si="3"/>
        <v>II</v>
      </c>
      <c r="S35" s="246" t="str">
        <f t="shared" si="4"/>
        <v>ACEPTABLE CON CONTROL ESPECIFICO</v>
      </c>
      <c r="T35" s="43" t="s">
        <v>13</v>
      </c>
      <c r="U35" s="43" t="s">
        <v>13</v>
      </c>
      <c r="V35" s="43" t="s">
        <v>117</v>
      </c>
      <c r="W35" s="179" t="s">
        <v>1997</v>
      </c>
      <c r="X35" s="44" t="s">
        <v>4198</v>
      </c>
    </row>
    <row r="36" spans="3:25" ht="75.599999999999994">
      <c r="C36" s="1443"/>
      <c r="D36" s="1444"/>
      <c r="E36" s="10" t="s">
        <v>6</v>
      </c>
      <c r="F36" s="40" t="s">
        <v>519</v>
      </c>
      <c r="G36" s="363" t="s">
        <v>39</v>
      </c>
      <c r="H36" s="43" t="s">
        <v>104</v>
      </c>
      <c r="I36" s="85" t="s">
        <v>11</v>
      </c>
      <c r="J36" s="85" t="s">
        <v>105</v>
      </c>
      <c r="K36" s="85" t="s">
        <v>1266</v>
      </c>
      <c r="L36" s="472">
        <v>2</v>
      </c>
      <c r="M36" s="472">
        <v>2</v>
      </c>
      <c r="N36" s="272">
        <f t="shared" si="0"/>
        <v>4</v>
      </c>
      <c r="O36" s="950" t="str">
        <f t="shared" si="1"/>
        <v>BAJO</v>
      </c>
      <c r="P36" s="639">
        <v>100</v>
      </c>
      <c r="Q36" s="272">
        <f t="shared" si="2"/>
        <v>400</v>
      </c>
      <c r="R36" s="274" t="str">
        <f t="shared" si="3"/>
        <v>II</v>
      </c>
      <c r="S36" s="246" t="str">
        <f t="shared" si="4"/>
        <v>ACEPTABLE CON CONTROL ESPECIFICO</v>
      </c>
      <c r="T36" s="43" t="s">
        <v>13</v>
      </c>
      <c r="U36" s="43" t="s">
        <v>13</v>
      </c>
      <c r="V36" s="43" t="s">
        <v>13</v>
      </c>
      <c r="W36" s="179" t="s">
        <v>1998</v>
      </c>
      <c r="X36" s="44" t="s">
        <v>13</v>
      </c>
    </row>
    <row r="37" spans="3:25" ht="112.2">
      <c r="C37" s="1443"/>
      <c r="D37" s="1444"/>
      <c r="E37" s="10" t="s">
        <v>6</v>
      </c>
      <c r="F37" s="40" t="s">
        <v>520</v>
      </c>
      <c r="G37" s="363" t="s">
        <v>20</v>
      </c>
      <c r="H37" s="43" t="s">
        <v>104</v>
      </c>
      <c r="I37" s="85" t="s">
        <v>11</v>
      </c>
      <c r="J37" s="85" t="s">
        <v>105</v>
      </c>
      <c r="K37" s="85" t="s">
        <v>1266</v>
      </c>
      <c r="L37" s="472">
        <v>2</v>
      </c>
      <c r="M37" s="472">
        <v>2</v>
      </c>
      <c r="N37" s="272">
        <f t="shared" si="0"/>
        <v>4</v>
      </c>
      <c r="O37" s="950" t="str">
        <f t="shared" si="1"/>
        <v>BAJO</v>
      </c>
      <c r="P37" s="639">
        <v>100</v>
      </c>
      <c r="Q37" s="272">
        <f t="shared" si="2"/>
        <v>400</v>
      </c>
      <c r="R37" s="274" t="str">
        <f t="shared" si="3"/>
        <v>II</v>
      </c>
      <c r="S37" s="246" t="str">
        <f t="shared" si="4"/>
        <v>ACEPTABLE CON CONTROL ESPECIFICO</v>
      </c>
      <c r="T37" s="43" t="s">
        <v>13</v>
      </c>
      <c r="U37" s="43" t="s">
        <v>13</v>
      </c>
      <c r="V37" s="43" t="s">
        <v>118</v>
      </c>
      <c r="W37" s="179" t="s">
        <v>1999</v>
      </c>
      <c r="X37" s="44" t="s">
        <v>4198</v>
      </c>
    </row>
    <row r="38" spans="3:25" ht="75">
      <c r="C38" s="1443"/>
      <c r="D38" s="1444"/>
      <c r="E38" s="10" t="s">
        <v>6</v>
      </c>
      <c r="F38" s="40" t="s">
        <v>256</v>
      </c>
      <c r="G38" s="363" t="s">
        <v>20</v>
      </c>
      <c r="H38" s="42" t="s">
        <v>257</v>
      </c>
      <c r="I38" s="42" t="s">
        <v>258</v>
      </c>
      <c r="J38" s="42" t="s">
        <v>1657</v>
      </c>
      <c r="K38" s="42" t="s">
        <v>1250</v>
      </c>
      <c r="L38" s="472">
        <v>2</v>
      </c>
      <c r="M38" s="472">
        <v>2</v>
      </c>
      <c r="N38" s="272">
        <f t="shared" si="0"/>
        <v>4</v>
      </c>
      <c r="O38" s="950" t="str">
        <f t="shared" si="1"/>
        <v>BAJO</v>
      </c>
      <c r="P38" s="639">
        <v>25</v>
      </c>
      <c r="Q38" s="272">
        <f t="shared" si="2"/>
        <v>100</v>
      </c>
      <c r="R38" s="274" t="str">
        <f t="shared" si="3"/>
        <v>III</v>
      </c>
      <c r="S38" s="246" t="str">
        <f t="shared" si="4"/>
        <v>MEJORABLE</v>
      </c>
      <c r="T38" s="43" t="s">
        <v>13</v>
      </c>
      <c r="U38" s="43" t="s">
        <v>13</v>
      </c>
      <c r="V38" s="43" t="s">
        <v>13</v>
      </c>
      <c r="W38" s="179" t="s">
        <v>2000</v>
      </c>
      <c r="X38" s="44" t="s">
        <v>13</v>
      </c>
    </row>
    <row r="39" spans="3:25" ht="159.6">
      <c r="C39" s="1443"/>
      <c r="D39" s="1444"/>
      <c r="E39" s="10" t="s">
        <v>6</v>
      </c>
      <c r="F39" s="189" t="s">
        <v>259</v>
      </c>
      <c r="G39" s="363" t="s">
        <v>20</v>
      </c>
      <c r="H39" s="310" t="s">
        <v>260</v>
      </c>
      <c r="I39" s="184" t="s">
        <v>1043</v>
      </c>
      <c r="J39" s="184" t="s">
        <v>1658</v>
      </c>
      <c r="K39" s="310" t="s">
        <v>1659</v>
      </c>
      <c r="L39" s="472">
        <v>2</v>
      </c>
      <c r="M39" s="472">
        <v>2</v>
      </c>
      <c r="N39" s="272">
        <f t="shared" si="0"/>
        <v>4</v>
      </c>
      <c r="O39" s="950" t="str">
        <f t="shared" si="1"/>
        <v>BAJO</v>
      </c>
      <c r="P39" s="639">
        <v>25</v>
      </c>
      <c r="Q39" s="272">
        <f t="shared" si="2"/>
        <v>100</v>
      </c>
      <c r="R39" s="274" t="str">
        <f t="shared" si="3"/>
        <v>III</v>
      </c>
      <c r="S39" s="246" t="str">
        <f t="shared" si="4"/>
        <v>MEJORABLE</v>
      </c>
      <c r="T39" s="179" t="s">
        <v>13</v>
      </c>
      <c r="U39" s="179" t="s">
        <v>13</v>
      </c>
      <c r="V39" s="179" t="s">
        <v>13</v>
      </c>
      <c r="W39" s="38" t="s">
        <v>2001</v>
      </c>
      <c r="X39" s="183" t="s">
        <v>13</v>
      </c>
    </row>
    <row r="40" spans="3:25" ht="136.80000000000001">
      <c r="C40" s="1443"/>
      <c r="D40" s="1444"/>
      <c r="E40" s="10" t="s">
        <v>6</v>
      </c>
      <c r="F40" s="40" t="s">
        <v>521</v>
      </c>
      <c r="G40" s="363" t="s">
        <v>20</v>
      </c>
      <c r="H40" s="43" t="s">
        <v>104</v>
      </c>
      <c r="I40" s="85" t="s">
        <v>11</v>
      </c>
      <c r="J40" s="85" t="s">
        <v>1660</v>
      </c>
      <c r="K40" s="85" t="s">
        <v>1044</v>
      </c>
      <c r="L40" s="472">
        <v>2</v>
      </c>
      <c r="M40" s="472">
        <v>2</v>
      </c>
      <c r="N40" s="272">
        <f t="shared" si="0"/>
        <v>4</v>
      </c>
      <c r="O40" s="950" t="str">
        <f t="shared" si="1"/>
        <v>BAJO</v>
      </c>
      <c r="P40" s="639">
        <v>100</v>
      </c>
      <c r="Q40" s="272">
        <f t="shared" si="2"/>
        <v>400</v>
      </c>
      <c r="R40" s="274" t="str">
        <f t="shared" si="3"/>
        <v>II</v>
      </c>
      <c r="S40" s="246" t="str">
        <f t="shared" si="4"/>
        <v>ACEPTABLE CON CONTROL ESPECIFICO</v>
      </c>
      <c r="T40" s="43" t="s">
        <v>13</v>
      </c>
      <c r="U40" s="43" t="s">
        <v>13</v>
      </c>
      <c r="V40" s="43" t="s">
        <v>117</v>
      </c>
      <c r="W40" s="179" t="s">
        <v>2002</v>
      </c>
      <c r="X40" s="44" t="s">
        <v>4218</v>
      </c>
    </row>
    <row r="41" spans="3:25" ht="297">
      <c r="C41" s="1443"/>
      <c r="D41" s="1444"/>
      <c r="E41" s="10" t="s">
        <v>6</v>
      </c>
      <c r="F41" s="305" t="s">
        <v>3819</v>
      </c>
      <c r="G41" s="363" t="s">
        <v>33</v>
      </c>
      <c r="H41" s="194" t="s">
        <v>3881</v>
      </c>
      <c r="I41" s="195" t="s">
        <v>11</v>
      </c>
      <c r="J41" s="322" t="s">
        <v>1086</v>
      </c>
      <c r="K41" s="195" t="s">
        <v>1150</v>
      </c>
      <c r="L41" s="472">
        <v>2</v>
      </c>
      <c r="M41" s="472">
        <v>2</v>
      </c>
      <c r="N41" s="272">
        <f t="shared" si="0"/>
        <v>4</v>
      </c>
      <c r="O41" s="950" t="str">
        <f t="shared" si="1"/>
        <v>BAJO</v>
      </c>
      <c r="P41" s="639">
        <v>25</v>
      </c>
      <c r="Q41" s="272">
        <f t="shared" si="2"/>
        <v>100</v>
      </c>
      <c r="R41" s="274" t="str">
        <f t="shared" si="3"/>
        <v>III</v>
      </c>
      <c r="S41" s="246" t="str">
        <f t="shared" si="4"/>
        <v>MEJORABLE</v>
      </c>
      <c r="T41" s="201" t="s">
        <v>26</v>
      </c>
      <c r="U41" s="201" t="s">
        <v>26</v>
      </c>
      <c r="V41" s="201" t="s">
        <v>1188</v>
      </c>
      <c r="W41" s="9" t="s">
        <v>4008</v>
      </c>
      <c r="X41" s="323" t="s">
        <v>4219</v>
      </c>
    </row>
    <row r="42" spans="3:25" ht="409.6">
      <c r="C42" s="1443"/>
      <c r="D42" s="1444"/>
      <c r="E42" s="10" t="s">
        <v>6</v>
      </c>
      <c r="F42" s="305" t="s">
        <v>1191</v>
      </c>
      <c r="G42" s="363" t="s">
        <v>25</v>
      </c>
      <c r="H42" s="194" t="s">
        <v>1192</v>
      </c>
      <c r="I42" s="194" t="s">
        <v>1030</v>
      </c>
      <c r="J42" s="322" t="s">
        <v>1031</v>
      </c>
      <c r="K42" s="195" t="s">
        <v>1122</v>
      </c>
      <c r="L42" s="472">
        <v>2</v>
      </c>
      <c r="M42" s="472">
        <v>2</v>
      </c>
      <c r="N42" s="272">
        <f t="shared" si="0"/>
        <v>4</v>
      </c>
      <c r="O42" s="950" t="str">
        <f t="shared" si="1"/>
        <v>BAJO</v>
      </c>
      <c r="P42" s="639">
        <v>25</v>
      </c>
      <c r="Q42" s="272">
        <f t="shared" si="2"/>
        <v>100</v>
      </c>
      <c r="R42" s="274" t="str">
        <f t="shared" si="3"/>
        <v>III</v>
      </c>
      <c r="S42" s="246" t="str">
        <f t="shared" si="4"/>
        <v>MEJORABLE</v>
      </c>
      <c r="T42" s="201" t="s">
        <v>26</v>
      </c>
      <c r="U42" s="201" t="s">
        <v>26</v>
      </c>
      <c r="V42" s="201" t="s">
        <v>1193</v>
      </c>
      <c r="W42" s="9" t="s">
        <v>4009</v>
      </c>
      <c r="X42" s="323" t="s">
        <v>1123</v>
      </c>
    </row>
    <row r="43" spans="3:25" ht="282.75" customHeight="1">
      <c r="C43" s="1443"/>
      <c r="D43" s="1444"/>
      <c r="E43" s="10" t="s">
        <v>6</v>
      </c>
      <c r="F43" s="3" t="s">
        <v>24</v>
      </c>
      <c r="G43" s="363" t="s">
        <v>25</v>
      </c>
      <c r="H43" s="184" t="s">
        <v>1124</v>
      </c>
      <c r="I43" s="5" t="s">
        <v>1028</v>
      </c>
      <c r="J43" s="5" t="s">
        <v>1028</v>
      </c>
      <c r="K43" s="5" t="s">
        <v>1122</v>
      </c>
      <c r="L43" s="472">
        <v>2</v>
      </c>
      <c r="M43" s="472">
        <v>2</v>
      </c>
      <c r="N43" s="272">
        <f>+L43*M43</f>
        <v>4</v>
      </c>
      <c r="O43" s="950" t="str">
        <f t="shared" si="1"/>
        <v>BAJO</v>
      </c>
      <c r="P43" s="639">
        <v>25</v>
      </c>
      <c r="Q43" s="272">
        <f>+N43*P43</f>
        <v>100</v>
      </c>
      <c r="R43" s="274" t="str">
        <f>IF(Q43&gt;=600,"I",IF(Q43&gt;=150,"II",IF(Q43&gt;=40,"III",IF(Q43&gt;=20,"IV"))))</f>
        <v>III</v>
      </c>
      <c r="S43" s="246" t="str">
        <f>IF(Q43&gt;=600,"NO ACEPTABLE",IF(Q43&gt;=150,"ACEPTABLE CON CONTROL ESPECIFICO",IF(Q43&gt;=40,"MEJORABLE",IF(Q43&gt;=20,"ACEPTABLE"))))</f>
        <v>MEJORABLE</v>
      </c>
      <c r="T43" s="179" t="s">
        <v>14</v>
      </c>
      <c r="U43" s="179" t="s">
        <v>14</v>
      </c>
      <c r="V43" s="179" t="s">
        <v>13</v>
      </c>
      <c r="W43" s="5" t="s">
        <v>2003</v>
      </c>
      <c r="X43" s="183" t="s">
        <v>14</v>
      </c>
    </row>
    <row r="44" spans="3:25" ht="135">
      <c r="C44" s="1443"/>
      <c r="D44" s="1444"/>
      <c r="E44" s="10" t="s">
        <v>6</v>
      </c>
      <c r="F44" s="192" t="s">
        <v>1194</v>
      </c>
      <c r="G44" s="363" t="s">
        <v>25</v>
      </c>
      <c r="H44" s="196" t="s">
        <v>1271</v>
      </c>
      <c r="I44" s="10" t="s">
        <v>1128</v>
      </c>
      <c r="J44" s="10" t="s">
        <v>1129</v>
      </c>
      <c r="K44" s="10" t="s">
        <v>1130</v>
      </c>
      <c r="L44" s="472">
        <v>2</v>
      </c>
      <c r="M44" s="472">
        <v>2</v>
      </c>
      <c r="N44" s="272">
        <f>+L44*M44</f>
        <v>4</v>
      </c>
      <c r="O44" s="950" t="str">
        <f t="shared" si="1"/>
        <v>BAJO</v>
      </c>
      <c r="P44" s="639">
        <v>25</v>
      </c>
      <c r="Q44" s="272">
        <f>+N44*P44</f>
        <v>100</v>
      </c>
      <c r="R44" s="274" t="str">
        <f>IF(Q44&gt;=600,"I",IF(Q44&gt;=150,"II",IF(Q44&gt;=40,"III",IF(Q44&gt;=20,"IV"))))</f>
        <v>III</v>
      </c>
      <c r="S44" s="246" t="str">
        <f>IF(Q44&gt;=600,"NO ACEPTABLE",IF(Q44&gt;=150,"ACEPTABLE CON CONTROL ESPECIFICO",IF(Q44&gt;=40,"MEJORABLE",IF(Q44&gt;=20,"ACEPTABLE"))))</f>
        <v>MEJORABLE</v>
      </c>
      <c r="T44" s="198" t="s">
        <v>14</v>
      </c>
      <c r="U44" s="198" t="s">
        <v>14</v>
      </c>
      <c r="V44" s="198" t="s">
        <v>14</v>
      </c>
      <c r="W44" s="10" t="s">
        <v>2004</v>
      </c>
      <c r="X44" s="203" t="s">
        <v>14</v>
      </c>
    </row>
    <row r="45" spans="3:25" ht="162">
      <c r="C45" s="1443"/>
      <c r="D45" s="1444"/>
      <c r="E45" s="10" t="s">
        <v>6</v>
      </c>
      <c r="F45" s="192" t="s">
        <v>1195</v>
      </c>
      <c r="G45" s="363" t="s">
        <v>25</v>
      </c>
      <c r="H45" s="196" t="s">
        <v>1131</v>
      </c>
      <c r="I45" s="10" t="s">
        <v>1133</v>
      </c>
      <c r="J45" s="10" t="s">
        <v>1132</v>
      </c>
      <c r="K45" s="10" t="s">
        <v>1134</v>
      </c>
      <c r="L45" s="472">
        <v>2</v>
      </c>
      <c r="M45" s="472">
        <v>2</v>
      </c>
      <c r="N45" s="272">
        <f>+L45*M45</f>
        <v>4</v>
      </c>
      <c r="O45" s="950" t="str">
        <f t="shared" si="1"/>
        <v>BAJO</v>
      </c>
      <c r="P45" s="639">
        <v>25</v>
      </c>
      <c r="Q45" s="272">
        <f>+N45*P45</f>
        <v>100</v>
      </c>
      <c r="R45" s="274" t="str">
        <f>IF(Q45&gt;=600,"I",IF(Q45&gt;=150,"II",IF(Q45&gt;=40,"III",IF(Q45&gt;=20,"IV"))))</f>
        <v>III</v>
      </c>
      <c r="S45" s="246" t="str">
        <f>IF(Q45&gt;=600,"NO ACEPTABLE",IF(Q45&gt;=150,"ACEPTABLE CON CONTROL ESPECIFICO",IF(Q45&gt;=40,"MEJORABLE",IF(Q45&gt;=20,"ACEPTABLE"))))</f>
        <v>MEJORABLE</v>
      </c>
      <c r="T45" s="198" t="s">
        <v>14</v>
      </c>
      <c r="U45" s="198" t="s">
        <v>14</v>
      </c>
      <c r="V45" s="198" t="s">
        <v>14</v>
      </c>
      <c r="W45" s="10" t="s">
        <v>2005</v>
      </c>
      <c r="X45" s="203" t="s">
        <v>14</v>
      </c>
    </row>
    <row r="46" spans="3:25" ht="354.75" customHeight="1">
      <c r="C46" s="1443"/>
      <c r="D46" s="1444"/>
      <c r="E46" s="10" t="s">
        <v>6</v>
      </c>
      <c r="F46" s="192" t="s">
        <v>1197</v>
      </c>
      <c r="G46" s="363" t="s">
        <v>25</v>
      </c>
      <c r="H46" s="196" t="s">
        <v>103</v>
      </c>
      <c r="I46" s="10" t="s">
        <v>1030</v>
      </c>
      <c r="J46" s="10" t="s">
        <v>1126</v>
      </c>
      <c r="K46" s="10" t="s">
        <v>1122</v>
      </c>
      <c r="L46" s="472">
        <v>2</v>
      </c>
      <c r="M46" s="472">
        <v>2</v>
      </c>
      <c r="N46" s="272">
        <f>+L46*M46</f>
        <v>4</v>
      </c>
      <c r="O46" s="950" t="str">
        <f t="shared" si="1"/>
        <v>BAJO</v>
      </c>
      <c r="P46" s="639">
        <v>25</v>
      </c>
      <c r="Q46" s="272">
        <f>+N46*P46</f>
        <v>100</v>
      </c>
      <c r="R46" s="274" t="str">
        <f>IF(Q46&gt;=600,"I",IF(Q46&gt;=150,"II",IF(Q46&gt;=40,"III",IF(Q46&gt;=20,"IV"))))</f>
        <v>III</v>
      </c>
      <c r="S46" s="246" t="str">
        <f>IF(Q46&gt;=600,"NO ACEPTABLE",IF(Q46&gt;=150,"ACEPTABLE CON CONTROL ESPECIFICO",IF(Q46&gt;=40,"MEJORABLE",IF(Q46&gt;=20,"ACEPTABLE"))))</f>
        <v>MEJORABLE</v>
      </c>
      <c r="T46" s="198" t="s">
        <v>14</v>
      </c>
      <c r="U46" s="198" t="s">
        <v>14</v>
      </c>
      <c r="V46" s="198" t="s">
        <v>14</v>
      </c>
      <c r="W46" s="10" t="s">
        <v>2006</v>
      </c>
      <c r="X46" s="203" t="s">
        <v>14</v>
      </c>
    </row>
    <row r="47" spans="3:25" ht="159.6">
      <c r="C47" s="1443"/>
      <c r="D47" s="1444"/>
      <c r="E47" s="10" t="s">
        <v>157</v>
      </c>
      <c r="F47" s="476" t="s">
        <v>80</v>
      </c>
      <c r="G47" s="363" t="s">
        <v>81</v>
      </c>
      <c r="H47" s="43" t="s">
        <v>82</v>
      </c>
      <c r="I47" s="43" t="s">
        <v>28</v>
      </c>
      <c r="J47" s="43" t="s">
        <v>523</v>
      </c>
      <c r="K47" s="43" t="s">
        <v>10</v>
      </c>
      <c r="L47" s="472">
        <v>2</v>
      </c>
      <c r="M47" s="472">
        <v>2</v>
      </c>
      <c r="N47" s="272">
        <f t="shared" ref="N47:N69" si="5">+L47*M47</f>
        <v>4</v>
      </c>
      <c r="O47" s="950" t="str">
        <f t="shared" si="1"/>
        <v>BAJO</v>
      </c>
      <c r="P47" s="639">
        <v>100</v>
      </c>
      <c r="Q47" s="272">
        <f t="shared" ref="Q47:Q69" si="6">+N47*P47</f>
        <v>400</v>
      </c>
      <c r="R47" s="274" t="str">
        <f t="shared" ref="R47:R69" si="7">IF(Q47&gt;=600,"I",IF(Q47&gt;=150,"II",IF(Q47&gt;=40,"III",IF(Q47&gt;=20,"IV"))))</f>
        <v>II</v>
      </c>
      <c r="S47" s="246" t="str">
        <f t="shared" ref="S47:S69" si="8">IF(Q47&gt;=600,"NO ACEPTABLE",IF(Q47&gt;=150,"ACEPTABLE CON CONTROL ESPECIFICO",IF(Q47&gt;=40,"MEJORABLE",IF(Q47&gt;=20,"ACEPTABLE"))))</f>
        <v>ACEPTABLE CON CONTROL ESPECIFICO</v>
      </c>
      <c r="T47" s="43" t="s">
        <v>14</v>
      </c>
      <c r="U47" s="43" t="s">
        <v>14</v>
      </c>
      <c r="V47" s="43" t="s">
        <v>14</v>
      </c>
      <c r="W47" s="5" t="s">
        <v>2007</v>
      </c>
      <c r="X47" s="47" t="s">
        <v>13</v>
      </c>
    </row>
    <row r="48" spans="3:25" ht="297">
      <c r="C48" s="708"/>
      <c r="D48" s="709"/>
      <c r="E48" s="10" t="s">
        <v>6</v>
      </c>
      <c r="F48" s="710" t="s">
        <v>4161</v>
      </c>
      <c r="G48" s="363" t="s">
        <v>33</v>
      </c>
      <c r="H48" s="712" t="s">
        <v>3766</v>
      </c>
      <c r="I48" s="711" t="s">
        <v>11</v>
      </c>
      <c r="J48" s="713" t="s">
        <v>1086</v>
      </c>
      <c r="K48" s="711" t="s">
        <v>1150</v>
      </c>
      <c r="L48" s="472">
        <v>2</v>
      </c>
      <c r="M48" s="472">
        <v>2</v>
      </c>
      <c r="N48" s="909">
        <v>4</v>
      </c>
      <c r="O48" s="950" t="str">
        <f t="shared" si="1"/>
        <v>BAJO</v>
      </c>
      <c r="P48" s="639">
        <v>25</v>
      </c>
      <c r="Q48" s="909">
        <v>400</v>
      </c>
      <c r="R48" s="910" t="s">
        <v>4134</v>
      </c>
      <c r="S48" s="714" t="s">
        <v>4135</v>
      </c>
      <c r="T48" s="715" t="s">
        <v>13</v>
      </c>
      <c r="U48" s="715" t="s">
        <v>13</v>
      </c>
      <c r="V48" s="715" t="s">
        <v>13</v>
      </c>
      <c r="W48" s="716" t="s">
        <v>4103</v>
      </c>
      <c r="X48" s="717" t="s">
        <v>4220</v>
      </c>
      <c r="Y48" s="982"/>
    </row>
    <row r="49" spans="3:25" ht="324">
      <c r="C49" s="708"/>
      <c r="D49" s="709"/>
      <c r="E49" s="618" t="s">
        <v>157</v>
      </c>
      <c r="F49" s="718" t="s">
        <v>4136</v>
      </c>
      <c r="G49" s="363" t="s">
        <v>25</v>
      </c>
      <c r="H49" s="720" t="s">
        <v>4137</v>
      </c>
      <c r="I49" s="719" t="s">
        <v>11</v>
      </c>
      <c r="J49" s="719" t="s">
        <v>11</v>
      </c>
      <c r="K49" s="719" t="s">
        <v>4138</v>
      </c>
      <c r="L49" s="472">
        <v>2</v>
      </c>
      <c r="M49" s="472">
        <v>2</v>
      </c>
      <c r="N49" s="911">
        <v>12</v>
      </c>
      <c r="O49" s="950" t="str">
        <f t="shared" si="1"/>
        <v>ALTO</v>
      </c>
      <c r="P49" s="639">
        <v>25</v>
      </c>
      <c r="Q49" s="911">
        <v>120</v>
      </c>
      <c r="R49" s="912" t="s">
        <v>4140</v>
      </c>
      <c r="S49" s="721" t="s">
        <v>12</v>
      </c>
      <c r="T49" s="722" t="s">
        <v>13</v>
      </c>
      <c r="U49" s="722" t="s">
        <v>13</v>
      </c>
      <c r="V49" s="722" t="s">
        <v>13</v>
      </c>
      <c r="W49" s="723" t="s">
        <v>4141</v>
      </c>
      <c r="X49" s="724" t="s">
        <v>14</v>
      </c>
      <c r="Y49" s="982"/>
    </row>
    <row r="50" spans="3:25" ht="216">
      <c r="C50" s="708"/>
      <c r="D50" s="709"/>
      <c r="E50" s="618" t="s">
        <v>157</v>
      </c>
      <c r="F50" s="718" t="s">
        <v>4142</v>
      </c>
      <c r="G50" s="363" t="s">
        <v>3871</v>
      </c>
      <c r="H50" s="720" t="s">
        <v>4162</v>
      </c>
      <c r="I50" s="722" t="s">
        <v>10</v>
      </c>
      <c r="J50" s="719" t="s">
        <v>11</v>
      </c>
      <c r="K50" s="719" t="s">
        <v>11</v>
      </c>
      <c r="L50" s="472">
        <v>2</v>
      </c>
      <c r="M50" s="472">
        <v>2</v>
      </c>
      <c r="N50" s="911">
        <v>6</v>
      </c>
      <c r="O50" s="950" t="str">
        <f t="shared" si="1"/>
        <v>MEDIO</v>
      </c>
      <c r="P50" s="639">
        <v>25</v>
      </c>
      <c r="Q50" s="911">
        <v>60</v>
      </c>
      <c r="R50" s="912" t="s">
        <v>4140</v>
      </c>
      <c r="S50" s="721" t="s">
        <v>12</v>
      </c>
      <c r="T50" s="722" t="s">
        <v>13</v>
      </c>
      <c r="U50" s="722" t="s">
        <v>13</v>
      </c>
      <c r="V50" s="722" t="s">
        <v>13</v>
      </c>
      <c r="W50" s="725" t="s">
        <v>4144</v>
      </c>
      <c r="X50" s="726" t="s">
        <v>4145</v>
      </c>
      <c r="Y50" s="982"/>
    </row>
    <row r="51" spans="3:25" ht="216">
      <c r="C51" s="708"/>
      <c r="D51" s="709"/>
      <c r="E51" s="618" t="s">
        <v>157</v>
      </c>
      <c r="F51" s="718" t="s">
        <v>4146</v>
      </c>
      <c r="G51" s="363" t="s">
        <v>3871</v>
      </c>
      <c r="H51" s="720" t="s">
        <v>4163</v>
      </c>
      <c r="I51" s="722" t="s">
        <v>10</v>
      </c>
      <c r="J51" s="719" t="s">
        <v>11</v>
      </c>
      <c r="K51" s="719" t="s">
        <v>4147</v>
      </c>
      <c r="L51" s="472">
        <v>2</v>
      </c>
      <c r="M51" s="472">
        <v>2</v>
      </c>
      <c r="N51" s="911">
        <v>6</v>
      </c>
      <c r="O51" s="950" t="str">
        <f t="shared" si="1"/>
        <v>MEDIO</v>
      </c>
      <c r="P51" s="639">
        <v>25</v>
      </c>
      <c r="Q51" s="911">
        <v>60</v>
      </c>
      <c r="R51" s="912" t="s">
        <v>4140</v>
      </c>
      <c r="S51" s="721" t="s">
        <v>12</v>
      </c>
      <c r="T51" s="722" t="s">
        <v>13</v>
      </c>
      <c r="U51" s="722" t="s">
        <v>13</v>
      </c>
      <c r="V51" s="722" t="s">
        <v>13</v>
      </c>
      <c r="W51" s="725" t="s">
        <v>4144</v>
      </c>
      <c r="X51" s="726" t="s">
        <v>4145</v>
      </c>
      <c r="Y51" s="982"/>
    </row>
    <row r="52" spans="3:25" ht="135">
      <c r="C52" s="708"/>
      <c r="D52" s="709"/>
      <c r="E52" s="618" t="s">
        <v>157</v>
      </c>
      <c r="F52" s="718" t="s">
        <v>4164</v>
      </c>
      <c r="G52" s="363" t="s">
        <v>219</v>
      </c>
      <c r="H52" s="720" t="s">
        <v>4165</v>
      </c>
      <c r="I52" s="722" t="s">
        <v>10</v>
      </c>
      <c r="J52" s="719" t="s">
        <v>11</v>
      </c>
      <c r="K52" s="719" t="s">
        <v>11</v>
      </c>
      <c r="L52" s="472">
        <v>2</v>
      </c>
      <c r="M52" s="472">
        <v>2</v>
      </c>
      <c r="N52" s="911">
        <v>6</v>
      </c>
      <c r="O52" s="950" t="str">
        <f t="shared" si="1"/>
        <v>MEDIO</v>
      </c>
      <c r="P52" s="639">
        <v>25</v>
      </c>
      <c r="Q52" s="911">
        <v>60</v>
      </c>
      <c r="R52" s="912" t="s">
        <v>4140</v>
      </c>
      <c r="S52" s="721" t="s">
        <v>12</v>
      </c>
      <c r="T52" s="722" t="s">
        <v>13</v>
      </c>
      <c r="U52" s="722" t="s">
        <v>13</v>
      </c>
      <c r="V52" s="722" t="s">
        <v>13</v>
      </c>
      <c r="W52" s="725" t="s">
        <v>4166</v>
      </c>
      <c r="X52" s="724" t="s">
        <v>14</v>
      </c>
      <c r="Y52" s="982"/>
    </row>
    <row r="53" spans="3:25" ht="228">
      <c r="C53" s="1450" t="s">
        <v>3890</v>
      </c>
      <c r="D53" s="1451"/>
      <c r="E53" s="363" t="s">
        <v>6</v>
      </c>
      <c r="F53" s="3" t="s">
        <v>152</v>
      </c>
      <c r="G53" s="363" t="s">
        <v>8</v>
      </c>
      <c r="H53" s="178" t="s">
        <v>9</v>
      </c>
      <c r="I53" s="179" t="s">
        <v>11</v>
      </c>
      <c r="J53" s="179" t="s">
        <v>11</v>
      </c>
      <c r="K53" s="179" t="s">
        <v>11</v>
      </c>
      <c r="L53" s="472">
        <v>2</v>
      </c>
      <c r="M53" s="472">
        <v>2</v>
      </c>
      <c r="N53" s="272">
        <f t="shared" si="5"/>
        <v>4</v>
      </c>
      <c r="O53" s="950" t="str">
        <f t="shared" si="1"/>
        <v>BAJO</v>
      </c>
      <c r="P53" s="639">
        <v>60</v>
      </c>
      <c r="Q53" s="272">
        <f t="shared" si="6"/>
        <v>240</v>
      </c>
      <c r="R53" s="274" t="str">
        <f t="shared" si="7"/>
        <v>II</v>
      </c>
      <c r="S53" s="246" t="str">
        <f t="shared" si="8"/>
        <v>ACEPTABLE CON CONTROL ESPECIFICO</v>
      </c>
      <c r="T53" s="179" t="s">
        <v>13</v>
      </c>
      <c r="U53" s="179" t="s">
        <v>14</v>
      </c>
      <c r="V53" s="179" t="s">
        <v>14</v>
      </c>
      <c r="W53" s="5" t="s">
        <v>2008</v>
      </c>
      <c r="X53" s="183" t="s">
        <v>13</v>
      </c>
    </row>
    <row r="54" spans="3:25" ht="196.2" customHeight="1">
      <c r="C54" s="1450"/>
      <c r="D54" s="1451"/>
      <c r="E54" s="363" t="s">
        <v>6</v>
      </c>
      <c r="F54" s="5" t="s">
        <v>154</v>
      </c>
      <c r="G54" s="363" t="s">
        <v>8</v>
      </c>
      <c r="H54" s="179" t="s">
        <v>155</v>
      </c>
      <c r="I54" s="179" t="s">
        <v>11</v>
      </c>
      <c r="J54" s="179" t="s">
        <v>11</v>
      </c>
      <c r="K54" s="179" t="s">
        <v>11</v>
      </c>
      <c r="L54" s="472">
        <v>2</v>
      </c>
      <c r="M54" s="472">
        <v>2</v>
      </c>
      <c r="N54" s="272">
        <f t="shared" si="5"/>
        <v>4</v>
      </c>
      <c r="O54" s="950" t="str">
        <f t="shared" si="1"/>
        <v>BAJO</v>
      </c>
      <c r="P54" s="639">
        <v>60</v>
      </c>
      <c r="Q54" s="272">
        <f t="shared" si="6"/>
        <v>240</v>
      </c>
      <c r="R54" s="274" t="str">
        <f t="shared" si="7"/>
        <v>II</v>
      </c>
      <c r="S54" s="246" t="str">
        <f t="shared" si="8"/>
        <v>ACEPTABLE CON CONTROL ESPECIFICO</v>
      </c>
      <c r="T54" s="179" t="s">
        <v>14</v>
      </c>
      <c r="U54" s="179" t="s">
        <v>14</v>
      </c>
      <c r="V54" s="179" t="s">
        <v>14</v>
      </c>
      <c r="W54" s="5" t="s">
        <v>2009</v>
      </c>
      <c r="X54" s="183" t="s">
        <v>13</v>
      </c>
    </row>
    <row r="55" spans="3:25" ht="188.4" customHeight="1">
      <c r="C55" s="1450"/>
      <c r="D55" s="1451"/>
      <c r="E55" s="363" t="s">
        <v>6</v>
      </c>
      <c r="F55" s="5" t="s">
        <v>156</v>
      </c>
      <c r="G55" s="363" t="s">
        <v>17</v>
      </c>
      <c r="H55" s="179" t="s">
        <v>18</v>
      </c>
      <c r="I55" s="179" t="s">
        <v>11</v>
      </c>
      <c r="J55" s="179" t="s">
        <v>11</v>
      </c>
      <c r="K55" s="179" t="s">
        <v>11</v>
      </c>
      <c r="L55" s="472">
        <v>2</v>
      </c>
      <c r="M55" s="472">
        <v>2</v>
      </c>
      <c r="N55" s="272">
        <f t="shared" si="5"/>
        <v>4</v>
      </c>
      <c r="O55" s="950" t="str">
        <f t="shared" si="1"/>
        <v>BAJO</v>
      </c>
      <c r="P55" s="639">
        <v>25</v>
      </c>
      <c r="Q55" s="272">
        <f t="shared" si="6"/>
        <v>100</v>
      </c>
      <c r="R55" s="274" t="str">
        <f t="shared" si="7"/>
        <v>III</v>
      </c>
      <c r="S55" s="246" t="str">
        <f t="shared" si="8"/>
        <v>MEJORABLE</v>
      </c>
      <c r="T55" s="180" t="s">
        <v>13</v>
      </c>
      <c r="U55" s="179" t="s">
        <v>14</v>
      </c>
      <c r="V55" s="178" t="s">
        <v>14</v>
      </c>
      <c r="W55" s="5" t="s">
        <v>2010</v>
      </c>
      <c r="X55" s="183" t="s">
        <v>13</v>
      </c>
    </row>
    <row r="56" spans="3:25" ht="114">
      <c r="C56" s="1450"/>
      <c r="D56" s="1451"/>
      <c r="E56" s="363" t="s">
        <v>6</v>
      </c>
      <c r="F56" s="188" t="s">
        <v>158</v>
      </c>
      <c r="G56" s="363" t="s">
        <v>20</v>
      </c>
      <c r="H56" s="179" t="s">
        <v>21</v>
      </c>
      <c r="I56" s="179" t="s">
        <v>11</v>
      </c>
      <c r="J56" s="179" t="s">
        <v>11</v>
      </c>
      <c r="K56" s="179" t="s">
        <v>11</v>
      </c>
      <c r="L56" s="472">
        <v>2</v>
      </c>
      <c r="M56" s="472">
        <v>2</v>
      </c>
      <c r="N56" s="272">
        <f t="shared" si="5"/>
        <v>4</v>
      </c>
      <c r="O56" s="950" t="str">
        <f t="shared" si="1"/>
        <v>BAJO</v>
      </c>
      <c r="P56" s="639">
        <v>25</v>
      </c>
      <c r="Q56" s="272">
        <f t="shared" si="6"/>
        <v>100</v>
      </c>
      <c r="R56" s="274" t="str">
        <f t="shared" si="7"/>
        <v>III</v>
      </c>
      <c r="S56" s="246" t="str">
        <f t="shared" si="8"/>
        <v>MEJORABLE</v>
      </c>
      <c r="T56" s="180" t="s">
        <v>13</v>
      </c>
      <c r="U56" s="179" t="s">
        <v>14</v>
      </c>
      <c r="V56" s="179" t="s">
        <v>22</v>
      </c>
      <c r="W56" s="179" t="s">
        <v>2011</v>
      </c>
      <c r="X56" s="183" t="s">
        <v>13</v>
      </c>
    </row>
    <row r="57" spans="3:25" ht="199.2" customHeight="1">
      <c r="C57" s="1450"/>
      <c r="D57" s="1451"/>
      <c r="E57" s="363" t="s">
        <v>6</v>
      </c>
      <c r="F57" s="189" t="s">
        <v>159</v>
      </c>
      <c r="G57" s="363" t="s">
        <v>33</v>
      </c>
      <c r="H57" s="178" t="s">
        <v>34</v>
      </c>
      <c r="I57" s="179" t="s">
        <v>11</v>
      </c>
      <c r="J57" s="179" t="s">
        <v>11</v>
      </c>
      <c r="K57" s="179" t="s">
        <v>11</v>
      </c>
      <c r="L57" s="472">
        <v>2</v>
      </c>
      <c r="M57" s="472">
        <v>2</v>
      </c>
      <c r="N57" s="272">
        <f t="shared" si="5"/>
        <v>4</v>
      </c>
      <c r="O57" s="950" t="str">
        <f t="shared" si="1"/>
        <v>BAJO</v>
      </c>
      <c r="P57" s="639">
        <v>25</v>
      </c>
      <c r="Q57" s="272">
        <f t="shared" si="6"/>
        <v>100</v>
      </c>
      <c r="R57" s="274" t="str">
        <f t="shared" si="7"/>
        <v>III</v>
      </c>
      <c r="S57" s="246" t="str">
        <f t="shared" si="8"/>
        <v>MEJORABLE</v>
      </c>
      <c r="T57" s="179" t="s">
        <v>13</v>
      </c>
      <c r="U57" s="179" t="s">
        <v>13</v>
      </c>
      <c r="V57" s="179" t="s">
        <v>13</v>
      </c>
      <c r="W57" s="5" t="s">
        <v>2012</v>
      </c>
      <c r="X57" s="183" t="s">
        <v>13</v>
      </c>
    </row>
    <row r="58" spans="3:25" ht="222" customHeight="1">
      <c r="C58" s="1450"/>
      <c r="D58" s="1451"/>
      <c r="E58" s="363" t="s">
        <v>6</v>
      </c>
      <c r="F58" s="33" t="s">
        <v>1200</v>
      </c>
      <c r="G58" s="363" t="s">
        <v>33</v>
      </c>
      <c r="H58" s="179" t="s">
        <v>160</v>
      </c>
      <c r="I58" s="179" t="s">
        <v>11</v>
      </c>
      <c r="J58" s="179" t="s">
        <v>11</v>
      </c>
      <c r="K58" s="179" t="s">
        <v>11</v>
      </c>
      <c r="L58" s="472">
        <v>2</v>
      </c>
      <c r="M58" s="472">
        <v>2</v>
      </c>
      <c r="N58" s="272">
        <f t="shared" si="5"/>
        <v>4</v>
      </c>
      <c r="O58" s="950" t="str">
        <f t="shared" si="1"/>
        <v>BAJO</v>
      </c>
      <c r="P58" s="639">
        <v>25</v>
      </c>
      <c r="Q58" s="272">
        <f t="shared" si="6"/>
        <v>100</v>
      </c>
      <c r="R58" s="274" t="str">
        <f t="shared" si="7"/>
        <v>III</v>
      </c>
      <c r="S58" s="246" t="str">
        <f t="shared" si="8"/>
        <v>MEJORABLE</v>
      </c>
      <c r="T58" s="179" t="s">
        <v>13</v>
      </c>
      <c r="U58" s="179" t="s">
        <v>13</v>
      </c>
      <c r="V58" s="179" t="s">
        <v>13</v>
      </c>
      <c r="W58" s="5" t="s">
        <v>1964</v>
      </c>
      <c r="X58" s="183" t="s">
        <v>162</v>
      </c>
    </row>
    <row r="59" spans="3:25" ht="91.2">
      <c r="C59" s="1450"/>
      <c r="D59" s="1451"/>
      <c r="E59" s="363" t="s">
        <v>6</v>
      </c>
      <c r="F59" s="184" t="s">
        <v>163</v>
      </c>
      <c r="G59" s="363" t="s">
        <v>39</v>
      </c>
      <c r="H59" s="5" t="s">
        <v>164</v>
      </c>
      <c r="I59" s="179" t="s">
        <v>11</v>
      </c>
      <c r="J59" s="179" t="s">
        <v>11</v>
      </c>
      <c r="K59" s="179" t="s">
        <v>11</v>
      </c>
      <c r="L59" s="472">
        <v>2</v>
      </c>
      <c r="M59" s="472">
        <v>2</v>
      </c>
      <c r="N59" s="272">
        <f t="shared" si="5"/>
        <v>4</v>
      </c>
      <c r="O59" s="950" t="str">
        <f t="shared" si="1"/>
        <v>BAJO</v>
      </c>
      <c r="P59" s="639">
        <v>25</v>
      </c>
      <c r="Q59" s="272">
        <f t="shared" si="6"/>
        <v>100</v>
      </c>
      <c r="R59" s="274" t="str">
        <f t="shared" si="7"/>
        <v>III</v>
      </c>
      <c r="S59" s="246" t="str">
        <f t="shared" si="8"/>
        <v>MEJORABLE</v>
      </c>
      <c r="T59" s="179" t="s">
        <v>13</v>
      </c>
      <c r="U59" s="179" t="s">
        <v>13</v>
      </c>
      <c r="V59" s="179" t="s">
        <v>13</v>
      </c>
      <c r="W59" s="5" t="s">
        <v>1966</v>
      </c>
      <c r="X59" s="727" t="s">
        <v>4153</v>
      </c>
    </row>
    <row r="60" spans="3:25" ht="91.2">
      <c r="C60" s="1450"/>
      <c r="D60" s="1451"/>
      <c r="E60" s="363" t="s">
        <v>6</v>
      </c>
      <c r="F60" s="184" t="s">
        <v>1322</v>
      </c>
      <c r="G60" s="363" t="s">
        <v>39</v>
      </c>
      <c r="H60" s="5" t="s">
        <v>1202</v>
      </c>
      <c r="I60" s="179" t="s">
        <v>11</v>
      </c>
      <c r="J60" s="179" t="s">
        <v>11</v>
      </c>
      <c r="K60" s="179" t="s">
        <v>11</v>
      </c>
      <c r="L60" s="472">
        <v>2</v>
      </c>
      <c r="M60" s="472">
        <v>2</v>
      </c>
      <c r="N60" s="272">
        <f t="shared" si="5"/>
        <v>4</v>
      </c>
      <c r="O60" s="950" t="str">
        <f t="shared" si="1"/>
        <v>BAJO</v>
      </c>
      <c r="P60" s="639">
        <v>25</v>
      </c>
      <c r="Q60" s="272">
        <f t="shared" si="6"/>
        <v>100</v>
      </c>
      <c r="R60" s="274" t="str">
        <f t="shared" si="7"/>
        <v>III</v>
      </c>
      <c r="S60" s="246" t="str">
        <f t="shared" si="8"/>
        <v>MEJORABLE</v>
      </c>
      <c r="T60" s="179" t="s">
        <v>13</v>
      </c>
      <c r="U60" s="179" t="s">
        <v>13</v>
      </c>
      <c r="V60" s="179" t="s">
        <v>13</v>
      </c>
      <c r="W60" s="5" t="s">
        <v>2013</v>
      </c>
      <c r="X60" s="727" t="s">
        <v>4153</v>
      </c>
    </row>
    <row r="61" spans="3:25" ht="91.2">
      <c r="C61" s="1450"/>
      <c r="D61" s="1451"/>
      <c r="E61" s="363" t="s">
        <v>6</v>
      </c>
      <c r="F61" s="5" t="s">
        <v>40</v>
      </c>
      <c r="G61" s="363" t="s">
        <v>20</v>
      </c>
      <c r="H61" s="5" t="s">
        <v>41</v>
      </c>
      <c r="I61" s="179" t="s">
        <v>11</v>
      </c>
      <c r="J61" s="179" t="s">
        <v>11</v>
      </c>
      <c r="K61" s="179" t="s">
        <v>11</v>
      </c>
      <c r="L61" s="472">
        <v>2</v>
      </c>
      <c r="M61" s="472">
        <v>2</v>
      </c>
      <c r="N61" s="272">
        <f t="shared" si="5"/>
        <v>4</v>
      </c>
      <c r="O61" s="950" t="str">
        <f t="shared" si="1"/>
        <v>BAJO</v>
      </c>
      <c r="P61" s="639">
        <v>25</v>
      </c>
      <c r="Q61" s="272">
        <f t="shared" si="6"/>
        <v>100</v>
      </c>
      <c r="R61" s="274" t="str">
        <f t="shared" si="7"/>
        <v>III</v>
      </c>
      <c r="S61" s="246" t="str">
        <f t="shared" si="8"/>
        <v>MEJORABLE</v>
      </c>
      <c r="T61" s="179" t="s">
        <v>14</v>
      </c>
      <c r="U61" s="179" t="s">
        <v>14</v>
      </c>
      <c r="V61" s="179" t="s">
        <v>14</v>
      </c>
      <c r="W61" s="5" t="s">
        <v>2014</v>
      </c>
      <c r="X61" s="183" t="s">
        <v>13</v>
      </c>
    </row>
    <row r="62" spans="3:25" ht="151.5" customHeight="1">
      <c r="C62" s="1450"/>
      <c r="D62" s="1451"/>
      <c r="E62" s="363" t="s">
        <v>6</v>
      </c>
      <c r="F62" s="34" t="s">
        <v>1203</v>
      </c>
      <c r="G62" s="363" t="s">
        <v>1204</v>
      </c>
      <c r="H62" s="179" t="s">
        <v>167</v>
      </c>
      <c r="I62" s="179" t="s">
        <v>11</v>
      </c>
      <c r="J62" s="179" t="s">
        <v>11</v>
      </c>
      <c r="K62" s="179" t="s">
        <v>11</v>
      </c>
      <c r="L62" s="472">
        <v>2</v>
      </c>
      <c r="M62" s="472">
        <v>2</v>
      </c>
      <c r="N62" s="272">
        <f t="shared" si="5"/>
        <v>4</v>
      </c>
      <c r="O62" s="950" t="str">
        <f t="shared" si="1"/>
        <v>BAJO</v>
      </c>
      <c r="P62" s="639">
        <v>25</v>
      </c>
      <c r="Q62" s="272">
        <f t="shared" si="6"/>
        <v>100</v>
      </c>
      <c r="R62" s="274" t="str">
        <f t="shared" si="7"/>
        <v>III</v>
      </c>
      <c r="S62" s="246" t="str">
        <f t="shared" si="8"/>
        <v>MEJORABLE</v>
      </c>
      <c r="T62" s="179" t="s">
        <v>13</v>
      </c>
      <c r="U62" s="179" t="s">
        <v>14</v>
      </c>
      <c r="V62" s="179" t="s">
        <v>14</v>
      </c>
      <c r="W62" s="178" t="s">
        <v>1968</v>
      </c>
      <c r="X62" s="183" t="s">
        <v>13</v>
      </c>
    </row>
    <row r="63" spans="3:25" ht="164.4" customHeight="1">
      <c r="C63" s="1450"/>
      <c r="D63" s="1451"/>
      <c r="E63" s="363" t="s">
        <v>6</v>
      </c>
      <c r="F63" s="5" t="s">
        <v>169</v>
      </c>
      <c r="G63" s="363" t="s">
        <v>8</v>
      </c>
      <c r="H63" s="179" t="s">
        <v>170</v>
      </c>
      <c r="I63" s="179" t="s">
        <v>11</v>
      </c>
      <c r="J63" s="179" t="s">
        <v>11</v>
      </c>
      <c r="K63" s="179" t="s">
        <v>11</v>
      </c>
      <c r="L63" s="472">
        <v>2</v>
      </c>
      <c r="M63" s="472">
        <v>2</v>
      </c>
      <c r="N63" s="272">
        <f t="shared" si="5"/>
        <v>4</v>
      </c>
      <c r="O63" s="950" t="str">
        <f t="shared" si="1"/>
        <v>BAJO</v>
      </c>
      <c r="P63" s="639">
        <v>60</v>
      </c>
      <c r="Q63" s="272">
        <f t="shared" si="6"/>
        <v>240</v>
      </c>
      <c r="R63" s="274" t="str">
        <f t="shared" si="7"/>
        <v>II</v>
      </c>
      <c r="S63" s="246" t="str">
        <f t="shared" si="8"/>
        <v>ACEPTABLE CON CONTROL ESPECIFICO</v>
      </c>
      <c r="T63" s="179" t="s">
        <v>14</v>
      </c>
      <c r="U63" s="179" t="s">
        <v>14</v>
      </c>
      <c r="V63" s="179" t="s">
        <v>14</v>
      </c>
      <c r="W63" s="5" t="s">
        <v>2015</v>
      </c>
      <c r="X63" s="183" t="s">
        <v>13</v>
      </c>
    </row>
    <row r="64" spans="3:25" ht="171" customHeight="1">
      <c r="C64" s="1450"/>
      <c r="D64" s="1451"/>
      <c r="E64" s="363" t="s">
        <v>6</v>
      </c>
      <c r="F64" s="34" t="s">
        <v>171</v>
      </c>
      <c r="G64" s="363" t="s">
        <v>17</v>
      </c>
      <c r="H64" s="179" t="s">
        <v>18</v>
      </c>
      <c r="I64" s="179" t="s">
        <v>11</v>
      </c>
      <c r="J64" s="179" t="s">
        <v>11</v>
      </c>
      <c r="K64" s="179" t="s">
        <v>11</v>
      </c>
      <c r="L64" s="472">
        <v>2</v>
      </c>
      <c r="M64" s="472">
        <v>2</v>
      </c>
      <c r="N64" s="272">
        <f t="shared" si="5"/>
        <v>4</v>
      </c>
      <c r="O64" s="950" t="str">
        <f t="shared" si="1"/>
        <v>BAJO</v>
      </c>
      <c r="P64" s="639">
        <v>25</v>
      </c>
      <c r="Q64" s="272">
        <f t="shared" si="6"/>
        <v>100</v>
      </c>
      <c r="R64" s="274" t="str">
        <f t="shared" si="7"/>
        <v>III</v>
      </c>
      <c r="S64" s="246" t="str">
        <f t="shared" si="8"/>
        <v>MEJORABLE</v>
      </c>
      <c r="T64" s="179" t="s">
        <v>13</v>
      </c>
      <c r="U64" s="179" t="s">
        <v>1206</v>
      </c>
      <c r="V64" s="178" t="s">
        <v>14</v>
      </c>
      <c r="W64" s="179" t="s">
        <v>1970</v>
      </c>
      <c r="X64" s="183" t="s">
        <v>13</v>
      </c>
    </row>
    <row r="65" spans="3:25" ht="207" customHeight="1">
      <c r="C65" s="1450"/>
      <c r="D65" s="1451"/>
      <c r="E65" s="363" t="s">
        <v>6</v>
      </c>
      <c r="F65" s="33" t="s">
        <v>173</v>
      </c>
      <c r="G65" s="363" t="s">
        <v>20</v>
      </c>
      <c r="H65" s="179" t="s">
        <v>36</v>
      </c>
      <c r="I65" s="179" t="s">
        <v>11</v>
      </c>
      <c r="J65" s="179" t="s">
        <v>11</v>
      </c>
      <c r="K65" s="179" t="s">
        <v>11</v>
      </c>
      <c r="L65" s="472">
        <v>2</v>
      </c>
      <c r="M65" s="472">
        <v>2</v>
      </c>
      <c r="N65" s="272">
        <f t="shared" si="5"/>
        <v>4</v>
      </c>
      <c r="O65" s="950" t="str">
        <f t="shared" si="1"/>
        <v>BAJO</v>
      </c>
      <c r="P65" s="639">
        <v>25</v>
      </c>
      <c r="Q65" s="272">
        <f t="shared" si="6"/>
        <v>100</v>
      </c>
      <c r="R65" s="274" t="str">
        <f t="shared" si="7"/>
        <v>III</v>
      </c>
      <c r="S65" s="246" t="str">
        <f t="shared" si="8"/>
        <v>MEJORABLE</v>
      </c>
      <c r="T65" s="179" t="s">
        <v>13</v>
      </c>
      <c r="U65" s="179" t="s">
        <v>13</v>
      </c>
      <c r="V65" s="179" t="s">
        <v>13</v>
      </c>
      <c r="W65" s="5" t="s">
        <v>1945</v>
      </c>
      <c r="X65" s="183" t="s">
        <v>4221</v>
      </c>
    </row>
    <row r="66" spans="3:25" ht="205.2">
      <c r="C66" s="1450"/>
      <c r="D66" s="1451"/>
      <c r="E66" s="363" t="s">
        <v>6</v>
      </c>
      <c r="F66" s="525" t="s">
        <v>3801</v>
      </c>
      <c r="G66" s="363" t="s">
        <v>33</v>
      </c>
      <c r="H66" s="324" t="s">
        <v>3881</v>
      </c>
      <c r="I66" s="179" t="s">
        <v>11</v>
      </c>
      <c r="J66" s="179" t="s">
        <v>11</v>
      </c>
      <c r="K66" s="179" t="s">
        <v>11</v>
      </c>
      <c r="L66" s="472">
        <v>2</v>
      </c>
      <c r="M66" s="472">
        <v>2</v>
      </c>
      <c r="N66" s="272">
        <f t="shared" si="5"/>
        <v>4</v>
      </c>
      <c r="O66" s="950" t="str">
        <f t="shared" si="1"/>
        <v>BAJO</v>
      </c>
      <c r="P66" s="639">
        <v>25</v>
      </c>
      <c r="Q66" s="272">
        <f t="shared" si="6"/>
        <v>100</v>
      </c>
      <c r="R66" s="274" t="str">
        <f t="shared" si="7"/>
        <v>III</v>
      </c>
      <c r="S66" s="246" t="str">
        <f t="shared" si="8"/>
        <v>MEJORABLE</v>
      </c>
      <c r="T66" s="179" t="s">
        <v>26</v>
      </c>
      <c r="U66" s="179" t="s">
        <v>26</v>
      </c>
      <c r="V66" s="179" t="s">
        <v>175</v>
      </c>
      <c r="W66" s="15" t="s">
        <v>2016</v>
      </c>
      <c r="X66" s="183" t="s">
        <v>4222</v>
      </c>
    </row>
    <row r="67" spans="3:25" ht="136.80000000000001">
      <c r="C67" s="1450"/>
      <c r="D67" s="1451"/>
      <c r="E67" s="363" t="s">
        <v>6</v>
      </c>
      <c r="F67" s="33" t="s">
        <v>180</v>
      </c>
      <c r="G67" s="363" t="s">
        <v>20</v>
      </c>
      <c r="H67" s="179" t="s">
        <v>31</v>
      </c>
      <c r="I67" s="184" t="s">
        <v>11</v>
      </c>
      <c r="J67" s="184" t="s">
        <v>11</v>
      </c>
      <c r="K67" s="184" t="s">
        <v>11</v>
      </c>
      <c r="L67" s="472">
        <v>2</v>
      </c>
      <c r="M67" s="472">
        <v>2</v>
      </c>
      <c r="N67" s="272">
        <f t="shared" si="5"/>
        <v>4</v>
      </c>
      <c r="O67" s="950" t="str">
        <f t="shared" si="1"/>
        <v>BAJO</v>
      </c>
      <c r="P67" s="639">
        <v>100</v>
      </c>
      <c r="Q67" s="272">
        <f t="shared" si="6"/>
        <v>400</v>
      </c>
      <c r="R67" s="274" t="str">
        <f t="shared" si="7"/>
        <v>II</v>
      </c>
      <c r="S67" s="246" t="str">
        <f t="shared" si="8"/>
        <v>ACEPTABLE CON CONTROL ESPECIFICO</v>
      </c>
      <c r="T67" s="179" t="s">
        <v>13</v>
      </c>
      <c r="U67" s="179" t="s">
        <v>13</v>
      </c>
      <c r="V67" s="179" t="s">
        <v>13</v>
      </c>
      <c r="W67" s="179" t="s">
        <v>1944</v>
      </c>
      <c r="X67" s="183" t="s">
        <v>13</v>
      </c>
    </row>
    <row r="68" spans="3:25" ht="154.5" customHeight="1">
      <c r="C68" s="1450"/>
      <c r="D68" s="1451"/>
      <c r="E68" s="363" t="s">
        <v>157</v>
      </c>
      <c r="F68" s="197" t="s">
        <v>181</v>
      </c>
      <c r="G68" s="363" t="s">
        <v>81</v>
      </c>
      <c r="H68" s="10" t="s">
        <v>182</v>
      </c>
      <c r="I68" s="198" t="s">
        <v>11</v>
      </c>
      <c r="J68" s="198" t="s">
        <v>11</v>
      </c>
      <c r="K68" s="198" t="s">
        <v>11</v>
      </c>
      <c r="L68" s="472">
        <v>2</v>
      </c>
      <c r="M68" s="472">
        <v>2</v>
      </c>
      <c r="N68" s="272">
        <f t="shared" si="5"/>
        <v>4</v>
      </c>
      <c r="O68" s="950" t="str">
        <f t="shared" si="1"/>
        <v>BAJO</v>
      </c>
      <c r="P68" s="639">
        <v>25</v>
      </c>
      <c r="Q68" s="272">
        <f t="shared" si="6"/>
        <v>100</v>
      </c>
      <c r="R68" s="274" t="str">
        <f t="shared" si="7"/>
        <v>III</v>
      </c>
      <c r="S68" s="246" t="str">
        <f t="shared" si="8"/>
        <v>MEJORABLE</v>
      </c>
      <c r="T68" s="198" t="s">
        <v>13</v>
      </c>
      <c r="U68" s="198" t="s">
        <v>13</v>
      </c>
      <c r="V68" s="198" t="s">
        <v>13</v>
      </c>
      <c r="W68" s="9" t="s">
        <v>1972</v>
      </c>
      <c r="X68" s="183" t="s">
        <v>13</v>
      </c>
    </row>
    <row r="69" spans="3:25" ht="136.5" customHeight="1">
      <c r="C69" s="1450"/>
      <c r="D69" s="1451"/>
      <c r="E69" s="363" t="s">
        <v>157</v>
      </c>
      <c r="F69" s="197" t="s">
        <v>183</v>
      </c>
      <c r="G69" s="363" t="s">
        <v>81</v>
      </c>
      <c r="H69" s="10" t="s">
        <v>182</v>
      </c>
      <c r="I69" s="198" t="s">
        <v>11</v>
      </c>
      <c r="J69" s="198" t="s">
        <v>11</v>
      </c>
      <c r="K69" s="198" t="s">
        <v>11</v>
      </c>
      <c r="L69" s="472">
        <v>2</v>
      </c>
      <c r="M69" s="472">
        <v>2</v>
      </c>
      <c r="N69" s="272">
        <f t="shared" si="5"/>
        <v>4</v>
      </c>
      <c r="O69" s="950" t="str">
        <f t="shared" si="1"/>
        <v>BAJO</v>
      </c>
      <c r="P69" s="639">
        <v>25</v>
      </c>
      <c r="Q69" s="272">
        <f t="shared" si="6"/>
        <v>100</v>
      </c>
      <c r="R69" s="274" t="str">
        <f t="shared" si="7"/>
        <v>III</v>
      </c>
      <c r="S69" s="246" t="str">
        <f t="shared" si="8"/>
        <v>MEJORABLE</v>
      </c>
      <c r="T69" s="198" t="s">
        <v>13</v>
      </c>
      <c r="U69" s="198" t="s">
        <v>13</v>
      </c>
      <c r="V69" s="198" t="s">
        <v>13</v>
      </c>
      <c r="W69" s="9" t="s">
        <v>1972</v>
      </c>
      <c r="X69" s="183" t="s">
        <v>13</v>
      </c>
    </row>
    <row r="70" spans="3:25" s="169" customFormat="1" ht="24" customHeight="1" thickBot="1">
      <c r="C70" s="843"/>
      <c r="D70" s="844"/>
      <c r="E70" s="845"/>
      <c r="F70" s="846"/>
      <c r="G70" s="846"/>
      <c r="H70" s="847"/>
      <c r="I70" s="848"/>
      <c r="J70" s="848"/>
      <c r="K70" s="848"/>
      <c r="L70" s="849"/>
      <c r="M70" s="849"/>
      <c r="N70" s="849"/>
      <c r="O70" s="850"/>
      <c r="P70" s="849"/>
      <c r="Q70" s="849"/>
      <c r="R70" s="851"/>
      <c r="S70" s="852"/>
      <c r="T70" s="848"/>
      <c r="U70" s="848"/>
      <c r="V70" s="848"/>
      <c r="W70" s="853"/>
      <c r="X70" s="854"/>
    </row>
    <row r="71" spans="3:25" ht="28.2">
      <c r="C71" s="526"/>
      <c r="D71" s="526"/>
      <c r="E71" s="527"/>
      <c r="F71" s="528"/>
      <c r="G71" s="528"/>
      <c r="H71" s="529"/>
      <c r="I71" s="530"/>
      <c r="J71" s="530"/>
      <c r="K71" s="530"/>
      <c r="L71" s="93"/>
      <c r="M71" s="93"/>
      <c r="N71" s="93"/>
      <c r="O71" s="94"/>
      <c r="P71" s="93"/>
      <c r="Q71" s="93"/>
      <c r="R71" s="95"/>
      <c r="S71" s="96"/>
      <c r="T71" s="218"/>
      <c r="U71" s="218"/>
      <c r="V71" s="218"/>
      <c r="W71" s="219"/>
      <c r="X71" s="219"/>
      <c r="Y71" s="225"/>
    </row>
    <row r="72" spans="3:25">
      <c r="C72" s="169"/>
      <c r="D72" s="169"/>
      <c r="E72" s="238"/>
      <c r="F72" s="169"/>
      <c r="G72" s="335"/>
      <c r="H72" s="169"/>
      <c r="I72" s="169"/>
      <c r="J72" s="169"/>
      <c r="K72" s="169"/>
      <c r="L72" s="169"/>
      <c r="M72" s="169"/>
      <c r="N72" s="169"/>
      <c r="O72" s="169"/>
      <c r="P72" s="169"/>
      <c r="Q72" s="169"/>
      <c r="R72" s="169"/>
      <c r="S72" s="169"/>
      <c r="T72" s="169"/>
      <c r="U72" s="169"/>
      <c r="V72" s="169"/>
      <c r="W72" s="169"/>
      <c r="X72" s="169"/>
    </row>
  </sheetData>
  <mergeCells count="26">
    <mergeCell ref="E18:E25"/>
    <mergeCell ref="E26:E30"/>
    <mergeCell ref="C4:C7"/>
    <mergeCell ref="D4:V5"/>
    <mergeCell ref="X4:X7"/>
    <mergeCell ref="D6:V7"/>
    <mergeCell ref="U8:V8"/>
    <mergeCell ref="W8:X8"/>
    <mergeCell ref="C12:C25"/>
    <mergeCell ref="D12:D17"/>
    <mergeCell ref="E12:E17"/>
    <mergeCell ref="D18:D25"/>
    <mergeCell ref="E9:X9"/>
    <mergeCell ref="C10:C11"/>
    <mergeCell ref="D10:D11"/>
    <mergeCell ref="E10:E11"/>
    <mergeCell ref="F10:G10"/>
    <mergeCell ref="H10:H11"/>
    <mergeCell ref="I10:K10"/>
    <mergeCell ref="L10:R10"/>
    <mergeCell ref="T10:X10"/>
    <mergeCell ref="D26:D30"/>
    <mergeCell ref="C31:D47"/>
    <mergeCell ref="C53:D69"/>
    <mergeCell ref="C26:C30"/>
    <mergeCell ref="C9:D9"/>
  </mergeCells>
  <conditionalFormatting sqref="S13:S40 S47 S53:S70">
    <cfRule type="containsText" dxfId="116" priority="25" stopIfTrue="1" operator="containsText" text="MEJORABLE">
      <formula>NOT(ISERROR(SEARCH("MEJORABLE",S13)))</formula>
    </cfRule>
    <cfRule type="containsText" dxfId="115" priority="26" stopIfTrue="1" operator="containsText" text="ACEPTABLE CON CONTROL ESPECIFICO">
      <formula>NOT(ISERROR(SEARCH("ACEPTABLE CON CONTROL ESPECIFICO",S13)))</formula>
    </cfRule>
    <cfRule type="containsText" dxfId="114" priority="27" stopIfTrue="1" operator="containsText" text="NO ACEPTABLE">
      <formula>NOT(ISERROR(SEARCH("NO ACEPTABLE",S13)))</formula>
    </cfRule>
  </conditionalFormatting>
  <conditionalFormatting sqref="S46">
    <cfRule type="containsText" dxfId="113" priority="22" stopIfTrue="1" operator="containsText" text="MEJORABLE">
      <formula>NOT(ISERROR(SEARCH("MEJORABLE",S46)))</formula>
    </cfRule>
    <cfRule type="containsText" dxfId="112" priority="23" stopIfTrue="1" operator="containsText" text="ACEPTABLE CON CONTROL ESPECIFICO">
      <formula>NOT(ISERROR(SEARCH("ACEPTABLE CON CONTROL ESPECIFICO",S46)))</formula>
    </cfRule>
    <cfRule type="containsText" dxfId="111" priority="24" stopIfTrue="1" operator="containsText" text="NO ACEPTABLE">
      <formula>NOT(ISERROR(SEARCH("NO ACEPTABLE",S46)))</formula>
    </cfRule>
  </conditionalFormatting>
  <conditionalFormatting sqref="S42">
    <cfRule type="containsText" dxfId="110" priority="19" stopIfTrue="1" operator="containsText" text="MEJORABLE">
      <formula>NOT(ISERROR(SEARCH("MEJORABLE",S42)))</formula>
    </cfRule>
    <cfRule type="containsText" dxfId="109" priority="20" stopIfTrue="1" operator="containsText" text="ACEPTABLE CON CONTROL ESPECIFICO">
      <formula>NOT(ISERROR(SEARCH("ACEPTABLE CON CONTROL ESPECIFICO",S42)))</formula>
    </cfRule>
    <cfRule type="containsText" dxfId="108" priority="21" stopIfTrue="1" operator="containsText" text="NO ACEPTABLE">
      <formula>NOT(ISERROR(SEARCH("NO ACEPTABLE",S42)))</formula>
    </cfRule>
  </conditionalFormatting>
  <conditionalFormatting sqref="S43">
    <cfRule type="containsText" dxfId="107" priority="16" stopIfTrue="1" operator="containsText" text="MEJORABLE">
      <formula>NOT(ISERROR(SEARCH("MEJORABLE",S43)))</formula>
    </cfRule>
    <cfRule type="containsText" dxfId="106" priority="17" stopIfTrue="1" operator="containsText" text="ACEPTABLE CON CONTROL ESPECIFICO">
      <formula>NOT(ISERROR(SEARCH("ACEPTABLE CON CONTROL ESPECIFICO",S43)))</formula>
    </cfRule>
    <cfRule type="containsText" dxfId="105" priority="18" stopIfTrue="1" operator="containsText" text="NO ACEPTABLE">
      <formula>NOT(ISERROR(SEARCH("NO ACEPTABLE",S43)))</formula>
    </cfRule>
  </conditionalFormatting>
  <conditionalFormatting sqref="S44">
    <cfRule type="containsText" dxfId="104" priority="13" stopIfTrue="1" operator="containsText" text="MEJORABLE">
      <formula>NOT(ISERROR(SEARCH("MEJORABLE",S44)))</formula>
    </cfRule>
    <cfRule type="containsText" dxfId="103" priority="14" stopIfTrue="1" operator="containsText" text="ACEPTABLE CON CONTROL ESPECIFICO">
      <formula>NOT(ISERROR(SEARCH("ACEPTABLE CON CONTROL ESPECIFICO",S44)))</formula>
    </cfRule>
    <cfRule type="containsText" dxfId="102" priority="15" stopIfTrue="1" operator="containsText" text="NO ACEPTABLE">
      <formula>NOT(ISERROR(SEARCH("NO ACEPTABLE",S44)))</formula>
    </cfRule>
  </conditionalFormatting>
  <conditionalFormatting sqref="S45">
    <cfRule type="containsText" dxfId="101" priority="10" stopIfTrue="1" operator="containsText" text="MEJORABLE">
      <formula>NOT(ISERROR(SEARCH("MEJORABLE",S45)))</formula>
    </cfRule>
    <cfRule type="containsText" dxfId="100" priority="11" stopIfTrue="1" operator="containsText" text="ACEPTABLE CON CONTROL ESPECIFICO">
      <formula>NOT(ISERROR(SEARCH("ACEPTABLE CON CONTROL ESPECIFICO",S45)))</formula>
    </cfRule>
    <cfRule type="containsText" dxfId="99" priority="12" stopIfTrue="1" operator="containsText" text="NO ACEPTABLE">
      <formula>NOT(ISERROR(SEARCH("NO ACEPTABLE",S45)))</formula>
    </cfRule>
  </conditionalFormatting>
  <conditionalFormatting sqref="S41">
    <cfRule type="containsText" dxfId="98" priority="7" stopIfTrue="1" operator="containsText" text="MEJORABLE">
      <formula>NOT(ISERROR(SEARCH("MEJORABLE",S41)))</formula>
    </cfRule>
    <cfRule type="containsText" dxfId="97" priority="8" stopIfTrue="1" operator="containsText" text="ACEPTABLE CON CONTROL ESPECIFICO">
      <formula>NOT(ISERROR(SEARCH("ACEPTABLE CON CONTROL ESPECIFICO",S41)))</formula>
    </cfRule>
    <cfRule type="containsText" dxfId="96" priority="9" stopIfTrue="1" operator="containsText" text="NO ACEPTABLE">
      <formula>NOT(ISERROR(SEARCH("NO ACEPTABLE",S41)))</formula>
    </cfRule>
  </conditionalFormatting>
  <conditionalFormatting sqref="S12">
    <cfRule type="containsText" dxfId="95" priority="1" stopIfTrue="1" operator="containsText" text="MEJORABLE">
      <formula>NOT(ISERROR(SEARCH("MEJORABLE",S12)))</formula>
    </cfRule>
    <cfRule type="containsText" dxfId="94" priority="2" stopIfTrue="1" operator="containsText" text="ACEPTABLE CON CONTROL ESPECIFICO">
      <formula>NOT(ISERROR(SEARCH("ACEPTABLE CON CONTROL ESPECIFICO",S12)))</formula>
    </cfRule>
    <cfRule type="containsText" dxfId="93" priority="3" stopIfTrue="1" operator="containsText" text="NO ACEPTABLE">
      <formula>NOT(ISERROR(SEARCH("NO ACEPTABLE",S12)))</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400-000000000000}">
          <x14:formula1>
            <xm:f>'G. NIVEL DE CONSECUENCIA'!$D$10:$D$13</xm:f>
          </x14:formula1>
          <xm:sqref>P12:P69</xm:sqref>
        </x14:dataValidation>
        <x14:dataValidation type="list" allowBlank="1" showInputMessage="1" showErrorMessage="1" promptTitle="NE" prompt="4 = Continua_x000a_3 = Frecuente_x000a_2 = Ocasional_x000a_1 = Esporádica" xr:uid="{00000000-0002-0000-7400-000001000000}">
          <x14:formula1>
            <xm:f>'D. NIVEL DE EXPOSICIÓN'!$D$8:$D$15</xm:f>
          </x14:formula1>
          <xm:sqref>M12:M69</xm:sqref>
        </x14:dataValidation>
        <x14:dataValidation type="list" allowBlank="1" showInputMessage="1" showErrorMessage="1" prompt="10 = Muy Alto_x000a_6 = Alto_x000a_2 = Medio_x000a_0 = Bajo" xr:uid="{00000000-0002-0000-7400-000002000000}">
          <x14:formula1>
            <xm:f>'C. NIVEL DE DEFICIENCIA'!$C$8:$C$17</xm:f>
          </x14:formula1>
          <xm:sqref>L12:L69</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64"/>
  <dimension ref="C1:X74"/>
  <sheetViews>
    <sheetView view="pageBreakPreview" zoomScale="30" zoomScaleNormal="30" zoomScaleSheetLayoutView="30" workbookViewId="0">
      <selection activeCell="F53" sqref="F53"/>
    </sheetView>
  </sheetViews>
  <sheetFormatPr baseColWidth="10" defaultColWidth="11.44140625" defaultRowHeight="14.4"/>
  <cols>
    <col min="1" max="2" width="11.44140625" style="169"/>
    <col min="3" max="3" width="36.44140625" style="169" customWidth="1"/>
    <col min="4" max="4" width="35.6640625" style="169" customWidth="1"/>
    <col min="5" max="5" width="36.44140625" style="169" customWidth="1"/>
    <col min="6" max="6" width="53" style="169" customWidth="1"/>
    <col min="7" max="7" width="44.44140625" style="335" customWidth="1"/>
    <col min="8" max="8" width="47.44140625" style="169" bestFit="1" customWidth="1"/>
    <col min="9" max="9" width="44" style="169" bestFit="1" customWidth="1"/>
    <col min="10" max="10" width="48.33203125" style="169" bestFit="1" customWidth="1"/>
    <col min="11" max="11" width="45.44140625" style="169" bestFit="1" customWidth="1"/>
    <col min="12" max="12" width="34" style="169" customWidth="1"/>
    <col min="13" max="13" width="23" style="169" customWidth="1"/>
    <col min="14" max="14" width="29.33203125" style="169" customWidth="1"/>
    <col min="15" max="15" width="24.44140625" style="169" customWidth="1"/>
    <col min="16" max="16" width="23.6640625" style="169" customWidth="1"/>
    <col min="17" max="17" width="26.109375" style="169" customWidth="1"/>
    <col min="18" max="18" width="22.44140625" style="169" customWidth="1"/>
    <col min="19" max="19" width="49.6640625" style="169" customWidth="1"/>
    <col min="20" max="20" width="35.109375" style="169" customWidth="1"/>
    <col min="21" max="21" width="35" style="169" customWidth="1"/>
    <col min="22" max="22" width="51.44140625" style="169" customWidth="1"/>
    <col min="23" max="23" width="146.6640625" style="169" customWidth="1"/>
    <col min="24" max="24" width="36.109375" style="238"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675"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676" t="s">
        <v>1876</v>
      </c>
      <c r="X2" s="1420"/>
    </row>
    <row r="3" spans="3:24" ht="27">
      <c r="C3" s="1414"/>
      <c r="D3" s="1494" t="s">
        <v>1165</v>
      </c>
      <c r="E3" s="1494"/>
      <c r="F3" s="1494"/>
      <c r="G3" s="1494"/>
      <c r="H3" s="1494"/>
      <c r="I3" s="1494"/>
      <c r="J3" s="1494"/>
      <c r="K3" s="1494"/>
      <c r="L3" s="1494"/>
      <c r="M3" s="1494"/>
      <c r="N3" s="1494"/>
      <c r="O3" s="1494"/>
      <c r="P3" s="1494"/>
      <c r="Q3" s="1494"/>
      <c r="R3" s="1494"/>
      <c r="S3" s="1494"/>
      <c r="T3" s="1494"/>
      <c r="U3" s="1494"/>
      <c r="V3" s="1494"/>
      <c r="W3" s="676"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964" t="s">
        <v>2</v>
      </c>
      <c r="X4" s="1420"/>
    </row>
    <row r="5" spans="3:24" ht="61.5" customHeight="1">
      <c r="C5" s="251" t="s">
        <v>3</v>
      </c>
      <c r="D5" s="205">
        <v>43518</v>
      </c>
      <c r="E5" s="205">
        <v>43533</v>
      </c>
      <c r="F5" s="205">
        <v>43710</v>
      </c>
      <c r="G5" s="205">
        <v>43719</v>
      </c>
      <c r="H5" s="205">
        <v>43732</v>
      </c>
      <c r="I5" s="205">
        <v>43768</v>
      </c>
      <c r="J5" s="205">
        <v>44034</v>
      </c>
      <c r="K5" s="205">
        <v>44295</v>
      </c>
      <c r="L5" s="205">
        <v>44708</v>
      </c>
      <c r="M5" s="205">
        <v>45114</v>
      </c>
      <c r="N5" s="736">
        <v>45471</v>
      </c>
      <c r="O5" s="190"/>
      <c r="P5" s="190"/>
      <c r="Q5" s="190"/>
      <c r="R5" s="190"/>
      <c r="S5" s="187"/>
      <c r="T5" s="249"/>
      <c r="U5" s="1405"/>
      <c r="V5" s="1405"/>
      <c r="W5" s="1406"/>
      <c r="X5" s="1407"/>
    </row>
    <row r="6" spans="3:24" ht="45">
      <c r="C6" s="1408" t="s">
        <v>128</v>
      </c>
      <c r="D6" s="1409"/>
      <c r="E6" s="1487" t="s">
        <v>145</v>
      </c>
      <c r="F6" s="1487"/>
      <c r="G6" s="1487"/>
      <c r="H6" s="1487"/>
      <c r="I6" s="1487"/>
      <c r="J6" s="1487"/>
      <c r="K6" s="1487"/>
      <c r="L6" s="1487"/>
      <c r="M6" s="1487"/>
      <c r="N6" s="1487"/>
      <c r="O6" s="1487"/>
      <c r="P6" s="1487"/>
      <c r="Q6" s="1487"/>
      <c r="R6" s="1487"/>
      <c r="S6" s="1487"/>
      <c r="T6" s="1487"/>
      <c r="U6" s="1487"/>
      <c r="V6" s="1487"/>
      <c r="W6" s="1487"/>
      <c r="X6" s="1488"/>
    </row>
    <row r="7" spans="3:24" ht="49.2">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ht="147.6">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136.80000000000001">
      <c r="C9" s="1491" t="s">
        <v>77</v>
      </c>
      <c r="D9" s="1492" t="s">
        <v>3773</v>
      </c>
      <c r="E9" s="1440" t="s">
        <v>6</v>
      </c>
      <c r="F9" s="3" t="s">
        <v>7</v>
      </c>
      <c r="G9" s="363" t="s">
        <v>8</v>
      </c>
      <c r="H9" s="178" t="s">
        <v>9</v>
      </c>
      <c r="I9" s="179" t="s">
        <v>10</v>
      </c>
      <c r="J9" s="179" t="s">
        <v>1551</v>
      </c>
      <c r="K9" s="179" t="s">
        <v>1220</v>
      </c>
      <c r="L9" s="180">
        <v>6</v>
      </c>
      <c r="M9" s="180">
        <v>2</v>
      </c>
      <c r="N9" s="272">
        <f>+L9*M9</f>
        <v>12</v>
      </c>
      <c r="O9" s="922" t="str">
        <f>IF(N9&gt;=24,"MUY ALTO",IF(N9&gt;=10,"ALTO",IF(N9&gt;=6,"MEDIO","BAJO")))</f>
        <v>ALTO</v>
      </c>
      <c r="P9" s="272">
        <v>25</v>
      </c>
      <c r="Q9" s="272">
        <f>+N9*P9</f>
        <v>300</v>
      </c>
      <c r="R9" s="2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3212</v>
      </c>
      <c r="X9" s="183" t="s">
        <v>14</v>
      </c>
    </row>
    <row r="10" spans="3:24" ht="249.75" customHeight="1">
      <c r="C10" s="1491"/>
      <c r="D10" s="1492"/>
      <c r="E10" s="1440"/>
      <c r="F10" s="188" t="s">
        <v>1591</v>
      </c>
      <c r="G10" s="363" t="s">
        <v>8</v>
      </c>
      <c r="H10" s="179" t="s">
        <v>3511</v>
      </c>
      <c r="I10" s="179" t="s">
        <v>10</v>
      </c>
      <c r="J10" s="179" t="s">
        <v>1551</v>
      </c>
      <c r="K10" s="179" t="s">
        <v>1220</v>
      </c>
      <c r="L10" s="180">
        <v>6</v>
      </c>
      <c r="M10" s="180">
        <v>2</v>
      </c>
      <c r="N10" s="272">
        <f t="shared" ref="N10:N74" si="0">+L10*M10</f>
        <v>12</v>
      </c>
      <c r="O10" s="922" t="str">
        <f t="shared" ref="O10:O73" si="1">IF(N10&gt;=24,"MUY ALTO",IF(N10&gt;=10,"ALTO",IF(N10&gt;=6,"MEDIO","BAJO")))</f>
        <v>ALTO</v>
      </c>
      <c r="P10" s="272">
        <v>25</v>
      </c>
      <c r="Q10" s="272">
        <f t="shared" ref="Q10:Q74" si="2">+N10*P10</f>
        <v>300</v>
      </c>
      <c r="R10" s="274" t="str">
        <f t="shared" ref="R10:R74" si="3">IF(Q10&gt;=600,"I",IF(Q10&gt;=150,"II",IF(Q10&gt;=40,"III",IF(Q10&gt;=20,"IV"))))</f>
        <v>II</v>
      </c>
      <c r="S10" s="246" t="str">
        <f t="shared" ref="S10:S74" si="4">IF(Q10&gt;=600,"NO ACEPTABLE",IF(Q10&gt;=150,"ACEPTABLE CON CONTROL ESPECIFICO",IF(Q10&gt;=40,"MEJORABLE",IF(Q10&gt;=20,"ACEPTABLE"))))</f>
        <v>ACEPTABLE CON CONTROL ESPECIFICO</v>
      </c>
      <c r="T10" s="179" t="s">
        <v>91</v>
      </c>
      <c r="U10" s="179" t="s">
        <v>91</v>
      </c>
      <c r="V10" s="179" t="s">
        <v>91</v>
      </c>
      <c r="W10" s="5" t="s">
        <v>3213</v>
      </c>
      <c r="X10" s="183" t="s">
        <v>13</v>
      </c>
    </row>
    <row r="11" spans="3:24" ht="136.80000000000001">
      <c r="C11" s="1491"/>
      <c r="D11" s="1492"/>
      <c r="E11" s="1440"/>
      <c r="F11" s="5" t="s">
        <v>15</v>
      </c>
      <c r="G11" s="363" t="s">
        <v>8</v>
      </c>
      <c r="H11" s="179" t="s">
        <v>315</v>
      </c>
      <c r="I11" s="179" t="s">
        <v>10</v>
      </c>
      <c r="J11" s="179" t="s">
        <v>1551</v>
      </c>
      <c r="K11" s="179" t="s">
        <v>1569</v>
      </c>
      <c r="L11" s="180">
        <v>6</v>
      </c>
      <c r="M11" s="180">
        <v>2</v>
      </c>
      <c r="N11" s="272">
        <f t="shared" si="0"/>
        <v>12</v>
      </c>
      <c r="O11" s="922" t="str">
        <f t="shared" si="1"/>
        <v>ALTO</v>
      </c>
      <c r="P11" s="272">
        <v>25</v>
      </c>
      <c r="Q11" s="272">
        <f t="shared" si="2"/>
        <v>300</v>
      </c>
      <c r="R11" s="274" t="str">
        <f t="shared" si="3"/>
        <v>II</v>
      </c>
      <c r="S11" s="246" t="str">
        <f t="shared" si="4"/>
        <v>ACEPTABLE CON CONTROL ESPECIFICO</v>
      </c>
      <c r="T11" s="179" t="s">
        <v>14</v>
      </c>
      <c r="U11" s="179" t="s">
        <v>14</v>
      </c>
      <c r="V11" s="179" t="s">
        <v>14</v>
      </c>
      <c r="W11" s="5" t="s">
        <v>3214</v>
      </c>
      <c r="X11" s="183" t="s">
        <v>13</v>
      </c>
    </row>
    <row r="12" spans="3:24" ht="91.2">
      <c r="C12" s="1491"/>
      <c r="D12" s="1492"/>
      <c r="E12" s="1440"/>
      <c r="F12" s="3" t="s">
        <v>3215</v>
      </c>
      <c r="G12" s="363" t="s">
        <v>1204</v>
      </c>
      <c r="H12" s="179" t="s">
        <v>47</v>
      </c>
      <c r="I12" s="179" t="s">
        <v>10</v>
      </c>
      <c r="J12" s="179" t="s">
        <v>1551</v>
      </c>
      <c r="K12" s="179" t="s">
        <v>1220</v>
      </c>
      <c r="L12" s="180">
        <v>6</v>
      </c>
      <c r="M12" s="180">
        <v>2</v>
      </c>
      <c r="N12" s="272">
        <f t="shared" si="0"/>
        <v>12</v>
      </c>
      <c r="O12" s="922" t="str">
        <f t="shared" si="1"/>
        <v>ALTO</v>
      </c>
      <c r="P12" s="272">
        <v>10</v>
      </c>
      <c r="Q12" s="272">
        <f t="shared" si="2"/>
        <v>120</v>
      </c>
      <c r="R12" s="274" t="str">
        <f t="shared" si="3"/>
        <v>III</v>
      </c>
      <c r="S12" s="246" t="str">
        <f t="shared" si="4"/>
        <v>MEJORABLE</v>
      </c>
      <c r="T12" s="179" t="s">
        <v>13</v>
      </c>
      <c r="U12" s="179" t="s">
        <v>13</v>
      </c>
      <c r="V12" s="179" t="s">
        <v>3216</v>
      </c>
      <c r="W12" s="5" t="s">
        <v>3217</v>
      </c>
      <c r="X12" s="183" t="s">
        <v>14</v>
      </c>
    </row>
    <row r="13" spans="3:24" ht="45.6">
      <c r="C13" s="1491"/>
      <c r="D13" s="1492"/>
      <c r="E13" s="1440"/>
      <c r="F13" s="3" t="s">
        <v>1222</v>
      </c>
      <c r="G13" s="363" t="s">
        <v>1204</v>
      </c>
      <c r="H13" s="179" t="s">
        <v>1057</v>
      </c>
      <c r="I13" s="179" t="s">
        <v>11</v>
      </c>
      <c r="J13" s="179" t="s">
        <v>3218</v>
      </c>
      <c r="K13" s="179" t="s">
        <v>11</v>
      </c>
      <c r="L13" s="180">
        <v>6</v>
      </c>
      <c r="M13" s="180">
        <v>2</v>
      </c>
      <c r="N13" s="272">
        <f t="shared" si="0"/>
        <v>12</v>
      </c>
      <c r="O13" s="922" t="str">
        <f t="shared" si="1"/>
        <v>ALTO</v>
      </c>
      <c r="P13" s="272">
        <v>10</v>
      </c>
      <c r="Q13" s="272">
        <f t="shared" si="2"/>
        <v>120</v>
      </c>
      <c r="R13" s="274" t="str">
        <f t="shared" si="3"/>
        <v>III</v>
      </c>
      <c r="S13" s="246" t="str">
        <f t="shared" si="4"/>
        <v>MEJORABLE</v>
      </c>
      <c r="T13" s="179" t="s">
        <v>13</v>
      </c>
      <c r="U13" s="179" t="s">
        <v>13</v>
      </c>
      <c r="V13" s="179" t="s">
        <v>3219</v>
      </c>
      <c r="W13" s="5" t="s">
        <v>3220</v>
      </c>
      <c r="X13" s="183" t="s">
        <v>190</v>
      </c>
    </row>
    <row r="14" spans="3:24" ht="164.25" customHeight="1">
      <c r="C14" s="1491"/>
      <c r="D14" s="1492"/>
      <c r="E14" s="1440"/>
      <c r="F14" s="184" t="s">
        <v>1058</v>
      </c>
      <c r="G14" s="185" t="s">
        <v>17</v>
      </c>
      <c r="H14" s="178" t="s">
        <v>47</v>
      </c>
      <c r="I14" s="178" t="s">
        <v>11</v>
      </c>
      <c r="J14" s="178" t="s">
        <v>11</v>
      </c>
      <c r="K14" s="178" t="s">
        <v>1570</v>
      </c>
      <c r="L14" s="272">
        <v>6</v>
      </c>
      <c r="M14" s="272">
        <v>2</v>
      </c>
      <c r="N14" s="272">
        <f t="shared" si="0"/>
        <v>12</v>
      </c>
      <c r="O14" s="922" t="str">
        <f t="shared" si="1"/>
        <v>ALTO</v>
      </c>
      <c r="P14" s="272">
        <v>10</v>
      </c>
      <c r="Q14" s="272">
        <f t="shared" si="2"/>
        <v>120</v>
      </c>
      <c r="R14" s="274" t="str">
        <f t="shared" si="3"/>
        <v>III</v>
      </c>
      <c r="S14" s="246" t="str">
        <f t="shared" si="4"/>
        <v>MEJORABLE</v>
      </c>
      <c r="T14" s="272" t="s">
        <v>13</v>
      </c>
      <c r="U14" s="178" t="s">
        <v>14</v>
      </c>
      <c r="V14" s="178" t="s">
        <v>14</v>
      </c>
      <c r="W14" s="184" t="s">
        <v>3221</v>
      </c>
      <c r="X14" s="320" t="s">
        <v>13</v>
      </c>
    </row>
    <row r="15" spans="3:24" ht="180" customHeight="1">
      <c r="C15" s="1491"/>
      <c r="D15" s="1492"/>
      <c r="E15" s="1440"/>
      <c r="F15" s="188" t="s">
        <v>19</v>
      </c>
      <c r="G15" s="185" t="s">
        <v>20</v>
      </c>
      <c r="H15" s="178" t="s">
        <v>21</v>
      </c>
      <c r="I15" s="184" t="s">
        <v>11</v>
      </c>
      <c r="J15" s="184" t="s">
        <v>1052</v>
      </c>
      <c r="K15" s="184" t="s">
        <v>1571</v>
      </c>
      <c r="L15" s="272">
        <v>6</v>
      </c>
      <c r="M15" s="272">
        <v>2</v>
      </c>
      <c r="N15" s="272">
        <f t="shared" si="0"/>
        <v>12</v>
      </c>
      <c r="O15" s="922" t="str">
        <f t="shared" si="1"/>
        <v>ALTO</v>
      </c>
      <c r="P15" s="272">
        <v>10</v>
      </c>
      <c r="Q15" s="272">
        <f t="shared" si="2"/>
        <v>120</v>
      </c>
      <c r="R15" s="274" t="str">
        <f t="shared" si="3"/>
        <v>III</v>
      </c>
      <c r="S15" s="246" t="str">
        <f t="shared" si="4"/>
        <v>MEJORABLE</v>
      </c>
      <c r="T15" s="272" t="s">
        <v>13</v>
      </c>
      <c r="U15" s="178" t="s">
        <v>14</v>
      </c>
      <c r="V15" s="178" t="s">
        <v>14</v>
      </c>
      <c r="W15" s="178" t="s">
        <v>3222</v>
      </c>
      <c r="X15" s="320" t="s">
        <v>13</v>
      </c>
    </row>
    <row r="16" spans="3:24" ht="91.2">
      <c r="C16" s="1491"/>
      <c r="D16" s="1492"/>
      <c r="E16" s="1440"/>
      <c r="F16" s="315" t="s">
        <v>239</v>
      </c>
      <c r="G16" s="315" t="s">
        <v>1216</v>
      </c>
      <c r="H16" s="179" t="s">
        <v>240</v>
      </c>
      <c r="I16" s="179" t="s">
        <v>11</v>
      </c>
      <c r="J16" s="179" t="s">
        <v>11</v>
      </c>
      <c r="K16" s="179" t="s">
        <v>1217</v>
      </c>
      <c r="L16" s="180">
        <v>6</v>
      </c>
      <c r="M16" s="180">
        <v>2</v>
      </c>
      <c r="N16" s="272">
        <f t="shared" si="0"/>
        <v>12</v>
      </c>
      <c r="O16" s="922" t="str">
        <f t="shared" si="1"/>
        <v>ALTO</v>
      </c>
      <c r="P16" s="272">
        <v>10</v>
      </c>
      <c r="Q16" s="272">
        <f t="shared" si="2"/>
        <v>120</v>
      </c>
      <c r="R16" s="274" t="str">
        <f t="shared" si="3"/>
        <v>III</v>
      </c>
      <c r="S16" s="246" t="str">
        <f t="shared" si="4"/>
        <v>MEJORABLE</v>
      </c>
      <c r="T16" s="180" t="s">
        <v>13</v>
      </c>
      <c r="U16" s="180" t="s">
        <v>13</v>
      </c>
      <c r="V16" s="180" t="s">
        <v>13</v>
      </c>
      <c r="W16" s="35" t="s">
        <v>4016</v>
      </c>
      <c r="X16" s="183" t="s">
        <v>243</v>
      </c>
    </row>
    <row r="17" spans="3:24" ht="219" customHeight="1">
      <c r="C17" s="1491"/>
      <c r="D17" s="1492"/>
      <c r="E17" s="1440"/>
      <c r="F17" s="315" t="s">
        <v>241</v>
      </c>
      <c r="G17" s="315" t="s">
        <v>1216</v>
      </c>
      <c r="H17" s="179" t="s">
        <v>240</v>
      </c>
      <c r="I17" s="179" t="s">
        <v>11</v>
      </c>
      <c r="J17" s="179" t="s">
        <v>11</v>
      </c>
      <c r="K17" s="179" t="s">
        <v>1217</v>
      </c>
      <c r="L17" s="180">
        <v>6</v>
      </c>
      <c r="M17" s="180">
        <v>2</v>
      </c>
      <c r="N17" s="272">
        <f t="shared" si="0"/>
        <v>12</v>
      </c>
      <c r="O17" s="922" t="str">
        <f t="shared" si="1"/>
        <v>ALTO</v>
      </c>
      <c r="P17" s="272">
        <v>10</v>
      </c>
      <c r="Q17" s="272">
        <f t="shared" si="2"/>
        <v>120</v>
      </c>
      <c r="R17" s="274" t="str">
        <f t="shared" si="3"/>
        <v>III</v>
      </c>
      <c r="S17" s="246" t="str">
        <f t="shared" si="4"/>
        <v>MEJORABLE</v>
      </c>
      <c r="T17" s="180" t="s">
        <v>13</v>
      </c>
      <c r="U17" s="180" t="s">
        <v>13</v>
      </c>
      <c r="V17" s="180" t="s">
        <v>13</v>
      </c>
      <c r="W17" s="35" t="s">
        <v>4017</v>
      </c>
      <c r="X17" s="183" t="s">
        <v>243</v>
      </c>
    </row>
    <row r="18" spans="3:24" ht="131.25" customHeight="1">
      <c r="C18" s="1491"/>
      <c r="D18" s="1492"/>
      <c r="E18" s="1440"/>
      <c r="F18" s="33" t="s">
        <v>242</v>
      </c>
      <c r="G18" s="363" t="s">
        <v>20</v>
      </c>
      <c r="H18" s="179" t="s">
        <v>31</v>
      </c>
      <c r="I18" s="184" t="s">
        <v>11</v>
      </c>
      <c r="J18" s="184" t="s">
        <v>1575</v>
      </c>
      <c r="K18" s="184" t="s">
        <v>1576</v>
      </c>
      <c r="L18" s="180">
        <v>2</v>
      </c>
      <c r="M18" s="180">
        <v>2</v>
      </c>
      <c r="N18" s="272">
        <f t="shared" si="0"/>
        <v>4</v>
      </c>
      <c r="O18" s="922" t="str">
        <f t="shared" si="1"/>
        <v>BAJO</v>
      </c>
      <c r="P18" s="272">
        <v>100</v>
      </c>
      <c r="Q18" s="272">
        <f t="shared" si="2"/>
        <v>400</v>
      </c>
      <c r="R18" s="274" t="str">
        <f t="shared" si="3"/>
        <v>II</v>
      </c>
      <c r="S18" s="246" t="str">
        <f t="shared" si="4"/>
        <v>ACEPTABLE CON CONTROL ESPECIFICO</v>
      </c>
      <c r="T18" s="179" t="s">
        <v>13</v>
      </c>
      <c r="U18" s="179" t="s">
        <v>13</v>
      </c>
      <c r="V18" s="179" t="s">
        <v>13</v>
      </c>
      <c r="W18" s="179" t="s">
        <v>3223</v>
      </c>
      <c r="X18" s="183" t="s">
        <v>13</v>
      </c>
    </row>
    <row r="19" spans="3:24" ht="342" customHeight="1">
      <c r="C19" s="1491"/>
      <c r="D19" s="1492"/>
      <c r="E19" s="1440"/>
      <c r="F19" s="189" t="s">
        <v>35</v>
      </c>
      <c r="G19" s="185" t="s">
        <v>20</v>
      </c>
      <c r="H19" s="178" t="s">
        <v>48</v>
      </c>
      <c r="I19" s="178" t="s">
        <v>11</v>
      </c>
      <c r="J19" s="184" t="s">
        <v>1225</v>
      </c>
      <c r="K19" s="184" t="s">
        <v>1226</v>
      </c>
      <c r="L19" s="272">
        <v>6</v>
      </c>
      <c r="M19" s="272">
        <v>2</v>
      </c>
      <c r="N19" s="272">
        <f t="shared" si="0"/>
        <v>12</v>
      </c>
      <c r="O19" s="922" t="str">
        <f t="shared" si="1"/>
        <v>ALTO</v>
      </c>
      <c r="P19" s="272">
        <v>10</v>
      </c>
      <c r="Q19" s="272">
        <f t="shared" si="2"/>
        <v>120</v>
      </c>
      <c r="R19" s="274" t="str">
        <f t="shared" si="3"/>
        <v>III</v>
      </c>
      <c r="S19" s="246" t="str">
        <f t="shared" si="4"/>
        <v>MEJORABLE</v>
      </c>
      <c r="T19" s="178" t="s">
        <v>13</v>
      </c>
      <c r="U19" s="178" t="s">
        <v>13</v>
      </c>
      <c r="V19" s="178" t="s">
        <v>13</v>
      </c>
      <c r="W19" s="184" t="s">
        <v>3224</v>
      </c>
      <c r="X19" s="320" t="s">
        <v>13</v>
      </c>
    </row>
    <row r="20" spans="3:24" ht="165" customHeight="1">
      <c r="C20" s="1491"/>
      <c r="D20" s="1492"/>
      <c r="E20" s="1440"/>
      <c r="F20" s="5" t="s">
        <v>40</v>
      </c>
      <c r="G20" s="3" t="s">
        <v>20</v>
      </c>
      <c r="H20" s="5" t="s">
        <v>41</v>
      </c>
      <c r="I20" s="5" t="s">
        <v>42</v>
      </c>
      <c r="J20" s="5" t="s">
        <v>11</v>
      </c>
      <c r="K20" s="5" t="s">
        <v>11</v>
      </c>
      <c r="L20" s="180">
        <v>6</v>
      </c>
      <c r="M20" s="180">
        <v>2</v>
      </c>
      <c r="N20" s="272">
        <f t="shared" si="0"/>
        <v>12</v>
      </c>
      <c r="O20" s="922" t="str">
        <f t="shared" si="1"/>
        <v>ALTO</v>
      </c>
      <c r="P20" s="272">
        <v>25</v>
      </c>
      <c r="Q20" s="272">
        <f t="shared" si="2"/>
        <v>300</v>
      </c>
      <c r="R20" s="274" t="str">
        <f t="shared" si="3"/>
        <v>II</v>
      </c>
      <c r="S20" s="246" t="str">
        <f t="shared" si="4"/>
        <v>ACEPTABLE CON CONTROL ESPECIFICO</v>
      </c>
      <c r="T20" s="179" t="s">
        <v>14</v>
      </c>
      <c r="U20" s="179" t="s">
        <v>14</v>
      </c>
      <c r="V20" s="179" t="s">
        <v>14</v>
      </c>
      <c r="W20" s="5" t="s">
        <v>43</v>
      </c>
      <c r="X20" s="183" t="s">
        <v>13</v>
      </c>
    </row>
    <row r="21" spans="3:24" ht="237" customHeight="1">
      <c r="C21" s="1491"/>
      <c r="D21" s="2056" t="s">
        <v>3787</v>
      </c>
      <c r="E21" s="1440" t="s">
        <v>6</v>
      </c>
      <c r="F21" s="178" t="s">
        <v>248</v>
      </c>
      <c r="G21" s="185" t="s">
        <v>219</v>
      </c>
      <c r="H21" s="178" t="s">
        <v>220</v>
      </c>
      <c r="I21" s="178" t="s">
        <v>11</v>
      </c>
      <c r="J21" s="178" t="s">
        <v>1174</v>
      </c>
      <c r="K21" s="179" t="s">
        <v>1175</v>
      </c>
      <c r="L21" s="180">
        <v>6</v>
      </c>
      <c r="M21" s="180">
        <v>3</v>
      </c>
      <c r="N21" s="272">
        <f t="shared" si="0"/>
        <v>18</v>
      </c>
      <c r="O21" s="922" t="str">
        <f t="shared" si="1"/>
        <v>ALTO</v>
      </c>
      <c r="P21" s="272">
        <v>10</v>
      </c>
      <c r="Q21" s="272">
        <f t="shared" si="2"/>
        <v>180</v>
      </c>
      <c r="R21" s="274" t="str">
        <f t="shared" si="3"/>
        <v>II</v>
      </c>
      <c r="S21" s="246" t="str">
        <f t="shared" si="4"/>
        <v>ACEPTABLE CON CONTROL ESPECIFICO</v>
      </c>
      <c r="T21" s="179" t="s">
        <v>91</v>
      </c>
      <c r="U21" s="179" t="s">
        <v>91</v>
      </c>
      <c r="V21" s="179" t="s">
        <v>252</v>
      </c>
      <c r="W21" s="179" t="s">
        <v>3225</v>
      </c>
      <c r="X21" s="183" t="s">
        <v>221</v>
      </c>
    </row>
    <row r="22" spans="3:24" ht="179.25" customHeight="1">
      <c r="C22" s="1491"/>
      <c r="D22" s="2056"/>
      <c r="E22" s="1440"/>
      <c r="F22" s="363" t="s">
        <v>249</v>
      </c>
      <c r="G22" s="363" t="s">
        <v>8</v>
      </c>
      <c r="H22" s="179" t="s">
        <v>222</v>
      </c>
      <c r="I22" s="178" t="s">
        <v>11</v>
      </c>
      <c r="J22" s="179" t="s">
        <v>11</v>
      </c>
      <c r="K22" s="179" t="s">
        <v>1577</v>
      </c>
      <c r="L22" s="180">
        <v>6</v>
      </c>
      <c r="M22" s="180">
        <v>2</v>
      </c>
      <c r="N22" s="272">
        <f t="shared" si="0"/>
        <v>12</v>
      </c>
      <c r="O22" s="922" t="str">
        <f t="shared" si="1"/>
        <v>ALTO</v>
      </c>
      <c r="P22" s="272">
        <v>25</v>
      </c>
      <c r="Q22" s="272">
        <f t="shared" si="2"/>
        <v>300</v>
      </c>
      <c r="R22" s="274" t="str">
        <f t="shared" si="3"/>
        <v>II</v>
      </c>
      <c r="S22" s="246" t="str">
        <f t="shared" si="4"/>
        <v>ACEPTABLE CON CONTROL ESPECIFICO</v>
      </c>
      <c r="T22" s="179" t="s">
        <v>91</v>
      </c>
      <c r="U22" s="179" t="s">
        <v>91</v>
      </c>
      <c r="V22" s="179" t="s">
        <v>91</v>
      </c>
      <c r="W22" s="316" t="s">
        <v>3226</v>
      </c>
      <c r="X22" s="183" t="s">
        <v>13</v>
      </c>
    </row>
    <row r="23" spans="3:24" ht="136.80000000000001">
      <c r="C23" s="1491"/>
      <c r="D23" s="2056"/>
      <c r="E23" s="1440"/>
      <c r="F23" s="189" t="s">
        <v>250</v>
      </c>
      <c r="G23" s="185" t="s">
        <v>33</v>
      </c>
      <c r="H23" s="308" t="s">
        <v>160</v>
      </c>
      <c r="I23" s="178" t="s">
        <v>10</v>
      </c>
      <c r="J23" s="178" t="s">
        <v>1174</v>
      </c>
      <c r="K23" s="178" t="s">
        <v>1175</v>
      </c>
      <c r="L23" s="272">
        <v>6</v>
      </c>
      <c r="M23" s="272">
        <v>2</v>
      </c>
      <c r="N23" s="272">
        <f t="shared" si="0"/>
        <v>12</v>
      </c>
      <c r="O23" s="922" t="str">
        <f t="shared" si="1"/>
        <v>ALTO</v>
      </c>
      <c r="P23" s="272">
        <v>25</v>
      </c>
      <c r="Q23" s="272">
        <f t="shared" si="2"/>
        <v>300</v>
      </c>
      <c r="R23" s="274" t="str">
        <f t="shared" si="3"/>
        <v>II</v>
      </c>
      <c r="S23" s="246" t="str">
        <f t="shared" si="4"/>
        <v>ACEPTABLE CON CONTROL ESPECIFICO</v>
      </c>
      <c r="T23" s="178" t="s">
        <v>13</v>
      </c>
      <c r="U23" s="178" t="s">
        <v>13</v>
      </c>
      <c r="V23" s="178" t="s">
        <v>13</v>
      </c>
      <c r="W23" s="306" t="s">
        <v>3227</v>
      </c>
      <c r="X23" s="320" t="s">
        <v>162</v>
      </c>
    </row>
    <row r="24" spans="3:24" ht="91.2">
      <c r="C24" s="1441" t="s">
        <v>78</v>
      </c>
      <c r="D24" s="2039" t="s">
        <v>3803</v>
      </c>
      <c r="E24" s="363" t="s">
        <v>6</v>
      </c>
      <c r="F24" s="33" t="s">
        <v>412</v>
      </c>
      <c r="G24" s="363" t="s">
        <v>33</v>
      </c>
      <c r="H24" s="179" t="s">
        <v>34</v>
      </c>
      <c r="I24" s="179" t="s">
        <v>10</v>
      </c>
      <c r="J24" s="179" t="s">
        <v>10</v>
      </c>
      <c r="K24" s="179" t="s">
        <v>1578</v>
      </c>
      <c r="L24" s="180">
        <v>6</v>
      </c>
      <c r="M24" s="180">
        <v>2</v>
      </c>
      <c r="N24" s="272">
        <f t="shared" si="0"/>
        <v>12</v>
      </c>
      <c r="O24" s="922" t="str">
        <f t="shared" si="1"/>
        <v>ALTO</v>
      </c>
      <c r="P24" s="272">
        <v>25</v>
      </c>
      <c r="Q24" s="272">
        <f t="shared" si="2"/>
        <v>300</v>
      </c>
      <c r="R24" s="274" t="str">
        <f t="shared" si="3"/>
        <v>II</v>
      </c>
      <c r="S24" s="246" t="str">
        <f t="shared" si="4"/>
        <v>ACEPTABLE CON CONTROL ESPECIFICO</v>
      </c>
      <c r="T24" s="179" t="s">
        <v>13</v>
      </c>
      <c r="U24" s="179" t="s">
        <v>13</v>
      </c>
      <c r="V24" s="179" t="s">
        <v>13</v>
      </c>
      <c r="W24" s="5" t="s">
        <v>3228</v>
      </c>
      <c r="X24" s="183" t="s">
        <v>13</v>
      </c>
    </row>
    <row r="25" spans="3:24" ht="162">
      <c r="C25" s="1441"/>
      <c r="D25" s="2039"/>
      <c r="E25" s="363" t="s">
        <v>6</v>
      </c>
      <c r="F25" s="99" t="s">
        <v>1059</v>
      </c>
      <c r="G25" s="197" t="s">
        <v>8</v>
      </c>
      <c r="H25" s="198" t="s">
        <v>1579</v>
      </c>
      <c r="I25" s="198" t="s">
        <v>11</v>
      </c>
      <c r="J25" s="198" t="s">
        <v>11</v>
      </c>
      <c r="K25" s="195" t="s">
        <v>1224</v>
      </c>
      <c r="L25" s="180">
        <v>6</v>
      </c>
      <c r="M25" s="180">
        <v>2</v>
      </c>
      <c r="N25" s="272">
        <f t="shared" si="0"/>
        <v>12</v>
      </c>
      <c r="O25" s="922" t="str">
        <f t="shared" si="1"/>
        <v>ALTO</v>
      </c>
      <c r="P25" s="272">
        <v>25</v>
      </c>
      <c r="Q25" s="272">
        <f t="shared" si="2"/>
        <v>300</v>
      </c>
      <c r="R25" s="274" t="str">
        <f t="shared" si="3"/>
        <v>II</v>
      </c>
      <c r="S25" s="246" t="str">
        <f t="shared" si="4"/>
        <v>ACEPTABLE CON CONTROL ESPECIFICO</v>
      </c>
      <c r="T25" s="65" t="s">
        <v>13</v>
      </c>
      <c r="U25" s="201" t="s">
        <v>13</v>
      </c>
      <c r="V25" s="65" t="s">
        <v>13</v>
      </c>
      <c r="W25" s="101" t="s">
        <v>3229</v>
      </c>
      <c r="X25" s="203" t="s">
        <v>13</v>
      </c>
    </row>
    <row r="26" spans="3:24" ht="114">
      <c r="C26" s="1441"/>
      <c r="D26" s="2039"/>
      <c r="E26" s="363" t="s">
        <v>6</v>
      </c>
      <c r="F26" s="33" t="s">
        <v>413</v>
      </c>
      <c r="G26" s="363" t="s">
        <v>33</v>
      </c>
      <c r="H26" s="179" t="s">
        <v>34</v>
      </c>
      <c r="I26" s="179" t="s">
        <v>10</v>
      </c>
      <c r="J26" s="179" t="s">
        <v>10</v>
      </c>
      <c r="K26" s="179" t="s">
        <v>1578</v>
      </c>
      <c r="L26" s="180">
        <v>6</v>
      </c>
      <c r="M26" s="180">
        <v>2</v>
      </c>
      <c r="N26" s="272">
        <f t="shared" si="0"/>
        <v>12</v>
      </c>
      <c r="O26" s="922" t="str">
        <f t="shared" si="1"/>
        <v>ALTO</v>
      </c>
      <c r="P26" s="272">
        <v>25</v>
      </c>
      <c r="Q26" s="272">
        <f t="shared" si="2"/>
        <v>300</v>
      </c>
      <c r="R26" s="274" t="str">
        <f t="shared" si="3"/>
        <v>II</v>
      </c>
      <c r="S26" s="246" t="str">
        <f t="shared" si="4"/>
        <v>ACEPTABLE CON CONTROL ESPECIFICO</v>
      </c>
      <c r="T26" s="179" t="s">
        <v>13</v>
      </c>
      <c r="U26" s="179" t="s">
        <v>13</v>
      </c>
      <c r="V26" s="179" t="s">
        <v>13</v>
      </c>
      <c r="W26" s="5" t="s">
        <v>3230</v>
      </c>
      <c r="X26" s="183" t="s">
        <v>13</v>
      </c>
    </row>
    <row r="27" spans="3:24" ht="205.2">
      <c r="C27" s="1441"/>
      <c r="D27" s="2039"/>
      <c r="E27" s="363" t="s">
        <v>6</v>
      </c>
      <c r="F27" s="33" t="s">
        <v>35</v>
      </c>
      <c r="G27" s="363" t="s">
        <v>20</v>
      </c>
      <c r="H27" s="179" t="s">
        <v>48</v>
      </c>
      <c r="I27" s="5" t="s">
        <v>11</v>
      </c>
      <c r="J27" s="5" t="s">
        <v>11</v>
      </c>
      <c r="K27" s="179" t="s">
        <v>11</v>
      </c>
      <c r="L27" s="180">
        <v>6</v>
      </c>
      <c r="M27" s="180">
        <v>2</v>
      </c>
      <c r="N27" s="272">
        <f t="shared" si="0"/>
        <v>12</v>
      </c>
      <c r="O27" s="922" t="str">
        <f t="shared" si="1"/>
        <v>ALTO</v>
      </c>
      <c r="P27" s="272">
        <v>10</v>
      </c>
      <c r="Q27" s="272">
        <f t="shared" si="2"/>
        <v>120</v>
      </c>
      <c r="R27" s="274" t="str">
        <f t="shared" si="3"/>
        <v>III</v>
      </c>
      <c r="S27" s="246" t="str">
        <f t="shared" si="4"/>
        <v>MEJORABLE</v>
      </c>
      <c r="T27" s="179" t="s">
        <v>13</v>
      </c>
      <c r="U27" s="179" t="s">
        <v>13</v>
      </c>
      <c r="V27" s="179" t="s">
        <v>13</v>
      </c>
      <c r="W27" s="5" t="s">
        <v>3231</v>
      </c>
      <c r="X27" s="183" t="s">
        <v>50</v>
      </c>
    </row>
    <row r="28" spans="3:24" ht="114">
      <c r="C28" s="1441"/>
      <c r="D28" s="2039"/>
      <c r="E28" s="363" t="s">
        <v>6</v>
      </c>
      <c r="F28" s="33" t="s">
        <v>245</v>
      </c>
      <c r="G28" s="363" t="s">
        <v>20</v>
      </c>
      <c r="H28" s="310" t="s">
        <v>31</v>
      </c>
      <c r="I28" s="184" t="s">
        <v>11</v>
      </c>
      <c r="J28" s="184" t="s">
        <v>11</v>
      </c>
      <c r="K28" s="184" t="s">
        <v>1580</v>
      </c>
      <c r="L28" s="180">
        <v>2</v>
      </c>
      <c r="M28" s="180">
        <v>2</v>
      </c>
      <c r="N28" s="272">
        <f t="shared" si="0"/>
        <v>4</v>
      </c>
      <c r="O28" s="922" t="str">
        <f t="shared" si="1"/>
        <v>BAJO</v>
      </c>
      <c r="P28" s="272">
        <v>100</v>
      </c>
      <c r="Q28" s="272">
        <f t="shared" si="2"/>
        <v>400</v>
      </c>
      <c r="R28" s="274" t="str">
        <f t="shared" si="3"/>
        <v>II</v>
      </c>
      <c r="S28" s="246" t="str">
        <f t="shared" si="4"/>
        <v>ACEPTABLE CON CONTROL ESPECIFICO</v>
      </c>
      <c r="T28" s="179" t="s">
        <v>13</v>
      </c>
      <c r="U28" s="179" t="s">
        <v>13</v>
      </c>
      <c r="V28" s="179" t="s">
        <v>13</v>
      </c>
      <c r="W28" s="316" t="s">
        <v>3232</v>
      </c>
      <c r="X28" s="183" t="s">
        <v>13</v>
      </c>
    </row>
    <row r="29" spans="3:24" ht="136.80000000000001">
      <c r="C29" s="1441"/>
      <c r="D29" s="2039"/>
      <c r="E29" s="363" t="s">
        <v>6</v>
      </c>
      <c r="F29" s="315" t="s">
        <v>472</v>
      </c>
      <c r="G29" s="185" t="s">
        <v>17</v>
      </c>
      <c r="H29" s="178" t="s">
        <v>27</v>
      </c>
      <c r="I29" s="196" t="s">
        <v>11</v>
      </c>
      <c r="J29" s="196" t="s">
        <v>11</v>
      </c>
      <c r="K29" s="178" t="s">
        <v>1060</v>
      </c>
      <c r="L29" s="180">
        <v>6</v>
      </c>
      <c r="M29" s="180">
        <v>2</v>
      </c>
      <c r="N29" s="272">
        <f t="shared" si="0"/>
        <v>12</v>
      </c>
      <c r="O29" s="922" t="str">
        <f t="shared" si="1"/>
        <v>ALTO</v>
      </c>
      <c r="P29" s="272">
        <v>10</v>
      </c>
      <c r="Q29" s="272">
        <f t="shared" si="2"/>
        <v>120</v>
      </c>
      <c r="R29" s="274"/>
      <c r="S29" s="246" t="str">
        <f t="shared" si="4"/>
        <v>MEJORABLE</v>
      </c>
      <c r="T29" s="179" t="s">
        <v>13</v>
      </c>
      <c r="U29" s="179" t="s">
        <v>13</v>
      </c>
      <c r="V29" s="179" t="s">
        <v>13</v>
      </c>
      <c r="W29" s="36" t="s">
        <v>3233</v>
      </c>
      <c r="X29" s="183" t="s">
        <v>1581</v>
      </c>
    </row>
    <row r="30" spans="3:24" ht="171" customHeight="1">
      <c r="C30" s="1441"/>
      <c r="D30" s="2039"/>
      <c r="E30" s="363" t="s">
        <v>6</v>
      </c>
      <c r="F30" s="363" t="s">
        <v>247</v>
      </c>
      <c r="G30" s="363" t="s">
        <v>20</v>
      </c>
      <c r="H30" s="179" t="s">
        <v>30</v>
      </c>
      <c r="I30" s="184" t="s">
        <v>11</v>
      </c>
      <c r="J30" s="184" t="s">
        <v>85</v>
      </c>
      <c r="K30" s="184" t="s">
        <v>1053</v>
      </c>
      <c r="L30" s="180">
        <v>2</v>
      </c>
      <c r="M30" s="180">
        <v>2</v>
      </c>
      <c r="N30" s="272">
        <f t="shared" si="0"/>
        <v>4</v>
      </c>
      <c r="O30" s="922" t="str">
        <f t="shared" si="1"/>
        <v>BAJO</v>
      </c>
      <c r="P30" s="272">
        <v>100</v>
      </c>
      <c r="Q30" s="272">
        <f t="shared" si="2"/>
        <v>400</v>
      </c>
      <c r="R30" s="274" t="str">
        <f t="shared" si="3"/>
        <v>II</v>
      </c>
      <c r="S30" s="246" t="str">
        <f t="shared" si="4"/>
        <v>ACEPTABLE CON CONTROL ESPECIFICO</v>
      </c>
      <c r="T30" s="179" t="s">
        <v>13</v>
      </c>
      <c r="U30" s="179" t="s">
        <v>13</v>
      </c>
      <c r="V30" s="316" t="s">
        <v>1582</v>
      </c>
      <c r="W30" s="36" t="s">
        <v>3234</v>
      </c>
      <c r="X30" s="183" t="s">
        <v>13</v>
      </c>
    </row>
    <row r="31" spans="3:24" ht="168" customHeight="1">
      <c r="C31" s="1482" t="s">
        <v>3804</v>
      </c>
      <c r="D31" s="1483"/>
      <c r="E31" s="10" t="s">
        <v>6</v>
      </c>
      <c r="F31" s="305" t="s">
        <v>3763</v>
      </c>
      <c r="G31" s="193" t="s">
        <v>33</v>
      </c>
      <c r="H31" s="194" t="s">
        <v>3805</v>
      </c>
      <c r="I31" s="195" t="s">
        <v>11</v>
      </c>
      <c r="J31" s="322" t="s">
        <v>1086</v>
      </c>
      <c r="K31" s="195" t="s">
        <v>1150</v>
      </c>
      <c r="L31" s="180">
        <v>2</v>
      </c>
      <c r="M31" s="180">
        <v>2</v>
      </c>
      <c r="N31" s="272">
        <f t="shared" si="0"/>
        <v>4</v>
      </c>
      <c r="O31" s="922" t="str">
        <f t="shared" si="1"/>
        <v>BAJO</v>
      </c>
      <c r="P31" s="272">
        <v>100</v>
      </c>
      <c r="Q31" s="272">
        <f t="shared" si="2"/>
        <v>400</v>
      </c>
      <c r="R31" s="274" t="str">
        <f t="shared" si="3"/>
        <v>II</v>
      </c>
      <c r="S31" s="246" t="str">
        <f t="shared" si="4"/>
        <v>ACEPTABLE CON CONTROL ESPECIFICO</v>
      </c>
      <c r="T31" s="201" t="s">
        <v>26</v>
      </c>
      <c r="U31" s="201" t="s">
        <v>26</v>
      </c>
      <c r="V31" s="201" t="s">
        <v>1188</v>
      </c>
      <c r="W31" s="9" t="s">
        <v>4018</v>
      </c>
      <c r="X31" s="203" t="s">
        <v>1190</v>
      </c>
    </row>
    <row r="32" spans="3:24" ht="409.6">
      <c r="C32" s="1482"/>
      <c r="D32" s="1483"/>
      <c r="E32" s="10" t="s">
        <v>6</v>
      </c>
      <c r="F32" s="305" t="s">
        <v>1191</v>
      </c>
      <c r="G32" s="193" t="s">
        <v>25</v>
      </c>
      <c r="H32" s="194" t="s">
        <v>1192</v>
      </c>
      <c r="I32" s="194" t="s">
        <v>1030</v>
      </c>
      <c r="J32" s="322" t="s">
        <v>1031</v>
      </c>
      <c r="K32" s="195" t="s">
        <v>1122</v>
      </c>
      <c r="L32" s="180">
        <v>6</v>
      </c>
      <c r="M32" s="180">
        <v>3</v>
      </c>
      <c r="N32" s="272">
        <f t="shared" si="0"/>
        <v>18</v>
      </c>
      <c r="O32" s="922" t="str">
        <f t="shared" si="1"/>
        <v>ALTO</v>
      </c>
      <c r="P32" s="272">
        <v>10</v>
      </c>
      <c r="Q32" s="272">
        <f t="shared" si="2"/>
        <v>180</v>
      </c>
      <c r="R32" s="274" t="str">
        <f t="shared" si="3"/>
        <v>II</v>
      </c>
      <c r="S32" s="246" t="str">
        <f t="shared" si="4"/>
        <v>ACEPTABLE CON CONTROL ESPECIFICO</v>
      </c>
      <c r="T32" s="201" t="s">
        <v>26</v>
      </c>
      <c r="U32" s="201" t="s">
        <v>26</v>
      </c>
      <c r="V32" s="201" t="s">
        <v>1193</v>
      </c>
      <c r="W32" s="9" t="s">
        <v>4019</v>
      </c>
      <c r="X32" s="203" t="s">
        <v>1123</v>
      </c>
    </row>
    <row r="33" spans="3:24" ht="114">
      <c r="C33" s="1482"/>
      <c r="D33" s="1483"/>
      <c r="E33" s="10" t="s">
        <v>6</v>
      </c>
      <c r="F33" s="3" t="s">
        <v>24</v>
      </c>
      <c r="G33" s="315" t="s">
        <v>25</v>
      </c>
      <c r="H33" s="184" t="s">
        <v>1124</v>
      </c>
      <c r="I33" s="5" t="s">
        <v>1028</v>
      </c>
      <c r="J33" s="5" t="s">
        <v>1028</v>
      </c>
      <c r="K33" s="5" t="s">
        <v>1122</v>
      </c>
      <c r="L33" s="180">
        <v>2</v>
      </c>
      <c r="M33" s="180">
        <v>3</v>
      </c>
      <c r="N33" s="272">
        <f>+L33*M33</f>
        <v>6</v>
      </c>
      <c r="O33" s="922" t="str">
        <f t="shared" si="1"/>
        <v>MEDIO</v>
      </c>
      <c r="P33" s="272">
        <v>25</v>
      </c>
      <c r="Q33" s="272">
        <f>+N33*P33</f>
        <v>150</v>
      </c>
      <c r="R33" s="274" t="str">
        <f>IF(Q33&gt;=600,"I",IF(Q33&gt;=150,"II",IF(Q33&gt;=40,"III",IF(Q33&gt;=20,"IV"))))</f>
        <v>II</v>
      </c>
      <c r="S33" s="246" t="str">
        <f>IF(Q33&gt;=600,"NO ACEPTABLE",IF(Q33&gt;=150,"ACEPTABLE CON CONTROL ESPECIFICO",IF(Q33&gt;=40,"MEJORABLE",IF(Q33&gt;=20,"ACEPTABLE"))))</f>
        <v>ACEPTABLE CON CONTROL ESPECIFICO</v>
      </c>
      <c r="T33" s="179" t="s">
        <v>14</v>
      </c>
      <c r="U33" s="179" t="s">
        <v>14</v>
      </c>
      <c r="V33" s="179" t="s">
        <v>13</v>
      </c>
      <c r="W33" s="5" t="s">
        <v>3235</v>
      </c>
      <c r="X33" s="183" t="s">
        <v>14</v>
      </c>
    </row>
    <row r="34" spans="3:24" ht="108">
      <c r="C34" s="1482"/>
      <c r="D34" s="1483"/>
      <c r="E34" s="10" t="s">
        <v>6</v>
      </c>
      <c r="F34" s="192" t="s">
        <v>1194</v>
      </c>
      <c r="G34" s="192" t="s">
        <v>25</v>
      </c>
      <c r="H34" s="196" t="s">
        <v>1271</v>
      </c>
      <c r="I34" s="10" t="s">
        <v>1128</v>
      </c>
      <c r="J34" s="10" t="s">
        <v>1129</v>
      </c>
      <c r="K34" s="10" t="s">
        <v>1130</v>
      </c>
      <c r="L34" s="65">
        <v>2</v>
      </c>
      <c r="M34" s="65">
        <v>4</v>
      </c>
      <c r="N34" s="272">
        <f>+L34*M34</f>
        <v>8</v>
      </c>
      <c r="O34" s="922" t="str">
        <f t="shared" si="1"/>
        <v>MEDIO</v>
      </c>
      <c r="P34" s="272">
        <v>10</v>
      </c>
      <c r="Q34" s="272">
        <f>+N34*P34</f>
        <v>80</v>
      </c>
      <c r="R34" s="274" t="str">
        <f>IF(Q34&gt;=600,"I",IF(Q34&gt;=150,"II",IF(Q34&gt;=40,"III",IF(Q34&gt;=20,"IV"))))</f>
        <v>III</v>
      </c>
      <c r="S34" s="246" t="str">
        <f>IF(Q34&gt;=600,"NO ACEPTABLE",IF(Q34&gt;=150,"ACEPTABLE CON CONTROL ESPECIFICO",IF(Q34&gt;=40,"MEJORABLE",IF(Q34&gt;=20,"ACEPTABLE"))))</f>
        <v>MEJORABLE</v>
      </c>
      <c r="T34" s="198" t="s">
        <v>14</v>
      </c>
      <c r="U34" s="198" t="s">
        <v>14</v>
      </c>
      <c r="V34" s="198" t="s">
        <v>14</v>
      </c>
      <c r="W34" s="10" t="s">
        <v>1211</v>
      </c>
      <c r="X34" s="203" t="s">
        <v>14</v>
      </c>
    </row>
    <row r="35" spans="3:24" ht="135">
      <c r="C35" s="1482"/>
      <c r="D35" s="1483"/>
      <c r="E35" s="10" t="s">
        <v>6</v>
      </c>
      <c r="F35" s="192" t="s">
        <v>1195</v>
      </c>
      <c r="G35" s="192" t="s">
        <v>25</v>
      </c>
      <c r="H35" s="196" t="s">
        <v>1131</v>
      </c>
      <c r="I35" s="10" t="s">
        <v>1133</v>
      </c>
      <c r="J35" s="10" t="s">
        <v>1132</v>
      </c>
      <c r="K35" s="10" t="s">
        <v>1134</v>
      </c>
      <c r="L35" s="65">
        <v>6</v>
      </c>
      <c r="M35" s="65">
        <v>2</v>
      </c>
      <c r="N35" s="272">
        <f>+L35*M35</f>
        <v>12</v>
      </c>
      <c r="O35" s="922" t="str">
        <f t="shared" si="1"/>
        <v>ALTO</v>
      </c>
      <c r="P35" s="272">
        <v>10</v>
      </c>
      <c r="Q35" s="272">
        <f>+N35*P35</f>
        <v>120</v>
      </c>
      <c r="R35" s="274" t="str">
        <f>IF(Q35&gt;=600,"I",IF(Q35&gt;=150,"II",IF(Q35&gt;=40,"III",IF(Q35&gt;=20,"IV"))))</f>
        <v>III</v>
      </c>
      <c r="S35" s="246" t="str">
        <f>IF(Q35&gt;=600,"NO ACEPTABLE",IF(Q35&gt;=150,"ACEPTABLE CON CONTROL ESPECIFICO",IF(Q35&gt;=40,"MEJORABLE",IF(Q35&gt;=20,"ACEPTABLE"))))</f>
        <v>MEJORABLE</v>
      </c>
      <c r="T35" s="198" t="s">
        <v>14</v>
      </c>
      <c r="U35" s="198" t="s">
        <v>14</v>
      </c>
      <c r="V35" s="198" t="s">
        <v>14</v>
      </c>
      <c r="W35" s="10" t="s">
        <v>3236</v>
      </c>
      <c r="X35" s="203" t="s">
        <v>14</v>
      </c>
    </row>
    <row r="36" spans="3:24" ht="409.5" customHeight="1">
      <c r="C36" s="1482"/>
      <c r="D36" s="1483"/>
      <c r="E36" s="10" t="s">
        <v>6</v>
      </c>
      <c r="F36" s="192" t="s">
        <v>1197</v>
      </c>
      <c r="G36" s="192" t="s">
        <v>25</v>
      </c>
      <c r="H36" s="196" t="s">
        <v>103</v>
      </c>
      <c r="I36" s="10" t="s">
        <v>1030</v>
      </c>
      <c r="J36" s="10" t="s">
        <v>1126</v>
      </c>
      <c r="K36" s="10" t="s">
        <v>1122</v>
      </c>
      <c r="L36" s="65">
        <v>6</v>
      </c>
      <c r="M36" s="65">
        <v>3</v>
      </c>
      <c r="N36" s="272">
        <f>+L36*M36</f>
        <v>18</v>
      </c>
      <c r="O36" s="922" t="str">
        <f t="shared" si="1"/>
        <v>ALTO</v>
      </c>
      <c r="P36" s="272">
        <v>25</v>
      </c>
      <c r="Q36" s="272">
        <f>+N36*P36</f>
        <v>450</v>
      </c>
      <c r="R36" s="274" t="str">
        <f>IF(Q36&gt;=600,"I",IF(Q36&gt;=150,"II",IF(Q36&gt;=40,"III",IF(Q36&gt;=20,"IV"))))</f>
        <v>II</v>
      </c>
      <c r="S36" s="246" t="str">
        <f>IF(Q36&gt;=600,"NO ACEPTABLE",IF(Q36&gt;=150,"ACEPTABLE CON CONTROL ESPECIFICO",IF(Q36&gt;=40,"MEJORABLE",IF(Q36&gt;=20,"ACEPTABLE"))))</f>
        <v>ACEPTABLE CON CONTROL ESPECIFICO</v>
      </c>
      <c r="T36" s="198" t="s">
        <v>14</v>
      </c>
      <c r="U36" s="198" t="s">
        <v>14</v>
      </c>
      <c r="V36" s="198" t="s">
        <v>14</v>
      </c>
      <c r="W36" s="10" t="s">
        <v>3237</v>
      </c>
      <c r="X36" s="203" t="s">
        <v>14</v>
      </c>
    </row>
    <row r="37" spans="3:24" ht="135">
      <c r="C37" s="1482"/>
      <c r="D37" s="1483"/>
      <c r="E37" s="10" t="s">
        <v>6</v>
      </c>
      <c r="F37" s="64" t="s">
        <v>1061</v>
      </c>
      <c r="G37" s="197" t="s">
        <v>39</v>
      </c>
      <c r="H37" s="198" t="s">
        <v>104</v>
      </c>
      <c r="I37" s="10" t="s">
        <v>11</v>
      </c>
      <c r="J37" s="10" t="s">
        <v>1583</v>
      </c>
      <c r="K37" s="10" t="s">
        <v>1584</v>
      </c>
      <c r="L37" s="180">
        <v>2</v>
      </c>
      <c r="M37" s="180">
        <v>2</v>
      </c>
      <c r="N37" s="272">
        <f t="shared" si="0"/>
        <v>4</v>
      </c>
      <c r="O37" s="922" t="str">
        <f t="shared" si="1"/>
        <v>BAJO</v>
      </c>
      <c r="P37" s="272">
        <v>100</v>
      </c>
      <c r="Q37" s="272">
        <f t="shared" si="2"/>
        <v>400</v>
      </c>
      <c r="R37" s="274" t="str">
        <f t="shared" si="3"/>
        <v>II</v>
      </c>
      <c r="S37" s="246" t="str">
        <f t="shared" si="4"/>
        <v>ACEPTABLE CON CONTROL ESPECIFICO</v>
      </c>
      <c r="T37" s="198" t="s">
        <v>13</v>
      </c>
      <c r="U37" s="198" t="s">
        <v>13</v>
      </c>
      <c r="V37" s="198" t="s">
        <v>121</v>
      </c>
      <c r="W37" s="198" t="s">
        <v>3238</v>
      </c>
      <c r="X37" s="203" t="s">
        <v>13</v>
      </c>
    </row>
    <row r="38" spans="3:24" ht="45.6">
      <c r="C38" s="1482"/>
      <c r="D38" s="1483"/>
      <c r="E38" s="10" t="s">
        <v>6</v>
      </c>
      <c r="F38" s="34" t="s">
        <v>1062</v>
      </c>
      <c r="G38" s="363" t="s">
        <v>20</v>
      </c>
      <c r="H38" s="179" t="s">
        <v>1121</v>
      </c>
      <c r="I38" s="5" t="s">
        <v>1260</v>
      </c>
      <c r="J38" s="5" t="s">
        <v>11</v>
      </c>
      <c r="K38" s="5" t="s">
        <v>1224</v>
      </c>
      <c r="L38" s="180">
        <v>6</v>
      </c>
      <c r="M38" s="180">
        <v>2</v>
      </c>
      <c r="N38" s="272">
        <f t="shared" si="0"/>
        <v>12</v>
      </c>
      <c r="O38" s="922" t="str">
        <f t="shared" si="1"/>
        <v>ALTO</v>
      </c>
      <c r="P38" s="272">
        <v>10</v>
      </c>
      <c r="Q38" s="272">
        <f t="shared" si="2"/>
        <v>120</v>
      </c>
      <c r="R38" s="274" t="str">
        <f t="shared" si="3"/>
        <v>III</v>
      </c>
      <c r="S38" s="246" t="str">
        <f t="shared" si="4"/>
        <v>MEJORABLE</v>
      </c>
      <c r="T38" s="180" t="s">
        <v>13</v>
      </c>
      <c r="U38" s="179" t="s">
        <v>14</v>
      </c>
      <c r="V38" s="179" t="s">
        <v>1261</v>
      </c>
      <c r="W38" s="179" t="s">
        <v>1262</v>
      </c>
      <c r="X38" s="183" t="s">
        <v>13</v>
      </c>
    </row>
    <row r="39" spans="3:24" ht="135">
      <c r="C39" s="1482"/>
      <c r="D39" s="1483"/>
      <c r="E39" s="10" t="s">
        <v>6</v>
      </c>
      <c r="F39" s="64" t="s">
        <v>1063</v>
      </c>
      <c r="G39" s="197" t="s">
        <v>20</v>
      </c>
      <c r="H39" s="198" t="s">
        <v>83</v>
      </c>
      <c r="I39" s="10" t="s">
        <v>107</v>
      </c>
      <c r="J39" s="10" t="s">
        <v>1265</v>
      </c>
      <c r="K39" s="10" t="s">
        <v>1266</v>
      </c>
      <c r="L39" s="180">
        <v>6</v>
      </c>
      <c r="M39" s="180">
        <v>2</v>
      </c>
      <c r="N39" s="272">
        <f t="shared" si="0"/>
        <v>12</v>
      </c>
      <c r="O39" s="922" t="str">
        <f t="shared" si="1"/>
        <v>ALTO</v>
      </c>
      <c r="P39" s="272">
        <v>10</v>
      </c>
      <c r="Q39" s="272">
        <f t="shared" si="2"/>
        <v>120</v>
      </c>
      <c r="R39" s="274" t="str">
        <f t="shared" si="3"/>
        <v>III</v>
      </c>
      <c r="S39" s="246" t="str">
        <f t="shared" si="4"/>
        <v>MEJORABLE</v>
      </c>
      <c r="T39" s="198" t="s">
        <v>13</v>
      </c>
      <c r="U39" s="198" t="s">
        <v>13</v>
      </c>
      <c r="V39" s="198" t="s">
        <v>1068</v>
      </c>
      <c r="W39" s="198" t="s">
        <v>3537</v>
      </c>
      <c r="X39" s="183" t="s">
        <v>13</v>
      </c>
    </row>
    <row r="40" spans="3:24" ht="68.400000000000006">
      <c r="C40" s="1482"/>
      <c r="D40" s="1483"/>
      <c r="E40" s="10" t="s">
        <v>6</v>
      </c>
      <c r="F40" s="5" t="s">
        <v>1064</v>
      </c>
      <c r="G40" s="3" t="s">
        <v>20</v>
      </c>
      <c r="H40" s="5" t="s">
        <v>1065</v>
      </c>
      <c r="I40" s="5" t="s">
        <v>11</v>
      </c>
      <c r="J40" s="5" t="s">
        <v>11</v>
      </c>
      <c r="K40" s="10" t="s">
        <v>1266</v>
      </c>
      <c r="L40" s="180">
        <v>6</v>
      </c>
      <c r="M40" s="180">
        <v>2</v>
      </c>
      <c r="N40" s="272">
        <f t="shared" si="0"/>
        <v>12</v>
      </c>
      <c r="O40" s="922" t="str">
        <f t="shared" si="1"/>
        <v>ALTO</v>
      </c>
      <c r="P40" s="272">
        <v>10</v>
      </c>
      <c r="Q40" s="272">
        <f t="shared" si="2"/>
        <v>120</v>
      </c>
      <c r="R40" s="274" t="str">
        <f t="shared" si="3"/>
        <v>III</v>
      </c>
      <c r="S40" s="246" t="str">
        <f t="shared" si="4"/>
        <v>MEJORABLE</v>
      </c>
      <c r="T40" s="5" t="s">
        <v>13</v>
      </c>
      <c r="U40" s="5" t="s">
        <v>13</v>
      </c>
      <c r="V40" s="5" t="s">
        <v>1069</v>
      </c>
      <c r="W40" s="38" t="s">
        <v>3239</v>
      </c>
      <c r="X40" s="39" t="s">
        <v>13</v>
      </c>
    </row>
    <row r="41" spans="3:24" ht="68.400000000000006">
      <c r="C41" s="1482"/>
      <c r="D41" s="1483"/>
      <c r="E41" s="10" t="s">
        <v>6</v>
      </c>
      <c r="F41" s="189" t="s">
        <v>1585</v>
      </c>
      <c r="G41" s="185" t="s">
        <v>20</v>
      </c>
      <c r="H41" s="310" t="s">
        <v>260</v>
      </c>
      <c r="I41" s="184" t="s">
        <v>1256</v>
      </c>
      <c r="J41" s="184" t="s">
        <v>1257</v>
      </c>
      <c r="K41" s="310" t="s">
        <v>1066</v>
      </c>
      <c r="L41" s="180">
        <v>6</v>
      </c>
      <c r="M41" s="180">
        <v>2</v>
      </c>
      <c r="N41" s="272">
        <f t="shared" si="0"/>
        <v>12</v>
      </c>
      <c r="O41" s="922" t="str">
        <f t="shared" si="1"/>
        <v>ALTO</v>
      </c>
      <c r="P41" s="272">
        <v>10</v>
      </c>
      <c r="Q41" s="272">
        <f t="shared" si="2"/>
        <v>120</v>
      </c>
      <c r="R41" s="274" t="str">
        <f t="shared" si="3"/>
        <v>III</v>
      </c>
      <c r="S41" s="246" t="str">
        <f t="shared" si="4"/>
        <v>MEJORABLE</v>
      </c>
      <c r="T41" s="179" t="s">
        <v>13</v>
      </c>
      <c r="U41" s="179" t="s">
        <v>13</v>
      </c>
      <c r="V41" s="179" t="s">
        <v>1258</v>
      </c>
      <c r="W41" s="38" t="s">
        <v>3538</v>
      </c>
      <c r="X41" s="203" t="s">
        <v>13</v>
      </c>
    </row>
    <row r="42" spans="3:24" ht="162">
      <c r="C42" s="1482"/>
      <c r="D42" s="1483"/>
      <c r="E42" s="10" t="s">
        <v>6</v>
      </c>
      <c r="F42" s="192" t="s">
        <v>99</v>
      </c>
      <c r="G42" s="193" t="s">
        <v>17</v>
      </c>
      <c r="H42" s="322" t="s">
        <v>27</v>
      </c>
      <c r="I42" s="195" t="s">
        <v>10</v>
      </c>
      <c r="J42" s="195" t="s">
        <v>28</v>
      </c>
      <c r="K42" s="195" t="s">
        <v>1054</v>
      </c>
      <c r="L42" s="180">
        <v>6</v>
      </c>
      <c r="M42" s="180">
        <v>2</v>
      </c>
      <c r="N42" s="272">
        <f t="shared" si="0"/>
        <v>12</v>
      </c>
      <c r="O42" s="922" t="str">
        <f t="shared" si="1"/>
        <v>ALTO</v>
      </c>
      <c r="P42" s="272">
        <v>10</v>
      </c>
      <c r="Q42" s="272">
        <f t="shared" si="2"/>
        <v>120</v>
      </c>
      <c r="R42" s="274" t="str">
        <f t="shared" si="3"/>
        <v>III</v>
      </c>
      <c r="S42" s="246" t="str">
        <f t="shared" si="4"/>
        <v>MEJORABLE</v>
      </c>
      <c r="T42" s="199" t="s">
        <v>26</v>
      </c>
      <c r="U42" s="199" t="s">
        <v>26</v>
      </c>
      <c r="V42" s="199" t="s">
        <v>115</v>
      </c>
      <c r="W42" s="201" t="s">
        <v>3240</v>
      </c>
      <c r="X42" s="203" t="s">
        <v>13</v>
      </c>
    </row>
    <row r="43" spans="3:24" ht="162">
      <c r="C43" s="1482"/>
      <c r="D43" s="1483"/>
      <c r="E43" s="10" t="s">
        <v>6</v>
      </c>
      <c r="F43" s="64" t="s">
        <v>1587</v>
      </c>
      <c r="G43" s="197" t="s">
        <v>20</v>
      </c>
      <c r="H43" s="198" t="s">
        <v>104</v>
      </c>
      <c r="I43" s="10" t="s">
        <v>11</v>
      </c>
      <c r="J43" s="10" t="s">
        <v>1588</v>
      </c>
      <c r="K43" s="10" t="s">
        <v>1056</v>
      </c>
      <c r="L43" s="180">
        <v>2</v>
      </c>
      <c r="M43" s="180">
        <v>2</v>
      </c>
      <c r="N43" s="272">
        <f t="shared" si="0"/>
        <v>4</v>
      </c>
      <c r="O43" s="922" t="str">
        <f t="shared" si="1"/>
        <v>BAJO</v>
      </c>
      <c r="P43" s="272">
        <v>100</v>
      </c>
      <c r="Q43" s="272">
        <f t="shared" si="2"/>
        <v>400</v>
      </c>
      <c r="R43" s="274" t="str">
        <f t="shared" si="3"/>
        <v>II</v>
      </c>
      <c r="S43" s="246" t="str">
        <f t="shared" si="4"/>
        <v>ACEPTABLE CON CONTROL ESPECIFICO</v>
      </c>
      <c r="T43" s="198" t="s">
        <v>13</v>
      </c>
      <c r="U43" s="198" t="s">
        <v>13</v>
      </c>
      <c r="V43" s="198" t="s">
        <v>117</v>
      </c>
      <c r="W43" s="198" t="s">
        <v>3241</v>
      </c>
      <c r="X43" s="203" t="s">
        <v>13</v>
      </c>
    </row>
    <row r="44" spans="3:24" ht="196.5" customHeight="1">
      <c r="C44" s="1482"/>
      <c r="D44" s="1483"/>
      <c r="E44" s="10" t="s">
        <v>6</v>
      </c>
      <c r="F44" s="64" t="s">
        <v>1067</v>
      </c>
      <c r="G44" s="197" t="s">
        <v>20</v>
      </c>
      <c r="H44" s="198" t="s">
        <v>104</v>
      </c>
      <c r="I44" s="10" t="s">
        <v>11</v>
      </c>
      <c r="J44" s="10" t="s">
        <v>105</v>
      </c>
      <c r="K44" s="10" t="s">
        <v>11</v>
      </c>
      <c r="L44" s="180">
        <v>2</v>
      </c>
      <c r="M44" s="180">
        <v>2</v>
      </c>
      <c r="N44" s="272">
        <f t="shared" si="0"/>
        <v>4</v>
      </c>
      <c r="O44" s="922" t="str">
        <f t="shared" si="1"/>
        <v>BAJO</v>
      </c>
      <c r="P44" s="272">
        <v>100</v>
      </c>
      <c r="Q44" s="272">
        <f t="shared" si="2"/>
        <v>400</v>
      </c>
      <c r="R44" s="274" t="str">
        <f t="shared" si="3"/>
        <v>II</v>
      </c>
      <c r="S44" s="246" t="str">
        <f t="shared" si="4"/>
        <v>ACEPTABLE CON CONTROL ESPECIFICO</v>
      </c>
      <c r="T44" s="198" t="s">
        <v>13</v>
      </c>
      <c r="U44" s="198" t="s">
        <v>13</v>
      </c>
      <c r="V44" s="198" t="s">
        <v>190</v>
      </c>
      <c r="W44" s="198" t="s">
        <v>3242</v>
      </c>
      <c r="X44" s="203" t="s">
        <v>120</v>
      </c>
    </row>
    <row r="45" spans="3:24" ht="135">
      <c r="C45" s="1482"/>
      <c r="D45" s="1483"/>
      <c r="E45" s="10" t="s">
        <v>6</v>
      </c>
      <c r="F45" s="64" t="s">
        <v>296</v>
      </c>
      <c r="G45" s="197" t="s">
        <v>20</v>
      </c>
      <c r="H45" s="199" t="s">
        <v>31</v>
      </c>
      <c r="I45" s="196" t="s">
        <v>11</v>
      </c>
      <c r="J45" s="196" t="s">
        <v>1589</v>
      </c>
      <c r="K45" s="196" t="s">
        <v>11</v>
      </c>
      <c r="L45" s="180">
        <v>2</v>
      </c>
      <c r="M45" s="180">
        <v>2</v>
      </c>
      <c r="N45" s="272">
        <f t="shared" si="0"/>
        <v>4</v>
      </c>
      <c r="O45" s="922" t="str">
        <f t="shared" si="1"/>
        <v>BAJO</v>
      </c>
      <c r="P45" s="272">
        <v>100</v>
      </c>
      <c r="Q45" s="272">
        <f t="shared" si="2"/>
        <v>400</v>
      </c>
      <c r="R45" s="274" t="str">
        <f t="shared" si="3"/>
        <v>II</v>
      </c>
      <c r="S45" s="246" t="str">
        <f t="shared" si="4"/>
        <v>ACEPTABLE CON CONTROL ESPECIFICO</v>
      </c>
      <c r="T45" s="198" t="s">
        <v>13</v>
      </c>
      <c r="U45" s="198" t="s">
        <v>13</v>
      </c>
      <c r="V45" s="198" t="s">
        <v>1512</v>
      </c>
      <c r="W45" s="201" t="s">
        <v>3243</v>
      </c>
      <c r="X45" s="203" t="s">
        <v>13</v>
      </c>
    </row>
    <row r="46" spans="3:24" ht="135">
      <c r="C46" s="1482"/>
      <c r="D46" s="1483"/>
      <c r="E46" s="10" t="s">
        <v>6</v>
      </c>
      <c r="F46" s="64" t="s">
        <v>297</v>
      </c>
      <c r="G46" s="197" t="s">
        <v>20</v>
      </c>
      <c r="H46" s="199" t="s">
        <v>31</v>
      </c>
      <c r="I46" s="196" t="s">
        <v>11</v>
      </c>
      <c r="J46" s="196" t="s">
        <v>1589</v>
      </c>
      <c r="K46" s="196" t="s">
        <v>11</v>
      </c>
      <c r="L46" s="180">
        <v>2</v>
      </c>
      <c r="M46" s="180">
        <v>2</v>
      </c>
      <c r="N46" s="272">
        <f t="shared" si="0"/>
        <v>4</v>
      </c>
      <c r="O46" s="922" t="str">
        <f t="shared" si="1"/>
        <v>BAJO</v>
      </c>
      <c r="P46" s="272">
        <v>100</v>
      </c>
      <c r="Q46" s="272">
        <f t="shared" si="2"/>
        <v>400</v>
      </c>
      <c r="R46" s="274" t="str">
        <f t="shared" si="3"/>
        <v>II</v>
      </c>
      <c r="S46" s="246" t="str">
        <f t="shared" si="4"/>
        <v>ACEPTABLE CON CONTROL ESPECIFICO</v>
      </c>
      <c r="T46" s="198" t="s">
        <v>13</v>
      </c>
      <c r="U46" s="198" t="s">
        <v>13</v>
      </c>
      <c r="V46" s="198" t="s">
        <v>1512</v>
      </c>
      <c r="W46" s="201" t="s">
        <v>3243</v>
      </c>
      <c r="X46" s="203" t="s">
        <v>13</v>
      </c>
    </row>
    <row r="47" spans="3:24" ht="108">
      <c r="C47" s="1482"/>
      <c r="D47" s="1483"/>
      <c r="E47" s="10" t="s">
        <v>6</v>
      </c>
      <c r="F47" s="200" t="s">
        <v>298</v>
      </c>
      <c r="G47" s="197" t="s">
        <v>20</v>
      </c>
      <c r="H47" s="198" t="s">
        <v>97</v>
      </c>
      <c r="I47" s="196" t="s">
        <v>11</v>
      </c>
      <c r="J47" s="196" t="s">
        <v>1589</v>
      </c>
      <c r="K47" s="196" t="s">
        <v>11</v>
      </c>
      <c r="L47" s="180">
        <v>2</v>
      </c>
      <c r="M47" s="180">
        <v>2</v>
      </c>
      <c r="N47" s="272">
        <f t="shared" si="0"/>
        <v>4</v>
      </c>
      <c r="O47" s="922" t="str">
        <f t="shared" si="1"/>
        <v>BAJO</v>
      </c>
      <c r="P47" s="272">
        <v>100</v>
      </c>
      <c r="Q47" s="272">
        <f t="shared" si="2"/>
        <v>400</v>
      </c>
      <c r="R47" s="274"/>
      <c r="S47" s="246" t="str">
        <f t="shared" si="4"/>
        <v>ACEPTABLE CON CONTROL ESPECIFICO</v>
      </c>
      <c r="T47" s="198" t="s">
        <v>13</v>
      </c>
      <c r="U47" s="198" t="s">
        <v>13</v>
      </c>
      <c r="V47" s="198" t="s">
        <v>1512</v>
      </c>
      <c r="W47" s="196" t="s">
        <v>3244</v>
      </c>
      <c r="X47" s="203" t="s">
        <v>13</v>
      </c>
    </row>
    <row r="48" spans="3:24" ht="135">
      <c r="C48" s="1482"/>
      <c r="D48" s="1483"/>
      <c r="E48" s="10" t="s">
        <v>6</v>
      </c>
      <c r="F48" s="64" t="s">
        <v>1185</v>
      </c>
      <c r="G48" s="197" t="s">
        <v>20</v>
      </c>
      <c r="H48" s="199" t="s">
        <v>31</v>
      </c>
      <c r="I48" s="196" t="s">
        <v>11</v>
      </c>
      <c r="J48" s="196" t="s">
        <v>1589</v>
      </c>
      <c r="K48" s="196" t="s">
        <v>11</v>
      </c>
      <c r="L48" s="180">
        <v>2</v>
      </c>
      <c r="M48" s="180">
        <v>2</v>
      </c>
      <c r="N48" s="272">
        <f t="shared" si="0"/>
        <v>4</v>
      </c>
      <c r="O48" s="922" t="str">
        <f t="shared" si="1"/>
        <v>BAJO</v>
      </c>
      <c r="P48" s="272">
        <v>100</v>
      </c>
      <c r="Q48" s="272">
        <f t="shared" si="2"/>
        <v>400</v>
      </c>
      <c r="R48" s="274"/>
      <c r="S48" s="246" t="str">
        <f t="shared" si="4"/>
        <v>ACEPTABLE CON CONTROL ESPECIFICO</v>
      </c>
      <c r="T48" s="198" t="s">
        <v>13</v>
      </c>
      <c r="U48" s="198" t="s">
        <v>13</v>
      </c>
      <c r="V48" s="198" t="s">
        <v>1512</v>
      </c>
      <c r="W48" s="201" t="s">
        <v>3245</v>
      </c>
      <c r="X48" s="203" t="s">
        <v>13</v>
      </c>
    </row>
    <row r="49" spans="3:24" ht="135">
      <c r="C49" s="1482"/>
      <c r="D49" s="1483"/>
      <c r="E49" s="10" t="s">
        <v>157</v>
      </c>
      <c r="F49" s="192" t="s">
        <v>80</v>
      </c>
      <c r="G49" s="197" t="s">
        <v>81</v>
      </c>
      <c r="H49" s="198" t="s">
        <v>82</v>
      </c>
      <c r="I49" s="198" t="s">
        <v>28</v>
      </c>
      <c r="J49" s="198" t="s">
        <v>1590</v>
      </c>
      <c r="K49" s="198" t="s">
        <v>1055</v>
      </c>
      <c r="L49" s="180">
        <v>2</v>
      </c>
      <c r="M49" s="180">
        <v>2</v>
      </c>
      <c r="N49" s="272">
        <f t="shared" si="0"/>
        <v>4</v>
      </c>
      <c r="O49" s="922" t="str">
        <f t="shared" si="1"/>
        <v>BAJO</v>
      </c>
      <c r="P49" s="272">
        <v>100</v>
      </c>
      <c r="Q49" s="272">
        <f t="shared" si="2"/>
        <v>400</v>
      </c>
      <c r="R49" s="274" t="str">
        <f t="shared" si="3"/>
        <v>II</v>
      </c>
      <c r="S49" s="246" t="str">
        <f t="shared" si="4"/>
        <v>ACEPTABLE CON CONTROL ESPECIFICO</v>
      </c>
      <c r="T49" s="198" t="s">
        <v>14</v>
      </c>
      <c r="U49" s="198" t="s">
        <v>14</v>
      </c>
      <c r="V49" s="198" t="s">
        <v>14</v>
      </c>
      <c r="W49" s="10" t="s">
        <v>3246</v>
      </c>
      <c r="X49" s="203" t="s">
        <v>13</v>
      </c>
    </row>
    <row r="50" spans="3:24" ht="162">
      <c r="C50" s="1482"/>
      <c r="D50" s="1483"/>
      <c r="E50" s="10" t="s">
        <v>157</v>
      </c>
      <c r="F50" s="192" t="s">
        <v>102</v>
      </c>
      <c r="G50" s="197" t="s">
        <v>81</v>
      </c>
      <c r="H50" s="198" t="s">
        <v>82</v>
      </c>
      <c r="I50" s="198" t="s">
        <v>28</v>
      </c>
      <c r="J50" s="198" t="s">
        <v>1590</v>
      </c>
      <c r="K50" s="198" t="s">
        <v>1055</v>
      </c>
      <c r="L50" s="180">
        <v>2</v>
      </c>
      <c r="M50" s="180">
        <v>2</v>
      </c>
      <c r="N50" s="272">
        <f t="shared" si="0"/>
        <v>4</v>
      </c>
      <c r="O50" s="922" t="str">
        <f t="shared" si="1"/>
        <v>BAJO</v>
      </c>
      <c r="P50" s="272">
        <v>100</v>
      </c>
      <c r="Q50" s="272">
        <f t="shared" si="2"/>
        <v>400</v>
      </c>
      <c r="R50" s="274" t="str">
        <f t="shared" si="3"/>
        <v>II</v>
      </c>
      <c r="S50" s="246" t="str">
        <f t="shared" si="4"/>
        <v>ACEPTABLE CON CONTROL ESPECIFICO</v>
      </c>
      <c r="T50" s="198" t="s">
        <v>14</v>
      </c>
      <c r="U50" s="198" t="s">
        <v>14</v>
      </c>
      <c r="V50" s="198" t="s">
        <v>14</v>
      </c>
      <c r="W50" s="10" t="s">
        <v>3247</v>
      </c>
      <c r="X50" s="203" t="s">
        <v>13</v>
      </c>
    </row>
    <row r="51" spans="3:24" ht="136.80000000000001">
      <c r="C51" s="1482"/>
      <c r="D51" s="1483"/>
      <c r="E51" s="10" t="s">
        <v>6</v>
      </c>
      <c r="F51" s="363" t="s">
        <v>254</v>
      </c>
      <c r="G51" s="363" t="s">
        <v>20</v>
      </c>
      <c r="H51" s="179" t="s">
        <v>30</v>
      </c>
      <c r="I51" s="184" t="s">
        <v>11</v>
      </c>
      <c r="J51" s="184" t="s">
        <v>11</v>
      </c>
      <c r="K51" s="184" t="s">
        <v>255</v>
      </c>
      <c r="L51" s="180">
        <v>2</v>
      </c>
      <c r="M51" s="180">
        <v>2</v>
      </c>
      <c r="N51" s="272">
        <f t="shared" si="0"/>
        <v>4</v>
      </c>
      <c r="O51" s="922" t="str">
        <f t="shared" si="1"/>
        <v>BAJO</v>
      </c>
      <c r="P51" s="272">
        <v>100</v>
      </c>
      <c r="Q51" s="272">
        <f t="shared" si="2"/>
        <v>400</v>
      </c>
      <c r="R51" s="274" t="str">
        <f t="shared" si="3"/>
        <v>II</v>
      </c>
      <c r="S51" s="246" t="str">
        <f t="shared" si="4"/>
        <v>ACEPTABLE CON CONTROL ESPECIFICO</v>
      </c>
      <c r="T51" s="179" t="s">
        <v>13</v>
      </c>
      <c r="U51" s="179" t="s">
        <v>13</v>
      </c>
      <c r="V51" s="179" t="s">
        <v>13</v>
      </c>
      <c r="W51" s="5" t="s">
        <v>3248</v>
      </c>
      <c r="X51" s="183" t="s">
        <v>13</v>
      </c>
    </row>
    <row r="52" spans="3:24" ht="91.2">
      <c r="C52" s="1482"/>
      <c r="D52" s="1483"/>
      <c r="E52" s="10" t="s">
        <v>6</v>
      </c>
      <c r="F52" s="363" t="s">
        <v>51</v>
      </c>
      <c r="G52" s="363" t="s">
        <v>20</v>
      </c>
      <c r="H52" s="179" t="s">
        <v>52</v>
      </c>
      <c r="I52" s="184" t="s">
        <v>11</v>
      </c>
      <c r="J52" s="184" t="s">
        <v>11</v>
      </c>
      <c r="K52" s="184" t="s">
        <v>11</v>
      </c>
      <c r="L52" s="180">
        <v>2</v>
      </c>
      <c r="M52" s="180">
        <v>2</v>
      </c>
      <c r="N52" s="272">
        <f t="shared" si="0"/>
        <v>4</v>
      </c>
      <c r="O52" s="922" t="str">
        <f t="shared" si="1"/>
        <v>BAJO</v>
      </c>
      <c r="P52" s="272">
        <v>100</v>
      </c>
      <c r="Q52" s="272">
        <f t="shared" si="2"/>
        <v>400</v>
      </c>
      <c r="R52" s="274" t="str">
        <f t="shared" si="3"/>
        <v>II</v>
      </c>
      <c r="S52" s="246" t="str">
        <f t="shared" si="4"/>
        <v>ACEPTABLE CON CONTROL ESPECIFICO</v>
      </c>
      <c r="T52" s="179" t="s">
        <v>13</v>
      </c>
      <c r="U52" s="179" t="s">
        <v>13</v>
      </c>
      <c r="V52" s="179" t="s">
        <v>13</v>
      </c>
      <c r="W52" s="5" t="s">
        <v>2047</v>
      </c>
      <c r="X52" s="183" t="s">
        <v>13</v>
      </c>
    </row>
    <row r="53" spans="3:24" ht="216">
      <c r="C53" s="1482"/>
      <c r="D53" s="1483"/>
      <c r="E53" s="10" t="s">
        <v>6</v>
      </c>
      <c r="F53" s="871" t="s">
        <v>4161</v>
      </c>
      <c r="G53" s="924" t="s">
        <v>33</v>
      </c>
      <c r="H53" s="866" t="s">
        <v>3766</v>
      </c>
      <c r="I53" s="865" t="s">
        <v>11</v>
      </c>
      <c r="J53" s="867" t="s">
        <v>1086</v>
      </c>
      <c r="K53" s="865" t="s">
        <v>1150</v>
      </c>
      <c r="L53" s="868">
        <v>2</v>
      </c>
      <c r="M53" s="869">
        <v>2</v>
      </c>
      <c r="N53" s="914">
        <v>4</v>
      </c>
      <c r="O53" s="922" t="str">
        <f t="shared" si="1"/>
        <v>BAJO</v>
      </c>
      <c r="P53" s="915">
        <v>100</v>
      </c>
      <c r="Q53" s="914">
        <v>400</v>
      </c>
      <c r="R53" s="916" t="s">
        <v>4134</v>
      </c>
      <c r="S53" s="714" t="s">
        <v>4135</v>
      </c>
      <c r="T53" s="733" t="s">
        <v>13</v>
      </c>
      <c r="U53" s="733" t="s">
        <v>13</v>
      </c>
      <c r="V53" s="733" t="s">
        <v>13</v>
      </c>
      <c r="W53" s="9" t="s">
        <v>4103</v>
      </c>
      <c r="X53" s="732" t="s">
        <v>1190</v>
      </c>
    </row>
    <row r="54" spans="3:24" ht="216">
      <c r="C54" s="1482"/>
      <c r="D54" s="1483"/>
      <c r="E54" s="10" t="s">
        <v>157</v>
      </c>
      <c r="F54" s="870" t="s">
        <v>4136</v>
      </c>
      <c r="G54" s="924" t="s">
        <v>25</v>
      </c>
      <c r="H54" s="866" t="s">
        <v>4137</v>
      </c>
      <c r="I54" s="865" t="s">
        <v>11</v>
      </c>
      <c r="J54" s="865" t="s">
        <v>11</v>
      </c>
      <c r="K54" s="865" t="s">
        <v>4138</v>
      </c>
      <c r="L54" s="868">
        <v>6</v>
      </c>
      <c r="M54" s="869">
        <v>2</v>
      </c>
      <c r="N54" s="914">
        <v>12</v>
      </c>
      <c r="O54" s="922" t="str">
        <f t="shared" si="1"/>
        <v>ALTO</v>
      </c>
      <c r="P54" s="915">
        <v>10</v>
      </c>
      <c r="Q54" s="914">
        <v>120</v>
      </c>
      <c r="R54" s="916" t="s">
        <v>4140</v>
      </c>
      <c r="S54" s="721" t="s">
        <v>12</v>
      </c>
      <c r="T54" s="733" t="s">
        <v>13</v>
      </c>
      <c r="U54" s="733" t="s">
        <v>13</v>
      </c>
      <c r="V54" s="733" t="s">
        <v>13</v>
      </c>
      <c r="W54" s="731" t="s">
        <v>4141</v>
      </c>
      <c r="X54" s="727" t="s">
        <v>14</v>
      </c>
    </row>
    <row r="55" spans="3:24" ht="405">
      <c r="C55" s="1482"/>
      <c r="D55" s="1483"/>
      <c r="E55" s="10" t="s">
        <v>157</v>
      </c>
      <c r="F55" s="870" t="s">
        <v>4142</v>
      </c>
      <c r="G55" s="924" t="s">
        <v>3871</v>
      </c>
      <c r="H55" s="866" t="s">
        <v>4162</v>
      </c>
      <c r="I55" s="733" t="s">
        <v>10</v>
      </c>
      <c r="J55" s="865" t="s">
        <v>11</v>
      </c>
      <c r="K55" s="865" t="s">
        <v>11</v>
      </c>
      <c r="L55" s="868">
        <v>6</v>
      </c>
      <c r="M55" s="869">
        <v>1</v>
      </c>
      <c r="N55" s="914">
        <v>6</v>
      </c>
      <c r="O55" s="922" t="str">
        <f t="shared" si="1"/>
        <v>MEDIO</v>
      </c>
      <c r="P55" s="915">
        <v>10</v>
      </c>
      <c r="Q55" s="914">
        <v>60</v>
      </c>
      <c r="R55" s="916" t="s">
        <v>4140</v>
      </c>
      <c r="S55" s="721" t="s">
        <v>12</v>
      </c>
      <c r="T55" s="733" t="s">
        <v>13</v>
      </c>
      <c r="U55" s="733" t="s">
        <v>13</v>
      </c>
      <c r="V55" s="733" t="s">
        <v>13</v>
      </c>
      <c r="W55" s="9" t="s">
        <v>4144</v>
      </c>
      <c r="X55" s="732" t="s">
        <v>4145</v>
      </c>
    </row>
    <row r="56" spans="3:24" ht="405">
      <c r="C56" s="1482"/>
      <c r="D56" s="1483"/>
      <c r="E56" s="10" t="s">
        <v>157</v>
      </c>
      <c r="F56" s="870" t="s">
        <v>4146</v>
      </c>
      <c r="G56" s="924" t="s">
        <v>3871</v>
      </c>
      <c r="H56" s="866" t="s">
        <v>4163</v>
      </c>
      <c r="I56" s="733" t="s">
        <v>10</v>
      </c>
      <c r="J56" s="865" t="s">
        <v>11</v>
      </c>
      <c r="K56" s="865" t="s">
        <v>4147</v>
      </c>
      <c r="L56" s="868">
        <v>6</v>
      </c>
      <c r="M56" s="869">
        <v>1</v>
      </c>
      <c r="N56" s="914">
        <v>6</v>
      </c>
      <c r="O56" s="922" t="str">
        <f t="shared" si="1"/>
        <v>MEDIO</v>
      </c>
      <c r="P56" s="915">
        <v>10</v>
      </c>
      <c r="Q56" s="914">
        <v>60</v>
      </c>
      <c r="R56" s="916" t="s">
        <v>4140</v>
      </c>
      <c r="S56" s="721" t="s">
        <v>12</v>
      </c>
      <c r="T56" s="733" t="s">
        <v>13</v>
      </c>
      <c r="U56" s="733" t="s">
        <v>13</v>
      </c>
      <c r="V56" s="733" t="s">
        <v>13</v>
      </c>
      <c r="W56" s="9" t="s">
        <v>4144</v>
      </c>
      <c r="X56" s="732" t="s">
        <v>4145</v>
      </c>
    </row>
    <row r="57" spans="3:24" ht="108">
      <c r="C57" s="1482"/>
      <c r="D57" s="1483"/>
      <c r="E57" s="10" t="s">
        <v>157</v>
      </c>
      <c r="F57" s="870" t="s">
        <v>4164</v>
      </c>
      <c r="G57" s="924" t="s">
        <v>219</v>
      </c>
      <c r="H57" s="866" t="s">
        <v>4165</v>
      </c>
      <c r="I57" s="733" t="s">
        <v>10</v>
      </c>
      <c r="J57" s="865" t="s">
        <v>11</v>
      </c>
      <c r="K57" s="865" t="s">
        <v>11</v>
      </c>
      <c r="L57" s="868">
        <v>6</v>
      </c>
      <c r="M57" s="869">
        <v>1</v>
      </c>
      <c r="N57" s="914">
        <v>6</v>
      </c>
      <c r="O57" s="922" t="str">
        <f t="shared" si="1"/>
        <v>MEDIO</v>
      </c>
      <c r="P57" s="915">
        <v>10</v>
      </c>
      <c r="Q57" s="914">
        <v>60</v>
      </c>
      <c r="R57" s="916" t="s">
        <v>4140</v>
      </c>
      <c r="S57" s="721" t="s">
        <v>12</v>
      </c>
      <c r="T57" s="733" t="s">
        <v>13</v>
      </c>
      <c r="U57" s="733" t="s">
        <v>13</v>
      </c>
      <c r="V57" s="733" t="s">
        <v>13</v>
      </c>
      <c r="W57" s="9" t="s">
        <v>4166</v>
      </c>
      <c r="X57" s="727" t="s">
        <v>14</v>
      </c>
    </row>
    <row r="58" spans="3:24" ht="182.4">
      <c r="C58" s="1450" t="s">
        <v>3697</v>
      </c>
      <c r="D58" s="1451"/>
      <c r="E58" s="363" t="s">
        <v>6</v>
      </c>
      <c r="F58" s="3" t="s">
        <v>152</v>
      </c>
      <c r="G58" s="363" t="s">
        <v>8</v>
      </c>
      <c r="H58" s="178" t="s">
        <v>9</v>
      </c>
      <c r="I58" s="179" t="s">
        <v>11</v>
      </c>
      <c r="J58" s="179" t="s">
        <v>11</v>
      </c>
      <c r="K58" s="179" t="s">
        <v>11</v>
      </c>
      <c r="L58" s="180">
        <v>6</v>
      </c>
      <c r="M58" s="180">
        <v>2</v>
      </c>
      <c r="N58" s="272">
        <f t="shared" si="0"/>
        <v>12</v>
      </c>
      <c r="O58" s="922" t="str">
        <f t="shared" si="1"/>
        <v>ALTO</v>
      </c>
      <c r="P58" s="272">
        <v>25</v>
      </c>
      <c r="Q58" s="272">
        <f t="shared" si="2"/>
        <v>300</v>
      </c>
      <c r="R58" s="274" t="str">
        <f t="shared" si="3"/>
        <v>II</v>
      </c>
      <c r="S58" s="246" t="str">
        <f t="shared" si="4"/>
        <v>ACEPTABLE CON CONTROL ESPECIFICO</v>
      </c>
      <c r="T58" s="179" t="s">
        <v>13</v>
      </c>
      <c r="U58" s="179" t="s">
        <v>14</v>
      </c>
      <c r="V58" s="179" t="s">
        <v>14</v>
      </c>
      <c r="W58" s="5" t="s">
        <v>3249</v>
      </c>
      <c r="X58" s="183" t="s">
        <v>13</v>
      </c>
    </row>
    <row r="59" spans="3:24" ht="150.75" customHeight="1">
      <c r="C59" s="1450"/>
      <c r="D59" s="1451"/>
      <c r="E59" s="363" t="s">
        <v>6</v>
      </c>
      <c r="F59" s="5" t="s">
        <v>154</v>
      </c>
      <c r="G59" s="363" t="s">
        <v>8</v>
      </c>
      <c r="H59" s="179" t="s">
        <v>155</v>
      </c>
      <c r="I59" s="179" t="s">
        <v>11</v>
      </c>
      <c r="J59" s="179" t="s">
        <v>11</v>
      </c>
      <c r="K59" s="179" t="s">
        <v>11</v>
      </c>
      <c r="L59" s="180">
        <v>6</v>
      </c>
      <c r="M59" s="180">
        <v>2</v>
      </c>
      <c r="N59" s="272">
        <f t="shared" si="0"/>
        <v>12</v>
      </c>
      <c r="O59" s="922" t="str">
        <f t="shared" si="1"/>
        <v>ALTO</v>
      </c>
      <c r="P59" s="272">
        <v>25</v>
      </c>
      <c r="Q59" s="272">
        <f t="shared" si="2"/>
        <v>300</v>
      </c>
      <c r="R59" s="274" t="str">
        <f t="shared" si="3"/>
        <v>II</v>
      </c>
      <c r="S59" s="246" t="str">
        <f t="shared" si="4"/>
        <v>ACEPTABLE CON CONTROL ESPECIFICO</v>
      </c>
      <c r="T59" s="179" t="s">
        <v>14</v>
      </c>
      <c r="U59" s="179" t="s">
        <v>14</v>
      </c>
      <c r="V59" s="179" t="s">
        <v>14</v>
      </c>
      <c r="W59" s="5" t="s">
        <v>3250</v>
      </c>
      <c r="X59" s="183" t="s">
        <v>13</v>
      </c>
    </row>
    <row r="60" spans="3:24" ht="179.25" customHeight="1">
      <c r="C60" s="1450"/>
      <c r="D60" s="1451"/>
      <c r="E60" s="363" t="s">
        <v>6</v>
      </c>
      <c r="F60" s="5" t="s">
        <v>156</v>
      </c>
      <c r="G60" s="363" t="s">
        <v>17</v>
      </c>
      <c r="H60" s="179" t="s">
        <v>18</v>
      </c>
      <c r="I60" s="179" t="s">
        <v>11</v>
      </c>
      <c r="J60" s="179" t="s">
        <v>11</v>
      </c>
      <c r="K60" s="179" t="s">
        <v>11</v>
      </c>
      <c r="L60" s="180">
        <v>6</v>
      </c>
      <c r="M60" s="180">
        <v>2</v>
      </c>
      <c r="N60" s="272">
        <f t="shared" si="0"/>
        <v>12</v>
      </c>
      <c r="O60" s="922" t="str">
        <f t="shared" si="1"/>
        <v>ALTO</v>
      </c>
      <c r="P60" s="272">
        <v>10</v>
      </c>
      <c r="Q60" s="272">
        <f t="shared" si="2"/>
        <v>120</v>
      </c>
      <c r="R60" s="274" t="str">
        <f t="shared" si="3"/>
        <v>III</v>
      </c>
      <c r="S60" s="246" t="str">
        <f t="shared" si="4"/>
        <v>MEJORABLE</v>
      </c>
      <c r="T60" s="180" t="s">
        <v>13</v>
      </c>
      <c r="U60" s="179" t="s">
        <v>14</v>
      </c>
      <c r="V60" s="178" t="s">
        <v>14</v>
      </c>
      <c r="W60" s="5" t="s">
        <v>2797</v>
      </c>
      <c r="X60" s="183" t="s">
        <v>13</v>
      </c>
    </row>
    <row r="61" spans="3:24" ht="91.2">
      <c r="C61" s="1450"/>
      <c r="D61" s="1451"/>
      <c r="E61" s="363" t="s">
        <v>6</v>
      </c>
      <c r="F61" s="188" t="s">
        <v>158</v>
      </c>
      <c r="G61" s="363" t="s">
        <v>20</v>
      </c>
      <c r="H61" s="179" t="s">
        <v>21</v>
      </c>
      <c r="I61" s="179" t="s">
        <v>11</v>
      </c>
      <c r="J61" s="179" t="s">
        <v>11</v>
      </c>
      <c r="K61" s="179" t="s">
        <v>11</v>
      </c>
      <c r="L61" s="180">
        <v>6</v>
      </c>
      <c r="M61" s="180">
        <v>2</v>
      </c>
      <c r="N61" s="272">
        <f t="shared" si="0"/>
        <v>12</v>
      </c>
      <c r="O61" s="922" t="str">
        <f t="shared" si="1"/>
        <v>ALTO</v>
      </c>
      <c r="P61" s="272">
        <v>10</v>
      </c>
      <c r="Q61" s="272">
        <f t="shared" si="2"/>
        <v>120</v>
      </c>
      <c r="R61" s="274" t="str">
        <f t="shared" si="3"/>
        <v>III</v>
      </c>
      <c r="S61" s="246" t="str">
        <f t="shared" si="4"/>
        <v>MEJORABLE</v>
      </c>
      <c r="T61" s="180" t="s">
        <v>13</v>
      </c>
      <c r="U61" s="179" t="s">
        <v>14</v>
      </c>
      <c r="V61" s="179" t="s">
        <v>22</v>
      </c>
      <c r="W61" s="179" t="s">
        <v>3251</v>
      </c>
      <c r="X61" s="183" t="s">
        <v>13</v>
      </c>
    </row>
    <row r="62" spans="3:24" ht="91.2">
      <c r="C62" s="1450"/>
      <c r="D62" s="1451"/>
      <c r="E62" s="363" t="s">
        <v>6</v>
      </c>
      <c r="F62" s="189" t="s">
        <v>159</v>
      </c>
      <c r="G62" s="185" t="s">
        <v>33</v>
      </c>
      <c r="H62" s="178" t="s">
        <v>34</v>
      </c>
      <c r="I62" s="179" t="s">
        <v>11</v>
      </c>
      <c r="J62" s="179" t="s">
        <v>11</v>
      </c>
      <c r="K62" s="179" t="s">
        <v>11</v>
      </c>
      <c r="L62" s="180">
        <v>6</v>
      </c>
      <c r="M62" s="180">
        <v>2</v>
      </c>
      <c r="N62" s="272">
        <f t="shared" si="0"/>
        <v>12</v>
      </c>
      <c r="O62" s="922" t="str">
        <f t="shared" si="1"/>
        <v>ALTO</v>
      </c>
      <c r="P62" s="272">
        <v>10</v>
      </c>
      <c r="Q62" s="272">
        <f t="shared" si="2"/>
        <v>120</v>
      </c>
      <c r="R62" s="274" t="str">
        <f t="shared" si="3"/>
        <v>III</v>
      </c>
      <c r="S62" s="246" t="str">
        <f t="shared" si="4"/>
        <v>MEJORABLE</v>
      </c>
      <c r="T62" s="179" t="s">
        <v>13</v>
      </c>
      <c r="U62" s="179" t="s">
        <v>13</v>
      </c>
      <c r="V62" s="179" t="s">
        <v>13</v>
      </c>
      <c r="W62" s="5" t="s">
        <v>1199</v>
      </c>
      <c r="X62" s="183" t="s">
        <v>13</v>
      </c>
    </row>
    <row r="63" spans="3:24" ht="114">
      <c r="C63" s="1450"/>
      <c r="D63" s="1451"/>
      <c r="E63" s="363" t="s">
        <v>6</v>
      </c>
      <c r="F63" s="33" t="s">
        <v>1200</v>
      </c>
      <c r="G63" s="363" t="s">
        <v>33</v>
      </c>
      <c r="H63" s="179" t="s">
        <v>160</v>
      </c>
      <c r="I63" s="179" t="s">
        <v>11</v>
      </c>
      <c r="J63" s="179" t="s">
        <v>11</v>
      </c>
      <c r="K63" s="179" t="s">
        <v>11</v>
      </c>
      <c r="L63" s="180">
        <v>6</v>
      </c>
      <c r="M63" s="180">
        <v>2</v>
      </c>
      <c r="N63" s="272">
        <f t="shared" si="0"/>
        <v>12</v>
      </c>
      <c r="O63" s="922" t="str">
        <f t="shared" si="1"/>
        <v>ALTO</v>
      </c>
      <c r="P63" s="272">
        <v>10</v>
      </c>
      <c r="Q63" s="272">
        <f t="shared" si="2"/>
        <v>120</v>
      </c>
      <c r="R63" s="274" t="str">
        <f t="shared" si="3"/>
        <v>III</v>
      </c>
      <c r="S63" s="246" t="str">
        <f t="shared" si="4"/>
        <v>MEJORABLE</v>
      </c>
      <c r="T63" s="179" t="s">
        <v>13</v>
      </c>
      <c r="U63" s="179" t="s">
        <v>13</v>
      </c>
      <c r="V63" s="179" t="s">
        <v>13</v>
      </c>
      <c r="W63" s="5" t="s">
        <v>3252</v>
      </c>
      <c r="X63" s="183" t="s">
        <v>162</v>
      </c>
    </row>
    <row r="64" spans="3:24" ht="68.400000000000006">
      <c r="C64" s="1450"/>
      <c r="D64" s="1451"/>
      <c r="E64" s="363" t="s">
        <v>6</v>
      </c>
      <c r="F64" s="184" t="s">
        <v>163</v>
      </c>
      <c r="G64" s="3" t="s">
        <v>39</v>
      </c>
      <c r="H64" s="5" t="s">
        <v>164</v>
      </c>
      <c r="I64" s="179" t="s">
        <v>11</v>
      </c>
      <c r="J64" s="179" t="s">
        <v>11</v>
      </c>
      <c r="K64" s="179" t="s">
        <v>11</v>
      </c>
      <c r="L64" s="180">
        <v>6</v>
      </c>
      <c r="M64" s="180">
        <v>2</v>
      </c>
      <c r="N64" s="272">
        <f t="shared" si="0"/>
        <v>12</v>
      </c>
      <c r="O64" s="922" t="str">
        <f t="shared" si="1"/>
        <v>ALTO</v>
      </c>
      <c r="P64" s="272">
        <v>10</v>
      </c>
      <c r="Q64" s="272">
        <f t="shared" si="2"/>
        <v>120</v>
      </c>
      <c r="R64" s="274" t="str">
        <f t="shared" si="3"/>
        <v>III</v>
      </c>
      <c r="S64" s="246" t="str">
        <f t="shared" si="4"/>
        <v>MEJORABLE</v>
      </c>
      <c r="T64" s="179" t="s">
        <v>13</v>
      </c>
      <c r="U64" s="179" t="s">
        <v>13</v>
      </c>
      <c r="V64" s="179" t="s">
        <v>13</v>
      </c>
      <c r="W64" s="5" t="s">
        <v>3253</v>
      </c>
      <c r="X64" s="183" t="s">
        <v>166</v>
      </c>
    </row>
    <row r="65" spans="3:24" ht="91.2">
      <c r="C65" s="1450"/>
      <c r="D65" s="1451"/>
      <c r="E65" s="185" t="s">
        <v>6</v>
      </c>
      <c r="F65" s="184" t="s">
        <v>1322</v>
      </c>
      <c r="G65" s="315" t="s">
        <v>39</v>
      </c>
      <c r="H65" s="184" t="s">
        <v>1202</v>
      </c>
      <c r="I65" s="178" t="s">
        <v>11</v>
      </c>
      <c r="J65" s="178" t="s">
        <v>11</v>
      </c>
      <c r="K65" s="178" t="s">
        <v>11</v>
      </c>
      <c r="L65" s="272">
        <v>6</v>
      </c>
      <c r="M65" s="272">
        <v>2</v>
      </c>
      <c r="N65" s="272">
        <f t="shared" si="0"/>
        <v>12</v>
      </c>
      <c r="O65" s="922" t="str">
        <f t="shared" si="1"/>
        <v>ALTO</v>
      </c>
      <c r="P65" s="272">
        <v>10</v>
      </c>
      <c r="Q65" s="272">
        <f t="shared" si="2"/>
        <v>120</v>
      </c>
      <c r="R65" s="274" t="str">
        <f t="shared" si="3"/>
        <v>III</v>
      </c>
      <c r="S65" s="246" t="str">
        <f t="shared" si="4"/>
        <v>MEJORABLE</v>
      </c>
      <c r="T65" s="178" t="s">
        <v>13</v>
      </c>
      <c r="U65" s="178" t="s">
        <v>13</v>
      </c>
      <c r="V65" s="178" t="s">
        <v>13</v>
      </c>
      <c r="W65" s="184" t="s">
        <v>3254</v>
      </c>
      <c r="X65" s="320" t="s">
        <v>166</v>
      </c>
    </row>
    <row r="66" spans="3:24" ht="68.400000000000006">
      <c r="C66" s="1450"/>
      <c r="D66" s="1451"/>
      <c r="E66" s="363" t="s">
        <v>6</v>
      </c>
      <c r="F66" s="5" t="s">
        <v>40</v>
      </c>
      <c r="G66" s="3" t="s">
        <v>20</v>
      </c>
      <c r="H66" s="5" t="s">
        <v>41</v>
      </c>
      <c r="I66" s="179" t="s">
        <v>11</v>
      </c>
      <c r="J66" s="179" t="s">
        <v>11</v>
      </c>
      <c r="K66" s="179" t="s">
        <v>11</v>
      </c>
      <c r="L66" s="180">
        <v>6</v>
      </c>
      <c r="M66" s="180">
        <v>2</v>
      </c>
      <c r="N66" s="272">
        <f t="shared" si="0"/>
        <v>12</v>
      </c>
      <c r="O66" s="922" t="str">
        <f t="shared" si="1"/>
        <v>ALTO</v>
      </c>
      <c r="P66" s="272">
        <v>10</v>
      </c>
      <c r="Q66" s="272">
        <f t="shared" si="2"/>
        <v>120</v>
      </c>
      <c r="R66" s="274" t="str">
        <f t="shared" si="3"/>
        <v>III</v>
      </c>
      <c r="S66" s="246" t="str">
        <f t="shared" si="4"/>
        <v>MEJORABLE</v>
      </c>
      <c r="T66" s="179" t="s">
        <v>14</v>
      </c>
      <c r="U66" s="179" t="s">
        <v>14</v>
      </c>
      <c r="V66" s="179" t="s">
        <v>14</v>
      </c>
      <c r="W66" s="5" t="s">
        <v>43</v>
      </c>
      <c r="X66" s="183" t="s">
        <v>13</v>
      </c>
    </row>
    <row r="67" spans="3:24" ht="91.2">
      <c r="C67" s="1450"/>
      <c r="D67" s="1451"/>
      <c r="E67" s="363" t="s">
        <v>6</v>
      </c>
      <c r="F67" s="34" t="s">
        <v>1203</v>
      </c>
      <c r="G67" s="363" t="s">
        <v>1204</v>
      </c>
      <c r="H67" s="179" t="s">
        <v>167</v>
      </c>
      <c r="I67" s="179" t="s">
        <v>11</v>
      </c>
      <c r="J67" s="179" t="s">
        <v>11</v>
      </c>
      <c r="K67" s="179" t="s">
        <v>11</v>
      </c>
      <c r="L67" s="180">
        <v>6</v>
      </c>
      <c r="M67" s="180">
        <v>2</v>
      </c>
      <c r="N67" s="272">
        <f t="shared" si="0"/>
        <v>12</v>
      </c>
      <c r="O67" s="922" t="str">
        <f t="shared" si="1"/>
        <v>ALTO</v>
      </c>
      <c r="P67" s="272">
        <v>10</v>
      </c>
      <c r="Q67" s="272">
        <f t="shared" si="2"/>
        <v>120</v>
      </c>
      <c r="R67" s="274" t="str">
        <f t="shared" si="3"/>
        <v>III</v>
      </c>
      <c r="S67" s="246" t="str">
        <f t="shared" si="4"/>
        <v>MEJORABLE</v>
      </c>
      <c r="T67" s="179" t="s">
        <v>13</v>
      </c>
      <c r="U67" s="179" t="s">
        <v>14</v>
      </c>
      <c r="V67" s="179" t="s">
        <v>14</v>
      </c>
      <c r="W67" s="178" t="s">
        <v>168</v>
      </c>
      <c r="X67" s="183" t="s">
        <v>13</v>
      </c>
    </row>
    <row r="68" spans="3:24" ht="162" customHeight="1">
      <c r="C68" s="1450"/>
      <c r="D68" s="1451"/>
      <c r="E68" s="363" t="s">
        <v>6</v>
      </c>
      <c r="F68" s="5" t="s">
        <v>169</v>
      </c>
      <c r="G68" s="363" t="s">
        <v>8</v>
      </c>
      <c r="H68" s="179" t="s">
        <v>170</v>
      </c>
      <c r="I68" s="179" t="s">
        <v>11</v>
      </c>
      <c r="J68" s="179" t="s">
        <v>11</v>
      </c>
      <c r="K68" s="179" t="s">
        <v>11</v>
      </c>
      <c r="L68" s="180">
        <v>6</v>
      </c>
      <c r="M68" s="180">
        <v>2</v>
      </c>
      <c r="N68" s="272">
        <f t="shared" si="0"/>
        <v>12</v>
      </c>
      <c r="O68" s="922" t="str">
        <f t="shared" si="1"/>
        <v>ALTO</v>
      </c>
      <c r="P68" s="272">
        <v>25</v>
      </c>
      <c r="Q68" s="272">
        <f t="shared" si="2"/>
        <v>300</v>
      </c>
      <c r="R68" s="274" t="str">
        <f t="shared" si="3"/>
        <v>II</v>
      </c>
      <c r="S68" s="246" t="str">
        <f t="shared" si="4"/>
        <v>ACEPTABLE CON CONTROL ESPECIFICO</v>
      </c>
      <c r="T68" s="179" t="s">
        <v>14</v>
      </c>
      <c r="U68" s="179" t="s">
        <v>14</v>
      </c>
      <c r="V68" s="179" t="s">
        <v>14</v>
      </c>
      <c r="W68" s="5" t="s">
        <v>3255</v>
      </c>
      <c r="X68" s="183" t="s">
        <v>13</v>
      </c>
    </row>
    <row r="69" spans="3:24" ht="136.80000000000001">
      <c r="C69" s="1450"/>
      <c r="D69" s="1451"/>
      <c r="E69" s="363" t="s">
        <v>6</v>
      </c>
      <c r="F69" s="34" t="s">
        <v>171</v>
      </c>
      <c r="G69" s="363" t="s">
        <v>17</v>
      </c>
      <c r="H69" s="179" t="s">
        <v>18</v>
      </c>
      <c r="I69" s="179" t="s">
        <v>11</v>
      </c>
      <c r="J69" s="179" t="s">
        <v>11</v>
      </c>
      <c r="K69" s="179" t="s">
        <v>11</v>
      </c>
      <c r="L69" s="180">
        <v>6</v>
      </c>
      <c r="M69" s="180">
        <v>2</v>
      </c>
      <c r="N69" s="272">
        <f t="shared" si="0"/>
        <v>12</v>
      </c>
      <c r="O69" s="922" t="str">
        <f t="shared" si="1"/>
        <v>ALTO</v>
      </c>
      <c r="P69" s="272">
        <v>10</v>
      </c>
      <c r="Q69" s="272">
        <f t="shared" si="2"/>
        <v>120</v>
      </c>
      <c r="R69" s="274" t="str">
        <f t="shared" si="3"/>
        <v>III</v>
      </c>
      <c r="S69" s="246" t="str">
        <f t="shared" si="4"/>
        <v>MEJORABLE</v>
      </c>
      <c r="T69" s="179" t="s">
        <v>13</v>
      </c>
      <c r="U69" s="179" t="s">
        <v>1206</v>
      </c>
      <c r="V69" s="178" t="s">
        <v>14</v>
      </c>
      <c r="W69" s="179" t="s">
        <v>172</v>
      </c>
      <c r="X69" s="183" t="s">
        <v>13</v>
      </c>
    </row>
    <row r="70" spans="3:24" ht="91.2">
      <c r="C70" s="1450"/>
      <c r="D70" s="1451"/>
      <c r="E70" s="363" t="s">
        <v>6</v>
      </c>
      <c r="F70" s="33" t="s">
        <v>173</v>
      </c>
      <c r="G70" s="363" t="s">
        <v>20</v>
      </c>
      <c r="H70" s="179" t="s">
        <v>36</v>
      </c>
      <c r="I70" s="179" t="s">
        <v>11</v>
      </c>
      <c r="J70" s="179" t="s">
        <v>11</v>
      </c>
      <c r="K70" s="179" t="s">
        <v>11</v>
      </c>
      <c r="L70" s="180">
        <v>6</v>
      </c>
      <c r="M70" s="180">
        <v>2</v>
      </c>
      <c r="N70" s="272">
        <f t="shared" si="0"/>
        <v>12</v>
      </c>
      <c r="O70" s="922" t="str">
        <f t="shared" si="1"/>
        <v>ALTO</v>
      </c>
      <c r="P70" s="272">
        <v>10</v>
      </c>
      <c r="Q70" s="272">
        <f t="shared" si="2"/>
        <v>120</v>
      </c>
      <c r="R70" s="274" t="str">
        <f t="shared" si="3"/>
        <v>III</v>
      </c>
      <c r="S70" s="246" t="str">
        <f t="shared" si="4"/>
        <v>MEJORABLE</v>
      </c>
      <c r="T70" s="179" t="s">
        <v>13</v>
      </c>
      <c r="U70" s="179" t="s">
        <v>13</v>
      </c>
      <c r="V70" s="179" t="s">
        <v>13</v>
      </c>
      <c r="W70" s="5" t="s">
        <v>3256</v>
      </c>
      <c r="X70" s="183" t="s">
        <v>38</v>
      </c>
    </row>
    <row r="71" spans="3:24" ht="319.2">
      <c r="C71" s="1450"/>
      <c r="D71" s="1451"/>
      <c r="E71" s="363" t="s">
        <v>6</v>
      </c>
      <c r="F71" s="37" t="s">
        <v>3765</v>
      </c>
      <c r="G71" s="185" t="s">
        <v>33</v>
      </c>
      <c r="H71" s="324" t="s">
        <v>3805</v>
      </c>
      <c r="I71" s="179" t="s">
        <v>11</v>
      </c>
      <c r="J71" s="179" t="s">
        <v>11</v>
      </c>
      <c r="K71" s="179" t="s">
        <v>11</v>
      </c>
      <c r="L71" s="180">
        <v>2</v>
      </c>
      <c r="M71" s="180">
        <v>2</v>
      </c>
      <c r="N71" s="272">
        <f t="shared" si="0"/>
        <v>4</v>
      </c>
      <c r="O71" s="922" t="str">
        <f t="shared" si="1"/>
        <v>BAJO</v>
      </c>
      <c r="P71" s="272">
        <v>100</v>
      </c>
      <c r="Q71" s="272">
        <f t="shared" si="2"/>
        <v>400</v>
      </c>
      <c r="R71" s="274" t="str">
        <f t="shared" si="3"/>
        <v>II</v>
      </c>
      <c r="S71" s="246" t="str">
        <f t="shared" si="4"/>
        <v>ACEPTABLE CON CONTROL ESPECIFICO</v>
      </c>
      <c r="T71" s="179" t="s">
        <v>26</v>
      </c>
      <c r="U71" s="179" t="s">
        <v>26</v>
      </c>
      <c r="V71" s="179" t="s">
        <v>175</v>
      </c>
      <c r="W71" s="15" t="s">
        <v>4020</v>
      </c>
      <c r="X71" s="183" t="s">
        <v>1269</v>
      </c>
    </row>
    <row r="72" spans="3:24" ht="114">
      <c r="C72" s="1450"/>
      <c r="D72" s="1451"/>
      <c r="E72" s="363" t="s">
        <v>6</v>
      </c>
      <c r="F72" s="33" t="s">
        <v>180</v>
      </c>
      <c r="G72" s="363" t="s">
        <v>20</v>
      </c>
      <c r="H72" s="179" t="s">
        <v>31</v>
      </c>
      <c r="I72" s="184" t="s">
        <v>11</v>
      </c>
      <c r="J72" s="184" t="s">
        <v>11</v>
      </c>
      <c r="K72" s="184" t="s">
        <v>11</v>
      </c>
      <c r="L72" s="180">
        <v>2</v>
      </c>
      <c r="M72" s="180">
        <v>2</v>
      </c>
      <c r="N72" s="272">
        <f t="shared" si="0"/>
        <v>4</v>
      </c>
      <c r="O72" s="922" t="str">
        <f t="shared" si="1"/>
        <v>BAJO</v>
      </c>
      <c r="P72" s="272">
        <v>100</v>
      </c>
      <c r="Q72" s="272">
        <f t="shared" si="2"/>
        <v>400</v>
      </c>
      <c r="R72" s="274" t="str">
        <f t="shared" si="3"/>
        <v>II</v>
      </c>
      <c r="S72" s="246" t="str">
        <f t="shared" si="4"/>
        <v>ACEPTABLE CON CONTROL ESPECIFICO</v>
      </c>
      <c r="T72" s="179" t="s">
        <v>13</v>
      </c>
      <c r="U72" s="179" t="s">
        <v>13</v>
      </c>
      <c r="V72" s="179" t="s">
        <v>13</v>
      </c>
      <c r="W72" s="179" t="s">
        <v>3257</v>
      </c>
      <c r="X72" s="183" t="s">
        <v>13</v>
      </c>
    </row>
    <row r="73" spans="3:24" ht="81">
      <c r="C73" s="1450"/>
      <c r="D73" s="1451"/>
      <c r="E73" s="363" t="s">
        <v>157</v>
      </c>
      <c r="F73" s="197" t="s">
        <v>181</v>
      </c>
      <c r="G73" s="197" t="s">
        <v>81</v>
      </c>
      <c r="H73" s="10" t="s">
        <v>182</v>
      </c>
      <c r="I73" s="198" t="s">
        <v>11</v>
      </c>
      <c r="J73" s="198" t="s">
        <v>11</v>
      </c>
      <c r="K73" s="198" t="s">
        <v>11</v>
      </c>
      <c r="L73" s="180">
        <v>6</v>
      </c>
      <c r="M73" s="180">
        <v>2</v>
      </c>
      <c r="N73" s="272">
        <f t="shared" si="0"/>
        <v>12</v>
      </c>
      <c r="O73" s="922" t="str">
        <f t="shared" si="1"/>
        <v>ALTO</v>
      </c>
      <c r="P73" s="272">
        <v>10</v>
      </c>
      <c r="Q73" s="272">
        <f t="shared" si="2"/>
        <v>120</v>
      </c>
      <c r="R73" s="274" t="str">
        <f t="shared" si="3"/>
        <v>III</v>
      </c>
      <c r="S73" s="246" t="str">
        <f t="shared" si="4"/>
        <v>MEJORABLE</v>
      </c>
      <c r="T73" s="198" t="s">
        <v>13</v>
      </c>
      <c r="U73" s="198" t="s">
        <v>13</v>
      </c>
      <c r="V73" s="198" t="s">
        <v>13</v>
      </c>
      <c r="W73" s="9" t="s">
        <v>3539</v>
      </c>
      <c r="X73" s="183" t="s">
        <v>13</v>
      </c>
    </row>
    <row r="74" spans="3:24" ht="81.599999999999994" thickBot="1">
      <c r="C74" s="1477"/>
      <c r="D74" s="1478"/>
      <c r="E74" s="208" t="s">
        <v>157</v>
      </c>
      <c r="F74" s="153" t="s">
        <v>183</v>
      </c>
      <c r="G74" s="153" t="s">
        <v>81</v>
      </c>
      <c r="H74" s="266" t="s">
        <v>182</v>
      </c>
      <c r="I74" s="154" t="s">
        <v>11</v>
      </c>
      <c r="J74" s="154" t="s">
        <v>11</v>
      </c>
      <c r="K74" s="154" t="s">
        <v>11</v>
      </c>
      <c r="L74" s="211">
        <v>6</v>
      </c>
      <c r="M74" s="211">
        <v>2</v>
      </c>
      <c r="N74" s="539">
        <f t="shared" si="0"/>
        <v>12</v>
      </c>
      <c r="O74" s="922" t="str">
        <f t="shared" ref="O74" si="5">IF(N74&gt;=24,"MUY ALTO",IF(N74&gt;=10,"ALTO",IF(N74&gt;=6,"MEDIO","BAJO")))</f>
        <v>ALTO</v>
      </c>
      <c r="P74" s="539">
        <v>10</v>
      </c>
      <c r="Q74" s="539">
        <f t="shared" si="2"/>
        <v>120</v>
      </c>
      <c r="R74" s="541" t="str">
        <f t="shared" si="3"/>
        <v>III</v>
      </c>
      <c r="S74" s="269" t="str">
        <f t="shared" si="4"/>
        <v>MEJORABLE</v>
      </c>
      <c r="T74" s="154" t="s">
        <v>13</v>
      </c>
      <c r="U74" s="154" t="s">
        <v>13</v>
      </c>
      <c r="V74" s="154" t="s">
        <v>13</v>
      </c>
      <c r="W74" s="270" t="s">
        <v>3258</v>
      </c>
      <c r="X74" s="212" t="s">
        <v>13</v>
      </c>
    </row>
  </sheetData>
  <mergeCells count="25">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58:D74"/>
    <mergeCell ref="C9:C23"/>
    <mergeCell ref="D9:D20"/>
    <mergeCell ref="E9:E20"/>
    <mergeCell ref="D21:D23"/>
    <mergeCell ref="E21:E23"/>
    <mergeCell ref="C24:C30"/>
    <mergeCell ref="D24:D30"/>
    <mergeCell ref="C31:D57"/>
  </mergeCells>
  <conditionalFormatting sqref="S9:S30 S37:S52 S58:S74">
    <cfRule type="containsText" dxfId="92" priority="37" stopIfTrue="1" operator="containsText" text="MEJORABLE">
      <formula>NOT(ISERROR(SEARCH("MEJORABLE",S9)))</formula>
    </cfRule>
    <cfRule type="containsText" dxfId="91" priority="38" stopIfTrue="1" operator="containsText" text="ACEPTABLE CON CONTROL ESPECIFICO">
      <formula>NOT(ISERROR(SEARCH("ACEPTABLE CON CONTROL ESPECIFICO",S9)))</formula>
    </cfRule>
    <cfRule type="containsText" dxfId="90" priority="39" stopIfTrue="1" operator="containsText" text="NO ACEPTABLE">
      <formula>NOT(ISERROR(SEARCH("NO ACEPTABLE",S9)))</formula>
    </cfRule>
  </conditionalFormatting>
  <conditionalFormatting sqref="S36">
    <cfRule type="containsText" dxfId="89" priority="25" stopIfTrue="1" operator="containsText" text="MEJORABLE">
      <formula>NOT(ISERROR(SEARCH("MEJORABLE",S36)))</formula>
    </cfRule>
    <cfRule type="containsText" dxfId="88" priority="26" stopIfTrue="1" operator="containsText" text="ACEPTABLE CON CONTROL ESPECIFICO">
      <formula>NOT(ISERROR(SEARCH("ACEPTABLE CON CONTROL ESPECIFICO",S36)))</formula>
    </cfRule>
    <cfRule type="containsText" dxfId="87" priority="27" stopIfTrue="1" operator="containsText" text="NO ACEPTABLE">
      <formula>NOT(ISERROR(SEARCH("NO ACEPTABLE",S36)))</formula>
    </cfRule>
  </conditionalFormatting>
  <conditionalFormatting sqref="S32">
    <cfRule type="containsText" dxfId="86" priority="22" stopIfTrue="1" operator="containsText" text="MEJORABLE">
      <formula>NOT(ISERROR(SEARCH("MEJORABLE",S32)))</formula>
    </cfRule>
    <cfRule type="containsText" dxfId="85" priority="23" stopIfTrue="1" operator="containsText" text="ACEPTABLE CON CONTROL ESPECIFICO">
      <formula>NOT(ISERROR(SEARCH("ACEPTABLE CON CONTROL ESPECIFICO",S32)))</formula>
    </cfRule>
    <cfRule type="containsText" dxfId="84" priority="24" stopIfTrue="1" operator="containsText" text="NO ACEPTABLE">
      <formula>NOT(ISERROR(SEARCH("NO ACEPTABLE",S32)))</formula>
    </cfRule>
  </conditionalFormatting>
  <conditionalFormatting sqref="S33">
    <cfRule type="containsText" dxfId="83" priority="19" stopIfTrue="1" operator="containsText" text="MEJORABLE">
      <formula>NOT(ISERROR(SEARCH("MEJORABLE",S33)))</formula>
    </cfRule>
    <cfRule type="containsText" dxfId="82" priority="20" stopIfTrue="1" operator="containsText" text="ACEPTABLE CON CONTROL ESPECIFICO">
      <formula>NOT(ISERROR(SEARCH("ACEPTABLE CON CONTROL ESPECIFICO",S33)))</formula>
    </cfRule>
    <cfRule type="containsText" dxfId="81" priority="21" stopIfTrue="1" operator="containsText" text="NO ACEPTABLE">
      <formula>NOT(ISERROR(SEARCH("NO ACEPTABLE",S33)))</formula>
    </cfRule>
  </conditionalFormatting>
  <conditionalFormatting sqref="S34">
    <cfRule type="containsText" dxfId="80" priority="16" stopIfTrue="1" operator="containsText" text="MEJORABLE">
      <formula>NOT(ISERROR(SEARCH("MEJORABLE",S34)))</formula>
    </cfRule>
    <cfRule type="containsText" dxfId="79" priority="17" stopIfTrue="1" operator="containsText" text="ACEPTABLE CON CONTROL ESPECIFICO">
      <formula>NOT(ISERROR(SEARCH("ACEPTABLE CON CONTROL ESPECIFICO",S34)))</formula>
    </cfRule>
    <cfRule type="containsText" dxfId="78" priority="18" stopIfTrue="1" operator="containsText" text="NO ACEPTABLE">
      <formula>NOT(ISERROR(SEARCH("NO ACEPTABLE",S34)))</formula>
    </cfRule>
  </conditionalFormatting>
  <conditionalFormatting sqref="S35">
    <cfRule type="containsText" dxfId="77" priority="13" stopIfTrue="1" operator="containsText" text="MEJORABLE">
      <formula>NOT(ISERROR(SEARCH("MEJORABLE",S35)))</formula>
    </cfRule>
    <cfRule type="containsText" dxfId="76" priority="14" stopIfTrue="1" operator="containsText" text="ACEPTABLE CON CONTROL ESPECIFICO">
      <formula>NOT(ISERROR(SEARCH("ACEPTABLE CON CONTROL ESPECIFICO",S35)))</formula>
    </cfRule>
    <cfRule type="containsText" dxfId="75" priority="15" stopIfTrue="1" operator="containsText" text="NO ACEPTABLE">
      <formula>NOT(ISERROR(SEARCH("NO ACEPTABLE",S35)))</formula>
    </cfRule>
  </conditionalFormatting>
  <conditionalFormatting sqref="S31">
    <cfRule type="containsText" dxfId="74" priority="10" stopIfTrue="1" operator="containsText" text="MEJORABLE">
      <formula>NOT(ISERROR(SEARCH("MEJORABLE",S31)))</formula>
    </cfRule>
    <cfRule type="containsText" dxfId="73" priority="11" stopIfTrue="1" operator="containsText" text="ACEPTABLE CON CONTROL ESPECIFICO">
      <formula>NOT(ISERROR(SEARCH("ACEPTABLE CON CONTROL ESPECIFICO",S31)))</formula>
    </cfRule>
    <cfRule type="containsText" dxfId="72" priority="12" stopIfTrue="1" operator="containsText" text="NO ACEPTABLE">
      <formula>NOT(ISERROR(SEARCH("NO ACEPTABLE",S31)))</formula>
    </cfRule>
  </conditionalFormatting>
  <dataValidations count="3">
    <dataValidation type="list" allowBlank="1" showInputMessage="1" showErrorMessage="1" sqref="P9:P52 P58:P74" xr:uid="{00000000-0002-0000-7500-000000000000}">
      <formula1>"10,25,60,100"</formula1>
    </dataValidation>
    <dataValidation type="list" allowBlank="1" showInputMessage="1" showErrorMessage="1" sqref="M9:M52 M58:M74" xr:uid="{00000000-0002-0000-7500-000001000000}">
      <formula1>"1,2,3,4"</formula1>
    </dataValidation>
    <dataValidation type="list" allowBlank="1" showInputMessage="1" showErrorMessage="1" sqref="L9:L52 L58:L74" xr:uid="{00000000-0002-0000-7500-000002000000}">
      <formula1>"10,6,2,1"</formula1>
    </dataValidation>
  </dataValidations>
  <pageMargins left="0.7" right="0.7" top="0.75" bottom="0.75" header="0.3" footer="0.3"/>
  <pageSetup paperSize="9" scale="1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65"/>
  <dimension ref="C1:X68"/>
  <sheetViews>
    <sheetView view="pageBreakPreview" zoomScale="30" zoomScaleNormal="10" zoomScaleSheetLayoutView="30" workbookViewId="0">
      <selection activeCell="H42" sqref="H42"/>
    </sheetView>
  </sheetViews>
  <sheetFormatPr baseColWidth="10" defaultColWidth="11.44140625" defaultRowHeight="14.4"/>
  <cols>
    <col min="1" max="2" width="11.44140625" style="169"/>
    <col min="3" max="3" width="39.44140625" style="169" customWidth="1"/>
    <col min="4" max="4" width="38.109375" style="169" customWidth="1"/>
    <col min="5" max="5" width="30.33203125" style="169" customWidth="1"/>
    <col min="6" max="6" width="84.109375" style="169" customWidth="1"/>
    <col min="7" max="7" width="52.44140625" style="335" customWidth="1"/>
    <col min="8" max="8" width="67.44140625" style="169" customWidth="1"/>
    <col min="9" max="9" width="48.6640625" style="169" customWidth="1"/>
    <col min="10" max="10" width="33.33203125" style="169" customWidth="1"/>
    <col min="11" max="11" width="44.44140625" style="169" customWidth="1"/>
    <col min="12" max="12" width="25.6640625" style="169" customWidth="1"/>
    <col min="13" max="13" width="23.88671875" style="169" customWidth="1"/>
    <col min="14" max="14" width="28.44140625" style="169" customWidth="1"/>
    <col min="15" max="15" width="41.109375" style="169" customWidth="1"/>
    <col min="16" max="16" width="41" style="169" customWidth="1"/>
    <col min="17" max="17" width="37.88671875" style="169" customWidth="1"/>
    <col min="18" max="18" width="42" style="169" customWidth="1"/>
    <col min="19" max="19" width="51.44140625" style="169" customWidth="1"/>
    <col min="20" max="21" width="28.44140625" style="169" customWidth="1"/>
    <col min="22" max="22" width="56.6640625" style="169" customWidth="1"/>
    <col min="23" max="23" width="141.33203125" style="169" customWidth="1"/>
    <col min="24" max="24" width="55.6640625" style="169" customWidth="1"/>
    <col min="25" max="16384" width="11.44140625" style="169"/>
  </cols>
  <sheetData>
    <row r="1" spans="3:24" ht="76.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1.75" customHeight="1">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6.75" customHeight="1">
      <c r="C5" s="251" t="s">
        <v>3</v>
      </c>
      <c r="D5" s="205">
        <v>43518</v>
      </c>
      <c r="E5" s="205">
        <v>43533</v>
      </c>
      <c r="F5" s="205">
        <v>43710</v>
      </c>
      <c r="G5" s="205">
        <v>43719</v>
      </c>
      <c r="H5" s="205">
        <v>43732</v>
      </c>
      <c r="I5" s="205">
        <v>43768</v>
      </c>
      <c r="J5" s="205">
        <v>44034</v>
      </c>
      <c r="K5" s="205">
        <v>44295</v>
      </c>
      <c r="L5" s="205">
        <v>44708</v>
      </c>
      <c r="M5" s="205">
        <v>45114</v>
      </c>
      <c r="N5" s="205">
        <v>45469</v>
      </c>
      <c r="O5" s="190"/>
      <c r="P5" s="190"/>
      <c r="Q5" s="190"/>
      <c r="R5" s="190"/>
      <c r="S5" s="187"/>
      <c r="T5" s="249"/>
      <c r="U5" s="1405"/>
      <c r="V5" s="1405"/>
      <c r="W5" s="1406"/>
      <c r="X5" s="1407"/>
    </row>
    <row r="6" spans="3:24" ht="45">
      <c r="C6" s="1408" t="s">
        <v>128</v>
      </c>
      <c r="D6" s="1409"/>
      <c r="E6" s="1487" t="s">
        <v>3259</v>
      </c>
      <c r="F6" s="1487"/>
      <c r="G6" s="1487"/>
      <c r="H6" s="1487"/>
      <c r="I6" s="1487"/>
      <c r="J6" s="1487"/>
      <c r="K6" s="1487"/>
      <c r="L6" s="1487"/>
      <c r="M6" s="1487"/>
      <c r="N6" s="1487"/>
      <c r="O6" s="1487"/>
      <c r="P6" s="1487"/>
      <c r="Q6" s="1487"/>
      <c r="R6" s="1487"/>
      <c r="S6" s="1487"/>
      <c r="T6" s="1487"/>
      <c r="U6" s="1487"/>
      <c r="V6" s="1487"/>
      <c r="W6" s="1487"/>
      <c r="X6" s="1488"/>
    </row>
    <row r="7" spans="3:24" ht="24.6">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ht="168.7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274.5" customHeight="1">
      <c r="C9" s="1491" t="s">
        <v>3260</v>
      </c>
      <c r="D9" s="2059" t="s">
        <v>3806</v>
      </c>
      <c r="E9" s="438" t="s">
        <v>6</v>
      </c>
      <c r="F9" s="470" t="s">
        <v>1814</v>
      </c>
      <c r="G9" s="438" t="s">
        <v>8</v>
      </c>
      <c r="H9" s="471" t="s">
        <v>1279</v>
      </c>
      <c r="I9" s="440" t="s">
        <v>10</v>
      </c>
      <c r="J9" s="440" t="s">
        <v>3261</v>
      </c>
      <c r="K9" s="440" t="s">
        <v>3262</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63" t="s">
        <v>13</v>
      </c>
      <c r="U9" s="163" t="s">
        <v>13</v>
      </c>
      <c r="V9" s="163" t="s">
        <v>13</v>
      </c>
      <c r="W9" s="5" t="s">
        <v>3263</v>
      </c>
      <c r="X9" s="165" t="s">
        <v>13</v>
      </c>
    </row>
    <row r="10" spans="3:24" ht="180" customHeight="1">
      <c r="C10" s="1491"/>
      <c r="D10" s="2059"/>
      <c r="E10" s="438" t="s">
        <v>6</v>
      </c>
      <c r="F10" s="437" t="s">
        <v>3264</v>
      </c>
      <c r="G10" s="438" t="s">
        <v>8</v>
      </c>
      <c r="H10" s="440" t="s">
        <v>3265</v>
      </c>
      <c r="I10" s="440" t="s">
        <v>11</v>
      </c>
      <c r="J10" s="440" t="s">
        <v>3266</v>
      </c>
      <c r="K10" s="440" t="s">
        <v>238</v>
      </c>
      <c r="L10" s="472">
        <v>6</v>
      </c>
      <c r="M10" s="472">
        <v>4</v>
      </c>
      <c r="N10" s="639">
        <f t="shared" ref="N10:N68" si="0">+L10*M10</f>
        <v>24</v>
      </c>
      <c r="O10" s="950" t="str">
        <f t="shared" ref="O10:O68" si="1">IF(N10&gt;=24,"MUY ALTO",IF(N10&gt;=10,"ALTO",IF(N10&gt;=6,"MEDIO","BAJO")))</f>
        <v>MUY ALTO</v>
      </c>
      <c r="P10" s="639">
        <v>10</v>
      </c>
      <c r="Q10" s="639">
        <f t="shared" ref="Q10:Q68" si="2">+N10*P10</f>
        <v>240</v>
      </c>
      <c r="R10" s="674" t="str">
        <f t="shared" ref="R10:R68" si="3">IF(Q10&gt;=600,"I",IF(Q10&gt;=150,"II",IF(Q10&gt;=40,"III",IF(Q10&gt;=20,"IV"))))</f>
        <v>II</v>
      </c>
      <c r="S10" s="246" t="str">
        <f t="shared" ref="S10:S68" si="4">IF(Q10&gt;=600,"NO ACEPTABLE",IF(Q10&gt;=150,"ACEPTABLE CON CONTROL ESPECIFICO",IF(Q10&gt;=40,"MEJORABLE",IF(Q10&gt;=20,"ACEPTABLE"))))</f>
        <v>ACEPTABLE CON CONTROL ESPECIFICO</v>
      </c>
      <c r="T10" s="163" t="s">
        <v>14</v>
      </c>
      <c r="U10" s="163" t="s">
        <v>14</v>
      </c>
      <c r="V10" s="163" t="s">
        <v>14</v>
      </c>
      <c r="W10" s="5" t="s">
        <v>2997</v>
      </c>
      <c r="X10" s="165" t="s">
        <v>13</v>
      </c>
    </row>
    <row r="11" spans="3:24" ht="209.25" customHeight="1">
      <c r="C11" s="1491"/>
      <c r="D11" s="2059"/>
      <c r="E11" s="438" t="s">
        <v>6</v>
      </c>
      <c r="F11" s="437" t="s">
        <v>1817</v>
      </c>
      <c r="G11" s="438" t="s">
        <v>17</v>
      </c>
      <c r="H11" s="440" t="s">
        <v>18</v>
      </c>
      <c r="I11" s="440" t="s">
        <v>11</v>
      </c>
      <c r="J11" s="440" t="s">
        <v>3266</v>
      </c>
      <c r="K11" s="440" t="s">
        <v>11</v>
      </c>
      <c r="L11" s="472">
        <v>2</v>
      </c>
      <c r="M11" s="472">
        <v>4</v>
      </c>
      <c r="N11" s="639">
        <f t="shared" si="0"/>
        <v>8</v>
      </c>
      <c r="O11" s="950" t="str">
        <f t="shared" si="1"/>
        <v>MEDIO</v>
      </c>
      <c r="P11" s="639">
        <v>10</v>
      </c>
      <c r="Q11" s="639">
        <f t="shared" si="2"/>
        <v>80</v>
      </c>
      <c r="R11" s="674" t="str">
        <f t="shared" si="3"/>
        <v>III</v>
      </c>
      <c r="S11" s="246" t="str">
        <f t="shared" si="4"/>
        <v>MEJORABLE</v>
      </c>
      <c r="T11" s="677" t="s">
        <v>13</v>
      </c>
      <c r="U11" s="163" t="s">
        <v>14</v>
      </c>
      <c r="V11" s="163" t="s">
        <v>14</v>
      </c>
      <c r="W11" s="5" t="s">
        <v>3267</v>
      </c>
      <c r="X11" s="165" t="s">
        <v>13</v>
      </c>
    </row>
    <row r="12" spans="3:24" ht="153.75" customHeight="1">
      <c r="C12" s="1491"/>
      <c r="D12" s="2059"/>
      <c r="E12" s="438" t="s">
        <v>6</v>
      </c>
      <c r="F12" s="475" t="s">
        <v>1818</v>
      </c>
      <c r="G12" s="438" t="s">
        <v>20</v>
      </c>
      <c r="H12" s="440" t="s">
        <v>21</v>
      </c>
      <c r="I12" s="444" t="s">
        <v>11</v>
      </c>
      <c r="J12" s="444" t="s">
        <v>11</v>
      </c>
      <c r="K12" s="444" t="s">
        <v>11</v>
      </c>
      <c r="L12" s="472">
        <v>2</v>
      </c>
      <c r="M12" s="472">
        <v>4</v>
      </c>
      <c r="N12" s="639">
        <f t="shared" si="0"/>
        <v>8</v>
      </c>
      <c r="O12" s="950" t="str">
        <f t="shared" si="1"/>
        <v>MEDIO</v>
      </c>
      <c r="P12" s="639">
        <v>10</v>
      </c>
      <c r="Q12" s="639">
        <f t="shared" si="2"/>
        <v>80</v>
      </c>
      <c r="R12" s="674" t="str">
        <f t="shared" si="3"/>
        <v>III</v>
      </c>
      <c r="S12" s="246" t="str">
        <f t="shared" si="4"/>
        <v>MEJORABLE</v>
      </c>
      <c r="T12" s="677" t="s">
        <v>13</v>
      </c>
      <c r="U12" s="163" t="s">
        <v>14</v>
      </c>
      <c r="V12" s="677" t="s">
        <v>13</v>
      </c>
      <c r="W12" s="179" t="s">
        <v>3268</v>
      </c>
      <c r="X12" s="165" t="s">
        <v>13</v>
      </c>
    </row>
    <row r="13" spans="3:24" ht="183.6">
      <c r="C13" s="1491"/>
      <c r="D13" s="2059"/>
      <c r="E13" s="438" t="s">
        <v>6</v>
      </c>
      <c r="F13" s="880" t="s">
        <v>3785</v>
      </c>
      <c r="G13" s="438" t="s">
        <v>33</v>
      </c>
      <c r="H13" s="474" t="s">
        <v>3766</v>
      </c>
      <c r="I13" s="440" t="s">
        <v>10</v>
      </c>
      <c r="J13" s="440" t="s">
        <v>11</v>
      </c>
      <c r="K13" s="440" t="s">
        <v>11</v>
      </c>
      <c r="L13" s="472">
        <v>2</v>
      </c>
      <c r="M13" s="472">
        <v>4</v>
      </c>
      <c r="N13" s="639">
        <f t="shared" si="0"/>
        <v>8</v>
      </c>
      <c r="O13" s="950" t="str">
        <f t="shared" si="1"/>
        <v>MEDIO</v>
      </c>
      <c r="P13" s="639">
        <v>10</v>
      </c>
      <c r="Q13" s="639">
        <f t="shared" si="2"/>
        <v>80</v>
      </c>
      <c r="R13" s="674" t="str">
        <f t="shared" si="3"/>
        <v>III</v>
      </c>
      <c r="S13" s="246" t="str">
        <f t="shared" si="4"/>
        <v>MEJORABLE</v>
      </c>
      <c r="T13" s="125" t="s">
        <v>26</v>
      </c>
      <c r="U13" s="125" t="s">
        <v>26</v>
      </c>
      <c r="V13" s="677" t="s">
        <v>13</v>
      </c>
      <c r="W13" s="678" t="s">
        <v>4021</v>
      </c>
      <c r="X13" s="165" t="s">
        <v>953</v>
      </c>
    </row>
    <row r="14" spans="3:24" ht="213.75" customHeight="1">
      <c r="C14" s="1491"/>
      <c r="D14" s="1492" t="s">
        <v>3807</v>
      </c>
      <c r="E14" s="1820" t="s">
        <v>3269</v>
      </c>
      <c r="F14" s="475" t="s">
        <v>3270</v>
      </c>
      <c r="G14" s="477" t="s">
        <v>219</v>
      </c>
      <c r="H14" s="471" t="s">
        <v>3271</v>
      </c>
      <c r="I14" s="471" t="s">
        <v>11</v>
      </c>
      <c r="J14" s="471" t="s">
        <v>11</v>
      </c>
      <c r="K14" s="440" t="s">
        <v>11</v>
      </c>
      <c r="L14" s="472">
        <v>2</v>
      </c>
      <c r="M14" s="472">
        <v>4</v>
      </c>
      <c r="N14" s="639">
        <f t="shared" si="0"/>
        <v>8</v>
      </c>
      <c r="O14" s="950" t="str">
        <f t="shared" si="1"/>
        <v>MEDIO</v>
      </c>
      <c r="P14" s="639">
        <v>10</v>
      </c>
      <c r="Q14" s="639">
        <f t="shared" si="2"/>
        <v>80</v>
      </c>
      <c r="R14" s="674" t="str">
        <f t="shared" si="3"/>
        <v>III</v>
      </c>
      <c r="S14" s="246" t="str">
        <f t="shared" si="4"/>
        <v>MEJORABLE</v>
      </c>
      <c r="T14" s="163" t="s">
        <v>91</v>
      </c>
      <c r="U14" s="163" t="s">
        <v>91</v>
      </c>
      <c r="V14" s="163" t="s">
        <v>91</v>
      </c>
      <c r="W14" s="179" t="s">
        <v>3272</v>
      </c>
      <c r="X14" s="165" t="s">
        <v>953</v>
      </c>
    </row>
    <row r="15" spans="3:24" ht="110.4">
      <c r="C15" s="1491"/>
      <c r="D15" s="1492"/>
      <c r="E15" s="1820"/>
      <c r="F15" s="477" t="s">
        <v>3273</v>
      </c>
      <c r="G15" s="477" t="s">
        <v>1216</v>
      </c>
      <c r="H15" s="471" t="s">
        <v>3271</v>
      </c>
      <c r="I15" s="471" t="s">
        <v>11</v>
      </c>
      <c r="J15" s="471" t="s">
        <v>11</v>
      </c>
      <c r="K15" s="444" t="s">
        <v>271</v>
      </c>
      <c r="L15" s="472">
        <v>2</v>
      </c>
      <c r="M15" s="472">
        <v>4</v>
      </c>
      <c r="N15" s="639">
        <f t="shared" si="0"/>
        <v>8</v>
      </c>
      <c r="O15" s="950" t="str">
        <f t="shared" si="1"/>
        <v>MEDIO</v>
      </c>
      <c r="P15" s="639">
        <v>10</v>
      </c>
      <c r="Q15" s="639">
        <f t="shared" si="2"/>
        <v>80</v>
      </c>
      <c r="R15" s="674" t="str">
        <f t="shared" si="3"/>
        <v>III</v>
      </c>
      <c r="S15" s="246" t="str">
        <f t="shared" si="4"/>
        <v>MEJORABLE</v>
      </c>
      <c r="T15" s="163" t="s">
        <v>91</v>
      </c>
      <c r="U15" s="163" t="s">
        <v>91</v>
      </c>
      <c r="V15" s="163" t="s">
        <v>91</v>
      </c>
      <c r="W15" s="5" t="s">
        <v>3274</v>
      </c>
      <c r="X15" s="679" t="s">
        <v>272</v>
      </c>
    </row>
    <row r="16" spans="3:24" ht="205.2">
      <c r="C16" s="1491"/>
      <c r="D16" s="1492"/>
      <c r="E16" s="1820"/>
      <c r="F16" s="880" t="s">
        <v>3794</v>
      </c>
      <c r="G16" s="438" t="s">
        <v>33</v>
      </c>
      <c r="H16" s="474" t="s">
        <v>3766</v>
      </c>
      <c r="I16" s="440" t="s">
        <v>10</v>
      </c>
      <c r="J16" s="440" t="s">
        <v>11</v>
      </c>
      <c r="K16" s="440" t="s">
        <v>11</v>
      </c>
      <c r="L16" s="472">
        <v>2</v>
      </c>
      <c r="M16" s="472">
        <v>4</v>
      </c>
      <c r="N16" s="639">
        <f t="shared" si="0"/>
        <v>8</v>
      </c>
      <c r="O16" s="950" t="str">
        <f t="shared" si="1"/>
        <v>MEDIO</v>
      </c>
      <c r="P16" s="639">
        <v>10</v>
      </c>
      <c r="Q16" s="639">
        <f t="shared" si="2"/>
        <v>80</v>
      </c>
      <c r="R16" s="674" t="str">
        <f t="shared" si="3"/>
        <v>III</v>
      </c>
      <c r="S16" s="246" t="str">
        <f t="shared" si="4"/>
        <v>MEJORABLE</v>
      </c>
      <c r="T16" s="677" t="s">
        <v>13</v>
      </c>
      <c r="U16" s="677" t="s">
        <v>13</v>
      </c>
      <c r="V16" s="677" t="s">
        <v>13</v>
      </c>
      <c r="W16" s="15" t="s">
        <v>4022</v>
      </c>
      <c r="X16" s="165" t="s">
        <v>953</v>
      </c>
    </row>
    <row r="17" spans="3:24" ht="114">
      <c r="C17" s="1491"/>
      <c r="D17" s="1492"/>
      <c r="E17" s="1820"/>
      <c r="F17" s="438" t="s">
        <v>3275</v>
      </c>
      <c r="G17" s="438" t="s">
        <v>8</v>
      </c>
      <c r="H17" s="440" t="s">
        <v>1339</v>
      </c>
      <c r="I17" s="440" t="s">
        <v>11</v>
      </c>
      <c r="J17" s="440" t="s">
        <v>11</v>
      </c>
      <c r="K17" s="440" t="s">
        <v>11</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63" t="s">
        <v>91</v>
      </c>
      <c r="U17" s="163" t="s">
        <v>91</v>
      </c>
      <c r="V17" s="163" t="s">
        <v>91</v>
      </c>
      <c r="W17" s="316" t="s">
        <v>3276</v>
      </c>
      <c r="X17" s="165" t="s">
        <v>13</v>
      </c>
    </row>
    <row r="18" spans="3:24" ht="150.75" customHeight="1">
      <c r="C18" s="1491"/>
      <c r="D18" s="1492"/>
      <c r="E18" s="1820"/>
      <c r="F18" s="477" t="s">
        <v>3277</v>
      </c>
      <c r="G18" s="438" t="s">
        <v>8</v>
      </c>
      <c r="H18" s="440" t="s">
        <v>222</v>
      </c>
      <c r="I18" s="471" t="s">
        <v>11</v>
      </c>
      <c r="J18" s="440" t="s">
        <v>11</v>
      </c>
      <c r="K18" s="440" t="s">
        <v>223</v>
      </c>
      <c r="L18" s="472">
        <v>6</v>
      </c>
      <c r="M18" s="472">
        <v>4</v>
      </c>
      <c r="N18" s="639">
        <f t="shared" si="0"/>
        <v>24</v>
      </c>
      <c r="O18" s="950" t="str">
        <f t="shared" si="1"/>
        <v>MUY ALTO</v>
      </c>
      <c r="P18" s="639">
        <v>10</v>
      </c>
      <c r="Q18" s="639">
        <f t="shared" si="2"/>
        <v>240</v>
      </c>
      <c r="R18" s="674" t="str">
        <f t="shared" si="3"/>
        <v>II</v>
      </c>
      <c r="S18" s="246" t="str">
        <f t="shared" si="4"/>
        <v>ACEPTABLE CON CONTROL ESPECIFICO</v>
      </c>
      <c r="T18" s="163" t="s">
        <v>91</v>
      </c>
      <c r="U18" s="163" t="s">
        <v>91</v>
      </c>
      <c r="V18" s="163" t="s">
        <v>91</v>
      </c>
      <c r="W18" s="179" t="s">
        <v>3278</v>
      </c>
      <c r="X18" s="165" t="s">
        <v>13</v>
      </c>
    </row>
    <row r="19" spans="3:24" ht="183.75" customHeight="1">
      <c r="C19" s="1491"/>
      <c r="D19" s="1492"/>
      <c r="E19" s="1820"/>
      <c r="F19" s="477" t="s">
        <v>3279</v>
      </c>
      <c r="G19" s="438" t="s">
        <v>8</v>
      </c>
      <c r="H19" s="440" t="s">
        <v>1339</v>
      </c>
      <c r="I19" s="440" t="s">
        <v>11</v>
      </c>
      <c r="J19" s="440" t="s">
        <v>1340</v>
      </c>
      <c r="K19" s="440" t="s">
        <v>11</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63" t="s">
        <v>91</v>
      </c>
      <c r="U19" s="163" t="s">
        <v>91</v>
      </c>
      <c r="V19" s="163" t="s">
        <v>91</v>
      </c>
      <c r="W19" s="179" t="s">
        <v>3280</v>
      </c>
      <c r="X19" s="680" t="s">
        <v>13</v>
      </c>
    </row>
    <row r="20" spans="3:24" ht="139.5" customHeight="1">
      <c r="C20" s="1491"/>
      <c r="D20" s="1492"/>
      <c r="E20" s="1820"/>
      <c r="F20" s="479" t="s">
        <v>3281</v>
      </c>
      <c r="G20" s="477" t="s">
        <v>20</v>
      </c>
      <c r="H20" s="471" t="s">
        <v>3282</v>
      </c>
      <c r="I20" s="471" t="s">
        <v>11</v>
      </c>
      <c r="J20" s="471" t="s">
        <v>11</v>
      </c>
      <c r="K20" s="471" t="s">
        <v>11</v>
      </c>
      <c r="L20" s="472">
        <v>2</v>
      </c>
      <c r="M20" s="472">
        <v>2</v>
      </c>
      <c r="N20" s="639">
        <f t="shared" si="0"/>
        <v>4</v>
      </c>
      <c r="O20" s="950" t="str">
        <f t="shared" si="1"/>
        <v>BAJO</v>
      </c>
      <c r="P20" s="639">
        <v>100</v>
      </c>
      <c r="Q20" s="639">
        <f t="shared" si="2"/>
        <v>400</v>
      </c>
      <c r="R20" s="674" t="str">
        <f t="shared" si="3"/>
        <v>II</v>
      </c>
      <c r="S20" s="246" t="str">
        <f t="shared" si="4"/>
        <v>ACEPTABLE CON CONTROL ESPECIFICO</v>
      </c>
      <c r="T20" s="163" t="s">
        <v>91</v>
      </c>
      <c r="U20" s="163" t="s">
        <v>91</v>
      </c>
      <c r="V20" s="677" t="s">
        <v>13</v>
      </c>
      <c r="W20" s="179" t="s">
        <v>3283</v>
      </c>
      <c r="X20" s="165" t="s">
        <v>13</v>
      </c>
    </row>
    <row r="21" spans="3:24" ht="205.2">
      <c r="C21" s="1491"/>
      <c r="D21" s="1492"/>
      <c r="E21" s="1820"/>
      <c r="F21" s="476" t="s">
        <v>1814</v>
      </c>
      <c r="G21" s="438" t="s">
        <v>8</v>
      </c>
      <c r="H21" s="471" t="s">
        <v>1279</v>
      </c>
      <c r="I21" s="440" t="s">
        <v>11</v>
      </c>
      <c r="J21" s="440" t="s">
        <v>11</v>
      </c>
      <c r="K21" s="440" t="s">
        <v>11</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63" t="s">
        <v>13</v>
      </c>
      <c r="U21" s="677" t="s">
        <v>13</v>
      </c>
      <c r="V21" s="677" t="s">
        <v>13</v>
      </c>
      <c r="W21" s="5" t="s">
        <v>3284</v>
      </c>
      <c r="X21" s="165" t="s">
        <v>13</v>
      </c>
    </row>
    <row r="22" spans="3:24" ht="187.5" customHeight="1">
      <c r="C22" s="1491"/>
      <c r="D22" s="1492"/>
      <c r="E22" s="1820"/>
      <c r="F22" s="444" t="s">
        <v>3264</v>
      </c>
      <c r="G22" s="438" t="s">
        <v>8</v>
      </c>
      <c r="H22" s="440" t="s">
        <v>315</v>
      </c>
      <c r="I22" s="440" t="s">
        <v>11</v>
      </c>
      <c r="J22" s="440" t="s">
        <v>11</v>
      </c>
      <c r="K22" s="440" t="s">
        <v>238</v>
      </c>
      <c r="L22" s="472">
        <v>6</v>
      </c>
      <c r="M22" s="472">
        <v>4</v>
      </c>
      <c r="N22" s="639">
        <f t="shared" si="0"/>
        <v>24</v>
      </c>
      <c r="O22" s="950" t="str">
        <f t="shared" si="1"/>
        <v>MUY ALTO</v>
      </c>
      <c r="P22" s="639">
        <v>10</v>
      </c>
      <c r="Q22" s="639">
        <f t="shared" si="2"/>
        <v>240</v>
      </c>
      <c r="R22" s="674" t="str">
        <f t="shared" si="3"/>
        <v>II</v>
      </c>
      <c r="S22" s="246" t="str">
        <f t="shared" si="4"/>
        <v>ACEPTABLE CON CONTROL ESPECIFICO</v>
      </c>
      <c r="T22" s="163" t="s">
        <v>14</v>
      </c>
      <c r="U22" s="163" t="s">
        <v>14</v>
      </c>
      <c r="V22" s="677" t="s">
        <v>13</v>
      </c>
      <c r="W22" s="295" t="s">
        <v>3285</v>
      </c>
      <c r="X22" s="165" t="s">
        <v>13</v>
      </c>
    </row>
    <row r="23" spans="3:24" ht="138.6">
      <c r="C23" s="1491"/>
      <c r="D23" s="1492"/>
      <c r="E23" s="1820"/>
      <c r="F23" s="475" t="s">
        <v>3286</v>
      </c>
      <c r="G23" s="477" t="s">
        <v>20</v>
      </c>
      <c r="H23" s="471" t="s">
        <v>1352</v>
      </c>
      <c r="I23" s="471" t="s">
        <v>11</v>
      </c>
      <c r="J23" s="471" t="s">
        <v>11</v>
      </c>
      <c r="K23" s="471" t="s">
        <v>11</v>
      </c>
      <c r="L23" s="472">
        <v>2</v>
      </c>
      <c r="M23" s="472">
        <v>4</v>
      </c>
      <c r="N23" s="639">
        <f t="shared" si="0"/>
        <v>8</v>
      </c>
      <c r="O23" s="950" t="str">
        <f t="shared" si="1"/>
        <v>MEDIO</v>
      </c>
      <c r="P23" s="639">
        <v>10</v>
      </c>
      <c r="Q23" s="639">
        <f t="shared" si="2"/>
        <v>80</v>
      </c>
      <c r="R23" s="674" t="str">
        <f t="shared" si="3"/>
        <v>III</v>
      </c>
      <c r="S23" s="246" t="str">
        <f t="shared" si="4"/>
        <v>MEJORABLE</v>
      </c>
      <c r="T23" s="163" t="s">
        <v>91</v>
      </c>
      <c r="U23" s="163" t="s">
        <v>91</v>
      </c>
      <c r="V23" s="677" t="s">
        <v>13</v>
      </c>
      <c r="W23" s="163" t="s">
        <v>14</v>
      </c>
      <c r="X23" s="165" t="s">
        <v>13</v>
      </c>
    </row>
    <row r="24" spans="3:24" ht="216.75" customHeight="1">
      <c r="C24" s="1491"/>
      <c r="D24" s="1492"/>
      <c r="E24" s="1820"/>
      <c r="F24" s="479" t="s">
        <v>3287</v>
      </c>
      <c r="G24" s="470" t="s">
        <v>1216</v>
      </c>
      <c r="H24" s="437" t="s">
        <v>3288</v>
      </c>
      <c r="I24" s="444" t="s">
        <v>11</v>
      </c>
      <c r="J24" s="444" t="s">
        <v>11</v>
      </c>
      <c r="K24" s="444" t="s">
        <v>11</v>
      </c>
      <c r="L24" s="472">
        <v>2</v>
      </c>
      <c r="M24" s="472">
        <v>4</v>
      </c>
      <c r="N24" s="639">
        <f t="shared" si="0"/>
        <v>8</v>
      </c>
      <c r="O24" s="950" t="str">
        <f t="shared" si="1"/>
        <v>MEDIO</v>
      </c>
      <c r="P24" s="639">
        <v>10</v>
      </c>
      <c r="Q24" s="639">
        <f t="shared" si="2"/>
        <v>80</v>
      </c>
      <c r="R24" s="674" t="str">
        <f t="shared" si="3"/>
        <v>III</v>
      </c>
      <c r="S24" s="246" t="str">
        <f t="shared" si="4"/>
        <v>MEJORABLE</v>
      </c>
      <c r="T24" s="163" t="s">
        <v>14</v>
      </c>
      <c r="U24" s="163" t="s">
        <v>14</v>
      </c>
      <c r="V24" s="677" t="s">
        <v>13</v>
      </c>
      <c r="W24" s="163" t="s">
        <v>14</v>
      </c>
      <c r="X24" s="165" t="s">
        <v>310</v>
      </c>
    </row>
    <row r="25" spans="3:24" ht="259.5" customHeight="1">
      <c r="C25" s="1491"/>
      <c r="D25" s="1492"/>
      <c r="E25" s="1820"/>
      <c r="F25" s="479" t="s">
        <v>3289</v>
      </c>
      <c r="G25" s="470" t="s">
        <v>1216</v>
      </c>
      <c r="H25" s="437" t="s">
        <v>3290</v>
      </c>
      <c r="I25" s="444" t="s">
        <v>11</v>
      </c>
      <c r="J25" s="444" t="s">
        <v>11</v>
      </c>
      <c r="K25" s="444" t="s">
        <v>11</v>
      </c>
      <c r="L25" s="472">
        <v>2</v>
      </c>
      <c r="M25" s="472">
        <v>4</v>
      </c>
      <c r="N25" s="639">
        <f t="shared" si="0"/>
        <v>8</v>
      </c>
      <c r="O25" s="950" t="str">
        <f t="shared" si="1"/>
        <v>MEDIO</v>
      </c>
      <c r="P25" s="639">
        <v>10</v>
      </c>
      <c r="Q25" s="639">
        <f t="shared" si="2"/>
        <v>80</v>
      </c>
      <c r="R25" s="674" t="str">
        <f t="shared" si="3"/>
        <v>III</v>
      </c>
      <c r="S25" s="246" t="str">
        <f t="shared" si="4"/>
        <v>MEJORABLE</v>
      </c>
      <c r="T25" s="163" t="s">
        <v>14</v>
      </c>
      <c r="U25" s="163" t="s">
        <v>14</v>
      </c>
      <c r="V25" s="295" t="s">
        <v>14</v>
      </c>
      <c r="W25" s="163" t="s">
        <v>3291</v>
      </c>
      <c r="X25" s="165" t="s">
        <v>310</v>
      </c>
    </row>
    <row r="26" spans="3:24" ht="275.25" customHeight="1">
      <c r="C26" s="1491"/>
      <c r="D26" s="1492"/>
      <c r="E26" s="1820"/>
      <c r="F26" s="477" t="s">
        <v>3292</v>
      </c>
      <c r="G26" s="477" t="s">
        <v>1216</v>
      </c>
      <c r="H26" s="471" t="s">
        <v>3293</v>
      </c>
      <c r="I26" s="471" t="s">
        <v>11</v>
      </c>
      <c r="J26" s="471" t="s">
        <v>11</v>
      </c>
      <c r="K26" s="444" t="s">
        <v>271</v>
      </c>
      <c r="L26" s="472">
        <v>2</v>
      </c>
      <c r="M26" s="472">
        <v>4</v>
      </c>
      <c r="N26" s="639">
        <f t="shared" si="0"/>
        <v>8</v>
      </c>
      <c r="O26" s="950" t="str">
        <f t="shared" si="1"/>
        <v>MEDIO</v>
      </c>
      <c r="P26" s="639">
        <v>10</v>
      </c>
      <c r="Q26" s="639">
        <f t="shared" si="2"/>
        <v>80</v>
      </c>
      <c r="R26" s="674" t="str">
        <f t="shared" si="3"/>
        <v>III</v>
      </c>
      <c r="S26" s="246" t="str">
        <f t="shared" si="4"/>
        <v>MEJORABLE</v>
      </c>
      <c r="T26" s="179" t="s">
        <v>91</v>
      </c>
      <c r="U26" s="179" t="s">
        <v>91</v>
      </c>
      <c r="V26" s="179" t="s">
        <v>91</v>
      </c>
      <c r="W26" s="5" t="s">
        <v>3294</v>
      </c>
      <c r="X26" s="39" t="s">
        <v>311</v>
      </c>
    </row>
    <row r="27" spans="3:24" ht="255" customHeight="1">
      <c r="C27" s="2057" t="s">
        <v>78</v>
      </c>
      <c r="D27" s="2058" t="s">
        <v>3808</v>
      </c>
      <c r="E27" s="438" t="s">
        <v>6</v>
      </c>
      <c r="F27" s="476" t="s">
        <v>1830</v>
      </c>
      <c r="G27" s="477" t="s">
        <v>17</v>
      </c>
      <c r="H27" s="471" t="s">
        <v>27</v>
      </c>
      <c r="I27" s="471" t="s">
        <v>10</v>
      </c>
      <c r="J27" s="471" t="s">
        <v>28</v>
      </c>
      <c r="K27" s="471" t="s">
        <v>3295</v>
      </c>
      <c r="L27" s="472">
        <v>2</v>
      </c>
      <c r="M27" s="472">
        <v>4</v>
      </c>
      <c r="N27" s="639">
        <f t="shared" si="0"/>
        <v>8</v>
      </c>
      <c r="O27" s="950" t="str">
        <f t="shared" si="1"/>
        <v>MEDIO</v>
      </c>
      <c r="P27" s="639">
        <v>10</v>
      </c>
      <c r="Q27" s="639">
        <f t="shared" si="2"/>
        <v>80</v>
      </c>
      <c r="R27" s="674" t="str">
        <f t="shared" si="3"/>
        <v>III</v>
      </c>
      <c r="S27" s="246" t="str">
        <f t="shared" si="4"/>
        <v>MEJORABLE</v>
      </c>
      <c r="T27" s="677" t="s">
        <v>13</v>
      </c>
      <c r="U27" s="677" t="s">
        <v>13</v>
      </c>
      <c r="V27" s="677" t="s">
        <v>13</v>
      </c>
      <c r="W27" s="5" t="s">
        <v>3296</v>
      </c>
      <c r="X27" s="183" t="s">
        <v>981</v>
      </c>
    </row>
    <row r="28" spans="3:24" ht="234" customHeight="1">
      <c r="C28" s="2057"/>
      <c r="D28" s="2058"/>
      <c r="E28" s="438" t="s">
        <v>6</v>
      </c>
      <c r="F28" s="880" t="s">
        <v>3767</v>
      </c>
      <c r="G28" s="438" t="s">
        <v>33</v>
      </c>
      <c r="H28" s="474" t="s">
        <v>3766</v>
      </c>
      <c r="I28" s="440" t="s">
        <v>10</v>
      </c>
      <c r="J28" s="440" t="s">
        <v>11</v>
      </c>
      <c r="K28" s="440" t="s">
        <v>11</v>
      </c>
      <c r="L28" s="472">
        <v>2</v>
      </c>
      <c r="M28" s="472">
        <v>4</v>
      </c>
      <c r="N28" s="639">
        <f t="shared" si="0"/>
        <v>8</v>
      </c>
      <c r="O28" s="950" t="str">
        <f t="shared" si="1"/>
        <v>MEDIO</v>
      </c>
      <c r="P28" s="639">
        <v>10</v>
      </c>
      <c r="Q28" s="639">
        <f t="shared" si="2"/>
        <v>80</v>
      </c>
      <c r="R28" s="674" t="str">
        <f t="shared" si="3"/>
        <v>III</v>
      </c>
      <c r="S28" s="246" t="str">
        <f t="shared" si="4"/>
        <v>MEJORABLE</v>
      </c>
      <c r="T28" s="677" t="s">
        <v>13</v>
      </c>
      <c r="U28" s="677" t="s">
        <v>13</v>
      </c>
      <c r="V28" s="677" t="s">
        <v>13</v>
      </c>
      <c r="W28" s="15" t="s">
        <v>4021</v>
      </c>
      <c r="X28" s="183" t="s">
        <v>953</v>
      </c>
    </row>
    <row r="29" spans="3:24" ht="117.75" customHeight="1">
      <c r="C29" s="2057"/>
      <c r="D29" s="2058"/>
      <c r="E29" s="438" t="s">
        <v>6</v>
      </c>
      <c r="F29" s="479" t="s">
        <v>3297</v>
      </c>
      <c r="G29" s="438" t="s">
        <v>8</v>
      </c>
      <c r="H29" s="440" t="s">
        <v>506</v>
      </c>
      <c r="I29" s="444" t="s">
        <v>11</v>
      </c>
      <c r="J29" s="444" t="s">
        <v>11</v>
      </c>
      <c r="K29" s="440" t="s">
        <v>11</v>
      </c>
      <c r="L29" s="472">
        <v>6</v>
      </c>
      <c r="M29" s="472">
        <v>4</v>
      </c>
      <c r="N29" s="639">
        <f t="shared" si="0"/>
        <v>24</v>
      </c>
      <c r="O29" s="950" t="str">
        <f t="shared" si="1"/>
        <v>MUY ALTO</v>
      </c>
      <c r="P29" s="639">
        <v>10</v>
      </c>
      <c r="Q29" s="639">
        <f t="shared" si="2"/>
        <v>240</v>
      </c>
      <c r="R29" s="674" t="str">
        <f t="shared" si="3"/>
        <v>II</v>
      </c>
      <c r="S29" s="246" t="str">
        <f t="shared" si="4"/>
        <v>ACEPTABLE CON CONTROL ESPECIFICO</v>
      </c>
      <c r="T29" s="163" t="s">
        <v>13</v>
      </c>
      <c r="U29" s="163" t="s">
        <v>13</v>
      </c>
      <c r="V29" s="163" t="s">
        <v>13</v>
      </c>
      <c r="W29" s="5" t="s">
        <v>2177</v>
      </c>
      <c r="X29" s="165" t="s">
        <v>291</v>
      </c>
    </row>
    <row r="30" spans="3:24" ht="187.5" customHeight="1">
      <c r="C30" s="2057"/>
      <c r="D30" s="2058"/>
      <c r="E30" s="438" t="s">
        <v>6</v>
      </c>
      <c r="F30" s="478" t="s">
        <v>1832</v>
      </c>
      <c r="G30" s="438" t="s">
        <v>20</v>
      </c>
      <c r="H30" s="440" t="s">
        <v>36</v>
      </c>
      <c r="I30" s="444" t="s">
        <v>11</v>
      </c>
      <c r="J30" s="444" t="s">
        <v>11</v>
      </c>
      <c r="K30" s="440" t="s">
        <v>11</v>
      </c>
      <c r="L30" s="472">
        <v>2</v>
      </c>
      <c r="M30" s="472">
        <v>4</v>
      </c>
      <c r="N30" s="639">
        <f t="shared" si="0"/>
        <v>8</v>
      </c>
      <c r="O30" s="950" t="str">
        <f t="shared" si="1"/>
        <v>MEDIO</v>
      </c>
      <c r="P30" s="639">
        <v>10</v>
      </c>
      <c r="Q30" s="639">
        <f t="shared" si="2"/>
        <v>80</v>
      </c>
      <c r="R30" s="674" t="str">
        <f t="shared" si="3"/>
        <v>III</v>
      </c>
      <c r="S30" s="246" t="str">
        <f t="shared" si="4"/>
        <v>MEJORABLE</v>
      </c>
      <c r="T30" s="163" t="s">
        <v>13</v>
      </c>
      <c r="U30" s="163" t="s">
        <v>13</v>
      </c>
      <c r="V30" s="163" t="s">
        <v>13</v>
      </c>
      <c r="W30" s="5" t="s">
        <v>3298</v>
      </c>
      <c r="X30" s="165" t="s">
        <v>38</v>
      </c>
    </row>
    <row r="31" spans="3:24" ht="254.25" customHeight="1">
      <c r="C31" s="2057"/>
      <c r="D31" s="2058"/>
      <c r="E31" s="438" t="s">
        <v>6</v>
      </c>
      <c r="F31" s="438" t="s">
        <v>3299</v>
      </c>
      <c r="G31" s="438" t="s">
        <v>20</v>
      </c>
      <c r="H31" s="471" t="s">
        <v>30</v>
      </c>
      <c r="I31" s="444" t="s">
        <v>11</v>
      </c>
      <c r="J31" s="444" t="s">
        <v>85</v>
      </c>
      <c r="K31" s="444" t="s">
        <v>293</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163" t="s">
        <v>13</v>
      </c>
      <c r="U31" s="163" t="s">
        <v>13</v>
      </c>
      <c r="V31" s="839" t="s">
        <v>13</v>
      </c>
      <c r="W31" s="5" t="s">
        <v>3300</v>
      </c>
      <c r="X31" s="165" t="s">
        <v>13</v>
      </c>
    </row>
    <row r="32" spans="3:24" ht="142.5" customHeight="1">
      <c r="C32" s="2057"/>
      <c r="D32" s="2058"/>
      <c r="E32" s="438" t="s">
        <v>6</v>
      </c>
      <c r="F32" s="478" t="s">
        <v>1854</v>
      </c>
      <c r="G32" s="438" t="s">
        <v>20</v>
      </c>
      <c r="H32" s="471" t="s">
        <v>31</v>
      </c>
      <c r="I32" s="444" t="s">
        <v>11</v>
      </c>
      <c r="J32" s="444" t="s">
        <v>11</v>
      </c>
      <c r="K32" s="444" t="s">
        <v>11</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3" t="s">
        <v>13</v>
      </c>
      <c r="U32" s="163" t="s">
        <v>13</v>
      </c>
      <c r="V32" s="163" t="s">
        <v>13</v>
      </c>
      <c r="W32" s="179" t="s">
        <v>3301</v>
      </c>
      <c r="X32" s="165" t="s">
        <v>13</v>
      </c>
    </row>
    <row r="33" spans="3:24" ht="252.75" customHeight="1">
      <c r="C33" s="1499" t="s">
        <v>3809</v>
      </c>
      <c r="D33" s="1500"/>
      <c r="E33" s="450" t="s">
        <v>6</v>
      </c>
      <c r="F33" s="450" t="s">
        <v>3302</v>
      </c>
      <c r="G33" s="448" t="s">
        <v>17</v>
      </c>
      <c r="H33" s="456" t="s">
        <v>3303</v>
      </c>
      <c r="I33" s="443" t="s">
        <v>11</v>
      </c>
      <c r="J33" s="443" t="s">
        <v>95</v>
      </c>
      <c r="K33" s="443" t="s">
        <v>11</v>
      </c>
      <c r="L33" s="472">
        <v>2</v>
      </c>
      <c r="M33" s="472">
        <v>4</v>
      </c>
      <c r="N33" s="639">
        <f t="shared" si="0"/>
        <v>8</v>
      </c>
      <c r="O33" s="950" t="str">
        <f t="shared" si="1"/>
        <v>MEDIO</v>
      </c>
      <c r="P33" s="639">
        <v>10</v>
      </c>
      <c r="Q33" s="639">
        <f t="shared" si="2"/>
        <v>80</v>
      </c>
      <c r="R33" s="674" t="str">
        <f t="shared" si="3"/>
        <v>III</v>
      </c>
      <c r="S33" s="246" t="str">
        <f t="shared" si="4"/>
        <v>MEJORABLE</v>
      </c>
      <c r="T33" s="125" t="s">
        <v>14</v>
      </c>
      <c r="U33" s="125" t="s">
        <v>14</v>
      </c>
      <c r="V33" s="125" t="s">
        <v>14</v>
      </c>
      <c r="W33" s="9" t="s">
        <v>3304</v>
      </c>
      <c r="X33" s="128" t="s">
        <v>13</v>
      </c>
    </row>
    <row r="34" spans="3:24" ht="235.2">
      <c r="C34" s="1443"/>
      <c r="D34" s="1444"/>
      <c r="E34" s="450" t="s">
        <v>6</v>
      </c>
      <c r="F34" s="469" t="s">
        <v>3784</v>
      </c>
      <c r="G34" s="448" t="s">
        <v>33</v>
      </c>
      <c r="H34" s="480" t="s">
        <v>3766</v>
      </c>
      <c r="I34" s="446" t="s">
        <v>11</v>
      </c>
      <c r="J34" s="481" t="s">
        <v>1086</v>
      </c>
      <c r="K34" s="446" t="s">
        <v>1150</v>
      </c>
      <c r="L34" s="472">
        <v>2</v>
      </c>
      <c r="M34" s="472">
        <v>4</v>
      </c>
      <c r="N34" s="639">
        <f t="shared" si="0"/>
        <v>8</v>
      </c>
      <c r="O34" s="950" t="str">
        <f t="shared" si="1"/>
        <v>MEDIO</v>
      </c>
      <c r="P34" s="639">
        <v>10</v>
      </c>
      <c r="Q34" s="639">
        <f t="shared" si="2"/>
        <v>80</v>
      </c>
      <c r="R34" s="674" t="str">
        <f t="shared" si="3"/>
        <v>III</v>
      </c>
      <c r="S34" s="246" t="str">
        <f t="shared" si="4"/>
        <v>MEJORABLE</v>
      </c>
      <c r="T34" s="130" t="s">
        <v>26</v>
      </c>
      <c r="U34" s="130" t="s">
        <v>26</v>
      </c>
      <c r="V34" s="839" t="s">
        <v>13</v>
      </c>
      <c r="W34" s="127" t="s">
        <v>3847</v>
      </c>
      <c r="X34" s="133" t="s">
        <v>1190</v>
      </c>
    </row>
    <row r="35" spans="3:24" ht="409.6">
      <c r="C35" s="1443"/>
      <c r="D35" s="1444"/>
      <c r="E35" s="450" t="s">
        <v>6</v>
      </c>
      <c r="F35" s="469" t="s">
        <v>1837</v>
      </c>
      <c r="G35" s="448" t="s">
        <v>25</v>
      </c>
      <c r="H35" s="480" t="s">
        <v>1192</v>
      </c>
      <c r="I35" s="480" t="s">
        <v>1030</v>
      </c>
      <c r="J35" s="481" t="s">
        <v>1031</v>
      </c>
      <c r="K35" s="446" t="s">
        <v>1122</v>
      </c>
      <c r="L35" s="472">
        <v>2</v>
      </c>
      <c r="M35" s="472">
        <v>4</v>
      </c>
      <c r="N35" s="639">
        <f t="shared" si="0"/>
        <v>8</v>
      </c>
      <c r="O35" s="950" t="str">
        <f t="shared" si="1"/>
        <v>MEDIO</v>
      </c>
      <c r="P35" s="639">
        <v>10</v>
      </c>
      <c r="Q35" s="639">
        <f t="shared" si="2"/>
        <v>80</v>
      </c>
      <c r="R35" s="674" t="str">
        <f t="shared" si="3"/>
        <v>III</v>
      </c>
      <c r="S35" s="246" t="str">
        <f t="shared" si="4"/>
        <v>MEJORABLE</v>
      </c>
      <c r="T35" s="130" t="s">
        <v>26</v>
      </c>
      <c r="U35" s="130" t="s">
        <v>26</v>
      </c>
      <c r="V35" s="130" t="s">
        <v>1193</v>
      </c>
      <c r="W35" s="127" t="s">
        <v>4023</v>
      </c>
      <c r="X35" s="133" t="s">
        <v>1123</v>
      </c>
    </row>
    <row r="36" spans="3:24" ht="193.2">
      <c r="C36" s="1443"/>
      <c r="D36" s="1444"/>
      <c r="E36" s="450" t="s">
        <v>6</v>
      </c>
      <c r="F36" s="470" t="s">
        <v>1838</v>
      </c>
      <c r="G36" s="476" t="s">
        <v>25</v>
      </c>
      <c r="H36" s="444" t="s">
        <v>1124</v>
      </c>
      <c r="I36" s="437" t="s">
        <v>1028</v>
      </c>
      <c r="J36" s="437" t="s">
        <v>1028</v>
      </c>
      <c r="K36" s="437" t="s">
        <v>1122</v>
      </c>
      <c r="L36" s="472">
        <v>2</v>
      </c>
      <c r="M36" s="472">
        <v>4</v>
      </c>
      <c r="N36" s="639">
        <f t="shared" si="0"/>
        <v>8</v>
      </c>
      <c r="O36" s="950" t="str">
        <f t="shared" si="1"/>
        <v>MEDIO</v>
      </c>
      <c r="P36" s="639">
        <v>10</v>
      </c>
      <c r="Q36" s="639">
        <f t="shared" si="2"/>
        <v>80</v>
      </c>
      <c r="R36" s="674" t="str">
        <f t="shared" si="3"/>
        <v>III</v>
      </c>
      <c r="S36" s="246" t="str">
        <f t="shared" si="4"/>
        <v>MEJORABLE</v>
      </c>
      <c r="T36" s="163" t="s">
        <v>14</v>
      </c>
      <c r="U36" s="163" t="s">
        <v>14</v>
      </c>
      <c r="V36" s="163" t="s">
        <v>13</v>
      </c>
      <c r="W36" s="5" t="s">
        <v>3305</v>
      </c>
      <c r="X36" s="165" t="s">
        <v>14</v>
      </c>
    </row>
    <row r="37" spans="3:24" ht="168">
      <c r="C37" s="1443"/>
      <c r="D37" s="1444"/>
      <c r="E37" s="450" t="s">
        <v>6</v>
      </c>
      <c r="F37" s="447" t="s">
        <v>1839</v>
      </c>
      <c r="G37" s="447" t="s">
        <v>25</v>
      </c>
      <c r="H37" s="449" t="s">
        <v>1271</v>
      </c>
      <c r="I37" s="450" t="s">
        <v>1128</v>
      </c>
      <c r="J37" s="450" t="s">
        <v>1129</v>
      </c>
      <c r="K37" s="450" t="s">
        <v>1130</v>
      </c>
      <c r="L37" s="472">
        <v>2</v>
      </c>
      <c r="M37" s="472">
        <v>4</v>
      </c>
      <c r="N37" s="639">
        <f t="shared" si="0"/>
        <v>8</v>
      </c>
      <c r="O37" s="950" t="str">
        <f t="shared" si="1"/>
        <v>MEDIO</v>
      </c>
      <c r="P37" s="639">
        <v>10</v>
      </c>
      <c r="Q37" s="639">
        <f t="shared" si="2"/>
        <v>80</v>
      </c>
      <c r="R37" s="674" t="str">
        <f t="shared" si="3"/>
        <v>III</v>
      </c>
      <c r="S37" s="246" t="str">
        <f t="shared" si="4"/>
        <v>MEJORABLE</v>
      </c>
      <c r="T37" s="125" t="s">
        <v>14</v>
      </c>
      <c r="U37" s="125" t="s">
        <v>14</v>
      </c>
      <c r="V37" s="125" t="s">
        <v>14</v>
      </c>
      <c r="W37" s="10" t="s">
        <v>3306</v>
      </c>
      <c r="X37" s="144" t="s">
        <v>14</v>
      </c>
    </row>
    <row r="38" spans="3:24" ht="201.6">
      <c r="C38" s="1443"/>
      <c r="D38" s="1444"/>
      <c r="E38" s="450" t="s">
        <v>6</v>
      </c>
      <c r="F38" s="447" t="s">
        <v>1840</v>
      </c>
      <c r="G38" s="447" t="s">
        <v>25</v>
      </c>
      <c r="H38" s="449" t="s">
        <v>1131</v>
      </c>
      <c r="I38" s="450" t="s">
        <v>1133</v>
      </c>
      <c r="J38" s="450" t="s">
        <v>1132</v>
      </c>
      <c r="K38" s="450" t="s">
        <v>1134</v>
      </c>
      <c r="L38" s="472">
        <v>2</v>
      </c>
      <c r="M38" s="472">
        <v>4</v>
      </c>
      <c r="N38" s="639">
        <f t="shared" si="0"/>
        <v>8</v>
      </c>
      <c r="O38" s="950" t="str">
        <f t="shared" si="1"/>
        <v>MEDIO</v>
      </c>
      <c r="P38" s="639">
        <v>10</v>
      </c>
      <c r="Q38" s="639">
        <f t="shared" si="2"/>
        <v>80</v>
      </c>
      <c r="R38" s="674" t="str">
        <f t="shared" si="3"/>
        <v>III</v>
      </c>
      <c r="S38" s="246" t="str">
        <f t="shared" si="4"/>
        <v>MEJORABLE</v>
      </c>
      <c r="T38" s="125" t="s">
        <v>14</v>
      </c>
      <c r="U38" s="125" t="s">
        <v>14</v>
      </c>
      <c r="V38" s="125" t="s">
        <v>14</v>
      </c>
      <c r="W38" s="10" t="s">
        <v>3307</v>
      </c>
      <c r="X38" s="144" t="s">
        <v>14</v>
      </c>
    </row>
    <row r="39" spans="3:24" ht="201.6">
      <c r="C39" s="1443"/>
      <c r="D39" s="1444"/>
      <c r="E39" s="450" t="s">
        <v>6</v>
      </c>
      <c r="F39" s="447" t="s">
        <v>1841</v>
      </c>
      <c r="G39" s="447" t="s">
        <v>25</v>
      </c>
      <c r="H39" s="449" t="s">
        <v>103</v>
      </c>
      <c r="I39" s="450" t="s">
        <v>1030</v>
      </c>
      <c r="J39" s="450" t="s">
        <v>1126</v>
      </c>
      <c r="K39" s="450" t="s">
        <v>1122</v>
      </c>
      <c r="L39" s="472">
        <v>2</v>
      </c>
      <c r="M39" s="472">
        <v>4</v>
      </c>
      <c r="N39" s="639">
        <f t="shared" si="0"/>
        <v>8</v>
      </c>
      <c r="O39" s="950" t="str">
        <f t="shared" si="1"/>
        <v>MEDIO</v>
      </c>
      <c r="P39" s="639">
        <v>10</v>
      </c>
      <c r="Q39" s="639">
        <f t="shared" si="2"/>
        <v>80</v>
      </c>
      <c r="R39" s="674" t="str">
        <f t="shared" si="3"/>
        <v>III</v>
      </c>
      <c r="S39" s="246" t="str">
        <f t="shared" si="4"/>
        <v>MEJORABLE</v>
      </c>
      <c r="T39" s="125" t="s">
        <v>14</v>
      </c>
      <c r="U39" s="125" t="s">
        <v>14</v>
      </c>
      <c r="V39" s="125" t="s">
        <v>14</v>
      </c>
      <c r="W39" s="10" t="s">
        <v>3308</v>
      </c>
      <c r="X39" s="144" t="s">
        <v>14</v>
      </c>
    </row>
    <row r="40" spans="3:24" ht="221.25" customHeight="1">
      <c r="C40" s="1443"/>
      <c r="D40" s="1444"/>
      <c r="E40" s="450" t="s">
        <v>6</v>
      </c>
      <c r="F40" s="450" t="s">
        <v>3309</v>
      </c>
      <c r="G40" s="451" t="s">
        <v>20</v>
      </c>
      <c r="H40" s="450" t="s">
        <v>1644</v>
      </c>
      <c r="I40" s="450" t="s">
        <v>11</v>
      </c>
      <c r="J40" s="450" t="s">
        <v>11</v>
      </c>
      <c r="K40" s="450" t="s">
        <v>11</v>
      </c>
      <c r="L40" s="472">
        <v>2</v>
      </c>
      <c r="M40" s="472">
        <v>4</v>
      </c>
      <c r="N40" s="639">
        <f t="shared" si="0"/>
        <v>8</v>
      </c>
      <c r="O40" s="950" t="str">
        <f t="shared" si="1"/>
        <v>MEDIO</v>
      </c>
      <c r="P40" s="639">
        <v>10</v>
      </c>
      <c r="Q40" s="639">
        <f t="shared" si="2"/>
        <v>80</v>
      </c>
      <c r="R40" s="674" t="str">
        <f t="shared" si="3"/>
        <v>III</v>
      </c>
      <c r="S40" s="246" t="str">
        <f t="shared" si="4"/>
        <v>MEJORABLE</v>
      </c>
      <c r="T40" s="129" t="s">
        <v>13</v>
      </c>
      <c r="U40" s="129" t="s">
        <v>13</v>
      </c>
      <c r="V40" s="129" t="s">
        <v>13</v>
      </c>
      <c r="W40" s="129" t="s">
        <v>84</v>
      </c>
      <c r="X40" s="681" t="s">
        <v>13</v>
      </c>
    </row>
    <row r="41" spans="3:24" ht="210" customHeight="1">
      <c r="C41" s="1443"/>
      <c r="D41" s="1444"/>
      <c r="E41" s="450" t="s">
        <v>6</v>
      </c>
      <c r="F41" s="500" t="s">
        <v>3310</v>
      </c>
      <c r="G41" s="442" t="s">
        <v>20</v>
      </c>
      <c r="H41" s="446" t="s">
        <v>97</v>
      </c>
      <c r="I41" s="449" t="s">
        <v>11</v>
      </c>
      <c r="J41" s="449" t="s">
        <v>98</v>
      </c>
      <c r="K41" s="449"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25" t="s">
        <v>13</v>
      </c>
      <c r="U41" s="125" t="s">
        <v>13</v>
      </c>
      <c r="V41" s="125" t="s">
        <v>13</v>
      </c>
      <c r="W41" s="196" t="s">
        <v>3311</v>
      </c>
      <c r="X41" s="144" t="s">
        <v>13</v>
      </c>
    </row>
    <row r="42" spans="3:24" ht="134.4">
      <c r="C42" s="1443"/>
      <c r="D42" s="1444"/>
      <c r="E42" s="450" t="s">
        <v>157</v>
      </c>
      <c r="F42" s="447" t="s">
        <v>80</v>
      </c>
      <c r="G42" s="442" t="s">
        <v>81</v>
      </c>
      <c r="H42" s="446" t="s">
        <v>82</v>
      </c>
      <c r="I42" s="443" t="s">
        <v>28</v>
      </c>
      <c r="J42" s="443" t="s">
        <v>900</v>
      </c>
      <c r="K42" s="443" t="s">
        <v>101</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25" t="s">
        <v>14</v>
      </c>
      <c r="U42" s="125" t="s">
        <v>14</v>
      </c>
      <c r="V42" s="125" t="s">
        <v>14</v>
      </c>
      <c r="W42" s="10" t="s">
        <v>3312</v>
      </c>
      <c r="X42" s="128" t="s">
        <v>13</v>
      </c>
    </row>
    <row r="43" spans="3:24" ht="216">
      <c r="C43" s="1443"/>
      <c r="D43" s="1444"/>
      <c r="E43" s="450" t="s">
        <v>157</v>
      </c>
      <c r="F43" s="447" t="s">
        <v>102</v>
      </c>
      <c r="G43" s="442" t="s">
        <v>81</v>
      </c>
      <c r="H43" s="446" t="s">
        <v>82</v>
      </c>
      <c r="I43" s="443" t="s">
        <v>28</v>
      </c>
      <c r="J43" s="443" t="s">
        <v>11</v>
      </c>
      <c r="K43" s="443" t="s">
        <v>101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25" t="s">
        <v>14</v>
      </c>
      <c r="U43" s="125" t="s">
        <v>14</v>
      </c>
      <c r="V43" s="125" t="s">
        <v>14</v>
      </c>
      <c r="W43" s="10" t="s">
        <v>3313</v>
      </c>
      <c r="X43" s="128" t="s">
        <v>13</v>
      </c>
    </row>
    <row r="44" spans="3:24" ht="226.5" customHeight="1">
      <c r="C44" s="1443"/>
      <c r="D44" s="1444"/>
      <c r="E44" s="450" t="s">
        <v>6</v>
      </c>
      <c r="F44" s="445" t="s">
        <v>1857</v>
      </c>
      <c r="G44" s="442" t="s">
        <v>20</v>
      </c>
      <c r="H44" s="446" t="s">
        <v>982</v>
      </c>
      <c r="I44" s="450" t="s">
        <v>11</v>
      </c>
      <c r="J44" s="450" t="s">
        <v>105</v>
      </c>
      <c r="K44" s="450" t="s">
        <v>106</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25" t="s">
        <v>13</v>
      </c>
      <c r="U44" s="125" t="s">
        <v>13</v>
      </c>
      <c r="V44" s="125" t="s">
        <v>13</v>
      </c>
      <c r="W44" s="198" t="s">
        <v>4317</v>
      </c>
      <c r="X44" s="144" t="s">
        <v>13</v>
      </c>
    </row>
    <row r="45" spans="3:24" ht="258.75" customHeight="1">
      <c r="C45" s="1443"/>
      <c r="D45" s="1444"/>
      <c r="E45" s="450" t="s">
        <v>6</v>
      </c>
      <c r="F45" s="445" t="s">
        <v>1858</v>
      </c>
      <c r="G45" s="442" t="s">
        <v>20</v>
      </c>
      <c r="H45" s="446" t="s">
        <v>104</v>
      </c>
      <c r="I45" s="450" t="s">
        <v>11</v>
      </c>
      <c r="J45" s="450" t="s">
        <v>105</v>
      </c>
      <c r="K45" s="450" t="s">
        <v>11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25" t="s">
        <v>13</v>
      </c>
      <c r="U45" s="125" t="s">
        <v>13</v>
      </c>
      <c r="V45" s="125" t="s">
        <v>13</v>
      </c>
      <c r="W45" s="198" t="s">
        <v>4318</v>
      </c>
      <c r="X45" s="144" t="s">
        <v>3314</v>
      </c>
    </row>
    <row r="46" spans="3:24" ht="138">
      <c r="C46" s="1443"/>
      <c r="D46" s="1444"/>
      <c r="E46" s="450" t="s">
        <v>6</v>
      </c>
      <c r="F46" s="445" t="s">
        <v>1859</v>
      </c>
      <c r="G46" s="442" t="s">
        <v>20</v>
      </c>
      <c r="H46" s="682" t="s">
        <v>31</v>
      </c>
      <c r="I46" s="449" t="s">
        <v>11</v>
      </c>
      <c r="J46" s="449" t="s">
        <v>110</v>
      </c>
      <c r="K46" s="449" t="s">
        <v>11</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25" t="s">
        <v>13</v>
      </c>
      <c r="U46" s="125" t="s">
        <v>13</v>
      </c>
      <c r="V46" s="125" t="s">
        <v>114</v>
      </c>
      <c r="W46" s="201" t="s">
        <v>3315</v>
      </c>
      <c r="X46" s="128" t="s">
        <v>13</v>
      </c>
    </row>
    <row r="47" spans="3:24" ht="216">
      <c r="C47" s="1443"/>
      <c r="D47" s="1444"/>
      <c r="E47" s="10" t="s">
        <v>6</v>
      </c>
      <c r="F47" s="871" t="s">
        <v>4161</v>
      </c>
      <c r="G47" s="924" t="s">
        <v>33</v>
      </c>
      <c r="H47" s="866" t="s">
        <v>3766</v>
      </c>
      <c r="I47" s="865" t="s">
        <v>11</v>
      </c>
      <c r="J47" s="867" t="s">
        <v>1086</v>
      </c>
      <c r="K47" s="865" t="s">
        <v>1150</v>
      </c>
      <c r="L47" s="472">
        <v>2</v>
      </c>
      <c r="M47" s="472">
        <v>4</v>
      </c>
      <c r="N47" s="639">
        <f t="shared" si="0"/>
        <v>8</v>
      </c>
      <c r="O47" s="950" t="str">
        <f t="shared" si="1"/>
        <v>MEDIO</v>
      </c>
      <c r="P47" s="639">
        <v>10</v>
      </c>
      <c r="Q47" s="639">
        <f t="shared" si="2"/>
        <v>80</v>
      </c>
      <c r="R47" s="674" t="str">
        <f t="shared" si="3"/>
        <v>III</v>
      </c>
      <c r="S47" s="246" t="str">
        <f t="shared" si="4"/>
        <v>MEJORABLE</v>
      </c>
      <c r="T47" s="733" t="s">
        <v>13</v>
      </c>
      <c r="U47" s="733" t="s">
        <v>13</v>
      </c>
      <c r="V47" s="733" t="s">
        <v>13</v>
      </c>
      <c r="W47" s="9" t="s">
        <v>4103</v>
      </c>
      <c r="X47" s="732" t="s">
        <v>1190</v>
      </c>
    </row>
    <row r="48" spans="3:24" ht="216">
      <c r="C48" s="1443"/>
      <c r="D48" s="1444"/>
      <c r="E48" s="10" t="s">
        <v>157</v>
      </c>
      <c r="F48" s="870" t="s">
        <v>4136</v>
      </c>
      <c r="G48" s="924" t="s">
        <v>25</v>
      </c>
      <c r="H48" s="866" t="s">
        <v>4137</v>
      </c>
      <c r="I48" s="865" t="s">
        <v>11</v>
      </c>
      <c r="J48" s="865" t="s">
        <v>11</v>
      </c>
      <c r="K48" s="865" t="s">
        <v>4138</v>
      </c>
      <c r="L48" s="472">
        <v>2</v>
      </c>
      <c r="M48" s="472">
        <v>4</v>
      </c>
      <c r="N48" s="639">
        <f t="shared" si="0"/>
        <v>8</v>
      </c>
      <c r="O48" s="950" t="str">
        <f t="shared" si="1"/>
        <v>MEDIO</v>
      </c>
      <c r="P48" s="639">
        <v>10</v>
      </c>
      <c r="Q48" s="639">
        <f t="shared" si="2"/>
        <v>80</v>
      </c>
      <c r="R48" s="674" t="str">
        <f t="shared" si="3"/>
        <v>III</v>
      </c>
      <c r="S48" s="246" t="str">
        <f t="shared" si="4"/>
        <v>MEJORABLE</v>
      </c>
      <c r="T48" s="733" t="s">
        <v>13</v>
      </c>
      <c r="U48" s="733" t="s">
        <v>13</v>
      </c>
      <c r="V48" s="733" t="s">
        <v>13</v>
      </c>
      <c r="W48" s="731" t="s">
        <v>4141</v>
      </c>
      <c r="X48" s="727" t="s">
        <v>14</v>
      </c>
    </row>
    <row r="49" spans="3:24" ht="216">
      <c r="C49" s="1443"/>
      <c r="D49" s="1444"/>
      <c r="E49" s="10" t="s">
        <v>157</v>
      </c>
      <c r="F49" s="870" t="s">
        <v>4142</v>
      </c>
      <c r="G49" s="924" t="s">
        <v>3871</v>
      </c>
      <c r="H49" s="866" t="s">
        <v>4162</v>
      </c>
      <c r="I49" s="733" t="s">
        <v>10</v>
      </c>
      <c r="J49" s="865" t="s">
        <v>11</v>
      </c>
      <c r="K49" s="865" t="s">
        <v>11</v>
      </c>
      <c r="L49" s="472">
        <v>2</v>
      </c>
      <c r="M49" s="472">
        <v>4</v>
      </c>
      <c r="N49" s="639">
        <f t="shared" si="0"/>
        <v>8</v>
      </c>
      <c r="O49" s="950" t="str">
        <f t="shared" si="1"/>
        <v>MEDIO</v>
      </c>
      <c r="P49" s="639">
        <v>10</v>
      </c>
      <c r="Q49" s="639">
        <f t="shared" si="2"/>
        <v>80</v>
      </c>
      <c r="R49" s="674" t="str">
        <f t="shared" si="3"/>
        <v>III</v>
      </c>
      <c r="S49" s="246" t="str">
        <f t="shared" si="4"/>
        <v>MEJORABLE</v>
      </c>
      <c r="T49" s="733" t="s">
        <v>13</v>
      </c>
      <c r="U49" s="733" t="s">
        <v>13</v>
      </c>
      <c r="V49" s="733" t="s">
        <v>13</v>
      </c>
      <c r="W49" s="9" t="s">
        <v>4144</v>
      </c>
      <c r="X49" s="732" t="s">
        <v>4145</v>
      </c>
    </row>
    <row r="50" spans="3:24" ht="216">
      <c r="C50" s="1443"/>
      <c r="D50" s="1444"/>
      <c r="E50" s="10" t="s">
        <v>157</v>
      </c>
      <c r="F50" s="870" t="s">
        <v>4146</v>
      </c>
      <c r="G50" s="924" t="s">
        <v>3871</v>
      </c>
      <c r="H50" s="866" t="s">
        <v>4163</v>
      </c>
      <c r="I50" s="733" t="s">
        <v>10</v>
      </c>
      <c r="J50" s="865" t="s">
        <v>11</v>
      </c>
      <c r="K50" s="865" t="s">
        <v>4147</v>
      </c>
      <c r="L50" s="472">
        <v>2</v>
      </c>
      <c r="M50" s="472">
        <v>4</v>
      </c>
      <c r="N50" s="639">
        <f t="shared" si="0"/>
        <v>8</v>
      </c>
      <c r="O50" s="950" t="str">
        <f t="shared" si="1"/>
        <v>MEDIO</v>
      </c>
      <c r="P50" s="639">
        <v>10</v>
      </c>
      <c r="Q50" s="639">
        <f t="shared" si="2"/>
        <v>80</v>
      </c>
      <c r="R50" s="674" t="str">
        <f t="shared" si="3"/>
        <v>III</v>
      </c>
      <c r="S50" s="246" t="str">
        <f t="shared" si="4"/>
        <v>MEJORABLE</v>
      </c>
      <c r="T50" s="733" t="s">
        <v>13</v>
      </c>
      <c r="U50" s="733" t="s">
        <v>13</v>
      </c>
      <c r="V50" s="733" t="s">
        <v>13</v>
      </c>
      <c r="W50" s="9" t="s">
        <v>4144</v>
      </c>
      <c r="X50" s="732" t="s">
        <v>4145</v>
      </c>
    </row>
    <row r="51" spans="3:24" ht="81">
      <c r="C51" s="1445"/>
      <c r="D51" s="1446"/>
      <c r="E51" s="10" t="s">
        <v>157</v>
      </c>
      <c r="F51" s="870" t="s">
        <v>4164</v>
      </c>
      <c r="G51" s="924" t="s">
        <v>219</v>
      </c>
      <c r="H51" s="866" t="s">
        <v>4165</v>
      </c>
      <c r="I51" s="733" t="s">
        <v>10</v>
      </c>
      <c r="J51" s="865" t="s">
        <v>11</v>
      </c>
      <c r="K51" s="865" t="s">
        <v>11</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4166</v>
      </c>
      <c r="X51" s="727" t="s">
        <v>14</v>
      </c>
    </row>
    <row r="52" spans="3:24" ht="136.80000000000001">
      <c r="C52" s="1450" t="s">
        <v>3697</v>
      </c>
      <c r="D52" s="1451"/>
      <c r="E52" s="438" t="s">
        <v>6</v>
      </c>
      <c r="F52" s="470" t="s">
        <v>1814</v>
      </c>
      <c r="G52" s="438" t="s">
        <v>8</v>
      </c>
      <c r="H52" s="471" t="s">
        <v>1279</v>
      </c>
      <c r="I52" s="440" t="s">
        <v>11</v>
      </c>
      <c r="J52" s="440" t="s">
        <v>11</v>
      </c>
      <c r="K52" s="440" t="s">
        <v>11</v>
      </c>
      <c r="L52" s="472">
        <v>2</v>
      </c>
      <c r="M52" s="472">
        <v>4</v>
      </c>
      <c r="N52" s="639">
        <f t="shared" si="0"/>
        <v>8</v>
      </c>
      <c r="O52" s="950" t="str">
        <f t="shared" si="1"/>
        <v>MEDIO</v>
      </c>
      <c r="P52" s="639">
        <v>10</v>
      </c>
      <c r="Q52" s="639">
        <f t="shared" si="2"/>
        <v>80</v>
      </c>
      <c r="R52" s="674" t="str">
        <f t="shared" si="3"/>
        <v>III</v>
      </c>
      <c r="S52" s="246" t="str">
        <f t="shared" si="4"/>
        <v>MEJORABLE</v>
      </c>
      <c r="T52" s="163" t="s">
        <v>13</v>
      </c>
      <c r="U52" s="163" t="s">
        <v>14</v>
      </c>
      <c r="V52" s="125" t="s">
        <v>13</v>
      </c>
      <c r="W52" s="5" t="s">
        <v>3316</v>
      </c>
      <c r="X52" s="165" t="s">
        <v>13</v>
      </c>
    </row>
    <row r="53" spans="3:24" ht="111.75" customHeight="1">
      <c r="C53" s="1450"/>
      <c r="D53" s="1451"/>
      <c r="E53" s="438" t="s">
        <v>6</v>
      </c>
      <c r="F53" s="437" t="s">
        <v>3264</v>
      </c>
      <c r="G53" s="438" t="s">
        <v>8</v>
      </c>
      <c r="H53" s="440" t="s">
        <v>155</v>
      </c>
      <c r="I53" s="440" t="s">
        <v>11</v>
      </c>
      <c r="J53" s="440" t="s">
        <v>11</v>
      </c>
      <c r="K53" s="440" t="s">
        <v>11</v>
      </c>
      <c r="L53" s="472">
        <v>2</v>
      </c>
      <c r="M53" s="472">
        <v>4</v>
      </c>
      <c r="N53" s="639">
        <f t="shared" si="0"/>
        <v>8</v>
      </c>
      <c r="O53" s="950" t="str">
        <f t="shared" si="1"/>
        <v>MEDIO</v>
      </c>
      <c r="P53" s="639">
        <v>10</v>
      </c>
      <c r="Q53" s="639">
        <f t="shared" si="2"/>
        <v>80</v>
      </c>
      <c r="R53" s="674" t="str">
        <f t="shared" si="3"/>
        <v>III</v>
      </c>
      <c r="S53" s="246" t="str">
        <f t="shared" si="4"/>
        <v>MEJORABLE</v>
      </c>
      <c r="T53" s="163" t="s">
        <v>14</v>
      </c>
      <c r="U53" s="163" t="s">
        <v>14</v>
      </c>
      <c r="V53" s="125" t="s">
        <v>13</v>
      </c>
      <c r="W53" s="5" t="s">
        <v>3317</v>
      </c>
      <c r="X53" s="165" t="s">
        <v>13</v>
      </c>
    </row>
    <row r="54" spans="3:24" ht="203.25" customHeight="1">
      <c r="C54" s="1450"/>
      <c r="D54" s="1451"/>
      <c r="E54" s="438" t="s">
        <v>6</v>
      </c>
      <c r="F54" s="437" t="s">
        <v>1817</v>
      </c>
      <c r="G54" s="438" t="s">
        <v>17</v>
      </c>
      <c r="H54" s="440" t="s">
        <v>18</v>
      </c>
      <c r="I54" s="440" t="s">
        <v>11</v>
      </c>
      <c r="J54" s="440" t="s">
        <v>11</v>
      </c>
      <c r="K54" s="440" t="s">
        <v>11</v>
      </c>
      <c r="L54" s="472">
        <v>2</v>
      </c>
      <c r="M54" s="472">
        <v>4</v>
      </c>
      <c r="N54" s="639">
        <f t="shared" si="0"/>
        <v>8</v>
      </c>
      <c r="O54" s="950" t="str">
        <f t="shared" si="1"/>
        <v>MEDIO</v>
      </c>
      <c r="P54" s="639">
        <v>10</v>
      </c>
      <c r="Q54" s="639">
        <f t="shared" si="2"/>
        <v>80</v>
      </c>
      <c r="R54" s="674" t="str">
        <f t="shared" si="3"/>
        <v>III</v>
      </c>
      <c r="S54" s="246" t="str">
        <f t="shared" si="4"/>
        <v>MEJORABLE</v>
      </c>
      <c r="T54" s="677" t="s">
        <v>13</v>
      </c>
      <c r="U54" s="163" t="s">
        <v>14</v>
      </c>
      <c r="V54" s="925" t="s">
        <v>14</v>
      </c>
      <c r="W54" s="5" t="s">
        <v>2942</v>
      </c>
      <c r="X54" s="165" t="s">
        <v>13</v>
      </c>
    </row>
    <row r="55" spans="3:24" ht="202.5" customHeight="1">
      <c r="C55" s="1450"/>
      <c r="D55" s="1451"/>
      <c r="E55" s="438" t="s">
        <v>6</v>
      </c>
      <c r="F55" s="475" t="s">
        <v>1844</v>
      </c>
      <c r="G55" s="438" t="s">
        <v>20</v>
      </c>
      <c r="H55" s="440" t="s">
        <v>965</v>
      </c>
      <c r="I55" s="440" t="s">
        <v>11</v>
      </c>
      <c r="J55" s="440" t="s">
        <v>11</v>
      </c>
      <c r="K55" s="440" t="s">
        <v>11</v>
      </c>
      <c r="L55" s="472">
        <v>2</v>
      </c>
      <c r="M55" s="472">
        <v>4</v>
      </c>
      <c r="N55" s="639">
        <f t="shared" si="0"/>
        <v>8</v>
      </c>
      <c r="O55" s="950" t="str">
        <f t="shared" si="1"/>
        <v>MEDIO</v>
      </c>
      <c r="P55" s="639">
        <v>10</v>
      </c>
      <c r="Q55" s="639">
        <f t="shared" si="2"/>
        <v>80</v>
      </c>
      <c r="R55" s="674" t="str">
        <f t="shared" si="3"/>
        <v>III</v>
      </c>
      <c r="S55" s="246" t="str">
        <f t="shared" si="4"/>
        <v>MEJORABLE</v>
      </c>
      <c r="T55" s="677" t="s">
        <v>13</v>
      </c>
      <c r="U55" s="163" t="s">
        <v>14</v>
      </c>
      <c r="V55" s="677" t="s">
        <v>13</v>
      </c>
      <c r="W55" s="179" t="s">
        <v>4319</v>
      </c>
      <c r="X55" s="165" t="s">
        <v>13</v>
      </c>
    </row>
    <row r="56" spans="3:24" ht="214.5" customHeight="1">
      <c r="C56" s="1450"/>
      <c r="D56" s="1451"/>
      <c r="E56" s="438" t="s">
        <v>157</v>
      </c>
      <c r="F56" s="479" t="s">
        <v>1845</v>
      </c>
      <c r="G56" s="477" t="s">
        <v>33</v>
      </c>
      <c r="H56" s="471" t="s">
        <v>967</v>
      </c>
      <c r="I56" s="440" t="s">
        <v>11</v>
      </c>
      <c r="J56" s="440" t="s">
        <v>11</v>
      </c>
      <c r="K56" s="440" t="s">
        <v>11</v>
      </c>
      <c r="L56" s="472">
        <v>2</v>
      </c>
      <c r="M56" s="472">
        <v>4</v>
      </c>
      <c r="N56" s="639">
        <f t="shared" si="0"/>
        <v>8</v>
      </c>
      <c r="O56" s="950" t="str">
        <f t="shared" si="1"/>
        <v>MEDIO</v>
      </c>
      <c r="P56" s="639">
        <v>10</v>
      </c>
      <c r="Q56" s="639">
        <f t="shared" si="2"/>
        <v>80</v>
      </c>
      <c r="R56" s="674" t="str">
        <f t="shared" si="3"/>
        <v>III</v>
      </c>
      <c r="S56" s="246" t="str">
        <f t="shared" si="4"/>
        <v>MEJORABLE</v>
      </c>
      <c r="T56" s="163" t="s">
        <v>13</v>
      </c>
      <c r="U56" s="163" t="s">
        <v>13</v>
      </c>
      <c r="V56" s="163" t="s">
        <v>13</v>
      </c>
      <c r="W56" s="5" t="s">
        <v>3318</v>
      </c>
      <c r="X56" s="165" t="s">
        <v>13</v>
      </c>
    </row>
    <row r="57" spans="3:24" ht="111">
      <c r="C57" s="1450"/>
      <c r="D57" s="1451"/>
      <c r="E57" s="438" t="s">
        <v>6</v>
      </c>
      <c r="F57" s="478" t="s">
        <v>1846</v>
      </c>
      <c r="G57" s="438" t="s">
        <v>33</v>
      </c>
      <c r="H57" s="440" t="s">
        <v>160</v>
      </c>
      <c r="I57" s="440" t="s">
        <v>11</v>
      </c>
      <c r="J57" s="440" t="s">
        <v>11</v>
      </c>
      <c r="K57" s="440" t="s">
        <v>11</v>
      </c>
      <c r="L57" s="472">
        <v>2</v>
      </c>
      <c r="M57" s="472">
        <v>4</v>
      </c>
      <c r="N57" s="639">
        <f t="shared" si="0"/>
        <v>8</v>
      </c>
      <c r="O57" s="950" t="str">
        <f t="shared" si="1"/>
        <v>MEDIO</v>
      </c>
      <c r="P57" s="639">
        <v>10</v>
      </c>
      <c r="Q57" s="639">
        <f t="shared" si="2"/>
        <v>80</v>
      </c>
      <c r="R57" s="674" t="str">
        <f t="shared" si="3"/>
        <v>III</v>
      </c>
      <c r="S57" s="246" t="str">
        <f t="shared" si="4"/>
        <v>MEJORABLE</v>
      </c>
      <c r="T57" s="163" t="s">
        <v>13</v>
      </c>
      <c r="U57" s="163" t="s">
        <v>13</v>
      </c>
      <c r="V57" s="163" t="s">
        <v>13</v>
      </c>
      <c r="W57" s="5" t="s">
        <v>3319</v>
      </c>
      <c r="X57" s="165" t="s">
        <v>954</v>
      </c>
    </row>
    <row r="58" spans="3:24" ht="91.2">
      <c r="C58" s="1450"/>
      <c r="D58" s="1451"/>
      <c r="E58" s="438" t="s">
        <v>157</v>
      </c>
      <c r="F58" s="444" t="s">
        <v>1847</v>
      </c>
      <c r="G58" s="470" t="s">
        <v>39</v>
      </c>
      <c r="H58" s="437" t="s">
        <v>164</v>
      </c>
      <c r="I58" s="440" t="s">
        <v>11</v>
      </c>
      <c r="J58" s="440" t="s">
        <v>11</v>
      </c>
      <c r="K58" s="440" t="s">
        <v>11</v>
      </c>
      <c r="L58" s="472">
        <v>2</v>
      </c>
      <c r="M58" s="472">
        <v>4</v>
      </c>
      <c r="N58" s="639">
        <f t="shared" si="0"/>
        <v>8</v>
      </c>
      <c r="O58" s="950" t="str">
        <f t="shared" si="1"/>
        <v>MEDIO</v>
      </c>
      <c r="P58" s="639">
        <v>10</v>
      </c>
      <c r="Q58" s="639">
        <f t="shared" si="2"/>
        <v>80</v>
      </c>
      <c r="R58" s="674" t="str">
        <f t="shared" si="3"/>
        <v>III</v>
      </c>
      <c r="S58" s="246" t="str">
        <f t="shared" si="4"/>
        <v>MEJORABLE</v>
      </c>
      <c r="T58" s="163" t="s">
        <v>13</v>
      </c>
      <c r="U58" s="163" t="s">
        <v>13</v>
      </c>
      <c r="V58" s="163" t="s">
        <v>13</v>
      </c>
      <c r="W58" s="5" t="s">
        <v>3320</v>
      </c>
      <c r="X58" s="165" t="s">
        <v>166</v>
      </c>
    </row>
    <row r="59" spans="3:24" ht="196.5" customHeight="1">
      <c r="C59" s="1450"/>
      <c r="D59" s="1451"/>
      <c r="E59" s="438" t="s">
        <v>157</v>
      </c>
      <c r="F59" s="444" t="s">
        <v>1848</v>
      </c>
      <c r="G59" s="470" t="s">
        <v>39</v>
      </c>
      <c r="H59" s="437" t="s">
        <v>1202</v>
      </c>
      <c r="I59" s="440" t="s">
        <v>11</v>
      </c>
      <c r="J59" s="440" t="s">
        <v>11</v>
      </c>
      <c r="K59" s="440" t="s">
        <v>11</v>
      </c>
      <c r="L59" s="472">
        <v>2</v>
      </c>
      <c r="M59" s="472">
        <v>4</v>
      </c>
      <c r="N59" s="639">
        <f t="shared" si="0"/>
        <v>8</v>
      </c>
      <c r="O59" s="950" t="str">
        <f t="shared" si="1"/>
        <v>MEDIO</v>
      </c>
      <c r="P59" s="639">
        <v>10</v>
      </c>
      <c r="Q59" s="639">
        <f t="shared" si="2"/>
        <v>80</v>
      </c>
      <c r="R59" s="674" t="str">
        <f t="shared" si="3"/>
        <v>III</v>
      </c>
      <c r="S59" s="246" t="str">
        <f t="shared" si="4"/>
        <v>MEJORABLE</v>
      </c>
      <c r="T59" s="163" t="s">
        <v>13</v>
      </c>
      <c r="U59" s="163" t="s">
        <v>13</v>
      </c>
      <c r="V59" s="163" t="s">
        <v>13</v>
      </c>
      <c r="W59" s="5" t="s">
        <v>3321</v>
      </c>
      <c r="X59" s="165" t="s">
        <v>13</v>
      </c>
    </row>
    <row r="60" spans="3:24" ht="255" customHeight="1">
      <c r="C60" s="1450"/>
      <c r="D60" s="1451"/>
      <c r="E60" s="438" t="s">
        <v>6</v>
      </c>
      <c r="F60" s="437" t="s">
        <v>1823</v>
      </c>
      <c r="G60" s="470" t="s">
        <v>20</v>
      </c>
      <c r="H60" s="437" t="s">
        <v>41</v>
      </c>
      <c r="I60" s="440" t="s">
        <v>11</v>
      </c>
      <c r="J60" s="440" t="s">
        <v>11</v>
      </c>
      <c r="K60" s="440" t="s">
        <v>11</v>
      </c>
      <c r="L60" s="472">
        <v>2</v>
      </c>
      <c r="M60" s="472">
        <v>4</v>
      </c>
      <c r="N60" s="639">
        <f t="shared" si="0"/>
        <v>8</v>
      </c>
      <c r="O60" s="950" t="str">
        <f t="shared" si="1"/>
        <v>MEDIO</v>
      </c>
      <c r="P60" s="639">
        <v>10</v>
      </c>
      <c r="Q60" s="639">
        <f t="shared" si="2"/>
        <v>80</v>
      </c>
      <c r="R60" s="674" t="str">
        <f t="shared" si="3"/>
        <v>III</v>
      </c>
      <c r="S60" s="246" t="str">
        <f t="shared" si="4"/>
        <v>MEJORABLE</v>
      </c>
      <c r="T60" s="163" t="s">
        <v>14</v>
      </c>
      <c r="U60" s="163" t="s">
        <v>14</v>
      </c>
      <c r="V60" s="163" t="s">
        <v>14</v>
      </c>
      <c r="W60" s="5" t="s">
        <v>3322</v>
      </c>
      <c r="X60" s="165" t="s">
        <v>13</v>
      </c>
    </row>
    <row r="61" spans="3:24" ht="180.75" customHeight="1">
      <c r="C61" s="1450"/>
      <c r="D61" s="1451"/>
      <c r="E61" s="438" t="s">
        <v>6</v>
      </c>
      <c r="F61" s="633" t="s">
        <v>1849</v>
      </c>
      <c r="G61" s="438" t="s">
        <v>1204</v>
      </c>
      <c r="H61" s="440" t="s">
        <v>167</v>
      </c>
      <c r="I61" s="440" t="s">
        <v>11</v>
      </c>
      <c r="J61" s="440" t="s">
        <v>11</v>
      </c>
      <c r="K61" s="440" t="s">
        <v>11</v>
      </c>
      <c r="L61" s="472">
        <v>2</v>
      </c>
      <c r="M61" s="472">
        <v>4</v>
      </c>
      <c r="N61" s="639">
        <f t="shared" si="0"/>
        <v>8</v>
      </c>
      <c r="O61" s="950" t="str">
        <f t="shared" si="1"/>
        <v>MEDIO</v>
      </c>
      <c r="P61" s="639">
        <v>10</v>
      </c>
      <c r="Q61" s="639">
        <f t="shared" si="2"/>
        <v>80</v>
      </c>
      <c r="R61" s="674" t="str">
        <f t="shared" si="3"/>
        <v>III</v>
      </c>
      <c r="S61" s="246" t="str">
        <f t="shared" si="4"/>
        <v>MEJORABLE</v>
      </c>
      <c r="T61" s="163" t="s">
        <v>13</v>
      </c>
      <c r="U61" s="163" t="s">
        <v>14</v>
      </c>
      <c r="V61" s="163" t="s">
        <v>14</v>
      </c>
      <c r="W61" s="178" t="s">
        <v>3323</v>
      </c>
      <c r="X61" s="165" t="s">
        <v>13</v>
      </c>
    </row>
    <row r="62" spans="3:24" ht="181.5" customHeight="1">
      <c r="C62" s="1450"/>
      <c r="D62" s="1451"/>
      <c r="E62" s="438" t="s">
        <v>6</v>
      </c>
      <c r="F62" s="437" t="s">
        <v>1850</v>
      </c>
      <c r="G62" s="438" t="s">
        <v>8</v>
      </c>
      <c r="H62" s="440" t="s">
        <v>170</v>
      </c>
      <c r="I62" s="440" t="s">
        <v>11</v>
      </c>
      <c r="J62" s="440" t="s">
        <v>11</v>
      </c>
      <c r="K62" s="440" t="s">
        <v>11</v>
      </c>
      <c r="L62" s="472">
        <v>2</v>
      </c>
      <c r="M62" s="472">
        <v>4</v>
      </c>
      <c r="N62" s="639">
        <f t="shared" si="0"/>
        <v>8</v>
      </c>
      <c r="O62" s="950" t="str">
        <f t="shared" si="1"/>
        <v>MEDIO</v>
      </c>
      <c r="P62" s="639">
        <v>10</v>
      </c>
      <c r="Q62" s="639">
        <f t="shared" si="2"/>
        <v>80</v>
      </c>
      <c r="R62" s="674" t="str">
        <f t="shared" si="3"/>
        <v>III</v>
      </c>
      <c r="S62" s="246" t="str">
        <f t="shared" si="4"/>
        <v>MEJORABLE</v>
      </c>
      <c r="T62" s="163" t="s">
        <v>14</v>
      </c>
      <c r="U62" s="163" t="s">
        <v>14</v>
      </c>
      <c r="V62" s="163" t="s">
        <v>14</v>
      </c>
      <c r="W62" s="5" t="s">
        <v>3324</v>
      </c>
      <c r="X62" s="165" t="s">
        <v>13</v>
      </c>
    </row>
    <row r="63" spans="3:24" ht="195.75" customHeight="1">
      <c r="C63" s="1450"/>
      <c r="D63" s="1451"/>
      <c r="E63" s="438" t="s">
        <v>6</v>
      </c>
      <c r="F63" s="633" t="s">
        <v>1851</v>
      </c>
      <c r="G63" s="438" t="s">
        <v>17</v>
      </c>
      <c r="H63" s="440" t="s">
        <v>971</v>
      </c>
      <c r="I63" s="440" t="s">
        <v>11</v>
      </c>
      <c r="J63" s="440" t="s">
        <v>11</v>
      </c>
      <c r="K63" s="440" t="s">
        <v>11</v>
      </c>
      <c r="L63" s="472">
        <v>2</v>
      </c>
      <c r="M63" s="472">
        <v>4</v>
      </c>
      <c r="N63" s="639">
        <f t="shared" si="0"/>
        <v>8</v>
      </c>
      <c r="O63" s="950" t="str">
        <f t="shared" si="1"/>
        <v>MEDIO</v>
      </c>
      <c r="P63" s="639">
        <v>10</v>
      </c>
      <c r="Q63" s="639">
        <f t="shared" si="2"/>
        <v>80</v>
      </c>
      <c r="R63" s="674" t="str">
        <f t="shared" si="3"/>
        <v>III</v>
      </c>
      <c r="S63" s="246" t="str">
        <f t="shared" si="4"/>
        <v>MEJORABLE</v>
      </c>
      <c r="T63" s="163" t="s">
        <v>13</v>
      </c>
      <c r="U63" s="163" t="s">
        <v>13</v>
      </c>
      <c r="V63" s="163" t="s">
        <v>13</v>
      </c>
      <c r="W63" s="179" t="s">
        <v>4320</v>
      </c>
      <c r="X63" s="165" t="s">
        <v>13</v>
      </c>
    </row>
    <row r="64" spans="3:24" ht="216" customHeight="1">
      <c r="C64" s="1450"/>
      <c r="D64" s="1451"/>
      <c r="E64" s="438" t="s">
        <v>157</v>
      </c>
      <c r="F64" s="478" t="s">
        <v>1852</v>
      </c>
      <c r="G64" s="438" t="s">
        <v>20</v>
      </c>
      <c r="H64" s="440" t="s">
        <v>973</v>
      </c>
      <c r="I64" s="440" t="s">
        <v>11</v>
      </c>
      <c r="J64" s="440" t="s">
        <v>11</v>
      </c>
      <c r="K64" s="440" t="s">
        <v>11</v>
      </c>
      <c r="L64" s="472">
        <v>2</v>
      </c>
      <c r="M64" s="472">
        <v>4</v>
      </c>
      <c r="N64" s="639">
        <f t="shared" si="0"/>
        <v>8</v>
      </c>
      <c r="O64" s="950" t="str">
        <f t="shared" si="1"/>
        <v>MEDIO</v>
      </c>
      <c r="P64" s="639">
        <v>10</v>
      </c>
      <c r="Q64" s="639">
        <f t="shared" si="2"/>
        <v>80</v>
      </c>
      <c r="R64" s="674" t="str">
        <f t="shared" si="3"/>
        <v>III</v>
      </c>
      <c r="S64" s="246" t="str">
        <f t="shared" si="4"/>
        <v>MEJORABLE</v>
      </c>
      <c r="T64" s="163" t="s">
        <v>13</v>
      </c>
      <c r="U64" s="163" t="s">
        <v>13</v>
      </c>
      <c r="V64" s="163" t="s">
        <v>13</v>
      </c>
      <c r="W64" s="5" t="s">
        <v>3325</v>
      </c>
      <c r="X64" s="165" t="s">
        <v>979</v>
      </c>
    </row>
    <row r="65" spans="3:24" ht="183.6">
      <c r="C65" s="1450"/>
      <c r="D65" s="1451"/>
      <c r="E65" s="438" t="s">
        <v>6</v>
      </c>
      <c r="F65" s="880" t="s">
        <v>3810</v>
      </c>
      <c r="G65" s="477" t="s">
        <v>33</v>
      </c>
      <c r="H65" s="474" t="s">
        <v>3766</v>
      </c>
      <c r="I65" s="440" t="s">
        <v>11</v>
      </c>
      <c r="J65" s="440" t="s">
        <v>11</v>
      </c>
      <c r="K65" s="440" t="s">
        <v>11</v>
      </c>
      <c r="L65" s="472">
        <v>2</v>
      </c>
      <c r="M65" s="472">
        <v>4</v>
      </c>
      <c r="N65" s="639">
        <f t="shared" si="0"/>
        <v>8</v>
      </c>
      <c r="O65" s="950" t="str">
        <f t="shared" si="1"/>
        <v>MEDIO</v>
      </c>
      <c r="P65" s="639">
        <v>10</v>
      </c>
      <c r="Q65" s="639">
        <f t="shared" si="2"/>
        <v>80</v>
      </c>
      <c r="R65" s="674" t="str">
        <f t="shared" si="3"/>
        <v>III</v>
      </c>
      <c r="S65" s="246" t="str">
        <f t="shared" si="4"/>
        <v>MEJORABLE</v>
      </c>
      <c r="T65" s="163" t="s">
        <v>13</v>
      </c>
      <c r="U65" s="163" t="s">
        <v>13</v>
      </c>
      <c r="V65" s="163" t="s">
        <v>13</v>
      </c>
      <c r="W65" s="678" t="s">
        <v>4024</v>
      </c>
      <c r="X65" s="165" t="s">
        <v>1277</v>
      </c>
    </row>
    <row r="66" spans="3:24" ht="138">
      <c r="C66" s="1450"/>
      <c r="D66" s="1451"/>
      <c r="E66" s="438" t="s">
        <v>6</v>
      </c>
      <c r="F66" s="478" t="s">
        <v>1854</v>
      </c>
      <c r="G66" s="438" t="s">
        <v>20</v>
      </c>
      <c r="H66" s="471" t="s">
        <v>31</v>
      </c>
      <c r="I66" s="444" t="s">
        <v>11</v>
      </c>
      <c r="J66" s="444" t="s">
        <v>11</v>
      </c>
      <c r="K66" s="444" t="s">
        <v>11</v>
      </c>
      <c r="L66" s="472">
        <v>2</v>
      </c>
      <c r="M66" s="472">
        <v>2</v>
      </c>
      <c r="N66" s="639">
        <f t="shared" si="0"/>
        <v>4</v>
      </c>
      <c r="O66" s="950" t="str">
        <f t="shared" si="1"/>
        <v>BAJO</v>
      </c>
      <c r="P66" s="639">
        <v>100</v>
      </c>
      <c r="Q66" s="639">
        <f t="shared" si="2"/>
        <v>400</v>
      </c>
      <c r="R66" s="674" t="str">
        <f t="shared" si="3"/>
        <v>II</v>
      </c>
      <c r="S66" s="246" t="str">
        <f t="shared" si="4"/>
        <v>ACEPTABLE CON CONTROL ESPECIFICO</v>
      </c>
      <c r="T66" s="163" t="s">
        <v>13</v>
      </c>
      <c r="U66" s="163" t="s">
        <v>13</v>
      </c>
      <c r="V66" s="163" t="s">
        <v>13</v>
      </c>
      <c r="W66" s="163" t="s">
        <v>3326</v>
      </c>
      <c r="X66" s="165" t="s">
        <v>13</v>
      </c>
    </row>
    <row r="67" spans="3:24" ht="172.2">
      <c r="C67" s="1450"/>
      <c r="D67" s="1451"/>
      <c r="E67" s="438" t="s">
        <v>157</v>
      </c>
      <c r="F67" s="438" t="s">
        <v>181</v>
      </c>
      <c r="G67" s="438" t="s">
        <v>81</v>
      </c>
      <c r="H67" s="446" t="s">
        <v>82</v>
      </c>
      <c r="I67" s="443" t="s">
        <v>11</v>
      </c>
      <c r="J67" s="443" t="s">
        <v>11</v>
      </c>
      <c r="K67" s="443" t="s">
        <v>11</v>
      </c>
      <c r="L67" s="472">
        <v>2</v>
      </c>
      <c r="M67" s="472">
        <v>2</v>
      </c>
      <c r="N67" s="639">
        <f t="shared" si="0"/>
        <v>4</v>
      </c>
      <c r="O67" s="950" t="str">
        <f t="shared" si="1"/>
        <v>BAJO</v>
      </c>
      <c r="P67" s="639">
        <v>100</v>
      </c>
      <c r="Q67" s="639">
        <f t="shared" si="2"/>
        <v>400</v>
      </c>
      <c r="R67" s="674" t="str">
        <f t="shared" si="3"/>
        <v>II</v>
      </c>
      <c r="S67" s="246" t="str">
        <f t="shared" si="4"/>
        <v>ACEPTABLE CON CONTROL ESPECIFICO</v>
      </c>
      <c r="T67" s="125" t="s">
        <v>13</v>
      </c>
      <c r="U67" s="125" t="s">
        <v>13</v>
      </c>
      <c r="V67" s="125" t="s">
        <v>13</v>
      </c>
      <c r="W67" s="127" t="s">
        <v>3327</v>
      </c>
      <c r="X67" s="165" t="s">
        <v>13</v>
      </c>
    </row>
    <row r="68" spans="3:24" ht="135" thickBot="1">
      <c r="C68" s="1477"/>
      <c r="D68" s="1478"/>
      <c r="E68" s="490" t="s">
        <v>157</v>
      </c>
      <c r="F68" s="643" t="s">
        <v>80</v>
      </c>
      <c r="G68" s="643" t="s">
        <v>81</v>
      </c>
      <c r="H68" s="965" t="s">
        <v>82</v>
      </c>
      <c r="I68" s="645" t="s">
        <v>11</v>
      </c>
      <c r="J68" s="645" t="s">
        <v>11</v>
      </c>
      <c r="K68" s="645" t="s">
        <v>11</v>
      </c>
      <c r="L68" s="646">
        <v>2</v>
      </c>
      <c r="M68" s="646">
        <v>2</v>
      </c>
      <c r="N68" s="953">
        <f t="shared" si="0"/>
        <v>4</v>
      </c>
      <c r="O68" s="957" t="str">
        <f t="shared" si="1"/>
        <v>BAJO</v>
      </c>
      <c r="P68" s="953">
        <v>100</v>
      </c>
      <c r="Q68" s="953">
        <f t="shared" si="2"/>
        <v>400</v>
      </c>
      <c r="R68" s="954" t="str">
        <f t="shared" si="3"/>
        <v>II</v>
      </c>
      <c r="S68" s="269" t="str">
        <f t="shared" si="4"/>
        <v>ACEPTABLE CON CONTROL ESPECIFICO</v>
      </c>
      <c r="T68" s="348" t="s">
        <v>13</v>
      </c>
      <c r="U68" s="348" t="s">
        <v>13</v>
      </c>
      <c r="V68" s="348" t="s">
        <v>13</v>
      </c>
      <c r="W68" s="966" t="s">
        <v>3328</v>
      </c>
      <c r="X68" s="304" t="s">
        <v>13</v>
      </c>
    </row>
  </sheetData>
  <mergeCells count="24">
    <mergeCell ref="E14:E26"/>
    <mergeCell ref="C1:C4"/>
    <mergeCell ref="D1:V2"/>
    <mergeCell ref="X1:X4"/>
    <mergeCell ref="D3:V4"/>
    <mergeCell ref="U5:V5"/>
    <mergeCell ref="W5:X5"/>
    <mergeCell ref="E6:X6"/>
    <mergeCell ref="C7:C8"/>
    <mergeCell ref="D7:D8"/>
    <mergeCell ref="E7:E8"/>
    <mergeCell ref="F7:G7"/>
    <mergeCell ref="H7:H8"/>
    <mergeCell ref="I7:K7"/>
    <mergeCell ref="L7:R7"/>
    <mergeCell ref="T7:X7"/>
    <mergeCell ref="C52:D68"/>
    <mergeCell ref="C33:D51"/>
    <mergeCell ref="C27:C32"/>
    <mergeCell ref="D27:D32"/>
    <mergeCell ref="C6:D6"/>
    <mergeCell ref="C9:C26"/>
    <mergeCell ref="D9:D13"/>
    <mergeCell ref="D14:D26"/>
  </mergeCells>
  <conditionalFormatting sqref="S9:S68">
    <cfRule type="containsText" dxfId="71" priority="1" stopIfTrue="1" operator="containsText" text="MEJORABLE">
      <formula>NOT(ISERROR(SEARCH("MEJORABLE",S9)))</formula>
    </cfRule>
    <cfRule type="containsText" dxfId="70" priority="2" stopIfTrue="1" operator="containsText" text="ACEPTABLE CON CONTROL ESPECIFICO">
      <formula>NOT(ISERROR(SEARCH("ACEPTABLE CON CONTROL ESPECIFICO",S9)))</formula>
    </cfRule>
    <cfRule type="containsText" dxfId="69"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600-000000000000}">
          <x14:formula1>
            <xm:f>'G. NIVEL DE CONSECUENCIA'!$D$10:$D$13</xm:f>
          </x14:formula1>
          <xm:sqref>P9:P68</xm:sqref>
        </x14:dataValidation>
        <x14:dataValidation type="list" allowBlank="1" showInputMessage="1" showErrorMessage="1" promptTitle="NE" prompt="4 = Continua_x000a_3 = Frecuente_x000a_2 = Ocasional_x000a_1 = Esporádica" xr:uid="{00000000-0002-0000-7600-000001000000}">
          <x14:formula1>
            <xm:f>'D. NIVEL DE EXPOSICIÓN'!$D$8:$D$15</xm:f>
          </x14:formula1>
          <xm:sqref>M9:M68</xm:sqref>
        </x14:dataValidation>
        <x14:dataValidation type="list" allowBlank="1" showInputMessage="1" showErrorMessage="1" prompt="10 = Muy Alto_x000a_6 = Alto_x000a_2 = Medio_x000a_0 = Bajo" xr:uid="{00000000-0002-0000-7600-000002000000}">
          <x14:formula1>
            <xm:f>'C. NIVEL DE DEFICIENCIA'!$C$8:$C$17</xm:f>
          </x14:formula1>
          <xm:sqref>L9:L68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2:BA19"/>
  <sheetViews>
    <sheetView topLeftCell="A2" zoomScale="60" zoomScaleNormal="60" workbookViewId="0">
      <selection activeCell="I13" sqref="I13"/>
    </sheetView>
  </sheetViews>
  <sheetFormatPr baseColWidth="10" defaultColWidth="11.44140625" defaultRowHeight="14.4"/>
  <cols>
    <col min="1" max="1" width="11.44140625" style="169"/>
    <col min="2" max="3" width="63.44140625" style="169" customWidth="1"/>
    <col min="4" max="4" width="81" style="169" customWidth="1"/>
    <col min="5" max="5" width="59.109375" style="169" customWidth="1"/>
    <col min="6" max="6" width="23.33203125" style="169" customWidth="1"/>
    <col min="7" max="7" width="26.6640625" style="169" customWidth="1"/>
    <col min="8" max="53" width="11.44140625" style="169"/>
  </cols>
  <sheetData>
    <row r="2" spans="2:6" ht="29.4">
      <c r="B2" s="1333"/>
      <c r="C2" s="1391" t="s">
        <v>0</v>
      </c>
      <c r="D2" s="1392"/>
      <c r="E2" s="1392"/>
      <c r="F2" s="1318"/>
    </row>
    <row r="3" spans="2:6">
      <c r="B3" s="1333"/>
      <c r="C3" s="1399" t="s">
        <v>811</v>
      </c>
      <c r="D3" s="1400"/>
      <c r="E3" s="1401"/>
      <c r="F3" s="1318"/>
    </row>
    <row r="4" spans="2:6" ht="71.25" customHeight="1">
      <c r="B4" s="1333"/>
      <c r="C4" s="1402"/>
      <c r="D4" s="1403"/>
      <c r="E4" s="1404"/>
      <c r="F4" s="1318"/>
    </row>
    <row r="6" spans="2:6" ht="63" customHeight="1">
      <c r="B6" s="241"/>
    </row>
    <row r="7" spans="2:6" ht="63" customHeight="1"/>
    <row r="8" spans="2:6" ht="63" customHeight="1"/>
    <row r="9" spans="2:6" ht="63" customHeight="1"/>
    <row r="10" spans="2:6" ht="63" customHeight="1"/>
    <row r="11" spans="2:6" ht="102.75" customHeight="1"/>
    <row r="12" spans="2:6" ht="102.75" customHeight="1"/>
    <row r="13" spans="2:6" ht="102.75" customHeight="1"/>
    <row r="14" spans="2:6" ht="102.75" customHeight="1"/>
    <row r="15" spans="2:6" ht="63" customHeight="1"/>
    <row r="17" ht="80.25" customHeight="1"/>
    <row r="18" ht="80.25" customHeight="1"/>
    <row r="19" ht="80.25" customHeight="1"/>
  </sheetData>
  <mergeCells count="4">
    <mergeCell ref="B2:B4"/>
    <mergeCell ref="C2:E2"/>
    <mergeCell ref="F2:F4"/>
    <mergeCell ref="C3:E4"/>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66"/>
  <dimension ref="C1:X64"/>
  <sheetViews>
    <sheetView view="pageBreakPreview" zoomScale="30" zoomScaleNormal="10" zoomScaleSheetLayoutView="30" workbookViewId="0">
      <selection activeCell="H62" sqref="H62"/>
    </sheetView>
  </sheetViews>
  <sheetFormatPr baseColWidth="10" defaultColWidth="11.44140625" defaultRowHeight="14.4"/>
  <cols>
    <col min="1" max="2" width="11.44140625" style="169"/>
    <col min="3" max="3" width="39.44140625" style="169" customWidth="1"/>
    <col min="4" max="4" width="35.33203125" style="169" customWidth="1"/>
    <col min="5" max="5" width="25" style="169" customWidth="1"/>
    <col min="6" max="6" width="67" style="169" customWidth="1"/>
    <col min="7" max="7" width="51.33203125" style="335" customWidth="1"/>
    <col min="8" max="8" width="54.33203125" style="169" customWidth="1"/>
    <col min="9" max="9" width="25.109375" style="169" bestFit="1" customWidth="1"/>
    <col min="10" max="10" width="26.44140625" style="169" bestFit="1" customWidth="1"/>
    <col min="11" max="11" width="40.109375" style="169" customWidth="1"/>
    <col min="12" max="12" width="25.6640625" style="169" customWidth="1"/>
    <col min="13" max="13" width="24.88671875" style="169" customWidth="1"/>
    <col min="14" max="14" width="28.44140625" style="169" customWidth="1"/>
    <col min="15" max="15" width="37.6640625" style="169" customWidth="1"/>
    <col min="16" max="16" width="17.44140625" style="169" customWidth="1"/>
    <col min="17" max="17" width="19.33203125" style="169" customWidth="1"/>
    <col min="18" max="18" width="17.44140625" style="169" customWidth="1"/>
    <col min="19" max="19" width="68.33203125" style="169" customWidth="1"/>
    <col min="20" max="20" width="37.109375" style="169" customWidth="1"/>
    <col min="21" max="21" width="34.44140625" style="169" customWidth="1"/>
    <col min="22" max="22" width="35.44140625" style="169" customWidth="1"/>
    <col min="23" max="23" width="124.6640625" style="169" customWidth="1"/>
    <col min="24" max="24" width="38.33203125" style="238" customWidth="1"/>
    <col min="25" max="16384" width="11.44140625" style="169"/>
  </cols>
  <sheetData>
    <row r="1" spans="3:24" ht="76.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1.75" customHeight="1">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6.75" customHeight="1">
      <c r="C5" s="251" t="s">
        <v>3</v>
      </c>
      <c r="D5" s="205">
        <v>43518</v>
      </c>
      <c r="E5" s="205">
        <v>43533</v>
      </c>
      <c r="F5" s="205">
        <v>43710</v>
      </c>
      <c r="G5" s="205">
        <v>43719</v>
      </c>
      <c r="H5" s="205">
        <v>43732</v>
      </c>
      <c r="I5" s="205">
        <v>43768</v>
      </c>
      <c r="J5" s="205">
        <v>44034</v>
      </c>
      <c r="K5" s="205">
        <v>44295</v>
      </c>
      <c r="L5" s="205">
        <v>44708</v>
      </c>
      <c r="M5" s="205">
        <v>45114</v>
      </c>
      <c r="N5" s="736">
        <v>45469</v>
      </c>
      <c r="O5" s="190"/>
      <c r="P5" s="190"/>
      <c r="Q5" s="190"/>
      <c r="R5" s="190"/>
      <c r="S5" s="187"/>
      <c r="T5" s="249"/>
      <c r="U5" s="1405"/>
      <c r="V5" s="1405"/>
      <c r="W5" s="1406"/>
      <c r="X5" s="1407"/>
    </row>
    <row r="6" spans="3:24" ht="45">
      <c r="C6" s="1408" t="s">
        <v>128</v>
      </c>
      <c r="D6" s="1409"/>
      <c r="E6" s="1487" t="s">
        <v>3329</v>
      </c>
      <c r="F6" s="1487"/>
      <c r="G6" s="1487"/>
      <c r="H6" s="1487"/>
      <c r="I6" s="1487"/>
      <c r="J6" s="1487"/>
      <c r="K6" s="1487"/>
      <c r="L6" s="1487"/>
      <c r="M6" s="1487"/>
      <c r="N6" s="1487"/>
      <c r="O6" s="1487"/>
      <c r="P6" s="1487"/>
      <c r="Q6" s="1487"/>
      <c r="R6" s="1487"/>
      <c r="S6" s="1487"/>
      <c r="T6" s="1487"/>
      <c r="U6" s="1487"/>
      <c r="V6" s="1487"/>
      <c r="W6" s="1487"/>
      <c r="X6" s="1488"/>
    </row>
    <row r="7" spans="3:24" s="512" customFormat="1" ht="25.8">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68.7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183.6">
      <c r="C9" s="1491" t="s">
        <v>3260</v>
      </c>
      <c r="D9" s="2060" t="s">
        <v>3811</v>
      </c>
      <c r="E9" s="53" t="s">
        <v>6</v>
      </c>
      <c r="F9" s="54" t="s">
        <v>3330</v>
      </c>
      <c r="G9" s="53" t="s">
        <v>8</v>
      </c>
      <c r="H9" s="55" t="s">
        <v>9</v>
      </c>
      <c r="I9" s="56" t="s">
        <v>10</v>
      </c>
      <c r="J9" s="56" t="s">
        <v>280</v>
      </c>
      <c r="K9" s="56" t="s">
        <v>1578</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56" t="s">
        <v>13</v>
      </c>
      <c r="U9" s="56" t="s">
        <v>14</v>
      </c>
      <c r="V9" s="56" t="s">
        <v>14</v>
      </c>
      <c r="W9" s="295" t="s">
        <v>3331</v>
      </c>
      <c r="X9" s="61" t="s">
        <v>13</v>
      </c>
    </row>
    <row r="10" spans="3:24" ht="92.25" customHeight="1">
      <c r="C10" s="1491"/>
      <c r="D10" s="2060"/>
      <c r="E10" s="53" t="s">
        <v>6</v>
      </c>
      <c r="F10" s="58" t="s">
        <v>3332</v>
      </c>
      <c r="G10" s="185" t="s">
        <v>8</v>
      </c>
      <c r="H10" s="56" t="s">
        <v>315</v>
      </c>
      <c r="I10" s="56" t="s">
        <v>11</v>
      </c>
      <c r="J10" s="56" t="s">
        <v>44</v>
      </c>
      <c r="K10" s="56" t="s">
        <v>1578</v>
      </c>
      <c r="L10" s="472">
        <v>6</v>
      </c>
      <c r="M10" s="472">
        <v>4</v>
      </c>
      <c r="N10" s="639">
        <f t="shared" ref="N10:N64" si="0">+L10*M10</f>
        <v>24</v>
      </c>
      <c r="O10" s="950" t="str">
        <f t="shared" ref="O10:O64" si="1">IF(N10&gt;=24,"MUY ALTO",IF(N10&gt;=10,"ALTO",IF(N10&gt;=6,"MEDIO","BAJO")))</f>
        <v>MUY ALTO</v>
      </c>
      <c r="P10" s="639">
        <v>10</v>
      </c>
      <c r="Q10" s="639">
        <f t="shared" ref="Q10:Q64" si="2">+N10*P10</f>
        <v>240</v>
      </c>
      <c r="R10" s="674" t="str">
        <f t="shared" ref="R10:R64" si="3">IF(Q10&gt;=600,"I",IF(Q10&gt;=150,"II",IF(Q10&gt;=40,"III",IF(Q10&gt;=20,"IV"))))</f>
        <v>II</v>
      </c>
      <c r="S10" s="246" t="str">
        <f t="shared" ref="S10:S64" si="4">IF(Q10&gt;=600,"NO ACEPTABLE",IF(Q10&gt;=150,"ACEPTABLE CON CONTROL ESPECIFICO",IF(Q10&gt;=40,"MEJORABLE",IF(Q10&gt;=20,"ACEPTABLE"))))</f>
        <v>ACEPTABLE CON CONTROL ESPECIFICO</v>
      </c>
      <c r="T10" s="56" t="s">
        <v>14</v>
      </c>
      <c r="U10" s="56" t="s">
        <v>14</v>
      </c>
      <c r="V10" s="56" t="s">
        <v>14</v>
      </c>
      <c r="W10" s="295" t="s">
        <v>3333</v>
      </c>
      <c r="X10" s="61" t="s">
        <v>13</v>
      </c>
    </row>
    <row r="11" spans="3:24" ht="132" customHeight="1">
      <c r="C11" s="1491"/>
      <c r="D11" s="2060"/>
      <c r="E11" s="53" t="s">
        <v>6</v>
      </c>
      <c r="F11" s="58" t="s">
        <v>3334</v>
      </c>
      <c r="G11" s="185" t="s">
        <v>17</v>
      </c>
      <c r="H11" s="56" t="s">
        <v>18</v>
      </c>
      <c r="I11" s="56" t="s">
        <v>45</v>
      </c>
      <c r="J11" s="56" t="s">
        <v>44</v>
      </c>
      <c r="K11" s="56" t="s">
        <v>1578</v>
      </c>
      <c r="L11" s="472">
        <v>2</v>
      </c>
      <c r="M11" s="472">
        <v>4</v>
      </c>
      <c r="N11" s="639">
        <f t="shared" si="0"/>
        <v>8</v>
      </c>
      <c r="O11" s="950" t="str">
        <f t="shared" si="1"/>
        <v>MEDIO</v>
      </c>
      <c r="P11" s="639">
        <v>10</v>
      </c>
      <c r="Q11" s="639">
        <f t="shared" si="2"/>
        <v>80</v>
      </c>
      <c r="R11" s="674" t="str">
        <f t="shared" si="3"/>
        <v>III</v>
      </c>
      <c r="S11" s="246" t="str">
        <f t="shared" si="4"/>
        <v>MEJORABLE</v>
      </c>
      <c r="T11" s="57" t="s">
        <v>13</v>
      </c>
      <c r="U11" s="56" t="s">
        <v>14</v>
      </c>
      <c r="V11" s="55" t="s">
        <v>14</v>
      </c>
      <c r="W11" s="295" t="s">
        <v>1926</v>
      </c>
      <c r="X11" s="61" t="s">
        <v>13</v>
      </c>
    </row>
    <row r="12" spans="3:24" ht="133.5" customHeight="1">
      <c r="C12" s="1491"/>
      <c r="D12" s="2060"/>
      <c r="E12" s="53" t="s">
        <v>6</v>
      </c>
      <c r="F12" s="683" t="s">
        <v>3335</v>
      </c>
      <c r="G12" s="185" t="s">
        <v>20</v>
      </c>
      <c r="H12" s="56" t="s">
        <v>21</v>
      </c>
      <c r="I12" s="59" t="s">
        <v>11</v>
      </c>
      <c r="J12" s="59" t="s">
        <v>3336</v>
      </c>
      <c r="K12" s="56" t="s">
        <v>1578</v>
      </c>
      <c r="L12" s="472">
        <v>2</v>
      </c>
      <c r="M12" s="472">
        <v>4</v>
      </c>
      <c r="N12" s="639">
        <f t="shared" si="0"/>
        <v>8</v>
      </c>
      <c r="O12" s="950" t="str">
        <f t="shared" si="1"/>
        <v>MEDIO</v>
      </c>
      <c r="P12" s="639">
        <v>10</v>
      </c>
      <c r="Q12" s="639">
        <f t="shared" si="2"/>
        <v>80</v>
      </c>
      <c r="R12" s="674" t="str">
        <f t="shared" si="3"/>
        <v>III</v>
      </c>
      <c r="S12" s="246" t="str">
        <f t="shared" si="4"/>
        <v>MEJORABLE</v>
      </c>
      <c r="T12" s="57" t="s">
        <v>13</v>
      </c>
      <c r="U12" s="56" t="s">
        <v>14</v>
      </c>
      <c r="V12" s="57" t="s">
        <v>13</v>
      </c>
      <c r="W12" s="163" t="s">
        <v>1931</v>
      </c>
      <c r="X12" s="61" t="s">
        <v>13</v>
      </c>
    </row>
    <row r="13" spans="3:24" ht="161.25" customHeight="1">
      <c r="C13" s="1491"/>
      <c r="D13" s="1492" t="s">
        <v>3807</v>
      </c>
      <c r="E13" s="1440" t="s">
        <v>3269</v>
      </c>
      <c r="F13" s="188" t="s">
        <v>303</v>
      </c>
      <c r="G13" s="185" t="s">
        <v>219</v>
      </c>
      <c r="H13" s="178" t="s">
        <v>220</v>
      </c>
      <c r="I13" s="178" t="s">
        <v>11</v>
      </c>
      <c r="J13" s="178" t="s">
        <v>3337</v>
      </c>
      <c r="K13" s="179" t="s">
        <v>3338</v>
      </c>
      <c r="L13" s="472">
        <v>2</v>
      </c>
      <c r="M13" s="472">
        <v>4</v>
      </c>
      <c r="N13" s="639">
        <f t="shared" si="0"/>
        <v>8</v>
      </c>
      <c r="O13" s="950" t="str">
        <f t="shared" si="1"/>
        <v>MEDIO</v>
      </c>
      <c r="P13" s="639">
        <v>10</v>
      </c>
      <c r="Q13" s="639">
        <f t="shared" si="2"/>
        <v>80</v>
      </c>
      <c r="R13" s="674" t="str">
        <f t="shared" si="3"/>
        <v>III</v>
      </c>
      <c r="S13" s="246" t="str">
        <f t="shared" si="4"/>
        <v>MEJORABLE</v>
      </c>
      <c r="T13" s="179" t="s">
        <v>91</v>
      </c>
      <c r="U13" s="179" t="s">
        <v>91</v>
      </c>
      <c r="V13" s="57" t="s">
        <v>13</v>
      </c>
      <c r="W13" s="163" t="s">
        <v>1985</v>
      </c>
      <c r="X13" s="183" t="s">
        <v>3339</v>
      </c>
    </row>
    <row r="14" spans="3:24" ht="163.5" customHeight="1">
      <c r="C14" s="1491"/>
      <c r="D14" s="1492"/>
      <c r="E14" s="1440"/>
      <c r="F14" s="185" t="s">
        <v>304</v>
      </c>
      <c r="G14" s="185" t="s">
        <v>1216</v>
      </c>
      <c r="H14" s="178" t="s">
        <v>270</v>
      </c>
      <c r="I14" s="178" t="s">
        <v>11</v>
      </c>
      <c r="J14" s="178" t="s">
        <v>3337</v>
      </c>
      <c r="K14" s="179" t="s">
        <v>3338</v>
      </c>
      <c r="L14" s="472">
        <v>6</v>
      </c>
      <c r="M14" s="472">
        <v>4</v>
      </c>
      <c r="N14" s="639">
        <f t="shared" si="0"/>
        <v>24</v>
      </c>
      <c r="O14" s="950" t="str">
        <f t="shared" si="1"/>
        <v>MUY ALTO</v>
      </c>
      <c r="P14" s="639">
        <v>10</v>
      </c>
      <c r="Q14" s="639">
        <f t="shared" si="2"/>
        <v>240</v>
      </c>
      <c r="R14" s="674" t="str">
        <f t="shared" si="3"/>
        <v>II</v>
      </c>
      <c r="S14" s="246" t="str">
        <f t="shared" si="4"/>
        <v>ACEPTABLE CON CONTROL ESPECIFICO</v>
      </c>
      <c r="T14" s="179" t="s">
        <v>91</v>
      </c>
      <c r="U14" s="179" t="s">
        <v>91</v>
      </c>
      <c r="V14" s="57" t="s">
        <v>13</v>
      </c>
      <c r="W14" s="295" t="s">
        <v>1986</v>
      </c>
      <c r="X14" s="39" t="s">
        <v>272</v>
      </c>
    </row>
    <row r="15" spans="3:24" ht="91.2">
      <c r="C15" s="1491"/>
      <c r="D15" s="1492"/>
      <c r="E15" s="1440"/>
      <c r="F15" s="363" t="s">
        <v>305</v>
      </c>
      <c r="G15" s="363" t="s">
        <v>8</v>
      </c>
      <c r="H15" s="179" t="s">
        <v>1339</v>
      </c>
      <c r="I15" s="179" t="s">
        <v>11</v>
      </c>
      <c r="J15" s="179" t="s">
        <v>3340</v>
      </c>
      <c r="K15" s="179" t="s">
        <v>3341</v>
      </c>
      <c r="L15" s="472">
        <v>6</v>
      </c>
      <c r="M15" s="472">
        <v>4</v>
      </c>
      <c r="N15" s="639">
        <f t="shared" si="0"/>
        <v>24</v>
      </c>
      <c r="O15" s="950" t="str">
        <f t="shared" si="1"/>
        <v>MUY ALTO</v>
      </c>
      <c r="P15" s="639">
        <v>10</v>
      </c>
      <c r="Q15" s="639">
        <f t="shared" si="2"/>
        <v>240</v>
      </c>
      <c r="R15" s="674" t="str">
        <f t="shared" si="3"/>
        <v>II</v>
      </c>
      <c r="S15" s="246" t="str">
        <f t="shared" si="4"/>
        <v>ACEPTABLE CON CONTROL ESPECIFICO</v>
      </c>
      <c r="T15" s="179" t="s">
        <v>91</v>
      </c>
      <c r="U15" s="179" t="s">
        <v>91</v>
      </c>
      <c r="V15" s="179" t="s">
        <v>91</v>
      </c>
      <c r="W15" s="164" t="s">
        <v>3342</v>
      </c>
      <c r="X15" s="183" t="s">
        <v>13</v>
      </c>
    </row>
    <row r="16" spans="3:24" ht="81.599999999999994">
      <c r="C16" s="1491"/>
      <c r="D16" s="1492"/>
      <c r="E16" s="1440"/>
      <c r="F16" s="363" t="s">
        <v>306</v>
      </c>
      <c r="G16" s="363" t="s">
        <v>8</v>
      </c>
      <c r="H16" s="179" t="s">
        <v>222</v>
      </c>
      <c r="I16" s="178" t="s">
        <v>11</v>
      </c>
      <c r="J16" s="179" t="s">
        <v>3340</v>
      </c>
      <c r="K16" s="179" t="s">
        <v>223</v>
      </c>
      <c r="L16" s="472">
        <v>6</v>
      </c>
      <c r="M16" s="472">
        <v>4</v>
      </c>
      <c r="N16" s="639">
        <f t="shared" si="0"/>
        <v>24</v>
      </c>
      <c r="O16" s="950" t="str">
        <f t="shared" si="1"/>
        <v>MUY ALTO</v>
      </c>
      <c r="P16" s="639">
        <v>10</v>
      </c>
      <c r="Q16" s="639">
        <f t="shared" si="2"/>
        <v>240</v>
      </c>
      <c r="R16" s="674" t="str">
        <f t="shared" si="3"/>
        <v>II</v>
      </c>
      <c r="S16" s="246" t="str">
        <f t="shared" si="4"/>
        <v>ACEPTABLE CON CONTROL ESPECIFICO</v>
      </c>
      <c r="T16" s="179" t="s">
        <v>91</v>
      </c>
      <c r="U16" s="179" t="s">
        <v>91</v>
      </c>
      <c r="V16" s="179" t="s">
        <v>91</v>
      </c>
      <c r="W16" s="163" t="s">
        <v>3343</v>
      </c>
      <c r="X16" s="183" t="s">
        <v>13</v>
      </c>
    </row>
    <row r="17" spans="3:24" ht="81.599999999999994">
      <c r="C17" s="1491"/>
      <c r="D17" s="1492"/>
      <c r="E17" s="1440"/>
      <c r="F17" s="363" t="s">
        <v>1540</v>
      </c>
      <c r="G17" s="363" t="s">
        <v>8</v>
      </c>
      <c r="H17" s="179" t="s">
        <v>1339</v>
      </c>
      <c r="I17" s="179" t="s">
        <v>11</v>
      </c>
      <c r="J17" s="179" t="s">
        <v>3340</v>
      </c>
      <c r="K17" s="179" t="s">
        <v>223</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79" t="s">
        <v>91</v>
      </c>
      <c r="U17" s="179" t="s">
        <v>91</v>
      </c>
      <c r="V17" s="179" t="s">
        <v>91</v>
      </c>
      <c r="W17" s="163" t="s">
        <v>1989</v>
      </c>
      <c r="X17" s="321" t="s">
        <v>13</v>
      </c>
    </row>
    <row r="18" spans="3:24" ht="68.400000000000006">
      <c r="C18" s="1491"/>
      <c r="D18" s="1492"/>
      <c r="E18" s="1440"/>
      <c r="F18" s="189" t="s">
        <v>3344</v>
      </c>
      <c r="G18" s="185" t="s">
        <v>20</v>
      </c>
      <c r="H18" s="178" t="s">
        <v>3345</v>
      </c>
      <c r="I18" s="178" t="s">
        <v>11</v>
      </c>
      <c r="J18" s="178" t="s">
        <v>1657</v>
      </c>
      <c r="K18" s="178" t="s">
        <v>1233</v>
      </c>
      <c r="L18" s="472">
        <v>2</v>
      </c>
      <c r="M18" s="472">
        <v>2</v>
      </c>
      <c r="N18" s="639">
        <f t="shared" si="0"/>
        <v>4</v>
      </c>
      <c r="O18" s="950" t="str">
        <f t="shared" si="1"/>
        <v>BAJO</v>
      </c>
      <c r="P18" s="639">
        <v>100</v>
      </c>
      <c r="Q18" s="639">
        <f t="shared" si="2"/>
        <v>400</v>
      </c>
      <c r="R18" s="674" t="str">
        <f t="shared" si="3"/>
        <v>II</v>
      </c>
      <c r="S18" s="246" t="str">
        <f t="shared" si="4"/>
        <v>ACEPTABLE CON CONTROL ESPECIFICO</v>
      </c>
      <c r="T18" s="179" t="s">
        <v>91</v>
      </c>
      <c r="U18" s="179" t="s">
        <v>91</v>
      </c>
      <c r="V18" s="179" t="s">
        <v>91</v>
      </c>
      <c r="W18" s="163" t="s">
        <v>3346</v>
      </c>
      <c r="X18" s="183" t="s">
        <v>13</v>
      </c>
    </row>
    <row r="19" spans="3:24" ht="296.39999999999998">
      <c r="C19" s="1491"/>
      <c r="D19" s="1492"/>
      <c r="E19" s="1440"/>
      <c r="F19" s="3" t="s">
        <v>7</v>
      </c>
      <c r="G19" s="363" t="s">
        <v>8</v>
      </c>
      <c r="H19" s="178" t="s">
        <v>9</v>
      </c>
      <c r="I19" s="179" t="s">
        <v>10</v>
      </c>
      <c r="J19" s="179" t="s">
        <v>3340</v>
      </c>
      <c r="K19" s="179" t="s">
        <v>223</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13</v>
      </c>
      <c r="U19" s="179" t="s">
        <v>13</v>
      </c>
      <c r="V19" s="179" t="s">
        <v>14</v>
      </c>
      <c r="W19" s="5" t="s">
        <v>3347</v>
      </c>
      <c r="X19" s="183" t="s">
        <v>13</v>
      </c>
    </row>
    <row r="20" spans="3:24" ht="68.400000000000006">
      <c r="C20" s="1491"/>
      <c r="D20" s="1492"/>
      <c r="E20" s="1440"/>
      <c r="F20" s="5" t="s">
        <v>15</v>
      </c>
      <c r="G20" s="363" t="s">
        <v>8</v>
      </c>
      <c r="H20" s="179" t="s">
        <v>315</v>
      </c>
      <c r="I20" s="179" t="s">
        <v>11</v>
      </c>
      <c r="J20" s="179" t="s">
        <v>3340</v>
      </c>
      <c r="K20" s="179" t="s">
        <v>223</v>
      </c>
      <c r="L20" s="472">
        <v>6</v>
      </c>
      <c r="M20" s="472">
        <v>4</v>
      </c>
      <c r="N20" s="639">
        <f t="shared" si="0"/>
        <v>24</v>
      </c>
      <c r="O20" s="950" t="str">
        <f t="shared" si="1"/>
        <v>MUY ALTO</v>
      </c>
      <c r="P20" s="639">
        <v>10</v>
      </c>
      <c r="Q20" s="639">
        <f t="shared" si="2"/>
        <v>240</v>
      </c>
      <c r="R20" s="674" t="str">
        <f t="shared" si="3"/>
        <v>II</v>
      </c>
      <c r="S20" s="246" t="str">
        <f t="shared" si="4"/>
        <v>ACEPTABLE CON CONTROL ESPECIFICO</v>
      </c>
      <c r="T20" s="179" t="s">
        <v>14</v>
      </c>
      <c r="U20" s="179" t="s">
        <v>14</v>
      </c>
      <c r="V20" s="179" t="s">
        <v>14</v>
      </c>
      <c r="W20" s="5" t="s">
        <v>1926</v>
      </c>
      <c r="X20" s="183" t="s">
        <v>13</v>
      </c>
    </row>
    <row r="21" spans="3:24" ht="296.39999999999998">
      <c r="C21" s="1491"/>
      <c r="D21" s="1492"/>
      <c r="E21" s="1440"/>
      <c r="F21" s="188" t="s">
        <v>1541</v>
      </c>
      <c r="G21" s="185" t="s">
        <v>20</v>
      </c>
      <c r="H21" s="178" t="s">
        <v>1352</v>
      </c>
      <c r="I21" s="178" t="s">
        <v>3348</v>
      </c>
      <c r="J21" s="178" t="s">
        <v>3349</v>
      </c>
      <c r="K21" s="178" t="s">
        <v>3350</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57" t="s">
        <v>13</v>
      </c>
      <c r="W21" s="179" t="s">
        <v>3351</v>
      </c>
      <c r="X21" s="183" t="s">
        <v>13</v>
      </c>
    </row>
    <row r="22" spans="3:24" ht="136.80000000000001">
      <c r="C22" s="1491"/>
      <c r="D22" s="1492"/>
      <c r="E22" s="684" t="s">
        <v>6</v>
      </c>
      <c r="F22" s="185" t="s">
        <v>3352</v>
      </c>
      <c r="G22" s="185" t="s">
        <v>1216</v>
      </c>
      <c r="H22" s="178" t="s">
        <v>270</v>
      </c>
      <c r="I22" s="178" t="s">
        <v>11</v>
      </c>
      <c r="J22" s="178" t="s">
        <v>3337</v>
      </c>
      <c r="K22" s="179" t="s">
        <v>3338</v>
      </c>
      <c r="L22" s="472">
        <v>2</v>
      </c>
      <c r="M22" s="472">
        <v>4</v>
      </c>
      <c r="N22" s="639">
        <f t="shared" si="0"/>
        <v>8</v>
      </c>
      <c r="O22" s="950" t="str">
        <f t="shared" si="1"/>
        <v>MEDIO</v>
      </c>
      <c r="P22" s="639">
        <v>10</v>
      </c>
      <c r="Q22" s="639">
        <f t="shared" si="2"/>
        <v>80</v>
      </c>
      <c r="R22" s="674" t="str">
        <f t="shared" si="3"/>
        <v>III</v>
      </c>
      <c r="S22" s="246" t="str">
        <f t="shared" si="4"/>
        <v>MEJORABLE</v>
      </c>
      <c r="T22" s="179" t="s">
        <v>91</v>
      </c>
      <c r="U22" s="179" t="s">
        <v>91</v>
      </c>
      <c r="V22" s="179" t="s">
        <v>91</v>
      </c>
      <c r="W22" s="5" t="s">
        <v>3353</v>
      </c>
      <c r="X22" s="39" t="s">
        <v>311</v>
      </c>
    </row>
    <row r="23" spans="3:24" ht="97.5" customHeight="1">
      <c r="C23" s="1491" t="s">
        <v>78</v>
      </c>
      <c r="D23" s="1492" t="s">
        <v>3808</v>
      </c>
      <c r="E23" s="53" t="s">
        <v>6</v>
      </c>
      <c r="F23" s="60" t="s">
        <v>3354</v>
      </c>
      <c r="G23" s="185" t="s">
        <v>17</v>
      </c>
      <c r="H23" s="55" t="s">
        <v>27</v>
      </c>
      <c r="I23" s="55" t="s">
        <v>10</v>
      </c>
      <c r="J23" s="55" t="s">
        <v>28</v>
      </c>
      <c r="K23" s="55" t="s">
        <v>3355</v>
      </c>
      <c r="L23" s="472">
        <v>2</v>
      </c>
      <c r="M23" s="472">
        <v>4</v>
      </c>
      <c r="N23" s="639">
        <f t="shared" si="0"/>
        <v>8</v>
      </c>
      <c r="O23" s="950" t="str">
        <f t="shared" si="1"/>
        <v>MEDIO</v>
      </c>
      <c r="P23" s="639">
        <v>10</v>
      </c>
      <c r="Q23" s="639">
        <f t="shared" si="2"/>
        <v>80</v>
      </c>
      <c r="R23" s="674" t="str">
        <f t="shared" si="3"/>
        <v>III</v>
      </c>
      <c r="S23" s="246" t="str">
        <f t="shared" si="4"/>
        <v>MEJORABLE</v>
      </c>
      <c r="T23" s="57" t="s">
        <v>13</v>
      </c>
      <c r="U23" s="57" t="s">
        <v>13</v>
      </c>
      <c r="V23" s="57" t="s">
        <v>13</v>
      </c>
      <c r="W23" s="5" t="s">
        <v>3356</v>
      </c>
      <c r="X23" s="61" t="s">
        <v>13</v>
      </c>
    </row>
    <row r="24" spans="3:24" ht="117.75" customHeight="1">
      <c r="C24" s="1491"/>
      <c r="D24" s="1492"/>
      <c r="E24" s="53" t="s">
        <v>6</v>
      </c>
      <c r="F24" s="63" t="s">
        <v>3357</v>
      </c>
      <c r="G24" s="185" t="s">
        <v>8</v>
      </c>
      <c r="H24" s="56" t="s">
        <v>506</v>
      </c>
      <c r="I24" s="59" t="s">
        <v>11</v>
      </c>
      <c r="J24" s="59" t="s">
        <v>11</v>
      </c>
      <c r="K24" s="56" t="s">
        <v>1224</v>
      </c>
      <c r="L24" s="472">
        <v>2</v>
      </c>
      <c r="M24" s="472">
        <v>4</v>
      </c>
      <c r="N24" s="639">
        <f t="shared" si="0"/>
        <v>8</v>
      </c>
      <c r="O24" s="950" t="str">
        <f t="shared" si="1"/>
        <v>MEDIO</v>
      </c>
      <c r="P24" s="639">
        <v>10</v>
      </c>
      <c r="Q24" s="639">
        <f t="shared" si="2"/>
        <v>80</v>
      </c>
      <c r="R24" s="674" t="str">
        <f t="shared" si="3"/>
        <v>III</v>
      </c>
      <c r="S24" s="246" t="str">
        <f t="shared" si="4"/>
        <v>MEJORABLE</v>
      </c>
      <c r="T24" s="56" t="s">
        <v>13</v>
      </c>
      <c r="U24" s="56" t="s">
        <v>13</v>
      </c>
      <c r="V24" s="56" t="s">
        <v>13</v>
      </c>
      <c r="W24" s="5" t="s">
        <v>3358</v>
      </c>
      <c r="X24" s="61" t="s">
        <v>3359</v>
      </c>
    </row>
    <row r="25" spans="3:24" ht="90" customHeight="1">
      <c r="C25" s="1491"/>
      <c r="D25" s="1492"/>
      <c r="E25" s="53" t="s">
        <v>6</v>
      </c>
      <c r="F25" s="63" t="s">
        <v>292</v>
      </c>
      <c r="G25" s="185" t="s">
        <v>20</v>
      </c>
      <c r="H25" s="56" t="s">
        <v>36</v>
      </c>
      <c r="I25" s="59" t="s">
        <v>11</v>
      </c>
      <c r="J25" s="59" t="s">
        <v>1663</v>
      </c>
      <c r="K25" s="56" t="s">
        <v>1664</v>
      </c>
      <c r="L25" s="472">
        <v>2</v>
      </c>
      <c r="M25" s="472">
        <v>4</v>
      </c>
      <c r="N25" s="639">
        <f t="shared" si="0"/>
        <v>8</v>
      </c>
      <c r="O25" s="950" t="str">
        <f t="shared" si="1"/>
        <v>MEDIO</v>
      </c>
      <c r="P25" s="639">
        <v>10</v>
      </c>
      <c r="Q25" s="639">
        <f t="shared" si="2"/>
        <v>80</v>
      </c>
      <c r="R25" s="674" t="str">
        <f t="shared" si="3"/>
        <v>III</v>
      </c>
      <c r="S25" s="246" t="str">
        <f t="shared" si="4"/>
        <v>MEJORABLE</v>
      </c>
      <c r="T25" s="56" t="s">
        <v>13</v>
      </c>
      <c r="U25" s="56" t="s">
        <v>13</v>
      </c>
      <c r="V25" s="56" t="s">
        <v>13</v>
      </c>
      <c r="W25" s="5" t="s">
        <v>1945</v>
      </c>
      <c r="X25" s="61" t="s">
        <v>38</v>
      </c>
    </row>
    <row r="26" spans="3:24" ht="100.5" customHeight="1">
      <c r="C26" s="1491"/>
      <c r="D26" s="1492"/>
      <c r="E26" s="53" t="s">
        <v>6</v>
      </c>
      <c r="F26" s="53" t="s">
        <v>3360</v>
      </c>
      <c r="G26" s="185" t="s">
        <v>20</v>
      </c>
      <c r="H26" s="56" t="s">
        <v>30</v>
      </c>
      <c r="I26" s="59" t="s">
        <v>11</v>
      </c>
      <c r="J26" s="59" t="s">
        <v>85</v>
      </c>
      <c r="K26" s="59" t="s">
        <v>1502</v>
      </c>
      <c r="L26" s="472">
        <v>2</v>
      </c>
      <c r="M26" s="472">
        <v>2</v>
      </c>
      <c r="N26" s="639">
        <f t="shared" si="0"/>
        <v>4</v>
      </c>
      <c r="O26" s="950" t="str">
        <f t="shared" si="1"/>
        <v>BAJO</v>
      </c>
      <c r="P26" s="639">
        <v>100</v>
      </c>
      <c r="Q26" s="639">
        <f t="shared" si="2"/>
        <v>400</v>
      </c>
      <c r="R26" s="674" t="str">
        <f t="shared" si="3"/>
        <v>II</v>
      </c>
      <c r="S26" s="246" t="str">
        <f t="shared" si="4"/>
        <v>ACEPTABLE CON CONTROL ESPECIFICO</v>
      </c>
      <c r="T26" s="56" t="s">
        <v>13</v>
      </c>
      <c r="U26" s="56" t="s">
        <v>13</v>
      </c>
      <c r="V26" s="57" t="s">
        <v>13</v>
      </c>
      <c r="W26" s="5" t="s">
        <v>3361</v>
      </c>
      <c r="X26" s="61" t="s">
        <v>13</v>
      </c>
    </row>
    <row r="27" spans="3:24" ht="82.5" customHeight="1">
      <c r="C27" s="1491"/>
      <c r="D27" s="1492"/>
      <c r="E27" s="53" t="s">
        <v>6</v>
      </c>
      <c r="F27" s="63" t="s">
        <v>294</v>
      </c>
      <c r="G27" s="185" t="s">
        <v>20</v>
      </c>
      <c r="H27" s="56" t="s">
        <v>31</v>
      </c>
      <c r="I27" s="59" t="s">
        <v>11</v>
      </c>
      <c r="J27" s="59" t="s">
        <v>882</v>
      </c>
      <c r="K27" s="59" t="s">
        <v>11</v>
      </c>
      <c r="L27" s="472">
        <v>2</v>
      </c>
      <c r="M27" s="472">
        <v>2</v>
      </c>
      <c r="N27" s="639">
        <f t="shared" si="0"/>
        <v>4</v>
      </c>
      <c r="O27" s="950" t="str">
        <f t="shared" si="1"/>
        <v>BAJO</v>
      </c>
      <c r="P27" s="639">
        <v>100</v>
      </c>
      <c r="Q27" s="639">
        <f t="shared" si="2"/>
        <v>400</v>
      </c>
      <c r="R27" s="674" t="str">
        <f t="shared" si="3"/>
        <v>II</v>
      </c>
      <c r="S27" s="246" t="str">
        <f t="shared" si="4"/>
        <v>ACEPTABLE CON CONTROL ESPECIFICO</v>
      </c>
      <c r="T27" s="56" t="s">
        <v>13</v>
      </c>
      <c r="U27" s="56" t="s">
        <v>13</v>
      </c>
      <c r="V27" s="56" t="s">
        <v>13</v>
      </c>
      <c r="W27" s="179" t="s">
        <v>3362</v>
      </c>
      <c r="X27" s="61" t="s">
        <v>13</v>
      </c>
    </row>
    <row r="28" spans="3:24" ht="111" customHeight="1">
      <c r="C28" s="1499" t="s">
        <v>3809</v>
      </c>
      <c r="D28" s="1500"/>
      <c r="E28" s="10" t="s">
        <v>6</v>
      </c>
      <c r="F28" s="196" t="s">
        <v>312</v>
      </c>
      <c r="G28" s="185" t="s">
        <v>17</v>
      </c>
      <c r="H28" s="194" t="s">
        <v>1046</v>
      </c>
      <c r="I28" s="195" t="s">
        <v>11</v>
      </c>
      <c r="J28" s="195" t="s">
        <v>95</v>
      </c>
      <c r="K28" s="195" t="s">
        <v>11</v>
      </c>
      <c r="L28" s="472">
        <v>2</v>
      </c>
      <c r="M28" s="472">
        <v>4</v>
      </c>
      <c r="N28" s="639">
        <f t="shared" si="0"/>
        <v>8</v>
      </c>
      <c r="O28" s="950" t="str">
        <f t="shared" si="1"/>
        <v>MEDIO</v>
      </c>
      <c r="P28" s="639">
        <v>10</v>
      </c>
      <c r="Q28" s="639">
        <f t="shared" si="2"/>
        <v>80</v>
      </c>
      <c r="R28" s="674" t="str">
        <f t="shared" si="3"/>
        <v>III</v>
      </c>
      <c r="S28" s="246" t="str">
        <f t="shared" si="4"/>
        <v>MEJORABLE</v>
      </c>
      <c r="T28" s="195" t="s">
        <v>14</v>
      </c>
      <c r="U28" s="195" t="s">
        <v>14</v>
      </c>
      <c r="V28" s="195" t="s">
        <v>14</v>
      </c>
      <c r="W28" s="318" t="s">
        <v>3363</v>
      </c>
      <c r="X28" s="204" t="s">
        <v>13</v>
      </c>
    </row>
    <row r="29" spans="3:24" ht="162">
      <c r="C29" s="1443"/>
      <c r="D29" s="1444"/>
      <c r="E29" s="10" t="s">
        <v>6</v>
      </c>
      <c r="F29" s="200" t="s">
        <v>298</v>
      </c>
      <c r="G29" s="185" t="s">
        <v>20</v>
      </c>
      <c r="H29" s="198" t="s">
        <v>97</v>
      </c>
      <c r="I29" s="196" t="s">
        <v>11</v>
      </c>
      <c r="J29" s="196" t="s">
        <v>3364</v>
      </c>
      <c r="K29" s="196" t="s">
        <v>11</v>
      </c>
      <c r="L29" s="472">
        <v>2</v>
      </c>
      <c r="M29" s="472">
        <v>2</v>
      </c>
      <c r="N29" s="639">
        <f t="shared" si="0"/>
        <v>4</v>
      </c>
      <c r="O29" s="950" t="str">
        <f t="shared" si="1"/>
        <v>BAJO</v>
      </c>
      <c r="P29" s="639">
        <v>100</v>
      </c>
      <c r="Q29" s="639">
        <f t="shared" si="2"/>
        <v>400</v>
      </c>
      <c r="R29" s="674" t="str">
        <f t="shared" si="3"/>
        <v>II</v>
      </c>
      <c r="S29" s="246" t="str">
        <f t="shared" si="4"/>
        <v>ACEPTABLE CON CONTROL ESPECIFICO</v>
      </c>
      <c r="T29" s="198" t="s">
        <v>13</v>
      </c>
      <c r="U29" s="198" t="s">
        <v>13</v>
      </c>
      <c r="V29" s="198" t="s">
        <v>13</v>
      </c>
      <c r="W29" s="184" t="s">
        <v>3365</v>
      </c>
      <c r="X29" s="203" t="s">
        <v>13</v>
      </c>
    </row>
    <row r="30" spans="3:24" ht="189">
      <c r="C30" s="1443"/>
      <c r="D30" s="1444"/>
      <c r="E30" s="10" t="s">
        <v>6</v>
      </c>
      <c r="F30" s="64" t="s">
        <v>1185</v>
      </c>
      <c r="G30" s="185" t="s">
        <v>20</v>
      </c>
      <c r="H30" s="199" t="s">
        <v>31</v>
      </c>
      <c r="I30" s="196" t="s">
        <v>11</v>
      </c>
      <c r="J30" s="196" t="s">
        <v>3366</v>
      </c>
      <c r="K30" s="196" t="s">
        <v>11</v>
      </c>
      <c r="L30" s="472">
        <v>2</v>
      </c>
      <c r="M30" s="472">
        <v>2</v>
      </c>
      <c r="N30" s="639">
        <f t="shared" si="0"/>
        <v>4</v>
      </c>
      <c r="O30" s="950" t="str">
        <f t="shared" si="1"/>
        <v>BAJO</v>
      </c>
      <c r="P30" s="639">
        <v>100</v>
      </c>
      <c r="Q30" s="639">
        <f t="shared" si="2"/>
        <v>400</v>
      </c>
      <c r="R30" s="674" t="str">
        <f t="shared" si="3"/>
        <v>II</v>
      </c>
      <c r="S30" s="246" t="str">
        <f t="shared" si="4"/>
        <v>ACEPTABLE CON CONTROL ESPECIFICO</v>
      </c>
      <c r="T30" s="198" t="s">
        <v>13</v>
      </c>
      <c r="U30" s="198" t="s">
        <v>13</v>
      </c>
      <c r="V30" s="198" t="s">
        <v>1648</v>
      </c>
      <c r="W30" s="316" t="s">
        <v>3117</v>
      </c>
      <c r="X30" s="203" t="s">
        <v>13</v>
      </c>
    </row>
    <row r="31" spans="3:24" ht="114">
      <c r="C31" s="1443"/>
      <c r="D31" s="1444"/>
      <c r="E31" s="10" t="s">
        <v>157</v>
      </c>
      <c r="F31" s="192" t="s">
        <v>80</v>
      </c>
      <c r="G31" s="185" t="s">
        <v>81</v>
      </c>
      <c r="H31" s="198" t="s">
        <v>82</v>
      </c>
      <c r="I31" s="198" t="s">
        <v>11</v>
      </c>
      <c r="J31" s="198" t="s">
        <v>1590</v>
      </c>
      <c r="K31" s="198" t="s">
        <v>3367</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198" t="s">
        <v>14</v>
      </c>
      <c r="U31" s="198" t="s">
        <v>14</v>
      </c>
      <c r="V31" s="198" t="s">
        <v>14</v>
      </c>
      <c r="W31" s="5" t="s">
        <v>3368</v>
      </c>
      <c r="X31" s="203" t="s">
        <v>13</v>
      </c>
    </row>
    <row r="32" spans="3:24" ht="205.2">
      <c r="C32" s="1443"/>
      <c r="D32" s="1444"/>
      <c r="E32" s="10" t="s">
        <v>157</v>
      </c>
      <c r="F32" s="192" t="s">
        <v>102</v>
      </c>
      <c r="G32" s="185" t="s">
        <v>81</v>
      </c>
      <c r="H32" s="198" t="s">
        <v>82</v>
      </c>
      <c r="I32" s="198" t="s">
        <v>11</v>
      </c>
      <c r="J32" s="198" t="s">
        <v>1590</v>
      </c>
      <c r="K32" s="198" t="s">
        <v>3367</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98" t="s">
        <v>14</v>
      </c>
      <c r="U32" s="198" t="s">
        <v>14</v>
      </c>
      <c r="V32" s="198" t="s">
        <v>14</v>
      </c>
      <c r="W32" s="5" t="s">
        <v>3369</v>
      </c>
      <c r="X32" s="203" t="s">
        <v>13</v>
      </c>
    </row>
    <row r="33" spans="3:24" ht="205.2">
      <c r="C33" s="1443"/>
      <c r="D33" s="1444"/>
      <c r="E33" s="10" t="s">
        <v>6</v>
      </c>
      <c r="F33" s="305" t="s">
        <v>3800</v>
      </c>
      <c r="G33" s="185" t="s">
        <v>33</v>
      </c>
      <c r="H33" s="194" t="s">
        <v>3766</v>
      </c>
      <c r="I33" s="195" t="s">
        <v>11</v>
      </c>
      <c r="J33" s="322" t="s">
        <v>1086</v>
      </c>
      <c r="K33" s="195" t="s">
        <v>1150</v>
      </c>
      <c r="L33" s="472">
        <v>2</v>
      </c>
      <c r="M33" s="472">
        <v>4</v>
      </c>
      <c r="N33" s="639">
        <f t="shared" si="0"/>
        <v>8</v>
      </c>
      <c r="O33" s="950" t="str">
        <f t="shared" si="1"/>
        <v>MEDIO</v>
      </c>
      <c r="P33" s="639">
        <v>10</v>
      </c>
      <c r="Q33" s="639">
        <f t="shared" si="2"/>
        <v>80</v>
      </c>
      <c r="R33" s="674" t="str">
        <f t="shared" si="3"/>
        <v>III</v>
      </c>
      <c r="S33" s="246" t="str">
        <f t="shared" si="4"/>
        <v>MEJORABLE</v>
      </c>
      <c r="T33" s="840" t="s">
        <v>13</v>
      </c>
      <c r="U33" s="840" t="s">
        <v>13</v>
      </c>
      <c r="V33" s="840" t="s">
        <v>13</v>
      </c>
      <c r="W33" s="38" t="s">
        <v>4078</v>
      </c>
      <c r="X33" s="203" t="s">
        <v>1190</v>
      </c>
    </row>
    <row r="34" spans="3:24" ht="409.6">
      <c r="C34" s="1443"/>
      <c r="D34" s="1444"/>
      <c r="E34" s="10" t="s">
        <v>6</v>
      </c>
      <c r="F34" s="305" t="s">
        <v>1191</v>
      </c>
      <c r="G34" s="185" t="s">
        <v>25</v>
      </c>
      <c r="H34" s="194" t="s">
        <v>1192</v>
      </c>
      <c r="I34" s="194" t="s">
        <v>1030</v>
      </c>
      <c r="J34" s="322" t="s">
        <v>1031</v>
      </c>
      <c r="K34" s="195" t="s">
        <v>1122</v>
      </c>
      <c r="L34" s="472">
        <v>2</v>
      </c>
      <c r="M34" s="472">
        <v>4</v>
      </c>
      <c r="N34" s="639">
        <f t="shared" si="0"/>
        <v>8</v>
      </c>
      <c r="O34" s="950" t="str">
        <f t="shared" si="1"/>
        <v>MEDIO</v>
      </c>
      <c r="P34" s="639">
        <v>10</v>
      </c>
      <c r="Q34" s="639">
        <f t="shared" si="2"/>
        <v>80</v>
      </c>
      <c r="R34" s="674" t="str">
        <f t="shared" si="3"/>
        <v>III</v>
      </c>
      <c r="S34" s="246" t="str">
        <f t="shared" si="4"/>
        <v>MEJORABLE</v>
      </c>
      <c r="T34" s="840" t="s">
        <v>13</v>
      </c>
      <c r="U34" s="840" t="s">
        <v>13</v>
      </c>
      <c r="V34" s="840" t="s">
        <v>13</v>
      </c>
      <c r="W34" s="38" t="s">
        <v>4079</v>
      </c>
      <c r="X34" s="203" t="s">
        <v>1123</v>
      </c>
    </row>
    <row r="35" spans="3:24" ht="114">
      <c r="C35" s="1443"/>
      <c r="D35" s="1444"/>
      <c r="E35" s="10" t="s">
        <v>6</v>
      </c>
      <c r="F35" s="3" t="s">
        <v>24</v>
      </c>
      <c r="G35" s="185" t="s">
        <v>25</v>
      </c>
      <c r="H35" s="184" t="s">
        <v>1124</v>
      </c>
      <c r="I35" s="5" t="s">
        <v>3370</v>
      </c>
      <c r="J35" s="5" t="s">
        <v>3370</v>
      </c>
      <c r="K35" s="5" t="s">
        <v>1122</v>
      </c>
      <c r="L35" s="472">
        <v>2</v>
      </c>
      <c r="M35" s="472">
        <v>4</v>
      </c>
      <c r="N35" s="639">
        <f t="shared" si="0"/>
        <v>8</v>
      </c>
      <c r="O35" s="950" t="str">
        <f t="shared" si="1"/>
        <v>MEDIO</v>
      </c>
      <c r="P35" s="639">
        <v>10</v>
      </c>
      <c r="Q35" s="639">
        <f t="shared" si="2"/>
        <v>80</v>
      </c>
      <c r="R35" s="674" t="str">
        <f t="shared" si="3"/>
        <v>III</v>
      </c>
      <c r="S35" s="246" t="str">
        <f>IF(Q35&gt;=600,"NO ACEPTABLE",IF(Q35&gt;=150,"ACEPTABLE CON CONTROL ESPECIFICO",IF(Q35&gt;=40,"MEJORABLE",IF(Q35&gt;=20,"ACEPTABLE"))))</f>
        <v>MEJORABLE</v>
      </c>
      <c r="T35" s="179" t="s">
        <v>14</v>
      </c>
      <c r="U35" s="179" t="s">
        <v>14</v>
      </c>
      <c r="V35" s="179" t="s">
        <v>13</v>
      </c>
      <c r="W35" s="5" t="s">
        <v>1956</v>
      </c>
      <c r="X35" s="183" t="s">
        <v>14</v>
      </c>
    </row>
    <row r="36" spans="3:24" ht="135">
      <c r="C36" s="1443"/>
      <c r="D36" s="1444"/>
      <c r="E36" s="10" t="s">
        <v>6</v>
      </c>
      <c r="F36" s="192" t="s">
        <v>1194</v>
      </c>
      <c r="G36" s="185" t="s">
        <v>25</v>
      </c>
      <c r="H36" s="196" t="s">
        <v>1271</v>
      </c>
      <c r="I36" s="10" t="s">
        <v>1128</v>
      </c>
      <c r="J36" s="10" t="s">
        <v>1129</v>
      </c>
      <c r="K36" s="10" t="s">
        <v>1130</v>
      </c>
      <c r="L36" s="472">
        <v>2</v>
      </c>
      <c r="M36" s="472">
        <v>4</v>
      </c>
      <c r="N36" s="639">
        <f t="shared" si="0"/>
        <v>8</v>
      </c>
      <c r="O36" s="950" t="str">
        <f t="shared" si="1"/>
        <v>MEDIO</v>
      </c>
      <c r="P36" s="639">
        <v>10</v>
      </c>
      <c r="Q36" s="639">
        <f t="shared" si="2"/>
        <v>80</v>
      </c>
      <c r="R36" s="674" t="str">
        <f t="shared" si="3"/>
        <v>III</v>
      </c>
      <c r="S36" s="246" t="str">
        <f>IF(Q36&gt;=600,"NO ACEPTABLE",IF(Q36&gt;=150,"ACEPTABLE CON CONTROL ESPECIFICO",IF(Q36&gt;=40,"MEJORABLE",IF(Q36&gt;=20,"ACEPTABLE"))))</f>
        <v>MEJORABLE</v>
      </c>
      <c r="T36" s="198" t="s">
        <v>14</v>
      </c>
      <c r="U36" s="198" t="s">
        <v>14</v>
      </c>
      <c r="V36" s="198" t="s">
        <v>14</v>
      </c>
      <c r="W36" s="5" t="s">
        <v>3371</v>
      </c>
      <c r="X36" s="203" t="s">
        <v>14</v>
      </c>
    </row>
    <row r="37" spans="3:24" ht="135">
      <c r="C37" s="1443"/>
      <c r="D37" s="1444"/>
      <c r="E37" s="10" t="s">
        <v>6</v>
      </c>
      <c r="F37" s="192" t="s">
        <v>1195</v>
      </c>
      <c r="G37" s="185" t="s">
        <v>25</v>
      </c>
      <c r="H37" s="196" t="s">
        <v>1131</v>
      </c>
      <c r="I37" s="10" t="s">
        <v>3372</v>
      </c>
      <c r="J37" s="10" t="s">
        <v>1132</v>
      </c>
      <c r="K37" s="10" t="s">
        <v>1134</v>
      </c>
      <c r="L37" s="472">
        <v>2</v>
      </c>
      <c r="M37" s="472">
        <v>4</v>
      </c>
      <c r="N37" s="639">
        <f t="shared" si="0"/>
        <v>8</v>
      </c>
      <c r="O37" s="950" t="str">
        <f t="shared" si="1"/>
        <v>MEDIO</v>
      </c>
      <c r="P37" s="639">
        <v>10</v>
      </c>
      <c r="Q37" s="639">
        <f t="shared" si="2"/>
        <v>80</v>
      </c>
      <c r="R37" s="674" t="str">
        <f t="shared" si="3"/>
        <v>III</v>
      </c>
      <c r="S37" s="246" t="str">
        <f>IF(Q37&gt;=600,"NO ACEPTABLE",IF(Q37&gt;=150,"ACEPTABLE CON CONTROL ESPECIFICO",IF(Q37&gt;=40,"MEJORABLE",IF(Q37&gt;=20,"ACEPTABLE"))))</f>
        <v>MEJORABLE</v>
      </c>
      <c r="T37" s="198" t="s">
        <v>14</v>
      </c>
      <c r="U37" s="198" t="s">
        <v>14</v>
      </c>
      <c r="V37" s="198" t="s">
        <v>14</v>
      </c>
      <c r="W37" s="5" t="s">
        <v>1958</v>
      </c>
      <c r="X37" s="203" t="s">
        <v>14</v>
      </c>
    </row>
    <row r="38" spans="3:24" ht="135">
      <c r="C38" s="1443"/>
      <c r="D38" s="1444"/>
      <c r="E38" s="10" t="s">
        <v>6</v>
      </c>
      <c r="F38" s="192" t="s">
        <v>1197</v>
      </c>
      <c r="G38" s="185" t="s">
        <v>25</v>
      </c>
      <c r="H38" s="196" t="s">
        <v>103</v>
      </c>
      <c r="I38" s="10" t="s">
        <v>1030</v>
      </c>
      <c r="J38" s="10" t="s">
        <v>1126</v>
      </c>
      <c r="K38" s="10" t="s">
        <v>1122</v>
      </c>
      <c r="L38" s="472">
        <v>2</v>
      </c>
      <c r="M38" s="472">
        <v>4</v>
      </c>
      <c r="N38" s="639">
        <f t="shared" si="0"/>
        <v>8</v>
      </c>
      <c r="O38" s="950" t="str">
        <f t="shared" si="1"/>
        <v>MEDIO</v>
      </c>
      <c r="P38" s="639">
        <v>10</v>
      </c>
      <c r="Q38" s="639">
        <f t="shared" si="2"/>
        <v>80</v>
      </c>
      <c r="R38" s="674" t="str">
        <f t="shared" si="3"/>
        <v>III</v>
      </c>
      <c r="S38" s="246" t="str">
        <f>IF(Q38&gt;=600,"NO ACEPTABLE",IF(Q38&gt;=150,"ACEPTABLE CON CONTROL ESPECIFICO",IF(Q38&gt;=40,"MEJORABLE",IF(Q38&gt;=20,"ACEPTABLE"))))</f>
        <v>MEJORABLE</v>
      </c>
      <c r="T38" s="198" t="s">
        <v>14</v>
      </c>
      <c r="U38" s="198" t="s">
        <v>14</v>
      </c>
      <c r="V38" s="198" t="s">
        <v>14</v>
      </c>
      <c r="W38" s="5" t="s">
        <v>1959</v>
      </c>
      <c r="X38" s="203" t="s">
        <v>14</v>
      </c>
    </row>
    <row r="39" spans="3:24" ht="108">
      <c r="C39" s="1443"/>
      <c r="D39" s="1444"/>
      <c r="E39" s="10" t="s">
        <v>6</v>
      </c>
      <c r="F39" s="64" t="s">
        <v>299</v>
      </c>
      <c r="G39" s="185" t="s">
        <v>20</v>
      </c>
      <c r="H39" s="198" t="s">
        <v>104</v>
      </c>
      <c r="I39" s="10" t="s">
        <v>11</v>
      </c>
      <c r="J39" s="10" t="s">
        <v>3373</v>
      </c>
      <c r="K39" s="10" t="s">
        <v>3374</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13</v>
      </c>
      <c r="U39" s="198" t="s">
        <v>13</v>
      </c>
      <c r="V39" s="840" t="s">
        <v>13</v>
      </c>
      <c r="W39" s="179" t="s">
        <v>3375</v>
      </c>
      <c r="X39" s="203" t="s">
        <v>13</v>
      </c>
    </row>
    <row r="40" spans="3:24" ht="135">
      <c r="C40" s="1443"/>
      <c r="D40" s="1444"/>
      <c r="E40" s="10" t="s">
        <v>6</v>
      </c>
      <c r="F40" s="64" t="s">
        <v>300</v>
      </c>
      <c r="G40" s="185" t="s">
        <v>20</v>
      </c>
      <c r="H40" s="198" t="s">
        <v>104</v>
      </c>
      <c r="I40" s="10" t="s">
        <v>11</v>
      </c>
      <c r="J40" s="10" t="s">
        <v>3373</v>
      </c>
      <c r="K40" s="10" t="s">
        <v>3374</v>
      </c>
      <c r="L40" s="472">
        <v>2</v>
      </c>
      <c r="M40" s="472">
        <v>2</v>
      </c>
      <c r="N40" s="639">
        <f t="shared" si="0"/>
        <v>4</v>
      </c>
      <c r="O40" s="950" t="str">
        <f t="shared" si="1"/>
        <v>BAJO</v>
      </c>
      <c r="P40" s="639">
        <v>100</v>
      </c>
      <c r="Q40" s="639">
        <f t="shared" si="2"/>
        <v>400</v>
      </c>
      <c r="R40" s="674" t="str">
        <f t="shared" si="3"/>
        <v>II</v>
      </c>
      <c r="S40" s="246" t="str">
        <f t="shared" si="4"/>
        <v>ACEPTABLE CON CONTROL ESPECIFICO</v>
      </c>
      <c r="T40" s="198" t="s">
        <v>13</v>
      </c>
      <c r="U40" s="198" t="s">
        <v>13</v>
      </c>
      <c r="V40" s="840" t="s">
        <v>13</v>
      </c>
      <c r="W40" s="179" t="s">
        <v>1953</v>
      </c>
      <c r="X40" s="203" t="s">
        <v>120</v>
      </c>
    </row>
    <row r="41" spans="3:24" ht="91.2">
      <c r="C41" s="1443"/>
      <c r="D41" s="1444"/>
      <c r="E41" s="10" t="s">
        <v>6</v>
      </c>
      <c r="F41" s="64" t="s">
        <v>3376</v>
      </c>
      <c r="G41" s="185" t="s">
        <v>20</v>
      </c>
      <c r="H41" s="198" t="s">
        <v>3377</v>
      </c>
      <c r="I41" s="10" t="s">
        <v>11</v>
      </c>
      <c r="J41" s="10" t="s">
        <v>3378</v>
      </c>
      <c r="K41" s="10" t="s">
        <v>3379</v>
      </c>
      <c r="L41" s="472">
        <v>2</v>
      </c>
      <c r="M41" s="472">
        <v>4</v>
      </c>
      <c r="N41" s="639">
        <f t="shared" si="0"/>
        <v>8</v>
      </c>
      <c r="O41" s="950" t="str">
        <f t="shared" si="1"/>
        <v>MEDIO</v>
      </c>
      <c r="P41" s="639">
        <v>10</v>
      </c>
      <c r="Q41" s="639">
        <f t="shared" si="2"/>
        <v>80</v>
      </c>
      <c r="R41" s="674" t="str">
        <f t="shared" si="3"/>
        <v>III</v>
      </c>
      <c r="S41" s="246" t="str">
        <f t="shared" si="4"/>
        <v>MEJORABLE</v>
      </c>
      <c r="T41" s="198" t="s">
        <v>13</v>
      </c>
      <c r="U41" s="198" t="s">
        <v>13</v>
      </c>
      <c r="V41" s="198" t="s">
        <v>13</v>
      </c>
      <c r="W41" s="179" t="s">
        <v>3380</v>
      </c>
      <c r="X41" s="203" t="s">
        <v>13</v>
      </c>
    </row>
    <row r="42" spans="3:24" ht="135">
      <c r="C42" s="1443"/>
      <c r="D42" s="1444"/>
      <c r="E42" s="10" t="s">
        <v>6</v>
      </c>
      <c r="F42" s="64" t="s">
        <v>302</v>
      </c>
      <c r="G42" s="185" t="s">
        <v>20</v>
      </c>
      <c r="H42" s="199" t="s">
        <v>31</v>
      </c>
      <c r="I42" s="196" t="s">
        <v>11</v>
      </c>
      <c r="J42" s="196" t="s">
        <v>882</v>
      </c>
      <c r="K42" s="196" t="s">
        <v>11</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4321</v>
      </c>
      <c r="W42" s="316" t="s">
        <v>3381</v>
      </c>
      <c r="X42" s="203" t="s">
        <v>13</v>
      </c>
    </row>
    <row r="43" spans="3:24" ht="270">
      <c r="C43" s="1443"/>
      <c r="D43" s="1444"/>
      <c r="E43" s="10" t="s">
        <v>6</v>
      </c>
      <c r="F43" s="871" t="s">
        <v>4161</v>
      </c>
      <c r="G43" s="185" t="s">
        <v>33</v>
      </c>
      <c r="H43" s="866" t="s">
        <v>3766</v>
      </c>
      <c r="I43" s="865" t="s">
        <v>11</v>
      </c>
      <c r="J43" s="867" t="s">
        <v>1086</v>
      </c>
      <c r="K43" s="865" t="s">
        <v>1150</v>
      </c>
      <c r="L43" s="472">
        <v>2</v>
      </c>
      <c r="M43" s="472">
        <v>4</v>
      </c>
      <c r="N43" s="639">
        <f t="shared" si="0"/>
        <v>8</v>
      </c>
      <c r="O43" s="950" t="str">
        <f t="shared" si="1"/>
        <v>MEDIO</v>
      </c>
      <c r="P43" s="639">
        <v>10</v>
      </c>
      <c r="Q43" s="639">
        <f t="shared" si="2"/>
        <v>80</v>
      </c>
      <c r="R43" s="674" t="str">
        <f t="shared" si="3"/>
        <v>III</v>
      </c>
      <c r="S43" s="714" t="s">
        <v>4135</v>
      </c>
      <c r="T43" s="733" t="s">
        <v>13</v>
      </c>
      <c r="U43" s="733" t="s">
        <v>13</v>
      </c>
      <c r="V43" s="733" t="s">
        <v>13</v>
      </c>
      <c r="W43" s="9" t="s">
        <v>4103</v>
      </c>
      <c r="X43" s="732" t="s">
        <v>1190</v>
      </c>
    </row>
    <row r="44" spans="3:24" ht="243">
      <c r="C44" s="1443"/>
      <c r="D44" s="1444"/>
      <c r="E44" s="10" t="s">
        <v>157</v>
      </c>
      <c r="F44" s="870" t="s">
        <v>4136</v>
      </c>
      <c r="G44" s="185" t="s">
        <v>25</v>
      </c>
      <c r="H44" s="866" t="s">
        <v>4137</v>
      </c>
      <c r="I44" s="865" t="s">
        <v>11</v>
      </c>
      <c r="J44" s="865" t="s">
        <v>11</v>
      </c>
      <c r="K44" s="865" t="s">
        <v>4138</v>
      </c>
      <c r="L44" s="472">
        <v>2</v>
      </c>
      <c r="M44" s="472">
        <v>4</v>
      </c>
      <c r="N44" s="639">
        <f t="shared" si="0"/>
        <v>8</v>
      </c>
      <c r="O44" s="950" t="str">
        <f t="shared" si="1"/>
        <v>MEDIO</v>
      </c>
      <c r="P44" s="639">
        <v>10</v>
      </c>
      <c r="Q44" s="639">
        <f t="shared" si="2"/>
        <v>80</v>
      </c>
      <c r="R44" s="674" t="str">
        <f t="shared" si="3"/>
        <v>III</v>
      </c>
      <c r="S44" s="721" t="s">
        <v>12</v>
      </c>
      <c r="T44" s="733" t="s">
        <v>13</v>
      </c>
      <c r="U44" s="733" t="s">
        <v>13</v>
      </c>
      <c r="V44" s="733" t="s">
        <v>13</v>
      </c>
      <c r="W44" s="731" t="s">
        <v>4141</v>
      </c>
      <c r="X44" s="727" t="s">
        <v>14</v>
      </c>
    </row>
    <row r="45" spans="3:24" ht="405">
      <c r="C45" s="1443"/>
      <c r="D45" s="1444"/>
      <c r="E45" s="10" t="s">
        <v>157</v>
      </c>
      <c r="F45" s="870" t="s">
        <v>4142</v>
      </c>
      <c r="G45" s="185" t="s">
        <v>3871</v>
      </c>
      <c r="H45" s="866" t="s">
        <v>4162</v>
      </c>
      <c r="I45" s="733" t="s">
        <v>10</v>
      </c>
      <c r="J45" s="865" t="s">
        <v>11</v>
      </c>
      <c r="K45" s="865" t="s">
        <v>11</v>
      </c>
      <c r="L45" s="472">
        <v>2</v>
      </c>
      <c r="M45" s="472">
        <v>4</v>
      </c>
      <c r="N45" s="639">
        <f t="shared" si="0"/>
        <v>8</v>
      </c>
      <c r="O45" s="950" t="str">
        <f t="shared" si="1"/>
        <v>MEDIO</v>
      </c>
      <c r="P45" s="639">
        <v>10</v>
      </c>
      <c r="Q45" s="639">
        <f t="shared" si="2"/>
        <v>80</v>
      </c>
      <c r="R45" s="674" t="str">
        <f t="shared" si="3"/>
        <v>III</v>
      </c>
      <c r="S45" s="721" t="s">
        <v>12</v>
      </c>
      <c r="T45" s="733" t="s">
        <v>13</v>
      </c>
      <c r="U45" s="733" t="s">
        <v>13</v>
      </c>
      <c r="V45" s="733" t="s">
        <v>13</v>
      </c>
      <c r="W45" s="9" t="s">
        <v>4144</v>
      </c>
      <c r="X45" s="732" t="s">
        <v>4145</v>
      </c>
    </row>
    <row r="46" spans="3:24" ht="405">
      <c r="C46" s="1443"/>
      <c r="D46" s="1444"/>
      <c r="E46" s="10" t="s">
        <v>157</v>
      </c>
      <c r="F46" s="870" t="s">
        <v>4146</v>
      </c>
      <c r="G46" s="185" t="s">
        <v>3871</v>
      </c>
      <c r="H46" s="866" t="s">
        <v>4163</v>
      </c>
      <c r="I46" s="733" t="s">
        <v>10</v>
      </c>
      <c r="J46" s="865" t="s">
        <v>11</v>
      </c>
      <c r="K46" s="865" t="s">
        <v>4147</v>
      </c>
      <c r="L46" s="472">
        <v>2</v>
      </c>
      <c r="M46" s="472">
        <v>4</v>
      </c>
      <c r="N46" s="639">
        <f t="shared" si="0"/>
        <v>8</v>
      </c>
      <c r="O46" s="950" t="str">
        <f t="shared" si="1"/>
        <v>MEDIO</v>
      </c>
      <c r="P46" s="639">
        <v>10</v>
      </c>
      <c r="Q46" s="639">
        <f t="shared" si="2"/>
        <v>80</v>
      </c>
      <c r="R46" s="674" t="str">
        <f t="shared" si="3"/>
        <v>III</v>
      </c>
      <c r="S46" s="721" t="s">
        <v>12</v>
      </c>
      <c r="T46" s="733" t="s">
        <v>13</v>
      </c>
      <c r="U46" s="733" t="s">
        <v>13</v>
      </c>
      <c r="V46" s="733" t="s">
        <v>13</v>
      </c>
      <c r="W46" s="9" t="s">
        <v>4144</v>
      </c>
      <c r="X46" s="732" t="s">
        <v>4145</v>
      </c>
    </row>
    <row r="47" spans="3:24" ht="108">
      <c r="C47" s="1445"/>
      <c r="D47" s="1446"/>
      <c r="E47" s="10" t="s">
        <v>157</v>
      </c>
      <c r="F47" s="870" t="s">
        <v>4164</v>
      </c>
      <c r="G47" s="185" t="s">
        <v>219</v>
      </c>
      <c r="H47" s="866" t="s">
        <v>4165</v>
      </c>
      <c r="I47" s="733" t="s">
        <v>10</v>
      </c>
      <c r="J47" s="865" t="s">
        <v>11</v>
      </c>
      <c r="K47" s="865" t="s">
        <v>11</v>
      </c>
      <c r="L47" s="472">
        <v>2</v>
      </c>
      <c r="M47" s="472">
        <v>4</v>
      </c>
      <c r="N47" s="639">
        <f t="shared" si="0"/>
        <v>8</v>
      </c>
      <c r="O47" s="950" t="str">
        <f t="shared" si="1"/>
        <v>MEDIO</v>
      </c>
      <c r="P47" s="639">
        <v>10</v>
      </c>
      <c r="Q47" s="639">
        <f t="shared" si="2"/>
        <v>80</v>
      </c>
      <c r="R47" s="674" t="str">
        <f t="shared" si="3"/>
        <v>III</v>
      </c>
      <c r="S47" s="721" t="s">
        <v>12</v>
      </c>
      <c r="T47" s="733" t="s">
        <v>13</v>
      </c>
      <c r="U47" s="733" t="s">
        <v>13</v>
      </c>
      <c r="V47" s="733" t="s">
        <v>13</v>
      </c>
      <c r="W47" s="9" t="s">
        <v>4166</v>
      </c>
      <c r="X47" s="727" t="s">
        <v>14</v>
      </c>
    </row>
    <row r="48" spans="3:24" ht="228">
      <c r="C48" s="1450" t="s">
        <v>3697</v>
      </c>
      <c r="D48" s="1451"/>
      <c r="E48" s="363" t="s">
        <v>6</v>
      </c>
      <c r="F48" s="3" t="s">
        <v>152</v>
      </c>
      <c r="G48" s="185" t="s">
        <v>8</v>
      </c>
      <c r="H48" s="178" t="s">
        <v>9</v>
      </c>
      <c r="I48" s="179" t="s">
        <v>11</v>
      </c>
      <c r="J48" s="179" t="s">
        <v>11</v>
      </c>
      <c r="K48" s="179" t="s">
        <v>11</v>
      </c>
      <c r="L48" s="472">
        <v>2</v>
      </c>
      <c r="M48" s="472">
        <v>4</v>
      </c>
      <c r="N48" s="639">
        <f t="shared" si="0"/>
        <v>8</v>
      </c>
      <c r="O48" s="950" t="str">
        <f t="shared" si="1"/>
        <v>MEDIO</v>
      </c>
      <c r="P48" s="639">
        <v>10</v>
      </c>
      <c r="Q48" s="639">
        <f t="shared" si="2"/>
        <v>80</v>
      </c>
      <c r="R48" s="674" t="str">
        <f t="shared" si="3"/>
        <v>III</v>
      </c>
      <c r="S48" s="246" t="str">
        <f t="shared" si="4"/>
        <v>MEJORABLE</v>
      </c>
      <c r="T48" s="179" t="s">
        <v>13</v>
      </c>
      <c r="U48" s="179" t="s">
        <v>14</v>
      </c>
      <c r="V48" s="179" t="s">
        <v>14</v>
      </c>
      <c r="W48" s="5" t="s">
        <v>3382</v>
      </c>
      <c r="X48" s="183" t="s">
        <v>13</v>
      </c>
    </row>
    <row r="49" spans="3:24" ht="68.400000000000006">
      <c r="C49" s="1450"/>
      <c r="D49" s="1451"/>
      <c r="E49" s="363" t="s">
        <v>6</v>
      </c>
      <c r="F49" s="5" t="s">
        <v>154</v>
      </c>
      <c r="G49" s="185" t="s">
        <v>8</v>
      </c>
      <c r="H49" s="179" t="s">
        <v>155</v>
      </c>
      <c r="I49" s="179" t="s">
        <v>11</v>
      </c>
      <c r="J49" s="179" t="s">
        <v>11</v>
      </c>
      <c r="K49" s="179" t="s">
        <v>11</v>
      </c>
      <c r="L49" s="472">
        <v>2</v>
      </c>
      <c r="M49" s="472">
        <v>4</v>
      </c>
      <c r="N49" s="639">
        <f t="shared" si="0"/>
        <v>8</v>
      </c>
      <c r="O49" s="950" t="str">
        <f t="shared" si="1"/>
        <v>MEDIO</v>
      </c>
      <c r="P49" s="639">
        <v>10</v>
      </c>
      <c r="Q49" s="639">
        <f t="shared" si="2"/>
        <v>80</v>
      </c>
      <c r="R49" s="674" t="str">
        <f t="shared" si="3"/>
        <v>III</v>
      </c>
      <c r="S49" s="246" t="str">
        <f t="shared" si="4"/>
        <v>MEJORABLE</v>
      </c>
      <c r="T49" s="179" t="s">
        <v>14</v>
      </c>
      <c r="U49" s="179" t="s">
        <v>14</v>
      </c>
      <c r="V49" s="179" t="s">
        <v>14</v>
      </c>
      <c r="W49" s="5" t="s">
        <v>3333</v>
      </c>
      <c r="X49" s="183" t="s">
        <v>13</v>
      </c>
    </row>
    <row r="50" spans="3:24" ht="117" customHeight="1">
      <c r="C50" s="1450"/>
      <c r="D50" s="1451"/>
      <c r="E50" s="363" t="s">
        <v>6</v>
      </c>
      <c r="F50" s="5" t="s">
        <v>156</v>
      </c>
      <c r="G50" s="185" t="s">
        <v>17</v>
      </c>
      <c r="H50" s="179" t="s">
        <v>18</v>
      </c>
      <c r="I50" s="179" t="s">
        <v>11</v>
      </c>
      <c r="J50" s="179" t="s">
        <v>11</v>
      </c>
      <c r="K50" s="179" t="s">
        <v>11</v>
      </c>
      <c r="L50" s="472">
        <v>2</v>
      </c>
      <c r="M50" s="472">
        <v>4</v>
      </c>
      <c r="N50" s="639">
        <f t="shared" si="0"/>
        <v>8</v>
      </c>
      <c r="O50" s="950" t="str">
        <f t="shared" si="1"/>
        <v>MEDIO</v>
      </c>
      <c r="P50" s="639">
        <v>10</v>
      </c>
      <c r="Q50" s="639">
        <f t="shared" si="2"/>
        <v>80</v>
      </c>
      <c r="R50" s="674" t="str">
        <f t="shared" si="3"/>
        <v>III</v>
      </c>
      <c r="S50" s="246" t="str">
        <f t="shared" si="4"/>
        <v>MEJORABLE</v>
      </c>
      <c r="T50" s="180" t="s">
        <v>13</v>
      </c>
      <c r="U50" s="179" t="s">
        <v>14</v>
      </c>
      <c r="V50" s="178" t="s">
        <v>14</v>
      </c>
      <c r="W50" s="5" t="s">
        <v>1962</v>
      </c>
      <c r="X50" s="183" t="s">
        <v>13</v>
      </c>
    </row>
    <row r="51" spans="3:24" ht="68.400000000000006">
      <c r="C51" s="1450"/>
      <c r="D51" s="1451"/>
      <c r="E51" s="363" t="s">
        <v>6</v>
      </c>
      <c r="F51" s="188" t="s">
        <v>158</v>
      </c>
      <c r="G51" s="185" t="s">
        <v>20</v>
      </c>
      <c r="H51" s="179" t="s">
        <v>21</v>
      </c>
      <c r="I51" s="179" t="s">
        <v>11</v>
      </c>
      <c r="J51" s="179" t="s">
        <v>11</v>
      </c>
      <c r="K51" s="179" t="s">
        <v>11</v>
      </c>
      <c r="L51" s="472">
        <v>2</v>
      </c>
      <c r="M51" s="472">
        <v>4</v>
      </c>
      <c r="N51" s="639">
        <f t="shared" si="0"/>
        <v>8</v>
      </c>
      <c r="O51" s="950" t="str">
        <f t="shared" si="1"/>
        <v>MEDIO</v>
      </c>
      <c r="P51" s="639">
        <v>10</v>
      </c>
      <c r="Q51" s="639">
        <f t="shared" si="2"/>
        <v>80</v>
      </c>
      <c r="R51" s="674" t="str">
        <f t="shared" si="3"/>
        <v>III</v>
      </c>
      <c r="S51" s="246" t="str">
        <f t="shared" si="4"/>
        <v>MEJORABLE</v>
      </c>
      <c r="T51" s="180" t="s">
        <v>13</v>
      </c>
      <c r="U51" s="179" t="s">
        <v>14</v>
      </c>
      <c r="V51" s="840" t="s">
        <v>13</v>
      </c>
      <c r="W51" s="179" t="s">
        <v>3383</v>
      </c>
      <c r="X51" s="183" t="s">
        <v>13</v>
      </c>
    </row>
    <row r="52" spans="3:24" ht="160.5" customHeight="1">
      <c r="C52" s="1450"/>
      <c r="D52" s="1451"/>
      <c r="E52" s="363" t="s">
        <v>6</v>
      </c>
      <c r="F52" s="189" t="s">
        <v>159</v>
      </c>
      <c r="G52" s="185" t="s">
        <v>33</v>
      </c>
      <c r="H52" s="178" t="s">
        <v>34</v>
      </c>
      <c r="I52" s="179" t="s">
        <v>11</v>
      </c>
      <c r="J52" s="179" t="s">
        <v>11</v>
      </c>
      <c r="K52" s="179" t="s">
        <v>11</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5" t="s">
        <v>2012</v>
      </c>
      <c r="X52" s="183" t="s">
        <v>13</v>
      </c>
    </row>
    <row r="53" spans="3:24" ht="91.2">
      <c r="C53" s="1450"/>
      <c r="D53" s="1451"/>
      <c r="E53" s="363" t="s">
        <v>6</v>
      </c>
      <c r="F53" s="33" t="s">
        <v>1200</v>
      </c>
      <c r="G53" s="185" t="s">
        <v>33</v>
      </c>
      <c r="H53" s="179" t="s">
        <v>160</v>
      </c>
      <c r="I53" s="179" t="s">
        <v>11</v>
      </c>
      <c r="J53" s="179" t="s">
        <v>11</v>
      </c>
      <c r="K53" s="179" t="s">
        <v>11</v>
      </c>
      <c r="L53" s="472">
        <v>2</v>
      </c>
      <c r="M53" s="472">
        <v>4</v>
      </c>
      <c r="N53" s="639">
        <f t="shared" si="0"/>
        <v>8</v>
      </c>
      <c r="O53" s="950" t="str">
        <f t="shared" si="1"/>
        <v>MEDIO</v>
      </c>
      <c r="P53" s="639">
        <v>10</v>
      </c>
      <c r="Q53" s="639">
        <f t="shared" si="2"/>
        <v>80</v>
      </c>
      <c r="R53" s="674" t="str">
        <f t="shared" si="3"/>
        <v>III</v>
      </c>
      <c r="S53" s="246" t="str">
        <f t="shared" si="4"/>
        <v>MEJORABLE</v>
      </c>
      <c r="T53" s="179" t="s">
        <v>13</v>
      </c>
      <c r="U53" s="179" t="s">
        <v>13</v>
      </c>
      <c r="V53" s="179" t="s">
        <v>13</v>
      </c>
      <c r="W53" s="5" t="s">
        <v>3384</v>
      </c>
      <c r="X53" s="183" t="s">
        <v>3385</v>
      </c>
    </row>
    <row r="54" spans="3:24" ht="68.400000000000006">
      <c r="C54" s="1450"/>
      <c r="D54" s="1451"/>
      <c r="E54" s="363" t="s">
        <v>6</v>
      </c>
      <c r="F54" s="184" t="s">
        <v>163</v>
      </c>
      <c r="G54" s="185" t="s">
        <v>39</v>
      </c>
      <c r="H54" s="5" t="s">
        <v>164</v>
      </c>
      <c r="I54" s="179" t="s">
        <v>11</v>
      </c>
      <c r="J54" s="179" t="s">
        <v>11</v>
      </c>
      <c r="K54" s="179" t="s">
        <v>11</v>
      </c>
      <c r="L54" s="472">
        <v>2</v>
      </c>
      <c r="M54" s="472">
        <v>4</v>
      </c>
      <c r="N54" s="639">
        <f t="shared" si="0"/>
        <v>8</v>
      </c>
      <c r="O54" s="950" t="str">
        <f t="shared" si="1"/>
        <v>MEDIO</v>
      </c>
      <c r="P54" s="639">
        <v>10</v>
      </c>
      <c r="Q54" s="639">
        <f t="shared" si="2"/>
        <v>80</v>
      </c>
      <c r="R54" s="674" t="str">
        <f t="shared" si="3"/>
        <v>III</v>
      </c>
      <c r="S54" s="246" t="str">
        <f t="shared" si="4"/>
        <v>MEJORABLE</v>
      </c>
      <c r="T54" s="179" t="s">
        <v>13</v>
      </c>
      <c r="U54" s="179" t="s">
        <v>13</v>
      </c>
      <c r="V54" s="179" t="s">
        <v>13</v>
      </c>
      <c r="W54" s="5" t="s">
        <v>1966</v>
      </c>
      <c r="X54" s="183" t="s">
        <v>166</v>
      </c>
    </row>
    <row r="55" spans="3:24" ht="91.2">
      <c r="C55" s="1450"/>
      <c r="D55" s="1451"/>
      <c r="E55" s="363" t="s">
        <v>6</v>
      </c>
      <c r="F55" s="184" t="s">
        <v>1322</v>
      </c>
      <c r="G55" s="185" t="s">
        <v>39</v>
      </c>
      <c r="H55" s="5" t="s">
        <v>1202</v>
      </c>
      <c r="I55" s="179" t="s">
        <v>11</v>
      </c>
      <c r="J55" s="179" t="s">
        <v>11</v>
      </c>
      <c r="K55" s="179" t="s">
        <v>11</v>
      </c>
      <c r="L55" s="472">
        <v>2</v>
      </c>
      <c r="M55" s="472">
        <v>4</v>
      </c>
      <c r="N55" s="639">
        <f t="shared" si="0"/>
        <v>8</v>
      </c>
      <c r="O55" s="950" t="str">
        <f t="shared" si="1"/>
        <v>MEDIO</v>
      </c>
      <c r="P55" s="639">
        <v>10</v>
      </c>
      <c r="Q55" s="639">
        <f t="shared" si="2"/>
        <v>80</v>
      </c>
      <c r="R55" s="674" t="str">
        <f t="shared" si="3"/>
        <v>III</v>
      </c>
      <c r="S55" s="246" t="str">
        <f t="shared" si="4"/>
        <v>MEJORABLE</v>
      </c>
      <c r="T55" s="179" t="s">
        <v>13</v>
      </c>
      <c r="U55" s="179" t="s">
        <v>13</v>
      </c>
      <c r="V55" s="179" t="s">
        <v>13</v>
      </c>
      <c r="W55" s="5" t="s">
        <v>1966</v>
      </c>
      <c r="X55" s="183" t="s">
        <v>166</v>
      </c>
    </row>
    <row r="56" spans="3:24" ht="68.400000000000006">
      <c r="C56" s="1450"/>
      <c r="D56" s="1451"/>
      <c r="E56" s="363" t="s">
        <v>6</v>
      </c>
      <c r="F56" s="5" t="s">
        <v>40</v>
      </c>
      <c r="G56" s="185" t="s">
        <v>20</v>
      </c>
      <c r="H56" s="5" t="s">
        <v>41</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79" t="s">
        <v>14</v>
      </c>
      <c r="U56" s="179" t="s">
        <v>14</v>
      </c>
      <c r="V56" s="179" t="s">
        <v>14</v>
      </c>
      <c r="W56" s="5" t="s">
        <v>2014</v>
      </c>
      <c r="X56" s="183" t="s">
        <v>13</v>
      </c>
    </row>
    <row r="57" spans="3:24" ht="102" customHeight="1">
      <c r="C57" s="1450"/>
      <c r="D57" s="1451"/>
      <c r="E57" s="363" t="s">
        <v>6</v>
      </c>
      <c r="F57" s="34" t="s">
        <v>1203</v>
      </c>
      <c r="G57" s="185" t="s">
        <v>1204</v>
      </c>
      <c r="H57" s="179" t="s">
        <v>167</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14</v>
      </c>
      <c r="V57" s="179" t="s">
        <v>14</v>
      </c>
      <c r="W57" s="178" t="s">
        <v>1968</v>
      </c>
      <c r="X57" s="183" t="s">
        <v>13</v>
      </c>
    </row>
    <row r="58" spans="3:24" ht="68.400000000000006">
      <c r="C58" s="1450"/>
      <c r="D58" s="1451"/>
      <c r="E58" s="363" t="s">
        <v>6</v>
      </c>
      <c r="F58" s="5" t="s">
        <v>169</v>
      </c>
      <c r="G58" s="185" t="s">
        <v>8</v>
      </c>
      <c r="H58" s="179" t="s">
        <v>170</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79" t="s">
        <v>14</v>
      </c>
      <c r="U58" s="179" t="s">
        <v>14</v>
      </c>
      <c r="V58" s="179" t="s">
        <v>14</v>
      </c>
      <c r="W58" s="5" t="s">
        <v>3386</v>
      </c>
      <c r="X58" s="183" t="s">
        <v>13</v>
      </c>
    </row>
    <row r="59" spans="3:24" ht="91.2">
      <c r="C59" s="1450"/>
      <c r="D59" s="1451"/>
      <c r="E59" s="363" t="s">
        <v>6</v>
      </c>
      <c r="F59" s="34" t="s">
        <v>171</v>
      </c>
      <c r="G59" s="185" t="s">
        <v>17</v>
      </c>
      <c r="H59" s="179" t="s">
        <v>18</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79" t="s">
        <v>13</v>
      </c>
      <c r="U59" s="840" t="s">
        <v>13</v>
      </c>
      <c r="V59" s="178" t="s">
        <v>14</v>
      </c>
      <c r="W59" s="179" t="s">
        <v>1970</v>
      </c>
      <c r="X59" s="183" t="s">
        <v>13</v>
      </c>
    </row>
    <row r="60" spans="3:24" ht="91.2">
      <c r="C60" s="1450"/>
      <c r="D60" s="1451"/>
      <c r="E60" s="363" t="s">
        <v>6</v>
      </c>
      <c r="F60" s="33" t="s">
        <v>173</v>
      </c>
      <c r="G60" s="185" t="s">
        <v>20</v>
      </c>
      <c r="H60" s="179" t="s">
        <v>36</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1945</v>
      </c>
      <c r="X60" s="183" t="s">
        <v>38</v>
      </c>
    </row>
    <row r="61" spans="3:24" ht="296.39999999999998">
      <c r="C61" s="1450"/>
      <c r="D61" s="1451"/>
      <c r="E61" s="363" t="s">
        <v>6</v>
      </c>
      <c r="F61" s="37" t="s">
        <v>3812</v>
      </c>
      <c r="G61" s="185" t="s">
        <v>33</v>
      </c>
      <c r="H61" s="324" t="s">
        <v>3766</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13</v>
      </c>
      <c r="U61" s="179" t="s">
        <v>13</v>
      </c>
      <c r="V61" s="179" t="s">
        <v>13</v>
      </c>
      <c r="W61" s="15" t="s">
        <v>2016</v>
      </c>
      <c r="X61" s="183" t="s">
        <v>1269</v>
      </c>
    </row>
    <row r="62" spans="3:24" ht="114">
      <c r="C62" s="1450"/>
      <c r="D62" s="1451"/>
      <c r="E62" s="363" t="s">
        <v>6</v>
      </c>
      <c r="F62" s="33" t="s">
        <v>180</v>
      </c>
      <c r="G62" s="185" t="s">
        <v>20</v>
      </c>
      <c r="H62" s="179" t="s">
        <v>31</v>
      </c>
      <c r="I62" s="184" t="s">
        <v>11</v>
      </c>
      <c r="J62" s="184" t="s">
        <v>11</v>
      </c>
      <c r="K62" s="184" t="s">
        <v>11</v>
      </c>
      <c r="L62" s="472">
        <v>2</v>
      </c>
      <c r="M62" s="472">
        <v>2</v>
      </c>
      <c r="N62" s="639">
        <f t="shared" si="0"/>
        <v>4</v>
      </c>
      <c r="O62" s="950" t="str">
        <f t="shared" si="1"/>
        <v>BAJO</v>
      </c>
      <c r="P62" s="639">
        <v>100</v>
      </c>
      <c r="Q62" s="639">
        <f t="shared" si="2"/>
        <v>400</v>
      </c>
      <c r="R62" s="674" t="str">
        <f t="shared" si="3"/>
        <v>II</v>
      </c>
      <c r="S62" s="246" t="str">
        <f t="shared" si="4"/>
        <v>ACEPTABLE CON CONTROL ESPECIFICO</v>
      </c>
      <c r="T62" s="179" t="s">
        <v>13</v>
      </c>
      <c r="U62" s="179" t="s">
        <v>13</v>
      </c>
      <c r="V62" s="179" t="s">
        <v>13</v>
      </c>
      <c r="W62" s="179" t="s">
        <v>1944</v>
      </c>
      <c r="X62" s="183" t="s">
        <v>13</v>
      </c>
    </row>
    <row r="63" spans="3:24" ht="91.2">
      <c r="C63" s="1450"/>
      <c r="D63" s="1451"/>
      <c r="E63" s="363" t="s">
        <v>157</v>
      </c>
      <c r="F63" s="197" t="s">
        <v>181</v>
      </c>
      <c r="G63" s="185" t="s">
        <v>81</v>
      </c>
      <c r="H63" s="10" t="s">
        <v>182</v>
      </c>
      <c r="I63" s="198" t="s">
        <v>11</v>
      </c>
      <c r="J63" s="198" t="s">
        <v>11</v>
      </c>
      <c r="K63" s="198" t="s">
        <v>11</v>
      </c>
      <c r="L63" s="472">
        <v>2</v>
      </c>
      <c r="M63" s="472">
        <v>4</v>
      </c>
      <c r="N63" s="639">
        <f t="shared" si="0"/>
        <v>8</v>
      </c>
      <c r="O63" s="950" t="str">
        <f t="shared" si="1"/>
        <v>MEDIO</v>
      </c>
      <c r="P63" s="639">
        <v>10</v>
      </c>
      <c r="Q63" s="639">
        <f t="shared" si="2"/>
        <v>80</v>
      </c>
      <c r="R63" s="674" t="str">
        <f t="shared" si="3"/>
        <v>III</v>
      </c>
      <c r="S63" s="246" t="str">
        <f t="shared" si="4"/>
        <v>MEJORABLE</v>
      </c>
      <c r="T63" s="198" t="s">
        <v>13</v>
      </c>
      <c r="U63" s="198" t="s">
        <v>13</v>
      </c>
      <c r="V63" s="198" t="s">
        <v>13</v>
      </c>
      <c r="W63" s="38" t="s">
        <v>1972</v>
      </c>
      <c r="X63" s="183" t="s">
        <v>13</v>
      </c>
    </row>
    <row r="64" spans="3:24" ht="91.8" thickBot="1">
      <c r="C64" s="1477"/>
      <c r="D64" s="1478"/>
      <c r="E64" s="208" t="s">
        <v>157</v>
      </c>
      <c r="F64" s="153" t="s">
        <v>183</v>
      </c>
      <c r="G64" s="1106" t="s">
        <v>81</v>
      </c>
      <c r="H64" s="266" t="s">
        <v>182</v>
      </c>
      <c r="I64" s="154" t="s">
        <v>11</v>
      </c>
      <c r="J64" s="154" t="s">
        <v>11</v>
      </c>
      <c r="K64" s="967" t="s">
        <v>3387</v>
      </c>
      <c r="L64" s="646">
        <v>2</v>
      </c>
      <c r="M64" s="646">
        <v>4</v>
      </c>
      <c r="N64" s="953">
        <f t="shared" si="0"/>
        <v>8</v>
      </c>
      <c r="O64" s="957" t="str">
        <f t="shared" si="1"/>
        <v>MEDIO</v>
      </c>
      <c r="P64" s="953">
        <v>10</v>
      </c>
      <c r="Q64" s="953">
        <f t="shared" si="2"/>
        <v>80</v>
      </c>
      <c r="R64" s="954" t="str">
        <f t="shared" si="3"/>
        <v>III</v>
      </c>
      <c r="S64" s="269" t="str">
        <f t="shared" si="4"/>
        <v>MEJORABLE</v>
      </c>
      <c r="T64" s="154" t="s">
        <v>13</v>
      </c>
      <c r="U64" s="154" t="s">
        <v>13</v>
      </c>
      <c r="V64" s="154" t="s">
        <v>13</v>
      </c>
      <c r="W64" s="587" t="s">
        <v>3388</v>
      </c>
      <c r="X64" s="212" t="s">
        <v>13</v>
      </c>
    </row>
  </sheetData>
  <mergeCells count="24">
    <mergeCell ref="E13:E21"/>
    <mergeCell ref="C1:C4"/>
    <mergeCell ref="D1:V2"/>
    <mergeCell ref="X1:X4"/>
    <mergeCell ref="D3:V4"/>
    <mergeCell ref="U5:V5"/>
    <mergeCell ref="W5:X5"/>
    <mergeCell ref="E6:X6"/>
    <mergeCell ref="C7:C8"/>
    <mergeCell ref="D7:D8"/>
    <mergeCell ref="E7:E8"/>
    <mergeCell ref="F7:G7"/>
    <mergeCell ref="H7:H8"/>
    <mergeCell ref="I7:K7"/>
    <mergeCell ref="L7:R7"/>
    <mergeCell ref="T7:X7"/>
    <mergeCell ref="C48:D64"/>
    <mergeCell ref="C28:D47"/>
    <mergeCell ref="C23:C27"/>
    <mergeCell ref="D23:D27"/>
    <mergeCell ref="C6:D6"/>
    <mergeCell ref="C9:C22"/>
    <mergeCell ref="D9:D12"/>
    <mergeCell ref="D13:D22"/>
  </mergeCells>
  <conditionalFormatting sqref="S10:S32 S39:S42 S48:S64">
    <cfRule type="containsText" dxfId="68" priority="37" stopIfTrue="1" operator="containsText" text="MEJORABLE">
      <formula>NOT(ISERROR(SEARCH("MEJORABLE",S10)))</formula>
    </cfRule>
    <cfRule type="containsText" dxfId="67" priority="38" stopIfTrue="1" operator="containsText" text="ACEPTABLE CON CONTROL ESPECIFICO">
      <formula>NOT(ISERROR(SEARCH("ACEPTABLE CON CONTROL ESPECIFICO",S10)))</formula>
    </cfRule>
    <cfRule type="containsText" dxfId="66" priority="39" stopIfTrue="1" operator="containsText" text="NO ACEPTABLE">
      <formula>NOT(ISERROR(SEARCH("NO ACEPTABLE",S10)))</formula>
    </cfRule>
  </conditionalFormatting>
  <conditionalFormatting sqref="S38">
    <cfRule type="containsText" dxfId="65" priority="22" stopIfTrue="1" operator="containsText" text="MEJORABLE">
      <formula>NOT(ISERROR(SEARCH("MEJORABLE",S38)))</formula>
    </cfRule>
    <cfRule type="containsText" dxfId="64" priority="23" stopIfTrue="1" operator="containsText" text="ACEPTABLE CON CONTROL ESPECIFICO">
      <formula>NOT(ISERROR(SEARCH("ACEPTABLE CON CONTROL ESPECIFICO",S38)))</formula>
    </cfRule>
    <cfRule type="containsText" dxfId="63" priority="24" stopIfTrue="1" operator="containsText" text="NO ACEPTABLE">
      <formula>NOT(ISERROR(SEARCH("NO ACEPTABLE",S38)))</formula>
    </cfRule>
  </conditionalFormatting>
  <conditionalFormatting sqref="S34">
    <cfRule type="containsText" dxfId="62" priority="19" stopIfTrue="1" operator="containsText" text="MEJORABLE">
      <formula>NOT(ISERROR(SEARCH("MEJORABLE",S34)))</formula>
    </cfRule>
    <cfRule type="containsText" dxfId="61" priority="20" stopIfTrue="1" operator="containsText" text="ACEPTABLE CON CONTROL ESPECIFICO">
      <formula>NOT(ISERROR(SEARCH("ACEPTABLE CON CONTROL ESPECIFICO",S34)))</formula>
    </cfRule>
    <cfRule type="containsText" dxfId="60" priority="21" stopIfTrue="1" operator="containsText" text="NO ACEPTABLE">
      <formula>NOT(ISERROR(SEARCH("NO ACEPTABLE",S34)))</formula>
    </cfRule>
  </conditionalFormatting>
  <conditionalFormatting sqref="S35">
    <cfRule type="containsText" dxfId="59" priority="16" stopIfTrue="1" operator="containsText" text="MEJORABLE">
      <formula>NOT(ISERROR(SEARCH("MEJORABLE",S35)))</formula>
    </cfRule>
    <cfRule type="containsText" dxfId="58" priority="17" stopIfTrue="1" operator="containsText" text="ACEPTABLE CON CONTROL ESPECIFICO">
      <formula>NOT(ISERROR(SEARCH("ACEPTABLE CON CONTROL ESPECIFICO",S35)))</formula>
    </cfRule>
    <cfRule type="containsText" dxfId="57" priority="18" stopIfTrue="1" operator="containsText" text="NO ACEPTABLE">
      <formula>NOT(ISERROR(SEARCH("NO ACEPTABLE",S35)))</formula>
    </cfRule>
  </conditionalFormatting>
  <conditionalFormatting sqref="S36">
    <cfRule type="containsText" dxfId="56" priority="13" stopIfTrue="1" operator="containsText" text="MEJORABLE">
      <formula>NOT(ISERROR(SEARCH("MEJORABLE",S36)))</formula>
    </cfRule>
    <cfRule type="containsText" dxfId="55" priority="14" stopIfTrue="1" operator="containsText" text="ACEPTABLE CON CONTROL ESPECIFICO">
      <formula>NOT(ISERROR(SEARCH("ACEPTABLE CON CONTROL ESPECIFICO",S36)))</formula>
    </cfRule>
    <cfRule type="containsText" dxfId="54" priority="15" stopIfTrue="1" operator="containsText" text="NO ACEPTABLE">
      <formula>NOT(ISERROR(SEARCH("NO ACEPTABLE",S36)))</formula>
    </cfRule>
  </conditionalFormatting>
  <conditionalFormatting sqref="S37">
    <cfRule type="containsText" dxfId="53" priority="10" stopIfTrue="1" operator="containsText" text="MEJORABLE">
      <formula>NOT(ISERROR(SEARCH("MEJORABLE",S37)))</formula>
    </cfRule>
    <cfRule type="containsText" dxfId="52" priority="11" stopIfTrue="1" operator="containsText" text="ACEPTABLE CON CONTROL ESPECIFICO">
      <formula>NOT(ISERROR(SEARCH("ACEPTABLE CON CONTROL ESPECIFICO",S37)))</formula>
    </cfRule>
    <cfRule type="containsText" dxfId="51" priority="12" stopIfTrue="1" operator="containsText" text="NO ACEPTABLE">
      <formula>NOT(ISERROR(SEARCH("NO ACEPTABLE",S37)))</formula>
    </cfRule>
  </conditionalFormatting>
  <conditionalFormatting sqref="S33">
    <cfRule type="containsText" dxfId="50" priority="7" stopIfTrue="1" operator="containsText" text="MEJORABLE">
      <formula>NOT(ISERROR(SEARCH("MEJORABLE",S33)))</formula>
    </cfRule>
    <cfRule type="containsText" dxfId="49" priority="8" stopIfTrue="1" operator="containsText" text="ACEPTABLE CON CONTROL ESPECIFICO">
      <formula>NOT(ISERROR(SEARCH("ACEPTABLE CON CONTROL ESPECIFICO",S33)))</formula>
    </cfRule>
    <cfRule type="containsText" dxfId="48" priority="9" stopIfTrue="1" operator="containsText" text="NO ACEPTABLE">
      <formula>NOT(ISERROR(SEARCH("NO ACEPTABLE",S33)))</formula>
    </cfRule>
  </conditionalFormatting>
  <conditionalFormatting sqref="S9">
    <cfRule type="containsText" dxfId="47" priority="1" stopIfTrue="1" operator="containsText" text="MEJORABLE">
      <formula>NOT(ISERROR(SEARCH("MEJORABLE",S9)))</formula>
    </cfRule>
    <cfRule type="containsText" dxfId="46" priority="2" stopIfTrue="1" operator="containsText" text="ACEPTABLE CON CONTROL ESPECIFICO">
      <formula>NOT(ISERROR(SEARCH("ACEPTABLE CON CONTROL ESPECIFICO",S9)))</formula>
    </cfRule>
    <cfRule type="containsText" dxfId="4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700-000000000000}">
          <x14:formula1>
            <xm:f>'G. NIVEL DE CONSECUENCIA'!$D$10:$D$13</xm:f>
          </x14:formula1>
          <xm:sqref>P9:P64</xm:sqref>
        </x14:dataValidation>
        <x14:dataValidation type="list" allowBlank="1" showInputMessage="1" showErrorMessage="1" promptTitle="NE" prompt="4 = Continua_x000a_3 = Frecuente_x000a_2 = Ocasional_x000a_1 = Esporádica" xr:uid="{00000000-0002-0000-7700-000001000000}">
          <x14:formula1>
            <xm:f>'D. NIVEL DE EXPOSICIÓN'!$D$8:$D$15</xm:f>
          </x14:formula1>
          <xm:sqref>M9:M64</xm:sqref>
        </x14:dataValidation>
        <x14:dataValidation type="list" allowBlank="1" showInputMessage="1" showErrorMessage="1" prompt="10 = Muy Alto_x000a_6 = Alto_x000a_2 = Medio_x000a_0 = Bajo" xr:uid="{00000000-0002-0000-7700-000002000000}">
          <x14:formula1>
            <xm:f>'C. NIVEL DE DEFICIENCIA'!$C$8:$C$17</xm:f>
          </x14:formula1>
          <xm:sqref>L9:L64</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67"/>
  <dimension ref="C1:X78"/>
  <sheetViews>
    <sheetView view="pageBreakPreview" zoomScale="30" zoomScaleNormal="10" zoomScaleSheetLayoutView="30" workbookViewId="0">
      <selection activeCell="H16" sqref="H16"/>
    </sheetView>
  </sheetViews>
  <sheetFormatPr baseColWidth="10" defaultColWidth="11.44140625" defaultRowHeight="14.4"/>
  <cols>
    <col min="1" max="2" width="11.44140625" style="169"/>
    <col min="3" max="3" width="40.6640625" style="169" customWidth="1"/>
    <col min="4" max="4" width="46.109375" style="169" customWidth="1"/>
    <col min="5" max="5" width="43.44140625" style="238" customWidth="1"/>
    <col min="6" max="6" width="98.33203125" style="169" customWidth="1"/>
    <col min="7" max="7" width="46.44140625" style="335" customWidth="1"/>
    <col min="8" max="8" width="40.44140625" style="169" customWidth="1"/>
    <col min="9" max="9" width="43.6640625" style="169" customWidth="1"/>
    <col min="10" max="10" width="42.33203125" style="169" customWidth="1"/>
    <col min="11" max="11" width="55.44140625" style="169" customWidth="1"/>
    <col min="12" max="12" width="54" style="169" customWidth="1"/>
    <col min="13" max="13" width="54.109375" style="169" customWidth="1"/>
    <col min="14" max="14" width="40" style="169" customWidth="1"/>
    <col min="15" max="15" width="52.33203125" style="169" customWidth="1"/>
    <col min="16" max="16" width="44.6640625" style="169" customWidth="1"/>
    <col min="17" max="17" width="39.109375" style="169" customWidth="1"/>
    <col min="18" max="18" width="37.109375" style="169" customWidth="1"/>
    <col min="19" max="19" width="70.33203125" style="169" customWidth="1"/>
    <col min="20" max="20" width="46.44140625" style="169" customWidth="1"/>
    <col min="21" max="21" width="48.44140625" style="169" customWidth="1"/>
    <col min="22" max="22" width="60.33203125" style="169" customWidth="1"/>
    <col min="23" max="23" width="143.109375" style="169" customWidth="1"/>
    <col min="24" max="24" width="79.441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736">
        <v>45114</v>
      </c>
      <c r="N5" s="736">
        <v>45477</v>
      </c>
      <c r="O5" s="190"/>
      <c r="P5" s="190"/>
      <c r="Q5" s="190"/>
      <c r="R5" s="190"/>
      <c r="S5" s="187"/>
      <c r="T5" s="249"/>
      <c r="U5" s="2061"/>
      <c r="V5" s="2061"/>
      <c r="W5" s="1406"/>
      <c r="X5" s="1407"/>
    </row>
    <row r="6" spans="3:24" ht="86.25" customHeight="1">
      <c r="C6" s="1408" t="s">
        <v>128</v>
      </c>
      <c r="D6" s="1409"/>
      <c r="E6" s="1487" t="s">
        <v>148</v>
      </c>
      <c r="F6" s="1487"/>
      <c r="G6" s="1487"/>
      <c r="H6" s="1487"/>
      <c r="I6" s="1487"/>
      <c r="J6" s="1487"/>
      <c r="K6" s="1487"/>
      <c r="L6" s="1487"/>
      <c r="M6" s="1487"/>
      <c r="N6" s="1487"/>
      <c r="O6" s="1487"/>
      <c r="P6" s="1487"/>
      <c r="Q6" s="1487"/>
      <c r="R6" s="1487"/>
      <c r="S6" s="1487"/>
      <c r="T6" s="1487"/>
      <c r="U6" s="1487"/>
      <c r="V6" s="1487"/>
      <c r="W6" s="1487"/>
      <c r="X6" s="1488"/>
    </row>
    <row r="7" spans="3:24" s="512" customFormat="1" ht="108.7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77.7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136.80000000000001">
      <c r="C9" s="1491" t="s">
        <v>77</v>
      </c>
      <c r="D9" s="1492" t="s">
        <v>3813</v>
      </c>
      <c r="E9" s="363" t="s">
        <v>6</v>
      </c>
      <c r="F9" s="3" t="s">
        <v>7</v>
      </c>
      <c r="G9" s="363" t="s">
        <v>8</v>
      </c>
      <c r="H9" s="178" t="s">
        <v>9</v>
      </c>
      <c r="I9" s="179" t="s">
        <v>10</v>
      </c>
      <c r="J9" s="179" t="s">
        <v>1551</v>
      </c>
      <c r="K9" s="179" t="s">
        <v>1220</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3389</v>
      </c>
      <c r="X9" s="183" t="s">
        <v>14</v>
      </c>
    </row>
    <row r="10" spans="3:24" ht="136.80000000000001">
      <c r="C10" s="1491"/>
      <c r="D10" s="1492"/>
      <c r="E10" s="363" t="s">
        <v>6</v>
      </c>
      <c r="F10" s="188" t="s">
        <v>1591</v>
      </c>
      <c r="G10" s="363" t="s">
        <v>8</v>
      </c>
      <c r="H10" s="179" t="s">
        <v>1390</v>
      </c>
      <c r="I10" s="179" t="s">
        <v>10</v>
      </c>
      <c r="J10" s="179" t="s">
        <v>1551</v>
      </c>
      <c r="K10" s="179" t="s">
        <v>1220</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15" si="3">IF(Q10&gt;=600,"I",IF(Q10&gt;=150,"II",IF(Q10&gt;=40,"III",IF(Q10&gt;=20,"IV"))))</f>
        <v>II</v>
      </c>
      <c r="S10" s="246" t="str">
        <f t="shared" ref="S10:S15" si="4">IF(Q10&gt;=600,"NO ACEPTABLE",IF(Q10&gt;=150,"ACEPTABLE CON CONTROL ESPECIFICO",IF(Q10&gt;=40,"MEJORABLE",IF(Q10&gt;=20,"ACEPTABLE"))))</f>
        <v>ACEPTABLE CON CONTROL ESPECIFICO</v>
      </c>
      <c r="T10" s="179" t="s">
        <v>91</v>
      </c>
      <c r="U10" s="179" t="s">
        <v>91</v>
      </c>
      <c r="V10" s="179" t="s">
        <v>91</v>
      </c>
      <c r="W10" s="5" t="s">
        <v>3389</v>
      </c>
      <c r="X10" s="183" t="s">
        <v>13</v>
      </c>
    </row>
    <row r="11" spans="3:24" ht="136.80000000000001">
      <c r="C11" s="1491"/>
      <c r="D11" s="1492"/>
      <c r="E11" s="363" t="s">
        <v>6</v>
      </c>
      <c r="F11" s="5" t="s">
        <v>15</v>
      </c>
      <c r="G11" s="363" t="s">
        <v>8</v>
      </c>
      <c r="H11" s="179" t="s">
        <v>315</v>
      </c>
      <c r="I11" s="179" t="s">
        <v>10</v>
      </c>
      <c r="J11" s="179" t="s">
        <v>1551</v>
      </c>
      <c r="K11" s="179" t="s">
        <v>1569</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179" t="s">
        <v>14</v>
      </c>
      <c r="U11" s="179" t="s">
        <v>14</v>
      </c>
      <c r="V11" s="179" t="s">
        <v>14</v>
      </c>
      <c r="W11" s="5" t="s">
        <v>3389</v>
      </c>
      <c r="X11" s="183" t="s">
        <v>13</v>
      </c>
    </row>
    <row r="12" spans="3:24" ht="114">
      <c r="C12" s="1491"/>
      <c r="D12" s="1492"/>
      <c r="E12" s="363" t="s">
        <v>6</v>
      </c>
      <c r="F12" s="5" t="s">
        <v>3390</v>
      </c>
      <c r="G12" s="363" t="s">
        <v>17</v>
      </c>
      <c r="H12" s="179" t="s">
        <v>47</v>
      </c>
      <c r="I12" s="179" t="s">
        <v>45</v>
      </c>
      <c r="J12" s="179" t="s">
        <v>11</v>
      </c>
      <c r="K12" s="179" t="s">
        <v>1570</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80" t="s">
        <v>13</v>
      </c>
      <c r="V12" s="178" t="s">
        <v>14</v>
      </c>
      <c r="W12" s="5" t="s">
        <v>3391</v>
      </c>
      <c r="X12" s="183" t="s">
        <v>13</v>
      </c>
    </row>
    <row r="13" spans="3:24" ht="138" customHeight="1">
      <c r="C13" s="1491"/>
      <c r="D13" s="1492"/>
      <c r="E13" s="363" t="s">
        <v>6</v>
      </c>
      <c r="F13" s="188" t="s">
        <v>19</v>
      </c>
      <c r="G13" s="363" t="s">
        <v>20</v>
      </c>
      <c r="H13" s="179" t="s">
        <v>21</v>
      </c>
      <c r="I13" s="184" t="s">
        <v>11</v>
      </c>
      <c r="J13" s="184" t="s">
        <v>1052</v>
      </c>
      <c r="K13" s="184" t="s">
        <v>1571</v>
      </c>
      <c r="L13" s="472">
        <v>2</v>
      </c>
      <c r="M13" s="472">
        <v>4</v>
      </c>
      <c r="N13" s="639">
        <f t="shared" si="0"/>
        <v>8</v>
      </c>
      <c r="O13" s="950" t="str">
        <f t="shared" si="1"/>
        <v>MEDIO</v>
      </c>
      <c r="P13" s="639">
        <v>10</v>
      </c>
      <c r="Q13" s="639">
        <f t="shared" si="2"/>
        <v>80</v>
      </c>
      <c r="R13" s="674" t="str">
        <f t="shared" si="3"/>
        <v>III</v>
      </c>
      <c r="S13" s="246" t="str">
        <f t="shared" si="4"/>
        <v>MEJORABLE</v>
      </c>
      <c r="T13" s="180" t="s">
        <v>13</v>
      </c>
      <c r="U13" s="180" t="s">
        <v>13</v>
      </c>
      <c r="V13" s="179" t="s">
        <v>14</v>
      </c>
      <c r="W13" s="179" t="s">
        <v>3392</v>
      </c>
      <c r="X13" s="183" t="s">
        <v>13</v>
      </c>
    </row>
    <row r="14" spans="3:24" ht="91.2">
      <c r="C14" s="1491"/>
      <c r="D14" s="1492"/>
      <c r="E14" s="363" t="s">
        <v>6</v>
      </c>
      <c r="F14" s="315" t="s">
        <v>239</v>
      </c>
      <c r="G14" s="315" t="s">
        <v>1216</v>
      </c>
      <c r="H14" s="179" t="s">
        <v>240</v>
      </c>
      <c r="I14" s="179" t="s">
        <v>11</v>
      </c>
      <c r="J14" s="179" t="s">
        <v>3393</v>
      </c>
      <c r="K14" s="179" t="s">
        <v>1217</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80" t="s">
        <v>13</v>
      </c>
      <c r="V14" s="180" t="s">
        <v>13</v>
      </c>
      <c r="W14" s="35" t="s">
        <v>1215</v>
      </c>
      <c r="X14" s="183" t="s">
        <v>243</v>
      </c>
    </row>
    <row r="15" spans="3:24" ht="91.2">
      <c r="C15" s="1491"/>
      <c r="D15" s="1492"/>
      <c r="E15" s="363" t="s">
        <v>6</v>
      </c>
      <c r="F15" s="315" t="s">
        <v>241</v>
      </c>
      <c r="G15" s="315" t="s">
        <v>1216</v>
      </c>
      <c r="H15" s="179" t="s">
        <v>240</v>
      </c>
      <c r="I15" s="179" t="s">
        <v>11</v>
      </c>
      <c r="J15" s="179" t="s">
        <v>3393</v>
      </c>
      <c r="K15" s="179" t="s">
        <v>1217</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80" t="s">
        <v>13</v>
      </c>
      <c r="V15" s="180" t="s">
        <v>13</v>
      </c>
      <c r="W15" s="35" t="s">
        <v>1215</v>
      </c>
      <c r="X15" s="183" t="s">
        <v>243</v>
      </c>
    </row>
    <row r="16" spans="3:24" ht="136.80000000000001">
      <c r="C16" s="1491"/>
      <c r="D16" s="1492"/>
      <c r="E16" s="363" t="s">
        <v>6</v>
      </c>
      <c r="F16" s="33" t="s">
        <v>242</v>
      </c>
      <c r="G16" s="363" t="s">
        <v>20</v>
      </c>
      <c r="H16" s="179" t="s">
        <v>31</v>
      </c>
      <c r="I16" s="184" t="s">
        <v>11</v>
      </c>
      <c r="J16" s="184" t="s">
        <v>1575</v>
      </c>
      <c r="K16" s="184" t="s">
        <v>1576</v>
      </c>
      <c r="L16" s="472">
        <v>2</v>
      </c>
      <c r="M16" s="472">
        <v>2</v>
      </c>
      <c r="N16" s="639">
        <f t="shared" si="0"/>
        <v>4</v>
      </c>
      <c r="O16" s="950" t="str">
        <f t="shared" si="1"/>
        <v>BAJO</v>
      </c>
      <c r="P16" s="639">
        <v>100</v>
      </c>
      <c r="Q16" s="639">
        <f t="shared" si="2"/>
        <v>400</v>
      </c>
      <c r="R16" s="274"/>
      <c r="S16" s="246" t="str">
        <f t="shared" ref="S16:S77" si="5">IF(Q16&gt;=600,"NO ACEPTABLE",IF(Q16&gt;=150,"ACEPTABLE CON CONTROL ESPECIFICO",IF(Q16&gt;=40,"MEJORABLE",IF(Q16&gt;=20,"ACEPTABLE"))))</f>
        <v>ACEPTABLE CON CONTROL ESPECIFICO</v>
      </c>
      <c r="T16" s="179" t="s">
        <v>13</v>
      </c>
      <c r="U16" s="179" t="s">
        <v>13</v>
      </c>
      <c r="V16" s="179" t="s">
        <v>13</v>
      </c>
      <c r="W16" s="179" t="s">
        <v>3394</v>
      </c>
      <c r="X16" s="183" t="s">
        <v>13</v>
      </c>
    </row>
    <row r="17" spans="3:24" ht="114">
      <c r="C17" s="1491"/>
      <c r="D17" s="1492"/>
      <c r="E17" s="363" t="s">
        <v>6</v>
      </c>
      <c r="F17" s="33" t="s">
        <v>3395</v>
      </c>
      <c r="G17" s="363" t="s">
        <v>20</v>
      </c>
      <c r="H17" s="179" t="s">
        <v>3396</v>
      </c>
      <c r="I17" s="179" t="s">
        <v>11</v>
      </c>
      <c r="J17" s="184" t="s">
        <v>880</v>
      </c>
      <c r="K17" s="184" t="s">
        <v>1226</v>
      </c>
      <c r="L17" s="472">
        <v>2</v>
      </c>
      <c r="M17" s="472">
        <v>4</v>
      </c>
      <c r="N17" s="639">
        <f t="shared" si="0"/>
        <v>8</v>
      </c>
      <c r="O17" s="950" t="str">
        <f t="shared" si="1"/>
        <v>MEDIO</v>
      </c>
      <c r="P17" s="639">
        <v>10</v>
      </c>
      <c r="Q17" s="639">
        <f t="shared" si="2"/>
        <v>80</v>
      </c>
      <c r="R17" s="274" t="str">
        <f t="shared" ref="R17:R77" si="6">IF(Q17&gt;=600,"I",IF(Q17&gt;=150,"II",IF(Q17&gt;=40,"III",IF(Q17&gt;=20,"IV"))))</f>
        <v>III</v>
      </c>
      <c r="S17" s="246" t="str">
        <f t="shared" si="5"/>
        <v>MEJORABLE</v>
      </c>
      <c r="T17" s="179" t="s">
        <v>13</v>
      </c>
      <c r="U17" s="179" t="s">
        <v>13</v>
      </c>
      <c r="V17" s="179" t="s">
        <v>3397</v>
      </c>
      <c r="W17" s="5" t="s">
        <v>3398</v>
      </c>
      <c r="X17" s="183" t="s">
        <v>13</v>
      </c>
    </row>
    <row r="18" spans="3:24" ht="91.2">
      <c r="C18" s="1491"/>
      <c r="D18" s="1492"/>
      <c r="E18" s="363" t="s">
        <v>6</v>
      </c>
      <c r="F18" s="33" t="s">
        <v>35</v>
      </c>
      <c r="G18" s="363" t="s">
        <v>20</v>
      </c>
      <c r="H18" s="179" t="s">
        <v>48</v>
      </c>
      <c r="I18" s="179" t="s">
        <v>11</v>
      </c>
      <c r="J18" s="184" t="s">
        <v>1225</v>
      </c>
      <c r="K18" s="184" t="s">
        <v>1226</v>
      </c>
      <c r="L18" s="472">
        <v>2</v>
      </c>
      <c r="M18" s="472">
        <v>4</v>
      </c>
      <c r="N18" s="639">
        <f t="shared" si="0"/>
        <v>8</v>
      </c>
      <c r="O18" s="950" t="str">
        <f t="shared" si="1"/>
        <v>MEDIO</v>
      </c>
      <c r="P18" s="639">
        <v>10</v>
      </c>
      <c r="Q18" s="639">
        <f t="shared" si="2"/>
        <v>80</v>
      </c>
      <c r="R18" s="274" t="str">
        <f t="shared" si="6"/>
        <v>III</v>
      </c>
      <c r="S18" s="246" t="str">
        <f t="shared" si="5"/>
        <v>MEJORABLE</v>
      </c>
      <c r="T18" s="179" t="s">
        <v>13</v>
      </c>
      <c r="U18" s="179" t="s">
        <v>13</v>
      </c>
      <c r="V18" s="179" t="s">
        <v>13</v>
      </c>
      <c r="W18" s="5" t="s">
        <v>3534</v>
      </c>
      <c r="X18" s="183" t="s">
        <v>13</v>
      </c>
    </row>
    <row r="19" spans="3:24" ht="221.25" customHeight="1">
      <c r="C19" s="1491"/>
      <c r="D19" s="1492"/>
      <c r="E19" s="363" t="s">
        <v>6</v>
      </c>
      <c r="F19" s="5" t="s">
        <v>40</v>
      </c>
      <c r="G19" s="3" t="s">
        <v>20</v>
      </c>
      <c r="H19" s="5" t="s">
        <v>41</v>
      </c>
      <c r="I19" s="5" t="s">
        <v>42</v>
      </c>
      <c r="J19" s="5" t="s">
        <v>11</v>
      </c>
      <c r="K19" s="5" t="s">
        <v>3399</v>
      </c>
      <c r="L19" s="472">
        <v>2</v>
      </c>
      <c r="M19" s="472">
        <v>4</v>
      </c>
      <c r="N19" s="639">
        <f t="shared" si="0"/>
        <v>8</v>
      </c>
      <c r="O19" s="950" t="str">
        <f t="shared" si="1"/>
        <v>MEDIO</v>
      </c>
      <c r="P19" s="639">
        <v>10</v>
      </c>
      <c r="Q19" s="639">
        <f t="shared" si="2"/>
        <v>80</v>
      </c>
      <c r="R19" s="274" t="str">
        <f t="shared" si="6"/>
        <v>III</v>
      </c>
      <c r="S19" s="246" t="str">
        <f t="shared" si="5"/>
        <v>MEJORABLE</v>
      </c>
      <c r="T19" s="179" t="s">
        <v>14</v>
      </c>
      <c r="U19" s="179" t="s">
        <v>14</v>
      </c>
      <c r="V19" s="179" t="s">
        <v>14</v>
      </c>
      <c r="W19" s="5" t="s">
        <v>3400</v>
      </c>
      <c r="X19" s="183" t="s">
        <v>13</v>
      </c>
    </row>
    <row r="20" spans="3:24" ht="114">
      <c r="C20" s="1491"/>
      <c r="D20" s="1493" t="s">
        <v>3708</v>
      </c>
      <c r="E20" s="363" t="s">
        <v>157</v>
      </c>
      <c r="F20" s="178" t="s">
        <v>248</v>
      </c>
      <c r="G20" s="185" t="s">
        <v>219</v>
      </c>
      <c r="H20" s="178" t="s">
        <v>220</v>
      </c>
      <c r="I20" s="178" t="s">
        <v>11</v>
      </c>
      <c r="J20" s="178" t="s">
        <v>1174</v>
      </c>
      <c r="K20" s="179" t="s">
        <v>1175</v>
      </c>
      <c r="L20" s="472">
        <v>2</v>
      </c>
      <c r="M20" s="472">
        <v>4</v>
      </c>
      <c r="N20" s="639">
        <f t="shared" si="0"/>
        <v>8</v>
      </c>
      <c r="O20" s="950" t="str">
        <f t="shared" si="1"/>
        <v>MEDIO</v>
      </c>
      <c r="P20" s="639">
        <v>10</v>
      </c>
      <c r="Q20" s="639">
        <f t="shared" si="2"/>
        <v>80</v>
      </c>
      <c r="R20" s="274" t="str">
        <f t="shared" si="6"/>
        <v>III</v>
      </c>
      <c r="S20" s="246" t="str">
        <f t="shared" si="5"/>
        <v>MEJORABLE</v>
      </c>
      <c r="T20" s="179" t="s">
        <v>91</v>
      </c>
      <c r="U20" s="179" t="s">
        <v>91</v>
      </c>
      <c r="V20" s="179" t="s">
        <v>91</v>
      </c>
      <c r="W20" s="179" t="s">
        <v>4322</v>
      </c>
      <c r="X20" s="183" t="s">
        <v>221</v>
      </c>
    </row>
    <row r="21" spans="3:24" ht="114">
      <c r="C21" s="1491"/>
      <c r="D21" s="1493"/>
      <c r="E21" s="1440" t="s">
        <v>6</v>
      </c>
      <c r="F21" s="363" t="s">
        <v>249</v>
      </c>
      <c r="G21" s="363" t="s">
        <v>8</v>
      </c>
      <c r="H21" s="179" t="s">
        <v>222</v>
      </c>
      <c r="I21" s="178" t="s">
        <v>11</v>
      </c>
      <c r="J21" s="179" t="s">
        <v>11</v>
      </c>
      <c r="K21" s="179" t="s">
        <v>1577</v>
      </c>
      <c r="L21" s="472">
        <v>6</v>
      </c>
      <c r="M21" s="472">
        <v>4</v>
      </c>
      <c r="N21" s="639">
        <f t="shared" si="0"/>
        <v>24</v>
      </c>
      <c r="O21" s="950" t="str">
        <f t="shared" si="1"/>
        <v>MUY ALTO</v>
      </c>
      <c r="P21" s="639">
        <v>10</v>
      </c>
      <c r="Q21" s="639">
        <f t="shared" si="2"/>
        <v>240</v>
      </c>
      <c r="R21" s="274" t="str">
        <f t="shared" si="6"/>
        <v>II</v>
      </c>
      <c r="S21" s="246" t="str">
        <f t="shared" si="5"/>
        <v>ACEPTABLE CON CONTROL ESPECIFICO</v>
      </c>
      <c r="T21" s="179" t="s">
        <v>91</v>
      </c>
      <c r="U21" s="179" t="s">
        <v>91</v>
      </c>
      <c r="V21" s="179" t="s">
        <v>91</v>
      </c>
      <c r="W21" s="316" t="s">
        <v>3401</v>
      </c>
      <c r="X21" s="183" t="s">
        <v>13</v>
      </c>
    </row>
    <row r="22" spans="3:24" ht="114">
      <c r="C22" s="1491"/>
      <c r="D22" s="1493"/>
      <c r="E22" s="1440"/>
      <c r="F22" s="33" t="s">
        <v>250</v>
      </c>
      <c r="G22" s="363" t="s">
        <v>33</v>
      </c>
      <c r="H22" s="310" t="s">
        <v>160</v>
      </c>
      <c r="I22" s="179" t="s">
        <v>10</v>
      </c>
      <c r="J22" s="178" t="s">
        <v>1174</v>
      </c>
      <c r="K22" s="179" t="s">
        <v>1175</v>
      </c>
      <c r="L22" s="472">
        <v>2</v>
      </c>
      <c r="M22" s="472">
        <v>4</v>
      </c>
      <c r="N22" s="639">
        <f t="shared" si="0"/>
        <v>8</v>
      </c>
      <c r="O22" s="950" t="str">
        <f t="shared" si="1"/>
        <v>MEDIO</v>
      </c>
      <c r="P22" s="639">
        <v>10</v>
      </c>
      <c r="Q22" s="639">
        <f t="shared" si="2"/>
        <v>80</v>
      </c>
      <c r="R22" s="274" t="str">
        <f t="shared" si="6"/>
        <v>III</v>
      </c>
      <c r="S22" s="246" t="str">
        <f t="shared" si="5"/>
        <v>MEJORABLE</v>
      </c>
      <c r="T22" s="179" t="s">
        <v>13</v>
      </c>
      <c r="U22" s="179" t="s">
        <v>13</v>
      </c>
      <c r="V22" s="179" t="s">
        <v>13</v>
      </c>
      <c r="W22" s="36" t="s">
        <v>3402</v>
      </c>
      <c r="X22" s="311" t="s">
        <v>162</v>
      </c>
    </row>
    <row r="23" spans="3:24" ht="243">
      <c r="C23" s="1491"/>
      <c r="D23" s="1493"/>
      <c r="E23" s="1440"/>
      <c r="F23" s="192" t="s">
        <v>367</v>
      </c>
      <c r="G23" s="193" t="s">
        <v>8</v>
      </c>
      <c r="H23" s="194" t="s">
        <v>3403</v>
      </c>
      <c r="I23" s="195" t="s">
        <v>10</v>
      </c>
      <c r="J23" s="195" t="s">
        <v>11</v>
      </c>
      <c r="K23" s="195" t="s">
        <v>369</v>
      </c>
      <c r="L23" s="472">
        <v>6</v>
      </c>
      <c r="M23" s="472">
        <v>4</v>
      </c>
      <c r="N23" s="639">
        <f t="shared" si="0"/>
        <v>24</v>
      </c>
      <c r="O23" s="950" t="str">
        <f t="shared" si="1"/>
        <v>MUY ALTO</v>
      </c>
      <c r="P23" s="639">
        <v>10</v>
      </c>
      <c r="Q23" s="639">
        <f t="shared" si="2"/>
        <v>240</v>
      </c>
      <c r="R23" s="274" t="str">
        <f t="shared" si="6"/>
        <v>II</v>
      </c>
      <c r="S23" s="246" t="str">
        <f t="shared" si="5"/>
        <v>ACEPTABLE CON CONTROL ESPECIFICO</v>
      </c>
      <c r="T23" s="195" t="s">
        <v>13</v>
      </c>
      <c r="U23" s="195" t="s">
        <v>14</v>
      </c>
      <c r="V23" s="195" t="s">
        <v>14</v>
      </c>
      <c r="W23" s="100" t="s">
        <v>3404</v>
      </c>
      <c r="X23" s="204" t="s">
        <v>13</v>
      </c>
    </row>
    <row r="24" spans="3:24" ht="208.5" customHeight="1">
      <c r="C24" s="1491"/>
      <c r="D24" s="1493"/>
      <c r="E24" s="1440"/>
      <c r="F24" s="192" t="s">
        <v>371</v>
      </c>
      <c r="G24" s="193" t="s">
        <v>8</v>
      </c>
      <c r="H24" s="194" t="s">
        <v>372</v>
      </c>
      <c r="I24" s="195" t="s">
        <v>10</v>
      </c>
      <c r="J24" s="195" t="s">
        <v>11</v>
      </c>
      <c r="K24" s="195" t="s">
        <v>369</v>
      </c>
      <c r="L24" s="472">
        <v>6</v>
      </c>
      <c r="M24" s="472">
        <v>4</v>
      </c>
      <c r="N24" s="639">
        <f t="shared" si="0"/>
        <v>24</v>
      </c>
      <c r="O24" s="950" t="str">
        <f t="shared" si="1"/>
        <v>MUY ALTO</v>
      </c>
      <c r="P24" s="639">
        <v>10</v>
      </c>
      <c r="Q24" s="639">
        <f t="shared" si="2"/>
        <v>240</v>
      </c>
      <c r="R24" s="274" t="str">
        <f t="shared" si="6"/>
        <v>II</v>
      </c>
      <c r="S24" s="246" t="str">
        <f t="shared" si="5"/>
        <v>ACEPTABLE CON CONTROL ESPECIFICO</v>
      </c>
      <c r="T24" s="195" t="s">
        <v>14</v>
      </c>
      <c r="U24" s="195" t="s">
        <v>14</v>
      </c>
      <c r="V24" s="195" t="s">
        <v>14</v>
      </c>
      <c r="W24" s="100" t="s">
        <v>3405</v>
      </c>
      <c r="X24" s="204" t="s">
        <v>13</v>
      </c>
    </row>
    <row r="25" spans="3:24" ht="188.25" customHeight="1">
      <c r="C25" s="1491"/>
      <c r="D25" s="1493"/>
      <c r="E25" s="1440"/>
      <c r="F25" s="192" t="s">
        <v>379</v>
      </c>
      <c r="G25" s="193" t="s">
        <v>8</v>
      </c>
      <c r="H25" s="194" t="s">
        <v>377</v>
      </c>
      <c r="I25" s="195" t="s">
        <v>10</v>
      </c>
      <c r="J25" s="195" t="s">
        <v>11</v>
      </c>
      <c r="K25" s="195" t="s">
        <v>369</v>
      </c>
      <c r="L25" s="472">
        <v>6</v>
      </c>
      <c r="M25" s="472">
        <v>4</v>
      </c>
      <c r="N25" s="639">
        <f t="shared" si="0"/>
        <v>24</v>
      </c>
      <c r="O25" s="950" t="str">
        <f t="shared" si="1"/>
        <v>MUY ALTO</v>
      </c>
      <c r="P25" s="639">
        <v>10</v>
      </c>
      <c r="Q25" s="639">
        <f t="shared" si="2"/>
        <v>240</v>
      </c>
      <c r="R25" s="274" t="str">
        <f t="shared" si="6"/>
        <v>II</v>
      </c>
      <c r="S25" s="246" t="str">
        <f t="shared" si="5"/>
        <v>ACEPTABLE CON CONTROL ESPECIFICO</v>
      </c>
      <c r="T25" s="195" t="s">
        <v>14</v>
      </c>
      <c r="U25" s="195" t="s">
        <v>14</v>
      </c>
      <c r="V25" s="195" t="s">
        <v>14</v>
      </c>
      <c r="W25" s="100" t="s">
        <v>3406</v>
      </c>
      <c r="X25" s="204" t="s">
        <v>13</v>
      </c>
    </row>
    <row r="26" spans="3:24" ht="68.400000000000006">
      <c r="C26" s="1491"/>
      <c r="D26" s="1493"/>
      <c r="E26" s="1440"/>
      <c r="F26" s="192" t="s">
        <v>381</v>
      </c>
      <c r="G26" s="193" t="s">
        <v>20</v>
      </c>
      <c r="H26" s="194" t="s">
        <v>382</v>
      </c>
      <c r="I26" s="195" t="s">
        <v>383</v>
      </c>
      <c r="J26" s="195" t="s">
        <v>384</v>
      </c>
      <c r="K26" s="5" t="s">
        <v>3407</v>
      </c>
      <c r="L26" s="472">
        <v>2</v>
      </c>
      <c r="M26" s="472">
        <v>4</v>
      </c>
      <c r="N26" s="639">
        <f t="shared" si="0"/>
        <v>8</v>
      </c>
      <c r="O26" s="950" t="str">
        <f t="shared" si="1"/>
        <v>MEDIO</v>
      </c>
      <c r="P26" s="639">
        <v>10</v>
      </c>
      <c r="Q26" s="639">
        <f t="shared" si="2"/>
        <v>80</v>
      </c>
      <c r="R26" s="274" t="str">
        <f t="shared" si="6"/>
        <v>III</v>
      </c>
      <c r="S26" s="246" t="str">
        <f t="shared" si="5"/>
        <v>MEJORABLE</v>
      </c>
      <c r="T26" s="195" t="s">
        <v>13</v>
      </c>
      <c r="U26" s="195" t="s">
        <v>13</v>
      </c>
      <c r="V26" s="195" t="s">
        <v>13</v>
      </c>
      <c r="W26" s="195" t="s">
        <v>4323</v>
      </c>
      <c r="X26" s="204" t="s">
        <v>13</v>
      </c>
    </row>
    <row r="27" spans="3:24" ht="187.5" customHeight="1">
      <c r="C27" s="1491"/>
      <c r="D27" s="1493"/>
      <c r="E27" s="1440"/>
      <c r="F27" s="5" t="s">
        <v>40</v>
      </c>
      <c r="G27" s="3" t="s">
        <v>20</v>
      </c>
      <c r="H27" s="5" t="s">
        <v>41</v>
      </c>
      <c r="I27" s="5" t="s">
        <v>42</v>
      </c>
      <c r="J27" s="5" t="s">
        <v>11</v>
      </c>
      <c r="K27" s="5" t="s">
        <v>3407</v>
      </c>
      <c r="L27" s="472">
        <v>2</v>
      </c>
      <c r="M27" s="472">
        <v>4</v>
      </c>
      <c r="N27" s="639">
        <f t="shared" si="0"/>
        <v>8</v>
      </c>
      <c r="O27" s="950" t="str">
        <f t="shared" si="1"/>
        <v>MEDIO</v>
      </c>
      <c r="P27" s="639">
        <v>10</v>
      </c>
      <c r="Q27" s="639">
        <f t="shared" si="2"/>
        <v>80</v>
      </c>
      <c r="R27" s="274" t="str">
        <f t="shared" si="6"/>
        <v>III</v>
      </c>
      <c r="S27" s="246" t="str">
        <f t="shared" si="5"/>
        <v>MEJORABLE</v>
      </c>
      <c r="T27" s="179" t="s">
        <v>14</v>
      </c>
      <c r="U27" s="179" t="s">
        <v>14</v>
      </c>
      <c r="V27" s="179" t="s">
        <v>14</v>
      </c>
      <c r="W27" s="5" t="s">
        <v>43</v>
      </c>
      <c r="X27" s="183" t="s">
        <v>13</v>
      </c>
    </row>
    <row r="28" spans="3:24" ht="208.5" customHeight="1">
      <c r="C28" s="1491"/>
      <c r="D28" s="1493"/>
      <c r="E28" s="1440"/>
      <c r="F28" s="192" t="s">
        <v>386</v>
      </c>
      <c r="G28" s="193" t="s">
        <v>20</v>
      </c>
      <c r="H28" s="194" t="s">
        <v>387</v>
      </c>
      <c r="I28" s="195" t="s">
        <v>944</v>
      </c>
      <c r="J28" s="195" t="s">
        <v>10</v>
      </c>
      <c r="K28" s="5" t="s">
        <v>3407</v>
      </c>
      <c r="L28" s="472">
        <v>2</v>
      </c>
      <c r="M28" s="472">
        <v>4</v>
      </c>
      <c r="N28" s="639">
        <f t="shared" si="0"/>
        <v>8</v>
      </c>
      <c r="O28" s="950" t="str">
        <f t="shared" si="1"/>
        <v>MEDIO</v>
      </c>
      <c r="P28" s="639">
        <v>10</v>
      </c>
      <c r="Q28" s="639">
        <f t="shared" si="2"/>
        <v>80</v>
      </c>
      <c r="R28" s="274" t="str">
        <f t="shared" si="6"/>
        <v>III</v>
      </c>
      <c r="S28" s="246" t="str">
        <f t="shared" si="5"/>
        <v>MEJORABLE</v>
      </c>
      <c r="T28" s="195" t="s">
        <v>14</v>
      </c>
      <c r="U28" s="195" t="s">
        <v>14</v>
      </c>
      <c r="V28" s="195" t="s">
        <v>14</v>
      </c>
      <c r="W28" s="195" t="s">
        <v>1229</v>
      </c>
      <c r="X28" s="204" t="s">
        <v>389</v>
      </c>
    </row>
    <row r="29" spans="3:24" ht="91.2">
      <c r="C29" s="1441" t="s">
        <v>78</v>
      </c>
      <c r="D29" s="1582" t="s">
        <v>3814</v>
      </c>
      <c r="E29" s="1440" t="s">
        <v>6</v>
      </c>
      <c r="F29" s="33" t="s">
        <v>412</v>
      </c>
      <c r="G29" s="363" t="s">
        <v>33</v>
      </c>
      <c r="H29" s="179" t="s">
        <v>34</v>
      </c>
      <c r="I29" s="179" t="s">
        <v>10</v>
      </c>
      <c r="J29" s="179" t="s">
        <v>10</v>
      </c>
      <c r="K29" s="179" t="s">
        <v>1578</v>
      </c>
      <c r="L29" s="472">
        <v>2</v>
      </c>
      <c r="M29" s="472">
        <v>4</v>
      </c>
      <c r="N29" s="639">
        <f t="shared" si="0"/>
        <v>8</v>
      </c>
      <c r="O29" s="950" t="str">
        <f t="shared" si="1"/>
        <v>MEDIO</v>
      </c>
      <c r="P29" s="639">
        <v>10</v>
      </c>
      <c r="Q29" s="639">
        <f t="shared" si="2"/>
        <v>80</v>
      </c>
      <c r="R29" s="274" t="str">
        <f t="shared" si="6"/>
        <v>III</v>
      </c>
      <c r="S29" s="246" t="str">
        <f t="shared" si="5"/>
        <v>MEJORABLE</v>
      </c>
      <c r="T29" s="179" t="s">
        <v>13</v>
      </c>
      <c r="U29" s="179" t="s">
        <v>13</v>
      </c>
      <c r="V29" s="179" t="s">
        <v>13</v>
      </c>
      <c r="W29" s="5" t="s">
        <v>3228</v>
      </c>
      <c r="X29" s="183" t="s">
        <v>13</v>
      </c>
    </row>
    <row r="30" spans="3:24" ht="189">
      <c r="C30" s="1441"/>
      <c r="D30" s="1582"/>
      <c r="E30" s="1440"/>
      <c r="F30" s="99" t="s">
        <v>1059</v>
      </c>
      <c r="G30" s="197" t="s">
        <v>8</v>
      </c>
      <c r="H30" s="198" t="s">
        <v>3408</v>
      </c>
      <c r="I30" s="198" t="s">
        <v>11</v>
      </c>
      <c r="J30" s="198" t="s">
        <v>11</v>
      </c>
      <c r="K30" s="195" t="s">
        <v>1224</v>
      </c>
      <c r="L30" s="472">
        <v>6</v>
      </c>
      <c r="M30" s="472">
        <v>4</v>
      </c>
      <c r="N30" s="639">
        <f t="shared" si="0"/>
        <v>24</v>
      </c>
      <c r="O30" s="950" t="str">
        <f t="shared" si="1"/>
        <v>MUY ALTO</v>
      </c>
      <c r="P30" s="639">
        <v>10</v>
      </c>
      <c r="Q30" s="639">
        <f t="shared" si="2"/>
        <v>240</v>
      </c>
      <c r="R30" s="274" t="str">
        <f t="shared" si="6"/>
        <v>II</v>
      </c>
      <c r="S30" s="246" t="str">
        <f t="shared" si="5"/>
        <v>ACEPTABLE CON CONTROL ESPECIFICO</v>
      </c>
      <c r="T30" s="65" t="s">
        <v>13</v>
      </c>
      <c r="U30" s="201" t="s">
        <v>13</v>
      </c>
      <c r="V30" s="65" t="s">
        <v>13</v>
      </c>
      <c r="W30" s="101" t="s">
        <v>3409</v>
      </c>
      <c r="X30" s="203" t="s">
        <v>13</v>
      </c>
    </row>
    <row r="31" spans="3:24" ht="91.2">
      <c r="C31" s="1441"/>
      <c r="D31" s="1582"/>
      <c r="E31" s="1440"/>
      <c r="F31" s="33" t="s">
        <v>413</v>
      </c>
      <c r="G31" s="363" t="s">
        <v>33</v>
      </c>
      <c r="H31" s="179" t="s">
        <v>34</v>
      </c>
      <c r="I31" s="179" t="s">
        <v>10</v>
      </c>
      <c r="J31" s="179" t="s">
        <v>10</v>
      </c>
      <c r="K31" s="179" t="s">
        <v>1578</v>
      </c>
      <c r="L31" s="472">
        <v>2</v>
      </c>
      <c r="M31" s="472">
        <v>4</v>
      </c>
      <c r="N31" s="639">
        <f t="shared" si="0"/>
        <v>8</v>
      </c>
      <c r="O31" s="950" t="str">
        <f t="shared" si="1"/>
        <v>MEDIO</v>
      </c>
      <c r="P31" s="639">
        <v>10</v>
      </c>
      <c r="Q31" s="639">
        <f t="shared" si="2"/>
        <v>80</v>
      </c>
      <c r="R31" s="274" t="str">
        <f t="shared" si="6"/>
        <v>III</v>
      </c>
      <c r="S31" s="246" t="str">
        <f t="shared" si="5"/>
        <v>MEJORABLE</v>
      </c>
      <c r="T31" s="179" t="s">
        <v>13</v>
      </c>
      <c r="U31" s="179" t="s">
        <v>13</v>
      </c>
      <c r="V31" s="179" t="s">
        <v>13</v>
      </c>
      <c r="W31" s="5" t="s">
        <v>3228</v>
      </c>
      <c r="X31" s="183" t="s">
        <v>13</v>
      </c>
    </row>
    <row r="32" spans="3:24" ht="114">
      <c r="C32" s="1441"/>
      <c r="D32" s="1582"/>
      <c r="E32" s="1440"/>
      <c r="F32" s="33" t="s">
        <v>35</v>
      </c>
      <c r="G32" s="363" t="s">
        <v>20</v>
      </c>
      <c r="H32" s="179" t="s">
        <v>48</v>
      </c>
      <c r="I32" s="5" t="s">
        <v>11</v>
      </c>
      <c r="J32" s="5" t="s">
        <v>11</v>
      </c>
      <c r="K32" s="179" t="s">
        <v>1264</v>
      </c>
      <c r="L32" s="472">
        <v>2</v>
      </c>
      <c r="M32" s="472">
        <v>4</v>
      </c>
      <c r="N32" s="639">
        <f t="shared" si="0"/>
        <v>8</v>
      </c>
      <c r="O32" s="950" t="str">
        <f t="shared" si="1"/>
        <v>MEDIO</v>
      </c>
      <c r="P32" s="639">
        <v>10</v>
      </c>
      <c r="Q32" s="639">
        <f t="shared" si="2"/>
        <v>80</v>
      </c>
      <c r="R32" s="274"/>
      <c r="S32" s="246" t="str">
        <f t="shared" si="5"/>
        <v>MEJORABLE</v>
      </c>
      <c r="T32" s="179" t="s">
        <v>13</v>
      </c>
      <c r="U32" s="179" t="s">
        <v>13</v>
      </c>
      <c r="V32" s="179" t="s">
        <v>13</v>
      </c>
      <c r="W32" s="5" t="s">
        <v>3410</v>
      </c>
      <c r="X32" s="183" t="s">
        <v>50</v>
      </c>
    </row>
    <row r="33" spans="3:24" ht="136.80000000000001">
      <c r="C33" s="1441"/>
      <c r="D33" s="1582"/>
      <c r="E33" s="1440"/>
      <c r="F33" s="33" t="s">
        <v>245</v>
      </c>
      <c r="G33" s="363" t="s">
        <v>20</v>
      </c>
      <c r="H33" s="310" t="s">
        <v>31</v>
      </c>
      <c r="I33" s="184" t="s">
        <v>11</v>
      </c>
      <c r="J33" s="184" t="s">
        <v>11</v>
      </c>
      <c r="K33" s="184" t="s">
        <v>1580</v>
      </c>
      <c r="L33" s="472">
        <v>2</v>
      </c>
      <c r="M33" s="472">
        <v>2</v>
      </c>
      <c r="N33" s="639">
        <f t="shared" si="0"/>
        <v>4</v>
      </c>
      <c r="O33" s="950" t="str">
        <f t="shared" si="1"/>
        <v>BAJO</v>
      </c>
      <c r="P33" s="639">
        <v>100</v>
      </c>
      <c r="Q33" s="639">
        <f t="shared" si="2"/>
        <v>400</v>
      </c>
      <c r="R33" s="274" t="str">
        <f t="shared" si="6"/>
        <v>II</v>
      </c>
      <c r="S33" s="246" t="str">
        <f t="shared" si="5"/>
        <v>ACEPTABLE CON CONTROL ESPECIFICO</v>
      </c>
      <c r="T33" s="179" t="s">
        <v>13</v>
      </c>
      <c r="U33" s="179" t="s">
        <v>13</v>
      </c>
      <c r="V33" s="179" t="s">
        <v>13</v>
      </c>
      <c r="W33" s="316" t="s">
        <v>3411</v>
      </c>
      <c r="X33" s="311" t="s">
        <v>13</v>
      </c>
    </row>
    <row r="34" spans="3:24" ht="159.6">
      <c r="C34" s="1441"/>
      <c r="D34" s="1582"/>
      <c r="E34" s="1440"/>
      <c r="F34" s="315" t="s">
        <v>472</v>
      </c>
      <c r="G34" s="185" t="s">
        <v>17</v>
      </c>
      <c r="H34" s="178" t="s">
        <v>27</v>
      </c>
      <c r="I34" s="196" t="s">
        <v>11</v>
      </c>
      <c r="J34" s="196" t="s">
        <v>11</v>
      </c>
      <c r="K34" s="178" t="s">
        <v>1060</v>
      </c>
      <c r="L34" s="472">
        <v>2</v>
      </c>
      <c r="M34" s="472">
        <v>4</v>
      </c>
      <c r="N34" s="639">
        <f t="shared" si="0"/>
        <v>8</v>
      </c>
      <c r="O34" s="950" t="str">
        <f t="shared" si="1"/>
        <v>MEDIO</v>
      </c>
      <c r="P34" s="639">
        <v>10</v>
      </c>
      <c r="Q34" s="639">
        <f t="shared" si="2"/>
        <v>80</v>
      </c>
      <c r="R34" s="274" t="str">
        <f t="shared" si="6"/>
        <v>III</v>
      </c>
      <c r="S34" s="246" t="str">
        <f t="shared" si="5"/>
        <v>MEJORABLE</v>
      </c>
      <c r="T34" s="179" t="s">
        <v>13</v>
      </c>
      <c r="U34" s="179" t="s">
        <v>13</v>
      </c>
      <c r="V34" s="179" t="s">
        <v>13</v>
      </c>
      <c r="W34" s="36" t="s">
        <v>3412</v>
      </c>
      <c r="X34" s="311" t="s">
        <v>1581</v>
      </c>
    </row>
    <row r="35" spans="3:24" ht="196.2" customHeight="1">
      <c r="C35" s="1441"/>
      <c r="D35" s="1582"/>
      <c r="E35" s="1440"/>
      <c r="F35" s="363" t="s">
        <v>247</v>
      </c>
      <c r="G35" s="363" t="s">
        <v>20</v>
      </c>
      <c r="H35" s="179" t="s">
        <v>30</v>
      </c>
      <c r="I35" s="184" t="s">
        <v>11</v>
      </c>
      <c r="J35" s="184" t="s">
        <v>85</v>
      </c>
      <c r="K35" s="184" t="s">
        <v>1053</v>
      </c>
      <c r="L35" s="472">
        <v>2</v>
      </c>
      <c r="M35" s="472">
        <v>2</v>
      </c>
      <c r="N35" s="639">
        <f t="shared" si="0"/>
        <v>4</v>
      </c>
      <c r="O35" s="950" t="str">
        <f t="shared" si="1"/>
        <v>BAJO</v>
      </c>
      <c r="P35" s="639">
        <v>100</v>
      </c>
      <c r="Q35" s="639">
        <f t="shared" si="2"/>
        <v>400</v>
      </c>
      <c r="R35" s="274" t="str">
        <f t="shared" si="6"/>
        <v>II</v>
      </c>
      <c r="S35" s="246" t="str">
        <f t="shared" si="5"/>
        <v>ACEPTABLE CON CONTROL ESPECIFICO</v>
      </c>
      <c r="T35" s="179" t="s">
        <v>13</v>
      </c>
      <c r="U35" s="179" t="s">
        <v>13</v>
      </c>
      <c r="V35" s="195" t="s">
        <v>13</v>
      </c>
      <c r="W35" s="36" t="s">
        <v>3413</v>
      </c>
      <c r="X35" s="311" t="s">
        <v>13</v>
      </c>
    </row>
    <row r="36" spans="3:24" ht="222" customHeight="1">
      <c r="C36" s="1499" t="s">
        <v>3775</v>
      </c>
      <c r="D36" s="1500"/>
      <c r="E36" s="10" t="s">
        <v>6</v>
      </c>
      <c r="F36" s="305" t="s">
        <v>3763</v>
      </c>
      <c r="G36" s="193" t="s">
        <v>33</v>
      </c>
      <c r="H36" s="194" t="s">
        <v>3766</v>
      </c>
      <c r="I36" s="195" t="s">
        <v>11</v>
      </c>
      <c r="J36" s="322" t="s">
        <v>1086</v>
      </c>
      <c r="K36" s="195" t="s">
        <v>1150</v>
      </c>
      <c r="L36" s="472">
        <v>2</v>
      </c>
      <c r="M36" s="472">
        <v>4</v>
      </c>
      <c r="N36" s="639">
        <f t="shared" si="0"/>
        <v>8</v>
      </c>
      <c r="O36" s="950" t="str">
        <f t="shared" si="1"/>
        <v>MEDIO</v>
      </c>
      <c r="P36" s="639">
        <v>10</v>
      </c>
      <c r="Q36" s="639">
        <f t="shared" si="2"/>
        <v>80</v>
      </c>
      <c r="R36" s="274" t="str">
        <f t="shared" si="6"/>
        <v>III</v>
      </c>
      <c r="S36" s="246" t="str">
        <f t="shared" si="5"/>
        <v>MEJORABLE</v>
      </c>
      <c r="T36" s="195" t="s">
        <v>13</v>
      </c>
      <c r="U36" s="195" t="s">
        <v>13</v>
      </c>
      <c r="V36" s="195" t="s">
        <v>13</v>
      </c>
      <c r="W36" s="9" t="s">
        <v>4081</v>
      </c>
      <c r="X36" s="323" t="s">
        <v>1190</v>
      </c>
    </row>
    <row r="37" spans="3:24" ht="294">
      <c r="C37" s="1443"/>
      <c r="D37" s="1444"/>
      <c r="E37" s="10" t="s">
        <v>6</v>
      </c>
      <c r="F37" s="305" t="s">
        <v>1191</v>
      </c>
      <c r="G37" s="193" t="s">
        <v>25</v>
      </c>
      <c r="H37" s="194" t="s">
        <v>1192</v>
      </c>
      <c r="I37" s="194" t="s">
        <v>1030</v>
      </c>
      <c r="J37" s="322" t="s">
        <v>1031</v>
      </c>
      <c r="K37" s="195" t="s">
        <v>1122</v>
      </c>
      <c r="L37" s="472">
        <v>2</v>
      </c>
      <c r="M37" s="472">
        <v>4</v>
      </c>
      <c r="N37" s="639">
        <f t="shared" si="0"/>
        <v>8</v>
      </c>
      <c r="O37" s="950" t="str">
        <f t="shared" si="1"/>
        <v>MEDIO</v>
      </c>
      <c r="P37" s="639">
        <v>10</v>
      </c>
      <c r="Q37" s="639">
        <f t="shared" si="2"/>
        <v>80</v>
      </c>
      <c r="R37" s="274" t="str">
        <f t="shared" si="6"/>
        <v>III</v>
      </c>
      <c r="S37" s="246" t="str">
        <f t="shared" si="5"/>
        <v>MEJORABLE</v>
      </c>
      <c r="T37" s="195" t="s">
        <v>13</v>
      </c>
      <c r="U37" s="195" t="s">
        <v>13</v>
      </c>
      <c r="V37" s="195" t="s">
        <v>13</v>
      </c>
      <c r="W37" s="9" t="s">
        <v>4082</v>
      </c>
      <c r="X37" s="323" t="s">
        <v>1123</v>
      </c>
    </row>
    <row r="38" spans="3:24" ht="348.75" customHeight="1">
      <c r="C38" s="1443"/>
      <c r="D38" s="1444"/>
      <c r="E38" s="10" t="s">
        <v>6</v>
      </c>
      <c r="F38" s="3" t="s">
        <v>24</v>
      </c>
      <c r="G38" s="315" t="s">
        <v>25</v>
      </c>
      <c r="H38" s="184" t="s">
        <v>1124</v>
      </c>
      <c r="I38" s="5" t="s">
        <v>1028</v>
      </c>
      <c r="J38" s="5" t="s">
        <v>1028</v>
      </c>
      <c r="K38" s="5" t="s">
        <v>1122</v>
      </c>
      <c r="L38" s="472">
        <v>2</v>
      </c>
      <c r="M38" s="472">
        <v>4</v>
      </c>
      <c r="N38" s="639">
        <f t="shared" si="0"/>
        <v>8</v>
      </c>
      <c r="O38" s="950" t="str">
        <f t="shared" si="1"/>
        <v>MEDIO</v>
      </c>
      <c r="P38" s="639">
        <v>10</v>
      </c>
      <c r="Q38" s="639">
        <f t="shared" si="2"/>
        <v>80</v>
      </c>
      <c r="R38" s="274" t="str">
        <f>IF(Q38&gt;=600,"I",IF(Q38&gt;=150,"II",IF(Q38&gt;=40,"III",IF(Q38&gt;=20,"IV"))))</f>
        <v>III</v>
      </c>
      <c r="S38" s="246" t="str">
        <f>IF(Q38&gt;=600,"NO ACEPTABLE",IF(Q38&gt;=150,"ACEPTABLE CON CONTROL ESPECIFICO",IF(Q38&gt;=40,"MEJORABLE",IF(Q38&gt;=20,"ACEPTABLE"))))</f>
        <v>MEJORABLE</v>
      </c>
      <c r="T38" s="179" t="s">
        <v>14</v>
      </c>
      <c r="U38" s="179" t="s">
        <v>14</v>
      </c>
      <c r="V38" s="179" t="s">
        <v>13</v>
      </c>
      <c r="W38" s="5" t="s">
        <v>3414</v>
      </c>
      <c r="X38" s="183" t="s">
        <v>14</v>
      </c>
    </row>
    <row r="39" spans="3:24" ht="108">
      <c r="C39" s="1443"/>
      <c r="D39" s="1444"/>
      <c r="E39" s="10" t="s">
        <v>6</v>
      </c>
      <c r="F39" s="192" t="s">
        <v>1194</v>
      </c>
      <c r="G39" s="192" t="s">
        <v>25</v>
      </c>
      <c r="H39" s="196" t="s">
        <v>1271</v>
      </c>
      <c r="I39" s="10" t="s">
        <v>1128</v>
      </c>
      <c r="J39" s="10" t="s">
        <v>1129</v>
      </c>
      <c r="K39" s="10" t="s">
        <v>1130</v>
      </c>
      <c r="L39" s="472">
        <v>2</v>
      </c>
      <c r="M39" s="472">
        <v>4</v>
      </c>
      <c r="N39" s="639">
        <f t="shared" si="0"/>
        <v>8</v>
      </c>
      <c r="O39" s="950" t="str">
        <f t="shared" si="1"/>
        <v>MEDIO</v>
      </c>
      <c r="P39" s="639">
        <v>10</v>
      </c>
      <c r="Q39" s="639">
        <f t="shared" si="2"/>
        <v>80</v>
      </c>
      <c r="R39" s="274" t="str">
        <f>IF(Q39&gt;=600,"I",IF(Q39&gt;=150,"II",IF(Q39&gt;=40,"III",IF(Q39&gt;=20,"IV"))))</f>
        <v>III</v>
      </c>
      <c r="S39" s="246" t="str">
        <f>IF(Q39&gt;=600,"NO ACEPTABLE",IF(Q39&gt;=150,"ACEPTABLE CON CONTROL ESPECIFICO",IF(Q39&gt;=40,"MEJORABLE",IF(Q39&gt;=20,"ACEPTABLE"))))</f>
        <v>MEJORABLE</v>
      </c>
      <c r="T39" s="198" t="s">
        <v>14</v>
      </c>
      <c r="U39" s="198" t="s">
        <v>14</v>
      </c>
      <c r="V39" s="198" t="s">
        <v>14</v>
      </c>
      <c r="W39" s="10" t="s">
        <v>3415</v>
      </c>
      <c r="X39" s="203" t="s">
        <v>14</v>
      </c>
    </row>
    <row r="40" spans="3:24" ht="108">
      <c r="C40" s="1443"/>
      <c r="D40" s="1444"/>
      <c r="E40" s="10" t="s">
        <v>6</v>
      </c>
      <c r="F40" s="192" t="s">
        <v>1195</v>
      </c>
      <c r="G40" s="192" t="s">
        <v>25</v>
      </c>
      <c r="H40" s="196" t="s">
        <v>1131</v>
      </c>
      <c r="I40" s="10" t="s">
        <v>1133</v>
      </c>
      <c r="J40" s="10" t="s">
        <v>1132</v>
      </c>
      <c r="K40" s="10" t="s">
        <v>1134</v>
      </c>
      <c r="L40" s="472">
        <v>2</v>
      </c>
      <c r="M40" s="472">
        <v>4</v>
      </c>
      <c r="N40" s="639">
        <f t="shared" si="0"/>
        <v>8</v>
      </c>
      <c r="O40" s="950" t="str">
        <f t="shared" si="1"/>
        <v>MEDIO</v>
      </c>
      <c r="P40" s="639">
        <v>10</v>
      </c>
      <c r="Q40" s="639">
        <f t="shared" si="2"/>
        <v>80</v>
      </c>
      <c r="R40" s="274" t="str">
        <f>IF(Q40&gt;=600,"I",IF(Q40&gt;=150,"II",IF(Q40&gt;=40,"III",IF(Q40&gt;=20,"IV"))))</f>
        <v>III</v>
      </c>
      <c r="S40" s="246" t="str">
        <f>IF(Q40&gt;=600,"NO ACEPTABLE",IF(Q40&gt;=150,"ACEPTABLE CON CONTROL ESPECIFICO",IF(Q40&gt;=40,"MEJORABLE",IF(Q40&gt;=20,"ACEPTABLE"))))</f>
        <v>MEJORABLE</v>
      </c>
      <c r="T40" s="198" t="s">
        <v>14</v>
      </c>
      <c r="U40" s="198" t="s">
        <v>14</v>
      </c>
      <c r="V40" s="198" t="s">
        <v>14</v>
      </c>
      <c r="W40" s="10" t="s">
        <v>3416</v>
      </c>
      <c r="X40" s="203" t="s">
        <v>14</v>
      </c>
    </row>
    <row r="41" spans="3:24" ht="108">
      <c r="C41" s="1443"/>
      <c r="D41" s="1444"/>
      <c r="E41" s="10" t="s">
        <v>6</v>
      </c>
      <c r="F41" s="192" t="s">
        <v>1197</v>
      </c>
      <c r="G41" s="192" t="s">
        <v>25</v>
      </c>
      <c r="H41" s="196" t="s">
        <v>103</v>
      </c>
      <c r="I41" s="10" t="s">
        <v>1030</v>
      </c>
      <c r="J41" s="10" t="s">
        <v>1126</v>
      </c>
      <c r="K41" s="10" t="s">
        <v>1122</v>
      </c>
      <c r="L41" s="472">
        <v>2</v>
      </c>
      <c r="M41" s="472">
        <v>4</v>
      </c>
      <c r="N41" s="639">
        <f t="shared" si="0"/>
        <v>8</v>
      </c>
      <c r="O41" s="950" t="str">
        <f t="shared" si="1"/>
        <v>MEDIO</v>
      </c>
      <c r="P41" s="639">
        <v>10</v>
      </c>
      <c r="Q41" s="639">
        <f t="shared" si="2"/>
        <v>80</v>
      </c>
      <c r="R41" s="274" t="str">
        <f>IF(Q41&gt;=600,"I",IF(Q41&gt;=150,"II",IF(Q41&gt;=40,"III",IF(Q41&gt;=20,"IV"))))</f>
        <v>III</v>
      </c>
      <c r="S41" s="246" t="str">
        <f>IF(Q41&gt;=600,"NO ACEPTABLE",IF(Q41&gt;=150,"ACEPTABLE CON CONTROL ESPECIFICO",IF(Q41&gt;=40,"MEJORABLE",IF(Q41&gt;=20,"ACEPTABLE"))))</f>
        <v>MEJORABLE</v>
      </c>
      <c r="T41" s="198" t="s">
        <v>14</v>
      </c>
      <c r="U41" s="198" t="s">
        <v>14</v>
      </c>
      <c r="V41" s="198" t="s">
        <v>14</v>
      </c>
      <c r="W41" s="10" t="s">
        <v>3417</v>
      </c>
      <c r="X41" s="203" t="s">
        <v>14</v>
      </c>
    </row>
    <row r="42" spans="3:24" ht="207" customHeight="1">
      <c r="C42" s="1443"/>
      <c r="D42" s="1444"/>
      <c r="E42" s="10" t="s">
        <v>6</v>
      </c>
      <c r="F42" s="64" t="s">
        <v>1061</v>
      </c>
      <c r="G42" s="197" t="s">
        <v>39</v>
      </c>
      <c r="H42" s="198" t="s">
        <v>104</v>
      </c>
      <c r="I42" s="10" t="s">
        <v>11</v>
      </c>
      <c r="J42" s="10" t="s">
        <v>1583</v>
      </c>
      <c r="K42" s="10" t="s">
        <v>1584</v>
      </c>
      <c r="L42" s="472">
        <v>2</v>
      </c>
      <c r="M42" s="472">
        <v>2</v>
      </c>
      <c r="N42" s="639">
        <f t="shared" si="0"/>
        <v>4</v>
      </c>
      <c r="O42" s="950" t="str">
        <f t="shared" si="1"/>
        <v>BAJO</v>
      </c>
      <c r="P42" s="639">
        <v>100</v>
      </c>
      <c r="Q42" s="639">
        <f t="shared" si="2"/>
        <v>400</v>
      </c>
      <c r="R42" s="274" t="str">
        <f t="shared" si="6"/>
        <v>II</v>
      </c>
      <c r="S42" s="246" t="str">
        <f t="shared" si="5"/>
        <v>ACEPTABLE CON CONTROL ESPECIFICO</v>
      </c>
      <c r="T42" s="198" t="s">
        <v>13</v>
      </c>
      <c r="U42" s="198" t="s">
        <v>13</v>
      </c>
      <c r="V42" s="195" t="s">
        <v>13</v>
      </c>
      <c r="W42" s="198" t="s">
        <v>3418</v>
      </c>
      <c r="X42" s="203" t="s">
        <v>13</v>
      </c>
    </row>
    <row r="43" spans="3:24" ht="183.6" customHeight="1">
      <c r="C43" s="1443"/>
      <c r="D43" s="1444"/>
      <c r="E43" s="10" t="s">
        <v>6</v>
      </c>
      <c r="F43" s="34" t="s">
        <v>1062</v>
      </c>
      <c r="G43" s="363" t="s">
        <v>20</v>
      </c>
      <c r="H43" s="179" t="s">
        <v>1121</v>
      </c>
      <c r="I43" s="5" t="s">
        <v>1260</v>
      </c>
      <c r="J43" s="5" t="s">
        <v>11</v>
      </c>
      <c r="K43" s="5" t="s">
        <v>1224</v>
      </c>
      <c r="L43" s="472">
        <v>2</v>
      </c>
      <c r="M43" s="472">
        <v>4</v>
      </c>
      <c r="N43" s="639">
        <f t="shared" si="0"/>
        <v>8</v>
      </c>
      <c r="O43" s="950" t="str">
        <f t="shared" si="1"/>
        <v>MEDIO</v>
      </c>
      <c r="P43" s="639">
        <v>10</v>
      </c>
      <c r="Q43" s="639">
        <f t="shared" si="2"/>
        <v>80</v>
      </c>
      <c r="R43" s="274" t="str">
        <f t="shared" si="6"/>
        <v>III</v>
      </c>
      <c r="S43" s="246" t="str">
        <f t="shared" si="5"/>
        <v>MEJORABLE</v>
      </c>
      <c r="T43" s="180" t="s">
        <v>13</v>
      </c>
      <c r="U43" s="179" t="s">
        <v>14</v>
      </c>
      <c r="V43" s="195" t="s">
        <v>13</v>
      </c>
      <c r="W43" s="179" t="s">
        <v>1262</v>
      </c>
      <c r="X43" s="183" t="s">
        <v>13</v>
      </c>
    </row>
    <row r="44" spans="3:24" ht="108">
      <c r="C44" s="1443"/>
      <c r="D44" s="1444"/>
      <c r="E44" s="10" t="s">
        <v>6</v>
      </c>
      <c r="F44" s="64" t="s">
        <v>1063</v>
      </c>
      <c r="G44" s="197" t="s">
        <v>20</v>
      </c>
      <c r="H44" s="198" t="s">
        <v>83</v>
      </c>
      <c r="I44" s="10" t="s">
        <v>107</v>
      </c>
      <c r="J44" s="10" t="s">
        <v>1265</v>
      </c>
      <c r="K44" s="10" t="s">
        <v>1266</v>
      </c>
      <c r="L44" s="472">
        <v>2</v>
      </c>
      <c r="M44" s="472">
        <v>4</v>
      </c>
      <c r="N44" s="639">
        <f t="shared" si="0"/>
        <v>8</v>
      </c>
      <c r="O44" s="950" t="str">
        <f t="shared" si="1"/>
        <v>MEDIO</v>
      </c>
      <c r="P44" s="639">
        <v>10</v>
      </c>
      <c r="Q44" s="639">
        <f t="shared" si="2"/>
        <v>80</v>
      </c>
      <c r="R44" s="274" t="str">
        <f t="shared" si="6"/>
        <v>III</v>
      </c>
      <c r="S44" s="246" t="str">
        <f t="shared" si="5"/>
        <v>MEJORABLE</v>
      </c>
      <c r="T44" s="198" t="s">
        <v>13</v>
      </c>
      <c r="U44" s="198" t="s">
        <v>13</v>
      </c>
      <c r="V44" s="195" t="s">
        <v>13</v>
      </c>
      <c r="W44" s="198" t="s">
        <v>3419</v>
      </c>
      <c r="X44" s="183" t="s">
        <v>13</v>
      </c>
    </row>
    <row r="45" spans="3:24" ht="114">
      <c r="C45" s="1443"/>
      <c r="D45" s="1444"/>
      <c r="E45" s="10" t="s">
        <v>6</v>
      </c>
      <c r="F45" s="5" t="s">
        <v>3420</v>
      </c>
      <c r="G45" s="3" t="s">
        <v>20</v>
      </c>
      <c r="H45" s="5" t="s">
        <v>3421</v>
      </c>
      <c r="I45" s="5" t="s">
        <v>3422</v>
      </c>
      <c r="J45" s="5" t="s">
        <v>1450</v>
      </c>
      <c r="K45" s="10" t="s">
        <v>3423</v>
      </c>
      <c r="L45" s="472">
        <v>2</v>
      </c>
      <c r="M45" s="472">
        <v>4</v>
      </c>
      <c r="N45" s="639">
        <f t="shared" si="0"/>
        <v>8</v>
      </c>
      <c r="O45" s="950" t="str">
        <f t="shared" si="1"/>
        <v>MEDIO</v>
      </c>
      <c r="P45" s="639">
        <v>10</v>
      </c>
      <c r="Q45" s="639">
        <f t="shared" si="2"/>
        <v>80</v>
      </c>
      <c r="R45" s="274" t="str">
        <f t="shared" si="6"/>
        <v>III</v>
      </c>
      <c r="S45" s="246" t="str">
        <f t="shared" si="5"/>
        <v>MEJORABLE</v>
      </c>
      <c r="T45" s="5" t="s">
        <v>13</v>
      </c>
      <c r="U45" s="5" t="s">
        <v>13</v>
      </c>
      <c r="V45" s="5" t="s">
        <v>13</v>
      </c>
      <c r="W45" s="38" t="s">
        <v>3424</v>
      </c>
      <c r="X45" s="39" t="s">
        <v>13</v>
      </c>
    </row>
    <row r="46" spans="3:24" ht="136.80000000000001">
      <c r="C46" s="1443"/>
      <c r="D46" s="1444"/>
      <c r="E46" s="10" t="s">
        <v>6</v>
      </c>
      <c r="F46" s="189" t="s">
        <v>2119</v>
      </c>
      <c r="G46" s="185" t="s">
        <v>20</v>
      </c>
      <c r="H46" s="310" t="s">
        <v>260</v>
      </c>
      <c r="I46" s="184" t="s">
        <v>1256</v>
      </c>
      <c r="J46" s="184" t="s">
        <v>1257</v>
      </c>
      <c r="K46" s="310" t="s">
        <v>1066</v>
      </c>
      <c r="L46" s="472">
        <v>2</v>
      </c>
      <c r="M46" s="472">
        <v>4</v>
      </c>
      <c r="N46" s="639">
        <f t="shared" si="0"/>
        <v>8</v>
      </c>
      <c r="O46" s="950" t="str">
        <f t="shared" si="1"/>
        <v>MEDIO</v>
      </c>
      <c r="P46" s="639">
        <v>10</v>
      </c>
      <c r="Q46" s="639">
        <f t="shared" si="2"/>
        <v>80</v>
      </c>
      <c r="R46" s="274" t="str">
        <f t="shared" si="6"/>
        <v>III</v>
      </c>
      <c r="S46" s="246" t="str">
        <f t="shared" si="5"/>
        <v>MEJORABLE</v>
      </c>
      <c r="T46" s="179" t="s">
        <v>13</v>
      </c>
      <c r="U46" s="179" t="s">
        <v>13</v>
      </c>
      <c r="V46" s="195" t="s">
        <v>13</v>
      </c>
      <c r="W46" s="38" t="s">
        <v>3535</v>
      </c>
      <c r="X46" s="202" t="s">
        <v>13</v>
      </c>
    </row>
    <row r="47" spans="3:24" ht="163.19999999999999" customHeight="1">
      <c r="C47" s="1443"/>
      <c r="D47" s="1444"/>
      <c r="E47" s="10" t="s">
        <v>6</v>
      </c>
      <c r="F47" s="33" t="s">
        <v>1072</v>
      </c>
      <c r="G47" s="363" t="s">
        <v>20</v>
      </c>
      <c r="H47" s="179" t="s">
        <v>104</v>
      </c>
      <c r="I47" s="5" t="s">
        <v>1267</v>
      </c>
      <c r="J47" s="5" t="s">
        <v>1268</v>
      </c>
      <c r="K47" s="5" t="s">
        <v>1073</v>
      </c>
      <c r="L47" s="472">
        <v>2</v>
      </c>
      <c r="M47" s="472">
        <v>2</v>
      </c>
      <c r="N47" s="639">
        <f t="shared" si="0"/>
        <v>4</v>
      </c>
      <c r="O47" s="950" t="str">
        <f t="shared" si="1"/>
        <v>BAJO</v>
      </c>
      <c r="P47" s="639">
        <v>100</v>
      </c>
      <c r="Q47" s="639">
        <f t="shared" si="2"/>
        <v>400</v>
      </c>
      <c r="R47" s="274" t="str">
        <f t="shared" si="6"/>
        <v>II</v>
      </c>
      <c r="S47" s="246" t="str">
        <f t="shared" si="5"/>
        <v>ACEPTABLE CON CONTROL ESPECIFICO</v>
      </c>
      <c r="T47" s="179" t="s">
        <v>13</v>
      </c>
      <c r="U47" s="179" t="s">
        <v>13</v>
      </c>
      <c r="V47" s="179" t="s">
        <v>13</v>
      </c>
      <c r="W47" s="179" t="s">
        <v>3425</v>
      </c>
      <c r="X47" s="183" t="s">
        <v>13</v>
      </c>
    </row>
    <row r="48" spans="3:24" ht="108">
      <c r="C48" s="1443"/>
      <c r="D48" s="1444"/>
      <c r="E48" s="10" t="s">
        <v>6</v>
      </c>
      <c r="F48" s="64" t="s">
        <v>3426</v>
      </c>
      <c r="G48" s="197" t="s">
        <v>20</v>
      </c>
      <c r="H48" s="198" t="s">
        <v>104</v>
      </c>
      <c r="I48" s="10" t="s">
        <v>11</v>
      </c>
      <c r="J48" s="10" t="s">
        <v>1588</v>
      </c>
      <c r="K48" s="179" t="s">
        <v>3427</v>
      </c>
      <c r="L48" s="472">
        <v>2</v>
      </c>
      <c r="M48" s="472">
        <v>2</v>
      </c>
      <c r="N48" s="639">
        <f t="shared" si="0"/>
        <v>4</v>
      </c>
      <c r="O48" s="950" t="str">
        <f t="shared" si="1"/>
        <v>BAJO</v>
      </c>
      <c r="P48" s="639">
        <v>100</v>
      </c>
      <c r="Q48" s="639">
        <f t="shared" si="2"/>
        <v>400</v>
      </c>
      <c r="R48" s="274" t="str">
        <f t="shared" si="6"/>
        <v>II</v>
      </c>
      <c r="S48" s="246" t="str">
        <f t="shared" si="5"/>
        <v>ACEPTABLE CON CONTROL ESPECIFICO</v>
      </c>
      <c r="T48" s="198" t="s">
        <v>13</v>
      </c>
      <c r="U48" s="198" t="s">
        <v>13</v>
      </c>
      <c r="V48" s="195" t="s">
        <v>13</v>
      </c>
      <c r="W48" s="198" t="s">
        <v>3536</v>
      </c>
      <c r="X48" s="203" t="s">
        <v>13</v>
      </c>
    </row>
    <row r="49" spans="3:24" ht="183" customHeight="1">
      <c r="C49" s="1443"/>
      <c r="D49" s="1444"/>
      <c r="E49" s="10" t="s">
        <v>6</v>
      </c>
      <c r="F49" s="64" t="s">
        <v>1067</v>
      </c>
      <c r="G49" s="197" t="s">
        <v>20</v>
      </c>
      <c r="H49" s="198" t="s">
        <v>104</v>
      </c>
      <c r="I49" s="10" t="s">
        <v>11</v>
      </c>
      <c r="J49" s="10" t="s">
        <v>1074</v>
      </c>
      <c r="K49" s="179" t="s">
        <v>3427</v>
      </c>
      <c r="L49" s="472">
        <v>2</v>
      </c>
      <c r="M49" s="472">
        <v>2</v>
      </c>
      <c r="N49" s="639">
        <f t="shared" si="0"/>
        <v>4</v>
      </c>
      <c r="O49" s="950" t="str">
        <f t="shared" si="1"/>
        <v>BAJO</v>
      </c>
      <c r="P49" s="639">
        <v>100</v>
      </c>
      <c r="Q49" s="639">
        <f t="shared" si="2"/>
        <v>400</v>
      </c>
      <c r="R49" s="274" t="str">
        <f t="shared" si="6"/>
        <v>II</v>
      </c>
      <c r="S49" s="246" t="str">
        <f t="shared" si="5"/>
        <v>ACEPTABLE CON CONTROL ESPECIFICO</v>
      </c>
      <c r="T49" s="198" t="s">
        <v>13</v>
      </c>
      <c r="U49" s="198" t="s">
        <v>13</v>
      </c>
      <c r="V49" s="198" t="s">
        <v>190</v>
      </c>
      <c r="W49" s="198" t="s">
        <v>3428</v>
      </c>
      <c r="X49" s="203" t="s">
        <v>120</v>
      </c>
    </row>
    <row r="50" spans="3:24" ht="162">
      <c r="C50" s="1443"/>
      <c r="D50" s="1444"/>
      <c r="E50" s="10" t="s">
        <v>6</v>
      </c>
      <c r="F50" s="64" t="s">
        <v>296</v>
      </c>
      <c r="G50" s="197" t="s">
        <v>20</v>
      </c>
      <c r="H50" s="199" t="s">
        <v>31</v>
      </c>
      <c r="I50" s="196" t="s">
        <v>11</v>
      </c>
      <c r="J50" s="196" t="s">
        <v>1589</v>
      </c>
      <c r="K50" s="179" t="s">
        <v>1264</v>
      </c>
      <c r="L50" s="472">
        <v>2</v>
      </c>
      <c r="M50" s="472">
        <v>2</v>
      </c>
      <c r="N50" s="639">
        <f t="shared" si="0"/>
        <v>4</v>
      </c>
      <c r="O50" s="950" t="str">
        <f t="shared" si="1"/>
        <v>BAJO</v>
      </c>
      <c r="P50" s="639">
        <v>100</v>
      </c>
      <c r="Q50" s="639">
        <f t="shared" si="2"/>
        <v>400</v>
      </c>
      <c r="R50" s="274" t="str">
        <f t="shared" si="6"/>
        <v>II</v>
      </c>
      <c r="S50" s="246" t="str">
        <f t="shared" si="5"/>
        <v>ACEPTABLE CON CONTROL ESPECIFICO</v>
      </c>
      <c r="T50" s="198" t="s">
        <v>13</v>
      </c>
      <c r="U50" s="198" t="s">
        <v>13</v>
      </c>
      <c r="V50" s="198" t="s">
        <v>1493</v>
      </c>
      <c r="W50" s="201" t="s">
        <v>3429</v>
      </c>
      <c r="X50" s="202" t="s">
        <v>13</v>
      </c>
    </row>
    <row r="51" spans="3:24" ht="162">
      <c r="C51" s="1443"/>
      <c r="D51" s="1444"/>
      <c r="E51" s="10" t="s">
        <v>6</v>
      </c>
      <c r="F51" s="64" t="s">
        <v>297</v>
      </c>
      <c r="G51" s="197" t="s">
        <v>20</v>
      </c>
      <c r="H51" s="199" t="s">
        <v>31</v>
      </c>
      <c r="I51" s="196" t="s">
        <v>11</v>
      </c>
      <c r="J51" s="196" t="s">
        <v>1589</v>
      </c>
      <c r="K51" s="196" t="s">
        <v>11</v>
      </c>
      <c r="L51" s="472">
        <v>2</v>
      </c>
      <c r="M51" s="472">
        <v>2</v>
      </c>
      <c r="N51" s="639">
        <f t="shared" si="0"/>
        <v>4</v>
      </c>
      <c r="O51" s="950" t="str">
        <f t="shared" si="1"/>
        <v>BAJO</v>
      </c>
      <c r="P51" s="639">
        <v>100</v>
      </c>
      <c r="Q51" s="639">
        <f t="shared" si="2"/>
        <v>400</v>
      </c>
      <c r="R51" s="274" t="str">
        <f t="shared" si="6"/>
        <v>II</v>
      </c>
      <c r="S51" s="246" t="str">
        <f t="shared" si="5"/>
        <v>ACEPTABLE CON CONTROL ESPECIFICO</v>
      </c>
      <c r="T51" s="198" t="s">
        <v>13</v>
      </c>
      <c r="U51" s="198" t="s">
        <v>13</v>
      </c>
      <c r="V51" s="198" t="s">
        <v>1493</v>
      </c>
      <c r="W51" s="201" t="s">
        <v>3429</v>
      </c>
      <c r="X51" s="202" t="s">
        <v>13</v>
      </c>
    </row>
    <row r="52" spans="3:24" ht="135">
      <c r="C52" s="1443"/>
      <c r="D52" s="1444"/>
      <c r="E52" s="10" t="s">
        <v>6</v>
      </c>
      <c r="F52" s="200" t="s">
        <v>298</v>
      </c>
      <c r="G52" s="197" t="s">
        <v>20</v>
      </c>
      <c r="H52" s="198" t="s">
        <v>97</v>
      </c>
      <c r="I52" s="196" t="s">
        <v>11</v>
      </c>
      <c r="J52" s="196" t="s">
        <v>1589</v>
      </c>
      <c r="K52" s="196" t="s">
        <v>11</v>
      </c>
      <c r="L52" s="472">
        <v>2</v>
      </c>
      <c r="M52" s="472">
        <v>2</v>
      </c>
      <c r="N52" s="639">
        <f t="shared" si="0"/>
        <v>4</v>
      </c>
      <c r="O52" s="950" t="str">
        <f t="shared" si="1"/>
        <v>BAJO</v>
      </c>
      <c r="P52" s="639">
        <v>100</v>
      </c>
      <c r="Q52" s="639">
        <f t="shared" si="2"/>
        <v>400</v>
      </c>
      <c r="R52" s="274" t="str">
        <f t="shared" si="6"/>
        <v>II</v>
      </c>
      <c r="S52" s="246" t="str">
        <f t="shared" si="5"/>
        <v>ACEPTABLE CON CONTROL ESPECIFICO</v>
      </c>
      <c r="T52" s="198" t="s">
        <v>13</v>
      </c>
      <c r="U52" s="198" t="s">
        <v>13</v>
      </c>
      <c r="V52" s="198" t="s">
        <v>1493</v>
      </c>
      <c r="W52" s="196" t="s">
        <v>3430</v>
      </c>
      <c r="X52" s="203" t="s">
        <v>13</v>
      </c>
    </row>
    <row r="53" spans="3:24" ht="162">
      <c r="C53" s="1443"/>
      <c r="D53" s="1444"/>
      <c r="E53" s="10" t="s">
        <v>6</v>
      </c>
      <c r="F53" s="64" t="s">
        <v>1185</v>
      </c>
      <c r="G53" s="197" t="s">
        <v>20</v>
      </c>
      <c r="H53" s="199" t="s">
        <v>31</v>
      </c>
      <c r="I53" s="196" t="s">
        <v>11</v>
      </c>
      <c r="J53" s="196" t="s">
        <v>1589</v>
      </c>
      <c r="K53" s="196" t="s">
        <v>11</v>
      </c>
      <c r="L53" s="472">
        <v>2</v>
      </c>
      <c r="M53" s="472">
        <v>2</v>
      </c>
      <c r="N53" s="639">
        <f t="shared" si="0"/>
        <v>4</v>
      </c>
      <c r="O53" s="950" t="str">
        <f t="shared" si="1"/>
        <v>BAJO</v>
      </c>
      <c r="P53" s="639">
        <v>100</v>
      </c>
      <c r="Q53" s="639">
        <f t="shared" si="2"/>
        <v>400</v>
      </c>
      <c r="R53" s="274" t="str">
        <f t="shared" si="6"/>
        <v>II</v>
      </c>
      <c r="S53" s="246" t="str">
        <f t="shared" si="5"/>
        <v>ACEPTABLE CON CONTROL ESPECIFICO</v>
      </c>
      <c r="T53" s="198" t="s">
        <v>13</v>
      </c>
      <c r="U53" s="198" t="s">
        <v>13</v>
      </c>
      <c r="V53" s="198" t="s">
        <v>1493</v>
      </c>
      <c r="W53" s="201" t="s">
        <v>3429</v>
      </c>
      <c r="X53" s="202" t="s">
        <v>13</v>
      </c>
    </row>
    <row r="54" spans="3:24" ht="237" customHeight="1">
      <c r="C54" s="1443"/>
      <c r="D54" s="1444"/>
      <c r="E54" s="10" t="s">
        <v>157</v>
      </c>
      <c r="F54" s="192" t="s">
        <v>80</v>
      </c>
      <c r="G54" s="197" t="s">
        <v>81</v>
      </c>
      <c r="H54" s="198" t="s">
        <v>82</v>
      </c>
      <c r="I54" s="198" t="s">
        <v>28</v>
      </c>
      <c r="J54" s="198" t="s">
        <v>1590</v>
      </c>
      <c r="K54" s="198" t="s">
        <v>1055</v>
      </c>
      <c r="L54" s="472">
        <v>2</v>
      </c>
      <c r="M54" s="472">
        <v>2</v>
      </c>
      <c r="N54" s="639">
        <f t="shared" si="0"/>
        <v>4</v>
      </c>
      <c r="O54" s="950" t="str">
        <f t="shared" si="1"/>
        <v>BAJO</v>
      </c>
      <c r="P54" s="639">
        <v>100</v>
      </c>
      <c r="Q54" s="639">
        <f t="shared" si="2"/>
        <v>400</v>
      </c>
      <c r="R54" s="274" t="str">
        <f t="shared" si="6"/>
        <v>II</v>
      </c>
      <c r="S54" s="246" t="str">
        <f t="shared" si="5"/>
        <v>ACEPTABLE CON CONTROL ESPECIFICO</v>
      </c>
      <c r="T54" s="198" t="s">
        <v>14</v>
      </c>
      <c r="U54" s="198" t="s">
        <v>14</v>
      </c>
      <c r="V54" s="198" t="s">
        <v>14</v>
      </c>
      <c r="W54" s="10" t="s">
        <v>3431</v>
      </c>
      <c r="X54" s="202" t="s">
        <v>13</v>
      </c>
    </row>
    <row r="55" spans="3:24" ht="216">
      <c r="C55" s="1443"/>
      <c r="D55" s="1444"/>
      <c r="E55" s="10" t="s">
        <v>157</v>
      </c>
      <c r="F55" s="192" t="s">
        <v>102</v>
      </c>
      <c r="G55" s="197" t="s">
        <v>81</v>
      </c>
      <c r="H55" s="198" t="s">
        <v>82</v>
      </c>
      <c r="I55" s="198" t="s">
        <v>28</v>
      </c>
      <c r="J55" s="198" t="s">
        <v>1590</v>
      </c>
      <c r="K55" s="198" t="s">
        <v>1055</v>
      </c>
      <c r="L55" s="472">
        <v>2</v>
      </c>
      <c r="M55" s="472">
        <v>2</v>
      </c>
      <c r="N55" s="639">
        <f t="shared" si="0"/>
        <v>4</v>
      </c>
      <c r="O55" s="950" t="str">
        <f t="shared" si="1"/>
        <v>BAJO</v>
      </c>
      <c r="P55" s="639">
        <v>100</v>
      </c>
      <c r="Q55" s="639">
        <f t="shared" si="2"/>
        <v>400</v>
      </c>
      <c r="R55" s="274" t="str">
        <f t="shared" si="6"/>
        <v>II</v>
      </c>
      <c r="S55" s="246" t="str">
        <f t="shared" si="5"/>
        <v>ACEPTABLE CON CONTROL ESPECIFICO</v>
      </c>
      <c r="T55" s="198" t="s">
        <v>14</v>
      </c>
      <c r="U55" s="198" t="s">
        <v>14</v>
      </c>
      <c r="V55" s="198" t="s">
        <v>14</v>
      </c>
      <c r="W55" s="10" t="s">
        <v>3432</v>
      </c>
      <c r="X55" s="202" t="s">
        <v>13</v>
      </c>
    </row>
    <row r="56" spans="3:24" ht="229.2" customHeight="1">
      <c r="C56" s="1443"/>
      <c r="D56" s="1444"/>
      <c r="E56" s="10" t="s">
        <v>6</v>
      </c>
      <c r="F56" s="363" t="s">
        <v>254</v>
      </c>
      <c r="G56" s="363" t="s">
        <v>20</v>
      </c>
      <c r="H56" s="179" t="s">
        <v>30</v>
      </c>
      <c r="I56" s="184" t="s">
        <v>11</v>
      </c>
      <c r="J56" s="184" t="s">
        <v>11</v>
      </c>
      <c r="K56" s="184" t="s">
        <v>255</v>
      </c>
      <c r="L56" s="472">
        <v>2</v>
      </c>
      <c r="M56" s="472">
        <v>2</v>
      </c>
      <c r="N56" s="639">
        <f t="shared" si="0"/>
        <v>4</v>
      </c>
      <c r="O56" s="950" t="str">
        <f t="shared" si="1"/>
        <v>BAJO</v>
      </c>
      <c r="P56" s="639">
        <v>100</v>
      </c>
      <c r="Q56" s="639">
        <f t="shared" si="2"/>
        <v>400</v>
      </c>
      <c r="R56" s="274" t="str">
        <f t="shared" si="6"/>
        <v>II</v>
      </c>
      <c r="S56" s="246" t="str">
        <f t="shared" si="5"/>
        <v>ACEPTABLE CON CONTROL ESPECIFICO</v>
      </c>
      <c r="T56" s="179" t="s">
        <v>13</v>
      </c>
      <c r="U56" s="179" t="s">
        <v>13</v>
      </c>
      <c r="V56" s="179" t="s">
        <v>13</v>
      </c>
      <c r="W56" s="5" t="s">
        <v>3433</v>
      </c>
      <c r="X56" s="183" t="s">
        <v>13</v>
      </c>
    </row>
    <row r="57" spans="3:24" ht="216">
      <c r="C57" s="1443"/>
      <c r="D57" s="1444"/>
      <c r="E57" s="10" t="s">
        <v>6</v>
      </c>
      <c r="F57" s="864" t="s">
        <v>4161</v>
      </c>
      <c r="G57" s="924" t="s">
        <v>33</v>
      </c>
      <c r="H57" s="866" t="s">
        <v>3766</v>
      </c>
      <c r="I57" s="865" t="s">
        <v>11</v>
      </c>
      <c r="J57" s="867" t="s">
        <v>1086</v>
      </c>
      <c r="K57" s="865" t="s">
        <v>1150</v>
      </c>
      <c r="L57" s="472">
        <v>2</v>
      </c>
      <c r="M57" s="472">
        <v>4</v>
      </c>
      <c r="N57" s="639">
        <f t="shared" si="0"/>
        <v>8</v>
      </c>
      <c r="O57" s="950" t="str">
        <f t="shared" si="1"/>
        <v>MEDIO</v>
      </c>
      <c r="P57" s="639">
        <v>10</v>
      </c>
      <c r="Q57" s="639">
        <f t="shared" si="2"/>
        <v>80</v>
      </c>
      <c r="R57" s="916" t="s">
        <v>4134</v>
      </c>
      <c r="S57" s="714" t="s">
        <v>4135</v>
      </c>
      <c r="T57" s="733" t="s">
        <v>13</v>
      </c>
      <c r="U57" s="733" t="s">
        <v>13</v>
      </c>
      <c r="V57" s="733" t="s">
        <v>13</v>
      </c>
      <c r="W57" s="9" t="s">
        <v>4103</v>
      </c>
      <c r="X57" s="732" t="s">
        <v>1190</v>
      </c>
    </row>
    <row r="58" spans="3:24" ht="216">
      <c r="C58" s="1443"/>
      <c r="D58" s="1444"/>
      <c r="E58" s="10" t="s">
        <v>157</v>
      </c>
      <c r="F58" s="870" t="s">
        <v>4136</v>
      </c>
      <c r="G58" s="924" t="s">
        <v>25</v>
      </c>
      <c r="H58" s="866" t="s">
        <v>4137</v>
      </c>
      <c r="I58" s="865" t="s">
        <v>11</v>
      </c>
      <c r="J58" s="865" t="s">
        <v>11</v>
      </c>
      <c r="K58" s="865" t="s">
        <v>4138</v>
      </c>
      <c r="L58" s="472">
        <v>2</v>
      </c>
      <c r="M58" s="472">
        <v>4</v>
      </c>
      <c r="N58" s="639">
        <f t="shared" si="0"/>
        <v>8</v>
      </c>
      <c r="O58" s="950" t="str">
        <f t="shared" si="1"/>
        <v>MEDIO</v>
      </c>
      <c r="P58" s="639">
        <v>10</v>
      </c>
      <c r="Q58" s="639">
        <f t="shared" si="2"/>
        <v>80</v>
      </c>
      <c r="R58" s="916" t="s">
        <v>4140</v>
      </c>
      <c r="S58" s="721" t="s">
        <v>12</v>
      </c>
      <c r="T58" s="733" t="s">
        <v>13</v>
      </c>
      <c r="U58" s="733" t="s">
        <v>13</v>
      </c>
      <c r="V58" s="733" t="s">
        <v>13</v>
      </c>
      <c r="W58" s="731" t="s">
        <v>4141</v>
      </c>
      <c r="X58" s="727" t="s">
        <v>14</v>
      </c>
    </row>
    <row r="59" spans="3:24" ht="216">
      <c r="C59" s="1443"/>
      <c r="D59" s="1444"/>
      <c r="E59" s="10" t="s">
        <v>157</v>
      </c>
      <c r="F59" s="870" t="s">
        <v>4142</v>
      </c>
      <c r="G59" s="924" t="s">
        <v>3871</v>
      </c>
      <c r="H59" s="866" t="s">
        <v>4162</v>
      </c>
      <c r="I59" s="733" t="s">
        <v>10</v>
      </c>
      <c r="J59" s="865" t="s">
        <v>11</v>
      </c>
      <c r="K59" s="865" t="s">
        <v>11</v>
      </c>
      <c r="L59" s="472">
        <v>2</v>
      </c>
      <c r="M59" s="472">
        <v>4</v>
      </c>
      <c r="N59" s="639">
        <f t="shared" si="0"/>
        <v>8</v>
      </c>
      <c r="O59" s="950" t="str">
        <f t="shared" si="1"/>
        <v>MEDIO</v>
      </c>
      <c r="P59" s="639">
        <v>10</v>
      </c>
      <c r="Q59" s="639">
        <f t="shared" si="2"/>
        <v>80</v>
      </c>
      <c r="R59" s="916" t="s">
        <v>4140</v>
      </c>
      <c r="S59" s="721" t="s">
        <v>12</v>
      </c>
      <c r="T59" s="733" t="s">
        <v>13</v>
      </c>
      <c r="U59" s="733" t="s">
        <v>13</v>
      </c>
      <c r="V59" s="733" t="s">
        <v>13</v>
      </c>
      <c r="W59" s="9" t="s">
        <v>4144</v>
      </c>
      <c r="X59" s="732" t="s">
        <v>4145</v>
      </c>
    </row>
    <row r="60" spans="3:24" ht="216">
      <c r="C60" s="1443"/>
      <c r="D60" s="1444"/>
      <c r="E60" s="10" t="s">
        <v>157</v>
      </c>
      <c r="F60" s="870" t="s">
        <v>4146</v>
      </c>
      <c r="G60" s="924" t="s">
        <v>3871</v>
      </c>
      <c r="H60" s="866" t="s">
        <v>4163</v>
      </c>
      <c r="I60" s="733" t="s">
        <v>10</v>
      </c>
      <c r="J60" s="865" t="s">
        <v>11</v>
      </c>
      <c r="K60" s="865" t="s">
        <v>4147</v>
      </c>
      <c r="L60" s="472">
        <v>2</v>
      </c>
      <c r="M60" s="472">
        <v>4</v>
      </c>
      <c r="N60" s="639">
        <f t="shared" si="0"/>
        <v>8</v>
      </c>
      <c r="O60" s="950" t="str">
        <f t="shared" si="1"/>
        <v>MEDIO</v>
      </c>
      <c r="P60" s="639">
        <v>10</v>
      </c>
      <c r="Q60" s="639">
        <f t="shared" si="2"/>
        <v>80</v>
      </c>
      <c r="R60" s="916" t="s">
        <v>4140</v>
      </c>
      <c r="S60" s="721" t="s">
        <v>12</v>
      </c>
      <c r="T60" s="733" t="s">
        <v>13</v>
      </c>
      <c r="U60" s="733" t="s">
        <v>13</v>
      </c>
      <c r="V60" s="733" t="s">
        <v>13</v>
      </c>
      <c r="W60" s="9" t="s">
        <v>4144</v>
      </c>
      <c r="X60" s="732" t="s">
        <v>4145</v>
      </c>
    </row>
    <row r="61" spans="3:24" ht="135">
      <c r="C61" s="1445"/>
      <c r="D61" s="1446"/>
      <c r="E61" s="10" t="s">
        <v>157</v>
      </c>
      <c r="F61" s="870" t="s">
        <v>4164</v>
      </c>
      <c r="G61" s="924" t="s">
        <v>219</v>
      </c>
      <c r="H61" s="866" t="s">
        <v>4165</v>
      </c>
      <c r="I61" s="733" t="s">
        <v>10</v>
      </c>
      <c r="J61" s="865" t="s">
        <v>11</v>
      </c>
      <c r="K61" s="865" t="s">
        <v>11</v>
      </c>
      <c r="L61" s="472">
        <v>2</v>
      </c>
      <c r="M61" s="472">
        <v>4</v>
      </c>
      <c r="N61" s="639">
        <f t="shared" si="0"/>
        <v>8</v>
      </c>
      <c r="O61" s="950" t="str">
        <f t="shared" si="1"/>
        <v>MEDIO</v>
      </c>
      <c r="P61" s="639">
        <v>10</v>
      </c>
      <c r="Q61" s="639">
        <f t="shared" si="2"/>
        <v>80</v>
      </c>
      <c r="R61" s="916" t="s">
        <v>4140</v>
      </c>
      <c r="S61" s="721" t="s">
        <v>12</v>
      </c>
      <c r="T61" s="733" t="s">
        <v>13</v>
      </c>
      <c r="U61" s="733" t="s">
        <v>13</v>
      </c>
      <c r="V61" s="733" t="s">
        <v>13</v>
      </c>
      <c r="W61" s="9" t="s">
        <v>4166</v>
      </c>
      <c r="X61" s="727" t="s">
        <v>14</v>
      </c>
    </row>
    <row r="62" spans="3:24" ht="209.25" customHeight="1">
      <c r="C62" s="1450" t="s">
        <v>3697</v>
      </c>
      <c r="D62" s="1451"/>
      <c r="E62" s="363" t="s">
        <v>6</v>
      </c>
      <c r="F62" s="3" t="s">
        <v>152</v>
      </c>
      <c r="G62" s="363" t="s">
        <v>8</v>
      </c>
      <c r="H62" s="178" t="s">
        <v>9</v>
      </c>
      <c r="I62" s="179" t="s">
        <v>11</v>
      </c>
      <c r="J62" s="179" t="s">
        <v>11</v>
      </c>
      <c r="K62" s="179" t="s">
        <v>11</v>
      </c>
      <c r="L62" s="472">
        <v>2</v>
      </c>
      <c r="M62" s="472">
        <v>4</v>
      </c>
      <c r="N62" s="639">
        <f t="shared" si="0"/>
        <v>8</v>
      </c>
      <c r="O62" s="950" t="str">
        <f t="shared" si="1"/>
        <v>MEDIO</v>
      </c>
      <c r="P62" s="639">
        <v>10</v>
      </c>
      <c r="Q62" s="639">
        <f t="shared" si="2"/>
        <v>80</v>
      </c>
      <c r="R62" s="274" t="str">
        <f t="shared" si="6"/>
        <v>III</v>
      </c>
      <c r="S62" s="246" t="str">
        <f t="shared" si="5"/>
        <v>MEJORABLE</v>
      </c>
      <c r="T62" s="179" t="s">
        <v>13</v>
      </c>
      <c r="U62" s="179" t="s">
        <v>14</v>
      </c>
      <c r="V62" s="179" t="s">
        <v>14</v>
      </c>
      <c r="W62" s="5" t="s">
        <v>3434</v>
      </c>
      <c r="X62" s="183" t="s">
        <v>13</v>
      </c>
    </row>
    <row r="63" spans="3:24" ht="91.2">
      <c r="C63" s="1450"/>
      <c r="D63" s="1451"/>
      <c r="E63" s="363" t="s">
        <v>6</v>
      </c>
      <c r="F63" s="5" t="s">
        <v>154</v>
      </c>
      <c r="G63" s="363" t="s">
        <v>8</v>
      </c>
      <c r="H63" s="179" t="s">
        <v>155</v>
      </c>
      <c r="I63" s="179" t="s">
        <v>11</v>
      </c>
      <c r="J63" s="179" t="s">
        <v>11</v>
      </c>
      <c r="K63" s="179" t="s">
        <v>11</v>
      </c>
      <c r="L63" s="472">
        <v>2</v>
      </c>
      <c r="M63" s="472">
        <v>4</v>
      </c>
      <c r="N63" s="639">
        <f t="shared" si="0"/>
        <v>8</v>
      </c>
      <c r="O63" s="950" t="str">
        <f t="shared" si="1"/>
        <v>MEDIO</v>
      </c>
      <c r="P63" s="639">
        <v>10</v>
      </c>
      <c r="Q63" s="639">
        <f t="shared" si="2"/>
        <v>80</v>
      </c>
      <c r="R63" s="274" t="str">
        <f t="shared" si="6"/>
        <v>III</v>
      </c>
      <c r="S63" s="246" t="str">
        <f t="shared" si="5"/>
        <v>MEJORABLE</v>
      </c>
      <c r="T63" s="179" t="s">
        <v>14</v>
      </c>
      <c r="U63" s="179" t="s">
        <v>14</v>
      </c>
      <c r="V63" s="179" t="s">
        <v>14</v>
      </c>
      <c r="W63" s="5" t="s">
        <v>1980</v>
      </c>
      <c r="X63" s="183" t="s">
        <v>13</v>
      </c>
    </row>
    <row r="64" spans="3:24" ht="45.6">
      <c r="C64" s="1450"/>
      <c r="D64" s="1451"/>
      <c r="E64" s="363" t="s">
        <v>6</v>
      </c>
      <c r="F64" s="5" t="s">
        <v>156</v>
      </c>
      <c r="G64" s="363" t="s">
        <v>17</v>
      </c>
      <c r="H64" s="179" t="s">
        <v>18</v>
      </c>
      <c r="I64" s="179" t="s">
        <v>11</v>
      </c>
      <c r="J64" s="179" t="s">
        <v>11</v>
      </c>
      <c r="K64" s="179" t="s">
        <v>11</v>
      </c>
      <c r="L64" s="472">
        <v>2</v>
      </c>
      <c r="M64" s="472">
        <v>4</v>
      </c>
      <c r="N64" s="639">
        <f t="shared" si="0"/>
        <v>8</v>
      </c>
      <c r="O64" s="950" t="str">
        <f t="shared" si="1"/>
        <v>MEDIO</v>
      </c>
      <c r="P64" s="639">
        <v>10</v>
      </c>
      <c r="Q64" s="639">
        <f t="shared" si="2"/>
        <v>80</v>
      </c>
      <c r="R64" s="274" t="str">
        <f t="shared" si="6"/>
        <v>III</v>
      </c>
      <c r="S64" s="246" t="str">
        <f t="shared" si="5"/>
        <v>MEJORABLE</v>
      </c>
      <c r="T64" s="180" t="s">
        <v>13</v>
      </c>
      <c r="U64" s="179" t="s">
        <v>14</v>
      </c>
      <c r="V64" s="178" t="s">
        <v>14</v>
      </c>
      <c r="W64" s="5" t="s">
        <v>1926</v>
      </c>
      <c r="X64" s="183" t="s">
        <v>13</v>
      </c>
    </row>
    <row r="65" spans="3:24" ht="184.5" customHeight="1">
      <c r="C65" s="1450"/>
      <c r="D65" s="1451"/>
      <c r="E65" s="363" t="s">
        <v>6</v>
      </c>
      <c r="F65" s="188" t="s">
        <v>158</v>
      </c>
      <c r="G65" s="363" t="s">
        <v>20</v>
      </c>
      <c r="H65" s="179" t="s">
        <v>21</v>
      </c>
      <c r="I65" s="179" t="s">
        <v>11</v>
      </c>
      <c r="J65" s="179" t="s">
        <v>11</v>
      </c>
      <c r="K65" s="179" t="s">
        <v>11</v>
      </c>
      <c r="L65" s="472">
        <v>2</v>
      </c>
      <c r="M65" s="472">
        <v>4</v>
      </c>
      <c r="N65" s="639">
        <f t="shared" si="0"/>
        <v>8</v>
      </c>
      <c r="O65" s="950" t="str">
        <f t="shared" si="1"/>
        <v>MEDIO</v>
      </c>
      <c r="P65" s="639">
        <v>10</v>
      </c>
      <c r="Q65" s="639">
        <f t="shared" si="2"/>
        <v>80</v>
      </c>
      <c r="R65" s="274" t="str">
        <f t="shared" si="6"/>
        <v>III</v>
      </c>
      <c r="S65" s="246" t="str">
        <f t="shared" si="5"/>
        <v>MEJORABLE</v>
      </c>
      <c r="T65" s="180" t="s">
        <v>13</v>
      </c>
      <c r="U65" s="179" t="s">
        <v>14</v>
      </c>
      <c r="V65" s="180" t="s">
        <v>13</v>
      </c>
      <c r="W65" s="179" t="s">
        <v>4324</v>
      </c>
      <c r="X65" s="183" t="s">
        <v>13</v>
      </c>
    </row>
    <row r="66" spans="3:24" ht="199.5" customHeight="1">
      <c r="C66" s="1450"/>
      <c r="D66" s="1451"/>
      <c r="E66" s="363" t="s">
        <v>6</v>
      </c>
      <c r="F66" s="189" t="s">
        <v>159</v>
      </c>
      <c r="G66" s="185" t="s">
        <v>33</v>
      </c>
      <c r="H66" s="178" t="s">
        <v>34</v>
      </c>
      <c r="I66" s="179" t="s">
        <v>11</v>
      </c>
      <c r="J66" s="179" t="s">
        <v>11</v>
      </c>
      <c r="K66" s="179" t="s">
        <v>11</v>
      </c>
      <c r="L66" s="472">
        <v>2</v>
      </c>
      <c r="M66" s="472">
        <v>4</v>
      </c>
      <c r="N66" s="639">
        <f t="shared" si="0"/>
        <v>8</v>
      </c>
      <c r="O66" s="950" t="str">
        <f t="shared" si="1"/>
        <v>MEDIO</v>
      </c>
      <c r="P66" s="639">
        <v>10</v>
      </c>
      <c r="Q66" s="639">
        <f t="shared" si="2"/>
        <v>80</v>
      </c>
      <c r="R66" s="274" t="str">
        <f t="shared" si="6"/>
        <v>III</v>
      </c>
      <c r="S66" s="246" t="str">
        <f t="shared" si="5"/>
        <v>MEJORABLE</v>
      </c>
      <c r="T66" s="179" t="s">
        <v>13</v>
      </c>
      <c r="U66" s="179" t="s">
        <v>13</v>
      </c>
      <c r="V66" s="179" t="s">
        <v>13</v>
      </c>
      <c r="W66" s="5" t="s">
        <v>3435</v>
      </c>
      <c r="X66" s="183" t="s">
        <v>13</v>
      </c>
    </row>
    <row r="67" spans="3:24" ht="114">
      <c r="C67" s="1450"/>
      <c r="D67" s="1451"/>
      <c r="E67" s="363" t="s">
        <v>6</v>
      </c>
      <c r="F67" s="33" t="s">
        <v>1200</v>
      </c>
      <c r="G67" s="363" t="s">
        <v>33</v>
      </c>
      <c r="H67" s="179" t="s">
        <v>160</v>
      </c>
      <c r="I67" s="179" t="s">
        <v>11</v>
      </c>
      <c r="J67" s="179" t="s">
        <v>11</v>
      </c>
      <c r="K67" s="179" t="s">
        <v>11</v>
      </c>
      <c r="L67" s="472">
        <v>2</v>
      </c>
      <c r="M67" s="472">
        <v>4</v>
      </c>
      <c r="N67" s="639">
        <f t="shared" si="0"/>
        <v>8</v>
      </c>
      <c r="O67" s="950" t="str">
        <f t="shared" si="1"/>
        <v>MEDIO</v>
      </c>
      <c r="P67" s="639">
        <v>10</v>
      </c>
      <c r="Q67" s="639">
        <f t="shared" si="2"/>
        <v>80</v>
      </c>
      <c r="R67" s="274" t="str">
        <f t="shared" si="6"/>
        <v>III</v>
      </c>
      <c r="S67" s="246" t="str">
        <f t="shared" si="5"/>
        <v>MEJORABLE</v>
      </c>
      <c r="T67" s="179" t="s">
        <v>13</v>
      </c>
      <c r="U67" s="179" t="s">
        <v>13</v>
      </c>
      <c r="V67" s="179" t="s">
        <v>13</v>
      </c>
      <c r="W67" s="5" t="s">
        <v>161</v>
      </c>
      <c r="X67" s="183" t="s">
        <v>162</v>
      </c>
    </row>
    <row r="68" spans="3:24" ht="183" customHeight="1">
      <c r="C68" s="1450"/>
      <c r="D68" s="1451"/>
      <c r="E68" s="363" t="s">
        <v>6</v>
      </c>
      <c r="F68" s="184" t="s">
        <v>163</v>
      </c>
      <c r="G68" s="3" t="s">
        <v>39</v>
      </c>
      <c r="H68" s="5" t="s">
        <v>164</v>
      </c>
      <c r="I68" s="179" t="s">
        <v>11</v>
      </c>
      <c r="J68" s="179" t="s">
        <v>11</v>
      </c>
      <c r="K68" s="179" t="s">
        <v>11</v>
      </c>
      <c r="L68" s="472">
        <v>2</v>
      </c>
      <c r="M68" s="472">
        <v>4</v>
      </c>
      <c r="N68" s="639">
        <f t="shared" si="0"/>
        <v>8</v>
      </c>
      <c r="O68" s="950" t="str">
        <f t="shared" si="1"/>
        <v>MEDIO</v>
      </c>
      <c r="P68" s="639">
        <v>10</v>
      </c>
      <c r="Q68" s="639">
        <f t="shared" si="2"/>
        <v>80</v>
      </c>
      <c r="R68" s="274" t="str">
        <f t="shared" si="6"/>
        <v>III</v>
      </c>
      <c r="S68" s="246" t="str">
        <f t="shared" si="5"/>
        <v>MEJORABLE</v>
      </c>
      <c r="T68" s="179" t="s">
        <v>13</v>
      </c>
      <c r="U68" s="179" t="s">
        <v>13</v>
      </c>
      <c r="V68" s="179" t="s">
        <v>13</v>
      </c>
      <c r="W68" s="5" t="s">
        <v>3436</v>
      </c>
      <c r="X68" s="183" t="s">
        <v>166</v>
      </c>
    </row>
    <row r="69" spans="3:24" ht="91.2">
      <c r="C69" s="1450"/>
      <c r="D69" s="1451"/>
      <c r="E69" s="363" t="s">
        <v>6</v>
      </c>
      <c r="F69" s="184" t="s">
        <v>1322</v>
      </c>
      <c r="G69" s="3" t="s">
        <v>39</v>
      </c>
      <c r="H69" s="5" t="s">
        <v>1202</v>
      </c>
      <c r="I69" s="179" t="s">
        <v>11</v>
      </c>
      <c r="J69" s="179" t="s">
        <v>11</v>
      </c>
      <c r="K69" s="179" t="s">
        <v>11</v>
      </c>
      <c r="L69" s="472">
        <v>2</v>
      </c>
      <c r="M69" s="472">
        <v>4</v>
      </c>
      <c r="N69" s="639">
        <f t="shared" si="0"/>
        <v>8</v>
      </c>
      <c r="O69" s="950" t="str">
        <f t="shared" si="1"/>
        <v>MEDIO</v>
      </c>
      <c r="P69" s="639">
        <v>10</v>
      </c>
      <c r="Q69" s="639">
        <f t="shared" si="2"/>
        <v>80</v>
      </c>
      <c r="R69" s="274" t="str">
        <f t="shared" si="6"/>
        <v>III</v>
      </c>
      <c r="S69" s="246" t="str">
        <f t="shared" si="5"/>
        <v>MEJORABLE</v>
      </c>
      <c r="T69" s="179" t="s">
        <v>13</v>
      </c>
      <c r="U69" s="179" t="s">
        <v>13</v>
      </c>
      <c r="V69" s="179" t="s">
        <v>13</v>
      </c>
      <c r="W69" s="5" t="s">
        <v>3437</v>
      </c>
      <c r="X69" s="183" t="s">
        <v>166</v>
      </c>
    </row>
    <row r="70" spans="3:24" ht="91.2">
      <c r="C70" s="1450"/>
      <c r="D70" s="1451"/>
      <c r="E70" s="363" t="s">
        <v>6</v>
      </c>
      <c r="F70" s="5" t="s">
        <v>40</v>
      </c>
      <c r="G70" s="3" t="s">
        <v>20</v>
      </c>
      <c r="H70" s="5" t="s">
        <v>41</v>
      </c>
      <c r="I70" s="179" t="s">
        <v>11</v>
      </c>
      <c r="J70" s="179" t="s">
        <v>11</v>
      </c>
      <c r="K70" s="179" t="s">
        <v>11</v>
      </c>
      <c r="L70" s="472">
        <v>2</v>
      </c>
      <c r="M70" s="472">
        <v>4</v>
      </c>
      <c r="N70" s="639">
        <f t="shared" si="0"/>
        <v>8</v>
      </c>
      <c r="O70" s="950" t="str">
        <f t="shared" si="1"/>
        <v>MEDIO</v>
      </c>
      <c r="P70" s="639">
        <v>10</v>
      </c>
      <c r="Q70" s="639">
        <f t="shared" si="2"/>
        <v>80</v>
      </c>
      <c r="R70" s="274" t="str">
        <f t="shared" si="6"/>
        <v>III</v>
      </c>
      <c r="S70" s="246" t="str">
        <f t="shared" si="5"/>
        <v>MEJORABLE</v>
      </c>
      <c r="T70" s="179" t="s">
        <v>14</v>
      </c>
      <c r="U70" s="179" t="s">
        <v>14</v>
      </c>
      <c r="V70" s="179" t="s">
        <v>14</v>
      </c>
      <c r="W70" s="5" t="s">
        <v>3438</v>
      </c>
      <c r="X70" s="183" t="s">
        <v>13</v>
      </c>
    </row>
    <row r="71" spans="3:24" ht="133.5" customHeight="1">
      <c r="C71" s="1450"/>
      <c r="D71" s="1451"/>
      <c r="E71" s="363" t="s">
        <v>6</v>
      </c>
      <c r="F71" s="34" t="s">
        <v>1203</v>
      </c>
      <c r="G71" s="363" t="s">
        <v>1204</v>
      </c>
      <c r="H71" s="179" t="s">
        <v>167</v>
      </c>
      <c r="I71" s="179" t="s">
        <v>11</v>
      </c>
      <c r="J71" s="179" t="s">
        <v>11</v>
      </c>
      <c r="K71" s="179" t="s">
        <v>11</v>
      </c>
      <c r="L71" s="472">
        <v>2</v>
      </c>
      <c r="M71" s="472">
        <v>4</v>
      </c>
      <c r="N71" s="639">
        <f t="shared" si="0"/>
        <v>8</v>
      </c>
      <c r="O71" s="950" t="str">
        <f t="shared" si="1"/>
        <v>MEDIO</v>
      </c>
      <c r="P71" s="639">
        <v>10</v>
      </c>
      <c r="Q71" s="639">
        <f t="shared" si="2"/>
        <v>80</v>
      </c>
      <c r="R71" s="274" t="str">
        <f t="shared" si="6"/>
        <v>III</v>
      </c>
      <c r="S71" s="246" t="str">
        <f t="shared" si="5"/>
        <v>MEJORABLE</v>
      </c>
      <c r="T71" s="179" t="s">
        <v>13</v>
      </c>
      <c r="U71" s="179" t="s">
        <v>14</v>
      </c>
      <c r="V71" s="179" t="s">
        <v>14</v>
      </c>
      <c r="W71" s="178" t="s">
        <v>168</v>
      </c>
      <c r="X71" s="183" t="s">
        <v>13</v>
      </c>
    </row>
    <row r="72" spans="3:24" ht="193.5" customHeight="1">
      <c r="C72" s="1450"/>
      <c r="D72" s="1451"/>
      <c r="E72" s="363" t="s">
        <v>6</v>
      </c>
      <c r="F72" s="5" t="s">
        <v>169</v>
      </c>
      <c r="G72" s="363" t="s">
        <v>8</v>
      </c>
      <c r="H72" s="179" t="s">
        <v>170</v>
      </c>
      <c r="I72" s="179" t="s">
        <v>11</v>
      </c>
      <c r="J72" s="179" t="s">
        <v>11</v>
      </c>
      <c r="K72" s="179" t="s">
        <v>11</v>
      </c>
      <c r="L72" s="472">
        <v>2</v>
      </c>
      <c r="M72" s="472">
        <v>4</v>
      </c>
      <c r="N72" s="639">
        <f t="shared" si="0"/>
        <v>8</v>
      </c>
      <c r="O72" s="950" t="str">
        <f t="shared" si="1"/>
        <v>MEDIO</v>
      </c>
      <c r="P72" s="639">
        <v>10</v>
      </c>
      <c r="Q72" s="639">
        <f t="shared" si="2"/>
        <v>80</v>
      </c>
      <c r="R72" s="274" t="str">
        <f t="shared" si="6"/>
        <v>III</v>
      </c>
      <c r="S72" s="246" t="str">
        <f t="shared" si="5"/>
        <v>MEJORABLE</v>
      </c>
      <c r="T72" s="179" t="s">
        <v>14</v>
      </c>
      <c r="U72" s="179" t="s">
        <v>14</v>
      </c>
      <c r="V72" s="179" t="s">
        <v>14</v>
      </c>
      <c r="W72" s="5" t="s">
        <v>1205</v>
      </c>
      <c r="X72" s="183" t="s">
        <v>13</v>
      </c>
    </row>
    <row r="73" spans="3:24" ht="68.400000000000006">
      <c r="C73" s="1450"/>
      <c r="D73" s="1451"/>
      <c r="E73" s="363" t="s">
        <v>6</v>
      </c>
      <c r="F73" s="34" t="s">
        <v>171</v>
      </c>
      <c r="G73" s="363" t="s">
        <v>17</v>
      </c>
      <c r="H73" s="179" t="s">
        <v>18</v>
      </c>
      <c r="I73" s="179" t="s">
        <v>11</v>
      </c>
      <c r="J73" s="179" t="s">
        <v>11</v>
      </c>
      <c r="K73" s="179" t="s">
        <v>11</v>
      </c>
      <c r="L73" s="472">
        <v>2</v>
      </c>
      <c r="M73" s="472">
        <v>4</v>
      </c>
      <c r="N73" s="639">
        <f t="shared" si="0"/>
        <v>8</v>
      </c>
      <c r="O73" s="950" t="str">
        <f t="shared" si="1"/>
        <v>MEDIO</v>
      </c>
      <c r="P73" s="639">
        <v>10</v>
      </c>
      <c r="Q73" s="639">
        <f t="shared" si="2"/>
        <v>80</v>
      </c>
      <c r="R73" s="274" t="str">
        <f t="shared" si="6"/>
        <v>III</v>
      </c>
      <c r="S73" s="246" t="str">
        <f t="shared" si="5"/>
        <v>MEJORABLE</v>
      </c>
      <c r="T73" s="179" t="s">
        <v>13</v>
      </c>
      <c r="U73" s="180" t="s">
        <v>13</v>
      </c>
      <c r="V73" s="178" t="s">
        <v>14</v>
      </c>
      <c r="W73" s="179" t="s">
        <v>172</v>
      </c>
      <c r="X73" s="183" t="s">
        <v>13</v>
      </c>
    </row>
    <row r="74" spans="3:24" ht="183" customHeight="1">
      <c r="C74" s="1450"/>
      <c r="D74" s="1451"/>
      <c r="E74" s="363" t="s">
        <v>6</v>
      </c>
      <c r="F74" s="33" t="s">
        <v>173</v>
      </c>
      <c r="G74" s="363" t="s">
        <v>20</v>
      </c>
      <c r="H74" s="179" t="s">
        <v>36</v>
      </c>
      <c r="I74" s="179" t="s">
        <v>11</v>
      </c>
      <c r="J74" s="179" t="s">
        <v>11</v>
      </c>
      <c r="K74" s="179" t="s">
        <v>11</v>
      </c>
      <c r="L74" s="472">
        <v>2</v>
      </c>
      <c r="M74" s="472">
        <v>4</v>
      </c>
      <c r="N74" s="639">
        <f t="shared" ref="N74:N78" si="7">+L74*M74</f>
        <v>8</v>
      </c>
      <c r="O74" s="950" t="str">
        <f t="shared" ref="O74:O78" si="8">IF(N74&gt;=24,"MUY ALTO",IF(N74&gt;=10,"ALTO",IF(N74&gt;=6,"MEDIO","BAJO")))</f>
        <v>MEDIO</v>
      </c>
      <c r="P74" s="639">
        <v>10</v>
      </c>
      <c r="Q74" s="639">
        <f t="shared" ref="Q74:Q78" si="9">+N74*P74</f>
        <v>80</v>
      </c>
      <c r="R74" s="274" t="str">
        <f t="shared" si="6"/>
        <v>III</v>
      </c>
      <c r="S74" s="246" t="str">
        <f t="shared" si="5"/>
        <v>MEJORABLE</v>
      </c>
      <c r="T74" s="179" t="s">
        <v>13</v>
      </c>
      <c r="U74" s="179" t="s">
        <v>13</v>
      </c>
      <c r="V74" s="179" t="s">
        <v>13</v>
      </c>
      <c r="W74" s="5" t="s">
        <v>3439</v>
      </c>
      <c r="X74" s="183" t="s">
        <v>38</v>
      </c>
    </row>
    <row r="75" spans="3:24" ht="136.80000000000001">
      <c r="C75" s="1450"/>
      <c r="D75" s="1451"/>
      <c r="E75" s="363" t="s">
        <v>6</v>
      </c>
      <c r="F75" s="37" t="s">
        <v>3812</v>
      </c>
      <c r="G75" s="185" t="s">
        <v>33</v>
      </c>
      <c r="H75" s="324" t="s">
        <v>3766</v>
      </c>
      <c r="I75" s="179" t="s">
        <v>11</v>
      </c>
      <c r="J75" s="179" t="s">
        <v>11</v>
      </c>
      <c r="K75" s="179" t="s">
        <v>11</v>
      </c>
      <c r="L75" s="472">
        <v>2</v>
      </c>
      <c r="M75" s="472">
        <v>4</v>
      </c>
      <c r="N75" s="639">
        <f t="shared" si="7"/>
        <v>8</v>
      </c>
      <c r="O75" s="950" t="str">
        <f t="shared" si="8"/>
        <v>MEDIO</v>
      </c>
      <c r="P75" s="639">
        <v>10</v>
      </c>
      <c r="Q75" s="639">
        <f t="shared" si="9"/>
        <v>80</v>
      </c>
      <c r="R75" s="274" t="str">
        <f t="shared" si="6"/>
        <v>III</v>
      </c>
      <c r="S75" s="246" t="str">
        <f t="shared" si="5"/>
        <v>MEJORABLE</v>
      </c>
      <c r="T75" s="180" t="s">
        <v>13</v>
      </c>
      <c r="U75" s="180" t="s">
        <v>13</v>
      </c>
      <c r="V75" s="180" t="s">
        <v>13</v>
      </c>
      <c r="W75" s="15" t="s">
        <v>4080</v>
      </c>
      <c r="X75" s="183" t="s">
        <v>1269</v>
      </c>
    </row>
    <row r="76" spans="3:24" ht="185.25" customHeight="1">
      <c r="C76" s="1450"/>
      <c r="D76" s="1451"/>
      <c r="E76" s="363" t="s">
        <v>6</v>
      </c>
      <c r="F76" s="33" t="s">
        <v>180</v>
      </c>
      <c r="G76" s="363" t="s">
        <v>20</v>
      </c>
      <c r="H76" s="179" t="s">
        <v>3440</v>
      </c>
      <c r="I76" s="184" t="s">
        <v>11</v>
      </c>
      <c r="J76" s="179" t="s">
        <v>11</v>
      </c>
      <c r="K76" s="184" t="s">
        <v>11</v>
      </c>
      <c r="L76" s="472">
        <v>2</v>
      </c>
      <c r="M76" s="472">
        <v>4</v>
      </c>
      <c r="N76" s="639">
        <f t="shared" si="7"/>
        <v>8</v>
      </c>
      <c r="O76" s="950" t="str">
        <f t="shared" si="8"/>
        <v>MEDIO</v>
      </c>
      <c r="P76" s="639">
        <v>10</v>
      </c>
      <c r="Q76" s="639">
        <f t="shared" si="9"/>
        <v>80</v>
      </c>
      <c r="R76" s="274" t="str">
        <f t="shared" si="6"/>
        <v>III</v>
      </c>
      <c r="S76" s="246" t="str">
        <f t="shared" si="5"/>
        <v>MEJORABLE</v>
      </c>
      <c r="T76" s="179" t="s">
        <v>13</v>
      </c>
      <c r="U76" s="179" t="s">
        <v>13</v>
      </c>
      <c r="V76" s="179" t="s">
        <v>13</v>
      </c>
      <c r="W76" s="179" t="s">
        <v>3441</v>
      </c>
      <c r="X76" s="183" t="s">
        <v>13</v>
      </c>
    </row>
    <row r="77" spans="3:24" ht="133.5" customHeight="1">
      <c r="C77" s="1450"/>
      <c r="D77" s="1451"/>
      <c r="E77" s="363" t="s">
        <v>157</v>
      </c>
      <c r="F77" s="197" t="s">
        <v>181</v>
      </c>
      <c r="G77" s="197" t="s">
        <v>81</v>
      </c>
      <c r="H77" s="10" t="s">
        <v>182</v>
      </c>
      <c r="I77" s="198" t="s">
        <v>11</v>
      </c>
      <c r="J77" s="179" t="s">
        <v>11</v>
      </c>
      <c r="K77" s="198" t="s">
        <v>11</v>
      </c>
      <c r="L77" s="472">
        <v>2</v>
      </c>
      <c r="M77" s="472">
        <v>4</v>
      </c>
      <c r="N77" s="639">
        <f t="shared" si="7"/>
        <v>8</v>
      </c>
      <c r="O77" s="950" t="str">
        <f t="shared" si="8"/>
        <v>MEDIO</v>
      </c>
      <c r="P77" s="639">
        <v>10</v>
      </c>
      <c r="Q77" s="639">
        <f t="shared" si="9"/>
        <v>80</v>
      </c>
      <c r="R77" s="274" t="str">
        <f t="shared" si="6"/>
        <v>III</v>
      </c>
      <c r="S77" s="246" t="str">
        <f t="shared" si="5"/>
        <v>MEJORABLE</v>
      </c>
      <c r="T77" s="198" t="s">
        <v>13</v>
      </c>
      <c r="U77" s="198" t="s">
        <v>13</v>
      </c>
      <c r="V77" s="198" t="s">
        <v>13</v>
      </c>
      <c r="W77" s="9" t="s">
        <v>3442</v>
      </c>
      <c r="X77" s="183" t="s">
        <v>13</v>
      </c>
    </row>
    <row r="78" spans="3:24" ht="220.5" customHeight="1" thickBot="1">
      <c r="C78" s="1477"/>
      <c r="D78" s="1478"/>
      <c r="E78" s="208" t="s">
        <v>157</v>
      </c>
      <c r="F78" s="153" t="s">
        <v>183</v>
      </c>
      <c r="G78" s="153" t="s">
        <v>81</v>
      </c>
      <c r="H78" s="266" t="s">
        <v>182</v>
      </c>
      <c r="I78" s="154" t="s">
        <v>11</v>
      </c>
      <c r="J78" s="209" t="s">
        <v>11</v>
      </c>
      <c r="K78" s="154" t="s">
        <v>11</v>
      </c>
      <c r="L78" s="646">
        <v>2</v>
      </c>
      <c r="M78" s="646">
        <v>4</v>
      </c>
      <c r="N78" s="953">
        <f t="shared" si="7"/>
        <v>8</v>
      </c>
      <c r="O78" s="957" t="str">
        <f t="shared" si="8"/>
        <v>MEDIO</v>
      </c>
      <c r="P78" s="953">
        <v>10</v>
      </c>
      <c r="Q78" s="953">
        <f t="shared" si="9"/>
        <v>80</v>
      </c>
      <c r="R78" s="541" t="str">
        <f>IF(Q78&gt;=600,"I",IF(Q78&gt;=150,"II",IF(Q78&gt;=40,"III",IF(Q78&gt;=20,"IV"))))</f>
        <v>III</v>
      </c>
      <c r="S78" s="269" t="str">
        <f>IF(Q78&gt;=600,"NO ACEPTABLE",IF(Q78&gt;=150,"ACEPTABLE CON CONTROL ESPECIFICO",IF(Q78&gt;=40,"MEJORABLE",IF(Q78&gt;=20,"ACEPTABLE"))))</f>
        <v>MEJORABLE</v>
      </c>
      <c r="T78" s="154" t="s">
        <v>13</v>
      </c>
      <c r="U78" s="154" t="s">
        <v>13</v>
      </c>
      <c r="V78" s="154" t="s">
        <v>13</v>
      </c>
      <c r="W78" s="270" t="s">
        <v>3443</v>
      </c>
      <c r="X78" s="212" t="s">
        <v>13</v>
      </c>
    </row>
  </sheetData>
  <mergeCells count="25">
    <mergeCell ref="C1:C4"/>
    <mergeCell ref="D1:V2"/>
    <mergeCell ref="C7:C8"/>
    <mergeCell ref="D7:D8"/>
    <mergeCell ref="E7:E8"/>
    <mergeCell ref="F7:G7"/>
    <mergeCell ref="H7:H8"/>
    <mergeCell ref="I7:K7"/>
    <mergeCell ref="L7:R7"/>
    <mergeCell ref="T7:X7"/>
    <mergeCell ref="X1:X4"/>
    <mergeCell ref="D3:V4"/>
    <mergeCell ref="U5:V5"/>
    <mergeCell ref="W5:X5"/>
    <mergeCell ref="C6:D6"/>
    <mergeCell ref="E6:X6"/>
    <mergeCell ref="C9:C28"/>
    <mergeCell ref="D9:D19"/>
    <mergeCell ref="D20:D28"/>
    <mergeCell ref="E21:E28"/>
    <mergeCell ref="C62:D78"/>
    <mergeCell ref="C36:D61"/>
    <mergeCell ref="C29:C35"/>
    <mergeCell ref="D29:D35"/>
    <mergeCell ref="E29:E35"/>
  </mergeCells>
  <conditionalFormatting sqref="S42:S56 S62:S78">
    <cfRule type="containsText" dxfId="44" priority="49" stopIfTrue="1" operator="containsText" text="MEJORABLE">
      <formula>NOT(ISERROR(SEARCH("MEJORABLE",S42)))</formula>
    </cfRule>
    <cfRule type="containsText" dxfId="43" priority="50" stopIfTrue="1" operator="containsText" text="ACEPTABLE CON CONTROL ESPECIFICO">
      <formula>NOT(ISERROR(SEARCH("ACEPTABLE CON CONTROL ESPECIFICO",S42)))</formula>
    </cfRule>
    <cfRule type="containsText" dxfId="42" priority="51" stopIfTrue="1" operator="containsText" text="NO ACEPTABLE">
      <formula>NOT(ISERROR(SEARCH("NO ACEPTABLE",S42)))</formula>
    </cfRule>
  </conditionalFormatting>
  <conditionalFormatting sqref="S41">
    <cfRule type="containsText" dxfId="41" priority="25" stopIfTrue="1" operator="containsText" text="MEJORABLE">
      <formula>NOT(ISERROR(SEARCH("MEJORABLE",S41)))</formula>
    </cfRule>
    <cfRule type="containsText" dxfId="40" priority="26" stopIfTrue="1" operator="containsText" text="ACEPTABLE CON CONTROL ESPECIFICO">
      <formula>NOT(ISERROR(SEARCH("ACEPTABLE CON CONTROL ESPECIFICO",S41)))</formula>
    </cfRule>
    <cfRule type="containsText" dxfId="39" priority="27" stopIfTrue="1" operator="containsText" text="NO ACEPTABLE">
      <formula>NOT(ISERROR(SEARCH("NO ACEPTABLE",S41)))</formula>
    </cfRule>
  </conditionalFormatting>
  <conditionalFormatting sqref="S37">
    <cfRule type="containsText" dxfId="38" priority="22" stopIfTrue="1" operator="containsText" text="MEJORABLE">
      <formula>NOT(ISERROR(SEARCH("MEJORABLE",S37)))</formula>
    </cfRule>
    <cfRule type="containsText" dxfId="37" priority="23" stopIfTrue="1" operator="containsText" text="ACEPTABLE CON CONTROL ESPECIFICO">
      <formula>NOT(ISERROR(SEARCH("ACEPTABLE CON CONTROL ESPECIFICO",S37)))</formula>
    </cfRule>
    <cfRule type="containsText" dxfId="36" priority="24" stopIfTrue="1" operator="containsText" text="NO ACEPTABLE">
      <formula>NOT(ISERROR(SEARCH("NO ACEPTABLE",S37)))</formula>
    </cfRule>
  </conditionalFormatting>
  <conditionalFormatting sqref="S38">
    <cfRule type="containsText" dxfId="35" priority="19" stopIfTrue="1" operator="containsText" text="MEJORABLE">
      <formula>NOT(ISERROR(SEARCH("MEJORABLE",S38)))</formula>
    </cfRule>
    <cfRule type="containsText" dxfId="34" priority="20" stopIfTrue="1" operator="containsText" text="ACEPTABLE CON CONTROL ESPECIFICO">
      <formula>NOT(ISERROR(SEARCH("ACEPTABLE CON CONTROL ESPECIFICO",S38)))</formula>
    </cfRule>
    <cfRule type="containsText" dxfId="33" priority="21" stopIfTrue="1" operator="containsText" text="NO ACEPTABLE">
      <formula>NOT(ISERROR(SEARCH("NO ACEPTABLE",S38)))</formula>
    </cfRule>
  </conditionalFormatting>
  <conditionalFormatting sqref="S39">
    <cfRule type="containsText" dxfId="32" priority="16" stopIfTrue="1" operator="containsText" text="MEJORABLE">
      <formula>NOT(ISERROR(SEARCH("MEJORABLE",S39)))</formula>
    </cfRule>
    <cfRule type="containsText" dxfId="31" priority="17" stopIfTrue="1" operator="containsText" text="ACEPTABLE CON CONTROL ESPECIFICO">
      <formula>NOT(ISERROR(SEARCH("ACEPTABLE CON CONTROL ESPECIFICO",S39)))</formula>
    </cfRule>
    <cfRule type="containsText" dxfId="30" priority="18" stopIfTrue="1" operator="containsText" text="NO ACEPTABLE">
      <formula>NOT(ISERROR(SEARCH("NO ACEPTABLE",S39)))</formula>
    </cfRule>
  </conditionalFormatting>
  <conditionalFormatting sqref="S40">
    <cfRule type="containsText" dxfId="29" priority="13" stopIfTrue="1" operator="containsText" text="MEJORABLE">
      <formula>NOT(ISERROR(SEARCH("MEJORABLE",S40)))</formula>
    </cfRule>
    <cfRule type="containsText" dxfId="28" priority="14" stopIfTrue="1" operator="containsText" text="ACEPTABLE CON CONTROL ESPECIFICO">
      <formula>NOT(ISERROR(SEARCH("ACEPTABLE CON CONTROL ESPECIFICO",S40)))</formula>
    </cfRule>
    <cfRule type="containsText" dxfId="27" priority="15" stopIfTrue="1" operator="containsText" text="NO ACEPTABLE">
      <formula>NOT(ISERROR(SEARCH("NO ACEPTABLE",S40)))</formula>
    </cfRule>
  </conditionalFormatting>
  <conditionalFormatting sqref="S36">
    <cfRule type="containsText" dxfId="26" priority="10" stopIfTrue="1" operator="containsText" text="MEJORABLE">
      <formula>NOT(ISERROR(SEARCH("MEJORABLE",S36)))</formula>
    </cfRule>
    <cfRule type="containsText" dxfId="25" priority="11" stopIfTrue="1" operator="containsText" text="ACEPTABLE CON CONTROL ESPECIFICO">
      <formula>NOT(ISERROR(SEARCH("ACEPTABLE CON CONTROL ESPECIFICO",S36)))</formula>
    </cfRule>
    <cfRule type="containsText" dxfId="24" priority="12" stopIfTrue="1" operator="containsText" text="NO ACEPTABLE">
      <formula>NOT(ISERROR(SEARCH("NO ACEPTABLE",S36)))</formula>
    </cfRule>
  </conditionalFormatting>
  <conditionalFormatting sqref="S16:S35">
    <cfRule type="containsText" dxfId="23" priority="34" stopIfTrue="1" operator="containsText" text="MEJORABLE">
      <formula>NOT(ISERROR(SEARCH("MEJORABLE",S16)))</formula>
    </cfRule>
    <cfRule type="containsText" dxfId="22" priority="35" stopIfTrue="1" operator="containsText" text="ACEPTABLE CON CONTROL ESPECIFICO">
      <formula>NOT(ISERROR(SEARCH("ACEPTABLE CON CONTROL ESPECIFICO",S16)))</formula>
    </cfRule>
    <cfRule type="containsText" dxfId="21" priority="36" stopIfTrue="1" operator="containsText" text="NO ACEPTABLE">
      <formula>NOT(ISERROR(SEARCH("NO ACEPTABLE",S16)))</formula>
    </cfRule>
  </conditionalFormatting>
  <conditionalFormatting sqref="S9:S15">
    <cfRule type="containsText" dxfId="20" priority="1" stopIfTrue="1" operator="containsText" text="MEJORABLE">
      <formula>NOT(ISERROR(SEARCH("MEJORABLE",S9)))</formula>
    </cfRule>
    <cfRule type="containsText" dxfId="19" priority="2" stopIfTrue="1" operator="containsText" text="ACEPTABLE CON CONTROL ESPECIFICO">
      <formula>NOT(ISERROR(SEARCH("ACEPTABLE CON CONTROL ESPECIFICO",S9)))</formula>
    </cfRule>
    <cfRule type="containsText" dxfId="18"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8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7800-000001000000}">
          <x14:formula1>
            <xm:f>'D. NIVEL DE EXPOSICIÓN'!$D$8:$D$15</xm:f>
          </x14:formula1>
          <xm:sqref>M9:M78</xm:sqref>
        </x14:dataValidation>
        <x14:dataValidation type="list" allowBlank="1" showInputMessage="1" showErrorMessage="1" prompt="10 = Muy Alto_x000a_6 = Alto_x000a_2 = Medio_x000a_0 = Bajo" xr:uid="{00000000-0002-0000-7800-000002000000}">
          <x14:formula1>
            <xm:f>'C. NIVEL DE DEFICIENCIA'!$C$8:$C$17</xm:f>
          </x14:formula1>
          <xm:sqref>L9:L78</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68"/>
  <dimension ref="C1:X72"/>
  <sheetViews>
    <sheetView view="pageBreakPreview" zoomScale="30" zoomScaleNormal="10" zoomScaleSheetLayoutView="30" workbookViewId="0">
      <selection activeCell="H11" sqref="H11"/>
    </sheetView>
  </sheetViews>
  <sheetFormatPr baseColWidth="10" defaultColWidth="11.44140625" defaultRowHeight="14.4"/>
  <cols>
    <col min="1" max="2" width="11.44140625" style="169"/>
    <col min="3" max="3" width="37.44140625" style="169" customWidth="1"/>
    <col min="4" max="4" width="63" style="169" customWidth="1"/>
    <col min="5" max="5" width="42.44140625" style="169" customWidth="1"/>
    <col min="6" max="6" width="85.44140625" style="169" customWidth="1"/>
    <col min="7" max="7" width="64.6640625" style="335" customWidth="1"/>
    <col min="8" max="8" width="47.6640625" style="169" customWidth="1"/>
    <col min="9" max="9" width="29.6640625" style="169" customWidth="1"/>
    <col min="10" max="10" width="56.44140625" style="169" customWidth="1"/>
    <col min="11" max="12" width="37.33203125" style="169" customWidth="1"/>
    <col min="13" max="13" width="25.44140625" style="169" customWidth="1"/>
    <col min="14" max="14" width="27.88671875" style="169" customWidth="1"/>
    <col min="15" max="15" width="30.33203125" style="169" customWidth="1"/>
    <col min="16" max="16" width="34.44140625" style="169" customWidth="1"/>
    <col min="17" max="17" width="33.109375" style="169" customWidth="1"/>
    <col min="18" max="18" width="28.44140625" style="169" customWidth="1"/>
    <col min="19" max="19" width="65.109375" style="169" customWidth="1"/>
    <col min="20" max="20" width="44" style="169" customWidth="1"/>
    <col min="21" max="21" width="51.44140625" style="169" customWidth="1"/>
    <col min="22" max="22" width="75.44140625" style="169" customWidth="1"/>
    <col min="23" max="23" width="170" style="169" customWidth="1"/>
    <col min="24" max="24" width="71.33203125" style="238"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7.5" customHeight="1">
      <c r="C5" s="251" t="s">
        <v>3</v>
      </c>
      <c r="D5" s="205">
        <v>43518</v>
      </c>
      <c r="E5" s="205">
        <v>43533</v>
      </c>
      <c r="F5" s="205">
        <v>43710</v>
      </c>
      <c r="G5" s="205">
        <v>43719</v>
      </c>
      <c r="H5" s="205">
        <v>43732</v>
      </c>
      <c r="I5" s="205">
        <v>43768</v>
      </c>
      <c r="J5" s="205">
        <v>44034</v>
      </c>
      <c r="K5" s="205">
        <v>44295</v>
      </c>
      <c r="L5" s="205">
        <v>44708</v>
      </c>
      <c r="M5" s="205">
        <v>45114</v>
      </c>
      <c r="N5" s="735">
        <v>45477</v>
      </c>
      <c r="O5" s="190"/>
      <c r="P5" s="190"/>
      <c r="Q5" s="190"/>
      <c r="R5" s="190"/>
      <c r="S5" s="187"/>
      <c r="T5" s="249"/>
      <c r="U5" s="1405"/>
      <c r="V5" s="1405"/>
      <c r="W5" s="1405"/>
      <c r="X5" s="1996"/>
    </row>
    <row r="6" spans="3:24" ht="45">
      <c r="C6" s="1408" t="s">
        <v>128</v>
      </c>
      <c r="D6" s="1409"/>
      <c r="E6" s="1487" t="s">
        <v>3444</v>
      </c>
      <c r="F6" s="1487"/>
      <c r="G6" s="1487"/>
      <c r="H6" s="1487"/>
      <c r="I6" s="1487"/>
      <c r="J6" s="1487"/>
      <c r="K6" s="1487"/>
      <c r="L6" s="1487"/>
      <c r="M6" s="1487"/>
      <c r="N6" s="1487"/>
      <c r="O6" s="1487"/>
      <c r="P6" s="1487"/>
      <c r="Q6" s="1487"/>
      <c r="R6" s="1487"/>
      <c r="S6" s="1487"/>
      <c r="T6" s="1487"/>
      <c r="U6" s="1487"/>
      <c r="V6" s="1487"/>
      <c r="W6" s="1487"/>
      <c r="X6" s="1488"/>
    </row>
    <row r="7" spans="3:24" s="512" customFormat="1" ht="25.8">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23">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227.25" customHeight="1">
      <c r="C9" s="2062" t="s">
        <v>77</v>
      </c>
      <c r="D9" s="2063" t="s">
        <v>3815</v>
      </c>
      <c r="E9" s="122" t="s">
        <v>6</v>
      </c>
      <c r="F9" s="123" t="s">
        <v>473</v>
      </c>
      <c r="G9" s="122" t="s">
        <v>8</v>
      </c>
      <c r="H9" s="124" t="s">
        <v>9</v>
      </c>
      <c r="I9" s="125" t="s">
        <v>10</v>
      </c>
      <c r="J9" s="125" t="s">
        <v>1666</v>
      </c>
      <c r="K9" s="125" t="s">
        <v>1667</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25" t="s">
        <v>13</v>
      </c>
      <c r="U9" s="125" t="s">
        <v>14</v>
      </c>
      <c r="V9" s="125" t="s">
        <v>14</v>
      </c>
      <c r="W9" s="127" t="s">
        <v>2019</v>
      </c>
      <c r="X9" s="144" t="s">
        <v>13</v>
      </c>
    </row>
    <row r="10" spans="3:24" ht="176.25" customHeight="1">
      <c r="C10" s="2062"/>
      <c r="D10" s="2063"/>
      <c r="E10" s="122" t="s">
        <v>6</v>
      </c>
      <c r="F10" s="129" t="s">
        <v>474</v>
      </c>
      <c r="G10" s="122" t="s">
        <v>8</v>
      </c>
      <c r="H10" s="130" t="s">
        <v>315</v>
      </c>
      <c r="I10" s="125" t="s">
        <v>11</v>
      </c>
      <c r="J10" s="125" t="s">
        <v>1666</v>
      </c>
      <c r="K10" s="125" t="s">
        <v>1667</v>
      </c>
      <c r="L10" s="472">
        <v>6</v>
      </c>
      <c r="M10" s="472">
        <v>4</v>
      </c>
      <c r="N10" s="639">
        <f t="shared" ref="N10:N72" si="0">+L10*M10</f>
        <v>24</v>
      </c>
      <c r="O10" s="950" t="str">
        <f t="shared" ref="O10:O72" si="1">IF(N10&gt;=24,"MUY ALTO",IF(N10&gt;=10,"ALTO",IF(N10&gt;=6,"MEDIO","BAJO")))</f>
        <v>MUY ALTO</v>
      </c>
      <c r="P10" s="639">
        <v>10</v>
      </c>
      <c r="Q10" s="639">
        <f t="shared" ref="Q10:Q72" si="2">+N10*P10</f>
        <v>240</v>
      </c>
      <c r="R10" s="674" t="str">
        <f t="shared" ref="R10:R72" si="3">IF(Q10&gt;=600,"I",IF(Q10&gt;=150,"II",IF(Q10&gt;=40,"III",IF(Q10&gt;=20,"IV"))))</f>
        <v>II</v>
      </c>
      <c r="S10" s="246" t="str">
        <f t="shared" ref="S10:S72" si="4">IF(Q10&gt;=600,"NO ACEPTABLE",IF(Q10&gt;=150,"ACEPTABLE CON CONTROL ESPECIFICO",IF(Q10&gt;=40,"MEJORABLE",IF(Q10&gt;=20,"ACEPTABLE"))))</f>
        <v>ACEPTABLE CON CONTROL ESPECIFICO</v>
      </c>
      <c r="T10" s="125" t="s">
        <v>14</v>
      </c>
      <c r="U10" s="125" t="s">
        <v>14</v>
      </c>
      <c r="V10" s="125" t="s">
        <v>14</v>
      </c>
      <c r="W10" s="127" t="s">
        <v>2020</v>
      </c>
      <c r="X10" s="144" t="s">
        <v>13</v>
      </c>
    </row>
    <row r="11" spans="3:24" ht="171.75" customHeight="1">
      <c r="C11" s="2062"/>
      <c r="D11" s="2063"/>
      <c r="E11" s="122" t="s">
        <v>6</v>
      </c>
      <c r="F11" s="131" t="s">
        <v>475</v>
      </c>
      <c r="G11" s="122" t="s">
        <v>17</v>
      </c>
      <c r="H11" s="130" t="s">
        <v>476</v>
      </c>
      <c r="I11" s="125" t="s">
        <v>11</v>
      </c>
      <c r="J11" s="125" t="s">
        <v>1656</v>
      </c>
      <c r="K11" s="125" t="s">
        <v>1578</v>
      </c>
      <c r="L11" s="472">
        <v>2</v>
      </c>
      <c r="M11" s="472">
        <v>4</v>
      </c>
      <c r="N11" s="639">
        <f t="shared" si="0"/>
        <v>8</v>
      </c>
      <c r="O11" s="950" t="str">
        <f t="shared" si="1"/>
        <v>MEDIO</v>
      </c>
      <c r="P11" s="639">
        <v>10</v>
      </c>
      <c r="Q11" s="639">
        <f t="shared" si="2"/>
        <v>80</v>
      </c>
      <c r="R11" s="674" t="str">
        <f t="shared" si="3"/>
        <v>III</v>
      </c>
      <c r="S11" s="246" t="str">
        <f t="shared" si="4"/>
        <v>MEJORABLE</v>
      </c>
      <c r="T11" s="125" t="s">
        <v>13</v>
      </c>
      <c r="U11" s="132" t="s">
        <v>14</v>
      </c>
      <c r="V11" s="132" t="s">
        <v>14</v>
      </c>
      <c r="W11" s="125" t="s">
        <v>1668</v>
      </c>
      <c r="X11" s="144" t="s">
        <v>13</v>
      </c>
    </row>
    <row r="12" spans="3:24" ht="230.25" customHeight="1">
      <c r="C12" s="2062"/>
      <c r="D12" s="2063"/>
      <c r="E12" s="122" t="s">
        <v>6</v>
      </c>
      <c r="F12" s="134" t="s">
        <v>477</v>
      </c>
      <c r="G12" s="135" t="s">
        <v>17</v>
      </c>
      <c r="H12" s="136" t="s">
        <v>478</v>
      </c>
      <c r="I12" s="132" t="s">
        <v>10</v>
      </c>
      <c r="J12" s="132" t="s">
        <v>11</v>
      </c>
      <c r="K12" s="125" t="s">
        <v>1578</v>
      </c>
      <c r="L12" s="472">
        <v>2</v>
      </c>
      <c r="M12" s="472">
        <v>4</v>
      </c>
      <c r="N12" s="639">
        <f t="shared" si="0"/>
        <v>8</v>
      </c>
      <c r="O12" s="950" t="str">
        <f t="shared" si="1"/>
        <v>MEDIO</v>
      </c>
      <c r="P12" s="639">
        <v>10</v>
      </c>
      <c r="Q12" s="639">
        <f t="shared" si="2"/>
        <v>80</v>
      </c>
      <c r="R12" s="674" t="str">
        <f t="shared" si="3"/>
        <v>III</v>
      </c>
      <c r="S12" s="246" t="str">
        <f t="shared" si="4"/>
        <v>MEJORABLE</v>
      </c>
      <c r="T12" s="126" t="s">
        <v>13</v>
      </c>
      <c r="U12" s="126" t="s">
        <v>13</v>
      </c>
      <c r="V12" s="126" t="s">
        <v>13</v>
      </c>
      <c r="W12" s="137" t="s">
        <v>479</v>
      </c>
      <c r="X12" s="144" t="s">
        <v>13</v>
      </c>
    </row>
    <row r="13" spans="3:24" ht="162.75" customHeight="1">
      <c r="C13" s="2062"/>
      <c r="D13" s="2063"/>
      <c r="E13" s="122" t="s">
        <v>6</v>
      </c>
      <c r="F13" s="129" t="s">
        <v>480</v>
      </c>
      <c r="G13" s="122" t="s">
        <v>17</v>
      </c>
      <c r="H13" s="130" t="s">
        <v>47</v>
      </c>
      <c r="I13" s="125" t="s">
        <v>11</v>
      </c>
      <c r="J13" s="125" t="s">
        <v>11</v>
      </c>
      <c r="K13" s="125" t="s">
        <v>1578</v>
      </c>
      <c r="L13" s="472">
        <v>2</v>
      </c>
      <c r="M13" s="472">
        <v>4</v>
      </c>
      <c r="N13" s="639">
        <f t="shared" si="0"/>
        <v>8</v>
      </c>
      <c r="O13" s="950" t="str">
        <f t="shared" si="1"/>
        <v>MEDIO</v>
      </c>
      <c r="P13" s="639">
        <v>10</v>
      </c>
      <c r="Q13" s="639">
        <f t="shared" si="2"/>
        <v>80</v>
      </c>
      <c r="R13" s="674" t="str">
        <f t="shared" si="3"/>
        <v>III</v>
      </c>
      <c r="S13" s="246" t="str">
        <f t="shared" si="4"/>
        <v>MEJORABLE</v>
      </c>
      <c r="T13" s="126" t="s">
        <v>13</v>
      </c>
      <c r="U13" s="125" t="s">
        <v>14</v>
      </c>
      <c r="V13" s="132" t="s">
        <v>14</v>
      </c>
      <c r="W13" s="127" t="s">
        <v>2021</v>
      </c>
      <c r="X13" s="144" t="s">
        <v>13</v>
      </c>
    </row>
    <row r="14" spans="3:24" ht="258.75" customHeight="1">
      <c r="C14" s="2062"/>
      <c r="D14" s="2063"/>
      <c r="E14" s="122" t="s">
        <v>6</v>
      </c>
      <c r="F14" s="138" t="s">
        <v>481</v>
      </c>
      <c r="G14" s="122" t="s">
        <v>20</v>
      </c>
      <c r="H14" s="125" t="s">
        <v>21</v>
      </c>
      <c r="I14" s="139" t="s">
        <v>11</v>
      </c>
      <c r="J14" s="139" t="s">
        <v>1669</v>
      </c>
      <c r="K14" s="125" t="s">
        <v>1578</v>
      </c>
      <c r="L14" s="472">
        <v>2</v>
      </c>
      <c r="M14" s="472">
        <v>4</v>
      </c>
      <c r="N14" s="639">
        <f t="shared" si="0"/>
        <v>8</v>
      </c>
      <c r="O14" s="950" t="str">
        <f t="shared" si="1"/>
        <v>MEDIO</v>
      </c>
      <c r="P14" s="639">
        <v>10</v>
      </c>
      <c r="Q14" s="639">
        <f t="shared" si="2"/>
        <v>80</v>
      </c>
      <c r="R14" s="674" t="str">
        <f t="shared" si="3"/>
        <v>III</v>
      </c>
      <c r="S14" s="246" t="str">
        <f t="shared" si="4"/>
        <v>MEJORABLE</v>
      </c>
      <c r="T14" s="126" t="s">
        <v>13</v>
      </c>
      <c r="U14" s="125" t="s">
        <v>14</v>
      </c>
      <c r="V14" s="125" t="s">
        <v>13</v>
      </c>
      <c r="W14" s="137" t="s">
        <v>2022</v>
      </c>
      <c r="X14" s="144" t="s">
        <v>13</v>
      </c>
    </row>
    <row r="15" spans="3:24" ht="123">
      <c r="C15" s="2062"/>
      <c r="D15" s="2063"/>
      <c r="E15" s="122" t="s">
        <v>6</v>
      </c>
      <c r="F15" s="131" t="s">
        <v>482</v>
      </c>
      <c r="G15" s="122" t="s">
        <v>20</v>
      </c>
      <c r="H15" s="137" t="s">
        <v>31</v>
      </c>
      <c r="I15" s="139" t="s">
        <v>11</v>
      </c>
      <c r="J15" s="139" t="s">
        <v>1670</v>
      </c>
      <c r="K15" s="139" t="s">
        <v>11</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25" t="s">
        <v>13</v>
      </c>
      <c r="U15" s="125" t="s">
        <v>13</v>
      </c>
      <c r="V15" s="125" t="s">
        <v>13</v>
      </c>
      <c r="W15" s="130" t="s">
        <v>2023</v>
      </c>
      <c r="X15" s="144" t="s">
        <v>13</v>
      </c>
    </row>
    <row r="16" spans="3:24" ht="371.25" customHeight="1">
      <c r="C16" s="2062"/>
      <c r="D16" s="2064" t="s">
        <v>3787</v>
      </c>
      <c r="E16" s="122" t="s">
        <v>6</v>
      </c>
      <c r="F16" s="123" t="s">
        <v>473</v>
      </c>
      <c r="G16" s="122" t="s">
        <v>8</v>
      </c>
      <c r="H16" s="124" t="s">
        <v>9</v>
      </c>
      <c r="I16" s="125" t="s">
        <v>10</v>
      </c>
      <c r="J16" s="125" t="s">
        <v>1666</v>
      </c>
      <c r="K16" s="125" t="s">
        <v>1671</v>
      </c>
      <c r="L16" s="472">
        <v>6</v>
      </c>
      <c r="M16" s="472">
        <v>4</v>
      </c>
      <c r="N16" s="639">
        <f t="shared" si="0"/>
        <v>24</v>
      </c>
      <c r="O16" s="950" t="str">
        <f t="shared" si="1"/>
        <v>MUY ALTO</v>
      </c>
      <c r="P16" s="639">
        <v>10</v>
      </c>
      <c r="Q16" s="639">
        <f t="shared" si="2"/>
        <v>240</v>
      </c>
      <c r="R16" s="674" t="str">
        <f t="shared" si="3"/>
        <v>II</v>
      </c>
      <c r="S16" s="246" t="str">
        <f t="shared" si="4"/>
        <v>ACEPTABLE CON CONTROL ESPECIFICO</v>
      </c>
      <c r="T16" s="125" t="s">
        <v>13</v>
      </c>
      <c r="U16" s="125" t="s">
        <v>14</v>
      </c>
      <c r="V16" s="125" t="s">
        <v>13</v>
      </c>
      <c r="W16" s="127" t="s">
        <v>2024</v>
      </c>
      <c r="X16" s="144" t="s">
        <v>13</v>
      </c>
    </row>
    <row r="17" spans="3:24" ht="220.5" customHeight="1">
      <c r="C17" s="2062"/>
      <c r="D17" s="2064"/>
      <c r="E17" s="122" t="s">
        <v>6</v>
      </c>
      <c r="F17" s="129" t="s">
        <v>474</v>
      </c>
      <c r="G17" s="122" t="s">
        <v>8</v>
      </c>
      <c r="H17" s="130" t="s">
        <v>315</v>
      </c>
      <c r="I17" s="125" t="s">
        <v>10</v>
      </c>
      <c r="J17" s="125" t="s">
        <v>1666</v>
      </c>
      <c r="K17" s="125" t="s">
        <v>1671</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25" t="s">
        <v>14</v>
      </c>
      <c r="U17" s="125" t="s">
        <v>14</v>
      </c>
      <c r="V17" s="125" t="s">
        <v>14</v>
      </c>
      <c r="W17" s="127" t="s">
        <v>2021</v>
      </c>
      <c r="X17" s="144" t="s">
        <v>13</v>
      </c>
    </row>
    <row r="18" spans="3:24" ht="175.5" customHeight="1">
      <c r="C18" s="2062"/>
      <c r="D18" s="2064"/>
      <c r="E18" s="122" t="s">
        <v>6</v>
      </c>
      <c r="F18" s="131" t="s">
        <v>475</v>
      </c>
      <c r="G18" s="122" t="s">
        <v>17</v>
      </c>
      <c r="H18" s="130" t="s">
        <v>476</v>
      </c>
      <c r="I18" s="125" t="s">
        <v>11</v>
      </c>
      <c r="J18" s="125" t="s">
        <v>1656</v>
      </c>
      <c r="K18" s="125" t="s">
        <v>1578</v>
      </c>
      <c r="L18" s="472">
        <v>2</v>
      </c>
      <c r="M18" s="472">
        <v>4</v>
      </c>
      <c r="N18" s="639">
        <f t="shared" si="0"/>
        <v>8</v>
      </c>
      <c r="O18" s="950" t="str">
        <f t="shared" si="1"/>
        <v>MEDIO</v>
      </c>
      <c r="P18" s="639">
        <v>10</v>
      </c>
      <c r="Q18" s="639">
        <f t="shared" si="2"/>
        <v>80</v>
      </c>
      <c r="R18" s="674" t="str">
        <f t="shared" si="3"/>
        <v>III</v>
      </c>
      <c r="S18" s="246" t="str">
        <f t="shared" si="4"/>
        <v>MEJORABLE</v>
      </c>
      <c r="T18" s="125" t="s">
        <v>13</v>
      </c>
      <c r="U18" s="132" t="s">
        <v>14</v>
      </c>
      <c r="V18" s="132" t="s">
        <v>14</v>
      </c>
      <c r="W18" s="140" t="s">
        <v>1047</v>
      </c>
      <c r="X18" s="144" t="s">
        <v>13</v>
      </c>
    </row>
    <row r="19" spans="3:24" ht="198" customHeight="1">
      <c r="C19" s="2062"/>
      <c r="D19" s="2064"/>
      <c r="E19" s="135" t="s">
        <v>6</v>
      </c>
      <c r="F19" s="134" t="s">
        <v>484</v>
      </c>
      <c r="G19" s="135" t="s">
        <v>8</v>
      </c>
      <c r="H19" s="124" t="s">
        <v>283</v>
      </c>
      <c r="I19" s="132" t="s">
        <v>10</v>
      </c>
      <c r="J19" s="132" t="s">
        <v>1666</v>
      </c>
      <c r="K19" s="132" t="s">
        <v>1671</v>
      </c>
      <c r="L19" s="472">
        <v>2</v>
      </c>
      <c r="M19" s="472">
        <v>4</v>
      </c>
      <c r="N19" s="639">
        <f t="shared" si="0"/>
        <v>8</v>
      </c>
      <c r="O19" s="950" t="str">
        <f t="shared" si="1"/>
        <v>MEDIO</v>
      </c>
      <c r="P19" s="639">
        <v>10</v>
      </c>
      <c r="Q19" s="639">
        <f t="shared" si="2"/>
        <v>80</v>
      </c>
      <c r="R19" s="674" t="str">
        <f t="shared" si="3"/>
        <v>III</v>
      </c>
      <c r="S19" s="246" t="str">
        <f t="shared" si="4"/>
        <v>MEJORABLE</v>
      </c>
      <c r="T19" s="132" t="s">
        <v>13</v>
      </c>
      <c r="U19" s="132" t="s">
        <v>13</v>
      </c>
      <c r="V19" s="132" t="s">
        <v>13</v>
      </c>
      <c r="W19" s="124" t="s">
        <v>485</v>
      </c>
      <c r="X19" s="517" t="s">
        <v>13</v>
      </c>
    </row>
    <row r="20" spans="3:24" ht="148.5" customHeight="1">
      <c r="C20" s="2062"/>
      <c r="D20" s="2064"/>
      <c r="E20" s="135" t="s">
        <v>6</v>
      </c>
      <c r="F20" s="139" t="s">
        <v>486</v>
      </c>
      <c r="G20" s="135" t="s">
        <v>17</v>
      </c>
      <c r="H20" s="124" t="s">
        <v>47</v>
      </c>
      <c r="I20" s="132" t="s">
        <v>11</v>
      </c>
      <c r="J20" s="132" t="s">
        <v>11</v>
      </c>
      <c r="K20" s="132" t="s">
        <v>1672</v>
      </c>
      <c r="L20" s="472">
        <v>2</v>
      </c>
      <c r="M20" s="472">
        <v>4</v>
      </c>
      <c r="N20" s="639">
        <f t="shared" si="0"/>
        <v>8</v>
      </c>
      <c r="O20" s="950" t="str">
        <f t="shared" si="1"/>
        <v>MEDIO</v>
      </c>
      <c r="P20" s="639">
        <v>10</v>
      </c>
      <c r="Q20" s="639">
        <f t="shared" si="2"/>
        <v>80</v>
      </c>
      <c r="R20" s="674" t="str">
        <f t="shared" si="3"/>
        <v>III</v>
      </c>
      <c r="S20" s="246" t="str">
        <f t="shared" si="4"/>
        <v>MEJORABLE</v>
      </c>
      <c r="T20" s="523" t="s">
        <v>13</v>
      </c>
      <c r="U20" s="132" t="s">
        <v>14</v>
      </c>
      <c r="V20" s="132" t="s">
        <v>14</v>
      </c>
      <c r="W20" s="524" t="s">
        <v>2025</v>
      </c>
      <c r="X20" s="517" t="s">
        <v>13</v>
      </c>
    </row>
    <row r="21" spans="3:24" ht="159" customHeight="1">
      <c r="C21" s="2062"/>
      <c r="D21" s="2064"/>
      <c r="E21" s="122" t="s">
        <v>6</v>
      </c>
      <c r="F21" s="129" t="s">
        <v>487</v>
      </c>
      <c r="G21" s="123" t="s">
        <v>20</v>
      </c>
      <c r="H21" s="129" t="s">
        <v>227</v>
      </c>
      <c r="I21" s="139" t="s">
        <v>42</v>
      </c>
      <c r="J21" s="139" t="s">
        <v>11</v>
      </c>
      <c r="K21" s="125" t="s">
        <v>1672</v>
      </c>
      <c r="L21" s="472">
        <v>2</v>
      </c>
      <c r="M21" s="472">
        <v>4</v>
      </c>
      <c r="N21" s="639">
        <f t="shared" si="0"/>
        <v>8</v>
      </c>
      <c r="O21" s="950" t="str">
        <f t="shared" si="1"/>
        <v>MEDIO</v>
      </c>
      <c r="P21" s="639">
        <v>10</v>
      </c>
      <c r="Q21" s="639">
        <f t="shared" si="2"/>
        <v>80</v>
      </c>
      <c r="R21" s="674" t="str">
        <f t="shared" si="3"/>
        <v>III</v>
      </c>
      <c r="S21" s="246" t="str">
        <f t="shared" si="4"/>
        <v>MEJORABLE</v>
      </c>
      <c r="T21" s="125" t="s">
        <v>14</v>
      </c>
      <c r="U21" s="125" t="s">
        <v>14</v>
      </c>
      <c r="V21" s="130" t="s">
        <v>14</v>
      </c>
      <c r="W21" s="141" t="s">
        <v>43</v>
      </c>
      <c r="X21" s="144" t="s">
        <v>13</v>
      </c>
    </row>
    <row r="22" spans="3:24" ht="134.25" customHeight="1">
      <c r="C22" s="2062"/>
      <c r="D22" s="2064"/>
      <c r="E22" s="122" t="s">
        <v>6</v>
      </c>
      <c r="F22" s="129" t="s">
        <v>488</v>
      </c>
      <c r="G22" s="122" t="s">
        <v>8</v>
      </c>
      <c r="H22" s="130" t="s">
        <v>288</v>
      </c>
      <c r="I22" s="125" t="s">
        <v>11</v>
      </c>
      <c r="J22" s="125" t="s">
        <v>1666</v>
      </c>
      <c r="K22" s="125" t="s">
        <v>1671</v>
      </c>
      <c r="L22" s="472">
        <v>6</v>
      </c>
      <c r="M22" s="472">
        <v>4</v>
      </c>
      <c r="N22" s="639">
        <f t="shared" si="0"/>
        <v>24</v>
      </c>
      <c r="O22" s="950" t="str">
        <f t="shared" si="1"/>
        <v>MUY ALTO</v>
      </c>
      <c r="P22" s="639">
        <v>10</v>
      </c>
      <c r="Q22" s="639">
        <f t="shared" si="2"/>
        <v>240</v>
      </c>
      <c r="R22" s="674" t="str">
        <f t="shared" si="3"/>
        <v>II</v>
      </c>
      <c r="S22" s="246" t="str">
        <f t="shared" si="4"/>
        <v>ACEPTABLE CON CONTROL ESPECIFICO</v>
      </c>
      <c r="T22" s="125" t="s">
        <v>14</v>
      </c>
      <c r="U22" s="125" t="s">
        <v>14</v>
      </c>
      <c r="V22" s="125" t="s">
        <v>14</v>
      </c>
      <c r="W22" s="127" t="s">
        <v>289</v>
      </c>
      <c r="X22" s="144" t="s">
        <v>13</v>
      </c>
    </row>
    <row r="23" spans="3:24" ht="144" customHeight="1">
      <c r="C23" s="2062"/>
      <c r="D23" s="2064"/>
      <c r="E23" s="122" t="s">
        <v>6</v>
      </c>
      <c r="F23" s="129" t="s">
        <v>474</v>
      </c>
      <c r="G23" s="122" t="s">
        <v>8</v>
      </c>
      <c r="H23" s="130" t="s">
        <v>155</v>
      </c>
      <c r="I23" s="125" t="s">
        <v>11</v>
      </c>
      <c r="J23" s="125" t="s">
        <v>1666</v>
      </c>
      <c r="K23" s="125" t="s">
        <v>1671</v>
      </c>
      <c r="L23" s="472">
        <v>6</v>
      </c>
      <c r="M23" s="472">
        <v>4</v>
      </c>
      <c r="N23" s="639">
        <f t="shared" si="0"/>
        <v>24</v>
      </c>
      <c r="O23" s="950" t="str">
        <f t="shared" si="1"/>
        <v>MUY ALTO</v>
      </c>
      <c r="P23" s="639">
        <v>10</v>
      </c>
      <c r="Q23" s="639">
        <f t="shared" si="2"/>
        <v>240</v>
      </c>
      <c r="R23" s="674" t="str">
        <f t="shared" si="3"/>
        <v>II</v>
      </c>
      <c r="S23" s="246" t="str">
        <f t="shared" si="4"/>
        <v>ACEPTABLE CON CONTROL ESPECIFICO</v>
      </c>
      <c r="T23" s="125" t="s">
        <v>14</v>
      </c>
      <c r="U23" s="125" t="s">
        <v>14</v>
      </c>
      <c r="V23" s="125" t="s">
        <v>14</v>
      </c>
      <c r="W23" s="141" t="s">
        <v>2026</v>
      </c>
      <c r="X23" s="144" t="s">
        <v>13</v>
      </c>
    </row>
    <row r="24" spans="3:24" ht="172.2">
      <c r="C24" s="2062"/>
      <c r="D24" s="2064"/>
      <c r="E24" s="122" t="s">
        <v>6</v>
      </c>
      <c r="F24" s="131" t="s">
        <v>489</v>
      </c>
      <c r="G24" s="122" t="s">
        <v>33</v>
      </c>
      <c r="H24" s="137" t="s">
        <v>160</v>
      </c>
      <c r="I24" s="125" t="s">
        <v>10</v>
      </c>
      <c r="J24" s="139" t="s">
        <v>1673</v>
      </c>
      <c r="K24" s="125" t="s">
        <v>1674</v>
      </c>
      <c r="L24" s="472">
        <v>2</v>
      </c>
      <c r="M24" s="472">
        <v>4</v>
      </c>
      <c r="N24" s="639">
        <f t="shared" si="0"/>
        <v>8</v>
      </c>
      <c r="O24" s="950" t="str">
        <f t="shared" si="1"/>
        <v>MEDIO</v>
      </c>
      <c r="P24" s="639">
        <v>10</v>
      </c>
      <c r="Q24" s="639">
        <f t="shared" si="2"/>
        <v>80</v>
      </c>
      <c r="R24" s="674" t="str">
        <f t="shared" si="3"/>
        <v>III</v>
      </c>
      <c r="S24" s="246" t="str">
        <f t="shared" si="4"/>
        <v>MEJORABLE</v>
      </c>
      <c r="T24" s="125" t="s">
        <v>13</v>
      </c>
      <c r="U24" s="125" t="s">
        <v>13</v>
      </c>
      <c r="V24" s="125" t="s">
        <v>13</v>
      </c>
      <c r="W24" s="141" t="s">
        <v>3533</v>
      </c>
      <c r="X24" s="144" t="s">
        <v>1048</v>
      </c>
    </row>
    <row r="25" spans="3:24" ht="172.2">
      <c r="C25" s="2062"/>
      <c r="D25" s="2064"/>
      <c r="E25" s="122" t="s">
        <v>6</v>
      </c>
      <c r="F25" s="139" t="s">
        <v>491</v>
      </c>
      <c r="G25" s="123" t="s">
        <v>39</v>
      </c>
      <c r="H25" s="142" t="s">
        <v>164</v>
      </c>
      <c r="I25" s="139" t="s">
        <v>11</v>
      </c>
      <c r="J25" s="139" t="s">
        <v>1673</v>
      </c>
      <c r="K25" s="125" t="s">
        <v>1674</v>
      </c>
      <c r="L25" s="472">
        <v>2</v>
      </c>
      <c r="M25" s="472">
        <v>4</v>
      </c>
      <c r="N25" s="639">
        <f t="shared" si="0"/>
        <v>8</v>
      </c>
      <c r="O25" s="950" t="str">
        <f t="shared" si="1"/>
        <v>MEDIO</v>
      </c>
      <c r="P25" s="639">
        <v>10</v>
      </c>
      <c r="Q25" s="639">
        <f t="shared" si="2"/>
        <v>80</v>
      </c>
      <c r="R25" s="674" t="str">
        <f t="shared" si="3"/>
        <v>III</v>
      </c>
      <c r="S25" s="246" t="str">
        <f t="shared" si="4"/>
        <v>MEJORABLE</v>
      </c>
      <c r="T25" s="125" t="s">
        <v>13</v>
      </c>
      <c r="U25" s="125" t="s">
        <v>13</v>
      </c>
      <c r="V25" s="125" t="s">
        <v>13</v>
      </c>
      <c r="W25" s="141" t="s">
        <v>492</v>
      </c>
      <c r="X25" s="144" t="s">
        <v>1048</v>
      </c>
    </row>
    <row r="26" spans="3:24" ht="189" customHeight="1">
      <c r="C26" s="2062"/>
      <c r="D26" s="2064"/>
      <c r="E26" s="122" t="s">
        <v>6</v>
      </c>
      <c r="F26" s="129" t="s">
        <v>487</v>
      </c>
      <c r="G26" s="123" t="s">
        <v>20</v>
      </c>
      <c r="H26" s="129" t="s">
        <v>41</v>
      </c>
      <c r="I26" s="139" t="s">
        <v>42</v>
      </c>
      <c r="J26" s="139" t="s">
        <v>11</v>
      </c>
      <c r="K26" s="139" t="s">
        <v>1578</v>
      </c>
      <c r="L26" s="472">
        <v>2</v>
      </c>
      <c r="M26" s="472">
        <v>4</v>
      </c>
      <c r="N26" s="639">
        <f t="shared" si="0"/>
        <v>8</v>
      </c>
      <c r="O26" s="950" t="str">
        <f t="shared" si="1"/>
        <v>MEDIO</v>
      </c>
      <c r="P26" s="639">
        <v>10</v>
      </c>
      <c r="Q26" s="639">
        <f t="shared" si="2"/>
        <v>80</v>
      </c>
      <c r="R26" s="674" t="str">
        <f t="shared" si="3"/>
        <v>III</v>
      </c>
      <c r="S26" s="246" t="str">
        <f t="shared" si="4"/>
        <v>MEJORABLE</v>
      </c>
      <c r="T26" s="125" t="s">
        <v>14</v>
      </c>
      <c r="U26" s="125" t="s">
        <v>14</v>
      </c>
      <c r="V26" s="130" t="s">
        <v>14</v>
      </c>
      <c r="W26" s="141" t="s">
        <v>43</v>
      </c>
      <c r="X26" s="144" t="s">
        <v>13</v>
      </c>
    </row>
    <row r="27" spans="3:24" ht="123">
      <c r="C27" s="2062" t="s">
        <v>78</v>
      </c>
      <c r="D27" s="2063" t="s">
        <v>3788</v>
      </c>
      <c r="E27" s="122" t="s">
        <v>6</v>
      </c>
      <c r="F27" s="122" t="s">
        <v>494</v>
      </c>
      <c r="G27" s="122" t="s">
        <v>20</v>
      </c>
      <c r="H27" s="125" t="s">
        <v>30</v>
      </c>
      <c r="I27" s="59" t="s">
        <v>11</v>
      </c>
      <c r="J27" s="59" t="s">
        <v>85</v>
      </c>
      <c r="K27" s="59" t="s">
        <v>1502</v>
      </c>
      <c r="L27" s="472">
        <v>2</v>
      </c>
      <c r="M27" s="472">
        <v>2</v>
      </c>
      <c r="N27" s="639">
        <f t="shared" si="0"/>
        <v>4</v>
      </c>
      <c r="O27" s="950" t="str">
        <f t="shared" si="1"/>
        <v>BAJO</v>
      </c>
      <c r="P27" s="639">
        <v>100</v>
      </c>
      <c r="Q27" s="639">
        <f t="shared" si="2"/>
        <v>400</v>
      </c>
      <c r="R27" s="674" t="str">
        <f t="shared" si="3"/>
        <v>II</v>
      </c>
      <c r="S27" s="246" t="str">
        <f t="shared" si="4"/>
        <v>ACEPTABLE CON CONTROL ESPECIFICO</v>
      </c>
      <c r="T27" s="125" t="s">
        <v>13</v>
      </c>
      <c r="U27" s="125" t="s">
        <v>13</v>
      </c>
      <c r="V27" s="125" t="s">
        <v>1675</v>
      </c>
      <c r="W27" s="142" t="s">
        <v>2027</v>
      </c>
      <c r="X27" s="144" t="s">
        <v>13</v>
      </c>
    </row>
    <row r="28" spans="3:24" ht="73.8">
      <c r="C28" s="2062"/>
      <c r="D28" s="2063"/>
      <c r="E28" s="122" t="s">
        <v>6</v>
      </c>
      <c r="F28" s="131" t="s">
        <v>495</v>
      </c>
      <c r="G28" s="122" t="s">
        <v>20</v>
      </c>
      <c r="H28" s="137" t="s">
        <v>48</v>
      </c>
      <c r="I28" s="59" t="s">
        <v>11</v>
      </c>
      <c r="J28" s="59" t="s">
        <v>1663</v>
      </c>
      <c r="K28" s="56" t="s">
        <v>1664</v>
      </c>
      <c r="L28" s="472">
        <v>2</v>
      </c>
      <c r="M28" s="472">
        <v>4</v>
      </c>
      <c r="N28" s="639">
        <f t="shared" si="0"/>
        <v>8</v>
      </c>
      <c r="O28" s="950" t="str">
        <f t="shared" si="1"/>
        <v>MEDIO</v>
      </c>
      <c r="P28" s="639">
        <v>10</v>
      </c>
      <c r="Q28" s="639">
        <f t="shared" si="2"/>
        <v>80</v>
      </c>
      <c r="R28" s="674" t="str">
        <f t="shared" si="3"/>
        <v>III</v>
      </c>
      <c r="S28" s="246" t="str">
        <f t="shared" si="4"/>
        <v>MEJORABLE</v>
      </c>
      <c r="T28" s="125" t="s">
        <v>13</v>
      </c>
      <c r="U28" s="125" t="s">
        <v>13</v>
      </c>
      <c r="V28" s="125" t="s">
        <v>13</v>
      </c>
      <c r="W28" s="127" t="s">
        <v>2028</v>
      </c>
      <c r="X28" s="144" t="s">
        <v>496</v>
      </c>
    </row>
    <row r="29" spans="3:24" ht="73.8">
      <c r="C29" s="2062"/>
      <c r="D29" s="2063"/>
      <c r="E29" s="122" t="s">
        <v>6</v>
      </c>
      <c r="F29" s="143" t="s">
        <v>497</v>
      </c>
      <c r="G29" s="135" t="s">
        <v>33</v>
      </c>
      <c r="H29" s="124" t="s">
        <v>34</v>
      </c>
      <c r="I29" s="132" t="s">
        <v>10</v>
      </c>
      <c r="J29" s="132" t="s">
        <v>10</v>
      </c>
      <c r="K29" s="132" t="s">
        <v>1578</v>
      </c>
      <c r="L29" s="472">
        <v>2</v>
      </c>
      <c r="M29" s="472">
        <v>4</v>
      </c>
      <c r="N29" s="639">
        <f t="shared" si="0"/>
        <v>8</v>
      </c>
      <c r="O29" s="950" t="str">
        <f t="shared" si="1"/>
        <v>MEDIO</v>
      </c>
      <c r="P29" s="639">
        <v>10</v>
      </c>
      <c r="Q29" s="639">
        <f t="shared" si="2"/>
        <v>80</v>
      </c>
      <c r="R29" s="674" t="str">
        <f t="shared" si="3"/>
        <v>III</v>
      </c>
      <c r="S29" s="246" t="str">
        <f t="shared" si="4"/>
        <v>MEJORABLE</v>
      </c>
      <c r="T29" s="125" t="s">
        <v>13</v>
      </c>
      <c r="U29" s="125" t="s">
        <v>13</v>
      </c>
      <c r="V29" s="125" t="s">
        <v>13</v>
      </c>
      <c r="W29" s="142" t="s">
        <v>2029</v>
      </c>
      <c r="X29" s="144" t="s">
        <v>13</v>
      </c>
    </row>
    <row r="30" spans="3:24" ht="98.4">
      <c r="C30" s="2062"/>
      <c r="D30" s="2063"/>
      <c r="E30" s="122" t="s">
        <v>6</v>
      </c>
      <c r="F30" s="143" t="s">
        <v>498</v>
      </c>
      <c r="G30" s="135" t="s">
        <v>33</v>
      </c>
      <c r="H30" s="124" t="s">
        <v>34</v>
      </c>
      <c r="I30" s="132" t="s">
        <v>10</v>
      </c>
      <c r="J30" s="132" t="s">
        <v>10</v>
      </c>
      <c r="K30" s="132" t="s">
        <v>1578</v>
      </c>
      <c r="L30" s="472">
        <v>2</v>
      </c>
      <c r="M30" s="472">
        <v>4</v>
      </c>
      <c r="N30" s="639">
        <f t="shared" si="0"/>
        <v>8</v>
      </c>
      <c r="O30" s="950" t="str">
        <f t="shared" si="1"/>
        <v>MEDIO</v>
      </c>
      <c r="P30" s="639">
        <v>10</v>
      </c>
      <c r="Q30" s="639">
        <f t="shared" si="2"/>
        <v>80</v>
      </c>
      <c r="R30" s="674" t="str">
        <f t="shared" si="3"/>
        <v>III</v>
      </c>
      <c r="S30" s="246" t="str">
        <f t="shared" si="4"/>
        <v>MEJORABLE</v>
      </c>
      <c r="T30" s="125" t="s">
        <v>13</v>
      </c>
      <c r="U30" s="125" t="s">
        <v>13</v>
      </c>
      <c r="V30" s="125" t="s">
        <v>13</v>
      </c>
      <c r="W30" s="142" t="s">
        <v>2030</v>
      </c>
      <c r="X30" s="144" t="s">
        <v>13</v>
      </c>
    </row>
    <row r="31" spans="3:24" ht="123">
      <c r="C31" s="2062"/>
      <c r="D31" s="2063"/>
      <c r="E31" s="122" t="s">
        <v>6</v>
      </c>
      <c r="F31" s="131" t="s">
        <v>482</v>
      </c>
      <c r="G31" s="122" t="s">
        <v>20</v>
      </c>
      <c r="H31" s="137" t="s">
        <v>31</v>
      </c>
      <c r="I31" s="59" t="s">
        <v>11</v>
      </c>
      <c r="J31" s="59" t="s">
        <v>882</v>
      </c>
      <c r="K31" s="59" t="s">
        <v>11</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125" t="s">
        <v>13</v>
      </c>
      <c r="U31" s="125" t="s">
        <v>13</v>
      </c>
      <c r="V31" s="125" t="s">
        <v>13</v>
      </c>
      <c r="W31" s="130" t="s">
        <v>2031</v>
      </c>
      <c r="X31" s="144" t="s">
        <v>13</v>
      </c>
    </row>
    <row r="32" spans="3:24" ht="120" customHeight="1">
      <c r="C32" s="1482" t="s">
        <v>3816</v>
      </c>
      <c r="D32" s="1483"/>
      <c r="E32" s="10" t="s">
        <v>6</v>
      </c>
      <c r="F32" s="64" t="s">
        <v>296</v>
      </c>
      <c r="G32" s="197" t="s">
        <v>20</v>
      </c>
      <c r="H32" s="199" t="s">
        <v>31</v>
      </c>
      <c r="I32" s="59" t="s">
        <v>11</v>
      </c>
      <c r="J32" s="59" t="s">
        <v>1575</v>
      </c>
      <c r="K32" s="59" t="s">
        <v>11</v>
      </c>
      <c r="L32" s="472">
        <v>2</v>
      </c>
      <c r="M32" s="472">
        <v>4</v>
      </c>
      <c r="N32" s="639">
        <f t="shared" si="0"/>
        <v>8</v>
      </c>
      <c r="O32" s="950" t="str">
        <f t="shared" si="1"/>
        <v>MEDIO</v>
      </c>
      <c r="P32" s="639">
        <v>10</v>
      </c>
      <c r="Q32" s="639">
        <f t="shared" si="2"/>
        <v>80</v>
      </c>
      <c r="R32" s="674" t="str">
        <f t="shared" si="3"/>
        <v>III</v>
      </c>
      <c r="S32" s="246" t="str">
        <f t="shared" si="4"/>
        <v>MEJORABLE</v>
      </c>
      <c r="T32" s="198" t="s">
        <v>13</v>
      </c>
      <c r="U32" s="198" t="s">
        <v>13</v>
      </c>
      <c r="V32" s="198" t="s">
        <v>1676</v>
      </c>
      <c r="W32" s="201" t="s">
        <v>2032</v>
      </c>
      <c r="X32" s="203" t="s">
        <v>13</v>
      </c>
    </row>
    <row r="33" spans="3:24" ht="135">
      <c r="C33" s="1482"/>
      <c r="D33" s="1483"/>
      <c r="E33" s="10" t="s">
        <v>6</v>
      </c>
      <c r="F33" s="64" t="s">
        <v>297</v>
      </c>
      <c r="G33" s="197" t="s">
        <v>20</v>
      </c>
      <c r="H33" s="199" t="s">
        <v>31</v>
      </c>
      <c r="I33" s="59" t="s">
        <v>11</v>
      </c>
      <c r="J33" s="59" t="s">
        <v>1575</v>
      </c>
      <c r="K33" s="59" t="s">
        <v>11</v>
      </c>
      <c r="L33" s="472">
        <v>2</v>
      </c>
      <c r="M33" s="472">
        <v>2</v>
      </c>
      <c r="N33" s="639">
        <f t="shared" si="0"/>
        <v>4</v>
      </c>
      <c r="O33" s="950" t="str">
        <f t="shared" si="1"/>
        <v>BAJO</v>
      </c>
      <c r="P33" s="639">
        <v>100</v>
      </c>
      <c r="Q33" s="639">
        <f t="shared" si="2"/>
        <v>400</v>
      </c>
      <c r="R33" s="674" t="str">
        <f t="shared" si="3"/>
        <v>II</v>
      </c>
      <c r="S33" s="246" t="str">
        <f t="shared" si="4"/>
        <v>ACEPTABLE CON CONTROL ESPECIFICO</v>
      </c>
      <c r="T33" s="198" t="s">
        <v>13</v>
      </c>
      <c r="U33" s="198" t="s">
        <v>13</v>
      </c>
      <c r="V33" s="198" t="s">
        <v>1676</v>
      </c>
      <c r="W33" s="201" t="s">
        <v>1677</v>
      </c>
      <c r="X33" s="203" t="s">
        <v>13</v>
      </c>
    </row>
    <row r="34" spans="3:24" ht="281.25" customHeight="1">
      <c r="C34" s="1482"/>
      <c r="D34" s="1483"/>
      <c r="E34" s="10" t="s">
        <v>6</v>
      </c>
      <c r="F34" s="200" t="s">
        <v>298</v>
      </c>
      <c r="G34" s="197" t="s">
        <v>20</v>
      </c>
      <c r="H34" s="198" t="s">
        <v>97</v>
      </c>
      <c r="I34" s="196" t="s">
        <v>11</v>
      </c>
      <c r="J34" s="196" t="s">
        <v>1678</v>
      </c>
      <c r="K34" s="196" t="s">
        <v>11</v>
      </c>
      <c r="L34" s="472">
        <v>2</v>
      </c>
      <c r="M34" s="472">
        <v>2</v>
      </c>
      <c r="N34" s="639">
        <f t="shared" si="0"/>
        <v>4</v>
      </c>
      <c r="O34" s="950" t="str">
        <f t="shared" si="1"/>
        <v>BAJO</v>
      </c>
      <c r="P34" s="639">
        <v>100</v>
      </c>
      <c r="Q34" s="639">
        <f t="shared" si="2"/>
        <v>400</v>
      </c>
      <c r="R34" s="674" t="str">
        <f t="shared" si="3"/>
        <v>II</v>
      </c>
      <c r="S34" s="246" t="str">
        <f t="shared" si="4"/>
        <v>ACEPTABLE CON CONTROL ESPECIFICO</v>
      </c>
      <c r="T34" s="198" t="s">
        <v>13</v>
      </c>
      <c r="U34" s="198" t="s">
        <v>13</v>
      </c>
      <c r="V34" s="198" t="s">
        <v>13</v>
      </c>
      <c r="W34" s="196" t="s">
        <v>2033</v>
      </c>
      <c r="X34" s="203" t="s">
        <v>13</v>
      </c>
    </row>
    <row r="35" spans="3:24" ht="217.5" customHeight="1">
      <c r="C35" s="1482"/>
      <c r="D35" s="1483"/>
      <c r="E35" s="10" t="s">
        <v>6</v>
      </c>
      <c r="F35" s="64" t="s">
        <v>1185</v>
      </c>
      <c r="G35" s="197" t="s">
        <v>20</v>
      </c>
      <c r="H35" s="199" t="s">
        <v>31</v>
      </c>
      <c r="I35" s="196" t="s">
        <v>11</v>
      </c>
      <c r="J35" s="196" t="s">
        <v>1678</v>
      </c>
      <c r="K35" s="196" t="s">
        <v>11</v>
      </c>
      <c r="L35" s="472">
        <v>2</v>
      </c>
      <c r="M35" s="472">
        <v>2</v>
      </c>
      <c r="N35" s="639">
        <f t="shared" si="0"/>
        <v>4</v>
      </c>
      <c r="O35" s="950" t="str">
        <f t="shared" si="1"/>
        <v>BAJO</v>
      </c>
      <c r="P35" s="639">
        <v>100</v>
      </c>
      <c r="Q35" s="639">
        <f t="shared" si="2"/>
        <v>400</v>
      </c>
      <c r="R35" s="674" t="str">
        <f t="shared" si="3"/>
        <v>II</v>
      </c>
      <c r="S35" s="246" t="str">
        <f t="shared" si="4"/>
        <v>ACEPTABLE CON CONTROL ESPECIFICO</v>
      </c>
      <c r="T35" s="198" t="s">
        <v>13</v>
      </c>
      <c r="U35" s="198" t="s">
        <v>13</v>
      </c>
      <c r="V35" s="198" t="s">
        <v>114</v>
      </c>
      <c r="W35" s="196" t="s">
        <v>2034</v>
      </c>
      <c r="X35" s="203" t="s">
        <v>13</v>
      </c>
    </row>
    <row r="36" spans="3:24" ht="259.5" customHeight="1">
      <c r="C36" s="1482"/>
      <c r="D36" s="1483"/>
      <c r="E36" s="10" t="s">
        <v>6</v>
      </c>
      <c r="F36" s="196" t="s">
        <v>312</v>
      </c>
      <c r="G36" s="193" t="s">
        <v>17</v>
      </c>
      <c r="H36" s="194" t="s">
        <v>1046</v>
      </c>
      <c r="I36" s="195" t="s">
        <v>11</v>
      </c>
      <c r="J36" s="195" t="s">
        <v>95</v>
      </c>
      <c r="K36" s="195" t="s">
        <v>11</v>
      </c>
      <c r="L36" s="472">
        <v>2</v>
      </c>
      <c r="M36" s="472">
        <v>4</v>
      </c>
      <c r="N36" s="639">
        <f t="shared" si="0"/>
        <v>8</v>
      </c>
      <c r="O36" s="950" t="str">
        <f t="shared" si="1"/>
        <v>MEDIO</v>
      </c>
      <c r="P36" s="639">
        <v>10</v>
      </c>
      <c r="Q36" s="639">
        <f t="shared" si="2"/>
        <v>80</v>
      </c>
      <c r="R36" s="674" t="str">
        <f t="shared" si="3"/>
        <v>III</v>
      </c>
      <c r="S36" s="246" t="str">
        <f t="shared" si="4"/>
        <v>MEJORABLE</v>
      </c>
      <c r="T36" s="195" t="s">
        <v>14</v>
      </c>
      <c r="U36" s="195" t="s">
        <v>14</v>
      </c>
      <c r="V36" s="126" t="s">
        <v>13</v>
      </c>
      <c r="W36" s="100" t="s">
        <v>111</v>
      </c>
      <c r="X36" s="204" t="s">
        <v>13</v>
      </c>
    </row>
    <row r="37" spans="3:24" ht="162">
      <c r="C37" s="1482"/>
      <c r="D37" s="1483"/>
      <c r="E37" s="10" t="s">
        <v>6</v>
      </c>
      <c r="F37" s="192" t="s">
        <v>99</v>
      </c>
      <c r="G37" s="193" t="s">
        <v>17</v>
      </c>
      <c r="H37" s="322" t="s">
        <v>27</v>
      </c>
      <c r="I37" s="195" t="s">
        <v>10</v>
      </c>
      <c r="J37" s="195" t="s">
        <v>11</v>
      </c>
      <c r="K37" s="195" t="s">
        <v>1578</v>
      </c>
      <c r="L37" s="472">
        <v>2</v>
      </c>
      <c r="M37" s="472">
        <v>4</v>
      </c>
      <c r="N37" s="639">
        <f t="shared" si="0"/>
        <v>8</v>
      </c>
      <c r="O37" s="950" t="str">
        <f t="shared" si="1"/>
        <v>MEDIO</v>
      </c>
      <c r="P37" s="639">
        <v>10</v>
      </c>
      <c r="Q37" s="639">
        <f t="shared" si="2"/>
        <v>80</v>
      </c>
      <c r="R37" s="674" t="str">
        <f t="shared" si="3"/>
        <v>III</v>
      </c>
      <c r="S37" s="246" t="str">
        <f t="shared" si="4"/>
        <v>MEJORABLE</v>
      </c>
      <c r="T37" s="126" t="s">
        <v>13</v>
      </c>
      <c r="U37" s="126" t="s">
        <v>13</v>
      </c>
      <c r="V37" s="126" t="s">
        <v>13</v>
      </c>
      <c r="W37" s="201" t="s">
        <v>4325</v>
      </c>
      <c r="X37" s="203" t="s">
        <v>13</v>
      </c>
    </row>
    <row r="38" spans="3:24" ht="210" customHeight="1">
      <c r="C38" s="1482"/>
      <c r="D38" s="1483"/>
      <c r="E38" s="10" t="s">
        <v>157</v>
      </c>
      <c r="F38" s="192" t="s">
        <v>80</v>
      </c>
      <c r="G38" s="197" t="s">
        <v>81</v>
      </c>
      <c r="H38" s="198" t="s">
        <v>82</v>
      </c>
      <c r="I38" s="198" t="s">
        <v>28</v>
      </c>
      <c r="J38" s="198" t="s">
        <v>1590</v>
      </c>
      <c r="K38" s="198" t="s">
        <v>101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14</v>
      </c>
      <c r="U38" s="198" t="s">
        <v>14</v>
      </c>
      <c r="V38" s="198" t="s">
        <v>14</v>
      </c>
      <c r="W38" s="10" t="s">
        <v>2036</v>
      </c>
      <c r="X38" s="204" t="s">
        <v>13</v>
      </c>
    </row>
    <row r="39" spans="3:24" ht="300" customHeight="1">
      <c r="C39" s="1482"/>
      <c r="D39" s="1483"/>
      <c r="E39" s="10" t="s">
        <v>157</v>
      </c>
      <c r="F39" s="192" t="s">
        <v>102</v>
      </c>
      <c r="G39" s="197" t="s">
        <v>81</v>
      </c>
      <c r="H39" s="198" t="s">
        <v>82</v>
      </c>
      <c r="I39" s="198" t="s">
        <v>28</v>
      </c>
      <c r="J39" s="198" t="s">
        <v>1590</v>
      </c>
      <c r="K39" s="198" t="s">
        <v>101</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14</v>
      </c>
      <c r="U39" s="198" t="s">
        <v>14</v>
      </c>
      <c r="V39" s="198" t="s">
        <v>14</v>
      </c>
      <c r="W39" s="10" t="s">
        <v>2037</v>
      </c>
      <c r="X39" s="203" t="s">
        <v>13</v>
      </c>
    </row>
    <row r="40" spans="3:24" ht="331.5" customHeight="1">
      <c r="C40" s="1482"/>
      <c r="D40" s="1483"/>
      <c r="E40" s="10" t="s">
        <v>6</v>
      </c>
      <c r="F40" s="64" t="s">
        <v>1680</v>
      </c>
      <c r="G40" s="197" t="s">
        <v>20</v>
      </c>
      <c r="H40" s="198" t="s">
        <v>104</v>
      </c>
      <c r="I40" s="10" t="s">
        <v>1681</v>
      </c>
      <c r="J40" s="10" t="s">
        <v>1682</v>
      </c>
      <c r="K40" s="10" t="s">
        <v>106</v>
      </c>
      <c r="L40" s="472">
        <v>2</v>
      </c>
      <c r="M40" s="472">
        <v>2</v>
      </c>
      <c r="N40" s="639">
        <f t="shared" si="0"/>
        <v>4</v>
      </c>
      <c r="O40" s="950" t="str">
        <f t="shared" si="1"/>
        <v>BAJO</v>
      </c>
      <c r="P40" s="639">
        <v>100</v>
      </c>
      <c r="Q40" s="639">
        <f t="shared" si="2"/>
        <v>400</v>
      </c>
      <c r="R40" s="674" t="str">
        <f t="shared" si="3"/>
        <v>II</v>
      </c>
      <c r="S40" s="246" t="str">
        <f t="shared" si="4"/>
        <v>ACEPTABLE CON CONTROL ESPECIFICO</v>
      </c>
      <c r="T40" s="198" t="s">
        <v>13</v>
      </c>
      <c r="U40" s="198" t="s">
        <v>13</v>
      </c>
      <c r="V40" s="198" t="s">
        <v>13</v>
      </c>
      <c r="W40" s="198" t="s">
        <v>4326</v>
      </c>
      <c r="X40" s="203" t="s">
        <v>13</v>
      </c>
    </row>
    <row r="41" spans="3:24" ht="135">
      <c r="C41" s="1482"/>
      <c r="D41" s="1483"/>
      <c r="E41" s="10" t="s">
        <v>6</v>
      </c>
      <c r="F41" s="64" t="s">
        <v>1568</v>
      </c>
      <c r="G41" s="197" t="s">
        <v>20</v>
      </c>
      <c r="H41" s="198" t="s">
        <v>104</v>
      </c>
      <c r="I41" s="10" t="s">
        <v>11</v>
      </c>
      <c r="J41" s="10" t="s">
        <v>1684</v>
      </c>
      <c r="K41" s="10" t="s">
        <v>106</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13</v>
      </c>
      <c r="U41" s="198" t="s">
        <v>13</v>
      </c>
      <c r="V41" s="198" t="s">
        <v>13</v>
      </c>
      <c r="W41" s="198" t="s">
        <v>4327</v>
      </c>
      <c r="X41" s="203" t="s">
        <v>120</v>
      </c>
    </row>
    <row r="42" spans="3:24" ht="108">
      <c r="C42" s="1482"/>
      <c r="D42" s="1483"/>
      <c r="E42" s="10" t="s">
        <v>6</v>
      </c>
      <c r="F42" s="64" t="s">
        <v>316</v>
      </c>
      <c r="G42" s="197" t="s">
        <v>20</v>
      </c>
      <c r="H42" s="198" t="s">
        <v>83</v>
      </c>
      <c r="I42" s="10" t="s">
        <v>2040</v>
      </c>
      <c r="J42" s="10" t="s">
        <v>1450</v>
      </c>
      <c r="K42" s="10" t="s">
        <v>1578</v>
      </c>
      <c r="L42" s="472">
        <v>2</v>
      </c>
      <c r="M42" s="472">
        <v>4</v>
      </c>
      <c r="N42" s="639">
        <f t="shared" si="0"/>
        <v>8</v>
      </c>
      <c r="O42" s="950" t="str">
        <f t="shared" si="1"/>
        <v>MEDIO</v>
      </c>
      <c r="P42" s="639">
        <v>10</v>
      </c>
      <c r="Q42" s="639">
        <f t="shared" si="2"/>
        <v>80</v>
      </c>
      <c r="R42" s="674" t="str">
        <f t="shared" si="3"/>
        <v>III</v>
      </c>
      <c r="S42" s="246" t="str">
        <f t="shared" si="4"/>
        <v>MEJORABLE</v>
      </c>
      <c r="T42" s="198" t="s">
        <v>13</v>
      </c>
      <c r="U42" s="198" t="s">
        <v>13</v>
      </c>
      <c r="V42" s="198" t="s">
        <v>13</v>
      </c>
      <c r="W42" s="198" t="s">
        <v>124</v>
      </c>
      <c r="X42" s="203" t="s">
        <v>120</v>
      </c>
    </row>
    <row r="43" spans="3:24" ht="258.75" customHeight="1">
      <c r="C43" s="1482"/>
      <c r="D43" s="1483"/>
      <c r="E43" s="10" t="s">
        <v>6</v>
      </c>
      <c r="F43" s="64" t="s">
        <v>302</v>
      </c>
      <c r="G43" s="197" t="s">
        <v>20</v>
      </c>
      <c r="H43" s="199" t="s">
        <v>31</v>
      </c>
      <c r="I43" s="196" t="s">
        <v>11</v>
      </c>
      <c r="J43" s="196" t="s">
        <v>1685</v>
      </c>
      <c r="K43" s="196" t="s">
        <v>11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1430</v>
      </c>
      <c r="W43" s="201" t="s">
        <v>32</v>
      </c>
      <c r="X43" s="203" t="s">
        <v>13</v>
      </c>
    </row>
    <row r="44" spans="3:24" ht="189">
      <c r="C44" s="1482"/>
      <c r="D44" s="1483"/>
      <c r="E44" s="10" t="s">
        <v>6</v>
      </c>
      <c r="F44" s="305" t="s">
        <v>3763</v>
      </c>
      <c r="G44" s="193" t="s">
        <v>33</v>
      </c>
      <c r="H44" s="194" t="s">
        <v>3766</v>
      </c>
      <c r="I44" s="195" t="s">
        <v>11</v>
      </c>
      <c r="J44" s="322" t="s">
        <v>1086</v>
      </c>
      <c r="K44" s="195" t="s">
        <v>1150</v>
      </c>
      <c r="L44" s="472">
        <v>2</v>
      </c>
      <c r="M44" s="472">
        <v>4</v>
      </c>
      <c r="N44" s="639">
        <f t="shared" si="0"/>
        <v>8</v>
      </c>
      <c r="O44" s="950" t="str">
        <f t="shared" si="1"/>
        <v>MEDIO</v>
      </c>
      <c r="P44" s="639">
        <v>10</v>
      </c>
      <c r="Q44" s="639">
        <f t="shared" si="2"/>
        <v>80</v>
      </c>
      <c r="R44" s="674" t="str">
        <f t="shared" si="3"/>
        <v>III</v>
      </c>
      <c r="S44" s="246" t="str">
        <f t="shared" si="4"/>
        <v>MEJORABLE</v>
      </c>
      <c r="T44" s="198" t="s">
        <v>13</v>
      </c>
      <c r="U44" s="198" t="s">
        <v>13</v>
      </c>
      <c r="V44" s="198" t="s">
        <v>13</v>
      </c>
      <c r="W44" s="9" t="s">
        <v>4087</v>
      </c>
      <c r="X44" s="203" t="s">
        <v>1190</v>
      </c>
    </row>
    <row r="45" spans="3:24" ht="382.2">
      <c r="C45" s="1482"/>
      <c r="D45" s="1483"/>
      <c r="E45" s="10" t="s">
        <v>6</v>
      </c>
      <c r="F45" s="305" t="s">
        <v>1191</v>
      </c>
      <c r="G45" s="193" t="s">
        <v>25</v>
      </c>
      <c r="H45" s="194" t="s">
        <v>1192</v>
      </c>
      <c r="I45" s="194" t="s">
        <v>1030</v>
      </c>
      <c r="J45" s="322" t="s">
        <v>1031</v>
      </c>
      <c r="K45" s="195" t="s">
        <v>1122</v>
      </c>
      <c r="L45" s="472">
        <v>2</v>
      </c>
      <c r="M45" s="472">
        <v>4</v>
      </c>
      <c r="N45" s="639">
        <f t="shared" si="0"/>
        <v>8</v>
      </c>
      <c r="O45" s="950" t="str">
        <f t="shared" si="1"/>
        <v>MEDIO</v>
      </c>
      <c r="P45" s="639">
        <v>10</v>
      </c>
      <c r="Q45" s="639">
        <f t="shared" si="2"/>
        <v>80</v>
      </c>
      <c r="R45" s="674" t="str">
        <f t="shared" si="3"/>
        <v>III</v>
      </c>
      <c r="S45" s="246" t="str">
        <f t="shared" si="4"/>
        <v>MEJORABLE</v>
      </c>
      <c r="T45" s="198" t="s">
        <v>13</v>
      </c>
      <c r="U45" s="198" t="s">
        <v>13</v>
      </c>
      <c r="V45" s="198" t="s">
        <v>13</v>
      </c>
      <c r="W45" s="9" t="s">
        <v>4088</v>
      </c>
      <c r="X45" s="203" t="s">
        <v>1123</v>
      </c>
    </row>
    <row r="46" spans="3:24" ht="136.80000000000001">
      <c r="C46" s="1482"/>
      <c r="D46" s="1483"/>
      <c r="E46" s="10" t="s">
        <v>6</v>
      </c>
      <c r="F46" s="3" t="s">
        <v>24</v>
      </c>
      <c r="G46" s="315" t="s">
        <v>25</v>
      </c>
      <c r="H46" s="184" t="s">
        <v>1124</v>
      </c>
      <c r="I46" s="5" t="s">
        <v>1028</v>
      </c>
      <c r="J46" s="5" t="s">
        <v>1028</v>
      </c>
      <c r="K46" s="5" t="s">
        <v>1122</v>
      </c>
      <c r="L46" s="472">
        <v>2</v>
      </c>
      <c r="M46" s="472">
        <v>4</v>
      </c>
      <c r="N46" s="639">
        <f t="shared" si="0"/>
        <v>8</v>
      </c>
      <c r="O46" s="950" t="str">
        <f t="shared" si="1"/>
        <v>MEDIO</v>
      </c>
      <c r="P46" s="639">
        <v>10</v>
      </c>
      <c r="Q46" s="639">
        <f t="shared" si="2"/>
        <v>80</v>
      </c>
      <c r="R46" s="674" t="str">
        <f t="shared" si="3"/>
        <v>III</v>
      </c>
      <c r="S46" s="246" t="str">
        <f t="shared" si="4"/>
        <v>MEJORABLE</v>
      </c>
      <c r="T46" s="179" t="s">
        <v>14</v>
      </c>
      <c r="U46" s="179" t="s">
        <v>14</v>
      </c>
      <c r="V46" s="179" t="s">
        <v>13</v>
      </c>
      <c r="W46" s="5" t="s">
        <v>2043</v>
      </c>
      <c r="X46" s="183" t="s">
        <v>14</v>
      </c>
    </row>
    <row r="47" spans="3:24" ht="135">
      <c r="C47" s="1482"/>
      <c r="D47" s="1483"/>
      <c r="E47" s="10" t="s">
        <v>6</v>
      </c>
      <c r="F47" s="192" t="s">
        <v>1194</v>
      </c>
      <c r="G47" s="192" t="s">
        <v>25</v>
      </c>
      <c r="H47" s="196" t="s">
        <v>1271</v>
      </c>
      <c r="I47" s="10" t="s">
        <v>1128</v>
      </c>
      <c r="J47" s="10" t="s">
        <v>1129</v>
      </c>
      <c r="K47" s="10" t="s">
        <v>1130</v>
      </c>
      <c r="L47" s="472">
        <v>2</v>
      </c>
      <c r="M47" s="472">
        <v>4</v>
      </c>
      <c r="N47" s="639">
        <f t="shared" si="0"/>
        <v>8</v>
      </c>
      <c r="O47" s="950" t="str">
        <f t="shared" si="1"/>
        <v>MEDIO</v>
      </c>
      <c r="P47" s="639">
        <v>10</v>
      </c>
      <c r="Q47" s="639">
        <f t="shared" si="2"/>
        <v>80</v>
      </c>
      <c r="R47" s="674" t="str">
        <f t="shared" si="3"/>
        <v>III</v>
      </c>
      <c r="S47" s="246" t="str">
        <f t="shared" si="4"/>
        <v>MEJORABLE</v>
      </c>
      <c r="T47" s="198" t="s">
        <v>14</v>
      </c>
      <c r="U47" s="198" t="s">
        <v>14</v>
      </c>
      <c r="V47" s="198" t="s">
        <v>14</v>
      </c>
      <c r="W47" s="10" t="s">
        <v>2044</v>
      </c>
      <c r="X47" s="203" t="s">
        <v>14</v>
      </c>
    </row>
    <row r="48" spans="3:24" ht="162">
      <c r="C48" s="1482"/>
      <c r="D48" s="1483"/>
      <c r="E48" s="10" t="s">
        <v>6</v>
      </c>
      <c r="F48" s="192" t="s">
        <v>1195</v>
      </c>
      <c r="G48" s="192" t="s">
        <v>25</v>
      </c>
      <c r="H48" s="196" t="s">
        <v>1131</v>
      </c>
      <c r="I48" s="10" t="s">
        <v>1133</v>
      </c>
      <c r="J48" s="10" t="s">
        <v>1132</v>
      </c>
      <c r="K48" s="10" t="s">
        <v>1134</v>
      </c>
      <c r="L48" s="472">
        <v>2</v>
      </c>
      <c r="M48" s="472">
        <v>4</v>
      </c>
      <c r="N48" s="639">
        <f t="shared" si="0"/>
        <v>8</v>
      </c>
      <c r="O48" s="950" t="str">
        <f t="shared" si="1"/>
        <v>MEDIO</v>
      </c>
      <c r="P48" s="639">
        <v>10</v>
      </c>
      <c r="Q48" s="639">
        <f t="shared" si="2"/>
        <v>80</v>
      </c>
      <c r="R48" s="674" t="str">
        <f t="shared" si="3"/>
        <v>III</v>
      </c>
      <c r="S48" s="246" t="str">
        <f t="shared" si="4"/>
        <v>MEJORABLE</v>
      </c>
      <c r="T48" s="198" t="s">
        <v>14</v>
      </c>
      <c r="U48" s="198" t="s">
        <v>14</v>
      </c>
      <c r="V48" s="198" t="s">
        <v>14</v>
      </c>
      <c r="W48" s="10" t="s">
        <v>2045</v>
      </c>
      <c r="X48" s="203" t="s">
        <v>14</v>
      </c>
    </row>
    <row r="49" spans="3:24" ht="135">
      <c r="C49" s="1482"/>
      <c r="D49" s="1483"/>
      <c r="E49" s="10" t="s">
        <v>6</v>
      </c>
      <c r="F49" s="192" t="s">
        <v>1197</v>
      </c>
      <c r="G49" s="192" t="s">
        <v>25</v>
      </c>
      <c r="H49" s="196" t="s">
        <v>103</v>
      </c>
      <c r="I49" s="10" t="s">
        <v>1030</v>
      </c>
      <c r="J49" s="10" t="s">
        <v>1126</v>
      </c>
      <c r="K49" s="10" t="s">
        <v>1122</v>
      </c>
      <c r="L49" s="472">
        <v>2</v>
      </c>
      <c r="M49" s="472">
        <v>4</v>
      </c>
      <c r="N49" s="639">
        <f t="shared" si="0"/>
        <v>8</v>
      </c>
      <c r="O49" s="950" t="str">
        <f t="shared" si="1"/>
        <v>MEDIO</v>
      </c>
      <c r="P49" s="639">
        <v>10</v>
      </c>
      <c r="Q49" s="639">
        <f t="shared" si="2"/>
        <v>80</v>
      </c>
      <c r="R49" s="674" t="str">
        <f t="shared" si="3"/>
        <v>III</v>
      </c>
      <c r="S49" s="246" t="str">
        <f t="shared" si="4"/>
        <v>MEJORABLE</v>
      </c>
      <c r="T49" s="198" t="s">
        <v>14</v>
      </c>
      <c r="U49" s="198" t="s">
        <v>14</v>
      </c>
      <c r="V49" s="198" t="s">
        <v>14</v>
      </c>
      <c r="W49" s="10" t="s">
        <v>2046</v>
      </c>
      <c r="X49" s="203" t="s">
        <v>14</v>
      </c>
    </row>
    <row r="50" spans="3:24" ht="155.4" customHeight="1">
      <c r="C50" s="1482"/>
      <c r="D50" s="1483"/>
      <c r="E50" s="10" t="s">
        <v>6</v>
      </c>
      <c r="F50" s="363" t="s">
        <v>51</v>
      </c>
      <c r="G50" s="363" t="s">
        <v>20</v>
      </c>
      <c r="H50" s="179" t="s">
        <v>52</v>
      </c>
      <c r="I50" s="184" t="s">
        <v>11</v>
      </c>
      <c r="J50" s="184" t="s">
        <v>11</v>
      </c>
      <c r="K50" s="184" t="s">
        <v>11</v>
      </c>
      <c r="L50" s="472">
        <v>2</v>
      </c>
      <c r="M50" s="472">
        <v>2</v>
      </c>
      <c r="N50" s="639">
        <f t="shared" si="0"/>
        <v>4</v>
      </c>
      <c r="O50" s="950" t="str">
        <f t="shared" si="1"/>
        <v>BAJO</v>
      </c>
      <c r="P50" s="639">
        <v>100</v>
      </c>
      <c r="Q50" s="639">
        <f t="shared" si="2"/>
        <v>400</v>
      </c>
      <c r="R50" s="674" t="str">
        <f t="shared" si="3"/>
        <v>II</v>
      </c>
      <c r="S50" s="246" t="str">
        <f t="shared" si="4"/>
        <v>ACEPTABLE CON CONTROL ESPECIFICO</v>
      </c>
      <c r="T50" s="179" t="s">
        <v>13</v>
      </c>
      <c r="U50" s="179" t="s">
        <v>13</v>
      </c>
      <c r="V50" s="179" t="s">
        <v>13</v>
      </c>
      <c r="W50" s="5" t="s">
        <v>2047</v>
      </c>
      <c r="X50" s="183" t="s">
        <v>13</v>
      </c>
    </row>
    <row r="51" spans="3:24" ht="189">
      <c r="C51" s="1482"/>
      <c r="D51" s="1483"/>
      <c r="E51" s="10" t="s">
        <v>6</v>
      </c>
      <c r="F51" s="871" t="s">
        <v>4161</v>
      </c>
      <c r="G51" s="924" t="s">
        <v>33</v>
      </c>
      <c r="H51" s="866" t="s">
        <v>3766</v>
      </c>
      <c r="I51" s="865" t="s">
        <v>11</v>
      </c>
      <c r="J51" s="867" t="s">
        <v>1086</v>
      </c>
      <c r="K51" s="865" t="s">
        <v>1150</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4103</v>
      </c>
      <c r="X51" s="732" t="s">
        <v>1190</v>
      </c>
    </row>
    <row r="52" spans="3:24" ht="189">
      <c r="C52" s="1482"/>
      <c r="D52" s="1483"/>
      <c r="E52" s="10" t="s">
        <v>157</v>
      </c>
      <c r="F52" s="870" t="s">
        <v>4136</v>
      </c>
      <c r="G52" s="924" t="s">
        <v>25</v>
      </c>
      <c r="H52" s="866" t="s">
        <v>4137</v>
      </c>
      <c r="I52" s="865" t="s">
        <v>11</v>
      </c>
      <c r="J52" s="865" t="s">
        <v>11</v>
      </c>
      <c r="K52" s="865" t="s">
        <v>4138</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731" t="s">
        <v>4141</v>
      </c>
      <c r="X52" s="727" t="s">
        <v>14</v>
      </c>
    </row>
    <row r="53" spans="3:24" ht="216">
      <c r="C53" s="1482"/>
      <c r="D53" s="1483"/>
      <c r="E53" s="10" t="s">
        <v>157</v>
      </c>
      <c r="F53" s="870" t="s">
        <v>4142</v>
      </c>
      <c r="G53" s="924" t="s">
        <v>3871</v>
      </c>
      <c r="H53" s="866" t="s">
        <v>4162</v>
      </c>
      <c r="I53" s="733" t="s">
        <v>10</v>
      </c>
      <c r="J53" s="865" t="s">
        <v>11</v>
      </c>
      <c r="K53" s="865" t="s">
        <v>11</v>
      </c>
      <c r="L53" s="472">
        <v>2</v>
      </c>
      <c r="M53" s="472">
        <v>4</v>
      </c>
      <c r="N53" s="639">
        <f t="shared" si="0"/>
        <v>8</v>
      </c>
      <c r="O53" s="950" t="str">
        <f t="shared" si="1"/>
        <v>MEDIO</v>
      </c>
      <c r="P53" s="639">
        <v>10</v>
      </c>
      <c r="Q53" s="639">
        <f t="shared" si="2"/>
        <v>80</v>
      </c>
      <c r="R53" s="674" t="str">
        <f t="shared" si="3"/>
        <v>III</v>
      </c>
      <c r="S53" s="246" t="str">
        <f t="shared" si="4"/>
        <v>MEJORABLE</v>
      </c>
      <c r="T53" s="733" t="s">
        <v>13</v>
      </c>
      <c r="U53" s="733" t="s">
        <v>13</v>
      </c>
      <c r="V53" s="733" t="s">
        <v>13</v>
      </c>
      <c r="W53" s="9" t="s">
        <v>4144</v>
      </c>
      <c r="X53" s="732" t="s">
        <v>4145</v>
      </c>
    </row>
    <row r="54" spans="3:24" ht="216">
      <c r="C54" s="1482"/>
      <c r="D54" s="1483"/>
      <c r="E54" s="10" t="s">
        <v>157</v>
      </c>
      <c r="F54" s="870" t="s">
        <v>4146</v>
      </c>
      <c r="G54" s="924" t="s">
        <v>3871</v>
      </c>
      <c r="H54" s="866" t="s">
        <v>4163</v>
      </c>
      <c r="I54" s="733" t="s">
        <v>10</v>
      </c>
      <c r="J54" s="865" t="s">
        <v>11</v>
      </c>
      <c r="K54" s="865" t="s">
        <v>4147</v>
      </c>
      <c r="L54" s="472">
        <v>2</v>
      </c>
      <c r="M54" s="472">
        <v>4</v>
      </c>
      <c r="N54" s="639">
        <f t="shared" si="0"/>
        <v>8</v>
      </c>
      <c r="O54" s="950" t="str">
        <f t="shared" si="1"/>
        <v>MEDIO</v>
      </c>
      <c r="P54" s="639">
        <v>10</v>
      </c>
      <c r="Q54" s="639">
        <f t="shared" si="2"/>
        <v>80</v>
      </c>
      <c r="R54" s="674" t="str">
        <f t="shared" si="3"/>
        <v>III</v>
      </c>
      <c r="S54" s="246" t="str">
        <f t="shared" si="4"/>
        <v>MEJORABLE</v>
      </c>
      <c r="T54" s="733" t="s">
        <v>13</v>
      </c>
      <c r="U54" s="733" t="s">
        <v>13</v>
      </c>
      <c r="V54" s="733" t="s">
        <v>13</v>
      </c>
      <c r="W54" s="9" t="s">
        <v>4144</v>
      </c>
      <c r="X54" s="732" t="s">
        <v>4145</v>
      </c>
    </row>
    <row r="55" spans="3:24" ht="108">
      <c r="C55" s="1482"/>
      <c r="D55" s="1483"/>
      <c r="E55" s="10" t="s">
        <v>157</v>
      </c>
      <c r="F55" s="870" t="s">
        <v>4164</v>
      </c>
      <c r="G55" s="924" t="s">
        <v>219</v>
      </c>
      <c r="H55" s="866" t="s">
        <v>4165</v>
      </c>
      <c r="I55" s="733" t="s">
        <v>10</v>
      </c>
      <c r="J55" s="865" t="s">
        <v>11</v>
      </c>
      <c r="K55" s="865" t="s">
        <v>11</v>
      </c>
      <c r="L55" s="472">
        <v>2</v>
      </c>
      <c r="M55" s="472">
        <v>4</v>
      </c>
      <c r="N55" s="639">
        <f t="shared" si="0"/>
        <v>8</v>
      </c>
      <c r="O55" s="950" t="str">
        <f t="shared" si="1"/>
        <v>MEDIO</v>
      </c>
      <c r="P55" s="639">
        <v>10</v>
      </c>
      <c r="Q55" s="639">
        <f t="shared" si="2"/>
        <v>80</v>
      </c>
      <c r="R55" s="674" t="str">
        <f t="shared" si="3"/>
        <v>III</v>
      </c>
      <c r="S55" s="246" t="str">
        <f t="shared" si="4"/>
        <v>MEJORABLE</v>
      </c>
      <c r="T55" s="733" t="s">
        <v>13</v>
      </c>
      <c r="U55" s="733" t="s">
        <v>13</v>
      </c>
      <c r="V55" s="733" t="s">
        <v>13</v>
      </c>
      <c r="W55" s="9" t="s">
        <v>4166</v>
      </c>
      <c r="X55" s="727" t="s">
        <v>14</v>
      </c>
    </row>
    <row r="56" spans="3:24" ht="159.6">
      <c r="C56" s="1450" t="s">
        <v>3697</v>
      </c>
      <c r="D56" s="1451"/>
      <c r="E56" s="363" t="s">
        <v>6</v>
      </c>
      <c r="F56" s="3" t="s">
        <v>152</v>
      </c>
      <c r="G56" s="363" t="s">
        <v>8</v>
      </c>
      <c r="H56" s="178" t="s">
        <v>9</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79" t="s">
        <v>13</v>
      </c>
      <c r="U56" s="179" t="s">
        <v>14</v>
      </c>
      <c r="V56" s="179" t="s">
        <v>14</v>
      </c>
      <c r="W56" s="5" t="s">
        <v>2048</v>
      </c>
      <c r="X56" s="183" t="s">
        <v>13</v>
      </c>
    </row>
    <row r="57" spans="3:24" ht="91.2">
      <c r="C57" s="1450"/>
      <c r="D57" s="1451"/>
      <c r="E57" s="363" t="s">
        <v>6</v>
      </c>
      <c r="F57" s="5" t="s">
        <v>154</v>
      </c>
      <c r="G57" s="363" t="s">
        <v>8</v>
      </c>
      <c r="H57" s="179" t="s">
        <v>155</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14</v>
      </c>
      <c r="U57" s="179" t="s">
        <v>14</v>
      </c>
      <c r="V57" s="179" t="s">
        <v>14</v>
      </c>
      <c r="W57" s="5" t="s">
        <v>2049</v>
      </c>
      <c r="X57" s="183" t="s">
        <v>13</v>
      </c>
    </row>
    <row r="58" spans="3:24" ht="45.6">
      <c r="C58" s="1450"/>
      <c r="D58" s="1451"/>
      <c r="E58" s="363" t="s">
        <v>6</v>
      </c>
      <c r="F58" s="5" t="s">
        <v>156</v>
      </c>
      <c r="G58" s="363" t="s">
        <v>17</v>
      </c>
      <c r="H58" s="179" t="s">
        <v>18</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80" t="s">
        <v>13</v>
      </c>
      <c r="U58" s="179" t="s">
        <v>14</v>
      </c>
      <c r="V58" s="178" t="s">
        <v>14</v>
      </c>
      <c r="W58" s="5" t="s">
        <v>2050</v>
      </c>
      <c r="X58" s="183" t="s">
        <v>13</v>
      </c>
    </row>
    <row r="59" spans="3:24" ht="177" customHeight="1">
      <c r="C59" s="1450"/>
      <c r="D59" s="1451"/>
      <c r="E59" s="363" t="s">
        <v>6</v>
      </c>
      <c r="F59" s="188" t="s">
        <v>158</v>
      </c>
      <c r="G59" s="363" t="s">
        <v>20</v>
      </c>
      <c r="H59" s="179" t="s">
        <v>21</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80" t="s">
        <v>13</v>
      </c>
      <c r="U59" s="179" t="s">
        <v>14</v>
      </c>
      <c r="V59" s="180" t="s">
        <v>13</v>
      </c>
      <c r="W59" s="179" t="s">
        <v>4328</v>
      </c>
      <c r="X59" s="183" t="s">
        <v>13</v>
      </c>
    </row>
    <row r="60" spans="3:24" ht="68.400000000000006">
      <c r="C60" s="1450"/>
      <c r="D60" s="1451"/>
      <c r="E60" s="363" t="s">
        <v>1665</v>
      </c>
      <c r="F60" s="189" t="s">
        <v>159</v>
      </c>
      <c r="G60" s="185" t="s">
        <v>33</v>
      </c>
      <c r="H60" s="178" t="s">
        <v>34</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2052</v>
      </c>
      <c r="X60" s="183" t="s">
        <v>13</v>
      </c>
    </row>
    <row r="61" spans="3:24" ht="91.2">
      <c r="C61" s="1450"/>
      <c r="D61" s="1451"/>
      <c r="E61" s="363" t="s">
        <v>6</v>
      </c>
      <c r="F61" s="33" t="s">
        <v>1200</v>
      </c>
      <c r="G61" s="363" t="s">
        <v>33</v>
      </c>
      <c r="H61" s="179" t="s">
        <v>160</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13</v>
      </c>
      <c r="U61" s="179" t="s">
        <v>13</v>
      </c>
      <c r="V61" s="179" t="s">
        <v>13</v>
      </c>
      <c r="W61" s="5" t="s">
        <v>2053</v>
      </c>
      <c r="X61" s="183" t="s">
        <v>162</v>
      </c>
    </row>
    <row r="62" spans="3:24" ht="91.2">
      <c r="C62" s="1450"/>
      <c r="D62" s="1451"/>
      <c r="E62" s="363" t="s">
        <v>6</v>
      </c>
      <c r="F62" s="184" t="s">
        <v>163</v>
      </c>
      <c r="G62" s="3" t="s">
        <v>39</v>
      </c>
      <c r="H62" s="5" t="s">
        <v>164</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13</v>
      </c>
      <c r="V62" s="179" t="s">
        <v>13</v>
      </c>
      <c r="W62" s="5" t="s">
        <v>2054</v>
      </c>
      <c r="X62" s="183" t="s">
        <v>166</v>
      </c>
    </row>
    <row r="63" spans="3:24" ht="91.2">
      <c r="C63" s="1450"/>
      <c r="D63" s="1451"/>
      <c r="E63" s="363" t="s">
        <v>157</v>
      </c>
      <c r="F63" s="184" t="s">
        <v>1322</v>
      </c>
      <c r="G63" s="3" t="s">
        <v>39</v>
      </c>
      <c r="H63" s="5" t="s">
        <v>1202</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79" t="s">
        <v>13</v>
      </c>
      <c r="U63" s="179" t="s">
        <v>13</v>
      </c>
      <c r="V63" s="179" t="s">
        <v>13</v>
      </c>
      <c r="W63" s="5" t="s">
        <v>2055</v>
      </c>
      <c r="X63" s="183" t="s">
        <v>166</v>
      </c>
    </row>
    <row r="64" spans="3:24" ht="68.400000000000006">
      <c r="C64" s="1450"/>
      <c r="D64" s="1451"/>
      <c r="E64" s="185" t="s">
        <v>6</v>
      </c>
      <c r="F64" s="184" t="s">
        <v>40</v>
      </c>
      <c r="G64" s="315" t="s">
        <v>20</v>
      </c>
      <c r="H64" s="184" t="s">
        <v>41</v>
      </c>
      <c r="I64" s="178" t="s">
        <v>11</v>
      </c>
      <c r="J64" s="178" t="s">
        <v>11</v>
      </c>
      <c r="K64" s="178" t="s">
        <v>11</v>
      </c>
      <c r="L64" s="472">
        <v>2</v>
      </c>
      <c r="M64" s="472">
        <v>4</v>
      </c>
      <c r="N64" s="639">
        <f t="shared" si="0"/>
        <v>8</v>
      </c>
      <c r="O64" s="950" t="str">
        <f t="shared" si="1"/>
        <v>MEDIO</v>
      </c>
      <c r="P64" s="639">
        <v>10</v>
      </c>
      <c r="Q64" s="639">
        <f t="shared" si="2"/>
        <v>80</v>
      </c>
      <c r="R64" s="674" t="str">
        <f t="shared" si="3"/>
        <v>III</v>
      </c>
      <c r="S64" s="246" t="str">
        <f t="shared" si="4"/>
        <v>MEJORABLE</v>
      </c>
      <c r="T64" s="178" t="s">
        <v>14</v>
      </c>
      <c r="U64" s="178" t="s">
        <v>14</v>
      </c>
      <c r="V64" s="178" t="s">
        <v>14</v>
      </c>
      <c r="W64" s="184" t="s">
        <v>43</v>
      </c>
      <c r="X64" s="320" t="s">
        <v>13</v>
      </c>
    </row>
    <row r="65" spans="3:24" ht="68.400000000000006">
      <c r="C65" s="1450"/>
      <c r="D65" s="1451"/>
      <c r="E65" s="363" t="s">
        <v>6</v>
      </c>
      <c r="F65" s="34" t="s">
        <v>1203</v>
      </c>
      <c r="G65" s="363" t="s">
        <v>1204</v>
      </c>
      <c r="H65" s="179" t="s">
        <v>167</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14</v>
      </c>
      <c r="V65" s="179" t="s">
        <v>14</v>
      </c>
      <c r="W65" s="178" t="s">
        <v>168</v>
      </c>
      <c r="X65" s="183" t="s">
        <v>13</v>
      </c>
    </row>
    <row r="66" spans="3:24" ht="68.400000000000006">
      <c r="C66" s="1450"/>
      <c r="D66" s="1451"/>
      <c r="E66" s="363" t="s">
        <v>6</v>
      </c>
      <c r="F66" s="5" t="s">
        <v>169</v>
      </c>
      <c r="G66" s="363" t="s">
        <v>8</v>
      </c>
      <c r="H66" s="179" t="s">
        <v>170</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14</v>
      </c>
      <c r="U66" s="179" t="s">
        <v>14</v>
      </c>
      <c r="V66" s="179" t="s">
        <v>14</v>
      </c>
      <c r="W66" s="5" t="s">
        <v>2056</v>
      </c>
      <c r="X66" s="183" t="s">
        <v>13</v>
      </c>
    </row>
    <row r="67" spans="3:24" ht="214.5" customHeight="1">
      <c r="C67" s="1450"/>
      <c r="D67" s="1451"/>
      <c r="E67" s="363" t="s">
        <v>6</v>
      </c>
      <c r="F67" s="34" t="s">
        <v>171</v>
      </c>
      <c r="G67" s="363" t="s">
        <v>17</v>
      </c>
      <c r="H67" s="179" t="s">
        <v>18</v>
      </c>
      <c r="I67" s="179" t="s">
        <v>11</v>
      </c>
      <c r="J67" s="179" t="s">
        <v>11</v>
      </c>
      <c r="K67" s="179" t="s">
        <v>11</v>
      </c>
      <c r="L67" s="472">
        <v>2</v>
      </c>
      <c r="M67" s="472">
        <v>4</v>
      </c>
      <c r="N67" s="639">
        <f t="shared" si="0"/>
        <v>8</v>
      </c>
      <c r="O67" s="950" t="str">
        <f t="shared" si="1"/>
        <v>MEDIO</v>
      </c>
      <c r="P67" s="639">
        <v>10</v>
      </c>
      <c r="Q67" s="639">
        <f t="shared" si="2"/>
        <v>80</v>
      </c>
      <c r="R67" s="674" t="str">
        <f t="shared" si="3"/>
        <v>III</v>
      </c>
      <c r="S67" s="246" t="str">
        <f t="shared" si="4"/>
        <v>MEJORABLE</v>
      </c>
      <c r="T67" s="179" t="s">
        <v>13</v>
      </c>
      <c r="U67" s="180" t="s">
        <v>13</v>
      </c>
      <c r="V67" s="178" t="s">
        <v>14</v>
      </c>
      <c r="W67" s="179" t="s">
        <v>172</v>
      </c>
      <c r="X67" s="183" t="s">
        <v>13</v>
      </c>
    </row>
    <row r="68" spans="3:24" ht="91.2">
      <c r="C68" s="1450"/>
      <c r="D68" s="1451"/>
      <c r="E68" s="363" t="s">
        <v>157</v>
      </c>
      <c r="F68" s="33" t="s">
        <v>173</v>
      </c>
      <c r="G68" s="363" t="s">
        <v>20</v>
      </c>
      <c r="H68" s="179" t="s">
        <v>36</v>
      </c>
      <c r="I68" s="179" t="s">
        <v>11</v>
      </c>
      <c r="J68" s="179" t="s">
        <v>11</v>
      </c>
      <c r="K68" s="179" t="s">
        <v>11</v>
      </c>
      <c r="L68" s="472">
        <v>2</v>
      </c>
      <c r="M68" s="472">
        <v>4</v>
      </c>
      <c r="N68" s="639">
        <f t="shared" si="0"/>
        <v>8</v>
      </c>
      <c r="O68" s="950" t="str">
        <f t="shared" si="1"/>
        <v>MEDIO</v>
      </c>
      <c r="P68" s="639">
        <v>10</v>
      </c>
      <c r="Q68" s="639">
        <f t="shared" si="2"/>
        <v>80</v>
      </c>
      <c r="R68" s="674" t="str">
        <f t="shared" si="3"/>
        <v>III</v>
      </c>
      <c r="S68" s="246" t="str">
        <f t="shared" si="4"/>
        <v>MEJORABLE</v>
      </c>
      <c r="T68" s="179" t="s">
        <v>13</v>
      </c>
      <c r="U68" s="179" t="s">
        <v>13</v>
      </c>
      <c r="V68" s="179" t="s">
        <v>13</v>
      </c>
      <c r="W68" s="5" t="s">
        <v>2057</v>
      </c>
      <c r="X68" s="183" t="s">
        <v>38</v>
      </c>
    </row>
    <row r="69" spans="3:24" ht="264" customHeight="1">
      <c r="C69" s="1450"/>
      <c r="D69" s="1451"/>
      <c r="E69" s="363" t="s">
        <v>6</v>
      </c>
      <c r="F69" s="37" t="s">
        <v>3765</v>
      </c>
      <c r="G69" s="185" t="s">
        <v>33</v>
      </c>
      <c r="H69" s="324" t="s">
        <v>3766</v>
      </c>
      <c r="I69" s="179" t="s">
        <v>11</v>
      </c>
      <c r="J69" s="179" t="s">
        <v>11</v>
      </c>
      <c r="K69" s="179" t="s">
        <v>11</v>
      </c>
      <c r="L69" s="472">
        <v>2</v>
      </c>
      <c r="M69" s="472">
        <v>4</v>
      </c>
      <c r="N69" s="639">
        <f t="shared" si="0"/>
        <v>8</v>
      </c>
      <c r="O69" s="950" t="str">
        <f t="shared" si="1"/>
        <v>MEDIO</v>
      </c>
      <c r="P69" s="639">
        <v>10</v>
      </c>
      <c r="Q69" s="639">
        <f t="shared" si="2"/>
        <v>80</v>
      </c>
      <c r="R69" s="674" t="str">
        <f t="shared" si="3"/>
        <v>III</v>
      </c>
      <c r="S69" s="246" t="str">
        <f t="shared" si="4"/>
        <v>MEJORABLE</v>
      </c>
      <c r="T69" s="180" t="s">
        <v>13</v>
      </c>
      <c r="U69" s="180" t="s">
        <v>13</v>
      </c>
      <c r="V69" s="180" t="s">
        <v>13</v>
      </c>
      <c r="W69" s="15" t="s">
        <v>4086</v>
      </c>
      <c r="X69" s="183" t="s">
        <v>1269</v>
      </c>
    </row>
    <row r="70" spans="3:24" ht="114">
      <c r="C70" s="1450"/>
      <c r="D70" s="1451"/>
      <c r="E70" s="363" t="s">
        <v>6</v>
      </c>
      <c r="F70" s="33" t="s">
        <v>180</v>
      </c>
      <c r="G70" s="363" t="s">
        <v>20</v>
      </c>
      <c r="H70" s="179" t="s">
        <v>31</v>
      </c>
      <c r="I70" s="184" t="s">
        <v>11</v>
      </c>
      <c r="J70" s="184" t="s">
        <v>11</v>
      </c>
      <c r="K70" s="184" t="s">
        <v>11</v>
      </c>
      <c r="L70" s="472">
        <v>2</v>
      </c>
      <c r="M70" s="472">
        <v>2</v>
      </c>
      <c r="N70" s="639">
        <f t="shared" si="0"/>
        <v>4</v>
      </c>
      <c r="O70" s="950" t="str">
        <f t="shared" si="1"/>
        <v>BAJO</v>
      </c>
      <c r="P70" s="639">
        <v>100</v>
      </c>
      <c r="Q70" s="639">
        <f t="shared" si="2"/>
        <v>400</v>
      </c>
      <c r="R70" s="674" t="str">
        <f t="shared" si="3"/>
        <v>II</v>
      </c>
      <c r="S70" s="246" t="str">
        <f t="shared" si="4"/>
        <v>ACEPTABLE CON CONTROL ESPECIFICO</v>
      </c>
      <c r="T70" s="179" t="s">
        <v>13</v>
      </c>
      <c r="U70" s="179" t="s">
        <v>13</v>
      </c>
      <c r="V70" s="179" t="s">
        <v>13</v>
      </c>
      <c r="W70" s="179" t="s">
        <v>2060</v>
      </c>
      <c r="X70" s="183" t="s">
        <v>13</v>
      </c>
    </row>
    <row r="71" spans="3:24" ht="54">
      <c r="C71" s="1450"/>
      <c r="D71" s="1451"/>
      <c r="E71" s="363" t="s">
        <v>157</v>
      </c>
      <c r="F71" s="197" t="s">
        <v>181</v>
      </c>
      <c r="G71" s="197" t="s">
        <v>81</v>
      </c>
      <c r="H71" s="10" t="s">
        <v>182</v>
      </c>
      <c r="I71" s="198" t="s">
        <v>11</v>
      </c>
      <c r="J71" s="198" t="s">
        <v>11</v>
      </c>
      <c r="K71" s="198" t="s">
        <v>11</v>
      </c>
      <c r="L71" s="472">
        <v>2</v>
      </c>
      <c r="M71" s="472">
        <v>4</v>
      </c>
      <c r="N71" s="639">
        <f t="shared" si="0"/>
        <v>8</v>
      </c>
      <c r="O71" s="950" t="str">
        <f t="shared" si="1"/>
        <v>MEDIO</v>
      </c>
      <c r="P71" s="639">
        <v>10</v>
      </c>
      <c r="Q71" s="639">
        <f t="shared" si="2"/>
        <v>80</v>
      </c>
      <c r="R71" s="674" t="str">
        <f t="shared" si="3"/>
        <v>III</v>
      </c>
      <c r="S71" s="246" t="str">
        <f t="shared" si="4"/>
        <v>MEJORABLE</v>
      </c>
      <c r="T71" s="198" t="s">
        <v>13</v>
      </c>
      <c r="U71" s="198" t="s">
        <v>13</v>
      </c>
      <c r="V71" s="198" t="s">
        <v>13</v>
      </c>
      <c r="W71" s="9" t="s">
        <v>1686</v>
      </c>
      <c r="X71" s="183" t="s">
        <v>13</v>
      </c>
    </row>
    <row r="72" spans="3:24" ht="54.6" thickBot="1">
      <c r="C72" s="1477"/>
      <c r="D72" s="1478"/>
      <c r="E72" s="208" t="s">
        <v>157</v>
      </c>
      <c r="F72" s="153" t="s">
        <v>183</v>
      </c>
      <c r="G72" s="153" t="s">
        <v>81</v>
      </c>
      <c r="H72" s="266" t="s">
        <v>182</v>
      </c>
      <c r="I72" s="154" t="s">
        <v>11</v>
      </c>
      <c r="J72" s="154" t="s">
        <v>11</v>
      </c>
      <c r="K72" s="154" t="s">
        <v>11</v>
      </c>
      <c r="L72" s="472">
        <v>2</v>
      </c>
      <c r="M72" s="472">
        <v>4</v>
      </c>
      <c r="N72" s="639">
        <f t="shared" si="0"/>
        <v>8</v>
      </c>
      <c r="O72" s="950" t="str">
        <f t="shared" si="1"/>
        <v>MEDIO</v>
      </c>
      <c r="P72" s="639">
        <v>10</v>
      </c>
      <c r="Q72" s="639">
        <f t="shared" si="2"/>
        <v>80</v>
      </c>
      <c r="R72" s="674" t="str">
        <f t="shared" si="3"/>
        <v>III</v>
      </c>
      <c r="S72" s="246" t="str">
        <f t="shared" si="4"/>
        <v>MEJORABLE</v>
      </c>
      <c r="T72" s="154" t="s">
        <v>13</v>
      </c>
      <c r="U72" s="154" t="s">
        <v>13</v>
      </c>
      <c r="V72" s="154" t="s">
        <v>13</v>
      </c>
      <c r="W72" s="270" t="s">
        <v>1686</v>
      </c>
      <c r="X72" s="212" t="s">
        <v>13</v>
      </c>
    </row>
  </sheetData>
  <mergeCells count="22">
    <mergeCell ref="F7:G7"/>
    <mergeCell ref="C27:C31"/>
    <mergeCell ref="D27:D31"/>
    <mergeCell ref="C7:C8"/>
    <mergeCell ref="D7:D8"/>
    <mergeCell ref="E7:E8"/>
    <mergeCell ref="C56:D72"/>
    <mergeCell ref="C32:D55"/>
    <mergeCell ref="C1:C4"/>
    <mergeCell ref="D1:V2"/>
    <mergeCell ref="X1:X4"/>
    <mergeCell ref="D3:V4"/>
    <mergeCell ref="U5:X5"/>
    <mergeCell ref="C6:D6"/>
    <mergeCell ref="E6:X6"/>
    <mergeCell ref="L7:R7"/>
    <mergeCell ref="T7:X7"/>
    <mergeCell ref="H7:H8"/>
    <mergeCell ref="I7:K7"/>
    <mergeCell ref="C9:C26"/>
    <mergeCell ref="D9:D15"/>
    <mergeCell ref="D16:D26"/>
  </mergeCells>
  <conditionalFormatting sqref="S9:S72">
    <cfRule type="containsText" dxfId="17" priority="1" stopIfTrue="1" operator="containsText" text="MEJORABLE">
      <formula>NOT(ISERROR(SEARCH("MEJORABLE",S9)))</formula>
    </cfRule>
    <cfRule type="containsText" dxfId="16" priority="2" stopIfTrue="1" operator="containsText" text="ACEPTABLE CON CONTROL ESPECIFICO">
      <formula>NOT(ISERROR(SEARCH("ACEPTABLE CON CONTROL ESPECIFICO",S9)))</formula>
    </cfRule>
    <cfRule type="containsText" dxfId="15"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30"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9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7900-000001000000}">
          <x14:formula1>
            <xm:f>'D. NIVEL DE EXPOSICIÓN'!$D$8:$D$15</xm:f>
          </x14:formula1>
          <xm:sqref>M9:M72</xm:sqref>
        </x14:dataValidation>
        <x14:dataValidation type="list" allowBlank="1" showInputMessage="1" showErrorMessage="1" prompt="10 = Muy Alto_x000a_6 = Alto_x000a_2 = Medio_x000a_0 = Bajo" xr:uid="{00000000-0002-0000-7900-000002000000}">
          <x14:formula1>
            <xm:f>'C. NIVEL DE DEFICIENCIA'!$C$8:$C$17</xm:f>
          </x14:formula1>
          <xm:sqref>L9:L72</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69"/>
  <dimension ref="C1:X69"/>
  <sheetViews>
    <sheetView view="pageBreakPreview" zoomScale="20" zoomScaleNormal="10" zoomScaleSheetLayoutView="20" workbookViewId="0">
      <selection activeCell="V14" sqref="V14"/>
    </sheetView>
  </sheetViews>
  <sheetFormatPr baseColWidth="10" defaultColWidth="11.44140625" defaultRowHeight="14.4"/>
  <cols>
    <col min="1" max="2" width="11.44140625" style="169"/>
    <col min="3" max="3" width="44.44140625" style="169" customWidth="1"/>
    <col min="4" max="4" width="66.44140625" style="169" customWidth="1"/>
    <col min="5" max="5" width="50" style="169" bestFit="1" customWidth="1"/>
    <col min="6" max="6" width="96.44140625" style="169" customWidth="1"/>
    <col min="7" max="7" width="47.44140625" style="335" customWidth="1"/>
    <col min="8" max="8" width="92" style="169" customWidth="1"/>
    <col min="9" max="9" width="58.109375" style="169" bestFit="1" customWidth="1"/>
    <col min="10" max="10" width="57.6640625" style="169" bestFit="1" customWidth="1"/>
    <col min="11" max="11" width="44.6640625" style="169" customWidth="1"/>
    <col min="12" max="12" width="38.6640625" style="169" customWidth="1"/>
    <col min="13" max="13" width="25.44140625" style="169" customWidth="1"/>
    <col min="14" max="14" width="23.109375" style="169" customWidth="1"/>
    <col min="15" max="15" width="30.33203125" style="169" customWidth="1"/>
    <col min="16" max="16" width="29.44140625" style="169" customWidth="1"/>
    <col min="17" max="17" width="27.6640625" style="169" customWidth="1"/>
    <col min="18" max="18" width="28.44140625" style="169" customWidth="1"/>
    <col min="19" max="19" width="76.109375" style="169" customWidth="1"/>
    <col min="20" max="20" width="34.6640625" style="169" customWidth="1"/>
    <col min="21" max="21" width="37.6640625" style="169" customWidth="1"/>
    <col min="22" max="22" width="64.109375" style="169" customWidth="1"/>
    <col min="23" max="23" width="178.33203125" style="169" customWidth="1"/>
    <col min="24" max="24" width="70.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3526</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76.5" customHeight="1">
      <c r="C5" s="251" t="s">
        <v>3</v>
      </c>
      <c r="D5" s="205">
        <v>43518</v>
      </c>
      <c r="E5" s="205">
        <v>43533</v>
      </c>
      <c r="F5" s="205">
        <v>43710</v>
      </c>
      <c r="G5" s="205">
        <v>43719</v>
      </c>
      <c r="H5" s="205">
        <v>43732</v>
      </c>
      <c r="I5" s="205">
        <v>43768</v>
      </c>
      <c r="J5" s="205">
        <v>44034</v>
      </c>
      <c r="K5" s="205">
        <v>44295</v>
      </c>
      <c r="L5" s="205">
        <v>44708</v>
      </c>
      <c r="M5" s="205">
        <v>45114</v>
      </c>
      <c r="N5" s="736">
        <v>45478</v>
      </c>
      <c r="O5" s="190"/>
      <c r="P5" s="190"/>
      <c r="Q5" s="190"/>
      <c r="R5" s="190"/>
      <c r="S5" s="187"/>
      <c r="T5" s="249"/>
      <c r="U5" s="1405"/>
      <c r="V5" s="1405"/>
      <c r="W5" s="1406"/>
      <c r="X5" s="1407"/>
    </row>
    <row r="6" spans="3:24" ht="101.25" customHeight="1">
      <c r="C6" s="1408" t="s">
        <v>128</v>
      </c>
      <c r="D6" s="1409"/>
      <c r="E6" s="1487" t="s">
        <v>149</v>
      </c>
      <c r="F6" s="1487"/>
      <c r="G6" s="1487"/>
      <c r="H6" s="1487"/>
      <c r="I6" s="1487"/>
      <c r="J6" s="1487"/>
      <c r="K6" s="1487"/>
      <c r="L6" s="1487"/>
      <c r="M6" s="1487"/>
      <c r="N6" s="1487"/>
      <c r="O6" s="1487"/>
      <c r="P6" s="1487"/>
      <c r="Q6" s="1487"/>
      <c r="R6" s="1487"/>
      <c r="S6" s="1487"/>
      <c r="T6" s="1487"/>
      <c r="U6" s="1487"/>
      <c r="V6" s="1487"/>
      <c r="W6" s="1487"/>
      <c r="X6" s="1488"/>
    </row>
    <row r="7" spans="3:24" s="512" customFormat="1" ht="26.2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23">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123">
      <c r="C9" s="1998" t="s">
        <v>77</v>
      </c>
      <c r="D9" s="1999" t="s">
        <v>3817</v>
      </c>
      <c r="E9" s="122" t="s">
        <v>6</v>
      </c>
      <c r="F9" s="123" t="s">
        <v>473</v>
      </c>
      <c r="G9" s="122" t="s">
        <v>8</v>
      </c>
      <c r="H9" s="503" t="s">
        <v>9</v>
      </c>
      <c r="I9" s="125" t="s">
        <v>10</v>
      </c>
      <c r="J9" s="125" t="s">
        <v>1666</v>
      </c>
      <c r="K9" s="125" t="s">
        <v>1667</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25" t="s">
        <v>13</v>
      </c>
      <c r="U9" s="125" t="s">
        <v>14</v>
      </c>
      <c r="V9" s="125" t="s">
        <v>14</v>
      </c>
      <c r="W9" s="127" t="s">
        <v>3527</v>
      </c>
      <c r="X9" s="128" t="s">
        <v>13</v>
      </c>
    </row>
    <row r="10" spans="3:24" ht="123" customHeight="1">
      <c r="C10" s="1998"/>
      <c r="D10" s="1999"/>
      <c r="E10" s="122" t="s">
        <v>6</v>
      </c>
      <c r="F10" s="129" t="s">
        <v>474</v>
      </c>
      <c r="G10" s="122" t="s">
        <v>8</v>
      </c>
      <c r="H10" s="420" t="s">
        <v>315</v>
      </c>
      <c r="I10" s="125" t="s">
        <v>11</v>
      </c>
      <c r="J10" s="125" t="s">
        <v>1666</v>
      </c>
      <c r="K10" s="125" t="s">
        <v>1667</v>
      </c>
      <c r="L10" s="472">
        <v>6</v>
      </c>
      <c r="M10" s="472">
        <v>4</v>
      </c>
      <c r="N10" s="639">
        <f t="shared" ref="N10:N69" si="0">+L10*M10</f>
        <v>24</v>
      </c>
      <c r="O10" s="950" t="str">
        <f t="shared" ref="O10:O69" si="1">IF(N10&gt;=24,"MUY ALTO",IF(N10&gt;=10,"ALTO",IF(N10&gt;=6,"MEDIO","BAJO")))</f>
        <v>MUY ALTO</v>
      </c>
      <c r="P10" s="639">
        <v>10</v>
      </c>
      <c r="Q10" s="639">
        <f t="shared" ref="Q10:Q69" si="2">+N10*P10</f>
        <v>240</v>
      </c>
      <c r="R10" s="674" t="str">
        <f t="shared" ref="R10:R69" si="3">IF(Q10&gt;=600,"I",IF(Q10&gt;=150,"II",IF(Q10&gt;=40,"III",IF(Q10&gt;=20,"IV"))))</f>
        <v>II</v>
      </c>
      <c r="S10" s="246" t="str">
        <f t="shared" ref="S10:S69" si="4">IF(Q10&gt;=600,"NO ACEPTABLE",IF(Q10&gt;=150,"ACEPTABLE CON CONTROL ESPECIFICO",IF(Q10&gt;=40,"MEJORABLE",IF(Q10&gt;=20,"ACEPTABLE"))))</f>
        <v>ACEPTABLE CON CONTROL ESPECIFICO</v>
      </c>
      <c r="T10" s="125" t="s">
        <v>14</v>
      </c>
      <c r="U10" s="125" t="s">
        <v>14</v>
      </c>
      <c r="V10" s="125" t="s">
        <v>14</v>
      </c>
      <c r="W10" s="127" t="s">
        <v>3528</v>
      </c>
      <c r="X10" s="128" t="s">
        <v>13</v>
      </c>
    </row>
    <row r="11" spans="3:24" ht="173.25" customHeight="1">
      <c r="C11" s="1998"/>
      <c r="D11" s="1999"/>
      <c r="E11" s="122" t="s">
        <v>6</v>
      </c>
      <c r="F11" s="131" t="s">
        <v>475</v>
      </c>
      <c r="G11" s="122" t="s">
        <v>17</v>
      </c>
      <c r="H11" s="420" t="s">
        <v>476</v>
      </c>
      <c r="I11" s="125" t="s">
        <v>11</v>
      </c>
      <c r="J11" s="125" t="s">
        <v>11</v>
      </c>
      <c r="K11" s="125" t="s">
        <v>11</v>
      </c>
      <c r="L11" s="472">
        <v>2</v>
      </c>
      <c r="M11" s="472">
        <v>4</v>
      </c>
      <c r="N11" s="639">
        <f t="shared" si="0"/>
        <v>8</v>
      </c>
      <c r="O11" s="950" t="str">
        <f t="shared" si="1"/>
        <v>MEDIO</v>
      </c>
      <c r="P11" s="639">
        <v>10</v>
      </c>
      <c r="Q11" s="639">
        <f t="shared" si="2"/>
        <v>80</v>
      </c>
      <c r="R11" s="674" t="str">
        <f t="shared" si="3"/>
        <v>III</v>
      </c>
      <c r="S11" s="246" t="str">
        <f t="shared" si="4"/>
        <v>MEJORABLE</v>
      </c>
      <c r="T11" s="125" t="s">
        <v>13</v>
      </c>
      <c r="U11" s="132" t="s">
        <v>14</v>
      </c>
      <c r="V11" s="132" t="s">
        <v>14</v>
      </c>
      <c r="W11" s="125" t="s">
        <v>3445</v>
      </c>
      <c r="X11" s="133" t="s">
        <v>13</v>
      </c>
    </row>
    <row r="12" spans="3:24" ht="224.25" customHeight="1">
      <c r="C12" s="1998"/>
      <c r="D12" s="1999"/>
      <c r="E12" s="122" t="s">
        <v>6</v>
      </c>
      <c r="F12" s="134" t="s">
        <v>477</v>
      </c>
      <c r="G12" s="135" t="s">
        <v>17</v>
      </c>
      <c r="H12" s="504" t="s">
        <v>478</v>
      </c>
      <c r="I12" s="125" t="s">
        <v>11</v>
      </c>
      <c r="J12" s="125" t="s">
        <v>1656</v>
      </c>
      <c r="K12" s="125" t="s">
        <v>1578</v>
      </c>
      <c r="L12" s="472">
        <v>2</v>
      </c>
      <c r="M12" s="472">
        <v>4</v>
      </c>
      <c r="N12" s="639">
        <f t="shared" si="0"/>
        <v>8</v>
      </c>
      <c r="O12" s="950" t="str">
        <f t="shared" si="1"/>
        <v>MEDIO</v>
      </c>
      <c r="P12" s="639">
        <v>10</v>
      </c>
      <c r="Q12" s="639">
        <f t="shared" si="2"/>
        <v>80</v>
      </c>
      <c r="R12" s="674" t="str">
        <f t="shared" si="3"/>
        <v>III</v>
      </c>
      <c r="S12" s="246" t="str">
        <f t="shared" si="4"/>
        <v>MEJORABLE</v>
      </c>
      <c r="T12" s="126" t="s">
        <v>13</v>
      </c>
      <c r="U12" s="126" t="s">
        <v>13</v>
      </c>
      <c r="V12" s="126" t="s">
        <v>13</v>
      </c>
      <c r="W12" s="137" t="s">
        <v>479</v>
      </c>
      <c r="X12" s="128" t="s">
        <v>13</v>
      </c>
    </row>
    <row r="13" spans="3:24" ht="88.2">
      <c r="C13" s="1998"/>
      <c r="D13" s="1999"/>
      <c r="E13" s="122" t="s">
        <v>6</v>
      </c>
      <c r="F13" s="129" t="s">
        <v>480</v>
      </c>
      <c r="G13" s="122" t="s">
        <v>17</v>
      </c>
      <c r="H13" s="420" t="s">
        <v>47</v>
      </c>
      <c r="I13" s="125" t="s">
        <v>45</v>
      </c>
      <c r="J13" s="125" t="s">
        <v>11</v>
      </c>
      <c r="K13" s="125" t="s">
        <v>1578</v>
      </c>
      <c r="L13" s="472">
        <v>2</v>
      </c>
      <c r="M13" s="472">
        <v>4</v>
      </c>
      <c r="N13" s="639">
        <f t="shared" si="0"/>
        <v>8</v>
      </c>
      <c r="O13" s="950" t="str">
        <f t="shared" si="1"/>
        <v>MEDIO</v>
      </c>
      <c r="P13" s="639">
        <v>10</v>
      </c>
      <c r="Q13" s="639">
        <f t="shared" si="2"/>
        <v>80</v>
      </c>
      <c r="R13" s="674" t="str">
        <f t="shared" si="3"/>
        <v>III</v>
      </c>
      <c r="S13" s="246" t="str">
        <f t="shared" si="4"/>
        <v>MEJORABLE</v>
      </c>
      <c r="T13" s="126" t="s">
        <v>13</v>
      </c>
      <c r="U13" s="125" t="s">
        <v>14</v>
      </c>
      <c r="V13" s="132" t="s">
        <v>14</v>
      </c>
      <c r="W13" s="127" t="s">
        <v>3529</v>
      </c>
      <c r="X13" s="128" t="s">
        <v>13</v>
      </c>
    </row>
    <row r="14" spans="3:24" ht="254.25" customHeight="1">
      <c r="C14" s="1998"/>
      <c r="D14" s="1999"/>
      <c r="E14" s="122" t="s">
        <v>6</v>
      </c>
      <c r="F14" s="138" t="s">
        <v>481</v>
      </c>
      <c r="G14" s="122" t="s">
        <v>20</v>
      </c>
      <c r="H14" s="351" t="s">
        <v>21</v>
      </c>
      <c r="I14" s="139" t="s">
        <v>11</v>
      </c>
      <c r="J14" s="139" t="s">
        <v>1669</v>
      </c>
      <c r="K14" s="125" t="s">
        <v>1578</v>
      </c>
      <c r="L14" s="472">
        <v>2</v>
      </c>
      <c r="M14" s="472">
        <v>4</v>
      </c>
      <c r="N14" s="639">
        <f t="shared" si="0"/>
        <v>8</v>
      </c>
      <c r="O14" s="950" t="str">
        <f t="shared" si="1"/>
        <v>MEDIO</v>
      </c>
      <c r="P14" s="639">
        <v>10</v>
      </c>
      <c r="Q14" s="639">
        <f t="shared" si="2"/>
        <v>80</v>
      </c>
      <c r="R14" s="674" t="str">
        <f t="shared" si="3"/>
        <v>III</v>
      </c>
      <c r="S14" s="246" t="str">
        <f t="shared" si="4"/>
        <v>MEJORABLE</v>
      </c>
      <c r="T14" s="126" t="s">
        <v>13</v>
      </c>
      <c r="U14" s="125" t="s">
        <v>14</v>
      </c>
      <c r="V14" s="126" t="s">
        <v>13</v>
      </c>
      <c r="W14" s="137" t="s">
        <v>4194</v>
      </c>
      <c r="X14" s="128" t="s">
        <v>13</v>
      </c>
    </row>
    <row r="15" spans="3:24" ht="147">
      <c r="C15" s="1998"/>
      <c r="D15" s="1999"/>
      <c r="E15" s="122" t="s">
        <v>6</v>
      </c>
      <c r="F15" s="131" t="s">
        <v>482</v>
      </c>
      <c r="G15" s="122" t="s">
        <v>20</v>
      </c>
      <c r="H15" s="505" t="s">
        <v>31</v>
      </c>
      <c r="I15" s="139" t="s">
        <v>11</v>
      </c>
      <c r="J15" s="139" t="s">
        <v>1670</v>
      </c>
      <c r="K15" s="139" t="s">
        <v>11</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25" t="s">
        <v>13</v>
      </c>
      <c r="U15" s="125" t="s">
        <v>13</v>
      </c>
      <c r="V15" s="125" t="s">
        <v>13</v>
      </c>
      <c r="W15" s="130" t="s">
        <v>3446</v>
      </c>
      <c r="X15" s="128" t="s">
        <v>13</v>
      </c>
    </row>
    <row r="16" spans="3:24" ht="371.25" customHeight="1">
      <c r="C16" s="1998"/>
      <c r="D16" s="2000" t="s">
        <v>3787</v>
      </c>
      <c r="E16" s="122" t="s">
        <v>6</v>
      </c>
      <c r="F16" s="123" t="s">
        <v>473</v>
      </c>
      <c r="G16" s="122" t="s">
        <v>8</v>
      </c>
      <c r="H16" s="503" t="s">
        <v>9</v>
      </c>
      <c r="I16" s="125" t="s">
        <v>10</v>
      </c>
      <c r="J16" s="125" t="s">
        <v>1666</v>
      </c>
      <c r="K16" s="125" t="s">
        <v>1671</v>
      </c>
      <c r="L16" s="472">
        <v>2</v>
      </c>
      <c r="M16" s="472">
        <v>4</v>
      </c>
      <c r="N16" s="639">
        <f t="shared" si="0"/>
        <v>8</v>
      </c>
      <c r="O16" s="950" t="str">
        <f t="shared" si="1"/>
        <v>MEDIO</v>
      </c>
      <c r="P16" s="639">
        <v>10</v>
      </c>
      <c r="Q16" s="639">
        <f t="shared" si="2"/>
        <v>80</v>
      </c>
      <c r="R16" s="674" t="str">
        <f t="shared" si="3"/>
        <v>III</v>
      </c>
      <c r="S16" s="246" t="str">
        <f t="shared" si="4"/>
        <v>MEJORABLE</v>
      </c>
      <c r="T16" s="125" t="s">
        <v>13</v>
      </c>
      <c r="U16" s="125" t="s">
        <v>14</v>
      </c>
      <c r="V16" s="125" t="s">
        <v>13</v>
      </c>
      <c r="W16" s="127" t="s">
        <v>4329</v>
      </c>
      <c r="X16" s="128" t="s">
        <v>13</v>
      </c>
    </row>
    <row r="17" spans="3:24" ht="58.8">
      <c r="C17" s="1998"/>
      <c r="D17" s="2000"/>
      <c r="E17" s="122" t="s">
        <v>6</v>
      </c>
      <c r="F17" s="129" t="s">
        <v>474</v>
      </c>
      <c r="G17" s="122" t="s">
        <v>8</v>
      </c>
      <c r="H17" s="420" t="s">
        <v>315</v>
      </c>
      <c r="I17" s="125" t="s">
        <v>10</v>
      </c>
      <c r="J17" s="125" t="s">
        <v>1666</v>
      </c>
      <c r="K17" s="125" t="s">
        <v>1671</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25" t="s">
        <v>14</v>
      </c>
      <c r="U17" s="125" t="s">
        <v>14</v>
      </c>
      <c r="V17" s="125" t="s">
        <v>14</v>
      </c>
      <c r="W17" s="127" t="s">
        <v>3530</v>
      </c>
      <c r="X17" s="128" t="s">
        <v>13</v>
      </c>
    </row>
    <row r="18" spans="3:24" ht="198" customHeight="1">
      <c r="C18" s="1998"/>
      <c r="D18" s="2000"/>
      <c r="E18" s="122" t="s">
        <v>6</v>
      </c>
      <c r="F18" s="123" t="s">
        <v>484</v>
      </c>
      <c r="G18" s="122" t="s">
        <v>8</v>
      </c>
      <c r="H18" s="420" t="s">
        <v>283</v>
      </c>
      <c r="I18" s="125" t="s">
        <v>10</v>
      </c>
      <c r="J18" s="125" t="s">
        <v>1666</v>
      </c>
      <c r="K18" s="125" t="s">
        <v>1671</v>
      </c>
      <c r="L18" s="472">
        <v>6</v>
      </c>
      <c r="M18" s="472">
        <v>4</v>
      </c>
      <c r="N18" s="639">
        <f t="shared" si="0"/>
        <v>24</v>
      </c>
      <c r="O18" s="950" t="str">
        <f t="shared" si="1"/>
        <v>MUY ALTO</v>
      </c>
      <c r="P18" s="639">
        <v>10</v>
      </c>
      <c r="Q18" s="639">
        <f t="shared" si="2"/>
        <v>240</v>
      </c>
      <c r="R18" s="674" t="str">
        <f t="shared" si="3"/>
        <v>II</v>
      </c>
      <c r="S18" s="246" t="str">
        <f t="shared" si="4"/>
        <v>ACEPTABLE CON CONTROL ESPECIFICO</v>
      </c>
      <c r="T18" s="125" t="s">
        <v>13</v>
      </c>
      <c r="U18" s="125" t="s">
        <v>13</v>
      </c>
      <c r="V18" s="125" t="s">
        <v>13</v>
      </c>
      <c r="W18" s="130" t="s">
        <v>3447</v>
      </c>
      <c r="X18" s="133" t="s">
        <v>13</v>
      </c>
    </row>
    <row r="19" spans="3:24" ht="49.2">
      <c r="C19" s="1998"/>
      <c r="D19" s="2000"/>
      <c r="E19" s="122" t="s">
        <v>6</v>
      </c>
      <c r="F19" s="129" t="s">
        <v>487</v>
      </c>
      <c r="G19" s="123" t="s">
        <v>20</v>
      </c>
      <c r="H19" s="355" t="s">
        <v>227</v>
      </c>
      <c r="I19" s="139" t="s">
        <v>42</v>
      </c>
      <c r="J19" s="139" t="s">
        <v>11</v>
      </c>
      <c r="K19" s="139" t="s">
        <v>11</v>
      </c>
      <c r="L19" s="472">
        <v>2</v>
      </c>
      <c r="M19" s="472">
        <v>4</v>
      </c>
      <c r="N19" s="639">
        <f t="shared" si="0"/>
        <v>8</v>
      </c>
      <c r="O19" s="950" t="str">
        <f t="shared" si="1"/>
        <v>MEDIO</v>
      </c>
      <c r="P19" s="639">
        <v>10</v>
      </c>
      <c r="Q19" s="639">
        <f t="shared" si="2"/>
        <v>80</v>
      </c>
      <c r="R19" s="674" t="str">
        <f t="shared" si="3"/>
        <v>III</v>
      </c>
      <c r="S19" s="246" t="str">
        <f t="shared" si="4"/>
        <v>MEJORABLE</v>
      </c>
      <c r="T19" s="125" t="s">
        <v>14</v>
      </c>
      <c r="U19" s="125" t="s">
        <v>14</v>
      </c>
      <c r="V19" s="130" t="s">
        <v>14</v>
      </c>
      <c r="W19" s="141" t="s">
        <v>3448</v>
      </c>
      <c r="X19" s="128" t="s">
        <v>13</v>
      </c>
    </row>
    <row r="20" spans="3:24" ht="180" customHeight="1">
      <c r="C20" s="1998"/>
      <c r="D20" s="2000"/>
      <c r="E20" s="122" t="s">
        <v>6</v>
      </c>
      <c r="F20" s="129" t="s">
        <v>488</v>
      </c>
      <c r="G20" s="122" t="s">
        <v>8</v>
      </c>
      <c r="H20" s="420" t="s">
        <v>288</v>
      </c>
      <c r="I20" s="125" t="s">
        <v>10</v>
      </c>
      <c r="J20" s="125" t="s">
        <v>1666</v>
      </c>
      <c r="K20" s="125" t="s">
        <v>1687</v>
      </c>
      <c r="L20" s="472">
        <v>6</v>
      </c>
      <c r="M20" s="472">
        <v>4</v>
      </c>
      <c r="N20" s="639">
        <f t="shared" si="0"/>
        <v>24</v>
      </c>
      <c r="O20" s="950" t="str">
        <f t="shared" si="1"/>
        <v>MUY ALTO</v>
      </c>
      <c r="P20" s="639">
        <v>10</v>
      </c>
      <c r="Q20" s="639">
        <f t="shared" si="2"/>
        <v>240</v>
      </c>
      <c r="R20" s="674" t="str">
        <f t="shared" si="3"/>
        <v>II</v>
      </c>
      <c r="S20" s="246" t="str">
        <f t="shared" si="4"/>
        <v>ACEPTABLE CON CONTROL ESPECIFICO</v>
      </c>
      <c r="T20" s="125" t="s">
        <v>14</v>
      </c>
      <c r="U20" s="125" t="s">
        <v>14</v>
      </c>
      <c r="V20" s="125" t="s">
        <v>14</v>
      </c>
      <c r="W20" s="127" t="s">
        <v>289</v>
      </c>
      <c r="X20" s="133" t="s">
        <v>13</v>
      </c>
    </row>
    <row r="21" spans="3:24" ht="88.2">
      <c r="C21" s="1998"/>
      <c r="D21" s="2000"/>
      <c r="E21" s="122" t="s">
        <v>6</v>
      </c>
      <c r="F21" s="129" t="s">
        <v>474</v>
      </c>
      <c r="G21" s="122" t="s">
        <v>8</v>
      </c>
      <c r="H21" s="420" t="s">
        <v>155</v>
      </c>
      <c r="I21" s="125" t="s">
        <v>10</v>
      </c>
      <c r="J21" s="125" t="s">
        <v>1666</v>
      </c>
      <c r="K21" s="125" t="s">
        <v>1671</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25" t="s">
        <v>14</v>
      </c>
      <c r="U21" s="125" t="s">
        <v>14</v>
      </c>
      <c r="V21" s="125" t="s">
        <v>14</v>
      </c>
      <c r="W21" s="141" t="s">
        <v>16</v>
      </c>
      <c r="X21" s="128" t="s">
        <v>13</v>
      </c>
    </row>
    <row r="22" spans="3:24" ht="172.2">
      <c r="C22" s="1998"/>
      <c r="D22" s="2000"/>
      <c r="E22" s="122" t="s">
        <v>6</v>
      </c>
      <c r="F22" s="131" t="s">
        <v>489</v>
      </c>
      <c r="G22" s="122" t="s">
        <v>33</v>
      </c>
      <c r="H22" s="505" t="s">
        <v>160</v>
      </c>
      <c r="I22" s="125" t="s">
        <v>10</v>
      </c>
      <c r="J22" s="139" t="s">
        <v>1688</v>
      </c>
      <c r="K22" s="125" t="s">
        <v>1689</v>
      </c>
      <c r="L22" s="472">
        <v>2</v>
      </c>
      <c r="M22" s="472">
        <v>4</v>
      </c>
      <c r="N22" s="639">
        <f t="shared" si="0"/>
        <v>8</v>
      </c>
      <c r="O22" s="950" t="str">
        <f t="shared" si="1"/>
        <v>MEDIO</v>
      </c>
      <c r="P22" s="639">
        <v>10</v>
      </c>
      <c r="Q22" s="639">
        <f t="shared" si="2"/>
        <v>80</v>
      </c>
      <c r="R22" s="674" t="str">
        <f t="shared" si="3"/>
        <v>III</v>
      </c>
      <c r="S22" s="246" t="str">
        <f t="shared" si="4"/>
        <v>MEJORABLE</v>
      </c>
      <c r="T22" s="125" t="s">
        <v>13</v>
      </c>
      <c r="U22" s="125" t="s">
        <v>13</v>
      </c>
      <c r="V22" s="125" t="s">
        <v>13</v>
      </c>
      <c r="W22" s="141" t="s">
        <v>3449</v>
      </c>
      <c r="X22" s="128" t="s">
        <v>162</v>
      </c>
    </row>
    <row r="23" spans="3:24" ht="172.2">
      <c r="C23" s="1998"/>
      <c r="D23" s="2000"/>
      <c r="E23" s="122" t="s">
        <v>6</v>
      </c>
      <c r="F23" s="131" t="s">
        <v>490</v>
      </c>
      <c r="G23" s="122" t="s">
        <v>33</v>
      </c>
      <c r="H23" s="505" t="s">
        <v>160</v>
      </c>
      <c r="I23" s="125" t="s">
        <v>10</v>
      </c>
      <c r="J23" s="139" t="s">
        <v>1688</v>
      </c>
      <c r="K23" s="125" t="s">
        <v>1689</v>
      </c>
      <c r="L23" s="472">
        <v>2</v>
      </c>
      <c r="M23" s="472">
        <v>4</v>
      </c>
      <c r="N23" s="639">
        <f t="shared" si="0"/>
        <v>8</v>
      </c>
      <c r="O23" s="950" t="str">
        <f t="shared" si="1"/>
        <v>MEDIO</v>
      </c>
      <c r="P23" s="639">
        <v>10</v>
      </c>
      <c r="Q23" s="639">
        <f t="shared" si="2"/>
        <v>80</v>
      </c>
      <c r="R23" s="674" t="str">
        <f t="shared" si="3"/>
        <v>III</v>
      </c>
      <c r="S23" s="246" t="str">
        <f t="shared" si="4"/>
        <v>MEJORABLE</v>
      </c>
      <c r="T23" s="125" t="s">
        <v>13</v>
      </c>
      <c r="U23" s="125" t="s">
        <v>13</v>
      </c>
      <c r="V23" s="125" t="s">
        <v>13</v>
      </c>
      <c r="W23" s="141" t="s">
        <v>3449</v>
      </c>
      <c r="X23" s="128" t="s">
        <v>162</v>
      </c>
    </row>
    <row r="24" spans="3:24" ht="172.2">
      <c r="C24" s="1998"/>
      <c r="D24" s="2000"/>
      <c r="E24" s="122" t="s">
        <v>157</v>
      </c>
      <c r="F24" s="139" t="s">
        <v>491</v>
      </c>
      <c r="G24" s="123" t="s">
        <v>39</v>
      </c>
      <c r="H24" s="421" t="s">
        <v>164</v>
      </c>
      <c r="I24" s="125" t="s">
        <v>10</v>
      </c>
      <c r="J24" s="139" t="s">
        <v>1688</v>
      </c>
      <c r="K24" s="125" t="s">
        <v>1689</v>
      </c>
      <c r="L24" s="472">
        <v>2</v>
      </c>
      <c r="M24" s="472">
        <v>4</v>
      </c>
      <c r="N24" s="639">
        <f t="shared" si="0"/>
        <v>8</v>
      </c>
      <c r="O24" s="950" t="str">
        <f t="shared" si="1"/>
        <v>MEDIO</v>
      </c>
      <c r="P24" s="639">
        <v>10</v>
      </c>
      <c r="Q24" s="639">
        <f t="shared" si="2"/>
        <v>80</v>
      </c>
      <c r="R24" s="674" t="str">
        <f t="shared" si="3"/>
        <v>III</v>
      </c>
      <c r="S24" s="246" t="str">
        <f t="shared" si="4"/>
        <v>MEJORABLE</v>
      </c>
      <c r="T24" s="125" t="s">
        <v>13</v>
      </c>
      <c r="U24" s="125" t="s">
        <v>13</v>
      </c>
      <c r="V24" s="125" t="s">
        <v>13</v>
      </c>
      <c r="W24" s="141" t="s">
        <v>3450</v>
      </c>
      <c r="X24" s="133" t="s">
        <v>166</v>
      </c>
    </row>
    <row r="25" spans="3:24" ht="219.75" customHeight="1">
      <c r="C25" s="1998"/>
      <c r="D25" s="2000"/>
      <c r="E25" s="122" t="s">
        <v>6</v>
      </c>
      <c r="F25" s="129" t="s">
        <v>487</v>
      </c>
      <c r="G25" s="123" t="s">
        <v>20</v>
      </c>
      <c r="H25" s="355" t="s">
        <v>41</v>
      </c>
      <c r="I25" s="139" t="s">
        <v>42</v>
      </c>
      <c r="J25" s="139" t="s">
        <v>11</v>
      </c>
      <c r="K25" s="139" t="s">
        <v>1690</v>
      </c>
      <c r="L25" s="472">
        <v>2</v>
      </c>
      <c r="M25" s="472">
        <v>4</v>
      </c>
      <c r="N25" s="639">
        <f t="shared" si="0"/>
        <v>8</v>
      </c>
      <c r="O25" s="950" t="str">
        <f t="shared" si="1"/>
        <v>MEDIO</v>
      </c>
      <c r="P25" s="639">
        <v>10</v>
      </c>
      <c r="Q25" s="639">
        <f t="shared" si="2"/>
        <v>80</v>
      </c>
      <c r="R25" s="674" t="str">
        <f t="shared" si="3"/>
        <v>III</v>
      </c>
      <c r="S25" s="246" t="str">
        <f t="shared" si="4"/>
        <v>MEJORABLE</v>
      </c>
      <c r="T25" s="125" t="s">
        <v>14</v>
      </c>
      <c r="U25" s="125" t="s">
        <v>14</v>
      </c>
      <c r="V25" s="130" t="s">
        <v>14</v>
      </c>
      <c r="W25" s="141" t="s">
        <v>43</v>
      </c>
      <c r="X25" s="128" t="s">
        <v>13</v>
      </c>
    </row>
    <row r="26" spans="3:24" ht="196.5" customHeight="1">
      <c r="C26" s="1998"/>
      <c r="D26" s="2000"/>
      <c r="E26" s="122" t="s">
        <v>6</v>
      </c>
      <c r="F26" s="138" t="s">
        <v>493</v>
      </c>
      <c r="G26" s="122" t="s">
        <v>20</v>
      </c>
      <c r="H26" s="351" t="s">
        <v>21</v>
      </c>
      <c r="I26" s="139" t="s">
        <v>11</v>
      </c>
      <c r="J26" s="139" t="s">
        <v>1669</v>
      </c>
      <c r="K26" s="125" t="s">
        <v>1578</v>
      </c>
      <c r="L26" s="472">
        <v>2</v>
      </c>
      <c r="M26" s="472">
        <v>4</v>
      </c>
      <c r="N26" s="639">
        <f t="shared" si="0"/>
        <v>8</v>
      </c>
      <c r="O26" s="950" t="str">
        <f t="shared" si="1"/>
        <v>MEDIO</v>
      </c>
      <c r="P26" s="639">
        <v>10</v>
      </c>
      <c r="Q26" s="639">
        <f t="shared" si="2"/>
        <v>80</v>
      </c>
      <c r="R26" s="674" t="str">
        <f t="shared" si="3"/>
        <v>III</v>
      </c>
      <c r="S26" s="246" t="str">
        <f t="shared" si="4"/>
        <v>MEJORABLE</v>
      </c>
      <c r="T26" s="126" t="s">
        <v>13</v>
      </c>
      <c r="U26" s="125" t="s">
        <v>14</v>
      </c>
      <c r="V26" s="125" t="s">
        <v>14</v>
      </c>
      <c r="W26" s="140" t="s">
        <v>23</v>
      </c>
      <c r="X26" s="128" t="s">
        <v>13</v>
      </c>
    </row>
    <row r="27" spans="3:24" ht="123">
      <c r="C27" s="2001" t="s">
        <v>78</v>
      </c>
      <c r="D27" s="2002" t="s">
        <v>3818</v>
      </c>
      <c r="E27" s="122" t="s">
        <v>6</v>
      </c>
      <c r="F27" s="122" t="s">
        <v>494</v>
      </c>
      <c r="G27" s="122" t="s">
        <v>20</v>
      </c>
      <c r="H27" s="351" t="s">
        <v>30</v>
      </c>
      <c r="I27" s="59" t="s">
        <v>11</v>
      </c>
      <c r="J27" s="59" t="s">
        <v>85</v>
      </c>
      <c r="K27" s="59" t="s">
        <v>1502</v>
      </c>
      <c r="L27" s="472">
        <v>2</v>
      </c>
      <c r="M27" s="472">
        <v>2</v>
      </c>
      <c r="N27" s="639">
        <f t="shared" si="0"/>
        <v>4</v>
      </c>
      <c r="O27" s="950" t="str">
        <f t="shared" si="1"/>
        <v>BAJO</v>
      </c>
      <c r="P27" s="639">
        <v>100</v>
      </c>
      <c r="Q27" s="639">
        <f t="shared" si="2"/>
        <v>400</v>
      </c>
      <c r="R27" s="674" t="str">
        <f t="shared" si="3"/>
        <v>II</v>
      </c>
      <c r="S27" s="246" t="str">
        <f t="shared" si="4"/>
        <v>ACEPTABLE CON CONTROL ESPECIFICO</v>
      </c>
      <c r="T27" s="125" t="s">
        <v>13</v>
      </c>
      <c r="U27" s="125" t="s">
        <v>13</v>
      </c>
      <c r="V27" s="125" t="s">
        <v>13</v>
      </c>
      <c r="W27" s="142" t="s">
        <v>3451</v>
      </c>
      <c r="X27" s="128" t="s">
        <v>13</v>
      </c>
    </row>
    <row r="28" spans="3:24" ht="73.8">
      <c r="C28" s="2001"/>
      <c r="D28" s="2002"/>
      <c r="E28" s="122" t="s">
        <v>6</v>
      </c>
      <c r="F28" s="131" t="s">
        <v>495</v>
      </c>
      <c r="G28" s="122" t="s">
        <v>20</v>
      </c>
      <c r="H28" s="505" t="s">
        <v>48</v>
      </c>
      <c r="I28" s="59" t="s">
        <v>11</v>
      </c>
      <c r="J28" s="59" t="s">
        <v>1663</v>
      </c>
      <c r="K28" s="56" t="s">
        <v>1664</v>
      </c>
      <c r="L28" s="472">
        <v>2</v>
      </c>
      <c r="M28" s="472">
        <v>4</v>
      </c>
      <c r="N28" s="639">
        <f t="shared" si="0"/>
        <v>8</v>
      </c>
      <c r="O28" s="950" t="str">
        <f t="shared" si="1"/>
        <v>MEDIO</v>
      </c>
      <c r="P28" s="639">
        <v>10</v>
      </c>
      <c r="Q28" s="639">
        <f t="shared" si="2"/>
        <v>80</v>
      </c>
      <c r="R28" s="674" t="str">
        <f t="shared" si="3"/>
        <v>III</v>
      </c>
      <c r="S28" s="246" t="str">
        <f t="shared" si="4"/>
        <v>MEJORABLE</v>
      </c>
      <c r="T28" s="125" t="s">
        <v>13</v>
      </c>
      <c r="U28" s="125" t="s">
        <v>13</v>
      </c>
      <c r="V28" s="125" t="s">
        <v>13</v>
      </c>
      <c r="W28" s="127" t="s">
        <v>3452</v>
      </c>
      <c r="X28" s="128" t="s">
        <v>496</v>
      </c>
    </row>
    <row r="29" spans="3:24" ht="49.2">
      <c r="C29" s="2001"/>
      <c r="D29" s="2002"/>
      <c r="E29" s="122" t="s">
        <v>6</v>
      </c>
      <c r="F29" s="143" t="s">
        <v>497</v>
      </c>
      <c r="G29" s="135" t="s">
        <v>33</v>
      </c>
      <c r="H29" s="503" t="s">
        <v>34</v>
      </c>
      <c r="I29" s="132" t="s">
        <v>10</v>
      </c>
      <c r="J29" s="132" t="s">
        <v>10</v>
      </c>
      <c r="K29" s="132" t="s">
        <v>1578</v>
      </c>
      <c r="L29" s="472">
        <v>2</v>
      </c>
      <c r="M29" s="472">
        <v>4</v>
      </c>
      <c r="N29" s="639">
        <f t="shared" si="0"/>
        <v>8</v>
      </c>
      <c r="O29" s="950" t="str">
        <f t="shared" si="1"/>
        <v>MEDIO</v>
      </c>
      <c r="P29" s="639">
        <v>10</v>
      </c>
      <c r="Q29" s="639">
        <f t="shared" si="2"/>
        <v>80</v>
      </c>
      <c r="R29" s="674" t="str">
        <f t="shared" si="3"/>
        <v>III</v>
      </c>
      <c r="S29" s="246" t="str">
        <f t="shared" si="4"/>
        <v>MEJORABLE</v>
      </c>
      <c r="T29" s="125" t="s">
        <v>13</v>
      </c>
      <c r="U29" s="125" t="s">
        <v>13</v>
      </c>
      <c r="V29" s="125" t="s">
        <v>13</v>
      </c>
      <c r="W29" s="142" t="s">
        <v>3453</v>
      </c>
      <c r="X29" s="144" t="s">
        <v>13</v>
      </c>
    </row>
    <row r="30" spans="3:24" ht="98.4">
      <c r="C30" s="2001"/>
      <c r="D30" s="2002"/>
      <c r="E30" s="122" t="s">
        <v>6</v>
      </c>
      <c r="F30" s="143" t="s">
        <v>498</v>
      </c>
      <c r="G30" s="135" t="s">
        <v>33</v>
      </c>
      <c r="H30" s="503" t="s">
        <v>34</v>
      </c>
      <c r="I30" s="132" t="s">
        <v>10</v>
      </c>
      <c r="J30" s="132" t="s">
        <v>10</v>
      </c>
      <c r="K30" s="132" t="s">
        <v>1578</v>
      </c>
      <c r="L30" s="472">
        <v>2</v>
      </c>
      <c r="M30" s="472">
        <v>4</v>
      </c>
      <c r="N30" s="639">
        <f t="shared" si="0"/>
        <v>8</v>
      </c>
      <c r="O30" s="950" t="str">
        <f t="shared" si="1"/>
        <v>MEDIO</v>
      </c>
      <c r="P30" s="639">
        <v>10</v>
      </c>
      <c r="Q30" s="639">
        <f t="shared" si="2"/>
        <v>80</v>
      </c>
      <c r="R30" s="674" t="str">
        <f t="shared" si="3"/>
        <v>III</v>
      </c>
      <c r="S30" s="246" t="str">
        <f t="shared" si="4"/>
        <v>MEJORABLE</v>
      </c>
      <c r="T30" s="125" t="s">
        <v>13</v>
      </c>
      <c r="U30" s="125" t="s">
        <v>13</v>
      </c>
      <c r="V30" s="125" t="s">
        <v>13</v>
      </c>
      <c r="W30" s="142" t="s">
        <v>3454</v>
      </c>
      <c r="X30" s="144" t="s">
        <v>13</v>
      </c>
    </row>
    <row r="31" spans="3:24" ht="147">
      <c r="C31" s="2001"/>
      <c r="D31" s="2002"/>
      <c r="E31" s="122" t="s">
        <v>6</v>
      </c>
      <c r="F31" s="131" t="s">
        <v>482</v>
      </c>
      <c r="G31" s="122" t="s">
        <v>20</v>
      </c>
      <c r="H31" s="505" t="s">
        <v>31</v>
      </c>
      <c r="I31" s="59" t="s">
        <v>11</v>
      </c>
      <c r="J31" s="196" t="s">
        <v>1691</v>
      </c>
      <c r="K31" s="59" t="s">
        <v>11</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125" t="s">
        <v>13</v>
      </c>
      <c r="U31" s="125" t="s">
        <v>13</v>
      </c>
      <c r="V31" s="125" t="s">
        <v>13</v>
      </c>
      <c r="W31" s="130" t="s">
        <v>3455</v>
      </c>
      <c r="X31" s="128" t="s">
        <v>13</v>
      </c>
    </row>
    <row r="32" spans="3:24" ht="153.75" customHeight="1">
      <c r="C32" s="1499" t="s">
        <v>3775</v>
      </c>
      <c r="D32" s="1500"/>
      <c r="E32" s="10" t="s">
        <v>6</v>
      </c>
      <c r="F32" s="64" t="s">
        <v>296</v>
      </c>
      <c r="G32" s="197" t="s">
        <v>20</v>
      </c>
      <c r="H32" s="505" t="s">
        <v>31</v>
      </c>
      <c r="I32" s="59" t="s">
        <v>11</v>
      </c>
      <c r="J32" s="196" t="s">
        <v>1691</v>
      </c>
      <c r="K32" s="59" t="s">
        <v>11</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98" t="s">
        <v>13</v>
      </c>
      <c r="U32" s="198" t="s">
        <v>13</v>
      </c>
      <c r="V32" s="198" t="s">
        <v>1051</v>
      </c>
      <c r="W32" s="201" t="s">
        <v>3456</v>
      </c>
      <c r="X32" s="202" t="s">
        <v>13</v>
      </c>
    </row>
    <row r="33" spans="3:24" ht="147">
      <c r="C33" s="1443"/>
      <c r="D33" s="1444"/>
      <c r="E33" s="10" t="s">
        <v>6</v>
      </c>
      <c r="F33" s="64" t="s">
        <v>297</v>
      </c>
      <c r="G33" s="197" t="s">
        <v>20</v>
      </c>
      <c r="H33" s="505" t="s">
        <v>31</v>
      </c>
      <c r="I33" s="59" t="s">
        <v>11</v>
      </c>
      <c r="J33" s="196" t="s">
        <v>1691</v>
      </c>
      <c r="K33" s="59" t="s">
        <v>11</v>
      </c>
      <c r="L33" s="472">
        <v>2</v>
      </c>
      <c r="M33" s="472">
        <v>2</v>
      </c>
      <c r="N33" s="639">
        <f t="shared" si="0"/>
        <v>4</v>
      </c>
      <c r="O33" s="950" t="str">
        <f t="shared" si="1"/>
        <v>BAJO</v>
      </c>
      <c r="P33" s="639">
        <v>100</v>
      </c>
      <c r="Q33" s="639">
        <f t="shared" si="2"/>
        <v>400</v>
      </c>
      <c r="R33" s="674" t="str">
        <f t="shared" si="3"/>
        <v>II</v>
      </c>
      <c r="S33" s="246" t="str">
        <f t="shared" si="4"/>
        <v>ACEPTABLE CON CONTROL ESPECIFICO</v>
      </c>
      <c r="T33" s="198" t="s">
        <v>13</v>
      </c>
      <c r="U33" s="198" t="s">
        <v>13</v>
      </c>
      <c r="V33" s="198" t="s">
        <v>1051</v>
      </c>
      <c r="W33" s="201" t="s">
        <v>3456</v>
      </c>
      <c r="X33" s="202" t="s">
        <v>13</v>
      </c>
    </row>
    <row r="34" spans="3:24" ht="117.6">
      <c r="C34" s="1443"/>
      <c r="D34" s="1444"/>
      <c r="E34" s="10" t="s">
        <v>6</v>
      </c>
      <c r="F34" s="200" t="s">
        <v>298</v>
      </c>
      <c r="G34" s="197" t="s">
        <v>20</v>
      </c>
      <c r="H34" s="351" t="s">
        <v>97</v>
      </c>
      <c r="I34" s="196" t="s">
        <v>11</v>
      </c>
      <c r="J34" s="196" t="s">
        <v>1691</v>
      </c>
      <c r="K34" s="196" t="s">
        <v>11</v>
      </c>
      <c r="L34" s="472">
        <v>2</v>
      </c>
      <c r="M34" s="472">
        <v>2</v>
      </c>
      <c r="N34" s="639">
        <f t="shared" si="0"/>
        <v>4</v>
      </c>
      <c r="O34" s="950" t="str">
        <f t="shared" si="1"/>
        <v>BAJO</v>
      </c>
      <c r="P34" s="639">
        <v>100</v>
      </c>
      <c r="Q34" s="639">
        <f t="shared" si="2"/>
        <v>400</v>
      </c>
      <c r="R34" s="674" t="str">
        <f t="shared" si="3"/>
        <v>II</v>
      </c>
      <c r="S34" s="246" t="str">
        <f t="shared" si="4"/>
        <v>ACEPTABLE CON CONTROL ESPECIFICO</v>
      </c>
      <c r="T34" s="198" t="s">
        <v>13</v>
      </c>
      <c r="U34" s="198" t="s">
        <v>13</v>
      </c>
      <c r="V34" s="198" t="s">
        <v>1051</v>
      </c>
      <c r="W34" s="196" t="s">
        <v>3457</v>
      </c>
      <c r="X34" s="203" t="s">
        <v>13</v>
      </c>
    </row>
    <row r="35" spans="3:24" ht="147">
      <c r="C35" s="1443"/>
      <c r="D35" s="1444"/>
      <c r="E35" s="10" t="s">
        <v>6</v>
      </c>
      <c r="F35" s="64" t="s">
        <v>1185</v>
      </c>
      <c r="G35" s="197" t="s">
        <v>20</v>
      </c>
      <c r="H35" s="505" t="s">
        <v>31</v>
      </c>
      <c r="I35" s="196" t="s">
        <v>11</v>
      </c>
      <c r="J35" s="196" t="s">
        <v>1015</v>
      </c>
      <c r="K35" s="196" t="s">
        <v>11</v>
      </c>
      <c r="L35" s="472">
        <v>2</v>
      </c>
      <c r="M35" s="472">
        <v>2</v>
      </c>
      <c r="N35" s="639">
        <f t="shared" si="0"/>
        <v>4</v>
      </c>
      <c r="O35" s="950" t="str">
        <f t="shared" si="1"/>
        <v>BAJO</v>
      </c>
      <c r="P35" s="639">
        <v>100</v>
      </c>
      <c r="Q35" s="639">
        <f t="shared" si="2"/>
        <v>400</v>
      </c>
      <c r="R35" s="674" t="str">
        <f t="shared" si="3"/>
        <v>II</v>
      </c>
      <c r="S35" s="246" t="str">
        <f t="shared" si="4"/>
        <v>ACEPTABLE CON CONTROL ESPECIFICO</v>
      </c>
      <c r="T35" s="198" t="s">
        <v>13</v>
      </c>
      <c r="U35" s="198" t="s">
        <v>13</v>
      </c>
      <c r="V35" s="198" t="s">
        <v>114</v>
      </c>
      <c r="W35" s="201" t="s">
        <v>3456</v>
      </c>
      <c r="X35" s="202" t="s">
        <v>13</v>
      </c>
    </row>
    <row r="36" spans="3:24" ht="176.4">
      <c r="C36" s="1443"/>
      <c r="D36" s="1444"/>
      <c r="E36" s="10" t="s">
        <v>6</v>
      </c>
      <c r="F36" s="192" t="s">
        <v>99</v>
      </c>
      <c r="G36" s="193" t="s">
        <v>17</v>
      </c>
      <c r="H36" s="504" t="s">
        <v>27</v>
      </c>
      <c r="I36" s="195" t="s">
        <v>10</v>
      </c>
      <c r="J36" s="195" t="s">
        <v>28</v>
      </c>
      <c r="K36" s="195" t="s">
        <v>29</v>
      </c>
      <c r="L36" s="472">
        <v>2</v>
      </c>
      <c r="M36" s="472">
        <v>4</v>
      </c>
      <c r="N36" s="639">
        <f t="shared" si="0"/>
        <v>8</v>
      </c>
      <c r="O36" s="950" t="str">
        <f t="shared" si="1"/>
        <v>MEDIO</v>
      </c>
      <c r="P36" s="639">
        <v>10</v>
      </c>
      <c r="Q36" s="639">
        <f t="shared" si="2"/>
        <v>80</v>
      </c>
      <c r="R36" s="674" t="str">
        <f t="shared" si="3"/>
        <v>III</v>
      </c>
      <c r="S36" s="246" t="str">
        <f t="shared" si="4"/>
        <v>MEJORABLE</v>
      </c>
      <c r="T36" s="198" t="s">
        <v>13</v>
      </c>
      <c r="U36" s="198" t="s">
        <v>13</v>
      </c>
      <c r="V36" s="198" t="s">
        <v>13</v>
      </c>
      <c r="W36" s="199" t="s">
        <v>115</v>
      </c>
      <c r="X36" s="202" t="s">
        <v>13</v>
      </c>
    </row>
    <row r="37" spans="3:24" ht="117.6">
      <c r="C37" s="1443"/>
      <c r="D37" s="1444"/>
      <c r="E37" s="10" t="s">
        <v>157</v>
      </c>
      <c r="F37" s="192" t="s">
        <v>80</v>
      </c>
      <c r="G37" s="197" t="s">
        <v>81</v>
      </c>
      <c r="H37" s="351" t="s">
        <v>82</v>
      </c>
      <c r="I37" s="198" t="s">
        <v>1050</v>
      </c>
      <c r="J37" s="198" t="s">
        <v>1590</v>
      </c>
      <c r="K37" s="198" t="s">
        <v>101</v>
      </c>
      <c r="L37" s="472">
        <v>2</v>
      </c>
      <c r="M37" s="472">
        <v>2</v>
      </c>
      <c r="N37" s="639">
        <f t="shared" si="0"/>
        <v>4</v>
      </c>
      <c r="O37" s="950" t="str">
        <f t="shared" si="1"/>
        <v>BAJO</v>
      </c>
      <c r="P37" s="639">
        <v>100</v>
      </c>
      <c r="Q37" s="639">
        <f t="shared" si="2"/>
        <v>400</v>
      </c>
      <c r="R37" s="674" t="str">
        <f t="shared" si="3"/>
        <v>II</v>
      </c>
      <c r="S37" s="246" t="str">
        <f t="shared" si="4"/>
        <v>ACEPTABLE CON CONTROL ESPECIFICO</v>
      </c>
      <c r="T37" s="198" t="s">
        <v>14</v>
      </c>
      <c r="U37" s="198" t="s">
        <v>14</v>
      </c>
      <c r="V37" s="198" t="s">
        <v>14</v>
      </c>
      <c r="W37" s="10" t="s">
        <v>2870</v>
      </c>
      <c r="X37" s="202" t="s">
        <v>13</v>
      </c>
    </row>
    <row r="38" spans="3:24" ht="162">
      <c r="C38" s="1443"/>
      <c r="D38" s="1444"/>
      <c r="E38" s="10" t="s">
        <v>157</v>
      </c>
      <c r="F38" s="192" t="s">
        <v>102</v>
      </c>
      <c r="G38" s="197" t="s">
        <v>81</v>
      </c>
      <c r="H38" s="351" t="s">
        <v>82</v>
      </c>
      <c r="I38" s="198" t="s">
        <v>1050</v>
      </c>
      <c r="J38" s="198" t="s">
        <v>1590</v>
      </c>
      <c r="K38" s="198" t="s">
        <v>101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14</v>
      </c>
      <c r="U38" s="198" t="s">
        <v>14</v>
      </c>
      <c r="V38" s="198" t="s">
        <v>14</v>
      </c>
      <c r="W38" s="10" t="s">
        <v>3458</v>
      </c>
      <c r="X38" s="202" t="s">
        <v>13</v>
      </c>
    </row>
    <row r="39" spans="3:24" ht="189">
      <c r="C39" s="1443"/>
      <c r="D39" s="1444"/>
      <c r="E39" s="10" t="s">
        <v>6</v>
      </c>
      <c r="F39" s="305" t="s">
        <v>3819</v>
      </c>
      <c r="G39" s="193" t="s">
        <v>33</v>
      </c>
      <c r="H39" s="503" t="s">
        <v>3766</v>
      </c>
      <c r="I39" s="195" t="s">
        <v>11</v>
      </c>
      <c r="J39" s="322" t="s">
        <v>1086</v>
      </c>
      <c r="K39" s="195" t="s">
        <v>1150</v>
      </c>
      <c r="L39" s="472">
        <v>2</v>
      </c>
      <c r="M39" s="472">
        <v>4</v>
      </c>
      <c r="N39" s="639">
        <f t="shared" si="0"/>
        <v>8</v>
      </c>
      <c r="O39" s="950" t="str">
        <f t="shared" si="1"/>
        <v>MEDIO</v>
      </c>
      <c r="P39" s="639">
        <v>10</v>
      </c>
      <c r="Q39" s="639">
        <f t="shared" si="2"/>
        <v>80</v>
      </c>
      <c r="R39" s="674" t="str">
        <f t="shared" si="3"/>
        <v>III</v>
      </c>
      <c r="S39" s="246" t="str">
        <f t="shared" si="4"/>
        <v>MEJORABLE</v>
      </c>
      <c r="T39" s="179" t="s">
        <v>13</v>
      </c>
      <c r="U39" s="179" t="s">
        <v>13</v>
      </c>
      <c r="V39" s="179" t="s">
        <v>13</v>
      </c>
      <c r="W39" s="9" t="s">
        <v>4090</v>
      </c>
      <c r="X39" s="323" t="s">
        <v>1190</v>
      </c>
    </row>
    <row r="40" spans="3:24" ht="323.39999999999998">
      <c r="C40" s="1443"/>
      <c r="D40" s="1444"/>
      <c r="E40" s="10" t="s">
        <v>6</v>
      </c>
      <c r="F40" s="305" t="s">
        <v>1191</v>
      </c>
      <c r="G40" s="193" t="s">
        <v>25</v>
      </c>
      <c r="H40" s="503" t="s">
        <v>1192</v>
      </c>
      <c r="I40" s="194" t="s">
        <v>1030</v>
      </c>
      <c r="J40" s="322" t="s">
        <v>1031</v>
      </c>
      <c r="K40" s="195" t="s">
        <v>1122</v>
      </c>
      <c r="L40" s="472">
        <v>2</v>
      </c>
      <c r="M40" s="472">
        <v>4</v>
      </c>
      <c r="N40" s="639">
        <f t="shared" si="0"/>
        <v>8</v>
      </c>
      <c r="O40" s="950" t="str">
        <f t="shared" si="1"/>
        <v>MEDIO</v>
      </c>
      <c r="P40" s="639">
        <v>10</v>
      </c>
      <c r="Q40" s="639">
        <f t="shared" si="2"/>
        <v>80</v>
      </c>
      <c r="R40" s="674" t="str">
        <f t="shared" si="3"/>
        <v>III</v>
      </c>
      <c r="S40" s="246" t="str">
        <f t="shared" si="4"/>
        <v>MEJORABLE</v>
      </c>
      <c r="T40" s="179" t="s">
        <v>13</v>
      </c>
      <c r="U40" s="179" t="s">
        <v>13</v>
      </c>
      <c r="V40" s="179" t="s">
        <v>13</v>
      </c>
      <c r="W40" s="9" t="s">
        <v>4091</v>
      </c>
      <c r="X40" s="323" t="s">
        <v>1123</v>
      </c>
    </row>
    <row r="41" spans="3:24" ht="114">
      <c r="C41" s="1443"/>
      <c r="D41" s="1444"/>
      <c r="E41" s="10" t="s">
        <v>6</v>
      </c>
      <c r="F41" s="3" t="s">
        <v>24</v>
      </c>
      <c r="G41" s="315" t="s">
        <v>25</v>
      </c>
      <c r="H41" s="506" t="s">
        <v>1124</v>
      </c>
      <c r="I41" s="5" t="s">
        <v>1028</v>
      </c>
      <c r="J41" s="5" t="s">
        <v>1028</v>
      </c>
      <c r="K41" s="5" t="s">
        <v>1122</v>
      </c>
      <c r="L41" s="472">
        <v>2</v>
      </c>
      <c r="M41" s="472">
        <v>4</v>
      </c>
      <c r="N41" s="639">
        <f t="shared" si="0"/>
        <v>8</v>
      </c>
      <c r="O41" s="950" t="str">
        <f t="shared" si="1"/>
        <v>MEDIO</v>
      </c>
      <c r="P41" s="639">
        <v>10</v>
      </c>
      <c r="Q41" s="639">
        <f t="shared" si="2"/>
        <v>80</v>
      </c>
      <c r="R41" s="674" t="str">
        <f t="shared" si="3"/>
        <v>III</v>
      </c>
      <c r="S41" s="246" t="str">
        <f t="shared" si="4"/>
        <v>MEJORABLE</v>
      </c>
      <c r="T41" s="179" t="s">
        <v>14</v>
      </c>
      <c r="U41" s="179" t="s">
        <v>14</v>
      </c>
      <c r="V41" s="179" t="s">
        <v>13</v>
      </c>
      <c r="W41" s="5" t="s">
        <v>3459</v>
      </c>
      <c r="X41" s="183" t="s">
        <v>14</v>
      </c>
    </row>
    <row r="42" spans="3:24" ht="117.6">
      <c r="C42" s="1443"/>
      <c r="D42" s="1444"/>
      <c r="E42" s="10" t="s">
        <v>6</v>
      </c>
      <c r="F42" s="192" t="s">
        <v>1194</v>
      </c>
      <c r="G42" s="192" t="s">
        <v>25</v>
      </c>
      <c r="H42" s="971" t="s">
        <v>1271</v>
      </c>
      <c r="I42" s="10" t="s">
        <v>1128</v>
      </c>
      <c r="J42" s="10" t="s">
        <v>1129</v>
      </c>
      <c r="K42" s="10" t="s">
        <v>1130</v>
      </c>
      <c r="L42" s="472">
        <v>2</v>
      </c>
      <c r="M42" s="472">
        <v>4</v>
      </c>
      <c r="N42" s="639">
        <f t="shared" si="0"/>
        <v>8</v>
      </c>
      <c r="O42" s="950" t="str">
        <f t="shared" si="1"/>
        <v>MEDIO</v>
      </c>
      <c r="P42" s="639">
        <v>10</v>
      </c>
      <c r="Q42" s="639">
        <f t="shared" si="2"/>
        <v>80</v>
      </c>
      <c r="R42" s="674" t="str">
        <f t="shared" si="3"/>
        <v>III</v>
      </c>
      <c r="S42" s="246" t="str">
        <f t="shared" si="4"/>
        <v>MEJORABLE</v>
      </c>
      <c r="T42" s="198" t="s">
        <v>14</v>
      </c>
      <c r="U42" s="198" t="s">
        <v>14</v>
      </c>
      <c r="V42" s="198" t="s">
        <v>14</v>
      </c>
      <c r="W42" s="10" t="s">
        <v>3460</v>
      </c>
      <c r="X42" s="203" t="s">
        <v>14</v>
      </c>
    </row>
    <row r="43" spans="3:24" ht="108">
      <c r="C43" s="1443"/>
      <c r="D43" s="1444"/>
      <c r="E43" s="10" t="s">
        <v>6</v>
      </c>
      <c r="F43" s="192" t="s">
        <v>1195</v>
      </c>
      <c r="G43" s="192" t="s">
        <v>25</v>
      </c>
      <c r="H43" s="971" t="s">
        <v>1131</v>
      </c>
      <c r="I43" s="10" t="s">
        <v>1133</v>
      </c>
      <c r="J43" s="10" t="s">
        <v>1132</v>
      </c>
      <c r="K43" s="10" t="s">
        <v>1134</v>
      </c>
      <c r="L43" s="472">
        <v>2</v>
      </c>
      <c r="M43" s="472">
        <v>4</v>
      </c>
      <c r="N43" s="639">
        <f t="shared" si="0"/>
        <v>8</v>
      </c>
      <c r="O43" s="950" t="str">
        <f t="shared" si="1"/>
        <v>MEDIO</v>
      </c>
      <c r="P43" s="639">
        <v>10</v>
      </c>
      <c r="Q43" s="639">
        <f t="shared" si="2"/>
        <v>80</v>
      </c>
      <c r="R43" s="674" t="str">
        <f t="shared" si="3"/>
        <v>III</v>
      </c>
      <c r="S43" s="246" t="str">
        <f t="shared" si="4"/>
        <v>MEJORABLE</v>
      </c>
      <c r="T43" s="198" t="s">
        <v>14</v>
      </c>
      <c r="U43" s="198" t="s">
        <v>14</v>
      </c>
      <c r="V43" s="198" t="s">
        <v>14</v>
      </c>
      <c r="W43" s="10" t="s">
        <v>3461</v>
      </c>
      <c r="X43" s="203" t="s">
        <v>14</v>
      </c>
    </row>
    <row r="44" spans="3:24" ht="108">
      <c r="C44" s="1443"/>
      <c r="D44" s="1444"/>
      <c r="E44" s="10" t="s">
        <v>6</v>
      </c>
      <c r="F44" s="192" t="s">
        <v>1197</v>
      </c>
      <c r="G44" s="192" t="s">
        <v>25</v>
      </c>
      <c r="H44" s="971" t="s">
        <v>103</v>
      </c>
      <c r="I44" s="10" t="s">
        <v>1030</v>
      </c>
      <c r="J44" s="10" t="s">
        <v>1126</v>
      </c>
      <c r="K44" s="10" t="s">
        <v>1122</v>
      </c>
      <c r="L44" s="472">
        <v>2</v>
      </c>
      <c r="M44" s="472">
        <v>4</v>
      </c>
      <c r="N44" s="639">
        <f t="shared" si="0"/>
        <v>8</v>
      </c>
      <c r="O44" s="950" t="str">
        <f t="shared" si="1"/>
        <v>MEDIO</v>
      </c>
      <c r="P44" s="639">
        <v>10</v>
      </c>
      <c r="Q44" s="639">
        <f t="shared" si="2"/>
        <v>80</v>
      </c>
      <c r="R44" s="674" t="str">
        <f t="shared" si="3"/>
        <v>III</v>
      </c>
      <c r="S44" s="246" t="str">
        <f t="shared" si="4"/>
        <v>MEJORABLE</v>
      </c>
      <c r="T44" s="198" t="s">
        <v>14</v>
      </c>
      <c r="U44" s="198" t="s">
        <v>14</v>
      </c>
      <c r="V44" s="198" t="s">
        <v>14</v>
      </c>
      <c r="W44" s="10" t="s">
        <v>1127</v>
      </c>
      <c r="X44" s="203" t="s">
        <v>14</v>
      </c>
    </row>
    <row r="45" spans="3:24" ht="108">
      <c r="C45" s="1443"/>
      <c r="D45" s="1444"/>
      <c r="E45" s="10" t="s">
        <v>6</v>
      </c>
      <c r="F45" s="64" t="s">
        <v>299</v>
      </c>
      <c r="G45" s="197" t="s">
        <v>20</v>
      </c>
      <c r="H45" s="351" t="s">
        <v>104</v>
      </c>
      <c r="I45" s="10" t="s">
        <v>11</v>
      </c>
      <c r="J45" s="10" t="s">
        <v>1692</v>
      </c>
      <c r="K45" s="10" t="s">
        <v>1693</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13</v>
      </c>
      <c r="W45" s="198" t="s">
        <v>4330</v>
      </c>
      <c r="X45" s="203" t="s">
        <v>13</v>
      </c>
    </row>
    <row r="46" spans="3:24" ht="135">
      <c r="C46" s="1443"/>
      <c r="D46" s="1444"/>
      <c r="E46" s="10" t="s">
        <v>6</v>
      </c>
      <c r="F46" s="64" t="s">
        <v>300</v>
      </c>
      <c r="G46" s="197" t="s">
        <v>20</v>
      </c>
      <c r="H46" s="351" t="s">
        <v>104</v>
      </c>
      <c r="I46" s="10" t="s">
        <v>11</v>
      </c>
      <c r="J46" s="10" t="s">
        <v>1692</v>
      </c>
      <c r="K46" s="10" t="s">
        <v>1693</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98" t="s">
        <v>13</v>
      </c>
      <c r="U46" s="198" t="s">
        <v>13</v>
      </c>
      <c r="V46" s="198" t="s">
        <v>13</v>
      </c>
      <c r="W46" s="198" t="s">
        <v>4331</v>
      </c>
      <c r="X46" s="203" t="s">
        <v>120</v>
      </c>
    </row>
    <row r="47" spans="3:24" ht="108">
      <c r="C47" s="1443"/>
      <c r="D47" s="1444"/>
      <c r="E47" s="10"/>
      <c r="F47" s="64" t="s">
        <v>316</v>
      </c>
      <c r="G47" s="197" t="s">
        <v>20</v>
      </c>
      <c r="H47" s="351" t="s">
        <v>83</v>
      </c>
      <c r="I47" s="10" t="s">
        <v>107</v>
      </c>
      <c r="J47" s="10" t="s">
        <v>1694</v>
      </c>
      <c r="K47" s="10" t="s">
        <v>1578</v>
      </c>
      <c r="L47" s="472">
        <v>2</v>
      </c>
      <c r="M47" s="472">
        <v>4</v>
      </c>
      <c r="N47" s="639">
        <f t="shared" si="0"/>
        <v>8</v>
      </c>
      <c r="O47" s="950" t="str">
        <f t="shared" si="1"/>
        <v>MEDIO</v>
      </c>
      <c r="P47" s="639">
        <v>10</v>
      </c>
      <c r="Q47" s="639">
        <f t="shared" si="2"/>
        <v>80</v>
      </c>
      <c r="R47" s="674" t="str">
        <f t="shared" si="3"/>
        <v>III</v>
      </c>
      <c r="S47" s="246" t="str">
        <f t="shared" si="4"/>
        <v>MEJORABLE</v>
      </c>
      <c r="T47" s="198" t="s">
        <v>13</v>
      </c>
      <c r="U47" s="198" t="s">
        <v>13</v>
      </c>
      <c r="V47" s="198" t="s">
        <v>123</v>
      </c>
      <c r="W47" s="198" t="s">
        <v>3462</v>
      </c>
      <c r="X47" s="203" t="s">
        <v>120</v>
      </c>
    </row>
    <row r="48" spans="3:24" ht="189">
      <c r="C48" s="1443"/>
      <c r="D48" s="1444"/>
      <c r="E48" s="10" t="s">
        <v>6</v>
      </c>
      <c r="F48" s="871" t="s">
        <v>4161</v>
      </c>
      <c r="G48" s="924" t="s">
        <v>33</v>
      </c>
      <c r="H48" s="866" t="s">
        <v>3766</v>
      </c>
      <c r="I48" s="865" t="s">
        <v>11</v>
      </c>
      <c r="J48" s="867" t="s">
        <v>1086</v>
      </c>
      <c r="K48" s="865" t="s">
        <v>1150</v>
      </c>
      <c r="L48" s="472">
        <v>2</v>
      </c>
      <c r="M48" s="472">
        <v>4</v>
      </c>
      <c r="N48" s="639">
        <f t="shared" si="0"/>
        <v>8</v>
      </c>
      <c r="O48" s="950" t="str">
        <f t="shared" si="1"/>
        <v>MEDIO</v>
      </c>
      <c r="P48" s="639">
        <v>10</v>
      </c>
      <c r="Q48" s="639">
        <f t="shared" si="2"/>
        <v>80</v>
      </c>
      <c r="R48" s="674" t="str">
        <f t="shared" si="3"/>
        <v>III</v>
      </c>
      <c r="S48" s="246" t="str">
        <f t="shared" si="4"/>
        <v>MEJORABLE</v>
      </c>
      <c r="T48" s="733" t="s">
        <v>13</v>
      </c>
      <c r="U48" s="733" t="s">
        <v>13</v>
      </c>
      <c r="V48" s="733" t="s">
        <v>13</v>
      </c>
      <c r="W48" s="9" t="s">
        <v>4103</v>
      </c>
      <c r="X48" s="732" t="s">
        <v>1190</v>
      </c>
    </row>
    <row r="49" spans="3:24" ht="189">
      <c r="C49" s="1443"/>
      <c r="D49" s="1444"/>
      <c r="E49" s="10" t="s">
        <v>157</v>
      </c>
      <c r="F49" s="870" t="s">
        <v>4136</v>
      </c>
      <c r="G49" s="924" t="s">
        <v>25</v>
      </c>
      <c r="H49" s="866" t="s">
        <v>4137</v>
      </c>
      <c r="I49" s="865" t="s">
        <v>11</v>
      </c>
      <c r="J49" s="865" t="s">
        <v>11</v>
      </c>
      <c r="K49" s="865" t="s">
        <v>4138</v>
      </c>
      <c r="L49" s="472">
        <v>2</v>
      </c>
      <c r="M49" s="472">
        <v>4</v>
      </c>
      <c r="N49" s="639">
        <f t="shared" si="0"/>
        <v>8</v>
      </c>
      <c r="O49" s="950" t="str">
        <f t="shared" si="1"/>
        <v>MEDIO</v>
      </c>
      <c r="P49" s="639">
        <v>10</v>
      </c>
      <c r="Q49" s="639">
        <f t="shared" si="2"/>
        <v>80</v>
      </c>
      <c r="R49" s="674" t="str">
        <f t="shared" si="3"/>
        <v>III</v>
      </c>
      <c r="S49" s="246" t="str">
        <f t="shared" si="4"/>
        <v>MEJORABLE</v>
      </c>
      <c r="T49" s="733" t="s">
        <v>13</v>
      </c>
      <c r="U49" s="733" t="s">
        <v>13</v>
      </c>
      <c r="V49" s="733" t="s">
        <v>13</v>
      </c>
      <c r="W49" s="731" t="s">
        <v>4141</v>
      </c>
      <c r="X49" s="727" t="s">
        <v>14</v>
      </c>
    </row>
    <row r="50" spans="3:24" ht="216">
      <c r="C50" s="1443"/>
      <c r="D50" s="1444"/>
      <c r="E50" s="10" t="s">
        <v>157</v>
      </c>
      <c r="F50" s="870" t="s">
        <v>4142</v>
      </c>
      <c r="G50" s="924" t="s">
        <v>3871</v>
      </c>
      <c r="H50" s="866" t="s">
        <v>4162</v>
      </c>
      <c r="I50" s="733" t="s">
        <v>10</v>
      </c>
      <c r="J50" s="865" t="s">
        <v>11</v>
      </c>
      <c r="K50" s="865" t="s">
        <v>11</v>
      </c>
      <c r="L50" s="472">
        <v>2</v>
      </c>
      <c r="M50" s="472">
        <v>4</v>
      </c>
      <c r="N50" s="639">
        <f t="shared" si="0"/>
        <v>8</v>
      </c>
      <c r="O50" s="950" t="str">
        <f t="shared" si="1"/>
        <v>MEDIO</v>
      </c>
      <c r="P50" s="639">
        <v>10</v>
      </c>
      <c r="Q50" s="639">
        <f t="shared" si="2"/>
        <v>80</v>
      </c>
      <c r="R50" s="674" t="str">
        <f t="shared" si="3"/>
        <v>III</v>
      </c>
      <c r="S50" s="246" t="str">
        <f t="shared" si="4"/>
        <v>MEJORABLE</v>
      </c>
      <c r="T50" s="733" t="s">
        <v>13</v>
      </c>
      <c r="U50" s="733" t="s">
        <v>13</v>
      </c>
      <c r="V50" s="733" t="s">
        <v>13</v>
      </c>
      <c r="W50" s="9" t="s">
        <v>4144</v>
      </c>
      <c r="X50" s="732" t="s">
        <v>4145</v>
      </c>
    </row>
    <row r="51" spans="3:24" ht="216">
      <c r="C51" s="1443"/>
      <c r="D51" s="1444"/>
      <c r="E51" s="10" t="s">
        <v>157</v>
      </c>
      <c r="F51" s="870" t="s">
        <v>4146</v>
      </c>
      <c r="G51" s="924" t="s">
        <v>3871</v>
      </c>
      <c r="H51" s="866" t="s">
        <v>4163</v>
      </c>
      <c r="I51" s="733" t="s">
        <v>10</v>
      </c>
      <c r="J51" s="865" t="s">
        <v>11</v>
      </c>
      <c r="K51" s="865" t="s">
        <v>4147</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4144</v>
      </c>
      <c r="X51" s="732" t="s">
        <v>4145</v>
      </c>
    </row>
    <row r="52" spans="3:24" ht="54">
      <c r="C52" s="1445"/>
      <c r="D52" s="1446"/>
      <c r="E52" s="10" t="s">
        <v>157</v>
      </c>
      <c r="F52" s="870" t="s">
        <v>4164</v>
      </c>
      <c r="G52" s="924" t="s">
        <v>219</v>
      </c>
      <c r="H52" s="866" t="s">
        <v>4165</v>
      </c>
      <c r="I52" s="733" t="s">
        <v>10</v>
      </c>
      <c r="J52" s="865" t="s">
        <v>11</v>
      </c>
      <c r="K52" s="865" t="s">
        <v>11</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9" t="s">
        <v>4166</v>
      </c>
      <c r="X52" s="727" t="s">
        <v>14</v>
      </c>
    </row>
    <row r="53" spans="3:24" ht="182.4">
      <c r="C53" s="1450" t="s">
        <v>3706</v>
      </c>
      <c r="D53" s="1451"/>
      <c r="E53" s="363" t="s">
        <v>6</v>
      </c>
      <c r="F53" s="3" t="s">
        <v>152</v>
      </c>
      <c r="G53" s="363" t="s">
        <v>8</v>
      </c>
      <c r="H53" s="249" t="s">
        <v>9</v>
      </c>
      <c r="I53" s="179" t="s">
        <v>11</v>
      </c>
      <c r="J53" s="179" t="s">
        <v>11</v>
      </c>
      <c r="K53" s="179" t="s">
        <v>11</v>
      </c>
      <c r="L53" s="472">
        <v>2</v>
      </c>
      <c r="M53" s="472">
        <v>4</v>
      </c>
      <c r="N53" s="639">
        <f t="shared" si="0"/>
        <v>8</v>
      </c>
      <c r="O53" s="950" t="str">
        <f t="shared" si="1"/>
        <v>MEDIO</v>
      </c>
      <c r="P53" s="639">
        <v>10</v>
      </c>
      <c r="Q53" s="639">
        <f t="shared" si="2"/>
        <v>80</v>
      </c>
      <c r="R53" s="674" t="str">
        <f t="shared" si="3"/>
        <v>III</v>
      </c>
      <c r="S53" s="246" t="str">
        <f t="shared" si="4"/>
        <v>MEJORABLE</v>
      </c>
      <c r="T53" s="179" t="s">
        <v>13</v>
      </c>
      <c r="U53" s="179" t="s">
        <v>14</v>
      </c>
      <c r="V53" s="179" t="s">
        <v>14</v>
      </c>
      <c r="W53" s="5" t="s">
        <v>3531</v>
      </c>
      <c r="X53" s="183" t="s">
        <v>13</v>
      </c>
    </row>
    <row r="54" spans="3:24" ht="207.75" customHeight="1">
      <c r="C54" s="1450"/>
      <c r="D54" s="1451"/>
      <c r="E54" s="363" t="s">
        <v>6</v>
      </c>
      <c r="F54" s="5" t="s">
        <v>154</v>
      </c>
      <c r="G54" s="363" t="s">
        <v>8</v>
      </c>
      <c r="H54" s="507" t="s">
        <v>155</v>
      </c>
      <c r="I54" s="179" t="s">
        <v>11</v>
      </c>
      <c r="J54" s="179" t="s">
        <v>11</v>
      </c>
      <c r="K54" s="179" t="s">
        <v>11</v>
      </c>
      <c r="L54" s="472">
        <v>2</v>
      </c>
      <c r="M54" s="472">
        <v>4</v>
      </c>
      <c r="N54" s="639">
        <f t="shared" si="0"/>
        <v>8</v>
      </c>
      <c r="O54" s="950" t="str">
        <f t="shared" si="1"/>
        <v>MEDIO</v>
      </c>
      <c r="P54" s="639">
        <v>10</v>
      </c>
      <c r="Q54" s="639">
        <f t="shared" si="2"/>
        <v>80</v>
      </c>
      <c r="R54" s="674" t="str">
        <f t="shared" si="3"/>
        <v>III</v>
      </c>
      <c r="S54" s="246" t="str">
        <f t="shared" si="4"/>
        <v>MEJORABLE</v>
      </c>
      <c r="T54" s="179" t="s">
        <v>14</v>
      </c>
      <c r="U54" s="179" t="s">
        <v>14</v>
      </c>
      <c r="V54" s="179" t="s">
        <v>14</v>
      </c>
      <c r="W54" s="5" t="s">
        <v>3463</v>
      </c>
      <c r="X54" s="183" t="s">
        <v>13</v>
      </c>
    </row>
    <row r="55" spans="3:24" ht="182.25" customHeight="1">
      <c r="C55" s="1450"/>
      <c r="D55" s="1451"/>
      <c r="E55" s="363" t="s">
        <v>6</v>
      </c>
      <c r="F55" s="5" t="s">
        <v>156</v>
      </c>
      <c r="G55" s="363" t="s">
        <v>17</v>
      </c>
      <c r="H55" s="507" t="s">
        <v>18</v>
      </c>
      <c r="I55" s="179" t="s">
        <v>11</v>
      </c>
      <c r="J55" s="179" t="s">
        <v>11</v>
      </c>
      <c r="K55" s="179" t="s">
        <v>11</v>
      </c>
      <c r="L55" s="472">
        <v>2</v>
      </c>
      <c r="M55" s="472">
        <v>4</v>
      </c>
      <c r="N55" s="639">
        <f t="shared" si="0"/>
        <v>8</v>
      </c>
      <c r="O55" s="950" t="str">
        <f t="shared" si="1"/>
        <v>MEDIO</v>
      </c>
      <c r="P55" s="639">
        <v>10</v>
      </c>
      <c r="Q55" s="639">
        <f t="shared" si="2"/>
        <v>80</v>
      </c>
      <c r="R55" s="674" t="str">
        <f t="shared" si="3"/>
        <v>III</v>
      </c>
      <c r="S55" s="246" t="str">
        <f t="shared" si="4"/>
        <v>MEJORABLE</v>
      </c>
      <c r="T55" s="180" t="s">
        <v>13</v>
      </c>
      <c r="U55" s="179" t="s">
        <v>14</v>
      </c>
      <c r="V55" s="178" t="s">
        <v>14</v>
      </c>
      <c r="W55" s="5" t="s">
        <v>2649</v>
      </c>
      <c r="X55" s="183" t="s">
        <v>13</v>
      </c>
    </row>
    <row r="56" spans="3:24" ht="199.5" customHeight="1">
      <c r="C56" s="1450"/>
      <c r="D56" s="1451"/>
      <c r="E56" s="363" t="s">
        <v>157</v>
      </c>
      <c r="F56" s="188" t="s">
        <v>158</v>
      </c>
      <c r="G56" s="363" t="s">
        <v>20</v>
      </c>
      <c r="H56" s="507" t="s">
        <v>21</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80" t="s">
        <v>13</v>
      </c>
      <c r="U56" s="179" t="s">
        <v>14</v>
      </c>
      <c r="V56" s="180" t="s">
        <v>13</v>
      </c>
      <c r="W56" s="179" t="s">
        <v>3464</v>
      </c>
      <c r="X56" s="183" t="s">
        <v>13</v>
      </c>
    </row>
    <row r="57" spans="3:24" ht="68.400000000000006">
      <c r="C57" s="1450"/>
      <c r="D57" s="1451"/>
      <c r="E57" s="363" t="s">
        <v>157</v>
      </c>
      <c r="F57" s="189" t="s">
        <v>159</v>
      </c>
      <c r="G57" s="185" t="s">
        <v>33</v>
      </c>
      <c r="H57" s="249" t="s">
        <v>34</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13</v>
      </c>
      <c r="V57" s="179" t="s">
        <v>13</v>
      </c>
      <c r="W57" s="5" t="s">
        <v>3465</v>
      </c>
      <c r="X57" s="183" t="s">
        <v>13</v>
      </c>
    </row>
    <row r="58" spans="3:24" ht="98.4">
      <c r="C58" s="1450"/>
      <c r="D58" s="1451"/>
      <c r="E58" s="363" t="s">
        <v>6</v>
      </c>
      <c r="F58" s="33" t="s">
        <v>1200</v>
      </c>
      <c r="G58" s="363" t="s">
        <v>33</v>
      </c>
      <c r="H58" s="507" t="s">
        <v>160</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79" t="s">
        <v>13</v>
      </c>
      <c r="U58" s="179" t="s">
        <v>13</v>
      </c>
      <c r="V58" s="179" t="s">
        <v>13</v>
      </c>
      <c r="W58" s="5" t="s">
        <v>3466</v>
      </c>
      <c r="X58" s="183" t="s">
        <v>162</v>
      </c>
    </row>
    <row r="59" spans="3:24" ht="73.8">
      <c r="C59" s="1450"/>
      <c r="D59" s="1451"/>
      <c r="E59" s="363" t="s">
        <v>157</v>
      </c>
      <c r="F59" s="184" t="s">
        <v>163</v>
      </c>
      <c r="G59" s="3" t="s">
        <v>39</v>
      </c>
      <c r="H59" s="508" t="s">
        <v>164</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79" t="s">
        <v>13</v>
      </c>
      <c r="U59" s="179" t="s">
        <v>13</v>
      </c>
      <c r="V59" s="179" t="s">
        <v>13</v>
      </c>
      <c r="W59" s="5" t="s">
        <v>3467</v>
      </c>
      <c r="X59" s="183" t="s">
        <v>166</v>
      </c>
    </row>
    <row r="60" spans="3:24" ht="73.8">
      <c r="C60" s="1450"/>
      <c r="D60" s="1451"/>
      <c r="E60" s="363" t="s">
        <v>157</v>
      </c>
      <c r="F60" s="184" t="s">
        <v>1322</v>
      </c>
      <c r="G60" s="3" t="s">
        <v>39</v>
      </c>
      <c r="H60" s="508" t="s">
        <v>1202</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2652</v>
      </c>
      <c r="X60" s="183" t="s">
        <v>166</v>
      </c>
    </row>
    <row r="61" spans="3:24" ht="49.2">
      <c r="C61" s="1450"/>
      <c r="D61" s="1451"/>
      <c r="E61" s="363" t="s">
        <v>6</v>
      </c>
      <c r="F61" s="5" t="s">
        <v>40</v>
      </c>
      <c r="G61" s="3" t="s">
        <v>20</v>
      </c>
      <c r="H61" s="508" t="s">
        <v>41</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14</v>
      </c>
      <c r="U61" s="179" t="s">
        <v>14</v>
      </c>
      <c r="V61" s="179" t="s">
        <v>14</v>
      </c>
      <c r="W61" s="5" t="s">
        <v>3468</v>
      </c>
      <c r="X61" s="183" t="s">
        <v>13</v>
      </c>
    </row>
    <row r="62" spans="3:24" ht="45.6">
      <c r="C62" s="1450"/>
      <c r="D62" s="1451"/>
      <c r="E62" s="363" t="s">
        <v>6</v>
      </c>
      <c r="F62" s="34" t="s">
        <v>1203</v>
      </c>
      <c r="G62" s="363" t="s">
        <v>1204</v>
      </c>
      <c r="H62" s="507" t="s">
        <v>167</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14</v>
      </c>
      <c r="V62" s="179" t="s">
        <v>14</v>
      </c>
      <c r="W62" s="178" t="s">
        <v>168</v>
      </c>
      <c r="X62" s="183" t="s">
        <v>13</v>
      </c>
    </row>
    <row r="63" spans="3:24" ht="73.8">
      <c r="C63" s="1450"/>
      <c r="D63" s="1451"/>
      <c r="E63" s="363" t="s">
        <v>6</v>
      </c>
      <c r="F63" s="5" t="s">
        <v>169</v>
      </c>
      <c r="G63" s="363" t="s">
        <v>8</v>
      </c>
      <c r="H63" s="507" t="s">
        <v>170</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79" t="s">
        <v>14</v>
      </c>
      <c r="U63" s="179" t="s">
        <v>14</v>
      </c>
      <c r="V63" s="179" t="s">
        <v>14</v>
      </c>
      <c r="W63" s="5" t="s">
        <v>3532</v>
      </c>
      <c r="X63" s="183" t="s">
        <v>13</v>
      </c>
    </row>
    <row r="64" spans="3:24" ht="68.400000000000006">
      <c r="C64" s="1450"/>
      <c r="D64" s="1451"/>
      <c r="E64" s="363" t="s">
        <v>6</v>
      </c>
      <c r="F64" s="34" t="s">
        <v>171</v>
      </c>
      <c r="G64" s="363" t="s">
        <v>17</v>
      </c>
      <c r="H64" s="507"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80" t="s">
        <v>13</v>
      </c>
      <c r="V64" s="178" t="s">
        <v>14</v>
      </c>
      <c r="W64" s="179" t="s">
        <v>3469</v>
      </c>
      <c r="X64" s="183" t="s">
        <v>13</v>
      </c>
    </row>
    <row r="65" spans="3:24" ht="73.8">
      <c r="C65" s="1450"/>
      <c r="D65" s="1451"/>
      <c r="E65" s="363" t="s">
        <v>157</v>
      </c>
      <c r="F65" s="33" t="s">
        <v>173</v>
      </c>
      <c r="G65" s="363" t="s">
        <v>20</v>
      </c>
      <c r="H65" s="507" t="s">
        <v>36</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13</v>
      </c>
      <c r="V65" s="179" t="s">
        <v>13</v>
      </c>
      <c r="W65" s="5" t="s">
        <v>3470</v>
      </c>
      <c r="X65" s="183" t="s">
        <v>38</v>
      </c>
    </row>
    <row r="66" spans="3:24" ht="159.6">
      <c r="C66" s="1450"/>
      <c r="D66" s="1451"/>
      <c r="E66" s="363" t="s">
        <v>6</v>
      </c>
      <c r="F66" s="37" t="s">
        <v>3765</v>
      </c>
      <c r="G66" s="185" t="s">
        <v>33</v>
      </c>
      <c r="H66" s="509" t="s">
        <v>3766</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80" t="s">
        <v>13</v>
      </c>
      <c r="U66" s="180" t="s">
        <v>13</v>
      </c>
      <c r="V66" s="180" t="s">
        <v>13</v>
      </c>
      <c r="W66" s="15" t="s">
        <v>4089</v>
      </c>
      <c r="X66" s="183" t="s">
        <v>1269</v>
      </c>
    </row>
    <row r="67" spans="3:24" ht="123">
      <c r="C67" s="1450"/>
      <c r="D67" s="1451"/>
      <c r="E67" s="363" t="s">
        <v>6</v>
      </c>
      <c r="F67" s="33" t="s">
        <v>180</v>
      </c>
      <c r="G67" s="363" t="s">
        <v>20</v>
      </c>
      <c r="H67" s="507" t="s">
        <v>31</v>
      </c>
      <c r="I67" s="184" t="s">
        <v>11</v>
      </c>
      <c r="J67" s="184" t="s">
        <v>11</v>
      </c>
      <c r="K67" s="184" t="s">
        <v>11</v>
      </c>
      <c r="L67" s="472">
        <v>2</v>
      </c>
      <c r="M67" s="472">
        <v>2</v>
      </c>
      <c r="N67" s="639">
        <f t="shared" si="0"/>
        <v>4</v>
      </c>
      <c r="O67" s="950" t="str">
        <f t="shared" si="1"/>
        <v>BAJO</v>
      </c>
      <c r="P67" s="639">
        <v>100</v>
      </c>
      <c r="Q67" s="639">
        <f t="shared" si="2"/>
        <v>400</v>
      </c>
      <c r="R67" s="674" t="str">
        <f t="shared" si="3"/>
        <v>II</v>
      </c>
      <c r="S67" s="246" t="str">
        <f t="shared" si="4"/>
        <v>ACEPTABLE CON CONTROL ESPECIFICO</v>
      </c>
      <c r="T67" s="179" t="s">
        <v>13</v>
      </c>
      <c r="U67" s="179" t="s">
        <v>13</v>
      </c>
      <c r="V67" s="179" t="s">
        <v>13</v>
      </c>
      <c r="W67" s="179" t="s">
        <v>2863</v>
      </c>
      <c r="X67" s="183" t="s">
        <v>13</v>
      </c>
    </row>
    <row r="68" spans="3:24" ht="81">
      <c r="C68" s="1450"/>
      <c r="D68" s="1451"/>
      <c r="E68" s="363" t="s">
        <v>157</v>
      </c>
      <c r="F68" s="197" t="s">
        <v>181</v>
      </c>
      <c r="G68" s="197" t="s">
        <v>81</v>
      </c>
      <c r="H68" s="355" t="s">
        <v>182</v>
      </c>
      <c r="I68" s="198" t="s">
        <v>11</v>
      </c>
      <c r="J68" s="198" t="s">
        <v>11</v>
      </c>
      <c r="K68" s="198" t="s">
        <v>11</v>
      </c>
      <c r="L68" s="472">
        <v>2</v>
      </c>
      <c r="M68" s="472">
        <v>4</v>
      </c>
      <c r="N68" s="639">
        <f t="shared" si="0"/>
        <v>8</v>
      </c>
      <c r="O68" s="950" t="str">
        <f t="shared" si="1"/>
        <v>MEDIO</v>
      </c>
      <c r="P68" s="639">
        <v>10</v>
      </c>
      <c r="Q68" s="639">
        <f t="shared" si="2"/>
        <v>80</v>
      </c>
      <c r="R68" s="674" t="str">
        <f t="shared" si="3"/>
        <v>III</v>
      </c>
      <c r="S68" s="246" t="str">
        <f t="shared" si="4"/>
        <v>MEJORABLE</v>
      </c>
      <c r="T68" s="198" t="s">
        <v>13</v>
      </c>
      <c r="U68" s="198" t="s">
        <v>13</v>
      </c>
      <c r="V68" s="198" t="s">
        <v>13</v>
      </c>
      <c r="W68" s="9" t="s">
        <v>2657</v>
      </c>
      <c r="X68" s="183" t="s">
        <v>13</v>
      </c>
    </row>
    <row r="69" spans="3:24" ht="81.599999999999994" thickBot="1">
      <c r="C69" s="1477"/>
      <c r="D69" s="1478"/>
      <c r="E69" s="208" t="s">
        <v>157</v>
      </c>
      <c r="F69" s="153" t="s">
        <v>183</v>
      </c>
      <c r="G69" s="153" t="s">
        <v>81</v>
      </c>
      <c r="H69" s="510" t="s">
        <v>182</v>
      </c>
      <c r="I69" s="154" t="s">
        <v>11</v>
      </c>
      <c r="J69" s="154" t="s">
        <v>11</v>
      </c>
      <c r="K69" s="154" t="s">
        <v>11</v>
      </c>
      <c r="L69" s="646">
        <v>2</v>
      </c>
      <c r="M69" s="646">
        <v>4</v>
      </c>
      <c r="N69" s="953">
        <f t="shared" si="0"/>
        <v>8</v>
      </c>
      <c r="O69" s="957" t="str">
        <f t="shared" si="1"/>
        <v>MEDIO</v>
      </c>
      <c r="P69" s="953">
        <v>10</v>
      </c>
      <c r="Q69" s="953">
        <f t="shared" si="2"/>
        <v>80</v>
      </c>
      <c r="R69" s="954" t="str">
        <f t="shared" si="3"/>
        <v>III</v>
      </c>
      <c r="S69" s="269" t="str">
        <f t="shared" si="4"/>
        <v>MEJORABLE</v>
      </c>
      <c r="T69" s="154" t="s">
        <v>13</v>
      </c>
      <c r="U69" s="154" t="s">
        <v>13</v>
      </c>
      <c r="V69" s="154" t="s">
        <v>13</v>
      </c>
      <c r="W69" s="270" t="s">
        <v>2657</v>
      </c>
      <c r="X69" s="212" t="s">
        <v>13</v>
      </c>
    </row>
  </sheetData>
  <mergeCells count="23">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53:D69"/>
    <mergeCell ref="C9:C26"/>
    <mergeCell ref="D9:D15"/>
    <mergeCell ref="D16:D26"/>
    <mergeCell ref="C27:C31"/>
    <mergeCell ref="D27:D31"/>
    <mergeCell ref="C32:D52"/>
  </mergeCells>
  <conditionalFormatting sqref="S9:S69">
    <cfRule type="containsText" dxfId="14" priority="1" stopIfTrue="1" operator="containsText" text="MEJORABLE">
      <formula>NOT(ISERROR(SEARCH("MEJORABLE",S9)))</formula>
    </cfRule>
    <cfRule type="containsText" dxfId="13" priority="2" stopIfTrue="1" operator="containsText" text="ACEPTABLE CON CONTROL ESPECIFICO">
      <formula>NOT(ISERROR(SEARCH("ACEPTABLE CON CONTROL ESPECIFICO",S9)))</formula>
    </cfRule>
    <cfRule type="containsText" dxfId="1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A00-000000000000}">
          <x14:formula1>
            <xm:f>'G. NIVEL DE CONSECUENCIA'!$D$10:$D$13</xm:f>
          </x14:formula1>
          <xm:sqref>P9:P69</xm:sqref>
        </x14:dataValidation>
        <x14:dataValidation type="list" allowBlank="1" showInputMessage="1" showErrorMessage="1" promptTitle="NE" prompt="4 = Continua_x000a_3 = Frecuente_x000a_2 = Ocasional_x000a_1 = Esporádica" xr:uid="{00000000-0002-0000-7A00-000001000000}">
          <x14:formula1>
            <xm:f>'D. NIVEL DE EXPOSICIÓN'!$D$8:$D$15</xm:f>
          </x14:formula1>
          <xm:sqref>M9:M69</xm:sqref>
        </x14:dataValidation>
        <x14:dataValidation type="list" allowBlank="1" showInputMessage="1" showErrorMessage="1" prompt="10 = Muy Alto_x000a_6 = Alto_x000a_2 = Medio_x000a_0 = Bajo" xr:uid="{00000000-0002-0000-7A00-000002000000}">
          <x14:formula1>
            <xm:f>'C. NIVEL DE DEFICIENCIA'!$C$8:$C$17</xm:f>
          </x14:formula1>
          <xm:sqref>L9:L69</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70"/>
  <dimension ref="C1:X69"/>
  <sheetViews>
    <sheetView view="pageBreakPreview" zoomScale="20" zoomScaleNormal="10" zoomScaleSheetLayoutView="20" workbookViewId="0">
      <selection activeCell="H16" sqref="H16"/>
    </sheetView>
  </sheetViews>
  <sheetFormatPr baseColWidth="10" defaultColWidth="11.44140625" defaultRowHeight="14.4"/>
  <cols>
    <col min="1" max="2" width="11.44140625" style="169"/>
    <col min="3" max="3" width="39.109375" style="169" customWidth="1"/>
    <col min="4" max="4" width="53.44140625" style="169" customWidth="1"/>
    <col min="5" max="5" width="39.44140625" style="169" customWidth="1"/>
    <col min="6" max="6" width="84.44140625" style="169" customWidth="1"/>
    <col min="7" max="7" width="89.44140625" style="335" customWidth="1"/>
    <col min="8" max="8" width="84.6640625" style="169" customWidth="1"/>
    <col min="9" max="9" width="33.109375" style="169" customWidth="1"/>
    <col min="10" max="10" width="43.6640625" style="169" customWidth="1"/>
    <col min="11" max="11" width="40.33203125" style="169" customWidth="1"/>
    <col min="12" max="12" width="47.6640625" style="169" customWidth="1"/>
    <col min="13" max="13" width="44.33203125" style="169" customWidth="1"/>
    <col min="14" max="14" width="38.44140625" style="169" customWidth="1"/>
    <col min="15" max="15" width="41.6640625" style="169" customWidth="1"/>
    <col min="16" max="17" width="25.6640625" style="169" customWidth="1"/>
    <col min="18" max="18" width="34.33203125" style="169" customWidth="1"/>
    <col min="19" max="19" width="67.109375" style="169" customWidth="1"/>
    <col min="20" max="20" width="39" style="169" customWidth="1"/>
    <col min="21" max="21" width="57.44140625" style="169" customWidth="1"/>
    <col min="22" max="22" width="39" style="169" customWidth="1"/>
    <col min="23" max="23" width="176" style="169" customWidth="1"/>
    <col min="24" max="24" width="55.33203125" style="238" customWidth="1"/>
    <col min="25" max="16384" width="11.44140625" style="169"/>
  </cols>
  <sheetData>
    <row r="1" spans="3:24" ht="21.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1.75" customHeight="1">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3.25" customHeight="1">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95.25" customHeight="1">
      <c r="C5" s="251" t="s">
        <v>3</v>
      </c>
      <c r="D5" s="205">
        <v>43518</v>
      </c>
      <c r="E5" s="205">
        <v>43533</v>
      </c>
      <c r="F5" s="205">
        <v>43710</v>
      </c>
      <c r="G5" s="205">
        <v>43719</v>
      </c>
      <c r="H5" s="205">
        <v>43732</v>
      </c>
      <c r="I5" s="205">
        <v>43768</v>
      </c>
      <c r="J5" s="205">
        <v>44034</v>
      </c>
      <c r="K5" s="205">
        <v>44295</v>
      </c>
      <c r="L5" s="205">
        <v>44708</v>
      </c>
      <c r="M5" s="205">
        <v>45114</v>
      </c>
      <c r="N5" s="735">
        <v>45478</v>
      </c>
      <c r="O5" s="190"/>
      <c r="P5" s="190"/>
      <c r="Q5" s="190"/>
      <c r="R5" s="190"/>
      <c r="S5" s="187"/>
      <c r="T5" s="249"/>
      <c r="U5" s="1405"/>
      <c r="V5" s="1405"/>
      <c r="W5" s="1406"/>
      <c r="X5" s="1407"/>
    </row>
    <row r="6" spans="3:24" ht="62.25" customHeight="1">
      <c r="C6" s="1408" t="s">
        <v>128</v>
      </c>
      <c r="D6" s="1409"/>
      <c r="E6" s="1487" t="s">
        <v>3471</v>
      </c>
      <c r="F6" s="1487"/>
      <c r="G6" s="1487"/>
      <c r="H6" s="1487"/>
      <c r="I6" s="1487"/>
      <c r="J6" s="1487"/>
      <c r="K6" s="1487"/>
      <c r="L6" s="1487"/>
      <c r="M6" s="1487"/>
      <c r="N6" s="1487"/>
      <c r="O6" s="1487"/>
      <c r="P6" s="1487"/>
      <c r="Q6" s="1487"/>
      <c r="R6" s="1487"/>
      <c r="S6" s="1487"/>
      <c r="T6" s="1487"/>
      <c r="U6" s="1487"/>
      <c r="V6" s="1487"/>
      <c r="W6" s="1487"/>
      <c r="X6" s="1488"/>
    </row>
    <row r="7" spans="3:24" s="512" customFormat="1" ht="78.7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82.2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row>
    <row r="9" spans="3:24" ht="291" customHeight="1">
      <c r="C9" s="1491" t="s">
        <v>77</v>
      </c>
      <c r="D9" s="1492" t="s">
        <v>3821</v>
      </c>
      <c r="E9" s="1440" t="s">
        <v>6</v>
      </c>
      <c r="F9" s="3" t="s">
        <v>7</v>
      </c>
      <c r="G9" s="363" t="s">
        <v>8</v>
      </c>
      <c r="H9" s="178" t="s">
        <v>9</v>
      </c>
      <c r="I9" s="179" t="s">
        <v>10</v>
      </c>
      <c r="J9" s="179" t="s">
        <v>1551</v>
      </c>
      <c r="K9" s="179" t="s">
        <v>1220</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3472</v>
      </c>
      <c r="X9" s="183" t="s">
        <v>14</v>
      </c>
    </row>
    <row r="10" spans="3:24" ht="339.75" customHeight="1">
      <c r="C10" s="1491"/>
      <c r="D10" s="1492"/>
      <c r="E10" s="1440"/>
      <c r="F10" s="188" t="s">
        <v>1591</v>
      </c>
      <c r="G10" s="363" t="s">
        <v>8</v>
      </c>
      <c r="H10" s="179" t="s">
        <v>3511</v>
      </c>
      <c r="I10" s="179" t="s">
        <v>10</v>
      </c>
      <c r="J10" s="179" t="s">
        <v>1551</v>
      </c>
      <c r="K10" s="179" t="s">
        <v>1220</v>
      </c>
      <c r="L10" s="472">
        <v>6</v>
      </c>
      <c r="M10" s="472">
        <v>4</v>
      </c>
      <c r="N10" s="639">
        <f t="shared" ref="N10:N69" si="0">+L10*M10</f>
        <v>24</v>
      </c>
      <c r="O10" s="950" t="str">
        <f t="shared" ref="O10:O69" si="1">IF(N10&gt;=24,"MUY ALTO",IF(N10&gt;=10,"ALTO",IF(N10&gt;=6,"MEDIO","BAJO")))</f>
        <v>MUY ALTO</v>
      </c>
      <c r="P10" s="639">
        <v>10</v>
      </c>
      <c r="Q10" s="639">
        <f t="shared" ref="Q10:Q69" si="2">+N10*P10</f>
        <v>240</v>
      </c>
      <c r="R10" s="674" t="str">
        <f t="shared" ref="R10:R69" si="3">IF(Q10&gt;=600,"I",IF(Q10&gt;=150,"II",IF(Q10&gt;=40,"III",IF(Q10&gt;=20,"IV"))))</f>
        <v>II</v>
      </c>
      <c r="S10" s="246" t="str">
        <f t="shared" ref="S10:S69" si="4">IF(Q10&gt;=600,"NO ACEPTABLE",IF(Q10&gt;=150,"ACEPTABLE CON CONTROL ESPECIFICO",IF(Q10&gt;=40,"MEJORABLE",IF(Q10&gt;=20,"ACEPTABLE"))))</f>
        <v>ACEPTABLE CON CONTROL ESPECIFICO</v>
      </c>
      <c r="T10" s="179" t="s">
        <v>91</v>
      </c>
      <c r="U10" s="179" t="s">
        <v>91</v>
      </c>
      <c r="V10" s="179" t="s">
        <v>91</v>
      </c>
      <c r="W10" s="5" t="s">
        <v>3473</v>
      </c>
      <c r="X10" s="183" t="s">
        <v>13</v>
      </c>
    </row>
    <row r="11" spans="3:24" ht="366.75" customHeight="1">
      <c r="C11" s="1491"/>
      <c r="D11" s="1492"/>
      <c r="E11" s="1440"/>
      <c r="F11" s="5" t="s">
        <v>15</v>
      </c>
      <c r="G11" s="363" t="s">
        <v>8</v>
      </c>
      <c r="H11" s="179" t="s">
        <v>315</v>
      </c>
      <c r="I11" s="179" t="s">
        <v>10</v>
      </c>
      <c r="J11" s="179" t="s">
        <v>1551</v>
      </c>
      <c r="K11" s="179" t="s">
        <v>1569</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179" t="s">
        <v>14</v>
      </c>
      <c r="U11" s="179" t="s">
        <v>14</v>
      </c>
      <c r="V11" s="179" t="s">
        <v>14</v>
      </c>
      <c r="W11" s="5" t="s">
        <v>3474</v>
      </c>
      <c r="X11" s="183" t="s">
        <v>13</v>
      </c>
    </row>
    <row r="12" spans="3:24" ht="216" customHeight="1">
      <c r="C12" s="1491"/>
      <c r="D12" s="1492"/>
      <c r="E12" s="1440"/>
      <c r="F12" s="5" t="s">
        <v>3475</v>
      </c>
      <c r="G12" s="363" t="s">
        <v>17</v>
      </c>
      <c r="H12" s="179" t="s">
        <v>47</v>
      </c>
      <c r="I12" s="179" t="s">
        <v>45</v>
      </c>
      <c r="J12" s="179" t="s">
        <v>11</v>
      </c>
      <c r="K12" s="179" t="s">
        <v>1570</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3476</v>
      </c>
      <c r="X12" s="183" t="s">
        <v>13</v>
      </c>
    </row>
    <row r="13" spans="3:24" ht="195" customHeight="1">
      <c r="C13" s="1491"/>
      <c r="D13" s="1492"/>
      <c r="E13" s="1440"/>
      <c r="F13" s="188" t="s">
        <v>19</v>
      </c>
      <c r="G13" s="363" t="s">
        <v>20</v>
      </c>
      <c r="H13" s="179" t="s">
        <v>21</v>
      </c>
      <c r="I13" s="184" t="s">
        <v>11</v>
      </c>
      <c r="J13" s="184" t="s">
        <v>1052</v>
      </c>
      <c r="K13" s="184" t="s">
        <v>1571</v>
      </c>
      <c r="L13" s="472">
        <v>2</v>
      </c>
      <c r="M13" s="472">
        <v>4</v>
      </c>
      <c r="N13" s="639">
        <f t="shared" si="0"/>
        <v>8</v>
      </c>
      <c r="O13" s="950" t="str">
        <f t="shared" si="1"/>
        <v>MEDIO</v>
      </c>
      <c r="P13" s="639">
        <v>10</v>
      </c>
      <c r="Q13" s="639">
        <f t="shared" si="2"/>
        <v>80</v>
      </c>
      <c r="R13" s="674" t="str">
        <f t="shared" si="3"/>
        <v>III</v>
      </c>
      <c r="S13" s="246" t="str">
        <f t="shared" si="4"/>
        <v>MEJORABLE</v>
      </c>
      <c r="T13" s="180" t="s">
        <v>13</v>
      </c>
      <c r="U13" s="179" t="s">
        <v>14</v>
      </c>
      <c r="V13" s="179" t="s">
        <v>14</v>
      </c>
      <c r="W13" s="179" t="s">
        <v>3477</v>
      </c>
      <c r="X13" s="183" t="s">
        <v>13</v>
      </c>
    </row>
    <row r="14" spans="3:24" ht="223.5" customHeight="1">
      <c r="C14" s="1491"/>
      <c r="D14" s="1492"/>
      <c r="E14" s="1440"/>
      <c r="F14" s="315" t="s">
        <v>239</v>
      </c>
      <c r="G14" s="315" t="s">
        <v>1216</v>
      </c>
      <c r="H14" s="179" t="s">
        <v>240</v>
      </c>
      <c r="I14" s="179" t="s">
        <v>11</v>
      </c>
      <c r="J14" s="179" t="s">
        <v>11</v>
      </c>
      <c r="K14" s="179" t="s">
        <v>1217</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80" t="s">
        <v>13</v>
      </c>
      <c r="V14" s="180" t="s">
        <v>13</v>
      </c>
      <c r="W14" s="35" t="s">
        <v>3854</v>
      </c>
      <c r="X14" s="183" t="s">
        <v>243</v>
      </c>
    </row>
    <row r="15" spans="3:24" ht="223.5" customHeight="1">
      <c r="C15" s="1491"/>
      <c r="D15" s="1492"/>
      <c r="E15" s="1440"/>
      <c r="F15" s="315" t="s">
        <v>241</v>
      </c>
      <c r="G15" s="315" t="s">
        <v>1216</v>
      </c>
      <c r="H15" s="179" t="s">
        <v>240</v>
      </c>
      <c r="I15" s="179" t="s">
        <v>11</v>
      </c>
      <c r="J15" s="179" t="s">
        <v>11</v>
      </c>
      <c r="K15" s="179" t="s">
        <v>1217</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80" t="s">
        <v>13</v>
      </c>
      <c r="V15" s="180" t="s">
        <v>13</v>
      </c>
      <c r="W15" s="35" t="s">
        <v>3853</v>
      </c>
      <c r="X15" s="183" t="s">
        <v>243</v>
      </c>
    </row>
    <row r="16" spans="3:24" ht="232.5" customHeight="1">
      <c r="C16" s="1491"/>
      <c r="D16" s="1492"/>
      <c r="E16" s="1440"/>
      <c r="F16" s="33" t="s">
        <v>242</v>
      </c>
      <c r="G16" s="363" t="s">
        <v>20</v>
      </c>
      <c r="H16" s="179" t="s">
        <v>31</v>
      </c>
      <c r="I16" s="184" t="s">
        <v>11</v>
      </c>
      <c r="J16" s="184" t="s">
        <v>1575</v>
      </c>
      <c r="K16" s="184" t="s">
        <v>1576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179" t="s">
        <v>13</v>
      </c>
      <c r="U16" s="179" t="s">
        <v>13</v>
      </c>
      <c r="V16" s="179" t="s">
        <v>13</v>
      </c>
      <c r="W16" s="179" t="s">
        <v>3478</v>
      </c>
      <c r="X16" s="183" t="s">
        <v>13</v>
      </c>
    </row>
    <row r="17" spans="3:24" ht="276" customHeight="1">
      <c r="C17" s="1491"/>
      <c r="D17" s="1492"/>
      <c r="E17" s="1440"/>
      <c r="F17" s="33" t="s">
        <v>35</v>
      </c>
      <c r="G17" s="363" t="s">
        <v>20</v>
      </c>
      <c r="H17" s="179" t="s">
        <v>48</v>
      </c>
      <c r="I17" s="179" t="s">
        <v>11</v>
      </c>
      <c r="J17" s="184" t="s">
        <v>1225</v>
      </c>
      <c r="K17" s="184" t="s">
        <v>1226</v>
      </c>
      <c r="L17" s="472">
        <v>2</v>
      </c>
      <c r="M17" s="472">
        <v>4</v>
      </c>
      <c r="N17" s="639">
        <f t="shared" si="0"/>
        <v>8</v>
      </c>
      <c r="O17" s="950" t="str">
        <f t="shared" si="1"/>
        <v>MEDIO</v>
      </c>
      <c r="P17" s="639">
        <v>10</v>
      </c>
      <c r="Q17" s="639">
        <f t="shared" si="2"/>
        <v>80</v>
      </c>
      <c r="R17" s="674" t="str">
        <f t="shared" si="3"/>
        <v>III</v>
      </c>
      <c r="S17" s="246" t="str">
        <f t="shared" si="4"/>
        <v>MEJORABLE</v>
      </c>
      <c r="T17" s="179" t="s">
        <v>13</v>
      </c>
      <c r="U17" s="179" t="s">
        <v>13</v>
      </c>
      <c r="V17" s="179" t="s">
        <v>13</v>
      </c>
      <c r="W17" s="5" t="s">
        <v>3479</v>
      </c>
      <c r="X17" s="183" t="s">
        <v>13</v>
      </c>
    </row>
    <row r="18" spans="3:24" ht="205.5" customHeight="1">
      <c r="C18" s="1491"/>
      <c r="D18" s="1493" t="s">
        <v>3861</v>
      </c>
      <c r="E18" s="684" t="s">
        <v>6</v>
      </c>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13</v>
      </c>
      <c r="W18" s="179" t="s">
        <v>4332</v>
      </c>
      <c r="X18" s="183" t="s">
        <v>221</v>
      </c>
    </row>
    <row r="19" spans="3:24" ht="214.5" customHeight="1">
      <c r="C19" s="1491"/>
      <c r="D19" s="1493"/>
      <c r="E19" s="1440" t="s">
        <v>6</v>
      </c>
      <c r="F19" s="363" t="s">
        <v>249</v>
      </c>
      <c r="G19" s="363" t="s">
        <v>8</v>
      </c>
      <c r="H19" s="179" t="s">
        <v>222</v>
      </c>
      <c r="I19" s="178" t="s">
        <v>11</v>
      </c>
      <c r="J19" s="179" t="s">
        <v>11</v>
      </c>
      <c r="K19" s="179" t="s">
        <v>1577</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91</v>
      </c>
      <c r="U19" s="179" t="s">
        <v>91</v>
      </c>
      <c r="V19" s="179" t="s">
        <v>91</v>
      </c>
      <c r="W19" s="316" t="s">
        <v>3481</v>
      </c>
      <c r="X19" s="183" t="s">
        <v>13</v>
      </c>
    </row>
    <row r="20" spans="3:24" ht="116.25" customHeight="1">
      <c r="C20" s="1491"/>
      <c r="D20" s="1493"/>
      <c r="E20" s="1440"/>
      <c r="F20" s="33" t="s">
        <v>250</v>
      </c>
      <c r="G20" s="363" t="s">
        <v>33</v>
      </c>
      <c r="H20" s="310" t="s">
        <v>160</v>
      </c>
      <c r="I20" s="179" t="s">
        <v>10</v>
      </c>
      <c r="J20" s="178" t="s">
        <v>1174</v>
      </c>
      <c r="K20" s="179" t="s">
        <v>1175</v>
      </c>
      <c r="L20" s="472">
        <v>2</v>
      </c>
      <c r="M20" s="472">
        <v>4</v>
      </c>
      <c r="N20" s="639">
        <f t="shared" si="0"/>
        <v>8</v>
      </c>
      <c r="O20" s="950" t="str">
        <f t="shared" si="1"/>
        <v>MEDIO</v>
      </c>
      <c r="P20" s="639">
        <v>10</v>
      </c>
      <c r="Q20" s="639">
        <f t="shared" si="2"/>
        <v>80</v>
      </c>
      <c r="R20" s="674" t="str">
        <f t="shared" si="3"/>
        <v>III</v>
      </c>
      <c r="S20" s="246" t="str">
        <f t="shared" si="4"/>
        <v>MEJORABLE</v>
      </c>
      <c r="T20" s="179" t="s">
        <v>13</v>
      </c>
      <c r="U20" s="179" t="s">
        <v>13</v>
      </c>
      <c r="V20" s="179" t="s">
        <v>13</v>
      </c>
      <c r="W20" s="36" t="s">
        <v>3855</v>
      </c>
      <c r="X20" s="183" t="s">
        <v>162</v>
      </c>
    </row>
    <row r="21" spans="3:24" ht="114">
      <c r="C21" s="1441" t="s">
        <v>78</v>
      </c>
      <c r="D21" s="1442" t="s">
        <v>3709</v>
      </c>
      <c r="E21" s="1440" t="s">
        <v>6</v>
      </c>
      <c r="F21" s="189" t="s">
        <v>412</v>
      </c>
      <c r="G21" s="185" t="s">
        <v>33</v>
      </c>
      <c r="H21" s="178" t="s">
        <v>34</v>
      </c>
      <c r="I21" s="178" t="s">
        <v>10</v>
      </c>
      <c r="J21" s="178" t="s">
        <v>10</v>
      </c>
      <c r="K21" s="178" t="s">
        <v>1578</v>
      </c>
      <c r="L21" s="472">
        <v>2</v>
      </c>
      <c r="M21" s="472">
        <v>4</v>
      </c>
      <c r="N21" s="639">
        <f t="shared" si="0"/>
        <v>8</v>
      </c>
      <c r="O21" s="950" t="str">
        <f t="shared" si="1"/>
        <v>MEDIO</v>
      </c>
      <c r="P21" s="639">
        <v>10</v>
      </c>
      <c r="Q21" s="639">
        <f t="shared" si="2"/>
        <v>80</v>
      </c>
      <c r="R21" s="674" t="str">
        <f t="shared" si="3"/>
        <v>III</v>
      </c>
      <c r="S21" s="246" t="str">
        <f t="shared" si="4"/>
        <v>MEJORABLE</v>
      </c>
      <c r="T21" s="178" t="s">
        <v>13</v>
      </c>
      <c r="U21" s="178" t="s">
        <v>13</v>
      </c>
      <c r="V21" s="178" t="s">
        <v>13</v>
      </c>
      <c r="W21" s="184" t="s">
        <v>3856</v>
      </c>
      <c r="X21" s="320" t="s">
        <v>13</v>
      </c>
    </row>
    <row r="22" spans="3:24" ht="139.5" customHeight="1">
      <c r="C22" s="1441"/>
      <c r="D22" s="1442"/>
      <c r="E22" s="1440"/>
      <c r="F22" s="189" t="s">
        <v>413</v>
      </c>
      <c r="G22" s="185" t="s">
        <v>33</v>
      </c>
      <c r="H22" s="178" t="s">
        <v>34</v>
      </c>
      <c r="I22" s="178" t="s">
        <v>10</v>
      </c>
      <c r="J22" s="178" t="s">
        <v>10</v>
      </c>
      <c r="K22" s="178" t="s">
        <v>1578</v>
      </c>
      <c r="L22" s="472">
        <v>2</v>
      </c>
      <c r="M22" s="472">
        <v>4</v>
      </c>
      <c r="N22" s="639">
        <f t="shared" si="0"/>
        <v>8</v>
      </c>
      <c r="O22" s="950" t="str">
        <f t="shared" si="1"/>
        <v>MEDIO</v>
      </c>
      <c r="P22" s="639">
        <v>10</v>
      </c>
      <c r="Q22" s="639">
        <f t="shared" si="2"/>
        <v>80</v>
      </c>
      <c r="R22" s="674" t="str">
        <f t="shared" si="3"/>
        <v>III</v>
      </c>
      <c r="S22" s="246" t="str">
        <f t="shared" si="4"/>
        <v>MEJORABLE</v>
      </c>
      <c r="T22" s="178" t="s">
        <v>13</v>
      </c>
      <c r="U22" s="178" t="s">
        <v>13</v>
      </c>
      <c r="V22" s="178" t="s">
        <v>13</v>
      </c>
      <c r="W22" s="184" t="s">
        <v>3858</v>
      </c>
      <c r="X22" s="320" t="s">
        <v>13</v>
      </c>
    </row>
    <row r="23" spans="3:24" ht="114">
      <c r="C23" s="1441"/>
      <c r="D23" s="1442"/>
      <c r="E23" s="1440"/>
      <c r="F23" s="189" t="s">
        <v>35</v>
      </c>
      <c r="G23" s="185" t="s">
        <v>20</v>
      </c>
      <c r="H23" s="178" t="s">
        <v>48</v>
      </c>
      <c r="I23" s="184" t="s">
        <v>11</v>
      </c>
      <c r="J23" s="184" t="s">
        <v>11</v>
      </c>
      <c r="K23" s="178" t="s">
        <v>11</v>
      </c>
      <c r="L23" s="472">
        <v>2</v>
      </c>
      <c r="M23" s="472">
        <v>4</v>
      </c>
      <c r="N23" s="639">
        <f t="shared" si="0"/>
        <v>8</v>
      </c>
      <c r="O23" s="950" t="str">
        <f t="shared" si="1"/>
        <v>MEDIO</v>
      </c>
      <c r="P23" s="639">
        <v>10</v>
      </c>
      <c r="Q23" s="639">
        <f t="shared" si="2"/>
        <v>80</v>
      </c>
      <c r="R23" s="674" t="str">
        <f t="shared" si="3"/>
        <v>III</v>
      </c>
      <c r="S23" s="246" t="str">
        <f t="shared" si="4"/>
        <v>MEJORABLE</v>
      </c>
      <c r="T23" s="178" t="s">
        <v>13</v>
      </c>
      <c r="U23" s="178" t="s">
        <v>13</v>
      </c>
      <c r="V23" s="178" t="s">
        <v>13</v>
      </c>
      <c r="W23" s="184" t="s">
        <v>3482</v>
      </c>
      <c r="X23" s="320" t="s">
        <v>50</v>
      </c>
    </row>
    <row r="24" spans="3:24" ht="114">
      <c r="C24" s="1441"/>
      <c r="D24" s="1442"/>
      <c r="E24" s="1440"/>
      <c r="F24" s="33" t="s">
        <v>245</v>
      </c>
      <c r="G24" s="363" t="s">
        <v>20</v>
      </c>
      <c r="H24" s="310" t="s">
        <v>31</v>
      </c>
      <c r="I24" s="184" t="s">
        <v>11</v>
      </c>
      <c r="J24" s="184" t="s">
        <v>11</v>
      </c>
      <c r="K24" s="184" t="s">
        <v>1580</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79" t="s">
        <v>13</v>
      </c>
      <c r="U24" s="179" t="s">
        <v>13</v>
      </c>
      <c r="V24" s="179" t="s">
        <v>13</v>
      </c>
      <c r="W24" s="316" t="s">
        <v>3512</v>
      </c>
      <c r="X24" s="183" t="s">
        <v>13</v>
      </c>
    </row>
    <row r="25" spans="3:24" ht="271.5" customHeight="1">
      <c r="C25" s="1441"/>
      <c r="D25" s="1442"/>
      <c r="E25" s="1440"/>
      <c r="F25" s="363" t="s">
        <v>247</v>
      </c>
      <c r="G25" s="363" t="s">
        <v>20</v>
      </c>
      <c r="H25" s="179" t="s">
        <v>30</v>
      </c>
      <c r="I25" s="184" t="s">
        <v>11</v>
      </c>
      <c r="J25" s="184" t="s">
        <v>85</v>
      </c>
      <c r="K25" s="184" t="s">
        <v>1053</v>
      </c>
      <c r="L25" s="472">
        <v>2</v>
      </c>
      <c r="M25" s="472">
        <v>2</v>
      </c>
      <c r="N25" s="639">
        <f t="shared" si="0"/>
        <v>4</v>
      </c>
      <c r="O25" s="950" t="str">
        <f t="shared" si="1"/>
        <v>BAJO</v>
      </c>
      <c r="P25" s="639">
        <v>100</v>
      </c>
      <c r="Q25" s="639">
        <f t="shared" si="2"/>
        <v>400</v>
      </c>
      <c r="R25" s="674" t="str">
        <f t="shared" si="3"/>
        <v>II</v>
      </c>
      <c r="S25" s="246" t="str">
        <f t="shared" si="4"/>
        <v>ACEPTABLE CON CONTROL ESPECIFICO</v>
      </c>
      <c r="T25" s="179" t="s">
        <v>13</v>
      </c>
      <c r="U25" s="179" t="s">
        <v>13</v>
      </c>
      <c r="V25" s="316" t="s">
        <v>1582</v>
      </c>
      <c r="W25" s="36" t="s">
        <v>3483</v>
      </c>
      <c r="X25" s="183" t="s">
        <v>13</v>
      </c>
    </row>
    <row r="26" spans="3:24" ht="409.5" customHeight="1">
      <c r="C26" s="1499" t="s">
        <v>3775</v>
      </c>
      <c r="D26" s="1500"/>
      <c r="E26" s="10" t="s">
        <v>6</v>
      </c>
      <c r="F26" s="305" t="s">
        <v>3763</v>
      </c>
      <c r="G26" s="193" t="s">
        <v>33</v>
      </c>
      <c r="H26" s="194" t="s">
        <v>3766</v>
      </c>
      <c r="I26" s="195" t="s">
        <v>11</v>
      </c>
      <c r="J26" s="322" t="s">
        <v>1086</v>
      </c>
      <c r="K26" s="195" t="s">
        <v>1150</v>
      </c>
      <c r="L26" s="472">
        <v>2</v>
      </c>
      <c r="M26" s="472">
        <v>4</v>
      </c>
      <c r="N26" s="639">
        <f t="shared" si="0"/>
        <v>8</v>
      </c>
      <c r="O26" s="950" t="str">
        <f t="shared" si="1"/>
        <v>MEDIO</v>
      </c>
      <c r="P26" s="639">
        <v>10</v>
      </c>
      <c r="Q26" s="639">
        <f t="shared" si="2"/>
        <v>80</v>
      </c>
      <c r="R26" s="674" t="str">
        <f t="shared" si="3"/>
        <v>III</v>
      </c>
      <c r="S26" s="246" t="str">
        <f t="shared" si="4"/>
        <v>MEJORABLE</v>
      </c>
      <c r="T26" s="179" t="s">
        <v>13</v>
      </c>
      <c r="U26" s="179" t="s">
        <v>13</v>
      </c>
      <c r="V26" s="179" t="s">
        <v>13</v>
      </c>
      <c r="W26" s="9" t="s">
        <v>3859</v>
      </c>
      <c r="X26" s="203" t="s">
        <v>1190</v>
      </c>
    </row>
    <row r="27" spans="3:24" ht="409.5" customHeight="1">
      <c r="C27" s="1443"/>
      <c r="D27" s="1444"/>
      <c r="E27" s="10" t="s">
        <v>6</v>
      </c>
      <c r="F27" s="305" t="s">
        <v>1191</v>
      </c>
      <c r="G27" s="193" t="s">
        <v>25</v>
      </c>
      <c r="H27" s="194" t="s">
        <v>1192</v>
      </c>
      <c r="I27" s="194" t="s">
        <v>1030</v>
      </c>
      <c r="J27" s="322" t="s">
        <v>1031</v>
      </c>
      <c r="K27" s="195" t="s">
        <v>1122</v>
      </c>
      <c r="L27" s="472">
        <v>2</v>
      </c>
      <c r="M27" s="472">
        <v>4</v>
      </c>
      <c r="N27" s="639">
        <f t="shared" si="0"/>
        <v>8</v>
      </c>
      <c r="O27" s="950" t="str">
        <f t="shared" si="1"/>
        <v>MEDIO</v>
      </c>
      <c r="P27" s="639">
        <v>10</v>
      </c>
      <c r="Q27" s="639">
        <f t="shared" si="2"/>
        <v>80</v>
      </c>
      <c r="R27" s="674" t="str">
        <f t="shared" si="3"/>
        <v>III</v>
      </c>
      <c r="S27" s="246" t="str">
        <f t="shared" si="4"/>
        <v>MEJORABLE</v>
      </c>
      <c r="T27" s="179" t="s">
        <v>13</v>
      </c>
      <c r="U27" s="179" t="s">
        <v>13</v>
      </c>
      <c r="V27" s="179" t="s">
        <v>13</v>
      </c>
      <c r="W27" s="9" t="s">
        <v>3857</v>
      </c>
      <c r="X27" s="203" t="s">
        <v>1123</v>
      </c>
    </row>
    <row r="28" spans="3:24" ht="271.5" customHeight="1">
      <c r="C28" s="1443"/>
      <c r="D28" s="1444"/>
      <c r="E28" s="10" t="s">
        <v>6</v>
      </c>
      <c r="F28" s="3" t="s">
        <v>24</v>
      </c>
      <c r="G28" s="315" t="s">
        <v>25</v>
      </c>
      <c r="H28" s="184" t="s">
        <v>1124</v>
      </c>
      <c r="I28" s="5" t="s">
        <v>1028</v>
      </c>
      <c r="J28" s="5" t="s">
        <v>1028</v>
      </c>
      <c r="K28" s="5" t="s">
        <v>1122</v>
      </c>
      <c r="L28" s="472">
        <v>2</v>
      </c>
      <c r="M28" s="472">
        <v>4</v>
      </c>
      <c r="N28" s="639">
        <f t="shared" si="0"/>
        <v>8</v>
      </c>
      <c r="O28" s="950" t="str">
        <f t="shared" si="1"/>
        <v>MEDIO</v>
      </c>
      <c r="P28" s="639">
        <v>10</v>
      </c>
      <c r="Q28" s="639">
        <f t="shared" si="2"/>
        <v>80</v>
      </c>
      <c r="R28" s="674" t="str">
        <f t="shared" si="3"/>
        <v>III</v>
      </c>
      <c r="S28" s="246" t="str">
        <f t="shared" si="4"/>
        <v>MEJORABLE</v>
      </c>
      <c r="T28" s="179" t="s">
        <v>14</v>
      </c>
      <c r="U28" s="179" t="s">
        <v>14</v>
      </c>
      <c r="V28" s="179" t="s">
        <v>13</v>
      </c>
      <c r="W28" s="5" t="s">
        <v>3513</v>
      </c>
      <c r="X28" s="183" t="s">
        <v>14</v>
      </c>
    </row>
    <row r="29" spans="3:24" ht="181.5" customHeight="1">
      <c r="C29" s="1443"/>
      <c r="D29" s="1444"/>
      <c r="E29" s="10" t="s">
        <v>6</v>
      </c>
      <c r="F29" s="192" t="s">
        <v>1194</v>
      </c>
      <c r="G29" s="192" t="s">
        <v>25</v>
      </c>
      <c r="H29" s="196" t="s">
        <v>1271</v>
      </c>
      <c r="I29" s="10" t="s">
        <v>1128</v>
      </c>
      <c r="J29" s="10" t="s">
        <v>1129</v>
      </c>
      <c r="K29" s="10" t="s">
        <v>1130</v>
      </c>
      <c r="L29" s="472">
        <v>2</v>
      </c>
      <c r="M29" s="472">
        <v>4</v>
      </c>
      <c r="N29" s="639">
        <f t="shared" si="0"/>
        <v>8</v>
      </c>
      <c r="O29" s="950" t="str">
        <f t="shared" si="1"/>
        <v>MEDIO</v>
      </c>
      <c r="P29" s="639">
        <v>10</v>
      </c>
      <c r="Q29" s="639">
        <f t="shared" si="2"/>
        <v>80</v>
      </c>
      <c r="R29" s="674" t="str">
        <f t="shared" si="3"/>
        <v>III</v>
      </c>
      <c r="S29" s="246" t="str">
        <f t="shared" si="4"/>
        <v>MEJORABLE</v>
      </c>
      <c r="T29" s="198" t="s">
        <v>14</v>
      </c>
      <c r="U29" s="198" t="s">
        <v>14</v>
      </c>
      <c r="V29" s="198" t="s">
        <v>14</v>
      </c>
      <c r="W29" s="10" t="s">
        <v>3514</v>
      </c>
      <c r="X29" s="203" t="s">
        <v>14</v>
      </c>
    </row>
    <row r="30" spans="3:24" ht="181.5" customHeight="1">
      <c r="C30" s="1443"/>
      <c r="D30" s="1444"/>
      <c r="E30" s="10" t="s">
        <v>6</v>
      </c>
      <c r="F30" s="192" t="s">
        <v>1195</v>
      </c>
      <c r="G30" s="192" t="s">
        <v>25</v>
      </c>
      <c r="H30" s="196" t="s">
        <v>1131</v>
      </c>
      <c r="I30" s="10" t="s">
        <v>1133</v>
      </c>
      <c r="J30" s="10" t="s">
        <v>1132</v>
      </c>
      <c r="K30" s="10" t="s">
        <v>1134</v>
      </c>
      <c r="L30" s="472">
        <v>2</v>
      </c>
      <c r="M30" s="472">
        <v>4</v>
      </c>
      <c r="N30" s="639">
        <f t="shared" si="0"/>
        <v>8</v>
      </c>
      <c r="O30" s="950" t="str">
        <f t="shared" si="1"/>
        <v>MEDIO</v>
      </c>
      <c r="P30" s="639">
        <v>10</v>
      </c>
      <c r="Q30" s="639">
        <f t="shared" si="2"/>
        <v>80</v>
      </c>
      <c r="R30" s="674" t="str">
        <f t="shared" si="3"/>
        <v>III</v>
      </c>
      <c r="S30" s="246" t="str">
        <f t="shared" si="4"/>
        <v>MEJORABLE</v>
      </c>
      <c r="T30" s="198" t="s">
        <v>14</v>
      </c>
      <c r="U30" s="198" t="s">
        <v>14</v>
      </c>
      <c r="V30" s="198" t="s">
        <v>14</v>
      </c>
      <c r="W30" s="10" t="s">
        <v>3515</v>
      </c>
      <c r="X30" s="203" t="s">
        <v>14</v>
      </c>
    </row>
    <row r="31" spans="3:24" ht="294" customHeight="1">
      <c r="C31" s="1443"/>
      <c r="D31" s="1444"/>
      <c r="E31" s="10" t="s">
        <v>6</v>
      </c>
      <c r="F31" s="192" t="s">
        <v>1197</v>
      </c>
      <c r="G31" s="192" t="s">
        <v>25</v>
      </c>
      <c r="H31" s="196" t="s">
        <v>103</v>
      </c>
      <c r="I31" s="10" t="s">
        <v>1030</v>
      </c>
      <c r="J31" s="10" t="s">
        <v>1126</v>
      </c>
      <c r="K31" s="10" t="s">
        <v>1122</v>
      </c>
      <c r="L31" s="472">
        <v>2</v>
      </c>
      <c r="M31" s="472">
        <v>4</v>
      </c>
      <c r="N31" s="639">
        <f t="shared" si="0"/>
        <v>8</v>
      </c>
      <c r="O31" s="950" t="str">
        <f t="shared" si="1"/>
        <v>MEDIO</v>
      </c>
      <c r="P31" s="639">
        <v>10</v>
      </c>
      <c r="Q31" s="639">
        <f t="shared" si="2"/>
        <v>80</v>
      </c>
      <c r="R31" s="674" t="str">
        <f t="shared" si="3"/>
        <v>III</v>
      </c>
      <c r="S31" s="246" t="str">
        <f t="shared" si="4"/>
        <v>MEJORABLE</v>
      </c>
      <c r="T31" s="198" t="s">
        <v>14</v>
      </c>
      <c r="U31" s="198" t="s">
        <v>14</v>
      </c>
      <c r="V31" s="198" t="s">
        <v>14</v>
      </c>
      <c r="W31" s="10" t="s">
        <v>3516</v>
      </c>
      <c r="X31" s="203" t="s">
        <v>14</v>
      </c>
    </row>
    <row r="32" spans="3:24" ht="156" customHeight="1">
      <c r="C32" s="1443"/>
      <c r="D32" s="1444"/>
      <c r="E32" s="10" t="s">
        <v>6</v>
      </c>
      <c r="F32" s="40" t="s">
        <v>3484</v>
      </c>
      <c r="G32" s="48" t="s">
        <v>20</v>
      </c>
      <c r="H32" s="46" t="s">
        <v>266</v>
      </c>
      <c r="I32" s="49" t="s">
        <v>11</v>
      </c>
      <c r="J32" s="49" t="s">
        <v>11</v>
      </c>
      <c r="K32" s="49" t="s">
        <v>11</v>
      </c>
      <c r="L32" s="472">
        <v>2</v>
      </c>
      <c r="M32" s="472">
        <v>4</v>
      </c>
      <c r="N32" s="639">
        <f t="shared" si="0"/>
        <v>8</v>
      </c>
      <c r="O32" s="950" t="str">
        <f t="shared" si="1"/>
        <v>MEDIO</v>
      </c>
      <c r="P32" s="639">
        <v>10</v>
      </c>
      <c r="Q32" s="639">
        <f t="shared" si="2"/>
        <v>80</v>
      </c>
      <c r="R32" s="674" t="str">
        <f t="shared" si="3"/>
        <v>III</v>
      </c>
      <c r="S32" s="246" t="str">
        <f t="shared" si="4"/>
        <v>MEJORABLE</v>
      </c>
      <c r="T32" s="179" t="s">
        <v>13</v>
      </c>
      <c r="U32" s="43" t="s">
        <v>14</v>
      </c>
      <c r="V32" s="43" t="s">
        <v>14</v>
      </c>
      <c r="W32" s="43" t="s">
        <v>3485</v>
      </c>
      <c r="X32" s="44" t="s">
        <v>13</v>
      </c>
    </row>
    <row r="33" spans="3:24" ht="156" customHeight="1">
      <c r="C33" s="1443"/>
      <c r="D33" s="1444"/>
      <c r="E33" s="10" t="s">
        <v>6</v>
      </c>
      <c r="F33" s="40" t="s">
        <v>256</v>
      </c>
      <c r="G33" s="41" t="s">
        <v>20</v>
      </c>
      <c r="H33" s="42" t="s">
        <v>257</v>
      </c>
      <c r="I33" s="42" t="s">
        <v>258</v>
      </c>
      <c r="J33" s="42" t="s">
        <v>258</v>
      </c>
      <c r="K33" s="42" t="s">
        <v>258</v>
      </c>
      <c r="L33" s="472">
        <v>2</v>
      </c>
      <c r="M33" s="472">
        <v>4</v>
      </c>
      <c r="N33" s="639">
        <f t="shared" si="0"/>
        <v>8</v>
      </c>
      <c r="O33" s="950" t="str">
        <f t="shared" si="1"/>
        <v>MEDIO</v>
      </c>
      <c r="P33" s="639">
        <v>10</v>
      </c>
      <c r="Q33" s="639">
        <f t="shared" si="2"/>
        <v>80</v>
      </c>
      <c r="R33" s="674" t="str">
        <f t="shared" si="3"/>
        <v>III</v>
      </c>
      <c r="S33" s="246" t="str">
        <f t="shared" si="4"/>
        <v>MEJORABLE</v>
      </c>
      <c r="T33" s="43" t="s">
        <v>13</v>
      </c>
      <c r="U33" s="43" t="s">
        <v>13</v>
      </c>
      <c r="V33" s="43" t="s">
        <v>13</v>
      </c>
      <c r="W33" s="43" t="s">
        <v>3486</v>
      </c>
      <c r="X33" s="44" t="s">
        <v>13</v>
      </c>
    </row>
    <row r="34" spans="3:24" ht="156" customHeight="1">
      <c r="C34" s="1443"/>
      <c r="D34" s="1444"/>
      <c r="E34" s="10" t="s">
        <v>6</v>
      </c>
      <c r="F34" s="685" t="s">
        <v>3487</v>
      </c>
      <c r="G34" s="3" t="s">
        <v>20</v>
      </c>
      <c r="H34" s="43" t="s">
        <v>261</v>
      </c>
      <c r="I34" s="43" t="s">
        <v>28</v>
      </c>
      <c r="J34" s="45" t="s">
        <v>100</v>
      </c>
      <c r="K34" s="43" t="s">
        <v>101</v>
      </c>
      <c r="L34" s="472">
        <v>2</v>
      </c>
      <c r="M34" s="472">
        <v>4</v>
      </c>
      <c r="N34" s="639">
        <f t="shared" si="0"/>
        <v>8</v>
      </c>
      <c r="O34" s="950" t="str">
        <f t="shared" si="1"/>
        <v>MEDIO</v>
      </c>
      <c r="P34" s="639">
        <v>10</v>
      </c>
      <c r="Q34" s="639">
        <f t="shared" si="2"/>
        <v>80</v>
      </c>
      <c r="R34" s="674" t="str">
        <f t="shared" si="3"/>
        <v>III</v>
      </c>
      <c r="S34" s="246" t="str">
        <f t="shared" si="4"/>
        <v>MEJORABLE</v>
      </c>
      <c r="T34" s="43" t="s">
        <v>14</v>
      </c>
      <c r="U34" s="43" t="s">
        <v>14</v>
      </c>
      <c r="V34" s="43" t="s">
        <v>14</v>
      </c>
      <c r="W34" s="46" t="s">
        <v>3488</v>
      </c>
      <c r="X34" s="47" t="s">
        <v>13</v>
      </c>
    </row>
    <row r="35" spans="3:24" ht="156" customHeight="1">
      <c r="C35" s="1443"/>
      <c r="D35" s="1444"/>
      <c r="E35" s="10" t="s">
        <v>6</v>
      </c>
      <c r="F35" s="189" t="s">
        <v>259</v>
      </c>
      <c r="G35" s="185" t="s">
        <v>20</v>
      </c>
      <c r="H35" s="310" t="s">
        <v>260</v>
      </c>
      <c r="I35" s="184" t="s">
        <v>11</v>
      </c>
      <c r="J35" s="184" t="s">
        <v>11</v>
      </c>
      <c r="K35" s="310" t="s">
        <v>11</v>
      </c>
      <c r="L35" s="472">
        <v>2</v>
      </c>
      <c r="M35" s="472">
        <v>4</v>
      </c>
      <c r="N35" s="639">
        <f t="shared" si="0"/>
        <v>8</v>
      </c>
      <c r="O35" s="950" t="str">
        <f t="shared" si="1"/>
        <v>MEDIO</v>
      </c>
      <c r="P35" s="639">
        <v>10</v>
      </c>
      <c r="Q35" s="639">
        <f t="shared" si="2"/>
        <v>80</v>
      </c>
      <c r="R35" s="674" t="str">
        <f t="shared" si="3"/>
        <v>III</v>
      </c>
      <c r="S35" s="246" t="str">
        <f t="shared" si="4"/>
        <v>MEJORABLE</v>
      </c>
      <c r="T35" s="179" t="s">
        <v>13</v>
      </c>
      <c r="U35" s="179" t="s">
        <v>13</v>
      </c>
      <c r="V35" s="179" t="s">
        <v>13</v>
      </c>
      <c r="W35" s="38" t="s">
        <v>3489</v>
      </c>
      <c r="X35" s="44"/>
    </row>
    <row r="36" spans="3:24" ht="156" customHeight="1">
      <c r="C36" s="1443"/>
      <c r="D36" s="1444"/>
      <c r="E36" s="10" t="s">
        <v>6</v>
      </c>
      <c r="F36" s="64" t="s">
        <v>296</v>
      </c>
      <c r="G36" s="197" t="s">
        <v>20</v>
      </c>
      <c r="H36" s="199" t="s">
        <v>31</v>
      </c>
      <c r="I36" s="196" t="s">
        <v>11</v>
      </c>
      <c r="J36" s="196" t="s">
        <v>1589</v>
      </c>
      <c r="K36" s="196" t="s">
        <v>11</v>
      </c>
      <c r="L36" s="472">
        <v>2</v>
      </c>
      <c r="M36" s="472">
        <v>2</v>
      </c>
      <c r="N36" s="639">
        <f t="shared" si="0"/>
        <v>4</v>
      </c>
      <c r="O36" s="950" t="str">
        <f t="shared" si="1"/>
        <v>BAJO</v>
      </c>
      <c r="P36" s="639">
        <v>100</v>
      </c>
      <c r="Q36" s="639">
        <f t="shared" si="2"/>
        <v>400</v>
      </c>
      <c r="R36" s="674" t="str">
        <f t="shared" si="3"/>
        <v>II</v>
      </c>
      <c r="S36" s="246" t="str">
        <f t="shared" si="4"/>
        <v>ACEPTABLE CON CONTROL ESPECIFICO</v>
      </c>
      <c r="T36" s="198" t="s">
        <v>13</v>
      </c>
      <c r="U36" s="198" t="s">
        <v>13</v>
      </c>
      <c r="V36" s="198" t="s">
        <v>1512</v>
      </c>
      <c r="W36" s="201" t="s">
        <v>3490</v>
      </c>
      <c r="X36" s="203" t="s">
        <v>13</v>
      </c>
    </row>
    <row r="37" spans="3:24" ht="156" customHeight="1">
      <c r="C37" s="1443"/>
      <c r="D37" s="1444"/>
      <c r="E37" s="10" t="s">
        <v>6</v>
      </c>
      <c r="F37" s="64" t="s">
        <v>297</v>
      </c>
      <c r="G37" s="197" t="s">
        <v>20</v>
      </c>
      <c r="H37" s="199" t="s">
        <v>31</v>
      </c>
      <c r="I37" s="196" t="s">
        <v>11</v>
      </c>
      <c r="J37" s="196" t="s">
        <v>1589</v>
      </c>
      <c r="K37" s="196" t="s">
        <v>11</v>
      </c>
      <c r="L37" s="472">
        <v>2</v>
      </c>
      <c r="M37" s="472">
        <v>2</v>
      </c>
      <c r="N37" s="639">
        <f t="shared" si="0"/>
        <v>4</v>
      </c>
      <c r="O37" s="950" t="str">
        <f t="shared" si="1"/>
        <v>BAJO</v>
      </c>
      <c r="P37" s="639">
        <v>100</v>
      </c>
      <c r="Q37" s="639">
        <f t="shared" si="2"/>
        <v>400</v>
      </c>
      <c r="R37" s="674" t="str">
        <f t="shared" si="3"/>
        <v>II</v>
      </c>
      <c r="S37" s="246" t="str">
        <f t="shared" si="4"/>
        <v>ACEPTABLE CON CONTROL ESPECIFICO</v>
      </c>
      <c r="T37" s="198" t="s">
        <v>13</v>
      </c>
      <c r="U37" s="198" t="s">
        <v>13</v>
      </c>
      <c r="V37" s="198" t="s">
        <v>1512</v>
      </c>
      <c r="W37" s="201" t="s">
        <v>3517</v>
      </c>
      <c r="X37" s="203" t="s">
        <v>13</v>
      </c>
    </row>
    <row r="38" spans="3:24" ht="135" customHeight="1">
      <c r="C38" s="1443"/>
      <c r="D38" s="1444"/>
      <c r="E38" s="10" t="s">
        <v>6</v>
      </c>
      <c r="F38" s="200" t="s">
        <v>298</v>
      </c>
      <c r="G38" s="197" t="s">
        <v>20</v>
      </c>
      <c r="H38" s="198" t="s">
        <v>97</v>
      </c>
      <c r="I38" s="196" t="s">
        <v>11</v>
      </c>
      <c r="J38" s="196" t="s">
        <v>1589</v>
      </c>
      <c r="K38" s="196" t="s">
        <v>11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13</v>
      </c>
      <c r="U38" s="198" t="s">
        <v>13</v>
      </c>
      <c r="V38" s="198" t="s">
        <v>1512</v>
      </c>
      <c r="W38" s="196" t="s">
        <v>3518</v>
      </c>
      <c r="X38" s="203" t="s">
        <v>13</v>
      </c>
    </row>
    <row r="39" spans="3:24" ht="111" customHeight="1">
      <c r="C39" s="1443"/>
      <c r="D39" s="1444"/>
      <c r="E39" s="10" t="s">
        <v>6</v>
      </c>
      <c r="F39" s="64" t="s">
        <v>1185</v>
      </c>
      <c r="G39" s="197" t="s">
        <v>20</v>
      </c>
      <c r="H39" s="199" t="s">
        <v>31</v>
      </c>
      <c r="I39" s="196" t="s">
        <v>11</v>
      </c>
      <c r="J39" s="196" t="s">
        <v>1589</v>
      </c>
      <c r="K39" s="196" t="s">
        <v>11</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13</v>
      </c>
      <c r="U39" s="198" t="s">
        <v>13</v>
      </c>
      <c r="V39" s="198" t="s">
        <v>1512</v>
      </c>
      <c r="W39" s="201" t="s">
        <v>3519</v>
      </c>
      <c r="X39" s="203" t="s">
        <v>13</v>
      </c>
    </row>
    <row r="40" spans="3:24" ht="225" customHeight="1">
      <c r="C40" s="1443"/>
      <c r="D40" s="1444"/>
      <c r="E40" s="10" t="s">
        <v>6</v>
      </c>
      <c r="F40" s="192" t="s">
        <v>99</v>
      </c>
      <c r="G40" s="193" t="s">
        <v>17</v>
      </c>
      <c r="H40" s="322" t="s">
        <v>27</v>
      </c>
      <c r="I40" s="195" t="s">
        <v>10</v>
      </c>
      <c r="J40" s="195" t="s">
        <v>28</v>
      </c>
      <c r="K40" s="195" t="s">
        <v>1054</v>
      </c>
      <c r="L40" s="472">
        <v>2</v>
      </c>
      <c r="M40" s="472">
        <v>4</v>
      </c>
      <c r="N40" s="639">
        <f t="shared" si="0"/>
        <v>8</v>
      </c>
      <c r="O40" s="950" t="str">
        <f t="shared" si="1"/>
        <v>MEDIO</v>
      </c>
      <c r="P40" s="639">
        <v>10</v>
      </c>
      <c r="Q40" s="639">
        <f t="shared" si="2"/>
        <v>80</v>
      </c>
      <c r="R40" s="674" t="str">
        <f t="shared" si="3"/>
        <v>III</v>
      </c>
      <c r="S40" s="246" t="str">
        <f t="shared" si="4"/>
        <v>MEJORABLE</v>
      </c>
      <c r="T40" s="179" t="s">
        <v>13</v>
      </c>
      <c r="U40" s="179" t="s">
        <v>13</v>
      </c>
      <c r="V40" s="179" t="s">
        <v>13</v>
      </c>
      <c r="W40" s="201" t="s">
        <v>3491</v>
      </c>
      <c r="X40" s="203" t="s">
        <v>13</v>
      </c>
    </row>
    <row r="41" spans="3:24" ht="207.75" customHeight="1">
      <c r="C41" s="1443"/>
      <c r="D41" s="1444"/>
      <c r="E41" s="10" t="s">
        <v>157</v>
      </c>
      <c r="F41" s="192" t="s">
        <v>80</v>
      </c>
      <c r="G41" s="197" t="s">
        <v>81</v>
      </c>
      <c r="H41" s="198" t="s">
        <v>82</v>
      </c>
      <c r="I41" s="198" t="s">
        <v>28</v>
      </c>
      <c r="J41" s="198" t="s">
        <v>1590</v>
      </c>
      <c r="K41" s="198" t="s">
        <v>1055</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14</v>
      </c>
      <c r="U41" s="198" t="s">
        <v>14</v>
      </c>
      <c r="V41" s="198" t="s">
        <v>14</v>
      </c>
      <c r="W41" s="10" t="s">
        <v>3520</v>
      </c>
      <c r="X41" s="203" t="s">
        <v>13</v>
      </c>
    </row>
    <row r="42" spans="3:24" ht="315.75" customHeight="1">
      <c r="C42" s="1443"/>
      <c r="D42" s="1444"/>
      <c r="E42" s="10" t="s">
        <v>157</v>
      </c>
      <c r="F42" s="192" t="s">
        <v>102</v>
      </c>
      <c r="G42" s="197" t="s">
        <v>81</v>
      </c>
      <c r="H42" s="198" t="s">
        <v>82</v>
      </c>
      <c r="I42" s="198" t="s">
        <v>28</v>
      </c>
      <c r="J42" s="198" t="s">
        <v>1590</v>
      </c>
      <c r="K42" s="198" t="s">
        <v>1055</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14</v>
      </c>
      <c r="U42" s="198" t="s">
        <v>14</v>
      </c>
      <c r="V42" s="198" t="s">
        <v>14</v>
      </c>
      <c r="W42" s="10" t="s">
        <v>3521</v>
      </c>
      <c r="X42" s="203" t="s">
        <v>13</v>
      </c>
    </row>
    <row r="43" spans="3:24" ht="333" customHeight="1">
      <c r="C43" s="1443"/>
      <c r="D43" s="1444"/>
      <c r="E43" s="10" t="s">
        <v>6</v>
      </c>
      <c r="F43" s="64" t="s">
        <v>299</v>
      </c>
      <c r="G43" s="197" t="s">
        <v>20</v>
      </c>
      <c r="H43" s="198" t="s">
        <v>104</v>
      </c>
      <c r="I43" s="10" t="s">
        <v>11</v>
      </c>
      <c r="J43" s="10" t="s">
        <v>1588</v>
      </c>
      <c r="K43" s="10" t="s">
        <v>1056</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117</v>
      </c>
      <c r="W43" s="198" t="s">
        <v>3522</v>
      </c>
      <c r="X43" s="203" t="s">
        <v>13</v>
      </c>
    </row>
    <row r="44" spans="3:24" ht="296.25" customHeight="1">
      <c r="C44" s="1443"/>
      <c r="D44" s="1444"/>
      <c r="E44" s="10" t="s">
        <v>6</v>
      </c>
      <c r="F44" s="64" t="s">
        <v>3492</v>
      </c>
      <c r="G44" s="197" t="s">
        <v>20</v>
      </c>
      <c r="H44" s="198" t="s">
        <v>83</v>
      </c>
      <c r="I44" s="10" t="s">
        <v>107</v>
      </c>
      <c r="J44" s="10" t="s">
        <v>3493</v>
      </c>
      <c r="K44" s="10" t="s">
        <v>1375</v>
      </c>
      <c r="L44" s="472">
        <v>2</v>
      </c>
      <c r="M44" s="472">
        <v>4</v>
      </c>
      <c r="N44" s="639">
        <f t="shared" si="0"/>
        <v>8</v>
      </c>
      <c r="O44" s="950" t="str">
        <f t="shared" si="1"/>
        <v>MEDIO</v>
      </c>
      <c r="P44" s="639">
        <v>10</v>
      </c>
      <c r="Q44" s="639">
        <f t="shared" si="2"/>
        <v>80</v>
      </c>
      <c r="R44" s="674" t="str">
        <f t="shared" si="3"/>
        <v>III</v>
      </c>
      <c r="S44" s="246" t="str">
        <f t="shared" si="4"/>
        <v>MEJORABLE</v>
      </c>
      <c r="T44" s="198" t="s">
        <v>13</v>
      </c>
      <c r="U44" s="198" t="s">
        <v>13</v>
      </c>
      <c r="V44" s="179" t="s">
        <v>13</v>
      </c>
      <c r="W44" s="198" t="s">
        <v>3495</v>
      </c>
      <c r="X44" s="203" t="s">
        <v>120</v>
      </c>
    </row>
    <row r="45" spans="3:24" ht="307.5" customHeight="1">
      <c r="C45" s="1443"/>
      <c r="D45" s="1444"/>
      <c r="E45" s="10" t="s">
        <v>6</v>
      </c>
      <c r="F45" s="64" t="s">
        <v>302</v>
      </c>
      <c r="G45" s="197" t="s">
        <v>20</v>
      </c>
      <c r="H45" s="199" t="s">
        <v>31</v>
      </c>
      <c r="I45" s="196" t="s">
        <v>11</v>
      </c>
      <c r="J45" s="196" t="s">
        <v>1685</v>
      </c>
      <c r="K45" s="43" t="s">
        <v>101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114</v>
      </c>
      <c r="W45" s="201" t="s">
        <v>3523</v>
      </c>
      <c r="X45" s="203" t="s">
        <v>13</v>
      </c>
    </row>
    <row r="46" spans="3:24" ht="207" customHeight="1">
      <c r="C46" s="1443"/>
      <c r="D46" s="1444"/>
      <c r="E46" s="10" t="s">
        <v>6</v>
      </c>
      <c r="F46" s="363" t="s">
        <v>254</v>
      </c>
      <c r="G46" s="363" t="s">
        <v>20</v>
      </c>
      <c r="H46" s="179" t="s">
        <v>30</v>
      </c>
      <c r="I46" s="184" t="s">
        <v>11</v>
      </c>
      <c r="J46" s="184" t="s">
        <v>11</v>
      </c>
      <c r="K46" s="184" t="s">
        <v>255</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79" t="s">
        <v>13</v>
      </c>
      <c r="U46" s="179" t="s">
        <v>13</v>
      </c>
      <c r="V46" s="179" t="s">
        <v>13</v>
      </c>
      <c r="W46" s="5" t="s">
        <v>3496</v>
      </c>
      <c r="X46" s="183" t="s">
        <v>13</v>
      </c>
    </row>
    <row r="47" spans="3:24" ht="198" customHeight="1">
      <c r="C47" s="1443"/>
      <c r="D47" s="1444"/>
      <c r="E47" s="10" t="s">
        <v>6</v>
      </c>
      <c r="F47" s="363" t="s">
        <v>51</v>
      </c>
      <c r="G47" s="363" t="s">
        <v>20</v>
      </c>
      <c r="H47" s="179" t="s">
        <v>52</v>
      </c>
      <c r="I47" s="184" t="s">
        <v>11</v>
      </c>
      <c r="J47" s="184" t="s">
        <v>11</v>
      </c>
      <c r="K47" s="184" t="s">
        <v>11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79" t="s">
        <v>13</v>
      </c>
      <c r="U47" s="179" t="s">
        <v>13</v>
      </c>
      <c r="V47" s="179" t="s">
        <v>13</v>
      </c>
      <c r="W47" s="5" t="s">
        <v>3497</v>
      </c>
      <c r="X47" s="183" t="s">
        <v>13</v>
      </c>
    </row>
    <row r="48" spans="3:24" ht="198" customHeight="1">
      <c r="C48" s="1443"/>
      <c r="D48" s="1444"/>
      <c r="E48" s="10" t="s">
        <v>6</v>
      </c>
      <c r="F48" s="871" t="s">
        <v>4161</v>
      </c>
      <c r="G48" s="924" t="s">
        <v>33</v>
      </c>
      <c r="H48" s="866" t="s">
        <v>3766</v>
      </c>
      <c r="I48" s="865" t="s">
        <v>11</v>
      </c>
      <c r="J48" s="867" t="s">
        <v>1086</v>
      </c>
      <c r="K48" s="865" t="s">
        <v>1150</v>
      </c>
      <c r="L48" s="472">
        <v>2</v>
      </c>
      <c r="M48" s="472">
        <v>4</v>
      </c>
      <c r="N48" s="639">
        <f t="shared" si="0"/>
        <v>8</v>
      </c>
      <c r="O48" s="950" t="str">
        <f t="shared" si="1"/>
        <v>MEDIO</v>
      </c>
      <c r="P48" s="639">
        <v>10</v>
      </c>
      <c r="Q48" s="639">
        <f t="shared" si="2"/>
        <v>80</v>
      </c>
      <c r="R48" s="674" t="str">
        <f t="shared" si="3"/>
        <v>III</v>
      </c>
      <c r="S48" s="246" t="str">
        <f t="shared" si="4"/>
        <v>MEJORABLE</v>
      </c>
      <c r="T48" s="733" t="s">
        <v>13</v>
      </c>
      <c r="U48" s="733" t="s">
        <v>13</v>
      </c>
      <c r="V48" s="733" t="s">
        <v>13</v>
      </c>
      <c r="W48" s="9" t="s">
        <v>4103</v>
      </c>
      <c r="X48" s="732" t="s">
        <v>1190</v>
      </c>
    </row>
    <row r="49" spans="3:24" ht="198" customHeight="1">
      <c r="C49" s="1443"/>
      <c r="D49" s="1444"/>
      <c r="E49" s="10" t="s">
        <v>157</v>
      </c>
      <c r="F49" s="870" t="s">
        <v>4136</v>
      </c>
      <c r="G49" s="924" t="s">
        <v>25</v>
      </c>
      <c r="H49" s="866" t="s">
        <v>4137</v>
      </c>
      <c r="I49" s="865" t="s">
        <v>11</v>
      </c>
      <c r="J49" s="865" t="s">
        <v>11</v>
      </c>
      <c r="K49" s="865" t="s">
        <v>4138</v>
      </c>
      <c r="L49" s="472">
        <v>2</v>
      </c>
      <c r="M49" s="472">
        <v>4</v>
      </c>
      <c r="N49" s="639">
        <f t="shared" si="0"/>
        <v>8</v>
      </c>
      <c r="O49" s="950" t="str">
        <f t="shared" si="1"/>
        <v>MEDIO</v>
      </c>
      <c r="P49" s="639">
        <v>10</v>
      </c>
      <c r="Q49" s="639">
        <f t="shared" si="2"/>
        <v>80</v>
      </c>
      <c r="R49" s="674" t="str">
        <f t="shared" si="3"/>
        <v>III</v>
      </c>
      <c r="S49" s="246" t="str">
        <f t="shared" si="4"/>
        <v>MEJORABLE</v>
      </c>
      <c r="T49" s="733" t="s">
        <v>13</v>
      </c>
      <c r="U49" s="733" t="s">
        <v>13</v>
      </c>
      <c r="V49" s="733" t="s">
        <v>13</v>
      </c>
      <c r="W49" s="731" t="s">
        <v>4141</v>
      </c>
      <c r="X49" s="727" t="s">
        <v>14</v>
      </c>
    </row>
    <row r="50" spans="3:24" ht="198" customHeight="1">
      <c r="C50" s="1443"/>
      <c r="D50" s="1444"/>
      <c r="E50" s="10" t="s">
        <v>157</v>
      </c>
      <c r="F50" s="870" t="s">
        <v>4142</v>
      </c>
      <c r="G50" s="924" t="s">
        <v>3871</v>
      </c>
      <c r="H50" s="866" t="s">
        <v>4162</v>
      </c>
      <c r="I50" s="733" t="s">
        <v>10</v>
      </c>
      <c r="J50" s="865" t="s">
        <v>11</v>
      </c>
      <c r="K50" s="865" t="s">
        <v>11</v>
      </c>
      <c r="L50" s="472">
        <v>2</v>
      </c>
      <c r="M50" s="472">
        <v>4</v>
      </c>
      <c r="N50" s="639">
        <f t="shared" si="0"/>
        <v>8</v>
      </c>
      <c r="O50" s="950" t="str">
        <f t="shared" si="1"/>
        <v>MEDIO</v>
      </c>
      <c r="P50" s="639">
        <v>10</v>
      </c>
      <c r="Q50" s="639">
        <f t="shared" si="2"/>
        <v>80</v>
      </c>
      <c r="R50" s="674" t="str">
        <f t="shared" si="3"/>
        <v>III</v>
      </c>
      <c r="S50" s="246" t="str">
        <f t="shared" si="4"/>
        <v>MEJORABLE</v>
      </c>
      <c r="T50" s="733" t="s">
        <v>13</v>
      </c>
      <c r="U50" s="733" t="s">
        <v>13</v>
      </c>
      <c r="V50" s="733" t="s">
        <v>13</v>
      </c>
      <c r="W50" s="9" t="s">
        <v>4144</v>
      </c>
      <c r="X50" s="732" t="s">
        <v>4145</v>
      </c>
    </row>
    <row r="51" spans="3:24" ht="198" customHeight="1">
      <c r="C51" s="1443"/>
      <c r="D51" s="1444"/>
      <c r="E51" s="10" t="s">
        <v>157</v>
      </c>
      <c r="F51" s="870" t="s">
        <v>4146</v>
      </c>
      <c r="G51" s="924" t="s">
        <v>3871</v>
      </c>
      <c r="H51" s="866" t="s">
        <v>4163</v>
      </c>
      <c r="I51" s="733" t="s">
        <v>10</v>
      </c>
      <c r="J51" s="865" t="s">
        <v>11</v>
      </c>
      <c r="K51" s="865" t="s">
        <v>4147</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4144</v>
      </c>
      <c r="X51" s="732" t="s">
        <v>4145</v>
      </c>
    </row>
    <row r="52" spans="3:24" ht="198" customHeight="1">
      <c r="C52" s="1445"/>
      <c r="D52" s="1446"/>
      <c r="E52" s="10" t="s">
        <v>157</v>
      </c>
      <c r="F52" s="870" t="s">
        <v>4164</v>
      </c>
      <c r="G52" s="924" t="s">
        <v>219</v>
      </c>
      <c r="H52" s="866" t="s">
        <v>4165</v>
      </c>
      <c r="I52" s="733" t="s">
        <v>10</v>
      </c>
      <c r="J52" s="865" t="s">
        <v>11</v>
      </c>
      <c r="K52" s="865" t="s">
        <v>11</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9" t="s">
        <v>4166</v>
      </c>
      <c r="X52" s="727" t="s">
        <v>14</v>
      </c>
    </row>
    <row r="53" spans="3:24" ht="288" customHeight="1">
      <c r="C53" s="1450" t="s">
        <v>3694</v>
      </c>
      <c r="D53" s="1451"/>
      <c r="E53" s="363" t="s">
        <v>6</v>
      </c>
      <c r="F53" s="3" t="s">
        <v>152</v>
      </c>
      <c r="G53" s="363" t="s">
        <v>8</v>
      </c>
      <c r="H53" s="178" t="s">
        <v>9</v>
      </c>
      <c r="I53" s="179" t="s">
        <v>11</v>
      </c>
      <c r="J53" s="179" t="s">
        <v>11</v>
      </c>
      <c r="K53" s="179" t="s">
        <v>11</v>
      </c>
      <c r="L53" s="472">
        <v>2</v>
      </c>
      <c r="M53" s="472">
        <v>4</v>
      </c>
      <c r="N53" s="639">
        <f t="shared" si="0"/>
        <v>8</v>
      </c>
      <c r="O53" s="950" t="str">
        <f t="shared" si="1"/>
        <v>MEDIO</v>
      </c>
      <c r="P53" s="639">
        <v>10</v>
      </c>
      <c r="Q53" s="639">
        <f t="shared" si="2"/>
        <v>80</v>
      </c>
      <c r="R53" s="674" t="str">
        <f t="shared" si="3"/>
        <v>III</v>
      </c>
      <c r="S53" s="246" t="str">
        <f t="shared" si="4"/>
        <v>MEJORABLE</v>
      </c>
      <c r="T53" s="179" t="s">
        <v>13</v>
      </c>
      <c r="U53" s="179" t="s">
        <v>14</v>
      </c>
      <c r="V53" s="179" t="s">
        <v>14</v>
      </c>
      <c r="W53" s="5" t="s">
        <v>3498</v>
      </c>
      <c r="X53" s="183" t="s">
        <v>13</v>
      </c>
    </row>
    <row r="54" spans="3:24" ht="68.400000000000006">
      <c r="C54" s="1450"/>
      <c r="D54" s="1451"/>
      <c r="E54" s="363" t="s">
        <v>6</v>
      </c>
      <c r="F54" s="5" t="s">
        <v>154</v>
      </c>
      <c r="G54" s="363" t="s">
        <v>8</v>
      </c>
      <c r="H54" s="179" t="s">
        <v>155</v>
      </c>
      <c r="I54" s="179" t="s">
        <v>11</v>
      </c>
      <c r="J54" s="179" t="s">
        <v>11</v>
      </c>
      <c r="K54" s="179" t="s">
        <v>11</v>
      </c>
      <c r="L54" s="472">
        <v>2</v>
      </c>
      <c r="M54" s="472">
        <v>4</v>
      </c>
      <c r="N54" s="639">
        <f t="shared" si="0"/>
        <v>8</v>
      </c>
      <c r="O54" s="950" t="str">
        <f t="shared" si="1"/>
        <v>MEDIO</v>
      </c>
      <c r="P54" s="639">
        <v>10</v>
      </c>
      <c r="Q54" s="639">
        <f t="shared" si="2"/>
        <v>80</v>
      </c>
      <c r="R54" s="674" t="str">
        <f t="shared" si="3"/>
        <v>III</v>
      </c>
      <c r="S54" s="246" t="str">
        <f t="shared" si="4"/>
        <v>MEJORABLE</v>
      </c>
      <c r="T54" s="179" t="s">
        <v>14</v>
      </c>
      <c r="U54" s="179" t="s">
        <v>14</v>
      </c>
      <c r="V54" s="179" t="s">
        <v>14</v>
      </c>
      <c r="W54" s="5" t="s">
        <v>3499</v>
      </c>
      <c r="X54" s="183" t="s">
        <v>13</v>
      </c>
    </row>
    <row r="55" spans="3:24" ht="148.5" customHeight="1">
      <c r="C55" s="1450"/>
      <c r="D55" s="1451"/>
      <c r="E55" s="363" t="s">
        <v>6</v>
      </c>
      <c r="F55" s="5" t="s">
        <v>156</v>
      </c>
      <c r="G55" s="363" t="s">
        <v>17</v>
      </c>
      <c r="H55" s="179" t="s">
        <v>18</v>
      </c>
      <c r="I55" s="179" t="s">
        <v>11</v>
      </c>
      <c r="J55" s="179" t="s">
        <v>11</v>
      </c>
      <c r="K55" s="179" t="s">
        <v>11</v>
      </c>
      <c r="L55" s="472">
        <v>2</v>
      </c>
      <c r="M55" s="472">
        <v>4</v>
      </c>
      <c r="N55" s="639">
        <f t="shared" si="0"/>
        <v>8</v>
      </c>
      <c r="O55" s="950" t="str">
        <f t="shared" si="1"/>
        <v>MEDIO</v>
      </c>
      <c r="P55" s="639">
        <v>10</v>
      </c>
      <c r="Q55" s="639">
        <f t="shared" si="2"/>
        <v>80</v>
      </c>
      <c r="R55" s="674" t="str">
        <f t="shared" si="3"/>
        <v>III</v>
      </c>
      <c r="S55" s="246" t="str">
        <f t="shared" si="4"/>
        <v>MEJORABLE</v>
      </c>
      <c r="T55" s="180" t="s">
        <v>13</v>
      </c>
      <c r="U55" s="179" t="s">
        <v>14</v>
      </c>
      <c r="V55" s="178" t="s">
        <v>14</v>
      </c>
      <c r="W55" s="5" t="s">
        <v>3500</v>
      </c>
      <c r="X55" s="183" t="s">
        <v>13</v>
      </c>
    </row>
    <row r="56" spans="3:24" ht="136.80000000000001">
      <c r="C56" s="1450"/>
      <c r="D56" s="1451"/>
      <c r="E56" s="363" t="s">
        <v>157</v>
      </c>
      <c r="F56" s="188" t="s">
        <v>158</v>
      </c>
      <c r="G56" s="363" t="s">
        <v>20</v>
      </c>
      <c r="H56" s="179" t="s">
        <v>21</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80" t="s">
        <v>13</v>
      </c>
      <c r="U56" s="179" t="s">
        <v>14</v>
      </c>
      <c r="V56" s="179" t="s">
        <v>22</v>
      </c>
      <c r="W56" s="179" t="s">
        <v>3501</v>
      </c>
      <c r="X56" s="183" t="s">
        <v>13</v>
      </c>
    </row>
    <row r="57" spans="3:24" ht="179.25" customHeight="1">
      <c r="C57" s="1450"/>
      <c r="D57" s="1451"/>
      <c r="E57" s="363" t="s">
        <v>157</v>
      </c>
      <c r="F57" s="189" t="s">
        <v>159</v>
      </c>
      <c r="G57" s="185" t="s">
        <v>33</v>
      </c>
      <c r="H57" s="178" t="s">
        <v>34</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13</v>
      </c>
      <c r="V57" s="179" t="s">
        <v>13</v>
      </c>
      <c r="W57" s="5" t="s">
        <v>3502</v>
      </c>
      <c r="X57" s="183" t="s">
        <v>13</v>
      </c>
    </row>
    <row r="58" spans="3:24" ht="228.75" customHeight="1">
      <c r="C58" s="1450"/>
      <c r="D58" s="1451"/>
      <c r="E58" s="363" t="s">
        <v>6</v>
      </c>
      <c r="F58" s="33" t="s">
        <v>1200</v>
      </c>
      <c r="G58" s="363" t="s">
        <v>33</v>
      </c>
      <c r="H58" s="179" t="s">
        <v>160</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79" t="s">
        <v>13</v>
      </c>
      <c r="U58" s="179" t="s">
        <v>13</v>
      </c>
      <c r="V58" s="179" t="s">
        <v>13</v>
      </c>
      <c r="W58" s="5" t="s">
        <v>3860</v>
      </c>
      <c r="X58" s="183" t="s">
        <v>162</v>
      </c>
    </row>
    <row r="59" spans="3:24" ht="194.25" customHeight="1">
      <c r="C59" s="1450"/>
      <c r="D59" s="1451"/>
      <c r="E59" s="363" t="s">
        <v>157</v>
      </c>
      <c r="F59" s="184" t="s">
        <v>163</v>
      </c>
      <c r="G59" s="3" t="s">
        <v>39</v>
      </c>
      <c r="H59" s="5" t="s">
        <v>164</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79" t="s">
        <v>13</v>
      </c>
      <c r="U59" s="179" t="s">
        <v>13</v>
      </c>
      <c r="V59" s="179" t="s">
        <v>13</v>
      </c>
      <c r="W59" s="5" t="s">
        <v>3524</v>
      </c>
      <c r="X59" s="183" t="s">
        <v>166</v>
      </c>
    </row>
    <row r="60" spans="3:24" ht="194.25" customHeight="1">
      <c r="C60" s="1450"/>
      <c r="D60" s="1451"/>
      <c r="E60" s="363" t="s">
        <v>157</v>
      </c>
      <c r="F60" s="184" t="s">
        <v>1322</v>
      </c>
      <c r="G60" s="3" t="s">
        <v>39</v>
      </c>
      <c r="H60" s="5" t="s">
        <v>1202</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3525</v>
      </c>
      <c r="X60" s="183" t="s">
        <v>166</v>
      </c>
    </row>
    <row r="61" spans="3:24" ht="201.75" customHeight="1">
      <c r="C61" s="1450"/>
      <c r="D61" s="1451"/>
      <c r="E61" s="363" t="s">
        <v>6</v>
      </c>
      <c r="F61" s="5" t="s">
        <v>40</v>
      </c>
      <c r="G61" s="3" t="s">
        <v>20</v>
      </c>
      <c r="H61" s="5" t="s">
        <v>41</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14</v>
      </c>
      <c r="U61" s="179" t="s">
        <v>14</v>
      </c>
      <c r="V61" s="179" t="s">
        <v>14</v>
      </c>
      <c r="W61" s="5" t="s">
        <v>3503</v>
      </c>
      <c r="X61" s="183" t="s">
        <v>13</v>
      </c>
    </row>
    <row r="62" spans="3:24" ht="190.5" customHeight="1">
      <c r="C62" s="1450"/>
      <c r="D62" s="1451"/>
      <c r="E62" s="363" t="s">
        <v>6</v>
      </c>
      <c r="F62" s="34" t="s">
        <v>1203</v>
      </c>
      <c r="G62" s="363" t="s">
        <v>1204</v>
      </c>
      <c r="H62" s="179" t="s">
        <v>167</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14</v>
      </c>
      <c r="V62" s="179" t="s">
        <v>14</v>
      </c>
      <c r="W62" s="178" t="s">
        <v>2138</v>
      </c>
      <c r="X62" s="183" t="s">
        <v>13</v>
      </c>
    </row>
    <row r="63" spans="3:24" ht="191.25" customHeight="1">
      <c r="C63" s="1450"/>
      <c r="D63" s="1451"/>
      <c r="E63" s="363" t="s">
        <v>6</v>
      </c>
      <c r="F63" s="5" t="s">
        <v>169</v>
      </c>
      <c r="G63" s="363" t="s">
        <v>8</v>
      </c>
      <c r="H63" s="179" t="s">
        <v>170</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79" t="s">
        <v>14</v>
      </c>
      <c r="U63" s="179" t="s">
        <v>14</v>
      </c>
      <c r="V63" s="179" t="s">
        <v>14</v>
      </c>
      <c r="W63" s="5" t="s">
        <v>3504</v>
      </c>
      <c r="X63" s="183" t="s">
        <v>13</v>
      </c>
    </row>
    <row r="64" spans="3:24" ht="284.25" customHeight="1">
      <c r="C64" s="1450"/>
      <c r="D64" s="1451"/>
      <c r="E64" s="363" t="s">
        <v>6</v>
      </c>
      <c r="F64" s="34" t="s">
        <v>171</v>
      </c>
      <c r="G64" s="363" t="s">
        <v>17</v>
      </c>
      <c r="H64" s="179"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13</v>
      </c>
      <c r="V64" s="178" t="s">
        <v>14</v>
      </c>
      <c r="W64" s="179" t="s">
        <v>3505</v>
      </c>
      <c r="X64" s="183" t="s">
        <v>13</v>
      </c>
    </row>
    <row r="65" spans="3:24" ht="209.25" customHeight="1">
      <c r="C65" s="1450"/>
      <c r="D65" s="1451"/>
      <c r="E65" s="363" t="s">
        <v>157</v>
      </c>
      <c r="F65" s="33" t="s">
        <v>173</v>
      </c>
      <c r="G65" s="363" t="s">
        <v>20</v>
      </c>
      <c r="H65" s="179" t="s">
        <v>36</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13</v>
      </c>
      <c r="V65" s="179" t="s">
        <v>13</v>
      </c>
      <c r="W65" s="5" t="s">
        <v>3506</v>
      </c>
      <c r="X65" s="183" t="s">
        <v>38</v>
      </c>
    </row>
    <row r="66" spans="3:24" ht="374.25" customHeight="1">
      <c r="C66" s="1450"/>
      <c r="D66" s="1451"/>
      <c r="E66" s="363" t="s">
        <v>6</v>
      </c>
      <c r="F66" s="37" t="s">
        <v>3765</v>
      </c>
      <c r="G66" s="185" t="s">
        <v>33</v>
      </c>
      <c r="H66" s="324" t="s">
        <v>3820</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13</v>
      </c>
      <c r="V66" s="179" t="s">
        <v>13</v>
      </c>
      <c r="W66" s="15" t="s">
        <v>1212</v>
      </c>
      <c r="X66" s="183" t="s">
        <v>1269</v>
      </c>
    </row>
    <row r="67" spans="3:24" ht="153" customHeight="1">
      <c r="C67" s="1450"/>
      <c r="D67" s="1451"/>
      <c r="E67" s="363" t="s">
        <v>6</v>
      </c>
      <c r="F67" s="33" t="s">
        <v>180</v>
      </c>
      <c r="G67" s="363" t="s">
        <v>20</v>
      </c>
      <c r="H67" s="179" t="s">
        <v>31</v>
      </c>
      <c r="I67" s="184" t="s">
        <v>11</v>
      </c>
      <c r="J67" s="184" t="s">
        <v>11</v>
      </c>
      <c r="K67" s="184" t="s">
        <v>11</v>
      </c>
      <c r="L67" s="472">
        <v>2</v>
      </c>
      <c r="M67" s="472">
        <v>2</v>
      </c>
      <c r="N67" s="639">
        <f t="shared" si="0"/>
        <v>4</v>
      </c>
      <c r="O67" s="950" t="str">
        <f t="shared" si="1"/>
        <v>BAJO</v>
      </c>
      <c r="P67" s="639">
        <v>100</v>
      </c>
      <c r="Q67" s="639">
        <f t="shared" si="2"/>
        <v>400</v>
      </c>
      <c r="R67" s="674" t="str">
        <f t="shared" si="3"/>
        <v>II</v>
      </c>
      <c r="S67" s="246" t="str">
        <f t="shared" si="4"/>
        <v>ACEPTABLE CON CONTROL ESPECIFICO</v>
      </c>
      <c r="T67" s="179" t="s">
        <v>13</v>
      </c>
      <c r="U67" s="179" t="s">
        <v>13</v>
      </c>
      <c r="V67" s="179" t="s">
        <v>13</v>
      </c>
      <c r="W67" s="179" t="s">
        <v>3490</v>
      </c>
      <c r="X67" s="183" t="s">
        <v>13</v>
      </c>
    </row>
    <row r="68" spans="3:24" ht="151.5" customHeight="1">
      <c r="C68" s="1450"/>
      <c r="D68" s="1451"/>
      <c r="E68" s="363" t="s">
        <v>157</v>
      </c>
      <c r="F68" s="197" t="s">
        <v>181</v>
      </c>
      <c r="G68" s="197" t="s">
        <v>81</v>
      </c>
      <c r="H68" s="10" t="s">
        <v>182</v>
      </c>
      <c r="I68" s="198" t="s">
        <v>11</v>
      </c>
      <c r="J68" s="198" t="s">
        <v>11</v>
      </c>
      <c r="K68" s="198" t="s">
        <v>11</v>
      </c>
      <c r="L68" s="472">
        <v>2</v>
      </c>
      <c r="M68" s="472">
        <v>4</v>
      </c>
      <c r="N68" s="639">
        <f t="shared" si="0"/>
        <v>8</v>
      </c>
      <c r="O68" s="950" t="str">
        <f t="shared" si="1"/>
        <v>MEDIO</v>
      </c>
      <c r="P68" s="639">
        <v>10</v>
      </c>
      <c r="Q68" s="639">
        <f t="shared" si="2"/>
        <v>80</v>
      </c>
      <c r="R68" s="674" t="str">
        <f t="shared" si="3"/>
        <v>III</v>
      </c>
      <c r="S68" s="246" t="str">
        <f t="shared" si="4"/>
        <v>MEJORABLE</v>
      </c>
      <c r="T68" s="198" t="s">
        <v>13</v>
      </c>
      <c r="U68" s="198" t="s">
        <v>13</v>
      </c>
      <c r="V68" s="198" t="s">
        <v>13</v>
      </c>
      <c r="W68" s="9" t="s">
        <v>3507</v>
      </c>
      <c r="X68" s="183" t="s">
        <v>13</v>
      </c>
    </row>
    <row r="69" spans="3:24" ht="151.5" customHeight="1" thickBot="1">
      <c r="C69" s="1477"/>
      <c r="D69" s="1478"/>
      <c r="E69" s="208" t="s">
        <v>157</v>
      </c>
      <c r="F69" s="153" t="s">
        <v>183</v>
      </c>
      <c r="G69" s="153" t="s">
        <v>81</v>
      </c>
      <c r="H69" s="266" t="s">
        <v>182</v>
      </c>
      <c r="I69" s="154" t="s">
        <v>11</v>
      </c>
      <c r="J69" s="154" t="s">
        <v>11</v>
      </c>
      <c r="K69" s="154" t="s">
        <v>11</v>
      </c>
      <c r="L69" s="646">
        <v>2</v>
      </c>
      <c r="M69" s="646">
        <v>4</v>
      </c>
      <c r="N69" s="953">
        <f t="shared" si="0"/>
        <v>8</v>
      </c>
      <c r="O69" s="957" t="str">
        <f t="shared" si="1"/>
        <v>MEDIO</v>
      </c>
      <c r="P69" s="953">
        <v>10</v>
      </c>
      <c r="Q69" s="953">
        <f t="shared" si="2"/>
        <v>80</v>
      </c>
      <c r="R69" s="954" t="str">
        <f t="shared" si="3"/>
        <v>III</v>
      </c>
      <c r="S69" s="269" t="str">
        <f t="shared" si="4"/>
        <v>MEJORABLE</v>
      </c>
      <c r="T69" s="154" t="s">
        <v>13</v>
      </c>
      <c r="U69" s="154" t="s">
        <v>13</v>
      </c>
      <c r="V69" s="154" t="s">
        <v>13</v>
      </c>
      <c r="W69" s="270" t="s">
        <v>3508</v>
      </c>
      <c r="X69" s="212" t="s">
        <v>13</v>
      </c>
    </row>
  </sheetData>
  <mergeCells count="26">
    <mergeCell ref="C6:D6"/>
    <mergeCell ref="E6:X6"/>
    <mergeCell ref="C7:C8"/>
    <mergeCell ref="D7:D8"/>
    <mergeCell ref="E7:E8"/>
    <mergeCell ref="F7:G7"/>
    <mergeCell ref="H7:H8"/>
    <mergeCell ref="I7:K7"/>
    <mergeCell ref="L7:R7"/>
    <mergeCell ref="T7:X7"/>
    <mergeCell ref="C9:C20"/>
    <mergeCell ref="D9:D17"/>
    <mergeCell ref="E9:E17"/>
    <mergeCell ref="D18:D20"/>
    <mergeCell ref="E19:E20"/>
    <mergeCell ref="C1:C4"/>
    <mergeCell ref="D1:V2"/>
    <mergeCell ref="X1:X4"/>
    <mergeCell ref="D3:V4"/>
    <mergeCell ref="U5:V5"/>
    <mergeCell ref="W5:X5"/>
    <mergeCell ref="C53:D69"/>
    <mergeCell ref="C21:C25"/>
    <mergeCell ref="D21:D25"/>
    <mergeCell ref="E21:E25"/>
    <mergeCell ref="C26:D52"/>
  </mergeCells>
  <conditionalFormatting sqref="S9:S69">
    <cfRule type="containsText" dxfId="11" priority="1" stopIfTrue="1" operator="containsText" text="MEJORABLE">
      <formula>NOT(ISERROR(SEARCH("MEJORABLE",S9)))</formula>
    </cfRule>
    <cfRule type="containsText" dxfId="10" priority="2" stopIfTrue="1" operator="containsText" text="ACEPTABLE CON CONTROL ESPECIFICO">
      <formula>NOT(ISERROR(SEARCH("ACEPTABLE CON CONTROL ESPECIFICO",S9)))</formula>
    </cfRule>
    <cfRule type="containsText" dxfId="9"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B00-000000000000}">
          <x14:formula1>
            <xm:f>'G. NIVEL DE CONSECUENCIA'!$D$10:$D$13</xm:f>
          </x14:formula1>
          <xm:sqref>P9:P69</xm:sqref>
        </x14:dataValidation>
        <x14:dataValidation type="list" allowBlank="1" showInputMessage="1" showErrorMessage="1" promptTitle="NE" prompt="4 = Continua_x000a_3 = Frecuente_x000a_2 = Ocasional_x000a_1 = Esporádica" xr:uid="{00000000-0002-0000-7B00-000001000000}">
          <x14:formula1>
            <xm:f>'D. NIVEL DE EXPOSICIÓN'!$D$8:$D$15</xm:f>
          </x14:formula1>
          <xm:sqref>M9:M69</xm:sqref>
        </x14:dataValidation>
        <x14:dataValidation type="list" allowBlank="1" showInputMessage="1" showErrorMessage="1" prompt="10 = Muy Alto_x000a_6 = Alto_x000a_2 = Medio_x000a_0 = Bajo" xr:uid="{00000000-0002-0000-7B00-000002000000}">
          <x14:formula1>
            <xm:f>'C. NIVEL DE DEFICIENCIA'!$C$8:$C$17</xm:f>
          </x14:formula1>
          <xm:sqref>L9:L69</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6"/>
  <dimension ref="C1:X69"/>
  <sheetViews>
    <sheetView view="pageBreakPreview" zoomScale="20" zoomScaleNormal="10" zoomScaleSheetLayoutView="20" workbookViewId="0">
      <selection activeCell="H36" sqref="H36"/>
    </sheetView>
  </sheetViews>
  <sheetFormatPr baseColWidth="10" defaultColWidth="11.44140625" defaultRowHeight="14.4"/>
  <cols>
    <col min="1" max="2" width="11.44140625" style="169"/>
    <col min="3" max="3" width="39.109375" style="169" customWidth="1"/>
    <col min="4" max="4" width="57.6640625" style="169" customWidth="1"/>
    <col min="5" max="5" width="39.44140625" style="169" customWidth="1"/>
    <col min="6" max="6" width="84.44140625" style="169" customWidth="1"/>
    <col min="7" max="7" width="89.44140625" style="335" customWidth="1"/>
    <col min="8" max="8" width="84.6640625" style="169" customWidth="1"/>
    <col min="9" max="9" width="33.109375" style="169" customWidth="1"/>
    <col min="10" max="10" width="43.6640625" style="169" customWidth="1"/>
    <col min="11" max="11" width="40.33203125" style="169" customWidth="1"/>
    <col min="12" max="12" width="47.6640625" style="169" customWidth="1"/>
    <col min="13" max="13" width="44.33203125" style="169" customWidth="1"/>
    <col min="14" max="14" width="38.44140625" style="169" customWidth="1"/>
    <col min="15" max="15" width="36.44140625" style="169" customWidth="1"/>
    <col min="16" max="17" width="25.6640625" style="169" customWidth="1"/>
    <col min="18" max="18" width="34.33203125" style="169" customWidth="1"/>
    <col min="19" max="19" width="67.109375" style="169" customWidth="1"/>
    <col min="20" max="20" width="39" style="169" customWidth="1"/>
    <col min="21" max="21" width="57.44140625" style="169" customWidth="1"/>
    <col min="22" max="22" width="39" style="169" customWidth="1"/>
    <col min="23" max="23" width="176" style="169" customWidth="1"/>
    <col min="24" max="24" width="55.33203125" style="238" customWidth="1"/>
    <col min="25" max="16384" width="11.44140625" style="169"/>
  </cols>
  <sheetData>
    <row r="1" spans="3:24" ht="21.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1.75" customHeight="1">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3.25" customHeight="1">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95.25" customHeight="1">
      <c r="C5" s="251" t="s">
        <v>3</v>
      </c>
      <c r="D5" s="205">
        <v>45114</v>
      </c>
      <c r="E5" s="205">
        <v>45481</v>
      </c>
      <c r="F5" s="205"/>
      <c r="G5" s="205"/>
      <c r="H5" s="205"/>
      <c r="I5" s="205"/>
      <c r="J5" s="205"/>
      <c r="K5" s="205"/>
      <c r="L5" s="205"/>
      <c r="M5" s="874"/>
      <c r="N5" s="190"/>
      <c r="O5" s="190"/>
      <c r="P5" s="190"/>
      <c r="Q5" s="190"/>
      <c r="R5" s="190"/>
      <c r="S5" s="187"/>
      <c r="T5" s="249"/>
      <c r="U5" s="1405"/>
      <c r="V5" s="1405"/>
      <c r="W5" s="1406"/>
      <c r="X5" s="1407"/>
    </row>
    <row r="6" spans="3:24" ht="62.25" customHeight="1">
      <c r="C6" s="1408" t="s">
        <v>128</v>
      </c>
      <c r="D6" s="1409"/>
      <c r="E6" s="1487" t="s">
        <v>3691</v>
      </c>
      <c r="F6" s="1487"/>
      <c r="G6" s="1487"/>
      <c r="H6" s="1487"/>
      <c r="I6" s="1487"/>
      <c r="J6" s="1487"/>
      <c r="K6" s="1487"/>
      <c r="L6" s="1487"/>
      <c r="M6" s="1487"/>
      <c r="N6" s="1487"/>
      <c r="O6" s="1487"/>
      <c r="P6" s="1487"/>
      <c r="Q6" s="1487"/>
      <c r="R6" s="1487"/>
      <c r="S6" s="1487"/>
      <c r="T6" s="1487"/>
      <c r="U6" s="1487"/>
      <c r="V6" s="1487"/>
      <c r="W6" s="1487"/>
      <c r="X6" s="1488"/>
    </row>
    <row r="7" spans="3:24" s="512" customFormat="1" ht="78.7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82.2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972" t="s">
        <v>650</v>
      </c>
      <c r="S8" s="382" t="s">
        <v>75</v>
      </c>
      <c r="T8" s="382" t="s">
        <v>653</v>
      </c>
      <c r="U8" s="382" t="s">
        <v>655</v>
      </c>
      <c r="V8" s="382" t="s">
        <v>76</v>
      </c>
      <c r="W8" s="382" t="s">
        <v>1162</v>
      </c>
      <c r="X8" s="928" t="s">
        <v>1163</v>
      </c>
    </row>
    <row r="9" spans="3:24" ht="291" customHeight="1">
      <c r="C9" s="1491" t="s">
        <v>77</v>
      </c>
      <c r="D9" s="1492" t="s">
        <v>4130</v>
      </c>
      <c r="E9" s="1440" t="s">
        <v>6</v>
      </c>
      <c r="F9" s="3" t="s">
        <v>7</v>
      </c>
      <c r="G9" s="363" t="s">
        <v>8</v>
      </c>
      <c r="H9" s="178" t="s">
        <v>9</v>
      </c>
      <c r="I9" s="179" t="s">
        <v>10</v>
      </c>
      <c r="J9" s="179" t="s">
        <v>1551</v>
      </c>
      <c r="K9" s="179" t="s">
        <v>1220</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3472</v>
      </c>
      <c r="X9" s="183" t="s">
        <v>14</v>
      </c>
    </row>
    <row r="10" spans="3:24" ht="339.75" customHeight="1">
      <c r="C10" s="1491"/>
      <c r="D10" s="1492"/>
      <c r="E10" s="1440"/>
      <c r="F10" s="188" t="s">
        <v>1591</v>
      </c>
      <c r="G10" s="363" t="s">
        <v>8</v>
      </c>
      <c r="H10" s="179" t="s">
        <v>3511</v>
      </c>
      <c r="I10" s="179" t="s">
        <v>10</v>
      </c>
      <c r="J10" s="179" t="s">
        <v>1551</v>
      </c>
      <c r="K10" s="179" t="s">
        <v>1220</v>
      </c>
      <c r="L10" s="472">
        <v>6</v>
      </c>
      <c r="M10" s="472">
        <v>4</v>
      </c>
      <c r="N10" s="639">
        <f t="shared" ref="N10:N69" si="0">+L10*M10</f>
        <v>24</v>
      </c>
      <c r="O10" s="950" t="str">
        <f t="shared" ref="O10:O69" si="1">IF(N10&gt;=24,"MUY ALTO",IF(N10&gt;=10,"ALTO",IF(N10&gt;=6,"MEDIO","BAJO")))</f>
        <v>MUY ALTO</v>
      </c>
      <c r="P10" s="639">
        <v>10</v>
      </c>
      <c r="Q10" s="639">
        <f t="shared" ref="Q10:Q69" si="2">+N10*P10</f>
        <v>240</v>
      </c>
      <c r="R10" s="674" t="str">
        <f t="shared" ref="R10:R69" si="3">IF(Q10&gt;=600,"I",IF(Q10&gt;=150,"II",IF(Q10&gt;=40,"III",IF(Q10&gt;=20,"IV"))))</f>
        <v>II</v>
      </c>
      <c r="S10" s="246" t="str">
        <f t="shared" ref="S10:S69" si="4">IF(Q10&gt;=600,"NO ACEPTABLE",IF(Q10&gt;=150,"ACEPTABLE CON CONTROL ESPECIFICO",IF(Q10&gt;=40,"MEJORABLE",IF(Q10&gt;=20,"ACEPTABLE"))))</f>
        <v>ACEPTABLE CON CONTROL ESPECIFICO</v>
      </c>
      <c r="T10" s="179" t="s">
        <v>91</v>
      </c>
      <c r="U10" s="179" t="s">
        <v>91</v>
      </c>
      <c r="V10" s="179" t="s">
        <v>91</v>
      </c>
      <c r="W10" s="5" t="s">
        <v>3473</v>
      </c>
      <c r="X10" s="183" t="s">
        <v>13</v>
      </c>
    </row>
    <row r="11" spans="3:24" ht="366.75" customHeight="1">
      <c r="C11" s="1491"/>
      <c r="D11" s="1492"/>
      <c r="E11" s="1440"/>
      <c r="F11" s="5" t="s">
        <v>15</v>
      </c>
      <c r="G11" s="363" t="s">
        <v>8</v>
      </c>
      <c r="H11" s="179" t="s">
        <v>315</v>
      </c>
      <c r="I11" s="179" t="s">
        <v>10</v>
      </c>
      <c r="J11" s="179" t="s">
        <v>1551</v>
      </c>
      <c r="K11" s="179" t="s">
        <v>1569</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179" t="s">
        <v>14</v>
      </c>
      <c r="U11" s="179" t="s">
        <v>14</v>
      </c>
      <c r="V11" s="179" t="s">
        <v>14</v>
      </c>
      <c r="W11" s="5" t="s">
        <v>3474</v>
      </c>
      <c r="X11" s="183" t="s">
        <v>13</v>
      </c>
    </row>
    <row r="12" spans="3:24" ht="216" customHeight="1">
      <c r="C12" s="1491"/>
      <c r="D12" s="1492"/>
      <c r="E12" s="1440"/>
      <c r="F12" s="5" t="s">
        <v>3475</v>
      </c>
      <c r="G12" s="363" t="s">
        <v>17</v>
      </c>
      <c r="H12" s="179" t="s">
        <v>47</v>
      </c>
      <c r="I12" s="179" t="s">
        <v>45</v>
      </c>
      <c r="J12" s="179" t="s">
        <v>11</v>
      </c>
      <c r="K12" s="179" t="s">
        <v>1570</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3476</v>
      </c>
      <c r="X12" s="183" t="s">
        <v>13</v>
      </c>
    </row>
    <row r="13" spans="3:24" ht="195" customHeight="1">
      <c r="C13" s="1491"/>
      <c r="D13" s="1492"/>
      <c r="E13" s="1440"/>
      <c r="F13" s="188" t="s">
        <v>19</v>
      </c>
      <c r="G13" s="363" t="s">
        <v>20</v>
      </c>
      <c r="H13" s="179" t="s">
        <v>21</v>
      </c>
      <c r="I13" s="184" t="s">
        <v>11</v>
      </c>
      <c r="J13" s="184" t="s">
        <v>1052</v>
      </c>
      <c r="K13" s="184" t="s">
        <v>1571</v>
      </c>
      <c r="L13" s="472">
        <v>2</v>
      </c>
      <c r="M13" s="472">
        <v>4</v>
      </c>
      <c r="N13" s="639">
        <f t="shared" si="0"/>
        <v>8</v>
      </c>
      <c r="O13" s="950" t="str">
        <f t="shared" si="1"/>
        <v>MEDIO</v>
      </c>
      <c r="P13" s="639">
        <v>10</v>
      </c>
      <c r="Q13" s="639">
        <f t="shared" si="2"/>
        <v>80</v>
      </c>
      <c r="R13" s="674" t="str">
        <f t="shared" si="3"/>
        <v>III</v>
      </c>
      <c r="S13" s="246" t="str">
        <f t="shared" si="4"/>
        <v>MEJORABLE</v>
      </c>
      <c r="T13" s="180" t="s">
        <v>13</v>
      </c>
      <c r="U13" s="179" t="s">
        <v>14</v>
      </c>
      <c r="V13" s="179" t="s">
        <v>14</v>
      </c>
      <c r="W13" s="179" t="s">
        <v>3477</v>
      </c>
      <c r="X13" s="183" t="s">
        <v>13</v>
      </c>
    </row>
    <row r="14" spans="3:24" ht="223.5" customHeight="1">
      <c r="C14" s="1491"/>
      <c r="D14" s="1492"/>
      <c r="E14" s="1440"/>
      <c r="F14" s="315" t="s">
        <v>239</v>
      </c>
      <c r="G14" s="315" t="s">
        <v>1216</v>
      </c>
      <c r="H14" s="179" t="s">
        <v>240</v>
      </c>
      <c r="I14" s="179" t="s">
        <v>11</v>
      </c>
      <c r="J14" s="179" t="s">
        <v>11</v>
      </c>
      <c r="K14" s="179" t="s">
        <v>1217</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80" t="s">
        <v>13</v>
      </c>
      <c r="V14" s="180" t="s">
        <v>13</v>
      </c>
      <c r="W14" s="35" t="s">
        <v>4121</v>
      </c>
      <c r="X14" s="183" t="s">
        <v>243</v>
      </c>
    </row>
    <row r="15" spans="3:24" ht="223.5" customHeight="1">
      <c r="C15" s="1491"/>
      <c r="D15" s="1492"/>
      <c r="E15" s="1440"/>
      <c r="F15" s="315" t="s">
        <v>241</v>
      </c>
      <c r="G15" s="315" t="s">
        <v>1216</v>
      </c>
      <c r="H15" s="179" t="s">
        <v>240</v>
      </c>
      <c r="I15" s="179" t="s">
        <v>11</v>
      </c>
      <c r="J15" s="179" t="s">
        <v>11</v>
      </c>
      <c r="K15" s="179" t="s">
        <v>1217</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80" t="s">
        <v>13</v>
      </c>
      <c r="V15" s="180" t="s">
        <v>13</v>
      </c>
      <c r="W15" s="35" t="s">
        <v>4122</v>
      </c>
      <c r="X15" s="183" t="s">
        <v>243</v>
      </c>
    </row>
    <row r="16" spans="3:24" ht="232.5" customHeight="1">
      <c r="C16" s="1491"/>
      <c r="D16" s="1492"/>
      <c r="E16" s="1440"/>
      <c r="F16" s="33" t="s">
        <v>242</v>
      </c>
      <c r="G16" s="363" t="s">
        <v>20</v>
      </c>
      <c r="H16" s="179" t="s">
        <v>31</v>
      </c>
      <c r="I16" s="184" t="s">
        <v>11</v>
      </c>
      <c r="J16" s="184" t="s">
        <v>1575</v>
      </c>
      <c r="K16" s="184" t="s">
        <v>1576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179" t="s">
        <v>13</v>
      </c>
      <c r="U16" s="179" t="s">
        <v>13</v>
      </c>
      <c r="V16" s="179" t="s">
        <v>13</v>
      </c>
      <c r="W16" s="179" t="s">
        <v>3478</v>
      </c>
      <c r="X16" s="183" t="s">
        <v>13</v>
      </c>
    </row>
    <row r="17" spans="3:24" ht="276" customHeight="1">
      <c r="C17" s="1491"/>
      <c r="D17" s="1492"/>
      <c r="E17" s="1440"/>
      <c r="F17" s="33" t="s">
        <v>35</v>
      </c>
      <c r="G17" s="363" t="s">
        <v>20</v>
      </c>
      <c r="H17" s="179" t="s">
        <v>48</v>
      </c>
      <c r="I17" s="179" t="s">
        <v>11</v>
      </c>
      <c r="J17" s="184" t="s">
        <v>1225</v>
      </c>
      <c r="K17" s="184" t="s">
        <v>1226</v>
      </c>
      <c r="L17" s="472">
        <v>2</v>
      </c>
      <c r="M17" s="472">
        <v>4</v>
      </c>
      <c r="N17" s="639">
        <f t="shared" si="0"/>
        <v>8</v>
      </c>
      <c r="O17" s="950" t="str">
        <f t="shared" si="1"/>
        <v>MEDIO</v>
      </c>
      <c r="P17" s="639">
        <v>10</v>
      </c>
      <c r="Q17" s="639">
        <f t="shared" si="2"/>
        <v>80</v>
      </c>
      <c r="R17" s="674" t="str">
        <f t="shared" si="3"/>
        <v>III</v>
      </c>
      <c r="S17" s="246" t="str">
        <f t="shared" si="4"/>
        <v>MEJORABLE</v>
      </c>
      <c r="T17" s="179" t="s">
        <v>13</v>
      </c>
      <c r="U17" s="179" t="s">
        <v>13</v>
      </c>
      <c r="V17" s="179" t="s">
        <v>13</v>
      </c>
      <c r="W17" s="5" t="s">
        <v>3479</v>
      </c>
      <c r="X17" s="183" t="s">
        <v>13</v>
      </c>
    </row>
    <row r="18" spans="3:24" ht="205.5" customHeight="1">
      <c r="C18" s="1491"/>
      <c r="D18" s="1493" t="s">
        <v>4129</v>
      </c>
      <c r="E18" s="684" t="s">
        <v>6</v>
      </c>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252</v>
      </c>
      <c r="W18" s="179" t="s">
        <v>3480</v>
      </c>
      <c r="X18" s="183" t="s">
        <v>221</v>
      </c>
    </row>
    <row r="19" spans="3:24" ht="214.5" customHeight="1">
      <c r="C19" s="1491"/>
      <c r="D19" s="1493"/>
      <c r="E19" s="1440" t="s">
        <v>6</v>
      </c>
      <c r="F19" s="363" t="s">
        <v>249</v>
      </c>
      <c r="G19" s="363" t="s">
        <v>8</v>
      </c>
      <c r="H19" s="179" t="s">
        <v>222</v>
      </c>
      <c r="I19" s="178" t="s">
        <v>11</v>
      </c>
      <c r="J19" s="179" t="s">
        <v>11</v>
      </c>
      <c r="K19" s="179" t="s">
        <v>1577</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91</v>
      </c>
      <c r="U19" s="179" t="s">
        <v>91</v>
      </c>
      <c r="V19" s="179" t="s">
        <v>91</v>
      </c>
      <c r="W19" s="316" t="s">
        <v>3481</v>
      </c>
      <c r="X19" s="183" t="s">
        <v>13</v>
      </c>
    </row>
    <row r="20" spans="3:24" ht="178.5" customHeight="1">
      <c r="C20" s="1491"/>
      <c r="D20" s="1493"/>
      <c r="E20" s="1440"/>
      <c r="F20" s="33" t="s">
        <v>250</v>
      </c>
      <c r="G20" s="363" t="s">
        <v>33</v>
      </c>
      <c r="H20" s="310" t="s">
        <v>160</v>
      </c>
      <c r="I20" s="179" t="s">
        <v>10</v>
      </c>
      <c r="J20" s="178" t="s">
        <v>1174</v>
      </c>
      <c r="K20" s="179" t="s">
        <v>1175</v>
      </c>
      <c r="L20" s="472">
        <v>2</v>
      </c>
      <c r="M20" s="472">
        <v>4</v>
      </c>
      <c r="N20" s="639">
        <f t="shared" si="0"/>
        <v>8</v>
      </c>
      <c r="O20" s="950" t="str">
        <f t="shared" si="1"/>
        <v>MEDIO</v>
      </c>
      <c r="P20" s="639">
        <v>10</v>
      </c>
      <c r="Q20" s="639">
        <f t="shared" si="2"/>
        <v>80</v>
      </c>
      <c r="R20" s="674" t="str">
        <f t="shared" si="3"/>
        <v>III</v>
      </c>
      <c r="S20" s="246" t="str">
        <f t="shared" si="4"/>
        <v>MEJORABLE</v>
      </c>
      <c r="T20" s="179" t="s">
        <v>13</v>
      </c>
      <c r="U20" s="179" t="s">
        <v>13</v>
      </c>
      <c r="V20" s="179" t="s">
        <v>13</v>
      </c>
      <c r="W20" s="36" t="s">
        <v>4123</v>
      </c>
      <c r="X20" s="183" t="s">
        <v>162</v>
      </c>
    </row>
    <row r="21" spans="3:24" ht="114">
      <c r="C21" s="1441" t="s">
        <v>78</v>
      </c>
      <c r="D21" s="1442" t="s">
        <v>4128</v>
      </c>
      <c r="E21" s="1440" t="s">
        <v>6</v>
      </c>
      <c r="F21" s="189" t="s">
        <v>412</v>
      </c>
      <c r="G21" s="185" t="s">
        <v>33</v>
      </c>
      <c r="H21" s="178" t="s">
        <v>34</v>
      </c>
      <c r="I21" s="178" t="s">
        <v>10</v>
      </c>
      <c r="J21" s="178" t="s">
        <v>10</v>
      </c>
      <c r="K21" s="178" t="s">
        <v>1578</v>
      </c>
      <c r="L21" s="472">
        <v>2</v>
      </c>
      <c r="M21" s="472">
        <v>4</v>
      </c>
      <c r="N21" s="639">
        <f t="shared" si="0"/>
        <v>8</v>
      </c>
      <c r="O21" s="950" t="str">
        <f t="shared" si="1"/>
        <v>MEDIO</v>
      </c>
      <c r="P21" s="639">
        <v>10</v>
      </c>
      <c r="Q21" s="639">
        <f t="shared" si="2"/>
        <v>80</v>
      </c>
      <c r="R21" s="674" t="str">
        <f t="shared" si="3"/>
        <v>III</v>
      </c>
      <c r="S21" s="246" t="str">
        <f t="shared" si="4"/>
        <v>MEJORABLE</v>
      </c>
      <c r="T21" s="178" t="s">
        <v>13</v>
      </c>
      <c r="U21" s="178" t="s">
        <v>13</v>
      </c>
      <c r="V21" s="178" t="s">
        <v>13</v>
      </c>
      <c r="W21" s="184" t="s">
        <v>3856</v>
      </c>
      <c r="X21" s="320" t="s">
        <v>13</v>
      </c>
    </row>
    <row r="22" spans="3:24" ht="139.5" customHeight="1">
      <c r="C22" s="1441"/>
      <c r="D22" s="1442"/>
      <c r="E22" s="1440"/>
      <c r="F22" s="189" t="s">
        <v>413</v>
      </c>
      <c r="G22" s="185" t="s">
        <v>33</v>
      </c>
      <c r="H22" s="178" t="s">
        <v>34</v>
      </c>
      <c r="I22" s="178" t="s">
        <v>10</v>
      </c>
      <c r="J22" s="178" t="s">
        <v>10</v>
      </c>
      <c r="K22" s="178" t="s">
        <v>1578</v>
      </c>
      <c r="L22" s="472">
        <v>2</v>
      </c>
      <c r="M22" s="472">
        <v>4</v>
      </c>
      <c r="N22" s="639">
        <f t="shared" si="0"/>
        <v>8</v>
      </c>
      <c r="O22" s="950" t="str">
        <f t="shared" si="1"/>
        <v>MEDIO</v>
      </c>
      <c r="P22" s="639">
        <v>10</v>
      </c>
      <c r="Q22" s="639">
        <f t="shared" si="2"/>
        <v>80</v>
      </c>
      <c r="R22" s="674" t="str">
        <f t="shared" si="3"/>
        <v>III</v>
      </c>
      <c r="S22" s="246" t="str">
        <f t="shared" si="4"/>
        <v>MEJORABLE</v>
      </c>
      <c r="T22" s="178" t="s">
        <v>13</v>
      </c>
      <c r="U22" s="178" t="s">
        <v>13</v>
      </c>
      <c r="V22" s="178" t="s">
        <v>13</v>
      </c>
      <c r="W22" s="184" t="s">
        <v>4127</v>
      </c>
      <c r="X22" s="320" t="s">
        <v>13</v>
      </c>
    </row>
    <row r="23" spans="3:24" ht="114">
      <c r="C23" s="1441"/>
      <c r="D23" s="1442"/>
      <c r="E23" s="1440"/>
      <c r="F23" s="189" t="s">
        <v>35</v>
      </c>
      <c r="G23" s="185" t="s">
        <v>20</v>
      </c>
      <c r="H23" s="178" t="s">
        <v>48</v>
      </c>
      <c r="I23" s="184" t="s">
        <v>11</v>
      </c>
      <c r="J23" s="184" t="s">
        <v>11</v>
      </c>
      <c r="K23" s="178" t="s">
        <v>11</v>
      </c>
      <c r="L23" s="472">
        <v>2</v>
      </c>
      <c r="M23" s="472">
        <v>4</v>
      </c>
      <c r="N23" s="639">
        <f t="shared" si="0"/>
        <v>8</v>
      </c>
      <c r="O23" s="950" t="str">
        <f t="shared" si="1"/>
        <v>MEDIO</v>
      </c>
      <c r="P23" s="639">
        <v>10</v>
      </c>
      <c r="Q23" s="639">
        <f t="shared" si="2"/>
        <v>80</v>
      </c>
      <c r="R23" s="674" t="str">
        <f t="shared" si="3"/>
        <v>III</v>
      </c>
      <c r="S23" s="246" t="str">
        <f t="shared" si="4"/>
        <v>MEJORABLE</v>
      </c>
      <c r="T23" s="178" t="s">
        <v>13</v>
      </c>
      <c r="U23" s="178" t="s">
        <v>13</v>
      </c>
      <c r="V23" s="178" t="s">
        <v>13</v>
      </c>
      <c r="W23" s="184" t="s">
        <v>3482</v>
      </c>
      <c r="X23" s="320" t="s">
        <v>50</v>
      </c>
    </row>
    <row r="24" spans="3:24" ht="114">
      <c r="C24" s="1441"/>
      <c r="D24" s="1442"/>
      <c r="E24" s="1440"/>
      <c r="F24" s="33" t="s">
        <v>245</v>
      </c>
      <c r="G24" s="363" t="s">
        <v>20</v>
      </c>
      <c r="H24" s="310" t="s">
        <v>31</v>
      </c>
      <c r="I24" s="184" t="s">
        <v>11</v>
      </c>
      <c r="J24" s="184" t="s">
        <v>11</v>
      </c>
      <c r="K24" s="184" t="s">
        <v>1580</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79" t="s">
        <v>13</v>
      </c>
      <c r="U24" s="179" t="s">
        <v>13</v>
      </c>
      <c r="V24" s="179" t="s">
        <v>13</v>
      </c>
      <c r="W24" s="316" t="s">
        <v>3512</v>
      </c>
      <c r="X24" s="183" t="s">
        <v>13</v>
      </c>
    </row>
    <row r="25" spans="3:24" ht="271.5" customHeight="1">
      <c r="C25" s="1441"/>
      <c r="D25" s="1442"/>
      <c r="E25" s="1440"/>
      <c r="F25" s="363" t="s">
        <v>247</v>
      </c>
      <c r="G25" s="363" t="s">
        <v>20</v>
      </c>
      <c r="H25" s="179" t="s">
        <v>30</v>
      </c>
      <c r="I25" s="184" t="s">
        <v>11</v>
      </c>
      <c r="J25" s="184" t="s">
        <v>85</v>
      </c>
      <c r="K25" s="184" t="s">
        <v>1053</v>
      </c>
      <c r="L25" s="472">
        <v>2</v>
      </c>
      <c r="M25" s="472">
        <v>2</v>
      </c>
      <c r="N25" s="639">
        <f t="shared" si="0"/>
        <v>4</v>
      </c>
      <c r="O25" s="950" t="str">
        <f t="shared" si="1"/>
        <v>BAJO</v>
      </c>
      <c r="P25" s="639">
        <v>100</v>
      </c>
      <c r="Q25" s="639">
        <f t="shared" si="2"/>
        <v>400</v>
      </c>
      <c r="R25" s="674" t="str">
        <f t="shared" si="3"/>
        <v>II</v>
      </c>
      <c r="S25" s="246" t="str">
        <f t="shared" si="4"/>
        <v>ACEPTABLE CON CONTROL ESPECIFICO</v>
      </c>
      <c r="T25" s="179" t="s">
        <v>13</v>
      </c>
      <c r="U25" s="179" t="s">
        <v>13</v>
      </c>
      <c r="V25" s="316" t="s">
        <v>1582</v>
      </c>
      <c r="W25" s="36" t="s">
        <v>3483</v>
      </c>
      <c r="X25" s="183" t="s">
        <v>13</v>
      </c>
    </row>
    <row r="26" spans="3:24" ht="409.5" customHeight="1">
      <c r="C26" s="1499" t="s">
        <v>4131</v>
      </c>
      <c r="D26" s="1500"/>
      <c r="E26" s="10" t="s">
        <v>6</v>
      </c>
      <c r="F26" s="305" t="s">
        <v>3763</v>
      </c>
      <c r="G26" s="193" t="s">
        <v>33</v>
      </c>
      <c r="H26" s="194" t="s">
        <v>3881</v>
      </c>
      <c r="I26" s="195" t="s">
        <v>11</v>
      </c>
      <c r="J26" s="322" t="s">
        <v>1086</v>
      </c>
      <c r="K26" s="195" t="s">
        <v>1150</v>
      </c>
      <c r="L26" s="472">
        <v>2</v>
      </c>
      <c r="M26" s="472">
        <v>4</v>
      </c>
      <c r="N26" s="639">
        <f t="shared" si="0"/>
        <v>8</v>
      </c>
      <c r="O26" s="950" t="str">
        <f t="shared" si="1"/>
        <v>MEDIO</v>
      </c>
      <c r="P26" s="639">
        <v>10</v>
      </c>
      <c r="Q26" s="639">
        <f t="shared" si="2"/>
        <v>80</v>
      </c>
      <c r="R26" s="674" t="str">
        <f t="shared" si="3"/>
        <v>III</v>
      </c>
      <c r="S26" s="246" t="str">
        <f t="shared" si="4"/>
        <v>MEJORABLE</v>
      </c>
      <c r="T26" s="201" t="s">
        <v>26</v>
      </c>
      <c r="U26" s="201" t="s">
        <v>26</v>
      </c>
      <c r="V26" s="201" t="s">
        <v>1188</v>
      </c>
      <c r="W26" s="9" t="s">
        <v>4124</v>
      </c>
      <c r="X26" s="203" t="s">
        <v>1190</v>
      </c>
    </row>
    <row r="27" spans="3:24" ht="409.5" customHeight="1">
      <c r="C27" s="1443"/>
      <c r="D27" s="1444"/>
      <c r="E27" s="10" t="s">
        <v>6</v>
      </c>
      <c r="F27" s="305" t="s">
        <v>1191</v>
      </c>
      <c r="G27" s="193" t="s">
        <v>25</v>
      </c>
      <c r="H27" s="194" t="s">
        <v>1192</v>
      </c>
      <c r="I27" s="194" t="s">
        <v>1030</v>
      </c>
      <c r="J27" s="322" t="s">
        <v>1031</v>
      </c>
      <c r="K27" s="195" t="s">
        <v>1122</v>
      </c>
      <c r="L27" s="472">
        <v>2</v>
      </c>
      <c r="M27" s="472">
        <v>4</v>
      </c>
      <c r="N27" s="639">
        <f t="shared" si="0"/>
        <v>8</v>
      </c>
      <c r="O27" s="950" t="str">
        <f t="shared" si="1"/>
        <v>MEDIO</v>
      </c>
      <c r="P27" s="639">
        <v>10</v>
      </c>
      <c r="Q27" s="639">
        <f t="shared" si="2"/>
        <v>80</v>
      </c>
      <c r="R27" s="674" t="str">
        <f t="shared" si="3"/>
        <v>III</v>
      </c>
      <c r="S27" s="246" t="str">
        <f t="shared" si="4"/>
        <v>MEJORABLE</v>
      </c>
      <c r="T27" s="201" t="s">
        <v>26</v>
      </c>
      <c r="U27" s="201" t="s">
        <v>26</v>
      </c>
      <c r="V27" s="201" t="s">
        <v>1193</v>
      </c>
      <c r="W27" s="9" t="s">
        <v>4125</v>
      </c>
      <c r="X27" s="203" t="s">
        <v>1123</v>
      </c>
    </row>
    <row r="28" spans="3:24" ht="271.5" customHeight="1">
      <c r="C28" s="1443"/>
      <c r="D28" s="1444"/>
      <c r="E28" s="10" t="s">
        <v>6</v>
      </c>
      <c r="F28" s="3" t="s">
        <v>24</v>
      </c>
      <c r="G28" s="315" t="s">
        <v>25</v>
      </c>
      <c r="H28" s="184" t="s">
        <v>1124</v>
      </c>
      <c r="I28" s="5" t="s">
        <v>1028</v>
      </c>
      <c r="J28" s="5" t="s">
        <v>1028</v>
      </c>
      <c r="K28" s="5" t="s">
        <v>1122</v>
      </c>
      <c r="L28" s="472">
        <v>2</v>
      </c>
      <c r="M28" s="472">
        <v>4</v>
      </c>
      <c r="N28" s="639">
        <f t="shared" si="0"/>
        <v>8</v>
      </c>
      <c r="O28" s="950" t="str">
        <f t="shared" si="1"/>
        <v>MEDIO</v>
      </c>
      <c r="P28" s="639">
        <v>10</v>
      </c>
      <c r="Q28" s="639">
        <f t="shared" si="2"/>
        <v>80</v>
      </c>
      <c r="R28" s="674" t="str">
        <f t="shared" si="3"/>
        <v>III</v>
      </c>
      <c r="S28" s="246" t="str">
        <f t="shared" si="4"/>
        <v>MEJORABLE</v>
      </c>
      <c r="T28" s="179" t="s">
        <v>14</v>
      </c>
      <c r="U28" s="179" t="s">
        <v>14</v>
      </c>
      <c r="V28" s="179" t="s">
        <v>13</v>
      </c>
      <c r="W28" s="5" t="s">
        <v>3513</v>
      </c>
      <c r="X28" s="183" t="s">
        <v>14</v>
      </c>
    </row>
    <row r="29" spans="3:24" ht="181.5" customHeight="1">
      <c r="C29" s="1443"/>
      <c r="D29" s="1444"/>
      <c r="E29" s="10" t="s">
        <v>6</v>
      </c>
      <c r="F29" s="192" t="s">
        <v>1194</v>
      </c>
      <c r="G29" s="192" t="s">
        <v>25</v>
      </c>
      <c r="H29" s="196" t="s">
        <v>1271</v>
      </c>
      <c r="I29" s="10" t="s">
        <v>1128</v>
      </c>
      <c r="J29" s="10" t="s">
        <v>1129</v>
      </c>
      <c r="K29" s="10" t="s">
        <v>1130</v>
      </c>
      <c r="L29" s="472">
        <v>2</v>
      </c>
      <c r="M29" s="472">
        <v>4</v>
      </c>
      <c r="N29" s="639">
        <f t="shared" si="0"/>
        <v>8</v>
      </c>
      <c r="O29" s="950" t="str">
        <f t="shared" si="1"/>
        <v>MEDIO</v>
      </c>
      <c r="P29" s="639">
        <v>10</v>
      </c>
      <c r="Q29" s="639">
        <f t="shared" si="2"/>
        <v>80</v>
      </c>
      <c r="R29" s="674" t="str">
        <f t="shared" si="3"/>
        <v>III</v>
      </c>
      <c r="S29" s="246" t="str">
        <f t="shared" si="4"/>
        <v>MEJORABLE</v>
      </c>
      <c r="T29" s="198" t="s">
        <v>14</v>
      </c>
      <c r="U29" s="198" t="s">
        <v>14</v>
      </c>
      <c r="V29" s="198" t="s">
        <v>14</v>
      </c>
      <c r="W29" s="10" t="s">
        <v>3514</v>
      </c>
      <c r="X29" s="203" t="s">
        <v>14</v>
      </c>
    </row>
    <row r="30" spans="3:24" ht="181.5" customHeight="1">
      <c r="C30" s="1443"/>
      <c r="D30" s="1444"/>
      <c r="E30" s="10" t="s">
        <v>6</v>
      </c>
      <c r="F30" s="192" t="s">
        <v>1195</v>
      </c>
      <c r="G30" s="192" t="s">
        <v>25</v>
      </c>
      <c r="H30" s="196" t="s">
        <v>1131</v>
      </c>
      <c r="I30" s="10" t="s">
        <v>1133</v>
      </c>
      <c r="J30" s="10" t="s">
        <v>1132</v>
      </c>
      <c r="K30" s="10" t="s">
        <v>1134</v>
      </c>
      <c r="L30" s="472">
        <v>2</v>
      </c>
      <c r="M30" s="472">
        <v>4</v>
      </c>
      <c r="N30" s="639">
        <f t="shared" si="0"/>
        <v>8</v>
      </c>
      <c r="O30" s="950" t="str">
        <f t="shared" si="1"/>
        <v>MEDIO</v>
      </c>
      <c r="P30" s="639">
        <v>10</v>
      </c>
      <c r="Q30" s="639">
        <f t="shared" si="2"/>
        <v>80</v>
      </c>
      <c r="R30" s="674" t="str">
        <f t="shared" si="3"/>
        <v>III</v>
      </c>
      <c r="S30" s="246" t="str">
        <f t="shared" si="4"/>
        <v>MEJORABLE</v>
      </c>
      <c r="T30" s="198" t="s">
        <v>14</v>
      </c>
      <c r="U30" s="198" t="s">
        <v>14</v>
      </c>
      <c r="V30" s="198" t="s">
        <v>14</v>
      </c>
      <c r="W30" s="10" t="s">
        <v>3515</v>
      </c>
      <c r="X30" s="203" t="s">
        <v>14</v>
      </c>
    </row>
    <row r="31" spans="3:24" ht="294" customHeight="1">
      <c r="C31" s="1443"/>
      <c r="D31" s="1444"/>
      <c r="E31" s="10" t="s">
        <v>6</v>
      </c>
      <c r="F31" s="192" t="s">
        <v>1197</v>
      </c>
      <c r="G31" s="192" t="s">
        <v>25</v>
      </c>
      <c r="H31" s="196" t="s">
        <v>103</v>
      </c>
      <c r="I31" s="10" t="s">
        <v>1030</v>
      </c>
      <c r="J31" s="10" t="s">
        <v>1126</v>
      </c>
      <c r="K31" s="10" t="s">
        <v>1122</v>
      </c>
      <c r="L31" s="472">
        <v>2</v>
      </c>
      <c r="M31" s="472">
        <v>4</v>
      </c>
      <c r="N31" s="639">
        <f t="shared" si="0"/>
        <v>8</v>
      </c>
      <c r="O31" s="950" t="str">
        <f t="shared" si="1"/>
        <v>MEDIO</v>
      </c>
      <c r="P31" s="639">
        <v>10</v>
      </c>
      <c r="Q31" s="639">
        <f t="shared" si="2"/>
        <v>80</v>
      </c>
      <c r="R31" s="674" t="str">
        <f t="shared" si="3"/>
        <v>III</v>
      </c>
      <c r="S31" s="246" t="str">
        <f t="shared" si="4"/>
        <v>MEJORABLE</v>
      </c>
      <c r="T31" s="198" t="s">
        <v>14</v>
      </c>
      <c r="U31" s="198" t="s">
        <v>14</v>
      </c>
      <c r="V31" s="198" t="s">
        <v>14</v>
      </c>
      <c r="W31" s="10" t="s">
        <v>3516</v>
      </c>
      <c r="X31" s="203" t="s">
        <v>14</v>
      </c>
    </row>
    <row r="32" spans="3:24" ht="156" customHeight="1">
      <c r="C32" s="1443"/>
      <c r="D32" s="1444"/>
      <c r="E32" s="10" t="s">
        <v>6</v>
      </c>
      <c r="F32" s="40" t="s">
        <v>3484</v>
      </c>
      <c r="G32" s="48" t="s">
        <v>20</v>
      </c>
      <c r="H32" s="46" t="s">
        <v>266</v>
      </c>
      <c r="I32" s="49" t="s">
        <v>11</v>
      </c>
      <c r="J32" s="49" t="s">
        <v>11</v>
      </c>
      <c r="K32" s="49" t="s">
        <v>11</v>
      </c>
      <c r="L32" s="472">
        <v>2</v>
      </c>
      <c r="M32" s="472">
        <v>4</v>
      </c>
      <c r="N32" s="639">
        <f t="shared" si="0"/>
        <v>8</v>
      </c>
      <c r="O32" s="950" t="str">
        <f t="shared" si="1"/>
        <v>MEDIO</v>
      </c>
      <c r="P32" s="639">
        <v>10</v>
      </c>
      <c r="Q32" s="639">
        <f t="shared" si="2"/>
        <v>80</v>
      </c>
      <c r="R32" s="674" t="str">
        <f t="shared" si="3"/>
        <v>III</v>
      </c>
      <c r="S32" s="246" t="str">
        <f t="shared" si="4"/>
        <v>MEJORABLE</v>
      </c>
      <c r="T32" s="43" t="s">
        <v>267</v>
      </c>
      <c r="U32" s="43" t="s">
        <v>14</v>
      </c>
      <c r="V32" s="43" t="s">
        <v>14</v>
      </c>
      <c r="W32" s="43" t="s">
        <v>3485</v>
      </c>
      <c r="X32" s="44" t="s">
        <v>13</v>
      </c>
    </row>
    <row r="33" spans="3:24" ht="156" customHeight="1">
      <c r="C33" s="1443"/>
      <c r="D33" s="1444"/>
      <c r="E33" s="10" t="s">
        <v>6</v>
      </c>
      <c r="F33" s="40" t="s">
        <v>256</v>
      </c>
      <c r="G33" s="41" t="s">
        <v>20</v>
      </c>
      <c r="H33" s="42" t="s">
        <v>257</v>
      </c>
      <c r="I33" s="42" t="s">
        <v>258</v>
      </c>
      <c r="J33" s="42" t="s">
        <v>258</v>
      </c>
      <c r="K33" s="42" t="s">
        <v>258</v>
      </c>
      <c r="L33" s="472">
        <v>2</v>
      </c>
      <c r="M33" s="472">
        <v>4</v>
      </c>
      <c r="N33" s="639">
        <f t="shared" si="0"/>
        <v>8</v>
      </c>
      <c r="O33" s="950" t="str">
        <f t="shared" si="1"/>
        <v>MEDIO</v>
      </c>
      <c r="P33" s="639">
        <v>10</v>
      </c>
      <c r="Q33" s="639">
        <f t="shared" si="2"/>
        <v>80</v>
      </c>
      <c r="R33" s="674" t="str">
        <f t="shared" si="3"/>
        <v>III</v>
      </c>
      <c r="S33" s="246" t="str">
        <f t="shared" si="4"/>
        <v>MEJORABLE</v>
      </c>
      <c r="T33" s="43" t="s">
        <v>13</v>
      </c>
      <c r="U33" s="43" t="s">
        <v>13</v>
      </c>
      <c r="V33" s="43" t="s">
        <v>13</v>
      </c>
      <c r="W33" s="43" t="s">
        <v>3486</v>
      </c>
      <c r="X33" s="44" t="s">
        <v>13</v>
      </c>
    </row>
    <row r="34" spans="3:24" ht="156" customHeight="1">
      <c r="C34" s="1443"/>
      <c r="D34" s="1444"/>
      <c r="E34" s="10" t="s">
        <v>6</v>
      </c>
      <c r="F34" s="685" t="s">
        <v>3487</v>
      </c>
      <c r="G34" s="3" t="s">
        <v>20</v>
      </c>
      <c r="H34" s="43" t="s">
        <v>261</v>
      </c>
      <c r="I34" s="43" t="s">
        <v>28</v>
      </c>
      <c r="J34" s="45" t="s">
        <v>100</v>
      </c>
      <c r="K34" s="43" t="s">
        <v>101</v>
      </c>
      <c r="L34" s="472">
        <v>2</v>
      </c>
      <c r="M34" s="472">
        <v>4</v>
      </c>
      <c r="N34" s="639">
        <f t="shared" si="0"/>
        <v>8</v>
      </c>
      <c r="O34" s="950" t="str">
        <f t="shared" si="1"/>
        <v>MEDIO</v>
      </c>
      <c r="P34" s="639">
        <v>10</v>
      </c>
      <c r="Q34" s="639">
        <f t="shared" si="2"/>
        <v>80</v>
      </c>
      <c r="R34" s="674" t="str">
        <f t="shared" si="3"/>
        <v>III</v>
      </c>
      <c r="S34" s="246" t="str">
        <f t="shared" si="4"/>
        <v>MEJORABLE</v>
      </c>
      <c r="T34" s="43" t="s">
        <v>14</v>
      </c>
      <c r="U34" s="43" t="s">
        <v>14</v>
      </c>
      <c r="V34" s="43" t="s">
        <v>14</v>
      </c>
      <c r="W34" s="46" t="s">
        <v>3488</v>
      </c>
      <c r="X34" s="47" t="s">
        <v>13</v>
      </c>
    </row>
    <row r="35" spans="3:24" ht="156" customHeight="1">
      <c r="C35" s="1443"/>
      <c r="D35" s="1444"/>
      <c r="E35" s="10" t="s">
        <v>6</v>
      </c>
      <c r="F35" s="189" t="s">
        <v>259</v>
      </c>
      <c r="G35" s="185" t="s">
        <v>20</v>
      </c>
      <c r="H35" s="310" t="s">
        <v>260</v>
      </c>
      <c r="I35" s="184" t="s">
        <v>11</v>
      </c>
      <c r="J35" s="184" t="s">
        <v>11</v>
      </c>
      <c r="K35" s="310" t="s">
        <v>11</v>
      </c>
      <c r="L35" s="472">
        <v>2</v>
      </c>
      <c r="M35" s="472">
        <v>4</v>
      </c>
      <c r="N35" s="639">
        <f t="shared" si="0"/>
        <v>8</v>
      </c>
      <c r="O35" s="950" t="str">
        <f t="shared" si="1"/>
        <v>MEDIO</v>
      </c>
      <c r="P35" s="639">
        <v>10</v>
      </c>
      <c r="Q35" s="639">
        <f t="shared" si="2"/>
        <v>80</v>
      </c>
      <c r="R35" s="674" t="str">
        <f t="shared" si="3"/>
        <v>III</v>
      </c>
      <c r="S35" s="246" t="str">
        <f t="shared" si="4"/>
        <v>MEJORABLE</v>
      </c>
      <c r="T35" s="179" t="s">
        <v>13</v>
      </c>
      <c r="U35" s="179" t="s">
        <v>13</v>
      </c>
      <c r="V35" s="179" t="s">
        <v>13</v>
      </c>
      <c r="W35" s="38" t="s">
        <v>3489</v>
      </c>
      <c r="X35" s="44"/>
    </row>
    <row r="36" spans="3:24" ht="156" customHeight="1">
      <c r="C36" s="1443"/>
      <c r="D36" s="1444"/>
      <c r="E36" s="10" t="s">
        <v>6</v>
      </c>
      <c r="F36" s="64" t="s">
        <v>296</v>
      </c>
      <c r="G36" s="197" t="s">
        <v>20</v>
      </c>
      <c r="H36" s="199" t="s">
        <v>31</v>
      </c>
      <c r="I36" s="196" t="s">
        <v>11</v>
      </c>
      <c r="J36" s="196" t="s">
        <v>1589</v>
      </c>
      <c r="K36" s="196" t="s">
        <v>11</v>
      </c>
      <c r="L36" s="472">
        <v>2</v>
      </c>
      <c r="M36" s="472">
        <v>2</v>
      </c>
      <c r="N36" s="639">
        <f t="shared" si="0"/>
        <v>4</v>
      </c>
      <c r="O36" s="950" t="str">
        <f t="shared" si="1"/>
        <v>BAJO</v>
      </c>
      <c r="P36" s="639">
        <v>100</v>
      </c>
      <c r="Q36" s="639">
        <f t="shared" si="2"/>
        <v>400</v>
      </c>
      <c r="R36" s="674" t="str">
        <f t="shared" si="3"/>
        <v>II</v>
      </c>
      <c r="S36" s="246" t="str">
        <f t="shared" si="4"/>
        <v>ACEPTABLE CON CONTROL ESPECIFICO</v>
      </c>
      <c r="T36" s="198" t="s">
        <v>13</v>
      </c>
      <c r="U36" s="198" t="s">
        <v>13</v>
      </c>
      <c r="V36" s="198" t="s">
        <v>1512</v>
      </c>
      <c r="W36" s="201" t="s">
        <v>3490</v>
      </c>
      <c r="X36" s="203" t="s">
        <v>13</v>
      </c>
    </row>
    <row r="37" spans="3:24" ht="156" customHeight="1">
      <c r="C37" s="1443"/>
      <c r="D37" s="1444"/>
      <c r="E37" s="10" t="s">
        <v>6</v>
      </c>
      <c r="F37" s="64" t="s">
        <v>297</v>
      </c>
      <c r="G37" s="197" t="s">
        <v>20</v>
      </c>
      <c r="H37" s="199" t="s">
        <v>31</v>
      </c>
      <c r="I37" s="196" t="s">
        <v>11</v>
      </c>
      <c r="J37" s="196" t="s">
        <v>1589</v>
      </c>
      <c r="K37" s="196" t="s">
        <v>11</v>
      </c>
      <c r="L37" s="472">
        <v>2</v>
      </c>
      <c r="M37" s="472">
        <v>2</v>
      </c>
      <c r="N37" s="639">
        <f t="shared" si="0"/>
        <v>4</v>
      </c>
      <c r="O37" s="950" t="str">
        <f t="shared" si="1"/>
        <v>BAJO</v>
      </c>
      <c r="P37" s="639">
        <v>100</v>
      </c>
      <c r="Q37" s="639">
        <f t="shared" si="2"/>
        <v>400</v>
      </c>
      <c r="R37" s="674" t="str">
        <f t="shared" si="3"/>
        <v>II</v>
      </c>
      <c r="S37" s="246" t="str">
        <f t="shared" si="4"/>
        <v>ACEPTABLE CON CONTROL ESPECIFICO</v>
      </c>
      <c r="T37" s="198" t="s">
        <v>13</v>
      </c>
      <c r="U37" s="198" t="s">
        <v>13</v>
      </c>
      <c r="V37" s="198" t="s">
        <v>1512</v>
      </c>
      <c r="W37" s="201" t="s">
        <v>3517</v>
      </c>
      <c r="X37" s="203" t="s">
        <v>13</v>
      </c>
    </row>
    <row r="38" spans="3:24" ht="135" customHeight="1">
      <c r="C38" s="1443"/>
      <c r="D38" s="1444"/>
      <c r="E38" s="10" t="s">
        <v>6</v>
      </c>
      <c r="F38" s="200" t="s">
        <v>298</v>
      </c>
      <c r="G38" s="197" t="s">
        <v>20</v>
      </c>
      <c r="H38" s="198" t="s">
        <v>97</v>
      </c>
      <c r="I38" s="196" t="s">
        <v>11</v>
      </c>
      <c r="J38" s="196" t="s">
        <v>1589</v>
      </c>
      <c r="K38" s="196" t="s">
        <v>11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13</v>
      </c>
      <c r="U38" s="198" t="s">
        <v>13</v>
      </c>
      <c r="V38" s="198" t="s">
        <v>1512</v>
      </c>
      <c r="W38" s="196" t="s">
        <v>3518</v>
      </c>
      <c r="X38" s="203" t="s">
        <v>13</v>
      </c>
    </row>
    <row r="39" spans="3:24" ht="111" customHeight="1">
      <c r="C39" s="1443"/>
      <c r="D39" s="1444"/>
      <c r="E39" s="10" t="s">
        <v>6</v>
      </c>
      <c r="F39" s="64" t="s">
        <v>1185</v>
      </c>
      <c r="G39" s="197" t="s">
        <v>20</v>
      </c>
      <c r="H39" s="199" t="s">
        <v>31</v>
      </c>
      <c r="I39" s="196" t="s">
        <v>11</v>
      </c>
      <c r="J39" s="196" t="s">
        <v>1589</v>
      </c>
      <c r="K39" s="196" t="s">
        <v>11</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13</v>
      </c>
      <c r="U39" s="198" t="s">
        <v>13</v>
      </c>
      <c r="V39" s="198" t="s">
        <v>1512</v>
      </c>
      <c r="W39" s="201" t="s">
        <v>3519</v>
      </c>
      <c r="X39" s="203" t="s">
        <v>13</v>
      </c>
    </row>
    <row r="40" spans="3:24" ht="225" customHeight="1">
      <c r="C40" s="1443"/>
      <c r="D40" s="1444"/>
      <c r="E40" s="10" t="s">
        <v>6</v>
      </c>
      <c r="F40" s="192" t="s">
        <v>99</v>
      </c>
      <c r="G40" s="193" t="s">
        <v>17</v>
      </c>
      <c r="H40" s="322" t="s">
        <v>27</v>
      </c>
      <c r="I40" s="195" t="s">
        <v>10</v>
      </c>
      <c r="J40" s="195" t="s">
        <v>28</v>
      </c>
      <c r="K40" s="195" t="s">
        <v>1054</v>
      </c>
      <c r="L40" s="472">
        <v>2</v>
      </c>
      <c r="M40" s="472">
        <v>4</v>
      </c>
      <c r="N40" s="639">
        <f t="shared" si="0"/>
        <v>8</v>
      </c>
      <c r="O40" s="950" t="str">
        <f t="shared" si="1"/>
        <v>MEDIO</v>
      </c>
      <c r="P40" s="639">
        <v>10</v>
      </c>
      <c r="Q40" s="639">
        <f t="shared" si="2"/>
        <v>80</v>
      </c>
      <c r="R40" s="674" t="str">
        <f t="shared" si="3"/>
        <v>III</v>
      </c>
      <c r="S40" s="246" t="str">
        <f t="shared" si="4"/>
        <v>MEJORABLE</v>
      </c>
      <c r="T40" s="199" t="s">
        <v>26</v>
      </c>
      <c r="U40" s="199" t="s">
        <v>26</v>
      </c>
      <c r="V40" s="199" t="s">
        <v>115</v>
      </c>
      <c r="W40" s="201" t="s">
        <v>3491</v>
      </c>
      <c r="X40" s="203" t="s">
        <v>13</v>
      </c>
    </row>
    <row r="41" spans="3:24" ht="207.75" customHeight="1">
      <c r="C41" s="1443"/>
      <c r="D41" s="1444"/>
      <c r="E41" s="10" t="s">
        <v>157</v>
      </c>
      <c r="F41" s="192" t="s">
        <v>80</v>
      </c>
      <c r="G41" s="197" t="s">
        <v>81</v>
      </c>
      <c r="H41" s="198" t="s">
        <v>82</v>
      </c>
      <c r="I41" s="198" t="s">
        <v>28</v>
      </c>
      <c r="J41" s="198" t="s">
        <v>1590</v>
      </c>
      <c r="K41" s="198" t="s">
        <v>1055</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14</v>
      </c>
      <c r="U41" s="198" t="s">
        <v>14</v>
      </c>
      <c r="V41" s="198" t="s">
        <v>14</v>
      </c>
      <c r="W41" s="10" t="s">
        <v>3520</v>
      </c>
      <c r="X41" s="203" t="s">
        <v>13</v>
      </c>
    </row>
    <row r="42" spans="3:24" ht="315.75" customHeight="1">
      <c r="C42" s="1443"/>
      <c r="D42" s="1444"/>
      <c r="E42" s="10" t="s">
        <v>157</v>
      </c>
      <c r="F42" s="192" t="s">
        <v>102</v>
      </c>
      <c r="G42" s="197" t="s">
        <v>81</v>
      </c>
      <c r="H42" s="198" t="s">
        <v>82</v>
      </c>
      <c r="I42" s="198" t="s">
        <v>28</v>
      </c>
      <c r="J42" s="198" t="s">
        <v>1590</v>
      </c>
      <c r="K42" s="198" t="s">
        <v>1055</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14</v>
      </c>
      <c r="U42" s="198" t="s">
        <v>14</v>
      </c>
      <c r="V42" s="198" t="s">
        <v>14</v>
      </c>
      <c r="W42" s="10" t="s">
        <v>3521</v>
      </c>
      <c r="X42" s="203" t="s">
        <v>13</v>
      </c>
    </row>
    <row r="43" spans="3:24" ht="333" customHeight="1">
      <c r="C43" s="1443"/>
      <c r="D43" s="1444"/>
      <c r="E43" s="10" t="s">
        <v>6</v>
      </c>
      <c r="F43" s="64" t="s">
        <v>299</v>
      </c>
      <c r="G43" s="197" t="s">
        <v>20</v>
      </c>
      <c r="H43" s="198" t="s">
        <v>104</v>
      </c>
      <c r="I43" s="10" t="s">
        <v>11</v>
      </c>
      <c r="J43" s="10" t="s">
        <v>1588</v>
      </c>
      <c r="K43" s="10" t="s">
        <v>1056</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117</v>
      </c>
      <c r="W43" s="198" t="s">
        <v>3522</v>
      </c>
      <c r="X43" s="203" t="s">
        <v>13</v>
      </c>
    </row>
    <row r="44" spans="3:24" ht="296.25" customHeight="1">
      <c r="C44" s="1443"/>
      <c r="D44" s="1444"/>
      <c r="E44" s="10" t="s">
        <v>6</v>
      </c>
      <c r="F44" s="64" t="s">
        <v>3492</v>
      </c>
      <c r="G44" s="197" t="s">
        <v>20</v>
      </c>
      <c r="H44" s="198" t="s">
        <v>83</v>
      </c>
      <c r="I44" s="10" t="s">
        <v>107</v>
      </c>
      <c r="J44" s="10" t="s">
        <v>3493</v>
      </c>
      <c r="K44" s="10" t="s">
        <v>1375</v>
      </c>
      <c r="L44" s="472">
        <v>2</v>
      </c>
      <c r="M44" s="472">
        <v>4</v>
      </c>
      <c r="N44" s="639">
        <f t="shared" si="0"/>
        <v>8</v>
      </c>
      <c r="O44" s="950" t="str">
        <f t="shared" si="1"/>
        <v>MEDIO</v>
      </c>
      <c r="P44" s="639">
        <v>10</v>
      </c>
      <c r="Q44" s="639">
        <f t="shared" si="2"/>
        <v>80</v>
      </c>
      <c r="R44" s="674" t="str">
        <f t="shared" si="3"/>
        <v>III</v>
      </c>
      <c r="S44" s="246" t="str">
        <f t="shared" si="4"/>
        <v>MEJORABLE</v>
      </c>
      <c r="T44" s="198" t="s">
        <v>13</v>
      </c>
      <c r="U44" s="198" t="s">
        <v>13</v>
      </c>
      <c r="V44" s="198" t="s">
        <v>3494</v>
      </c>
      <c r="W44" s="198" t="s">
        <v>3495</v>
      </c>
      <c r="X44" s="203" t="s">
        <v>120</v>
      </c>
    </row>
    <row r="45" spans="3:24" ht="307.5" customHeight="1">
      <c r="C45" s="1443"/>
      <c r="D45" s="1444"/>
      <c r="E45" s="10" t="s">
        <v>6</v>
      </c>
      <c r="F45" s="64" t="s">
        <v>302</v>
      </c>
      <c r="G45" s="197" t="s">
        <v>20</v>
      </c>
      <c r="H45" s="199" t="s">
        <v>31</v>
      </c>
      <c r="I45" s="196" t="s">
        <v>11</v>
      </c>
      <c r="J45" s="196" t="s">
        <v>1685</v>
      </c>
      <c r="K45" s="43" t="s">
        <v>101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114</v>
      </c>
      <c r="W45" s="201" t="s">
        <v>3523</v>
      </c>
      <c r="X45" s="203" t="s">
        <v>13</v>
      </c>
    </row>
    <row r="46" spans="3:24" ht="207" customHeight="1">
      <c r="C46" s="1443"/>
      <c r="D46" s="1444"/>
      <c r="E46" s="10" t="s">
        <v>6</v>
      </c>
      <c r="F46" s="363" t="s">
        <v>254</v>
      </c>
      <c r="G46" s="363" t="s">
        <v>20</v>
      </c>
      <c r="H46" s="179" t="s">
        <v>30</v>
      </c>
      <c r="I46" s="184" t="s">
        <v>11</v>
      </c>
      <c r="J46" s="184" t="s">
        <v>11</v>
      </c>
      <c r="K46" s="184" t="s">
        <v>255</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79" t="s">
        <v>13</v>
      </c>
      <c r="U46" s="179" t="s">
        <v>13</v>
      </c>
      <c r="V46" s="179" t="s">
        <v>13</v>
      </c>
      <c r="W46" s="5" t="s">
        <v>3496</v>
      </c>
      <c r="X46" s="183" t="s">
        <v>13</v>
      </c>
    </row>
    <row r="47" spans="3:24" ht="198" customHeight="1">
      <c r="C47" s="1443"/>
      <c r="D47" s="1444"/>
      <c r="E47" s="10" t="s">
        <v>6</v>
      </c>
      <c r="F47" s="363" t="s">
        <v>51</v>
      </c>
      <c r="G47" s="363" t="s">
        <v>20</v>
      </c>
      <c r="H47" s="179" t="s">
        <v>52</v>
      </c>
      <c r="I47" s="184" t="s">
        <v>11</v>
      </c>
      <c r="J47" s="184" t="s">
        <v>11</v>
      </c>
      <c r="K47" s="184" t="s">
        <v>11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79" t="s">
        <v>13</v>
      </c>
      <c r="U47" s="179" t="s">
        <v>13</v>
      </c>
      <c r="V47" s="179" t="s">
        <v>13</v>
      </c>
      <c r="W47" s="5" t="s">
        <v>3497</v>
      </c>
      <c r="X47" s="183" t="s">
        <v>13</v>
      </c>
    </row>
    <row r="48" spans="3:24" ht="198" customHeight="1">
      <c r="C48" s="1443"/>
      <c r="D48" s="1444"/>
      <c r="E48" s="10" t="s">
        <v>6</v>
      </c>
      <c r="F48" s="864" t="s">
        <v>4161</v>
      </c>
      <c r="G48" s="924" t="s">
        <v>33</v>
      </c>
      <c r="H48" s="866" t="s">
        <v>3766</v>
      </c>
      <c r="I48" s="865" t="s">
        <v>11</v>
      </c>
      <c r="J48" s="867" t="s">
        <v>1086</v>
      </c>
      <c r="K48" s="865" t="s">
        <v>1150</v>
      </c>
      <c r="L48" s="472">
        <v>2</v>
      </c>
      <c r="M48" s="472">
        <v>4</v>
      </c>
      <c r="N48" s="639">
        <f t="shared" si="0"/>
        <v>8</v>
      </c>
      <c r="O48" s="950" t="str">
        <f t="shared" si="1"/>
        <v>MEDIO</v>
      </c>
      <c r="P48" s="639">
        <v>10</v>
      </c>
      <c r="Q48" s="639">
        <f t="shared" si="2"/>
        <v>80</v>
      </c>
      <c r="R48" s="674" t="str">
        <f t="shared" si="3"/>
        <v>III</v>
      </c>
      <c r="S48" s="246" t="str">
        <f t="shared" si="4"/>
        <v>MEJORABLE</v>
      </c>
      <c r="T48" s="733" t="s">
        <v>13</v>
      </c>
      <c r="U48" s="733" t="s">
        <v>13</v>
      </c>
      <c r="V48" s="733" t="s">
        <v>13</v>
      </c>
      <c r="W48" s="9" t="s">
        <v>4103</v>
      </c>
      <c r="X48" s="732" t="s">
        <v>1190</v>
      </c>
    </row>
    <row r="49" spans="3:24" ht="198" customHeight="1">
      <c r="C49" s="1443"/>
      <c r="D49" s="1444"/>
      <c r="E49" s="10" t="s">
        <v>157</v>
      </c>
      <c r="F49" s="870" t="s">
        <v>4136</v>
      </c>
      <c r="G49" s="924" t="s">
        <v>25</v>
      </c>
      <c r="H49" s="866" t="s">
        <v>4137</v>
      </c>
      <c r="I49" s="865" t="s">
        <v>11</v>
      </c>
      <c r="J49" s="865" t="s">
        <v>11</v>
      </c>
      <c r="K49" s="865" t="s">
        <v>4138</v>
      </c>
      <c r="L49" s="472">
        <v>2</v>
      </c>
      <c r="M49" s="472">
        <v>4</v>
      </c>
      <c r="N49" s="639">
        <f t="shared" si="0"/>
        <v>8</v>
      </c>
      <c r="O49" s="950" t="str">
        <f t="shared" si="1"/>
        <v>MEDIO</v>
      </c>
      <c r="P49" s="639">
        <v>10</v>
      </c>
      <c r="Q49" s="639">
        <f t="shared" si="2"/>
        <v>80</v>
      </c>
      <c r="R49" s="674" t="str">
        <f t="shared" si="3"/>
        <v>III</v>
      </c>
      <c r="S49" s="246" t="str">
        <f t="shared" si="4"/>
        <v>MEJORABLE</v>
      </c>
      <c r="T49" s="733" t="s">
        <v>13</v>
      </c>
      <c r="U49" s="733" t="s">
        <v>13</v>
      </c>
      <c r="V49" s="733" t="s">
        <v>13</v>
      </c>
      <c r="W49" s="731" t="s">
        <v>4141</v>
      </c>
      <c r="X49" s="727" t="s">
        <v>14</v>
      </c>
    </row>
    <row r="50" spans="3:24" ht="198" customHeight="1">
      <c r="C50" s="1443"/>
      <c r="D50" s="1444"/>
      <c r="E50" s="10" t="s">
        <v>157</v>
      </c>
      <c r="F50" s="870" t="s">
        <v>4142</v>
      </c>
      <c r="G50" s="924" t="s">
        <v>3871</v>
      </c>
      <c r="H50" s="866" t="s">
        <v>4162</v>
      </c>
      <c r="I50" s="733" t="s">
        <v>10</v>
      </c>
      <c r="J50" s="865" t="s">
        <v>11</v>
      </c>
      <c r="K50" s="865" t="s">
        <v>11</v>
      </c>
      <c r="L50" s="472">
        <v>2</v>
      </c>
      <c r="M50" s="472">
        <v>4</v>
      </c>
      <c r="N50" s="639">
        <f t="shared" si="0"/>
        <v>8</v>
      </c>
      <c r="O50" s="950" t="str">
        <f t="shared" si="1"/>
        <v>MEDIO</v>
      </c>
      <c r="P50" s="639">
        <v>10</v>
      </c>
      <c r="Q50" s="639">
        <f t="shared" si="2"/>
        <v>80</v>
      </c>
      <c r="R50" s="674" t="str">
        <f t="shared" si="3"/>
        <v>III</v>
      </c>
      <c r="S50" s="246" t="str">
        <f t="shared" si="4"/>
        <v>MEJORABLE</v>
      </c>
      <c r="T50" s="733" t="s">
        <v>13</v>
      </c>
      <c r="U50" s="733" t="s">
        <v>13</v>
      </c>
      <c r="V50" s="733" t="s">
        <v>13</v>
      </c>
      <c r="W50" s="9" t="s">
        <v>4144</v>
      </c>
      <c r="X50" s="732" t="s">
        <v>4145</v>
      </c>
    </row>
    <row r="51" spans="3:24" ht="198" customHeight="1">
      <c r="C51" s="1443"/>
      <c r="D51" s="1444"/>
      <c r="E51" s="10" t="s">
        <v>157</v>
      </c>
      <c r="F51" s="870" t="s">
        <v>4146</v>
      </c>
      <c r="G51" s="924" t="s">
        <v>3871</v>
      </c>
      <c r="H51" s="866" t="s">
        <v>4163</v>
      </c>
      <c r="I51" s="733" t="s">
        <v>10</v>
      </c>
      <c r="J51" s="865" t="s">
        <v>11</v>
      </c>
      <c r="K51" s="865" t="s">
        <v>4147</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4144</v>
      </c>
      <c r="X51" s="732" t="s">
        <v>4145</v>
      </c>
    </row>
    <row r="52" spans="3:24" ht="198" customHeight="1">
      <c r="C52" s="1445"/>
      <c r="D52" s="1446"/>
      <c r="E52" s="10" t="s">
        <v>157</v>
      </c>
      <c r="F52" s="870" t="s">
        <v>4164</v>
      </c>
      <c r="G52" s="924" t="s">
        <v>219</v>
      </c>
      <c r="H52" s="866" t="s">
        <v>4165</v>
      </c>
      <c r="I52" s="733" t="s">
        <v>10</v>
      </c>
      <c r="J52" s="865" t="s">
        <v>11</v>
      </c>
      <c r="K52" s="865" t="s">
        <v>11</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9" t="s">
        <v>4166</v>
      </c>
      <c r="X52" s="727" t="s">
        <v>14</v>
      </c>
    </row>
    <row r="53" spans="3:24" ht="288" customHeight="1">
      <c r="C53" s="1450" t="s">
        <v>3890</v>
      </c>
      <c r="D53" s="1451"/>
      <c r="E53" s="363" t="s">
        <v>6</v>
      </c>
      <c r="F53" s="3" t="s">
        <v>152</v>
      </c>
      <c r="G53" s="363" t="s">
        <v>8</v>
      </c>
      <c r="H53" s="178" t="s">
        <v>9</v>
      </c>
      <c r="I53" s="179" t="s">
        <v>11</v>
      </c>
      <c r="J53" s="179" t="s">
        <v>11</v>
      </c>
      <c r="K53" s="179" t="s">
        <v>11</v>
      </c>
      <c r="L53" s="472">
        <v>2</v>
      </c>
      <c r="M53" s="472">
        <v>4</v>
      </c>
      <c r="N53" s="639">
        <f t="shared" si="0"/>
        <v>8</v>
      </c>
      <c r="O53" s="950" t="str">
        <f t="shared" si="1"/>
        <v>MEDIO</v>
      </c>
      <c r="P53" s="639">
        <v>10</v>
      </c>
      <c r="Q53" s="639">
        <f t="shared" si="2"/>
        <v>80</v>
      </c>
      <c r="R53" s="674" t="str">
        <f t="shared" si="3"/>
        <v>III</v>
      </c>
      <c r="S53" s="246" t="str">
        <f t="shared" si="4"/>
        <v>MEJORABLE</v>
      </c>
      <c r="T53" s="179" t="s">
        <v>13</v>
      </c>
      <c r="U53" s="179" t="s">
        <v>14</v>
      </c>
      <c r="V53" s="179" t="s">
        <v>14</v>
      </c>
      <c r="W53" s="5" t="s">
        <v>3498</v>
      </c>
      <c r="X53" s="183" t="s">
        <v>13</v>
      </c>
    </row>
    <row r="54" spans="3:24" ht="68.400000000000006">
      <c r="C54" s="1450"/>
      <c r="D54" s="1451"/>
      <c r="E54" s="363" t="s">
        <v>6</v>
      </c>
      <c r="F54" s="5" t="s">
        <v>154</v>
      </c>
      <c r="G54" s="363" t="s">
        <v>8</v>
      </c>
      <c r="H54" s="179" t="s">
        <v>155</v>
      </c>
      <c r="I54" s="179" t="s">
        <v>11</v>
      </c>
      <c r="J54" s="179" t="s">
        <v>11</v>
      </c>
      <c r="K54" s="179" t="s">
        <v>11</v>
      </c>
      <c r="L54" s="472">
        <v>2</v>
      </c>
      <c r="M54" s="472">
        <v>4</v>
      </c>
      <c r="N54" s="639">
        <f t="shared" si="0"/>
        <v>8</v>
      </c>
      <c r="O54" s="950" t="str">
        <f t="shared" si="1"/>
        <v>MEDIO</v>
      </c>
      <c r="P54" s="639">
        <v>10</v>
      </c>
      <c r="Q54" s="639">
        <f t="shared" si="2"/>
        <v>80</v>
      </c>
      <c r="R54" s="674" t="str">
        <f t="shared" si="3"/>
        <v>III</v>
      </c>
      <c r="S54" s="246" t="str">
        <f t="shared" si="4"/>
        <v>MEJORABLE</v>
      </c>
      <c r="T54" s="179" t="s">
        <v>14</v>
      </c>
      <c r="U54" s="179" t="s">
        <v>14</v>
      </c>
      <c r="V54" s="179" t="s">
        <v>14</v>
      </c>
      <c r="W54" s="5" t="s">
        <v>3499</v>
      </c>
      <c r="X54" s="183" t="s">
        <v>13</v>
      </c>
    </row>
    <row r="55" spans="3:24" ht="148.5" customHeight="1">
      <c r="C55" s="1450"/>
      <c r="D55" s="1451"/>
      <c r="E55" s="363" t="s">
        <v>6</v>
      </c>
      <c r="F55" s="5" t="s">
        <v>156</v>
      </c>
      <c r="G55" s="363" t="s">
        <v>17</v>
      </c>
      <c r="H55" s="179" t="s">
        <v>18</v>
      </c>
      <c r="I55" s="179" t="s">
        <v>11</v>
      </c>
      <c r="J55" s="179" t="s">
        <v>11</v>
      </c>
      <c r="K55" s="179" t="s">
        <v>11</v>
      </c>
      <c r="L55" s="472">
        <v>2</v>
      </c>
      <c r="M55" s="472">
        <v>4</v>
      </c>
      <c r="N55" s="639">
        <f t="shared" si="0"/>
        <v>8</v>
      </c>
      <c r="O55" s="950" t="str">
        <f t="shared" si="1"/>
        <v>MEDIO</v>
      </c>
      <c r="P55" s="639">
        <v>10</v>
      </c>
      <c r="Q55" s="639">
        <f t="shared" si="2"/>
        <v>80</v>
      </c>
      <c r="R55" s="674" t="str">
        <f t="shared" si="3"/>
        <v>III</v>
      </c>
      <c r="S55" s="246" t="str">
        <f t="shared" si="4"/>
        <v>MEJORABLE</v>
      </c>
      <c r="T55" s="180" t="s">
        <v>13</v>
      </c>
      <c r="U55" s="179" t="s">
        <v>14</v>
      </c>
      <c r="V55" s="178" t="s">
        <v>14</v>
      </c>
      <c r="W55" s="5" t="s">
        <v>3500</v>
      </c>
      <c r="X55" s="183" t="s">
        <v>13</v>
      </c>
    </row>
    <row r="56" spans="3:24" ht="136.80000000000001">
      <c r="C56" s="1450"/>
      <c r="D56" s="1451"/>
      <c r="E56" s="363" t="s">
        <v>157</v>
      </c>
      <c r="F56" s="188" t="s">
        <v>158</v>
      </c>
      <c r="G56" s="363" t="s">
        <v>20</v>
      </c>
      <c r="H56" s="179" t="s">
        <v>21</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80" t="s">
        <v>13</v>
      </c>
      <c r="U56" s="179" t="s">
        <v>14</v>
      </c>
      <c r="V56" s="179" t="s">
        <v>22</v>
      </c>
      <c r="W56" s="179" t="s">
        <v>3501</v>
      </c>
      <c r="X56" s="183" t="s">
        <v>13</v>
      </c>
    </row>
    <row r="57" spans="3:24" ht="179.25" customHeight="1">
      <c r="C57" s="1450"/>
      <c r="D57" s="1451"/>
      <c r="E57" s="363" t="s">
        <v>157</v>
      </c>
      <c r="F57" s="189" t="s">
        <v>159</v>
      </c>
      <c r="G57" s="185" t="s">
        <v>33</v>
      </c>
      <c r="H57" s="178" t="s">
        <v>34</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13</v>
      </c>
      <c r="V57" s="179" t="s">
        <v>13</v>
      </c>
      <c r="W57" s="5" t="s">
        <v>3502</v>
      </c>
      <c r="X57" s="183" t="s">
        <v>13</v>
      </c>
    </row>
    <row r="58" spans="3:24" ht="228.75" customHeight="1">
      <c r="C58" s="1450"/>
      <c r="D58" s="1451"/>
      <c r="E58" s="363" t="s">
        <v>6</v>
      </c>
      <c r="F58" s="33" t="s">
        <v>1200</v>
      </c>
      <c r="G58" s="363" t="s">
        <v>33</v>
      </c>
      <c r="H58" s="179" t="s">
        <v>160</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79" t="s">
        <v>13</v>
      </c>
      <c r="U58" s="179" t="s">
        <v>13</v>
      </c>
      <c r="V58" s="179" t="s">
        <v>13</v>
      </c>
      <c r="W58" s="5" t="s">
        <v>4105</v>
      </c>
      <c r="X58" s="183" t="s">
        <v>162</v>
      </c>
    </row>
    <row r="59" spans="3:24" ht="194.25" customHeight="1">
      <c r="C59" s="1450"/>
      <c r="D59" s="1451"/>
      <c r="E59" s="363" t="s">
        <v>157</v>
      </c>
      <c r="F59" s="184" t="s">
        <v>163</v>
      </c>
      <c r="G59" s="3" t="s">
        <v>39</v>
      </c>
      <c r="H59" s="5" t="s">
        <v>164</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79" t="s">
        <v>13</v>
      </c>
      <c r="U59" s="179" t="s">
        <v>13</v>
      </c>
      <c r="V59" s="179" t="s">
        <v>13</v>
      </c>
      <c r="W59" s="5" t="s">
        <v>3524</v>
      </c>
      <c r="X59" s="183" t="s">
        <v>166</v>
      </c>
    </row>
    <row r="60" spans="3:24" ht="194.25" customHeight="1">
      <c r="C60" s="1450"/>
      <c r="D60" s="1451"/>
      <c r="E60" s="363" t="s">
        <v>157</v>
      </c>
      <c r="F60" s="184" t="s">
        <v>1322</v>
      </c>
      <c r="G60" s="3" t="s">
        <v>39</v>
      </c>
      <c r="H60" s="5" t="s">
        <v>1202</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3525</v>
      </c>
      <c r="X60" s="183" t="s">
        <v>166</v>
      </c>
    </row>
    <row r="61" spans="3:24" ht="201.75" customHeight="1">
      <c r="C61" s="1450"/>
      <c r="D61" s="1451"/>
      <c r="E61" s="363" t="s">
        <v>6</v>
      </c>
      <c r="F61" s="5" t="s">
        <v>40</v>
      </c>
      <c r="G61" s="3" t="s">
        <v>20</v>
      </c>
      <c r="H61" s="5" t="s">
        <v>41</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14</v>
      </c>
      <c r="U61" s="179" t="s">
        <v>14</v>
      </c>
      <c r="V61" s="179" t="s">
        <v>14</v>
      </c>
      <c r="W61" s="5" t="s">
        <v>3503</v>
      </c>
      <c r="X61" s="183" t="s">
        <v>13</v>
      </c>
    </row>
    <row r="62" spans="3:24" ht="190.5" customHeight="1">
      <c r="C62" s="1450"/>
      <c r="D62" s="1451"/>
      <c r="E62" s="363" t="s">
        <v>6</v>
      </c>
      <c r="F62" s="34" t="s">
        <v>1203</v>
      </c>
      <c r="G62" s="363" t="s">
        <v>1204</v>
      </c>
      <c r="H62" s="179" t="s">
        <v>167</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14</v>
      </c>
      <c r="V62" s="179" t="s">
        <v>14</v>
      </c>
      <c r="W62" s="178" t="s">
        <v>2138</v>
      </c>
      <c r="X62" s="183" t="s">
        <v>13</v>
      </c>
    </row>
    <row r="63" spans="3:24" ht="191.25" customHeight="1">
      <c r="C63" s="1450"/>
      <c r="D63" s="1451"/>
      <c r="E63" s="363" t="s">
        <v>6</v>
      </c>
      <c r="F63" s="5" t="s">
        <v>169</v>
      </c>
      <c r="G63" s="363" t="s">
        <v>8</v>
      </c>
      <c r="H63" s="179" t="s">
        <v>170</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79" t="s">
        <v>14</v>
      </c>
      <c r="U63" s="179" t="s">
        <v>14</v>
      </c>
      <c r="V63" s="179" t="s">
        <v>14</v>
      </c>
      <c r="W63" s="5" t="s">
        <v>3504</v>
      </c>
      <c r="X63" s="183" t="s">
        <v>13</v>
      </c>
    </row>
    <row r="64" spans="3:24" ht="284.25" customHeight="1">
      <c r="C64" s="1450"/>
      <c r="D64" s="1451"/>
      <c r="E64" s="363" t="s">
        <v>6</v>
      </c>
      <c r="F64" s="34" t="s">
        <v>171</v>
      </c>
      <c r="G64" s="363" t="s">
        <v>17</v>
      </c>
      <c r="H64" s="179"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1206</v>
      </c>
      <c r="V64" s="178" t="s">
        <v>14</v>
      </c>
      <c r="W64" s="179" t="s">
        <v>3505</v>
      </c>
      <c r="X64" s="183" t="s">
        <v>13</v>
      </c>
    </row>
    <row r="65" spans="3:24" ht="209.25" customHeight="1">
      <c r="C65" s="1450"/>
      <c r="D65" s="1451"/>
      <c r="E65" s="363" t="s">
        <v>157</v>
      </c>
      <c r="F65" s="33" t="s">
        <v>173</v>
      </c>
      <c r="G65" s="363" t="s">
        <v>20</v>
      </c>
      <c r="H65" s="179" t="s">
        <v>36</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13</v>
      </c>
      <c r="V65" s="179" t="s">
        <v>13</v>
      </c>
      <c r="W65" s="5" t="s">
        <v>3506</v>
      </c>
      <c r="X65" s="183" t="s">
        <v>38</v>
      </c>
    </row>
    <row r="66" spans="3:24" ht="374.25" customHeight="1">
      <c r="C66" s="1450"/>
      <c r="D66" s="1451"/>
      <c r="E66" s="363" t="s">
        <v>6</v>
      </c>
      <c r="F66" s="37" t="s">
        <v>3812</v>
      </c>
      <c r="G66" s="185" t="s">
        <v>33</v>
      </c>
      <c r="H66" s="324" t="s">
        <v>3881</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26</v>
      </c>
      <c r="U66" s="179" t="s">
        <v>26</v>
      </c>
      <c r="V66" s="179" t="s">
        <v>175</v>
      </c>
      <c r="W66" s="15" t="s">
        <v>4126</v>
      </c>
      <c r="X66" s="183" t="s">
        <v>1269</v>
      </c>
    </row>
    <row r="67" spans="3:24" ht="153" customHeight="1">
      <c r="C67" s="1450"/>
      <c r="D67" s="1451"/>
      <c r="E67" s="363" t="s">
        <v>6</v>
      </c>
      <c r="F67" s="33" t="s">
        <v>180</v>
      </c>
      <c r="G67" s="363" t="s">
        <v>20</v>
      </c>
      <c r="H67" s="179" t="s">
        <v>31</v>
      </c>
      <c r="I67" s="184" t="s">
        <v>11</v>
      </c>
      <c r="J67" s="184" t="s">
        <v>11</v>
      </c>
      <c r="K67" s="184" t="s">
        <v>11</v>
      </c>
      <c r="L67" s="472">
        <v>2</v>
      </c>
      <c r="M67" s="472">
        <v>2</v>
      </c>
      <c r="N67" s="639">
        <f t="shared" si="0"/>
        <v>4</v>
      </c>
      <c r="O67" s="950" t="str">
        <f t="shared" si="1"/>
        <v>BAJO</v>
      </c>
      <c r="P67" s="639">
        <v>100</v>
      </c>
      <c r="Q67" s="639">
        <f t="shared" si="2"/>
        <v>400</v>
      </c>
      <c r="R67" s="674" t="str">
        <f t="shared" si="3"/>
        <v>II</v>
      </c>
      <c r="S67" s="246" t="str">
        <f t="shared" si="4"/>
        <v>ACEPTABLE CON CONTROL ESPECIFICO</v>
      </c>
      <c r="T67" s="179" t="s">
        <v>13</v>
      </c>
      <c r="U67" s="179" t="s">
        <v>13</v>
      </c>
      <c r="V67" s="179" t="s">
        <v>13</v>
      </c>
      <c r="W67" s="179" t="s">
        <v>3490</v>
      </c>
      <c r="X67" s="183" t="s">
        <v>13</v>
      </c>
    </row>
    <row r="68" spans="3:24" ht="151.5" customHeight="1">
      <c r="C68" s="1450"/>
      <c r="D68" s="1451"/>
      <c r="E68" s="363" t="s">
        <v>157</v>
      </c>
      <c r="F68" s="197" t="s">
        <v>181</v>
      </c>
      <c r="G68" s="197" t="s">
        <v>81</v>
      </c>
      <c r="H68" s="10" t="s">
        <v>182</v>
      </c>
      <c r="I68" s="198" t="s">
        <v>11</v>
      </c>
      <c r="J68" s="198" t="s">
        <v>11</v>
      </c>
      <c r="K68" s="198" t="s">
        <v>11</v>
      </c>
      <c r="L68" s="472">
        <v>2</v>
      </c>
      <c r="M68" s="472">
        <v>4</v>
      </c>
      <c r="N68" s="639">
        <f t="shared" si="0"/>
        <v>8</v>
      </c>
      <c r="O68" s="950" t="str">
        <f t="shared" si="1"/>
        <v>MEDIO</v>
      </c>
      <c r="P68" s="639">
        <v>10</v>
      </c>
      <c r="Q68" s="639">
        <f t="shared" si="2"/>
        <v>80</v>
      </c>
      <c r="R68" s="674" t="str">
        <f t="shared" si="3"/>
        <v>III</v>
      </c>
      <c r="S68" s="246" t="str">
        <f t="shared" si="4"/>
        <v>MEJORABLE</v>
      </c>
      <c r="T68" s="198" t="s">
        <v>13</v>
      </c>
      <c r="U68" s="198" t="s">
        <v>13</v>
      </c>
      <c r="V68" s="198" t="s">
        <v>13</v>
      </c>
      <c r="W68" s="9" t="s">
        <v>3507</v>
      </c>
      <c r="X68" s="183" t="s">
        <v>13</v>
      </c>
    </row>
    <row r="69" spans="3:24" ht="151.5" customHeight="1" thickBot="1">
      <c r="C69" s="1477"/>
      <c r="D69" s="1478"/>
      <c r="E69" s="208" t="s">
        <v>157</v>
      </c>
      <c r="F69" s="153" t="s">
        <v>183</v>
      </c>
      <c r="G69" s="153" t="s">
        <v>81</v>
      </c>
      <c r="H69" s="266" t="s">
        <v>182</v>
      </c>
      <c r="I69" s="154" t="s">
        <v>11</v>
      </c>
      <c r="J69" s="154" t="s">
        <v>11</v>
      </c>
      <c r="K69" s="154" t="s">
        <v>11</v>
      </c>
      <c r="L69" s="646">
        <v>2</v>
      </c>
      <c r="M69" s="646">
        <v>4</v>
      </c>
      <c r="N69" s="953">
        <f t="shared" si="0"/>
        <v>8</v>
      </c>
      <c r="O69" s="957" t="str">
        <f t="shared" si="1"/>
        <v>MEDIO</v>
      </c>
      <c r="P69" s="953">
        <v>10</v>
      </c>
      <c r="Q69" s="953">
        <f t="shared" si="2"/>
        <v>80</v>
      </c>
      <c r="R69" s="954" t="str">
        <f t="shared" si="3"/>
        <v>III</v>
      </c>
      <c r="S69" s="269" t="str">
        <f t="shared" si="4"/>
        <v>MEJORABLE</v>
      </c>
      <c r="T69" s="154" t="s">
        <v>13</v>
      </c>
      <c r="U69" s="154" t="s">
        <v>13</v>
      </c>
      <c r="V69" s="154" t="s">
        <v>13</v>
      </c>
      <c r="W69" s="270" t="s">
        <v>3508</v>
      </c>
      <c r="X69" s="212" t="s">
        <v>13</v>
      </c>
    </row>
  </sheetData>
  <mergeCells count="26">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53:D69"/>
    <mergeCell ref="C9:C20"/>
    <mergeCell ref="D9:D17"/>
    <mergeCell ref="E9:E17"/>
    <mergeCell ref="D18:D20"/>
    <mergeCell ref="E19:E20"/>
    <mergeCell ref="C21:C25"/>
    <mergeCell ref="D21:D25"/>
    <mergeCell ref="E21:E25"/>
    <mergeCell ref="C26:D52"/>
  </mergeCells>
  <conditionalFormatting sqref="S9:S69">
    <cfRule type="containsText" dxfId="8" priority="1" stopIfTrue="1" operator="containsText" text="MEJORABLE">
      <formula>NOT(ISERROR(SEARCH("MEJORABLE",S9)))</formula>
    </cfRule>
    <cfRule type="containsText" dxfId="7" priority="2" stopIfTrue="1" operator="containsText" text="ACEPTABLE CON CONTROL ESPECIFICO">
      <formula>NOT(ISERROR(SEARCH("ACEPTABLE CON CONTROL ESPECIFICO",S9)))</formula>
    </cfRule>
    <cfRule type="containsText" dxfId="6"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C00-000000000000}">
          <x14:formula1>
            <xm:f>'G. NIVEL DE CONSECUENCIA'!$D$10:$D$13</xm:f>
          </x14:formula1>
          <xm:sqref>P9:P69</xm:sqref>
        </x14:dataValidation>
        <x14:dataValidation type="list" allowBlank="1" showInputMessage="1" showErrorMessage="1" promptTitle="NE" prompt="4 = Continua_x000a_3 = Frecuente_x000a_2 = Ocasional_x000a_1 = Esporádica" xr:uid="{00000000-0002-0000-7C00-000001000000}">
          <x14:formula1>
            <xm:f>'D. NIVEL DE EXPOSICIÓN'!$D$8:$D$15</xm:f>
          </x14:formula1>
          <xm:sqref>M9:M69</xm:sqref>
        </x14:dataValidation>
        <x14:dataValidation type="list" allowBlank="1" showInputMessage="1" showErrorMessage="1" prompt="10 = Muy Alto_x000a_6 = Alto_x000a_2 = Medio_x000a_0 = Bajo" xr:uid="{00000000-0002-0000-7C00-000002000000}">
          <x14:formula1>
            <xm:f>'C. NIVEL DE DEFICIENCIA'!$C$8:$C$17</xm:f>
          </x14:formula1>
          <xm:sqref>L9:L69</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71"/>
  <dimension ref="C1:X76"/>
  <sheetViews>
    <sheetView view="pageBreakPreview" zoomScale="30" zoomScaleNormal="10" zoomScaleSheetLayoutView="30" workbookViewId="0">
      <selection activeCell="H30" sqref="H30"/>
    </sheetView>
  </sheetViews>
  <sheetFormatPr baseColWidth="10" defaultColWidth="11.44140625" defaultRowHeight="14.4"/>
  <cols>
    <col min="1" max="2" width="11.44140625" style="169"/>
    <col min="3" max="3" width="36.44140625" style="169" customWidth="1"/>
    <col min="4" max="4" width="43.6640625" style="169" customWidth="1"/>
    <col min="5" max="5" width="33.6640625" style="169" customWidth="1"/>
    <col min="6" max="6" width="83.109375" style="169" customWidth="1"/>
    <col min="7" max="7" width="64.109375" style="335" customWidth="1"/>
    <col min="8" max="8" width="45.6640625" style="169" customWidth="1"/>
    <col min="9" max="9" width="30.33203125" style="169" customWidth="1"/>
    <col min="10" max="10" width="40.6640625" style="169" customWidth="1"/>
    <col min="11" max="11" width="38.33203125" style="169" customWidth="1"/>
    <col min="12" max="12" width="34.44140625" style="169" bestFit="1" customWidth="1"/>
    <col min="13" max="13" width="63.44140625" style="169" bestFit="1" customWidth="1"/>
    <col min="14" max="14" width="28.109375" style="169" customWidth="1"/>
    <col min="15" max="15" width="31.109375" style="169" customWidth="1"/>
    <col min="16" max="16" width="23" style="169" customWidth="1"/>
    <col min="17" max="17" width="23.109375" style="169" customWidth="1"/>
    <col min="18" max="18" width="18.6640625" style="169" customWidth="1"/>
    <col min="19" max="19" width="72.109375" style="169" customWidth="1"/>
    <col min="20" max="20" width="33.33203125" style="169" customWidth="1"/>
    <col min="21" max="21" width="34.6640625" style="169" customWidth="1"/>
    <col min="22" max="22" width="83.33203125" style="169" customWidth="1"/>
    <col min="23" max="23" width="169.6640625" style="169" customWidth="1"/>
    <col min="24" max="24" width="6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103.5" customHeight="1">
      <c r="C5" s="251" t="s">
        <v>3</v>
      </c>
      <c r="D5" s="205">
        <v>43518</v>
      </c>
      <c r="E5" s="205">
        <v>43533</v>
      </c>
      <c r="F5" s="205">
        <v>43710</v>
      </c>
      <c r="G5" s="205">
        <v>43719</v>
      </c>
      <c r="H5" s="205">
        <v>43732</v>
      </c>
      <c r="I5" s="205">
        <v>43768</v>
      </c>
      <c r="J5" s="205">
        <v>44034</v>
      </c>
      <c r="K5" s="205">
        <v>44295</v>
      </c>
      <c r="L5" s="205">
        <v>44708</v>
      </c>
      <c r="M5" s="205">
        <v>45114</v>
      </c>
      <c r="N5" s="736">
        <v>45478</v>
      </c>
      <c r="O5" s="190"/>
      <c r="P5" s="190"/>
      <c r="Q5" s="190"/>
      <c r="R5" s="190"/>
      <c r="S5" s="187"/>
      <c r="T5" s="249"/>
      <c r="U5" s="1405"/>
      <c r="V5" s="1405"/>
      <c r="W5" s="1406"/>
      <c r="X5" s="1407"/>
    </row>
    <row r="6" spans="3:24" ht="45">
      <c r="C6" s="1408" t="s">
        <v>128</v>
      </c>
      <c r="D6" s="1409"/>
      <c r="E6" s="1487" t="s">
        <v>3509</v>
      </c>
      <c r="F6" s="1487"/>
      <c r="G6" s="1487"/>
      <c r="H6" s="1487"/>
      <c r="I6" s="1487"/>
      <c r="J6" s="1487"/>
      <c r="K6" s="1487"/>
      <c r="L6" s="1487"/>
      <c r="M6" s="1487"/>
      <c r="N6" s="1487"/>
      <c r="O6" s="1487"/>
      <c r="P6" s="1487"/>
      <c r="Q6" s="1487"/>
      <c r="R6" s="1487"/>
      <c r="S6" s="1487"/>
      <c r="T6" s="1487"/>
      <c r="U6" s="1487"/>
      <c r="V6" s="1487"/>
      <c r="W6" s="1487"/>
      <c r="X6" s="1488"/>
    </row>
    <row r="7" spans="3:24" s="512" customFormat="1" ht="25.8">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23">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972" t="s">
        <v>650</v>
      </c>
      <c r="S8" s="382" t="s">
        <v>75</v>
      </c>
      <c r="T8" s="382" t="s">
        <v>653</v>
      </c>
      <c r="U8" s="382" t="s">
        <v>655</v>
      </c>
      <c r="V8" s="382" t="s">
        <v>76</v>
      </c>
      <c r="W8" s="382" t="s">
        <v>1162</v>
      </c>
      <c r="X8" s="928" t="s">
        <v>1163</v>
      </c>
    </row>
    <row r="9" spans="3:24" ht="159.6">
      <c r="C9" s="1491" t="s">
        <v>77</v>
      </c>
      <c r="D9" s="1492" t="s">
        <v>3707</v>
      </c>
      <c r="E9" s="1440" t="s">
        <v>6</v>
      </c>
      <c r="F9" s="3" t="s">
        <v>7</v>
      </c>
      <c r="G9" s="363" t="s">
        <v>8</v>
      </c>
      <c r="H9" s="178" t="s">
        <v>9</v>
      </c>
      <c r="I9" s="179" t="s">
        <v>10</v>
      </c>
      <c r="J9" s="179" t="s">
        <v>1551</v>
      </c>
      <c r="K9" s="179" t="s">
        <v>1220</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3472</v>
      </c>
      <c r="X9" s="183" t="s">
        <v>14</v>
      </c>
    </row>
    <row r="10" spans="3:24" ht="159.6">
      <c r="C10" s="1491"/>
      <c r="D10" s="1492"/>
      <c r="E10" s="1440"/>
      <c r="F10" s="188" t="s">
        <v>1591</v>
      </c>
      <c r="G10" s="363" t="s">
        <v>8</v>
      </c>
      <c r="H10" s="179" t="s">
        <v>3511</v>
      </c>
      <c r="I10" s="179" t="s">
        <v>10</v>
      </c>
      <c r="J10" s="179" t="s">
        <v>1551</v>
      </c>
      <c r="K10" s="179" t="s">
        <v>1220</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79" t="s">
        <v>91</v>
      </c>
      <c r="U10" s="179" t="s">
        <v>91</v>
      </c>
      <c r="V10" s="179" t="s">
        <v>91</v>
      </c>
      <c r="W10" s="5" t="s">
        <v>3473</v>
      </c>
      <c r="X10" s="183" t="s">
        <v>13</v>
      </c>
    </row>
    <row r="11" spans="3:24" ht="159.6">
      <c r="C11" s="1491"/>
      <c r="D11" s="1492"/>
      <c r="E11" s="1440"/>
      <c r="F11" s="5" t="s">
        <v>15</v>
      </c>
      <c r="G11" s="363" t="s">
        <v>8</v>
      </c>
      <c r="H11" s="179" t="s">
        <v>315</v>
      </c>
      <c r="I11" s="179" t="s">
        <v>10</v>
      </c>
      <c r="J11" s="179" t="s">
        <v>1551</v>
      </c>
      <c r="K11" s="179" t="s">
        <v>1569</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179" t="s">
        <v>14</v>
      </c>
      <c r="U11" s="179" t="s">
        <v>14</v>
      </c>
      <c r="V11" s="179" t="s">
        <v>14</v>
      </c>
      <c r="W11" s="5" t="s">
        <v>3474</v>
      </c>
      <c r="X11" s="183" t="s">
        <v>13</v>
      </c>
    </row>
    <row r="12" spans="3:24" ht="206.25" customHeight="1">
      <c r="C12" s="1491"/>
      <c r="D12" s="1492"/>
      <c r="E12" s="1440"/>
      <c r="F12" s="5" t="s">
        <v>3475</v>
      </c>
      <c r="G12" s="363" t="s">
        <v>17</v>
      </c>
      <c r="H12" s="179" t="s">
        <v>47</v>
      </c>
      <c r="I12" s="179" t="s">
        <v>45</v>
      </c>
      <c r="J12" s="179" t="s">
        <v>11</v>
      </c>
      <c r="K12" s="179" t="s">
        <v>1570</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3476</v>
      </c>
      <c r="X12" s="183" t="s">
        <v>13</v>
      </c>
    </row>
    <row r="13" spans="3:24" ht="68.400000000000006">
      <c r="C13" s="1491"/>
      <c r="D13" s="1492"/>
      <c r="E13" s="1440"/>
      <c r="F13" s="188" t="s">
        <v>19</v>
      </c>
      <c r="G13" s="363" t="s">
        <v>20</v>
      </c>
      <c r="H13" s="179" t="s">
        <v>21</v>
      </c>
      <c r="I13" s="184" t="s">
        <v>11</v>
      </c>
      <c r="J13" s="184" t="s">
        <v>1052</v>
      </c>
      <c r="K13" s="184" t="s">
        <v>1571</v>
      </c>
      <c r="L13" s="472">
        <v>2</v>
      </c>
      <c r="M13" s="472">
        <v>4</v>
      </c>
      <c r="N13" s="639">
        <f t="shared" si="0"/>
        <v>8</v>
      </c>
      <c r="O13" s="950" t="str">
        <f t="shared" si="1"/>
        <v>MEDIO</v>
      </c>
      <c r="P13" s="639">
        <v>10</v>
      </c>
      <c r="Q13" s="639">
        <f t="shared" si="2"/>
        <v>80</v>
      </c>
      <c r="R13" s="674" t="str">
        <f t="shared" si="3"/>
        <v>III</v>
      </c>
      <c r="S13" s="246" t="str">
        <f t="shared" si="4"/>
        <v>MEJORABLE</v>
      </c>
      <c r="T13" s="180" t="s">
        <v>13</v>
      </c>
      <c r="U13" s="179" t="s">
        <v>14</v>
      </c>
      <c r="V13" s="179" t="s">
        <v>14</v>
      </c>
      <c r="W13" s="179" t="s">
        <v>3477</v>
      </c>
      <c r="X13" s="183" t="s">
        <v>13</v>
      </c>
    </row>
    <row r="14" spans="3:24" ht="91.2">
      <c r="C14" s="1491"/>
      <c r="D14" s="1492"/>
      <c r="E14" s="1440"/>
      <c r="F14" s="315" t="s">
        <v>239</v>
      </c>
      <c r="G14" s="315" t="s">
        <v>1216</v>
      </c>
      <c r="H14" s="179" t="s">
        <v>240</v>
      </c>
      <c r="I14" s="179" t="s">
        <v>11</v>
      </c>
      <c r="J14" s="179" t="s">
        <v>11</v>
      </c>
      <c r="K14" s="179" t="s">
        <v>1217</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80" t="s">
        <v>13</v>
      </c>
      <c r="V14" s="180" t="s">
        <v>13</v>
      </c>
      <c r="W14" s="35" t="s">
        <v>4098</v>
      </c>
      <c r="X14" s="183" t="s">
        <v>243</v>
      </c>
    </row>
    <row r="15" spans="3:24" ht="114">
      <c r="C15" s="1491"/>
      <c r="D15" s="1492"/>
      <c r="E15" s="1440"/>
      <c r="F15" s="315" t="s">
        <v>241</v>
      </c>
      <c r="G15" s="315" t="s">
        <v>1216</v>
      </c>
      <c r="H15" s="179" t="s">
        <v>240</v>
      </c>
      <c r="I15" s="179" t="s">
        <v>11</v>
      </c>
      <c r="J15" s="179" t="s">
        <v>11</v>
      </c>
      <c r="K15" s="179" t="s">
        <v>1217</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80" t="s">
        <v>13</v>
      </c>
      <c r="V15" s="180" t="s">
        <v>13</v>
      </c>
      <c r="W15" s="35" t="s">
        <v>4099</v>
      </c>
      <c r="X15" s="183" t="s">
        <v>243</v>
      </c>
    </row>
    <row r="16" spans="3:24" ht="136.80000000000001">
      <c r="C16" s="1491"/>
      <c r="D16" s="1492"/>
      <c r="E16" s="1440"/>
      <c r="F16" s="33" t="s">
        <v>242</v>
      </c>
      <c r="G16" s="363" t="s">
        <v>20</v>
      </c>
      <c r="H16" s="179" t="s">
        <v>31</v>
      </c>
      <c r="I16" s="184" t="s">
        <v>11</v>
      </c>
      <c r="J16" s="184" t="s">
        <v>1575</v>
      </c>
      <c r="K16" s="184" t="s">
        <v>1576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179" t="s">
        <v>13</v>
      </c>
      <c r="U16" s="179" t="s">
        <v>13</v>
      </c>
      <c r="V16" s="179" t="s">
        <v>13</v>
      </c>
      <c r="W16" s="179" t="s">
        <v>3478</v>
      </c>
      <c r="X16" s="183" t="s">
        <v>13</v>
      </c>
    </row>
    <row r="17" spans="3:24" ht="114">
      <c r="C17" s="1491"/>
      <c r="D17" s="1492"/>
      <c r="E17" s="1440"/>
      <c r="F17" s="33" t="s">
        <v>35</v>
      </c>
      <c r="G17" s="363" t="s">
        <v>20</v>
      </c>
      <c r="H17" s="179" t="s">
        <v>48</v>
      </c>
      <c r="I17" s="179" t="s">
        <v>11</v>
      </c>
      <c r="J17" s="184" t="s">
        <v>1225</v>
      </c>
      <c r="K17" s="184" t="s">
        <v>1226</v>
      </c>
      <c r="L17" s="472">
        <v>2</v>
      </c>
      <c r="M17" s="472">
        <v>4</v>
      </c>
      <c r="N17" s="639">
        <f t="shared" si="0"/>
        <v>8</v>
      </c>
      <c r="O17" s="950" t="str">
        <f t="shared" si="1"/>
        <v>MEDIO</v>
      </c>
      <c r="P17" s="639">
        <v>10</v>
      </c>
      <c r="Q17" s="639">
        <f t="shared" si="2"/>
        <v>80</v>
      </c>
      <c r="R17" s="674" t="str">
        <f t="shared" si="3"/>
        <v>III</v>
      </c>
      <c r="S17" s="246" t="str">
        <f t="shared" si="4"/>
        <v>MEJORABLE</v>
      </c>
      <c r="T17" s="179" t="s">
        <v>13</v>
      </c>
      <c r="U17" s="179" t="s">
        <v>13</v>
      </c>
      <c r="V17" s="179" t="s">
        <v>13</v>
      </c>
      <c r="W17" s="5" t="s">
        <v>3479</v>
      </c>
      <c r="X17" s="183" t="s">
        <v>13</v>
      </c>
    </row>
    <row r="18" spans="3:24" ht="136.80000000000001">
      <c r="C18" s="1491"/>
      <c r="D18" s="1493" t="s">
        <v>3708</v>
      </c>
      <c r="E18" s="684" t="s">
        <v>6</v>
      </c>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252</v>
      </c>
      <c r="W18" s="179" t="s">
        <v>3480</v>
      </c>
      <c r="X18" s="183" t="s">
        <v>221</v>
      </c>
    </row>
    <row r="19" spans="3:24" ht="91.2">
      <c r="C19" s="1491"/>
      <c r="D19" s="1493"/>
      <c r="E19" s="1440" t="s">
        <v>6</v>
      </c>
      <c r="F19" s="363" t="s">
        <v>249</v>
      </c>
      <c r="G19" s="363" t="s">
        <v>8</v>
      </c>
      <c r="H19" s="179" t="s">
        <v>222</v>
      </c>
      <c r="I19" s="178" t="s">
        <v>11</v>
      </c>
      <c r="J19" s="179" t="s">
        <v>11</v>
      </c>
      <c r="K19" s="179" t="s">
        <v>1577</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91</v>
      </c>
      <c r="U19" s="179" t="s">
        <v>91</v>
      </c>
      <c r="V19" s="179" t="s">
        <v>91</v>
      </c>
      <c r="W19" s="316" t="s">
        <v>3481</v>
      </c>
      <c r="X19" s="183" t="s">
        <v>13</v>
      </c>
    </row>
    <row r="20" spans="3:24" ht="136.80000000000001">
      <c r="C20" s="1491"/>
      <c r="D20" s="1493"/>
      <c r="E20" s="1440"/>
      <c r="F20" s="33" t="s">
        <v>250</v>
      </c>
      <c r="G20" s="363" t="s">
        <v>33</v>
      </c>
      <c r="H20" s="310" t="s">
        <v>160</v>
      </c>
      <c r="I20" s="179" t="s">
        <v>10</v>
      </c>
      <c r="J20" s="178" t="s">
        <v>1174</v>
      </c>
      <c r="K20" s="179" t="s">
        <v>1175</v>
      </c>
      <c r="L20" s="472">
        <v>2</v>
      </c>
      <c r="M20" s="472">
        <v>4</v>
      </c>
      <c r="N20" s="639">
        <f t="shared" si="0"/>
        <v>8</v>
      </c>
      <c r="O20" s="950" t="str">
        <f t="shared" si="1"/>
        <v>MEDIO</v>
      </c>
      <c r="P20" s="639">
        <v>10</v>
      </c>
      <c r="Q20" s="639">
        <f t="shared" si="2"/>
        <v>80</v>
      </c>
      <c r="R20" s="674" t="str">
        <f t="shared" si="3"/>
        <v>III</v>
      </c>
      <c r="S20" s="246" t="str">
        <f t="shared" si="4"/>
        <v>MEJORABLE</v>
      </c>
      <c r="T20" s="179" t="s">
        <v>13</v>
      </c>
      <c r="U20" s="179" t="s">
        <v>13</v>
      </c>
      <c r="V20" s="179" t="s">
        <v>13</v>
      </c>
      <c r="W20" s="36" t="s">
        <v>4100</v>
      </c>
      <c r="X20" s="183" t="s">
        <v>162</v>
      </c>
    </row>
    <row r="21" spans="3:24" ht="120" customHeight="1">
      <c r="C21" s="1703" t="s">
        <v>78</v>
      </c>
      <c r="D21" s="1442" t="s">
        <v>3709</v>
      </c>
      <c r="E21" s="1440" t="s">
        <v>6</v>
      </c>
      <c r="F21" s="189" t="s">
        <v>412</v>
      </c>
      <c r="G21" s="185" t="s">
        <v>33</v>
      </c>
      <c r="H21" s="178" t="s">
        <v>34</v>
      </c>
      <c r="I21" s="178" t="s">
        <v>10</v>
      </c>
      <c r="J21" s="178" t="s">
        <v>10</v>
      </c>
      <c r="K21" s="178" t="s">
        <v>1578</v>
      </c>
      <c r="L21" s="472">
        <v>2</v>
      </c>
      <c r="M21" s="472">
        <v>4</v>
      </c>
      <c r="N21" s="639">
        <f t="shared" si="0"/>
        <v>8</v>
      </c>
      <c r="O21" s="950" t="str">
        <f t="shared" si="1"/>
        <v>MEDIO</v>
      </c>
      <c r="P21" s="639">
        <v>10</v>
      </c>
      <c r="Q21" s="639">
        <f t="shared" si="2"/>
        <v>80</v>
      </c>
      <c r="R21" s="674" t="str">
        <f t="shared" si="3"/>
        <v>III</v>
      </c>
      <c r="S21" s="246" t="str">
        <f t="shared" si="4"/>
        <v>MEJORABLE</v>
      </c>
      <c r="T21" s="178" t="s">
        <v>13</v>
      </c>
      <c r="U21" s="178" t="s">
        <v>13</v>
      </c>
      <c r="V21" s="178" t="s">
        <v>13</v>
      </c>
      <c r="W21" s="184" t="s">
        <v>4101</v>
      </c>
      <c r="X21" s="320" t="s">
        <v>13</v>
      </c>
    </row>
    <row r="22" spans="3:24" ht="136.80000000000001">
      <c r="C22" s="1704"/>
      <c r="D22" s="1442"/>
      <c r="E22" s="1440"/>
      <c r="F22" s="189" t="s">
        <v>413</v>
      </c>
      <c r="G22" s="185" t="s">
        <v>33</v>
      </c>
      <c r="H22" s="178" t="s">
        <v>34</v>
      </c>
      <c r="I22" s="178" t="s">
        <v>10</v>
      </c>
      <c r="J22" s="178" t="s">
        <v>10</v>
      </c>
      <c r="K22" s="178" t="s">
        <v>1578</v>
      </c>
      <c r="L22" s="472">
        <v>2</v>
      </c>
      <c r="M22" s="472">
        <v>4</v>
      </c>
      <c r="N22" s="639">
        <f t="shared" si="0"/>
        <v>8</v>
      </c>
      <c r="O22" s="950" t="str">
        <f t="shared" si="1"/>
        <v>MEDIO</v>
      </c>
      <c r="P22" s="639">
        <v>10</v>
      </c>
      <c r="Q22" s="639">
        <f t="shared" si="2"/>
        <v>80</v>
      </c>
      <c r="R22" s="674" t="str">
        <f t="shared" si="3"/>
        <v>III</v>
      </c>
      <c r="S22" s="246" t="str">
        <f t="shared" si="4"/>
        <v>MEJORABLE</v>
      </c>
      <c r="T22" s="178" t="s">
        <v>13</v>
      </c>
      <c r="U22" s="178" t="s">
        <v>13</v>
      </c>
      <c r="V22" s="178" t="s">
        <v>13</v>
      </c>
      <c r="W22" s="184" t="s">
        <v>4102</v>
      </c>
      <c r="X22" s="320" t="s">
        <v>13</v>
      </c>
    </row>
    <row r="23" spans="3:24" ht="114">
      <c r="C23" s="1704"/>
      <c r="D23" s="1442"/>
      <c r="E23" s="1440"/>
      <c r="F23" s="189" t="s">
        <v>35</v>
      </c>
      <c r="G23" s="185" t="s">
        <v>20</v>
      </c>
      <c r="H23" s="178" t="s">
        <v>48</v>
      </c>
      <c r="I23" s="184" t="s">
        <v>11</v>
      </c>
      <c r="J23" s="184" t="s">
        <v>11</v>
      </c>
      <c r="K23" s="178" t="s">
        <v>11</v>
      </c>
      <c r="L23" s="472">
        <v>2</v>
      </c>
      <c r="M23" s="472">
        <v>4</v>
      </c>
      <c r="N23" s="639">
        <f t="shared" si="0"/>
        <v>8</v>
      </c>
      <c r="O23" s="950" t="str">
        <f t="shared" si="1"/>
        <v>MEDIO</v>
      </c>
      <c r="P23" s="639">
        <v>10</v>
      </c>
      <c r="Q23" s="639">
        <f t="shared" si="2"/>
        <v>80</v>
      </c>
      <c r="R23" s="674" t="str">
        <f t="shared" si="3"/>
        <v>III</v>
      </c>
      <c r="S23" s="246" t="str">
        <f t="shared" si="4"/>
        <v>MEJORABLE</v>
      </c>
      <c r="T23" s="178" t="s">
        <v>13</v>
      </c>
      <c r="U23" s="178" t="s">
        <v>13</v>
      </c>
      <c r="V23" s="178" t="s">
        <v>13</v>
      </c>
      <c r="W23" s="184" t="s">
        <v>3482</v>
      </c>
      <c r="X23" s="320" t="s">
        <v>50</v>
      </c>
    </row>
    <row r="24" spans="3:24" ht="136.80000000000001">
      <c r="C24" s="1704"/>
      <c r="D24" s="1442"/>
      <c r="E24" s="1440"/>
      <c r="F24" s="33" t="s">
        <v>245</v>
      </c>
      <c r="G24" s="363" t="s">
        <v>20</v>
      </c>
      <c r="H24" s="310" t="s">
        <v>31</v>
      </c>
      <c r="I24" s="184" t="s">
        <v>11</v>
      </c>
      <c r="J24" s="184" t="s">
        <v>11</v>
      </c>
      <c r="K24" s="184" t="s">
        <v>1580</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79" t="s">
        <v>13</v>
      </c>
      <c r="U24" s="179" t="s">
        <v>13</v>
      </c>
      <c r="V24" s="179" t="s">
        <v>13</v>
      </c>
      <c r="W24" s="316" t="s">
        <v>3512</v>
      </c>
      <c r="X24" s="183" t="s">
        <v>13</v>
      </c>
    </row>
    <row r="25" spans="3:24" ht="91.2">
      <c r="C25" s="1704"/>
      <c r="D25" s="1442"/>
      <c r="E25" s="1440"/>
      <c r="F25" s="363" t="s">
        <v>247</v>
      </c>
      <c r="G25" s="363" t="s">
        <v>20</v>
      </c>
      <c r="H25" s="179" t="s">
        <v>30</v>
      </c>
      <c r="I25" s="184" t="s">
        <v>11</v>
      </c>
      <c r="J25" s="184" t="s">
        <v>85</v>
      </c>
      <c r="K25" s="184" t="s">
        <v>1053</v>
      </c>
      <c r="L25" s="472">
        <v>2</v>
      </c>
      <c r="M25" s="472">
        <v>2</v>
      </c>
      <c r="N25" s="639">
        <f t="shared" si="0"/>
        <v>4</v>
      </c>
      <c r="O25" s="950" t="str">
        <f t="shared" si="1"/>
        <v>BAJO</v>
      </c>
      <c r="P25" s="639">
        <v>100</v>
      </c>
      <c r="Q25" s="639">
        <f t="shared" si="2"/>
        <v>400</v>
      </c>
      <c r="R25" s="674" t="str">
        <f t="shared" si="3"/>
        <v>II</v>
      </c>
      <c r="S25" s="246" t="str">
        <f t="shared" si="4"/>
        <v>ACEPTABLE CON CONTROL ESPECIFICO</v>
      </c>
      <c r="T25" s="179" t="s">
        <v>13</v>
      </c>
      <c r="U25" s="179" t="s">
        <v>13</v>
      </c>
      <c r="V25" s="316" t="s">
        <v>1582</v>
      </c>
      <c r="W25" s="36" t="s">
        <v>3483</v>
      </c>
      <c r="X25" s="183" t="s">
        <v>13</v>
      </c>
    </row>
    <row r="26" spans="3:24" ht="63" customHeight="1">
      <c r="C26" s="1704"/>
      <c r="D26" s="2065" t="s">
        <v>4240</v>
      </c>
      <c r="E26" s="1440" t="s">
        <v>6</v>
      </c>
      <c r="F26" s="373" t="s">
        <v>1738</v>
      </c>
      <c r="G26" s="927" t="s">
        <v>86</v>
      </c>
      <c r="H26" s="163" t="s">
        <v>87</v>
      </c>
      <c r="I26" s="163" t="s">
        <v>11</v>
      </c>
      <c r="J26" s="163" t="s">
        <v>11</v>
      </c>
      <c r="K26" s="163" t="s">
        <v>927</v>
      </c>
      <c r="L26" s="472">
        <v>2</v>
      </c>
      <c r="M26" s="472">
        <v>4</v>
      </c>
      <c r="N26" s="639">
        <f t="shared" si="0"/>
        <v>8</v>
      </c>
      <c r="O26" s="950" t="str">
        <f t="shared" si="1"/>
        <v>MEDIO</v>
      </c>
      <c r="P26" s="639">
        <v>10</v>
      </c>
      <c r="Q26" s="639">
        <f t="shared" si="2"/>
        <v>80</v>
      </c>
      <c r="R26" s="674" t="str">
        <f t="shared" si="3"/>
        <v>III</v>
      </c>
      <c r="S26" s="246" t="str">
        <f t="shared" si="4"/>
        <v>MEJORABLE</v>
      </c>
      <c r="T26" s="163" t="s">
        <v>91</v>
      </c>
      <c r="U26" s="163" t="s">
        <v>91</v>
      </c>
      <c r="V26" s="163" t="s">
        <v>91</v>
      </c>
      <c r="W26" s="295" t="s">
        <v>2557</v>
      </c>
      <c r="X26" s="165" t="s">
        <v>93</v>
      </c>
    </row>
    <row r="27" spans="3:24" ht="259.95" customHeight="1">
      <c r="C27" s="1704"/>
      <c r="D27" s="2066"/>
      <c r="E27" s="1440"/>
      <c r="F27" s="189" t="s">
        <v>412</v>
      </c>
      <c r="G27" s="185" t="s">
        <v>33</v>
      </c>
      <c r="H27" s="178" t="s">
        <v>34</v>
      </c>
      <c r="I27" s="178" t="s">
        <v>10</v>
      </c>
      <c r="J27" s="178" t="s">
        <v>10</v>
      </c>
      <c r="K27" s="178" t="s">
        <v>1578</v>
      </c>
      <c r="L27" s="472">
        <v>2</v>
      </c>
      <c r="M27" s="472">
        <v>4</v>
      </c>
      <c r="N27" s="639">
        <f t="shared" si="0"/>
        <v>8</v>
      </c>
      <c r="O27" s="950" t="str">
        <f t="shared" si="1"/>
        <v>MEDIO</v>
      </c>
      <c r="P27" s="639">
        <v>10</v>
      </c>
      <c r="Q27" s="639">
        <f t="shared" si="2"/>
        <v>80</v>
      </c>
      <c r="R27" s="674" t="str">
        <f t="shared" si="3"/>
        <v>III</v>
      </c>
      <c r="S27" s="246" t="str">
        <f t="shared" si="4"/>
        <v>MEJORABLE</v>
      </c>
      <c r="T27" s="178" t="s">
        <v>13</v>
      </c>
      <c r="U27" s="178" t="s">
        <v>13</v>
      </c>
      <c r="V27" s="178" t="s">
        <v>13</v>
      </c>
      <c r="W27" s="184" t="s">
        <v>4101</v>
      </c>
      <c r="X27" s="320" t="s">
        <v>13</v>
      </c>
    </row>
    <row r="28" spans="3:24" ht="259.95" customHeight="1">
      <c r="C28" s="1704"/>
      <c r="D28" s="2066"/>
      <c r="E28" s="1440"/>
      <c r="F28" s="189" t="s">
        <v>413</v>
      </c>
      <c r="G28" s="185" t="s">
        <v>33</v>
      </c>
      <c r="H28" s="178" t="s">
        <v>34</v>
      </c>
      <c r="I28" s="178" t="s">
        <v>10</v>
      </c>
      <c r="J28" s="178" t="s">
        <v>10</v>
      </c>
      <c r="K28" s="178" t="s">
        <v>1578</v>
      </c>
      <c r="L28" s="472">
        <v>2</v>
      </c>
      <c r="M28" s="472">
        <v>4</v>
      </c>
      <c r="N28" s="639">
        <f t="shared" si="0"/>
        <v>8</v>
      </c>
      <c r="O28" s="950" t="str">
        <f t="shared" si="1"/>
        <v>MEDIO</v>
      </c>
      <c r="P28" s="639">
        <v>10</v>
      </c>
      <c r="Q28" s="639">
        <f t="shared" si="2"/>
        <v>80</v>
      </c>
      <c r="R28" s="674" t="str">
        <f t="shared" si="3"/>
        <v>III</v>
      </c>
      <c r="S28" s="246" t="str">
        <f t="shared" si="4"/>
        <v>MEJORABLE</v>
      </c>
      <c r="T28" s="178" t="s">
        <v>13</v>
      </c>
      <c r="U28" s="178" t="s">
        <v>13</v>
      </c>
      <c r="V28" s="178" t="s">
        <v>13</v>
      </c>
      <c r="W28" s="184" t="s">
        <v>4102</v>
      </c>
      <c r="X28" s="320" t="s">
        <v>13</v>
      </c>
    </row>
    <row r="29" spans="3:24" ht="259.95" customHeight="1">
      <c r="C29" s="1704"/>
      <c r="D29" s="2066"/>
      <c r="E29" s="10" t="s">
        <v>6</v>
      </c>
      <c r="F29" s="99" t="s">
        <v>593</v>
      </c>
      <c r="G29" s="197" t="s">
        <v>20</v>
      </c>
      <c r="H29" s="199" t="s">
        <v>31</v>
      </c>
      <c r="I29" s="196" t="s">
        <v>1328</v>
      </c>
      <c r="J29" s="196" t="s">
        <v>11</v>
      </c>
      <c r="K29" s="196" t="s">
        <v>11</v>
      </c>
      <c r="L29" s="472">
        <v>2</v>
      </c>
      <c r="M29" s="472">
        <v>2</v>
      </c>
      <c r="N29" s="639">
        <f t="shared" si="0"/>
        <v>4</v>
      </c>
      <c r="O29" s="950" t="str">
        <f t="shared" si="1"/>
        <v>BAJO</v>
      </c>
      <c r="P29" s="639">
        <v>100</v>
      </c>
      <c r="Q29" s="639">
        <f t="shared" si="2"/>
        <v>400</v>
      </c>
      <c r="R29" s="674" t="str">
        <f t="shared" si="3"/>
        <v>II</v>
      </c>
      <c r="S29" s="246" t="str">
        <f t="shared" si="4"/>
        <v>ACEPTABLE CON CONTROL ESPECIFICO</v>
      </c>
      <c r="T29" s="198" t="s">
        <v>13</v>
      </c>
      <c r="U29" s="198" t="s">
        <v>13</v>
      </c>
      <c r="V29" s="198" t="s">
        <v>13</v>
      </c>
      <c r="W29" s="199" t="s">
        <v>2547</v>
      </c>
      <c r="X29" s="202" t="s">
        <v>13</v>
      </c>
    </row>
    <row r="30" spans="3:24" ht="259.95" customHeight="1">
      <c r="C30" s="1704"/>
      <c r="D30" s="2066"/>
      <c r="E30" s="10" t="s">
        <v>6</v>
      </c>
      <c r="F30" s="363" t="s">
        <v>247</v>
      </c>
      <c r="G30" s="363" t="s">
        <v>20</v>
      </c>
      <c r="H30" s="179" t="s">
        <v>30</v>
      </c>
      <c r="I30" s="184" t="s">
        <v>11</v>
      </c>
      <c r="J30" s="184" t="s">
        <v>85</v>
      </c>
      <c r="K30" s="184" t="s">
        <v>1053</v>
      </c>
      <c r="L30" s="472">
        <v>2</v>
      </c>
      <c r="M30" s="472">
        <v>2</v>
      </c>
      <c r="N30" s="639">
        <f t="shared" si="0"/>
        <v>4</v>
      </c>
      <c r="O30" s="950" t="str">
        <f t="shared" si="1"/>
        <v>BAJO</v>
      </c>
      <c r="P30" s="639">
        <v>100</v>
      </c>
      <c r="Q30" s="639">
        <f t="shared" si="2"/>
        <v>400</v>
      </c>
      <c r="R30" s="674" t="str">
        <f t="shared" si="3"/>
        <v>II</v>
      </c>
      <c r="S30" s="246" t="str">
        <f t="shared" si="4"/>
        <v>ACEPTABLE CON CONTROL ESPECIFICO</v>
      </c>
      <c r="T30" s="179" t="s">
        <v>13</v>
      </c>
      <c r="U30" s="179" t="s">
        <v>13</v>
      </c>
      <c r="V30" s="316" t="s">
        <v>1582</v>
      </c>
      <c r="W30" s="36" t="s">
        <v>2780</v>
      </c>
      <c r="X30" s="311" t="s">
        <v>13</v>
      </c>
    </row>
    <row r="31" spans="3:24" ht="259.95" customHeight="1">
      <c r="C31" s="1705"/>
      <c r="D31" s="2067"/>
      <c r="E31" s="10" t="s">
        <v>6</v>
      </c>
      <c r="F31" s="841" t="s">
        <v>4333</v>
      </c>
      <c r="G31" s="841" t="s">
        <v>20</v>
      </c>
      <c r="H31" s="923" t="s">
        <v>328</v>
      </c>
      <c r="I31" s="923" t="s">
        <v>11</v>
      </c>
      <c r="J31" s="923" t="s">
        <v>11</v>
      </c>
      <c r="K31" s="923" t="s">
        <v>1420</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933" t="s">
        <v>13</v>
      </c>
      <c r="U31" s="933" t="s">
        <v>13</v>
      </c>
      <c r="V31" s="933" t="s">
        <v>13</v>
      </c>
      <c r="W31" s="968" t="s">
        <v>358</v>
      </c>
      <c r="X31" s="969" t="s">
        <v>13</v>
      </c>
    </row>
    <row r="32" spans="3:24" ht="194.25" customHeight="1">
      <c r="C32" s="1499" t="s">
        <v>3775</v>
      </c>
      <c r="D32" s="1500"/>
      <c r="E32" s="10" t="s">
        <v>6</v>
      </c>
      <c r="F32" s="305" t="s">
        <v>3800</v>
      </c>
      <c r="G32" s="193" t="s">
        <v>33</v>
      </c>
      <c r="H32" s="194" t="s">
        <v>3766</v>
      </c>
      <c r="I32" s="195" t="s">
        <v>11</v>
      </c>
      <c r="J32" s="322" t="s">
        <v>1086</v>
      </c>
      <c r="K32" s="195" t="s">
        <v>1150</v>
      </c>
      <c r="L32" s="472">
        <v>2</v>
      </c>
      <c r="M32" s="472">
        <v>4</v>
      </c>
      <c r="N32" s="639">
        <f t="shared" si="0"/>
        <v>8</v>
      </c>
      <c r="O32" s="950" t="str">
        <f t="shared" si="1"/>
        <v>MEDIO</v>
      </c>
      <c r="P32" s="639">
        <v>10</v>
      </c>
      <c r="Q32" s="639">
        <f t="shared" si="2"/>
        <v>80</v>
      </c>
      <c r="R32" s="674" t="str">
        <f t="shared" si="3"/>
        <v>III</v>
      </c>
      <c r="S32" s="246" t="str">
        <f t="shared" si="4"/>
        <v>MEJORABLE</v>
      </c>
      <c r="T32" s="201" t="s">
        <v>26</v>
      </c>
      <c r="U32" s="201" t="s">
        <v>26</v>
      </c>
      <c r="V32" s="201" t="s">
        <v>1188</v>
      </c>
      <c r="W32" s="9" t="s">
        <v>4103</v>
      </c>
      <c r="X32" s="203" t="s">
        <v>1190</v>
      </c>
    </row>
    <row r="33" spans="3:24" ht="382.2">
      <c r="C33" s="1443"/>
      <c r="D33" s="1444"/>
      <c r="E33" s="10" t="s">
        <v>6</v>
      </c>
      <c r="F33" s="305" t="s">
        <v>1191</v>
      </c>
      <c r="G33" s="193" t="s">
        <v>25</v>
      </c>
      <c r="H33" s="194" t="s">
        <v>1192</v>
      </c>
      <c r="I33" s="194" t="s">
        <v>1030</v>
      </c>
      <c r="J33" s="322" t="s">
        <v>1031</v>
      </c>
      <c r="K33" s="195" t="s">
        <v>1122</v>
      </c>
      <c r="L33" s="472">
        <v>2</v>
      </c>
      <c r="M33" s="472">
        <v>4</v>
      </c>
      <c r="N33" s="639">
        <f t="shared" si="0"/>
        <v>8</v>
      </c>
      <c r="O33" s="950" t="str">
        <f t="shared" si="1"/>
        <v>MEDIO</v>
      </c>
      <c r="P33" s="639">
        <v>10</v>
      </c>
      <c r="Q33" s="639">
        <f t="shared" si="2"/>
        <v>80</v>
      </c>
      <c r="R33" s="674" t="str">
        <f t="shared" si="3"/>
        <v>III</v>
      </c>
      <c r="S33" s="246" t="str">
        <f t="shared" si="4"/>
        <v>MEJORABLE</v>
      </c>
      <c r="T33" s="201" t="s">
        <v>26</v>
      </c>
      <c r="U33" s="201" t="s">
        <v>26</v>
      </c>
      <c r="V33" s="201" t="s">
        <v>1193</v>
      </c>
      <c r="W33" s="9" t="s">
        <v>4104</v>
      </c>
      <c r="X33" s="203" t="s">
        <v>1123</v>
      </c>
    </row>
    <row r="34" spans="3:24" ht="136.80000000000001">
      <c r="C34" s="1443"/>
      <c r="D34" s="1444"/>
      <c r="E34" s="10" t="s">
        <v>6</v>
      </c>
      <c r="F34" s="3" t="s">
        <v>24</v>
      </c>
      <c r="G34" s="315" t="s">
        <v>25</v>
      </c>
      <c r="H34" s="184" t="s">
        <v>1124</v>
      </c>
      <c r="I34" s="5" t="s">
        <v>1028</v>
      </c>
      <c r="J34" s="5" t="s">
        <v>1028</v>
      </c>
      <c r="K34" s="5" t="s">
        <v>1122</v>
      </c>
      <c r="L34" s="472">
        <v>2</v>
      </c>
      <c r="M34" s="472">
        <v>4</v>
      </c>
      <c r="N34" s="639">
        <f t="shared" si="0"/>
        <v>8</v>
      </c>
      <c r="O34" s="950" t="str">
        <f t="shared" si="1"/>
        <v>MEDIO</v>
      </c>
      <c r="P34" s="639">
        <v>10</v>
      </c>
      <c r="Q34" s="639">
        <f t="shared" si="2"/>
        <v>80</v>
      </c>
      <c r="R34" s="674" t="str">
        <f t="shared" si="3"/>
        <v>III</v>
      </c>
      <c r="S34" s="246" t="str">
        <f t="shared" si="4"/>
        <v>MEJORABLE</v>
      </c>
      <c r="T34" s="179" t="s">
        <v>14</v>
      </c>
      <c r="U34" s="179" t="s">
        <v>14</v>
      </c>
      <c r="V34" s="179" t="s">
        <v>13</v>
      </c>
      <c r="W34" s="5" t="s">
        <v>3513</v>
      </c>
      <c r="X34" s="183" t="s">
        <v>14</v>
      </c>
    </row>
    <row r="35" spans="3:24" ht="135">
      <c r="C35" s="1443"/>
      <c r="D35" s="1444"/>
      <c r="E35" s="10" t="s">
        <v>6</v>
      </c>
      <c r="F35" s="192" t="s">
        <v>1194</v>
      </c>
      <c r="G35" s="192" t="s">
        <v>25</v>
      </c>
      <c r="H35" s="196" t="s">
        <v>1271</v>
      </c>
      <c r="I35" s="10" t="s">
        <v>1128</v>
      </c>
      <c r="J35" s="10" t="s">
        <v>1129</v>
      </c>
      <c r="K35" s="10" t="s">
        <v>1130</v>
      </c>
      <c r="L35" s="472">
        <v>2</v>
      </c>
      <c r="M35" s="472">
        <v>4</v>
      </c>
      <c r="N35" s="639">
        <f t="shared" si="0"/>
        <v>8</v>
      </c>
      <c r="O35" s="950" t="str">
        <f t="shared" si="1"/>
        <v>MEDIO</v>
      </c>
      <c r="P35" s="639">
        <v>10</v>
      </c>
      <c r="Q35" s="639">
        <f t="shared" si="2"/>
        <v>80</v>
      </c>
      <c r="R35" s="674" t="str">
        <f t="shared" si="3"/>
        <v>III</v>
      </c>
      <c r="S35" s="246" t="str">
        <f t="shared" si="4"/>
        <v>MEJORABLE</v>
      </c>
      <c r="T35" s="198" t="s">
        <v>14</v>
      </c>
      <c r="U35" s="198" t="s">
        <v>14</v>
      </c>
      <c r="V35" s="198" t="s">
        <v>14</v>
      </c>
      <c r="W35" s="10" t="s">
        <v>3514</v>
      </c>
      <c r="X35" s="203" t="s">
        <v>14</v>
      </c>
    </row>
    <row r="36" spans="3:24" ht="135">
      <c r="C36" s="1443"/>
      <c r="D36" s="1444"/>
      <c r="E36" s="10" t="s">
        <v>6</v>
      </c>
      <c r="F36" s="192" t="s">
        <v>1195</v>
      </c>
      <c r="G36" s="192" t="s">
        <v>25</v>
      </c>
      <c r="H36" s="196" t="s">
        <v>1131</v>
      </c>
      <c r="I36" s="10" t="s">
        <v>1133</v>
      </c>
      <c r="J36" s="10" t="s">
        <v>1132</v>
      </c>
      <c r="K36" s="10" t="s">
        <v>1134</v>
      </c>
      <c r="L36" s="472">
        <v>2</v>
      </c>
      <c r="M36" s="472">
        <v>4</v>
      </c>
      <c r="N36" s="639">
        <f t="shared" si="0"/>
        <v>8</v>
      </c>
      <c r="O36" s="950" t="str">
        <f t="shared" si="1"/>
        <v>MEDIO</v>
      </c>
      <c r="P36" s="639">
        <v>10</v>
      </c>
      <c r="Q36" s="639">
        <f t="shared" si="2"/>
        <v>80</v>
      </c>
      <c r="R36" s="674" t="str">
        <f t="shared" si="3"/>
        <v>III</v>
      </c>
      <c r="S36" s="246" t="str">
        <f t="shared" si="4"/>
        <v>MEJORABLE</v>
      </c>
      <c r="T36" s="198" t="s">
        <v>14</v>
      </c>
      <c r="U36" s="198" t="s">
        <v>14</v>
      </c>
      <c r="V36" s="198" t="s">
        <v>14</v>
      </c>
      <c r="W36" s="10" t="s">
        <v>3515</v>
      </c>
      <c r="X36" s="203" t="s">
        <v>14</v>
      </c>
    </row>
    <row r="37" spans="3:24" ht="135">
      <c r="C37" s="1443"/>
      <c r="D37" s="1444"/>
      <c r="E37" s="10" t="s">
        <v>6</v>
      </c>
      <c r="F37" s="192" t="s">
        <v>1197</v>
      </c>
      <c r="G37" s="192" t="s">
        <v>25</v>
      </c>
      <c r="H37" s="196" t="s">
        <v>103</v>
      </c>
      <c r="I37" s="10" t="s">
        <v>1030</v>
      </c>
      <c r="J37" s="10" t="s">
        <v>1126</v>
      </c>
      <c r="K37" s="10" t="s">
        <v>1122</v>
      </c>
      <c r="L37" s="472">
        <v>2</v>
      </c>
      <c r="M37" s="472">
        <v>4</v>
      </c>
      <c r="N37" s="639">
        <f t="shared" si="0"/>
        <v>8</v>
      </c>
      <c r="O37" s="950" t="str">
        <f t="shared" si="1"/>
        <v>MEDIO</v>
      </c>
      <c r="P37" s="639">
        <v>10</v>
      </c>
      <c r="Q37" s="639">
        <f t="shared" si="2"/>
        <v>80</v>
      </c>
      <c r="R37" s="674" t="str">
        <f t="shared" si="3"/>
        <v>III</v>
      </c>
      <c r="S37" s="246" t="str">
        <f t="shared" si="4"/>
        <v>MEJORABLE</v>
      </c>
      <c r="T37" s="198" t="s">
        <v>14</v>
      </c>
      <c r="U37" s="198" t="s">
        <v>14</v>
      </c>
      <c r="V37" s="198" t="s">
        <v>14</v>
      </c>
      <c r="W37" s="10" t="s">
        <v>3516</v>
      </c>
      <c r="X37" s="203" t="s">
        <v>14</v>
      </c>
    </row>
    <row r="38" spans="3:24" ht="159" customHeight="1">
      <c r="C38" s="1443"/>
      <c r="D38" s="1444"/>
      <c r="E38" s="10" t="s">
        <v>6</v>
      </c>
      <c r="F38" s="40" t="s">
        <v>3484</v>
      </c>
      <c r="G38" s="48" t="s">
        <v>20</v>
      </c>
      <c r="H38" s="46" t="s">
        <v>266</v>
      </c>
      <c r="I38" s="49" t="s">
        <v>11</v>
      </c>
      <c r="J38" s="49" t="s">
        <v>11</v>
      </c>
      <c r="K38" s="49" t="s">
        <v>11</v>
      </c>
      <c r="L38" s="472">
        <v>2</v>
      </c>
      <c r="M38" s="472">
        <v>4</v>
      </c>
      <c r="N38" s="639">
        <f t="shared" si="0"/>
        <v>8</v>
      </c>
      <c r="O38" s="950" t="str">
        <f t="shared" si="1"/>
        <v>MEDIO</v>
      </c>
      <c r="P38" s="639">
        <v>10</v>
      </c>
      <c r="Q38" s="639">
        <f t="shared" si="2"/>
        <v>80</v>
      </c>
      <c r="R38" s="674" t="str">
        <f t="shared" si="3"/>
        <v>III</v>
      </c>
      <c r="S38" s="246" t="str">
        <f t="shared" si="4"/>
        <v>MEJORABLE</v>
      </c>
      <c r="T38" s="43" t="s">
        <v>267</v>
      </c>
      <c r="U38" s="43" t="s">
        <v>14</v>
      </c>
      <c r="V38" s="43" t="s">
        <v>14</v>
      </c>
      <c r="W38" s="43" t="s">
        <v>3485</v>
      </c>
      <c r="X38" s="44" t="s">
        <v>13</v>
      </c>
    </row>
    <row r="39" spans="3:24" ht="111.6">
      <c r="C39" s="1443"/>
      <c r="D39" s="1444"/>
      <c r="E39" s="10" t="s">
        <v>6</v>
      </c>
      <c r="F39" s="40" t="s">
        <v>256</v>
      </c>
      <c r="G39" s="41" t="s">
        <v>20</v>
      </c>
      <c r="H39" s="42" t="s">
        <v>257</v>
      </c>
      <c r="I39" s="42" t="s">
        <v>258</v>
      </c>
      <c r="J39" s="42" t="s">
        <v>258</v>
      </c>
      <c r="K39" s="42" t="s">
        <v>258</v>
      </c>
      <c r="L39" s="472">
        <v>2</v>
      </c>
      <c r="M39" s="472">
        <v>4</v>
      </c>
      <c r="N39" s="639">
        <f t="shared" si="0"/>
        <v>8</v>
      </c>
      <c r="O39" s="950" t="str">
        <f t="shared" si="1"/>
        <v>MEDIO</v>
      </c>
      <c r="P39" s="639">
        <v>10</v>
      </c>
      <c r="Q39" s="639">
        <f t="shared" si="2"/>
        <v>80</v>
      </c>
      <c r="R39" s="674" t="str">
        <f t="shared" si="3"/>
        <v>III</v>
      </c>
      <c r="S39" s="246" t="str">
        <f t="shared" si="4"/>
        <v>MEJORABLE</v>
      </c>
      <c r="T39" s="43" t="s">
        <v>13</v>
      </c>
      <c r="U39" s="43" t="s">
        <v>13</v>
      </c>
      <c r="V39" s="43" t="s">
        <v>13</v>
      </c>
      <c r="W39" s="43" t="s">
        <v>3486</v>
      </c>
      <c r="X39" s="44" t="s">
        <v>13</v>
      </c>
    </row>
    <row r="40" spans="3:24" ht="237" customHeight="1">
      <c r="C40" s="1443"/>
      <c r="D40" s="1444"/>
      <c r="E40" s="10" t="s">
        <v>6</v>
      </c>
      <c r="F40" s="685" t="s">
        <v>3487</v>
      </c>
      <c r="G40" s="3" t="s">
        <v>20</v>
      </c>
      <c r="H40" s="43" t="s">
        <v>261</v>
      </c>
      <c r="I40" s="43" t="s">
        <v>28</v>
      </c>
      <c r="J40" s="45" t="s">
        <v>100</v>
      </c>
      <c r="K40" s="43" t="s">
        <v>101</v>
      </c>
      <c r="L40" s="472">
        <v>2</v>
      </c>
      <c r="M40" s="472">
        <v>4</v>
      </c>
      <c r="N40" s="639">
        <f t="shared" si="0"/>
        <v>8</v>
      </c>
      <c r="O40" s="950" t="str">
        <f t="shared" si="1"/>
        <v>MEDIO</v>
      </c>
      <c r="P40" s="639">
        <v>10</v>
      </c>
      <c r="Q40" s="639">
        <f t="shared" si="2"/>
        <v>80</v>
      </c>
      <c r="R40" s="674" t="str">
        <f t="shared" si="3"/>
        <v>III</v>
      </c>
      <c r="S40" s="246" t="str">
        <f t="shared" si="4"/>
        <v>MEJORABLE</v>
      </c>
      <c r="T40" s="43" t="s">
        <v>14</v>
      </c>
      <c r="U40" s="43" t="s">
        <v>14</v>
      </c>
      <c r="V40" s="43" t="s">
        <v>14</v>
      </c>
      <c r="W40" s="46" t="s">
        <v>3488</v>
      </c>
      <c r="X40" s="47" t="s">
        <v>13</v>
      </c>
    </row>
    <row r="41" spans="3:24" ht="391.5" customHeight="1">
      <c r="C41" s="1443"/>
      <c r="D41" s="1444"/>
      <c r="E41" s="10" t="s">
        <v>6</v>
      </c>
      <c r="F41" s="189" t="s">
        <v>259</v>
      </c>
      <c r="G41" s="185" t="s">
        <v>20</v>
      </c>
      <c r="H41" s="310" t="s">
        <v>260</v>
      </c>
      <c r="I41" s="184" t="s">
        <v>11</v>
      </c>
      <c r="J41" s="184" t="s">
        <v>11</v>
      </c>
      <c r="K41" s="310" t="s">
        <v>11</v>
      </c>
      <c r="L41" s="472">
        <v>2</v>
      </c>
      <c r="M41" s="472">
        <v>4</v>
      </c>
      <c r="N41" s="639">
        <f t="shared" si="0"/>
        <v>8</v>
      </c>
      <c r="O41" s="950" t="str">
        <f t="shared" si="1"/>
        <v>MEDIO</v>
      </c>
      <c r="P41" s="639">
        <v>10</v>
      </c>
      <c r="Q41" s="639">
        <f t="shared" si="2"/>
        <v>80</v>
      </c>
      <c r="R41" s="674" t="str">
        <f t="shared" si="3"/>
        <v>III</v>
      </c>
      <c r="S41" s="246" t="str">
        <f t="shared" si="4"/>
        <v>MEJORABLE</v>
      </c>
      <c r="T41" s="179" t="s">
        <v>13</v>
      </c>
      <c r="U41" s="179" t="s">
        <v>13</v>
      </c>
      <c r="V41" s="179" t="s">
        <v>13</v>
      </c>
      <c r="W41" s="38" t="s">
        <v>3489</v>
      </c>
      <c r="X41" s="44"/>
    </row>
    <row r="42" spans="3:24" ht="135">
      <c r="C42" s="1443"/>
      <c r="D42" s="1444"/>
      <c r="E42" s="10" t="s">
        <v>6</v>
      </c>
      <c r="F42" s="64" t="s">
        <v>296</v>
      </c>
      <c r="G42" s="197" t="s">
        <v>20</v>
      </c>
      <c r="H42" s="199" t="s">
        <v>31</v>
      </c>
      <c r="I42" s="196" t="s">
        <v>11</v>
      </c>
      <c r="J42" s="196" t="s">
        <v>1589</v>
      </c>
      <c r="K42" s="196" t="s">
        <v>11</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1512</v>
      </c>
      <c r="W42" s="201" t="s">
        <v>3490</v>
      </c>
      <c r="X42" s="203" t="s">
        <v>13</v>
      </c>
    </row>
    <row r="43" spans="3:24" ht="135">
      <c r="C43" s="1443"/>
      <c r="D43" s="1444"/>
      <c r="E43" s="10" t="s">
        <v>6</v>
      </c>
      <c r="F43" s="64" t="s">
        <v>297</v>
      </c>
      <c r="G43" s="197" t="s">
        <v>20</v>
      </c>
      <c r="H43" s="199" t="s">
        <v>31</v>
      </c>
      <c r="I43" s="196" t="s">
        <v>11</v>
      </c>
      <c r="J43" s="196" t="s">
        <v>1589</v>
      </c>
      <c r="K43" s="196" t="s">
        <v>11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1512</v>
      </c>
      <c r="W43" s="201" t="s">
        <v>3517</v>
      </c>
      <c r="X43" s="203" t="s">
        <v>13</v>
      </c>
    </row>
    <row r="44" spans="3:24" ht="108">
      <c r="C44" s="1443"/>
      <c r="D44" s="1444"/>
      <c r="E44" s="10" t="s">
        <v>6</v>
      </c>
      <c r="F44" s="200" t="s">
        <v>298</v>
      </c>
      <c r="G44" s="197" t="s">
        <v>20</v>
      </c>
      <c r="H44" s="198" t="s">
        <v>97</v>
      </c>
      <c r="I44" s="196" t="s">
        <v>11</v>
      </c>
      <c r="J44" s="196" t="s">
        <v>1589</v>
      </c>
      <c r="K44" s="196" t="s">
        <v>11</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1512</v>
      </c>
      <c r="W44" s="196" t="s">
        <v>3518</v>
      </c>
      <c r="X44" s="203" t="s">
        <v>13</v>
      </c>
    </row>
    <row r="45" spans="3:24" ht="135">
      <c r="C45" s="1443"/>
      <c r="D45" s="1444"/>
      <c r="E45" s="10" t="s">
        <v>6</v>
      </c>
      <c r="F45" s="64" t="s">
        <v>1185</v>
      </c>
      <c r="G45" s="197" t="s">
        <v>20</v>
      </c>
      <c r="H45" s="199" t="s">
        <v>31</v>
      </c>
      <c r="I45" s="196" t="s">
        <v>11</v>
      </c>
      <c r="J45" s="196" t="s">
        <v>1589</v>
      </c>
      <c r="K45" s="196" t="s">
        <v>11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1512</v>
      </c>
      <c r="W45" s="201" t="s">
        <v>3519</v>
      </c>
      <c r="X45" s="203" t="s">
        <v>13</v>
      </c>
    </row>
    <row r="46" spans="3:24" ht="259.5" customHeight="1">
      <c r="C46" s="1443"/>
      <c r="D46" s="1444"/>
      <c r="E46" s="10" t="s">
        <v>6</v>
      </c>
      <c r="F46" s="196" t="s">
        <v>312</v>
      </c>
      <c r="G46" s="193" t="s">
        <v>17</v>
      </c>
      <c r="H46" s="194" t="s">
        <v>1046</v>
      </c>
      <c r="I46" s="195" t="s">
        <v>11</v>
      </c>
      <c r="J46" s="195" t="s">
        <v>95</v>
      </c>
      <c r="K46" s="195" t="s">
        <v>11</v>
      </c>
      <c r="L46" s="472">
        <v>2</v>
      </c>
      <c r="M46" s="472">
        <v>4</v>
      </c>
      <c r="N46" s="639">
        <f t="shared" si="0"/>
        <v>8</v>
      </c>
      <c r="O46" s="950" t="str">
        <f t="shared" si="1"/>
        <v>MEDIO</v>
      </c>
      <c r="P46" s="639">
        <v>10</v>
      </c>
      <c r="Q46" s="639">
        <f t="shared" si="2"/>
        <v>80</v>
      </c>
      <c r="R46" s="674" t="str">
        <f t="shared" si="3"/>
        <v>III</v>
      </c>
      <c r="S46" s="246" t="str">
        <f t="shared" si="4"/>
        <v>MEJORABLE</v>
      </c>
      <c r="T46" s="195" t="s">
        <v>14</v>
      </c>
      <c r="U46" s="195" t="s">
        <v>14</v>
      </c>
      <c r="V46" s="195" t="s">
        <v>1679</v>
      </c>
      <c r="W46" s="100" t="s">
        <v>111</v>
      </c>
      <c r="X46" s="204" t="s">
        <v>13</v>
      </c>
    </row>
    <row r="47" spans="3:24" ht="162">
      <c r="C47" s="1443"/>
      <c r="D47" s="1444"/>
      <c r="E47" s="10" t="s">
        <v>6</v>
      </c>
      <c r="F47" s="192" t="s">
        <v>99</v>
      </c>
      <c r="G47" s="193" t="s">
        <v>17</v>
      </c>
      <c r="H47" s="322" t="s">
        <v>27</v>
      </c>
      <c r="I47" s="195" t="s">
        <v>10</v>
      </c>
      <c r="J47" s="195" t="s">
        <v>28</v>
      </c>
      <c r="K47" s="195" t="s">
        <v>1054</v>
      </c>
      <c r="L47" s="472">
        <v>2</v>
      </c>
      <c r="M47" s="472">
        <v>4</v>
      </c>
      <c r="N47" s="639">
        <f t="shared" si="0"/>
        <v>8</v>
      </c>
      <c r="O47" s="950" t="str">
        <f t="shared" si="1"/>
        <v>MEDIO</v>
      </c>
      <c r="P47" s="639">
        <v>10</v>
      </c>
      <c r="Q47" s="639">
        <f t="shared" si="2"/>
        <v>80</v>
      </c>
      <c r="R47" s="674" t="str">
        <f t="shared" si="3"/>
        <v>III</v>
      </c>
      <c r="S47" s="246" t="str">
        <f t="shared" si="4"/>
        <v>MEJORABLE</v>
      </c>
      <c r="T47" s="199" t="s">
        <v>26</v>
      </c>
      <c r="U47" s="199" t="s">
        <v>26</v>
      </c>
      <c r="V47" s="199" t="s">
        <v>115</v>
      </c>
      <c r="W47" s="201" t="s">
        <v>3491</v>
      </c>
      <c r="X47" s="203" t="s">
        <v>13</v>
      </c>
    </row>
    <row r="48" spans="3:24" ht="135">
      <c r="C48" s="1443"/>
      <c r="D48" s="1444"/>
      <c r="E48" s="10" t="s">
        <v>157</v>
      </c>
      <c r="F48" s="192" t="s">
        <v>80</v>
      </c>
      <c r="G48" s="197" t="s">
        <v>81</v>
      </c>
      <c r="H48" s="198" t="s">
        <v>82</v>
      </c>
      <c r="I48" s="198" t="s">
        <v>28</v>
      </c>
      <c r="J48" s="198" t="s">
        <v>1590</v>
      </c>
      <c r="K48" s="198" t="s">
        <v>1055</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14</v>
      </c>
      <c r="U48" s="198" t="s">
        <v>14</v>
      </c>
      <c r="V48" s="198" t="s">
        <v>14</v>
      </c>
      <c r="W48" s="10" t="s">
        <v>3520</v>
      </c>
      <c r="X48" s="203" t="s">
        <v>13</v>
      </c>
    </row>
    <row r="49" spans="3:24" ht="135">
      <c r="C49" s="1443"/>
      <c r="D49" s="1444"/>
      <c r="E49" s="10" t="s">
        <v>157</v>
      </c>
      <c r="F49" s="192" t="s">
        <v>102</v>
      </c>
      <c r="G49" s="197" t="s">
        <v>81</v>
      </c>
      <c r="H49" s="198" t="s">
        <v>82</v>
      </c>
      <c r="I49" s="198" t="s">
        <v>28</v>
      </c>
      <c r="J49" s="198" t="s">
        <v>1590</v>
      </c>
      <c r="K49" s="198" t="s">
        <v>1055</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14</v>
      </c>
      <c r="U49" s="198" t="s">
        <v>14</v>
      </c>
      <c r="V49" s="198" t="s">
        <v>14</v>
      </c>
      <c r="W49" s="10" t="s">
        <v>3521</v>
      </c>
      <c r="X49" s="203" t="s">
        <v>13</v>
      </c>
    </row>
    <row r="50" spans="3:24" ht="314.25" customHeight="1">
      <c r="C50" s="1443"/>
      <c r="D50" s="1444"/>
      <c r="E50" s="10" t="s">
        <v>6</v>
      </c>
      <c r="F50" s="64" t="s">
        <v>299</v>
      </c>
      <c r="G50" s="197" t="s">
        <v>20</v>
      </c>
      <c r="H50" s="198" t="s">
        <v>104</v>
      </c>
      <c r="I50" s="10" t="s">
        <v>11</v>
      </c>
      <c r="J50" s="10" t="s">
        <v>1588</v>
      </c>
      <c r="K50" s="10" t="s">
        <v>1056</v>
      </c>
      <c r="L50" s="472">
        <v>2</v>
      </c>
      <c r="M50" s="472">
        <v>2</v>
      </c>
      <c r="N50" s="639">
        <f t="shared" si="0"/>
        <v>4</v>
      </c>
      <c r="O50" s="950" t="str">
        <f t="shared" si="1"/>
        <v>BAJO</v>
      </c>
      <c r="P50" s="639">
        <v>100</v>
      </c>
      <c r="Q50" s="639">
        <f t="shared" si="2"/>
        <v>400</v>
      </c>
      <c r="R50" s="674" t="str">
        <f t="shared" si="3"/>
        <v>II</v>
      </c>
      <c r="S50" s="246" t="str">
        <f t="shared" si="4"/>
        <v>ACEPTABLE CON CONTROL ESPECIFICO</v>
      </c>
      <c r="T50" s="198" t="s">
        <v>13</v>
      </c>
      <c r="U50" s="198" t="s">
        <v>13</v>
      </c>
      <c r="V50" s="198" t="s">
        <v>117</v>
      </c>
      <c r="W50" s="198" t="s">
        <v>3522</v>
      </c>
      <c r="X50" s="203" t="s">
        <v>13</v>
      </c>
    </row>
    <row r="51" spans="3:24" ht="108">
      <c r="C51" s="1443"/>
      <c r="D51" s="1444"/>
      <c r="E51" s="10" t="s">
        <v>6</v>
      </c>
      <c r="F51" s="64" t="s">
        <v>3492</v>
      </c>
      <c r="G51" s="197" t="s">
        <v>20</v>
      </c>
      <c r="H51" s="198" t="s">
        <v>83</v>
      </c>
      <c r="I51" s="10" t="s">
        <v>107</v>
      </c>
      <c r="J51" s="10" t="s">
        <v>3493</v>
      </c>
      <c r="K51" s="10" t="s">
        <v>1375</v>
      </c>
      <c r="L51" s="472">
        <v>2</v>
      </c>
      <c r="M51" s="472">
        <v>4</v>
      </c>
      <c r="N51" s="639">
        <f t="shared" si="0"/>
        <v>8</v>
      </c>
      <c r="O51" s="950" t="str">
        <f t="shared" si="1"/>
        <v>MEDIO</v>
      </c>
      <c r="P51" s="639">
        <v>10</v>
      </c>
      <c r="Q51" s="639">
        <f t="shared" si="2"/>
        <v>80</v>
      </c>
      <c r="R51" s="674" t="str">
        <f t="shared" si="3"/>
        <v>III</v>
      </c>
      <c r="S51" s="246" t="str">
        <f t="shared" si="4"/>
        <v>MEJORABLE</v>
      </c>
      <c r="T51" s="198" t="s">
        <v>13</v>
      </c>
      <c r="U51" s="198" t="s">
        <v>13</v>
      </c>
      <c r="V51" s="198" t="s">
        <v>3494</v>
      </c>
      <c r="W51" s="198" t="s">
        <v>3495</v>
      </c>
      <c r="X51" s="203" t="s">
        <v>120</v>
      </c>
    </row>
    <row r="52" spans="3:24" ht="135">
      <c r="C52" s="1443"/>
      <c r="D52" s="1444"/>
      <c r="E52" s="10" t="s">
        <v>6</v>
      </c>
      <c r="F52" s="64" t="s">
        <v>302</v>
      </c>
      <c r="G52" s="197" t="s">
        <v>20</v>
      </c>
      <c r="H52" s="199" t="s">
        <v>31</v>
      </c>
      <c r="I52" s="196" t="s">
        <v>11</v>
      </c>
      <c r="J52" s="196" t="s">
        <v>1685</v>
      </c>
      <c r="K52" s="43" t="s">
        <v>101</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198" t="s">
        <v>13</v>
      </c>
      <c r="U52" s="198" t="s">
        <v>13</v>
      </c>
      <c r="V52" s="198" t="s">
        <v>114</v>
      </c>
      <c r="W52" s="201" t="s">
        <v>3523</v>
      </c>
      <c r="X52" s="203" t="s">
        <v>13</v>
      </c>
    </row>
    <row r="53" spans="3:24" ht="114">
      <c r="C53" s="1443"/>
      <c r="D53" s="1444"/>
      <c r="E53" s="10" t="s">
        <v>6</v>
      </c>
      <c r="F53" s="363" t="s">
        <v>254</v>
      </c>
      <c r="G53" s="363" t="s">
        <v>20</v>
      </c>
      <c r="H53" s="179" t="s">
        <v>30</v>
      </c>
      <c r="I53" s="184" t="s">
        <v>11</v>
      </c>
      <c r="J53" s="184" t="s">
        <v>11</v>
      </c>
      <c r="K53" s="184" t="s">
        <v>255</v>
      </c>
      <c r="L53" s="472">
        <v>2</v>
      </c>
      <c r="M53" s="472">
        <v>2</v>
      </c>
      <c r="N53" s="639">
        <f t="shared" si="0"/>
        <v>4</v>
      </c>
      <c r="O53" s="950" t="str">
        <f t="shared" si="1"/>
        <v>BAJO</v>
      </c>
      <c r="P53" s="639">
        <v>100</v>
      </c>
      <c r="Q53" s="639">
        <f t="shared" si="2"/>
        <v>400</v>
      </c>
      <c r="R53" s="674" t="str">
        <f t="shared" si="3"/>
        <v>II</v>
      </c>
      <c r="S53" s="246" t="str">
        <f t="shared" si="4"/>
        <v>ACEPTABLE CON CONTROL ESPECIFICO</v>
      </c>
      <c r="T53" s="179" t="s">
        <v>13</v>
      </c>
      <c r="U53" s="179" t="s">
        <v>13</v>
      </c>
      <c r="V53" s="179" t="s">
        <v>13</v>
      </c>
      <c r="W53" s="5" t="s">
        <v>3496</v>
      </c>
      <c r="X53" s="183" t="s">
        <v>13</v>
      </c>
    </row>
    <row r="54" spans="3:24" ht="91.2">
      <c r="C54" s="1443"/>
      <c r="D54" s="1444"/>
      <c r="E54" s="10" t="s">
        <v>6</v>
      </c>
      <c r="F54" s="363" t="s">
        <v>51</v>
      </c>
      <c r="G54" s="363" t="s">
        <v>20</v>
      </c>
      <c r="H54" s="179" t="s">
        <v>52</v>
      </c>
      <c r="I54" s="184" t="s">
        <v>11</v>
      </c>
      <c r="J54" s="184" t="s">
        <v>11</v>
      </c>
      <c r="K54" s="184" t="s">
        <v>11</v>
      </c>
      <c r="L54" s="472">
        <v>2</v>
      </c>
      <c r="M54" s="472">
        <v>2</v>
      </c>
      <c r="N54" s="639">
        <f t="shared" si="0"/>
        <v>4</v>
      </c>
      <c r="O54" s="950" t="str">
        <f t="shared" si="1"/>
        <v>BAJO</v>
      </c>
      <c r="P54" s="639">
        <v>100</v>
      </c>
      <c r="Q54" s="639">
        <f t="shared" si="2"/>
        <v>400</v>
      </c>
      <c r="R54" s="674" t="str">
        <f t="shared" si="3"/>
        <v>II</v>
      </c>
      <c r="S54" s="246" t="str">
        <f t="shared" si="4"/>
        <v>ACEPTABLE CON CONTROL ESPECIFICO</v>
      </c>
      <c r="T54" s="179" t="s">
        <v>13</v>
      </c>
      <c r="U54" s="179" t="s">
        <v>13</v>
      </c>
      <c r="V54" s="179" t="s">
        <v>13</v>
      </c>
      <c r="W54" s="5" t="s">
        <v>3497</v>
      </c>
      <c r="X54" s="183" t="s">
        <v>13</v>
      </c>
    </row>
    <row r="55" spans="3:24" ht="189">
      <c r="C55" s="1443"/>
      <c r="D55" s="1444"/>
      <c r="E55" s="10" t="s">
        <v>6</v>
      </c>
      <c r="F55" s="871" t="s">
        <v>4161</v>
      </c>
      <c r="G55" s="924" t="s">
        <v>33</v>
      </c>
      <c r="H55" s="866" t="s">
        <v>3766</v>
      </c>
      <c r="I55" s="865" t="s">
        <v>11</v>
      </c>
      <c r="J55" s="867" t="s">
        <v>1086</v>
      </c>
      <c r="K55" s="865" t="s">
        <v>1150</v>
      </c>
      <c r="L55" s="472">
        <v>2</v>
      </c>
      <c r="M55" s="472">
        <v>4</v>
      </c>
      <c r="N55" s="639">
        <f t="shared" si="0"/>
        <v>8</v>
      </c>
      <c r="O55" s="950" t="str">
        <f t="shared" si="1"/>
        <v>MEDIO</v>
      </c>
      <c r="P55" s="639">
        <v>10</v>
      </c>
      <c r="Q55" s="639">
        <f t="shared" si="2"/>
        <v>80</v>
      </c>
      <c r="R55" s="674" t="str">
        <f t="shared" si="3"/>
        <v>III</v>
      </c>
      <c r="S55" s="246" t="str">
        <f t="shared" si="4"/>
        <v>MEJORABLE</v>
      </c>
      <c r="T55" s="733" t="s">
        <v>13</v>
      </c>
      <c r="U55" s="733" t="s">
        <v>13</v>
      </c>
      <c r="V55" s="733" t="s">
        <v>13</v>
      </c>
      <c r="W55" s="9" t="s">
        <v>4103</v>
      </c>
      <c r="X55" s="732" t="s">
        <v>1190</v>
      </c>
    </row>
    <row r="56" spans="3:24" ht="189">
      <c r="C56" s="1443"/>
      <c r="D56" s="1444"/>
      <c r="E56" s="10" t="s">
        <v>157</v>
      </c>
      <c r="F56" s="870" t="s">
        <v>4136</v>
      </c>
      <c r="G56" s="924" t="s">
        <v>25</v>
      </c>
      <c r="H56" s="866" t="s">
        <v>4137</v>
      </c>
      <c r="I56" s="865" t="s">
        <v>11</v>
      </c>
      <c r="J56" s="865" t="s">
        <v>11</v>
      </c>
      <c r="K56" s="865" t="s">
        <v>4138</v>
      </c>
      <c r="L56" s="472">
        <v>2</v>
      </c>
      <c r="M56" s="472">
        <v>4</v>
      </c>
      <c r="N56" s="639">
        <f t="shared" si="0"/>
        <v>8</v>
      </c>
      <c r="O56" s="950" t="str">
        <f t="shared" si="1"/>
        <v>MEDIO</v>
      </c>
      <c r="P56" s="639">
        <v>10</v>
      </c>
      <c r="Q56" s="639">
        <f t="shared" si="2"/>
        <v>80</v>
      </c>
      <c r="R56" s="674" t="str">
        <f t="shared" si="3"/>
        <v>III</v>
      </c>
      <c r="S56" s="246" t="str">
        <f t="shared" si="4"/>
        <v>MEJORABLE</v>
      </c>
      <c r="T56" s="733" t="s">
        <v>13</v>
      </c>
      <c r="U56" s="733" t="s">
        <v>13</v>
      </c>
      <c r="V56" s="733" t="s">
        <v>13</v>
      </c>
      <c r="W56" s="731" t="s">
        <v>4141</v>
      </c>
      <c r="X56" s="727" t="s">
        <v>14</v>
      </c>
    </row>
    <row r="57" spans="3:24" ht="216">
      <c r="C57" s="1443"/>
      <c r="D57" s="1444"/>
      <c r="E57" s="10" t="s">
        <v>157</v>
      </c>
      <c r="F57" s="870" t="s">
        <v>4142</v>
      </c>
      <c r="G57" s="924" t="s">
        <v>3871</v>
      </c>
      <c r="H57" s="866" t="s">
        <v>4162</v>
      </c>
      <c r="I57" s="733" t="s">
        <v>10</v>
      </c>
      <c r="J57" s="865" t="s">
        <v>11</v>
      </c>
      <c r="K57" s="865" t="s">
        <v>11</v>
      </c>
      <c r="L57" s="472">
        <v>2</v>
      </c>
      <c r="M57" s="472">
        <v>4</v>
      </c>
      <c r="N57" s="639">
        <f t="shared" si="0"/>
        <v>8</v>
      </c>
      <c r="O57" s="950" t="str">
        <f t="shared" si="1"/>
        <v>MEDIO</v>
      </c>
      <c r="P57" s="639">
        <v>10</v>
      </c>
      <c r="Q57" s="639">
        <f t="shared" si="2"/>
        <v>80</v>
      </c>
      <c r="R57" s="674" t="str">
        <f t="shared" si="3"/>
        <v>III</v>
      </c>
      <c r="S57" s="246" t="str">
        <f t="shared" si="4"/>
        <v>MEJORABLE</v>
      </c>
      <c r="T57" s="733" t="s">
        <v>13</v>
      </c>
      <c r="U57" s="733" t="s">
        <v>13</v>
      </c>
      <c r="V57" s="733" t="s">
        <v>13</v>
      </c>
      <c r="W57" s="9" t="s">
        <v>4144</v>
      </c>
      <c r="X57" s="732" t="s">
        <v>4145</v>
      </c>
    </row>
    <row r="58" spans="3:24" ht="216">
      <c r="C58" s="1443"/>
      <c r="D58" s="1444"/>
      <c r="E58" s="10" t="s">
        <v>157</v>
      </c>
      <c r="F58" s="870" t="s">
        <v>4146</v>
      </c>
      <c r="G58" s="924" t="s">
        <v>3871</v>
      </c>
      <c r="H58" s="866" t="s">
        <v>4163</v>
      </c>
      <c r="I58" s="733" t="s">
        <v>10</v>
      </c>
      <c r="J58" s="865" t="s">
        <v>11</v>
      </c>
      <c r="K58" s="865" t="s">
        <v>4147</v>
      </c>
      <c r="L58" s="472">
        <v>2</v>
      </c>
      <c r="M58" s="472">
        <v>4</v>
      </c>
      <c r="N58" s="639">
        <f t="shared" si="0"/>
        <v>8</v>
      </c>
      <c r="O58" s="950" t="str">
        <f t="shared" si="1"/>
        <v>MEDIO</v>
      </c>
      <c r="P58" s="639">
        <v>10</v>
      </c>
      <c r="Q58" s="639">
        <f t="shared" si="2"/>
        <v>80</v>
      </c>
      <c r="R58" s="674" t="str">
        <f t="shared" si="3"/>
        <v>III</v>
      </c>
      <c r="S58" s="246" t="str">
        <f t="shared" si="4"/>
        <v>MEJORABLE</v>
      </c>
      <c r="T58" s="733" t="s">
        <v>13</v>
      </c>
      <c r="U58" s="733" t="s">
        <v>13</v>
      </c>
      <c r="V58" s="733" t="s">
        <v>13</v>
      </c>
      <c r="W58" s="9" t="s">
        <v>4144</v>
      </c>
      <c r="X58" s="732" t="s">
        <v>4145</v>
      </c>
    </row>
    <row r="59" spans="3:24" ht="108">
      <c r="C59" s="1445"/>
      <c r="D59" s="1446"/>
      <c r="E59" s="10" t="s">
        <v>157</v>
      </c>
      <c r="F59" s="870" t="s">
        <v>4164</v>
      </c>
      <c r="G59" s="924" t="s">
        <v>219</v>
      </c>
      <c r="H59" s="866" t="s">
        <v>4165</v>
      </c>
      <c r="I59" s="733" t="s">
        <v>10</v>
      </c>
      <c r="J59" s="865" t="s">
        <v>11</v>
      </c>
      <c r="K59" s="865" t="s">
        <v>11</v>
      </c>
      <c r="L59" s="472">
        <v>2</v>
      </c>
      <c r="M59" s="472">
        <v>4</v>
      </c>
      <c r="N59" s="639">
        <f t="shared" si="0"/>
        <v>8</v>
      </c>
      <c r="O59" s="950" t="str">
        <f t="shared" si="1"/>
        <v>MEDIO</v>
      </c>
      <c r="P59" s="639">
        <v>10</v>
      </c>
      <c r="Q59" s="639">
        <f t="shared" si="2"/>
        <v>80</v>
      </c>
      <c r="R59" s="674" t="str">
        <f t="shared" si="3"/>
        <v>III</v>
      </c>
      <c r="S59" s="246" t="str">
        <f t="shared" si="4"/>
        <v>MEJORABLE</v>
      </c>
      <c r="T59" s="733" t="s">
        <v>13</v>
      </c>
      <c r="U59" s="733" t="s">
        <v>13</v>
      </c>
      <c r="V59" s="733" t="s">
        <v>13</v>
      </c>
      <c r="W59" s="9" t="s">
        <v>4166</v>
      </c>
      <c r="X59" s="727" t="s">
        <v>14</v>
      </c>
    </row>
    <row r="60" spans="3:24" ht="182.4">
      <c r="C60" s="1450" t="s">
        <v>3706</v>
      </c>
      <c r="D60" s="1451"/>
      <c r="E60" s="363" t="s">
        <v>6</v>
      </c>
      <c r="F60" s="3" t="s">
        <v>152</v>
      </c>
      <c r="G60" s="363" t="s">
        <v>8</v>
      </c>
      <c r="H60" s="178" t="s">
        <v>9</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14</v>
      </c>
      <c r="V60" s="179" t="s">
        <v>14</v>
      </c>
      <c r="W60" s="5" t="s">
        <v>3498</v>
      </c>
      <c r="X60" s="183" t="s">
        <v>13</v>
      </c>
    </row>
    <row r="61" spans="3:24" ht="190.5" customHeight="1">
      <c r="C61" s="1450"/>
      <c r="D61" s="1451"/>
      <c r="E61" s="363" t="s">
        <v>6</v>
      </c>
      <c r="F61" s="5" t="s">
        <v>154</v>
      </c>
      <c r="G61" s="363" t="s">
        <v>8</v>
      </c>
      <c r="H61" s="179" t="s">
        <v>155</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14</v>
      </c>
      <c r="U61" s="179" t="s">
        <v>14</v>
      </c>
      <c r="V61" s="179" t="s">
        <v>14</v>
      </c>
      <c r="W61" s="5" t="s">
        <v>3499</v>
      </c>
      <c r="X61" s="183" t="s">
        <v>13</v>
      </c>
    </row>
    <row r="62" spans="3:24" ht="148.5" customHeight="1">
      <c r="C62" s="1450"/>
      <c r="D62" s="1451"/>
      <c r="E62" s="363" t="s">
        <v>6</v>
      </c>
      <c r="F62" s="5" t="s">
        <v>156</v>
      </c>
      <c r="G62" s="363" t="s">
        <v>17</v>
      </c>
      <c r="H62" s="179" t="s">
        <v>18</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80" t="s">
        <v>13</v>
      </c>
      <c r="U62" s="179" t="s">
        <v>14</v>
      </c>
      <c r="V62" s="178" t="s">
        <v>14</v>
      </c>
      <c r="W62" s="5" t="s">
        <v>3500</v>
      </c>
      <c r="X62" s="183" t="s">
        <v>13</v>
      </c>
    </row>
    <row r="63" spans="3:24" ht="68.400000000000006">
      <c r="C63" s="1450"/>
      <c r="D63" s="1451"/>
      <c r="E63" s="363" t="s">
        <v>157</v>
      </c>
      <c r="F63" s="188" t="s">
        <v>158</v>
      </c>
      <c r="G63" s="363" t="s">
        <v>20</v>
      </c>
      <c r="H63" s="179" t="s">
        <v>21</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80" t="s">
        <v>13</v>
      </c>
      <c r="U63" s="179" t="s">
        <v>14</v>
      </c>
      <c r="V63" s="179" t="s">
        <v>22</v>
      </c>
      <c r="W63" s="179" t="s">
        <v>3501</v>
      </c>
      <c r="X63" s="183" t="s">
        <v>13</v>
      </c>
    </row>
    <row r="64" spans="3:24" ht="68.400000000000006">
      <c r="C64" s="1450"/>
      <c r="D64" s="1451"/>
      <c r="E64" s="363" t="s">
        <v>157</v>
      </c>
      <c r="F64" s="189" t="s">
        <v>159</v>
      </c>
      <c r="G64" s="185" t="s">
        <v>33</v>
      </c>
      <c r="H64" s="178" t="s">
        <v>34</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13</v>
      </c>
      <c r="V64" s="179" t="s">
        <v>13</v>
      </c>
      <c r="W64" s="5" t="s">
        <v>3502</v>
      </c>
      <c r="X64" s="183" t="s">
        <v>13</v>
      </c>
    </row>
    <row r="65" spans="3:24" ht="91.2">
      <c r="C65" s="1450"/>
      <c r="D65" s="1451"/>
      <c r="E65" s="363" t="s">
        <v>6</v>
      </c>
      <c r="F65" s="33" t="s">
        <v>1200</v>
      </c>
      <c r="G65" s="363" t="s">
        <v>33</v>
      </c>
      <c r="H65" s="179" t="s">
        <v>160</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13</v>
      </c>
      <c r="V65" s="179" t="s">
        <v>13</v>
      </c>
      <c r="W65" s="5" t="s">
        <v>4105</v>
      </c>
      <c r="X65" s="183" t="s">
        <v>162</v>
      </c>
    </row>
    <row r="66" spans="3:24" ht="68.400000000000006">
      <c r="C66" s="1450"/>
      <c r="D66" s="1451"/>
      <c r="E66" s="363" t="s">
        <v>157</v>
      </c>
      <c r="F66" s="184" t="s">
        <v>163</v>
      </c>
      <c r="G66" s="3" t="s">
        <v>39</v>
      </c>
      <c r="H66" s="5" t="s">
        <v>164</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13</v>
      </c>
      <c r="V66" s="179" t="s">
        <v>13</v>
      </c>
      <c r="W66" s="5" t="s">
        <v>3524</v>
      </c>
      <c r="X66" s="183" t="s">
        <v>166</v>
      </c>
    </row>
    <row r="67" spans="3:24" ht="91.2">
      <c r="C67" s="1450"/>
      <c r="D67" s="1451"/>
      <c r="E67" s="363" t="s">
        <v>157</v>
      </c>
      <c r="F67" s="184" t="s">
        <v>1322</v>
      </c>
      <c r="G67" s="3" t="s">
        <v>39</v>
      </c>
      <c r="H67" s="5" t="s">
        <v>1202</v>
      </c>
      <c r="I67" s="179" t="s">
        <v>11</v>
      </c>
      <c r="J67" s="179" t="s">
        <v>11</v>
      </c>
      <c r="K67" s="179" t="s">
        <v>11</v>
      </c>
      <c r="L67" s="472">
        <v>2</v>
      </c>
      <c r="M67" s="472">
        <v>4</v>
      </c>
      <c r="N67" s="639">
        <f t="shared" si="0"/>
        <v>8</v>
      </c>
      <c r="O67" s="950" t="str">
        <f t="shared" si="1"/>
        <v>MEDIO</v>
      </c>
      <c r="P67" s="639">
        <v>10</v>
      </c>
      <c r="Q67" s="639">
        <f t="shared" si="2"/>
        <v>80</v>
      </c>
      <c r="R67" s="674" t="str">
        <f t="shared" si="3"/>
        <v>III</v>
      </c>
      <c r="S67" s="246" t="str">
        <f t="shared" si="4"/>
        <v>MEJORABLE</v>
      </c>
      <c r="T67" s="179" t="s">
        <v>13</v>
      </c>
      <c r="U67" s="179" t="s">
        <v>13</v>
      </c>
      <c r="V67" s="179" t="s">
        <v>13</v>
      </c>
      <c r="W67" s="5" t="s">
        <v>3525</v>
      </c>
      <c r="X67" s="183" t="s">
        <v>166</v>
      </c>
    </row>
    <row r="68" spans="3:24" ht="68.400000000000006">
      <c r="C68" s="1450"/>
      <c r="D68" s="1451"/>
      <c r="E68" s="363" t="s">
        <v>6</v>
      </c>
      <c r="F68" s="5" t="s">
        <v>40</v>
      </c>
      <c r="G68" s="3" t="s">
        <v>20</v>
      </c>
      <c r="H68" s="5" t="s">
        <v>41</v>
      </c>
      <c r="I68" s="179" t="s">
        <v>11</v>
      </c>
      <c r="J68" s="179" t="s">
        <v>11</v>
      </c>
      <c r="K68" s="179" t="s">
        <v>11</v>
      </c>
      <c r="L68" s="472">
        <v>2</v>
      </c>
      <c r="M68" s="472">
        <v>4</v>
      </c>
      <c r="N68" s="639">
        <f t="shared" si="0"/>
        <v>8</v>
      </c>
      <c r="O68" s="950" t="str">
        <f t="shared" si="1"/>
        <v>MEDIO</v>
      </c>
      <c r="P68" s="639">
        <v>10</v>
      </c>
      <c r="Q68" s="639">
        <f t="shared" si="2"/>
        <v>80</v>
      </c>
      <c r="R68" s="674" t="str">
        <f t="shared" si="3"/>
        <v>III</v>
      </c>
      <c r="S68" s="246" t="str">
        <f t="shared" si="4"/>
        <v>MEJORABLE</v>
      </c>
      <c r="T68" s="179" t="s">
        <v>14</v>
      </c>
      <c r="U68" s="179" t="s">
        <v>14</v>
      </c>
      <c r="V68" s="179" t="s">
        <v>14</v>
      </c>
      <c r="W68" s="5" t="s">
        <v>3503</v>
      </c>
      <c r="X68" s="183" t="s">
        <v>13</v>
      </c>
    </row>
    <row r="69" spans="3:24" ht="216.75" customHeight="1">
      <c r="C69" s="1450"/>
      <c r="D69" s="1451"/>
      <c r="E69" s="363" t="s">
        <v>6</v>
      </c>
      <c r="F69" s="34" t="s">
        <v>1203</v>
      </c>
      <c r="G69" s="363" t="s">
        <v>1204</v>
      </c>
      <c r="H69" s="179" t="s">
        <v>167</v>
      </c>
      <c r="I69" s="179" t="s">
        <v>11</v>
      </c>
      <c r="J69" s="179" t="s">
        <v>11</v>
      </c>
      <c r="K69" s="179" t="s">
        <v>11</v>
      </c>
      <c r="L69" s="472">
        <v>2</v>
      </c>
      <c r="M69" s="472">
        <v>4</v>
      </c>
      <c r="N69" s="639">
        <f t="shared" si="0"/>
        <v>8</v>
      </c>
      <c r="O69" s="950" t="str">
        <f t="shared" si="1"/>
        <v>MEDIO</v>
      </c>
      <c r="P69" s="639">
        <v>10</v>
      </c>
      <c r="Q69" s="639">
        <f t="shared" si="2"/>
        <v>80</v>
      </c>
      <c r="R69" s="674" t="str">
        <f t="shared" si="3"/>
        <v>III</v>
      </c>
      <c r="S69" s="246" t="str">
        <f t="shared" si="4"/>
        <v>MEJORABLE</v>
      </c>
      <c r="T69" s="179" t="s">
        <v>13</v>
      </c>
      <c r="U69" s="179" t="s">
        <v>14</v>
      </c>
      <c r="V69" s="179" t="s">
        <v>14</v>
      </c>
      <c r="W69" s="178" t="s">
        <v>2138</v>
      </c>
      <c r="X69" s="183" t="s">
        <v>13</v>
      </c>
    </row>
    <row r="70" spans="3:24" ht="167.25" customHeight="1">
      <c r="C70" s="1450"/>
      <c r="D70" s="1451"/>
      <c r="E70" s="363" t="s">
        <v>6</v>
      </c>
      <c r="F70" s="5" t="s">
        <v>169</v>
      </c>
      <c r="G70" s="363" t="s">
        <v>8</v>
      </c>
      <c r="H70" s="179" t="s">
        <v>170</v>
      </c>
      <c r="I70" s="179" t="s">
        <v>11</v>
      </c>
      <c r="J70" s="179" t="s">
        <v>11</v>
      </c>
      <c r="K70" s="179" t="s">
        <v>11</v>
      </c>
      <c r="L70" s="472">
        <v>2</v>
      </c>
      <c r="M70" s="472">
        <v>4</v>
      </c>
      <c r="N70" s="639">
        <f t="shared" si="0"/>
        <v>8</v>
      </c>
      <c r="O70" s="950" t="str">
        <f t="shared" si="1"/>
        <v>MEDIO</v>
      </c>
      <c r="P70" s="639">
        <v>10</v>
      </c>
      <c r="Q70" s="639">
        <f t="shared" si="2"/>
        <v>80</v>
      </c>
      <c r="R70" s="674" t="str">
        <f t="shared" si="3"/>
        <v>III</v>
      </c>
      <c r="S70" s="246" t="str">
        <f t="shared" si="4"/>
        <v>MEJORABLE</v>
      </c>
      <c r="T70" s="179" t="s">
        <v>14</v>
      </c>
      <c r="U70" s="179" t="s">
        <v>14</v>
      </c>
      <c r="V70" s="179" t="s">
        <v>14</v>
      </c>
      <c r="W70" s="5" t="s">
        <v>3504</v>
      </c>
      <c r="X70" s="183" t="s">
        <v>13</v>
      </c>
    </row>
    <row r="71" spans="3:24" ht="136.80000000000001">
      <c r="C71" s="1450"/>
      <c r="D71" s="1451"/>
      <c r="E71" s="363" t="s">
        <v>6</v>
      </c>
      <c r="F71" s="34" t="s">
        <v>171</v>
      </c>
      <c r="G71" s="363" t="s">
        <v>17</v>
      </c>
      <c r="H71" s="179" t="s">
        <v>18</v>
      </c>
      <c r="I71" s="179" t="s">
        <v>11</v>
      </c>
      <c r="J71" s="179" t="s">
        <v>11</v>
      </c>
      <c r="K71" s="179" t="s">
        <v>11</v>
      </c>
      <c r="L71" s="472">
        <v>2</v>
      </c>
      <c r="M71" s="472">
        <v>4</v>
      </c>
      <c r="N71" s="639">
        <f t="shared" si="0"/>
        <v>8</v>
      </c>
      <c r="O71" s="950" t="str">
        <f t="shared" si="1"/>
        <v>MEDIO</v>
      </c>
      <c r="P71" s="639">
        <v>10</v>
      </c>
      <c r="Q71" s="639">
        <f t="shared" si="2"/>
        <v>80</v>
      </c>
      <c r="R71" s="674" t="str">
        <f t="shared" si="3"/>
        <v>III</v>
      </c>
      <c r="S71" s="246" t="str">
        <f t="shared" si="4"/>
        <v>MEJORABLE</v>
      </c>
      <c r="T71" s="179" t="s">
        <v>13</v>
      </c>
      <c r="U71" s="179" t="s">
        <v>1206</v>
      </c>
      <c r="V71" s="178" t="s">
        <v>14</v>
      </c>
      <c r="W71" s="179" t="s">
        <v>3505</v>
      </c>
      <c r="X71" s="183" t="s">
        <v>13</v>
      </c>
    </row>
    <row r="72" spans="3:24" ht="91.2">
      <c r="C72" s="1450"/>
      <c r="D72" s="1451"/>
      <c r="E72" s="363" t="s">
        <v>157</v>
      </c>
      <c r="F72" s="33" t="s">
        <v>173</v>
      </c>
      <c r="G72" s="363" t="s">
        <v>20</v>
      </c>
      <c r="H72" s="179" t="s">
        <v>36</v>
      </c>
      <c r="I72" s="179" t="s">
        <v>11</v>
      </c>
      <c r="J72" s="179" t="s">
        <v>11</v>
      </c>
      <c r="K72" s="179" t="s">
        <v>11</v>
      </c>
      <c r="L72" s="472">
        <v>2</v>
      </c>
      <c r="M72" s="472">
        <v>4</v>
      </c>
      <c r="N72" s="639">
        <f t="shared" si="0"/>
        <v>8</v>
      </c>
      <c r="O72" s="950" t="str">
        <f t="shared" si="1"/>
        <v>MEDIO</v>
      </c>
      <c r="P72" s="639">
        <v>10</v>
      </c>
      <c r="Q72" s="639">
        <f t="shared" si="2"/>
        <v>80</v>
      </c>
      <c r="R72" s="674" t="str">
        <f t="shared" si="3"/>
        <v>III</v>
      </c>
      <c r="S72" s="246" t="str">
        <f t="shared" si="4"/>
        <v>MEJORABLE</v>
      </c>
      <c r="T72" s="179" t="s">
        <v>13</v>
      </c>
      <c r="U72" s="179" t="s">
        <v>13</v>
      </c>
      <c r="V72" s="179" t="s">
        <v>13</v>
      </c>
      <c r="W72" s="5" t="s">
        <v>3506</v>
      </c>
      <c r="X72" s="183" t="s">
        <v>38</v>
      </c>
    </row>
    <row r="73" spans="3:24" ht="159.6">
      <c r="C73" s="1450"/>
      <c r="D73" s="1451"/>
      <c r="E73" s="363" t="s">
        <v>6</v>
      </c>
      <c r="F73" s="37" t="s">
        <v>3765</v>
      </c>
      <c r="G73" s="185" t="s">
        <v>33</v>
      </c>
      <c r="H73" s="324" t="s">
        <v>3766</v>
      </c>
      <c r="I73" s="179" t="s">
        <v>11</v>
      </c>
      <c r="J73" s="179" t="s">
        <v>11</v>
      </c>
      <c r="K73" s="179" t="s">
        <v>11</v>
      </c>
      <c r="L73" s="472">
        <v>2</v>
      </c>
      <c r="M73" s="472">
        <v>4</v>
      </c>
      <c r="N73" s="639">
        <f t="shared" si="0"/>
        <v>8</v>
      </c>
      <c r="O73" s="950" t="str">
        <f t="shared" si="1"/>
        <v>MEDIO</v>
      </c>
      <c r="P73" s="639">
        <v>10</v>
      </c>
      <c r="Q73" s="639">
        <f t="shared" si="2"/>
        <v>80</v>
      </c>
      <c r="R73" s="674" t="str">
        <f t="shared" si="3"/>
        <v>III</v>
      </c>
      <c r="S73" s="246" t="str">
        <f t="shared" si="4"/>
        <v>MEJORABLE</v>
      </c>
      <c r="T73" s="179" t="s">
        <v>26</v>
      </c>
      <c r="U73" s="179" t="s">
        <v>26</v>
      </c>
      <c r="V73" s="179" t="s">
        <v>175</v>
      </c>
      <c r="W73" s="15" t="s">
        <v>4106</v>
      </c>
      <c r="X73" s="183" t="s">
        <v>1269</v>
      </c>
    </row>
    <row r="74" spans="3:24" ht="136.80000000000001">
      <c r="C74" s="1450"/>
      <c r="D74" s="1451"/>
      <c r="E74" s="363" t="s">
        <v>6</v>
      </c>
      <c r="F74" s="33" t="s">
        <v>180</v>
      </c>
      <c r="G74" s="363" t="s">
        <v>20</v>
      </c>
      <c r="H74" s="179" t="s">
        <v>31</v>
      </c>
      <c r="I74" s="184" t="s">
        <v>11</v>
      </c>
      <c r="J74" s="184" t="s">
        <v>11</v>
      </c>
      <c r="K74" s="184" t="s">
        <v>11</v>
      </c>
      <c r="L74" s="472">
        <v>2</v>
      </c>
      <c r="M74" s="472">
        <v>2</v>
      </c>
      <c r="N74" s="639">
        <f t="shared" ref="N74:N76" si="5">+L74*M74</f>
        <v>4</v>
      </c>
      <c r="O74" s="950" t="str">
        <f t="shared" ref="O74:O76" si="6">IF(N74&gt;=24,"MUY ALTO",IF(N74&gt;=10,"ALTO",IF(N74&gt;=6,"MEDIO","BAJO")))</f>
        <v>BAJO</v>
      </c>
      <c r="P74" s="639">
        <v>100</v>
      </c>
      <c r="Q74" s="639">
        <f t="shared" ref="Q74:Q76" si="7">+N74*P74</f>
        <v>400</v>
      </c>
      <c r="R74" s="674" t="str">
        <f t="shared" ref="R74:R76" si="8">IF(Q74&gt;=600,"I",IF(Q74&gt;=150,"II",IF(Q74&gt;=40,"III",IF(Q74&gt;=20,"IV"))))</f>
        <v>II</v>
      </c>
      <c r="S74" s="246" t="str">
        <f t="shared" ref="S74:S76" si="9">IF(Q74&gt;=600,"NO ACEPTABLE",IF(Q74&gt;=150,"ACEPTABLE CON CONTROL ESPECIFICO",IF(Q74&gt;=40,"MEJORABLE",IF(Q74&gt;=20,"ACEPTABLE"))))</f>
        <v>ACEPTABLE CON CONTROL ESPECIFICO</v>
      </c>
      <c r="T74" s="179" t="s">
        <v>13</v>
      </c>
      <c r="U74" s="179" t="s">
        <v>13</v>
      </c>
      <c r="V74" s="179" t="s">
        <v>13</v>
      </c>
      <c r="W74" s="179" t="s">
        <v>3490</v>
      </c>
      <c r="X74" s="183" t="s">
        <v>13</v>
      </c>
    </row>
    <row r="75" spans="3:24" ht="81">
      <c r="C75" s="1450"/>
      <c r="D75" s="1451"/>
      <c r="E75" s="363" t="s">
        <v>157</v>
      </c>
      <c r="F75" s="197" t="s">
        <v>181</v>
      </c>
      <c r="G75" s="197" t="s">
        <v>81</v>
      </c>
      <c r="H75" s="10" t="s">
        <v>182</v>
      </c>
      <c r="I75" s="198" t="s">
        <v>11</v>
      </c>
      <c r="J75" s="198" t="s">
        <v>11</v>
      </c>
      <c r="K75" s="198" t="s">
        <v>11</v>
      </c>
      <c r="L75" s="472">
        <v>2</v>
      </c>
      <c r="M75" s="472">
        <v>4</v>
      </c>
      <c r="N75" s="639">
        <f t="shared" si="5"/>
        <v>8</v>
      </c>
      <c r="O75" s="950" t="str">
        <f t="shared" si="6"/>
        <v>MEDIO</v>
      </c>
      <c r="P75" s="639">
        <v>10</v>
      </c>
      <c r="Q75" s="639">
        <f t="shared" si="7"/>
        <v>80</v>
      </c>
      <c r="R75" s="674" t="str">
        <f t="shared" si="8"/>
        <v>III</v>
      </c>
      <c r="S75" s="246" t="str">
        <f t="shared" si="9"/>
        <v>MEJORABLE</v>
      </c>
      <c r="T75" s="198" t="s">
        <v>13</v>
      </c>
      <c r="U75" s="198" t="s">
        <v>13</v>
      </c>
      <c r="V75" s="198" t="s">
        <v>13</v>
      </c>
      <c r="W75" s="9" t="s">
        <v>3507</v>
      </c>
      <c r="X75" s="183" t="s">
        <v>13</v>
      </c>
    </row>
    <row r="76" spans="3:24" ht="81.599999999999994" thickBot="1">
      <c r="C76" s="1477"/>
      <c r="D76" s="1478"/>
      <c r="E76" s="208" t="s">
        <v>157</v>
      </c>
      <c r="F76" s="153" t="s">
        <v>183</v>
      </c>
      <c r="G76" s="153" t="s">
        <v>81</v>
      </c>
      <c r="H76" s="266" t="s">
        <v>182</v>
      </c>
      <c r="I76" s="154" t="s">
        <v>11</v>
      </c>
      <c r="J76" s="154" t="s">
        <v>11</v>
      </c>
      <c r="K76" s="154" t="s">
        <v>11</v>
      </c>
      <c r="L76" s="646">
        <v>2</v>
      </c>
      <c r="M76" s="646">
        <v>4</v>
      </c>
      <c r="N76" s="953">
        <f t="shared" si="5"/>
        <v>8</v>
      </c>
      <c r="O76" s="957" t="str">
        <f t="shared" si="6"/>
        <v>MEDIO</v>
      </c>
      <c r="P76" s="953">
        <v>10</v>
      </c>
      <c r="Q76" s="953">
        <f t="shared" si="7"/>
        <v>80</v>
      </c>
      <c r="R76" s="954" t="str">
        <f t="shared" si="8"/>
        <v>III</v>
      </c>
      <c r="S76" s="269" t="str">
        <f t="shared" si="9"/>
        <v>MEJORABLE</v>
      </c>
      <c r="T76" s="154" t="s">
        <v>13</v>
      </c>
      <c r="U76" s="154" t="s">
        <v>13</v>
      </c>
      <c r="V76" s="154" t="s">
        <v>13</v>
      </c>
      <c r="W76" s="270" t="s">
        <v>3508</v>
      </c>
      <c r="X76" s="212" t="s">
        <v>13</v>
      </c>
    </row>
  </sheetData>
  <mergeCells count="28">
    <mergeCell ref="C6:D6"/>
    <mergeCell ref="E6:X6"/>
    <mergeCell ref="C7:C8"/>
    <mergeCell ref="D7:D8"/>
    <mergeCell ref="E7:E8"/>
    <mergeCell ref="F7:G7"/>
    <mergeCell ref="H7:H8"/>
    <mergeCell ref="I7:K7"/>
    <mergeCell ref="L7:R7"/>
    <mergeCell ref="T7:X7"/>
    <mergeCell ref="C9:C20"/>
    <mergeCell ref="D9:D17"/>
    <mergeCell ref="E9:E17"/>
    <mergeCell ref="D18:D20"/>
    <mergeCell ref="E19:E20"/>
    <mergeCell ref="C1:C4"/>
    <mergeCell ref="D1:V2"/>
    <mergeCell ref="X1:X4"/>
    <mergeCell ref="D3:V4"/>
    <mergeCell ref="U5:V5"/>
    <mergeCell ref="W5:X5"/>
    <mergeCell ref="C60:D76"/>
    <mergeCell ref="D21:D25"/>
    <mergeCell ref="E21:E25"/>
    <mergeCell ref="E26:E28"/>
    <mergeCell ref="C21:C31"/>
    <mergeCell ref="D26:D31"/>
    <mergeCell ref="C32:D59"/>
  </mergeCells>
  <conditionalFormatting sqref="S9:S76">
    <cfRule type="containsText" dxfId="5" priority="1" stopIfTrue="1" operator="containsText" text="MEJORABLE">
      <formula>NOT(ISERROR(SEARCH("MEJORABLE",S9)))</formula>
    </cfRule>
    <cfRule type="containsText" dxfId="4" priority="2" stopIfTrue="1" operator="containsText" text="ACEPTABLE CON CONTROL ESPECIFICO">
      <formula>NOT(ISERROR(SEARCH("ACEPTABLE CON CONTROL ESPECIFICO",S9)))</formula>
    </cfRule>
    <cfRule type="containsText" dxfId="3"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33"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D00-000000000000}">
          <x14:formula1>
            <xm:f>'G. NIVEL DE CONSECUENCIA'!$D$10:$D$13</xm:f>
          </x14:formula1>
          <xm:sqref>P9:P76</xm:sqref>
        </x14:dataValidation>
        <x14:dataValidation type="list" allowBlank="1" showInputMessage="1" showErrorMessage="1" promptTitle="NE" prompt="4 = Continua_x000a_3 = Frecuente_x000a_2 = Ocasional_x000a_1 = Esporádica" xr:uid="{00000000-0002-0000-7D00-000001000000}">
          <x14:formula1>
            <xm:f>'D. NIVEL DE EXPOSICIÓN'!$D$8:$D$15</xm:f>
          </x14:formula1>
          <xm:sqref>M9:M76</xm:sqref>
        </x14:dataValidation>
        <x14:dataValidation type="list" allowBlank="1" showInputMessage="1" showErrorMessage="1" prompt="10 = Muy Alto_x000a_6 = Alto_x000a_2 = Medio_x000a_0 = Bajo" xr:uid="{00000000-0002-0000-7D00-000002000000}">
          <x14:formula1>
            <xm:f>'C. NIVEL DE DEFICIENCIA'!$C$8:$C$17</xm:f>
          </x14:formula1>
          <xm:sqref>L9:L76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5"/>
  <dimension ref="C1:X69"/>
  <sheetViews>
    <sheetView view="pageBreakPreview" topLeftCell="B1" zoomScale="30" zoomScaleNormal="10" zoomScaleSheetLayoutView="30" workbookViewId="0">
      <selection activeCell="H16" sqref="H16"/>
    </sheetView>
  </sheetViews>
  <sheetFormatPr baseColWidth="10" defaultColWidth="11.44140625" defaultRowHeight="14.4"/>
  <cols>
    <col min="1" max="2" width="11.44140625" style="169"/>
    <col min="3" max="3" width="36.44140625" style="169" customWidth="1"/>
    <col min="4" max="4" width="43.6640625" style="169" customWidth="1"/>
    <col min="5" max="5" width="33.6640625" style="169" customWidth="1"/>
    <col min="6" max="6" width="83.109375" style="169" customWidth="1"/>
    <col min="7" max="7" width="64.109375" style="335" customWidth="1"/>
    <col min="8" max="8" width="45.6640625" style="169" customWidth="1"/>
    <col min="9" max="9" width="30.33203125" style="169" customWidth="1"/>
    <col min="10" max="10" width="40.6640625" style="169" customWidth="1"/>
    <col min="11" max="11" width="38.33203125" style="169" customWidth="1"/>
    <col min="12" max="12" width="28.6640625" style="169" customWidth="1"/>
    <col min="13" max="13" width="24.33203125" style="169" customWidth="1"/>
    <col min="14" max="14" width="28.109375" style="169" customWidth="1"/>
    <col min="15" max="15" width="31.109375" style="169" customWidth="1"/>
    <col min="16" max="16" width="23" style="169" customWidth="1"/>
    <col min="17" max="17" width="23.109375" style="169" customWidth="1"/>
    <col min="18" max="18" width="18.6640625" style="169" customWidth="1"/>
    <col min="19" max="19" width="72.109375" style="169" customWidth="1"/>
    <col min="20" max="20" width="33.33203125" style="169" customWidth="1"/>
    <col min="21" max="21" width="34.6640625" style="169" customWidth="1"/>
    <col min="22" max="22" width="83.33203125" style="169" customWidth="1"/>
    <col min="23" max="23" width="169.6640625" style="169" customWidth="1"/>
    <col min="24" max="24" width="6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103.5" customHeight="1">
      <c r="C5" s="251" t="s">
        <v>3</v>
      </c>
      <c r="D5" s="205">
        <v>45114</v>
      </c>
      <c r="E5" s="205">
        <v>45478</v>
      </c>
      <c r="F5" s="205"/>
      <c r="G5" s="205"/>
      <c r="H5" s="205"/>
      <c r="I5" s="205"/>
      <c r="J5" s="205"/>
      <c r="K5" s="205"/>
      <c r="L5" s="205"/>
      <c r="M5" s="874"/>
      <c r="N5" s="190"/>
      <c r="O5" s="190"/>
      <c r="P5" s="190"/>
      <c r="Q5" s="190"/>
      <c r="R5" s="190"/>
      <c r="S5" s="187"/>
      <c r="T5" s="249"/>
      <c r="U5" s="1405"/>
      <c r="V5" s="1405"/>
      <c r="W5" s="1406"/>
      <c r="X5" s="1407"/>
    </row>
    <row r="6" spans="3:24" ht="45">
      <c r="C6" s="1408" t="s">
        <v>128</v>
      </c>
      <c r="D6" s="1409"/>
      <c r="E6" s="1487" t="s">
        <v>3692</v>
      </c>
      <c r="F6" s="1487"/>
      <c r="G6" s="1487"/>
      <c r="H6" s="1487"/>
      <c r="I6" s="1487"/>
      <c r="J6" s="1487"/>
      <c r="K6" s="1487"/>
      <c r="L6" s="1487"/>
      <c r="M6" s="1487"/>
      <c r="N6" s="1487"/>
      <c r="O6" s="1487"/>
      <c r="P6" s="1487"/>
      <c r="Q6" s="1487"/>
      <c r="R6" s="1487"/>
      <c r="S6" s="1487"/>
      <c r="T6" s="1487"/>
      <c r="U6" s="1487"/>
      <c r="V6" s="1487"/>
      <c r="W6" s="1487"/>
      <c r="X6" s="1488"/>
    </row>
    <row r="7" spans="3:24" s="512" customFormat="1" ht="25.8">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row>
    <row r="8" spans="3:24" s="512" customFormat="1" ht="123">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972" t="s">
        <v>650</v>
      </c>
      <c r="S8" s="382" t="s">
        <v>75</v>
      </c>
      <c r="T8" s="382" t="s">
        <v>653</v>
      </c>
      <c r="U8" s="382" t="s">
        <v>655</v>
      </c>
      <c r="V8" s="382" t="s">
        <v>76</v>
      </c>
      <c r="W8" s="382" t="s">
        <v>1162</v>
      </c>
      <c r="X8" s="928" t="s">
        <v>1163</v>
      </c>
    </row>
    <row r="9" spans="3:24" ht="159.6">
      <c r="C9" s="1491" t="s">
        <v>77</v>
      </c>
      <c r="D9" s="1492" t="s">
        <v>4120</v>
      </c>
      <c r="E9" s="1440" t="s">
        <v>6</v>
      </c>
      <c r="F9" s="3" t="s">
        <v>7</v>
      </c>
      <c r="G9" s="363" t="s">
        <v>8</v>
      </c>
      <c r="H9" s="178" t="s">
        <v>9</v>
      </c>
      <c r="I9" s="179" t="s">
        <v>10</v>
      </c>
      <c r="J9" s="179" t="s">
        <v>1551</v>
      </c>
      <c r="K9" s="179" t="s">
        <v>1220</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13</v>
      </c>
      <c r="V9" s="179" t="s">
        <v>14</v>
      </c>
      <c r="W9" s="5" t="s">
        <v>3472</v>
      </c>
      <c r="X9" s="183" t="s">
        <v>14</v>
      </c>
    </row>
    <row r="10" spans="3:24" ht="159.6">
      <c r="C10" s="1491"/>
      <c r="D10" s="1492"/>
      <c r="E10" s="1440"/>
      <c r="F10" s="188" t="s">
        <v>1591</v>
      </c>
      <c r="G10" s="363" t="s">
        <v>8</v>
      </c>
      <c r="H10" s="179" t="s">
        <v>3511</v>
      </c>
      <c r="I10" s="179" t="s">
        <v>10</v>
      </c>
      <c r="J10" s="179" t="s">
        <v>1551</v>
      </c>
      <c r="K10" s="179" t="s">
        <v>1220</v>
      </c>
      <c r="L10" s="472">
        <v>6</v>
      </c>
      <c r="M10" s="472">
        <v>4</v>
      </c>
      <c r="N10" s="639">
        <f t="shared" ref="N10:N69" si="0">+L10*M10</f>
        <v>24</v>
      </c>
      <c r="O10" s="950" t="str">
        <f t="shared" ref="O10:O69" si="1">IF(N10&gt;=24,"MUY ALTO",IF(N10&gt;=10,"ALTO",IF(N10&gt;=6,"MEDIO","BAJO")))</f>
        <v>MUY ALTO</v>
      </c>
      <c r="P10" s="639">
        <v>10</v>
      </c>
      <c r="Q10" s="639">
        <f t="shared" ref="Q10:Q69" si="2">+N10*P10</f>
        <v>240</v>
      </c>
      <c r="R10" s="674" t="str">
        <f t="shared" ref="R10:R69" si="3">IF(Q10&gt;=600,"I",IF(Q10&gt;=150,"II",IF(Q10&gt;=40,"III",IF(Q10&gt;=20,"IV"))))</f>
        <v>II</v>
      </c>
      <c r="S10" s="246" t="str">
        <f t="shared" ref="S10:S69" si="4">IF(Q10&gt;=600,"NO ACEPTABLE",IF(Q10&gt;=150,"ACEPTABLE CON CONTROL ESPECIFICO",IF(Q10&gt;=40,"MEJORABLE",IF(Q10&gt;=20,"ACEPTABLE"))))</f>
        <v>ACEPTABLE CON CONTROL ESPECIFICO</v>
      </c>
      <c r="T10" s="179" t="s">
        <v>91</v>
      </c>
      <c r="U10" s="179" t="s">
        <v>91</v>
      </c>
      <c r="V10" s="179" t="s">
        <v>91</v>
      </c>
      <c r="W10" s="5" t="s">
        <v>3473</v>
      </c>
      <c r="X10" s="183" t="s">
        <v>13</v>
      </c>
    </row>
    <row r="11" spans="3:24" ht="159.6">
      <c r="C11" s="1491"/>
      <c r="D11" s="1492"/>
      <c r="E11" s="1440"/>
      <c r="F11" s="5" t="s">
        <v>15</v>
      </c>
      <c r="G11" s="363" t="s">
        <v>8</v>
      </c>
      <c r="H11" s="179" t="s">
        <v>315</v>
      </c>
      <c r="I11" s="179" t="s">
        <v>10</v>
      </c>
      <c r="J11" s="179" t="s">
        <v>1551</v>
      </c>
      <c r="K11" s="179" t="s">
        <v>1569</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179" t="s">
        <v>14</v>
      </c>
      <c r="U11" s="179" t="s">
        <v>14</v>
      </c>
      <c r="V11" s="179" t="s">
        <v>14</v>
      </c>
      <c r="W11" s="5" t="s">
        <v>3474</v>
      </c>
      <c r="X11" s="183" t="s">
        <v>13</v>
      </c>
    </row>
    <row r="12" spans="3:24" ht="206.25" customHeight="1">
      <c r="C12" s="1491"/>
      <c r="D12" s="1492"/>
      <c r="E12" s="1440"/>
      <c r="F12" s="5" t="s">
        <v>3475</v>
      </c>
      <c r="G12" s="363" t="s">
        <v>17</v>
      </c>
      <c r="H12" s="179" t="s">
        <v>47</v>
      </c>
      <c r="I12" s="179" t="s">
        <v>45</v>
      </c>
      <c r="J12" s="179" t="s">
        <v>11</v>
      </c>
      <c r="K12" s="179" t="s">
        <v>1570</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3476</v>
      </c>
      <c r="X12" s="183" t="s">
        <v>13</v>
      </c>
    </row>
    <row r="13" spans="3:24" ht="68.400000000000006">
      <c r="C13" s="1491"/>
      <c r="D13" s="1492"/>
      <c r="E13" s="1440"/>
      <c r="F13" s="188" t="s">
        <v>19</v>
      </c>
      <c r="G13" s="363" t="s">
        <v>20</v>
      </c>
      <c r="H13" s="179" t="s">
        <v>21</v>
      </c>
      <c r="I13" s="184" t="s">
        <v>11</v>
      </c>
      <c r="J13" s="184" t="s">
        <v>1052</v>
      </c>
      <c r="K13" s="184" t="s">
        <v>1571</v>
      </c>
      <c r="L13" s="472">
        <v>2</v>
      </c>
      <c r="M13" s="472">
        <v>4</v>
      </c>
      <c r="N13" s="639">
        <f t="shared" si="0"/>
        <v>8</v>
      </c>
      <c r="O13" s="950" t="str">
        <f t="shared" si="1"/>
        <v>MEDIO</v>
      </c>
      <c r="P13" s="639">
        <v>10</v>
      </c>
      <c r="Q13" s="639">
        <f t="shared" si="2"/>
        <v>80</v>
      </c>
      <c r="R13" s="674" t="str">
        <f t="shared" si="3"/>
        <v>III</v>
      </c>
      <c r="S13" s="246" t="str">
        <f t="shared" si="4"/>
        <v>MEJORABLE</v>
      </c>
      <c r="T13" s="180" t="s">
        <v>13</v>
      </c>
      <c r="U13" s="179" t="s">
        <v>14</v>
      </c>
      <c r="V13" s="179" t="s">
        <v>14</v>
      </c>
      <c r="W13" s="179" t="s">
        <v>3477</v>
      </c>
      <c r="X13" s="183" t="s">
        <v>13</v>
      </c>
    </row>
    <row r="14" spans="3:24" ht="91.2">
      <c r="C14" s="1491"/>
      <c r="D14" s="1492"/>
      <c r="E14" s="1440"/>
      <c r="F14" s="315" t="s">
        <v>239</v>
      </c>
      <c r="G14" s="315" t="s">
        <v>1216</v>
      </c>
      <c r="H14" s="179" t="s">
        <v>240</v>
      </c>
      <c r="I14" s="179" t="s">
        <v>11</v>
      </c>
      <c r="J14" s="179" t="s">
        <v>11</v>
      </c>
      <c r="K14" s="179" t="s">
        <v>1217</v>
      </c>
      <c r="L14" s="472">
        <v>2</v>
      </c>
      <c r="M14" s="472">
        <v>4</v>
      </c>
      <c r="N14" s="639">
        <f t="shared" si="0"/>
        <v>8</v>
      </c>
      <c r="O14" s="950" t="str">
        <f t="shared" si="1"/>
        <v>MEDIO</v>
      </c>
      <c r="P14" s="639">
        <v>10</v>
      </c>
      <c r="Q14" s="639">
        <f t="shared" si="2"/>
        <v>80</v>
      </c>
      <c r="R14" s="674" t="str">
        <f t="shared" si="3"/>
        <v>III</v>
      </c>
      <c r="S14" s="246" t="str">
        <f t="shared" si="4"/>
        <v>MEJORABLE</v>
      </c>
      <c r="T14" s="180" t="s">
        <v>13</v>
      </c>
      <c r="U14" s="180" t="s">
        <v>13</v>
      </c>
      <c r="V14" s="180" t="s">
        <v>13</v>
      </c>
      <c r="W14" s="35" t="s">
        <v>4098</v>
      </c>
      <c r="X14" s="183" t="s">
        <v>243</v>
      </c>
    </row>
    <row r="15" spans="3:24" ht="114">
      <c r="C15" s="1491"/>
      <c r="D15" s="1492"/>
      <c r="E15" s="1440"/>
      <c r="F15" s="315" t="s">
        <v>241</v>
      </c>
      <c r="G15" s="315" t="s">
        <v>1216</v>
      </c>
      <c r="H15" s="179" t="s">
        <v>240</v>
      </c>
      <c r="I15" s="179" t="s">
        <v>11</v>
      </c>
      <c r="J15" s="179" t="s">
        <v>11</v>
      </c>
      <c r="K15" s="179" t="s">
        <v>1217</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80" t="s">
        <v>13</v>
      </c>
      <c r="V15" s="180" t="s">
        <v>13</v>
      </c>
      <c r="W15" s="35" t="s">
        <v>4099</v>
      </c>
      <c r="X15" s="183" t="s">
        <v>243</v>
      </c>
    </row>
    <row r="16" spans="3:24" ht="136.80000000000001">
      <c r="C16" s="1491"/>
      <c r="D16" s="1492"/>
      <c r="E16" s="1440"/>
      <c r="F16" s="33" t="s">
        <v>242</v>
      </c>
      <c r="G16" s="363" t="s">
        <v>20</v>
      </c>
      <c r="H16" s="179" t="s">
        <v>31</v>
      </c>
      <c r="I16" s="184" t="s">
        <v>11</v>
      </c>
      <c r="J16" s="184" t="s">
        <v>1575</v>
      </c>
      <c r="K16" s="184" t="s">
        <v>1576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179" t="s">
        <v>13</v>
      </c>
      <c r="U16" s="179" t="s">
        <v>13</v>
      </c>
      <c r="V16" s="179" t="s">
        <v>13</v>
      </c>
      <c r="W16" s="179" t="s">
        <v>3478</v>
      </c>
      <c r="X16" s="183" t="s">
        <v>13</v>
      </c>
    </row>
    <row r="17" spans="3:24" ht="114">
      <c r="C17" s="1491"/>
      <c r="D17" s="1492"/>
      <c r="E17" s="1440"/>
      <c r="F17" s="33" t="s">
        <v>35</v>
      </c>
      <c r="G17" s="363" t="s">
        <v>20</v>
      </c>
      <c r="H17" s="179" t="s">
        <v>48</v>
      </c>
      <c r="I17" s="179" t="s">
        <v>11</v>
      </c>
      <c r="J17" s="184" t="s">
        <v>1225</v>
      </c>
      <c r="K17" s="184" t="s">
        <v>1226</v>
      </c>
      <c r="L17" s="472">
        <v>2</v>
      </c>
      <c r="M17" s="472">
        <v>4</v>
      </c>
      <c r="N17" s="639">
        <f t="shared" si="0"/>
        <v>8</v>
      </c>
      <c r="O17" s="950" t="str">
        <f t="shared" si="1"/>
        <v>MEDIO</v>
      </c>
      <c r="P17" s="639">
        <v>10</v>
      </c>
      <c r="Q17" s="639">
        <f t="shared" si="2"/>
        <v>80</v>
      </c>
      <c r="R17" s="674" t="str">
        <f t="shared" si="3"/>
        <v>III</v>
      </c>
      <c r="S17" s="246" t="str">
        <f t="shared" si="4"/>
        <v>MEJORABLE</v>
      </c>
      <c r="T17" s="179" t="s">
        <v>13</v>
      </c>
      <c r="U17" s="179" t="s">
        <v>13</v>
      </c>
      <c r="V17" s="179" t="s">
        <v>13</v>
      </c>
      <c r="W17" s="5" t="s">
        <v>3479</v>
      </c>
      <c r="X17" s="183" t="s">
        <v>13</v>
      </c>
    </row>
    <row r="18" spans="3:24" ht="136.80000000000001">
      <c r="C18" s="1491"/>
      <c r="D18" s="1493" t="s">
        <v>3889</v>
      </c>
      <c r="E18" s="684" t="s">
        <v>6</v>
      </c>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252</v>
      </c>
      <c r="W18" s="179" t="s">
        <v>3480</v>
      </c>
      <c r="X18" s="183" t="s">
        <v>221</v>
      </c>
    </row>
    <row r="19" spans="3:24" ht="91.2">
      <c r="C19" s="1491"/>
      <c r="D19" s="1493"/>
      <c r="E19" s="1440" t="s">
        <v>6</v>
      </c>
      <c r="F19" s="363" t="s">
        <v>249</v>
      </c>
      <c r="G19" s="363" t="s">
        <v>8</v>
      </c>
      <c r="H19" s="179" t="s">
        <v>222</v>
      </c>
      <c r="I19" s="178" t="s">
        <v>11</v>
      </c>
      <c r="J19" s="179" t="s">
        <v>11</v>
      </c>
      <c r="K19" s="179" t="s">
        <v>1577</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79" t="s">
        <v>91</v>
      </c>
      <c r="U19" s="179" t="s">
        <v>91</v>
      </c>
      <c r="V19" s="179" t="s">
        <v>91</v>
      </c>
      <c r="W19" s="316" t="s">
        <v>3481</v>
      </c>
      <c r="X19" s="183" t="s">
        <v>13</v>
      </c>
    </row>
    <row r="20" spans="3:24" ht="136.80000000000001">
      <c r="C20" s="1491"/>
      <c r="D20" s="1493"/>
      <c r="E20" s="1440"/>
      <c r="F20" s="33" t="s">
        <v>250</v>
      </c>
      <c r="G20" s="363" t="s">
        <v>33</v>
      </c>
      <c r="H20" s="310" t="s">
        <v>160</v>
      </c>
      <c r="I20" s="179" t="s">
        <v>10</v>
      </c>
      <c r="J20" s="178" t="s">
        <v>1174</v>
      </c>
      <c r="K20" s="179" t="s">
        <v>1175</v>
      </c>
      <c r="L20" s="472">
        <v>2</v>
      </c>
      <c r="M20" s="472">
        <v>4</v>
      </c>
      <c r="N20" s="639">
        <f t="shared" si="0"/>
        <v>8</v>
      </c>
      <c r="O20" s="950" t="str">
        <f t="shared" si="1"/>
        <v>MEDIO</v>
      </c>
      <c r="P20" s="639">
        <v>10</v>
      </c>
      <c r="Q20" s="639">
        <f t="shared" si="2"/>
        <v>80</v>
      </c>
      <c r="R20" s="674" t="str">
        <f t="shared" si="3"/>
        <v>III</v>
      </c>
      <c r="S20" s="246" t="str">
        <f t="shared" si="4"/>
        <v>MEJORABLE</v>
      </c>
      <c r="T20" s="179" t="s">
        <v>13</v>
      </c>
      <c r="U20" s="179" t="s">
        <v>13</v>
      </c>
      <c r="V20" s="179" t="s">
        <v>13</v>
      </c>
      <c r="W20" s="36" t="s">
        <v>4116</v>
      </c>
      <c r="X20" s="183" t="s">
        <v>162</v>
      </c>
    </row>
    <row r="21" spans="3:24" ht="114">
      <c r="C21" s="1441" t="s">
        <v>78</v>
      </c>
      <c r="D21" s="1442" t="s">
        <v>4119</v>
      </c>
      <c r="E21" s="1440" t="s">
        <v>6</v>
      </c>
      <c r="F21" s="189" t="s">
        <v>412</v>
      </c>
      <c r="G21" s="185" t="s">
        <v>33</v>
      </c>
      <c r="H21" s="178" t="s">
        <v>34</v>
      </c>
      <c r="I21" s="178" t="s">
        <v>10</v>
      </c>
      <c r="J21" s="178" t="s">
        <v>10</v>
      </c>
      <c r="K21" s="178" t="s">
        <v>1578</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78" t="s">
        <v>13</v>
      </c>
      <c r="U21" s="178" t="s">
        <v>13</v>
      </c>
      <c r="V21" s="178" t="s">
        <v>13</v>
      </c>
      <c r="W21" s="184" t="s">
        <v>4101</v>
      </c>
      <c r="X21" s="320" t="s">
        <v>13</v>
      </c>
    </row>
    <row r="22" spans="3:24" ht="136.80000000000001">
      <c r="C22" s="1441"/>
      <c r="D22" s="1442"/>
      <c r="E22" s="1440"/>
      <c r="F22" s="189" t="s">
        <v>413</v>
      </c>
      <c r="G22" s="185" t="s">
        <v>33</v>
      </c>
      <c r="H22" s="178" t="s">
        <v>34</v>
      </c>
      <c r="I22" s="178" t="s">
        <v>10</v>
      </c>
      <c r="J22" s="178" t="s">
        <v>10</v>
      </c>
      <c r="K22" s="178" t="s">
        <v>1578</v>
      </c>
      <c r="L22" s="472">
        <v>2</v>
      </c>
      <c r="M22" s="472">
        <v>4</v>
      </c>
      <c r="N22" s="639">
        <f t="shared" si="0"/>
        <v>8</v>
      </c>
      <c r="O22" s="950" t="str">
        <f t="shared" si="1"/>
        <v>MEDIO</v>
      </c>
      <c r="P22" s="639">
        <v>10</v>
      </c>
      <c r="Q22" s="639">
        <f t="shared" si="2"/>
        <v>80</v>
      </c>
      <c r="R22" s="674" t="str">
        <f t="shared" si="3"/>
        <v>III</v>
      </c>
      <c r="S22" s="246" t="str">
        <f t="shared" si="4"/>
        <v>MEJORABLE</v>
      </c>
      <c r="T22" s="178" t="s">
        <v>13</v>
      </c>
      <c r="U22" s="178" t="s">
        <v>13</v>
      </c>
      <c r="V22" s="178" t="s">
        <v>13</v>
      </c>
      <c r="W22" s="184" t="s">
        <v>4117</v>
      </c>
      <c r="X22" s="320" t="s">
        <v>13</v>
      </c>
    </row>
    <row r="23" spans="3:24" ht="114">
      <c r="C23" s="1441"/>
      <c r="D23" s="1442"/>
      <c r="E23" s="1440"/>
      <c r="F23" s="189" t="s">
        <v>35</v>
      </c>
      <c r="G23" s="185" t="s">
        <v>20</v>
      </c>
      <c r="H23" s="178" t="s">
        <v>48</v>
      </c>
      <c r="I23" s="184" t="s">
        <v>11</v>
      </c>
      <c r="J23" s="184" t="s">
        <v>11</v>
      </c>
      <c r="K23" s="178" t="s">
        <v>11</v>
      </c>
      <c r="L23" s="472">
        <v>2</v>
      </c>
      <c r="M23" s="472">
        <v>4</v>
      </c>
      <c r="N23" s="639">
        <f t="shared" si="0"/>
        <v>8</v>
      </c>
      <c r="O23" s="950" t="str">
        <f t="shared" si="1"/>
        <v>MEDIO</v>
      </c>
      <c r="P23" s="639">
        <v>10</v>
      </c>
      <c r="Q23" s="639">
        <f t="shared" si="2"/>
        <v>80</v>
      </c>
      <c r="R23" s="674" t="str">
        <f t="shared" si="3"/>
        <v>III</v>
      </c>
      <c r="S23" s="246" t="str">
        <f t="shared" si="4"/>
        <v>MEJORABLE</v>
      </c>
      <c r="T23" s="178" t="s">
        <v>13</v>
      </c>
      <c r="U23" s="178" t="s">
        <v>13</v>
      </c>
      <c r="V23" s="178" t="s">
        <v>13</v>
      </c>
      <c r="W23" s="184" t="s">
        <v>3482</v>
      </c>
      <c r="X23" s="320" t="s">
        <v>50</v>
      </c>
    </row>
    <row r="24" spans="3:24" ht="136.80000000000001">
      <c r="C24" s="1441"/>
      <c r="D24" s="1442"/>
      <c r="E24" s="1440"/>
      <c r="F24" s="33" t="s">
        <v>245</v>
      </c>
      <c r="G24" s="363" t="s">
        <v>20</v>
      </c>
      <c r="H24" s="310" t="s">
        <v>31</v>
      </c>
      <c r="I24" s="184" t="s">
        <v>11</v>
      </c>
      <c r="J24" s="184" t="s">
        <v>11</v>
      </c>
      <c r="K24" s="184" t="s">
        <v>1580</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79" t="s">
        <v>13</v>
      </c>
      <c r="U24" s="179" t="s">
        <v>13</v>
      </c>
      <c r="V24" s="179" t="s">
        <v>13</v>
      </c>
      <c r="W24" s="316" t="s">
        <v>3512</v>
      </c>
      <c r="X24" s="183" t="s">
        <v>13</v>
      </c>
    </row>
    <row r="25" spans="3:24" ht="91.2">
      <c r="C25" s="1441"/>
      <c r="D25" s="1442"/>
      <c r="E25" s="1440"/>
      <c r="F25" s="363" t="s">
        <v>247</v>
      </c>
      <c r="G25" s="363" t="s">
        <v>20</v>
      </c>
      <c r="H25" s="179" t="s">
        <v>30</v>
      </c>
      <c r="I25" s="184" t="s">
        <v>11</v>
      </c>
      <c r="J25" s="184" t="s">
        <v>85</v>
      </c>
      <c r="K25" s="184" t="s">
        <v>1053</v>
      </c>
      <c r="L25" s="472">
        <v>2</v>
      </c>
      <c r="M25" s="472">
        <v>2</v>
      </c>
      <c r="N25" s="639">
        <f t="shared" si="0"/>
        <v>4</v>
      </c>
      <c r="O25" s="950" t="str">
        <f t="shared" si="1"/>
        <v>BAJO</v>
      </c>
      <c r="P25" s="639">
        <v>100</v>
      </c>
      <c r="Q25" s="639">
        <f t="shared" si="2"/>
        <v>400</v>
      </c>
      <c r="R25" s="674" t="str">
        <f t="shared" si="3"/>
        <v>II</v>
      </c>
      <c r="S25" s="246" t="str">
        <f t="shared" si="4"/>
        <v>ACEPTABLE CON CONTROL ESPECIFICO</v>
      </c>
      <c r="T25" s="179" t="s">
        <v>13</v>
      </c>
      <c r="U25" s="179" t="s">
        <v>13</v>
      </c>
      <c r="V25" s="316" t="s">
        <v>1582</v>
      </c>
      <c r="W25" s="36" t="s">
        <v>3483</v>
      </c>
      <c r="X25" s="183" t="s">
        <v>13</v>
      </c>
    </row>
    <row r="26" spans="3:24" ht="194.25" customHeight="1">
      <c r="C26" s="1499" t="s">
        <v>4114</v>
      </c>
      <c r="D26" s="1500"/>
      <c r="E26" s="10" t="s">
        <v>6</v>
      </c>
      <c r="F26" s="305" t="s">
        <v>3763</v>
      </c>
      <c r="G26" s="193" t="s">
        <v>33</v>
      </c>
      <c r="H26" s="194" t="s">
        <v>3881</v>
      </c>
      <c r="I26" s="195" t="s">
        <v>11</v>
      </c>
      <c r="J26" s="322" t="s">
        <v>1086</v>
      </c>
      <c r="K26" s="195" t="s">
        <v>1150</v>
      </c>
      <c r="L26" s="472">
        <v>2</v>
      </c>
      <c r="M26" s="472">
        <v>4</v>
      </c>
      <c r="N26" s="639">
        <f t="shared" si="0"/>
        <v>8</v>
      </c>
      <c r="O26" s="950" t="str">
        <f t="shared" si="1"/>
        <v>MEDIO</v>
      </c>
      <c r="P26" s="639">
        <v>10</v>
      </c>
      <c r="Q26" s="639">
        <f t="shared" si="2"/>
        <v>80</v>
      </c>
      <c r="R26" s="674" t="str">
        <f t="shared" si="3"/>
        <v>III</v>
      </c>
      <c r="S26" s="246" t="str">
        <f t="shared" si="4"/>
        <v>MEJORABLE</v>
      </c>
      <c r="T26" s="201" t="s">
        <v>26</v>
      </c>
      <c r="U26" s="201" t="s">
        <v>26</v>
      </c>
      <c r="V26" s="201" t="s">
        <v>1188</v>
      </c>
      <c r="W26" s="9" t="s">
        <v>3991</v>
      </c>
      <c r="X26" s="203" t="s">
        <v>1190</v>
      </c>
    </row>
    <row r="27" spans="3:24" ht="382.2">
      <c r="C27" s="1443"/>
      <c r="D27" s="1444"/>
      <c r="E27" s="10" t="s">
        <v>6</v>
      </c>
      <c r="F27" s="305" t="s">
        <v>1191</v>
      </c>
      <c r="G27" s="193" t="s">
        <v>25</v>
      </c>
      <c r="H27" s="194" t="s">
        <v>1192</v>
      </c>
      <c r="I27" s="194" t="s">
        <v>1030</v>
      </c>
      <c r="J27" s="322" t="s">
        <v>1031</v>
      </c>
      <c r="K27" s="195" t="s">
        <v>1122</v>
      </c>
      <c r="L27" s="472">
        <v>2</v>
      </c>
      <c r="M27" s="472">
        <v>4</v>
      </c>
      <c r="N27" s="639">
        <f t="shared" si="0"/>
        <v>8</v>
      </c>
      <c r="O27" s="950" t="str">
        <f t="shared" si="1"/>
        <v>MEDIO</v>
      </c>
      <c r="P27" s="639">
        <v>10</v>
      </c>
      <c r="Q27" s="639">
        <f t="shared" si="2"/>
        <v>80</v>
      </c>
      <c r="R27" s="674" t="str">
        <f t="shared" si="3"/>
        <v>III</v>
      </c>
      <c r="S27" s="246" t="str">
        <f t="shared" si="4"/>
        <v>MEJORABLE</v>
      </c>
      <c r="T27" s="201" t="s">
        <v>26</v>
      </c>
      <c r="U27" s="201" t="s">
        <v>26</v>
      </c>
      <c r="V27" s="201" t="s">
        <v>1193</v>
      </c>
      <c r="W27" s="9" t="s">
        <v>4118</v>
      </c>
      <c r="X27" s="203" t="s">
        <v>1123</v>
      </c>
    </row>
    <row r="28" spans="3:24" ht="136.80000000000001">
      <c r="C28" s="1443"/>
      <c r="D28" s="1444"/>
      <c r="E28" s="10" t="s">
        <v>6</v>
      </c>
      <c r="F28" s="3" t="s">
        <v>24</v>
      </c>
      <c r="G28" s="315" t="s">
        <v>25</v>
      </c>
      <c r="H28" s="184" t="s">
        <v>1124</v>
      </c>
      <c r="I28" s="5" t="s">
        <v>1028</v>
      </c>
      <c r="J28" s="5" t="s">
        <v>1028</v>
      </c>
      <c r="K28" s="5" t="s">
        <v>1122</v>
      </c>
      <c r="L28" s="472">
        <v>2</v>
      </c>
      <c r="M28" s="472">
        <v>4</v>
      </c>
      <c r="N28" s="639">
        <f t="shared" si="0"/>
        <v>8</v>
      </c>
      <c r="O28" s="950" t="str">
        <f t="shared" si="1"/>
        <v>MEDIO</v>
      </c>
      <c r="P28" s="639">
        <v>10</v>
      </c>
      <c r="Q28" s="639">
        <f t="shared" si="2"/>
        <v>80</v>
      </c>
      <c r="R28" s="674" t="str">
        <f t="shared" si="3"/>
        <v>III</v>
      </c>
      <c r="S28" s="246" t="str">
        <f t="shared" si="4"/>
        <v>MEJORABLE</v>
      </c>
      <c r="T28" s="179" t="s">
        <v>14</v>
      </c>
      <c r="U28" s="179" t="s">
        <v>14</v>
      </c>
      <c r="V28" s="179" t="s">
        <v>13</v>
      </c>
      <c r="W28" s="5" t="s">
        <v>3513</v>
      </c>
      <c r="X28" s="183" t="s">
        <v>14</v>
      </c>
    </row>
    <row r="29" spans="3:24" ht="135">
      <c r="C29" s="1443"/>
      <c r="D29" s="1444"/>
      <c r="E29" s="10" t="s">
        <v>6</v>
      </c>
      <c r="F29" s="192" t="s">
        <v>1194</v>
      </c>
      <c r="G29" s="192" t="s">
        <v>25</v>
      </c>
      <c r="H29" s="196" t="s">
        <v>1271</v>
      </c>
      <c r="I29" s="10" t="s">
        <v>1128</v>
      </c>
      <c r="J29" s="10" t="s">
        <v>1129</v>
      </c>
      <c r="K29" s="10" t="s">
        <v>1130</v>
      </c>
      <c r="L29" s="472">
        <v>2</v>
      </c>
      <c r="M29" s="472">
        <v>4</v>
      </c>
      <c r="N29" s="639">
        <f t="shared" si="0"/>
        <v>8</v>
      </c>
      <c r="O29" s="950" t="str">
        <f t="shared" si="1"/>
        <v>MEDIO</v>
      </c>
      <c r="P29" s="639">
        <v>10</v>
      </c>
      <c r="Q29" s="639">
        <f t="shared" si="2"/>
        <v>80</v>
      </c>
      <c r="R29" s="674" t="str">
        <f t="shared" si="3"/>
        <v>III</v>
      </c>
      <c r="S29" s="246" t="str">
        <f t="shared" si="4"/>
        <v>MEJORABLE</v>
      </c>
      <c r="T29" s="198" t="s">
        <v>14</v>
      </c>
      <c r="U29" s="198" t="s">
        <v>14</v>
      </c>
      <c r="V29" s="198" t="s">
        <v>14</v>
      </c>
      <c r="W29" s="10" t="s">
        <v>3514</v>
      </c>
      <c r="X29" s="203" t="s">
        <v>14</v>
      </c>
    </row>
    <row r="30" spans="3:24" ht="135">
      <c r="C30" s="1443"/>
      <c r="D30" s="1444"/>
      <c r="E30" s="10" t="s">
        <v>6</v>
      </c>
      <c r="F30" s="192" t="s">
        <v>1195</v>
      </c>
      <c r="G30" s="192" t="s">
        <v>25</v>
      </c>
      <c r="H30" s="196" t="s">
        <v>1131</v>
      </c>
      <c r="I30" s="10" t="s">
        <v>1133</v>
      </c>
      <c r="J30" s="10" t="s">
        <v>1132</v>
      </c>
      <c r="K30" s="10" t="s">
        <v>1134</v>
      </c>
      <c r="L30" s="472">
        <v>2</v>
      </c>
      <c r="M30" s="472">
        <v>4</v>
      </c>
      <c r="N30" s="639">
        <f t="shared" si="0"/>
        <v>8</v>
      </c>
      <c r="O30" s="950" t="str">
        <f t="shared" si="1"/>
        <v>MEDIO</v>
      </c>
      <c r="P30" s="639">
        <v>10</v>
      </c>
      <c r="Q30" s="639">
        <f t="shared" si="2"/>
        <v>80</v>
      </c>
      <c r="R30" s="674" t="str">
        <f t="shared" si="3"/>
        <v>III</v>
      </c>
      <c r="S30" s="246" t="str">
        <f t="shared" si="4"/>
        <v>MEJORABLE</v>
      </c>
      <c r="T30" s="198" t="s">
        <v>14</v>
      </c>
      <c r="U30" s="198" t="s">
        <v>14</v>
      </c>
      <c r="V30" s="198" t="s">
        <v>14</v>
      </c>
      <c r="W30" s="10" t="s">
        <v>3515</v>
      </c>
      <c r="X30" s="203" t="s">
        <v>14</v>
      </c>
    </row>
    <row r="31" spans="3:24" ht="135">
      <c r="C31" s="1443"/>
      <c r="D31" s="1444"/>
      <c r="E31" s="10" t="s">
        <v>6</v>
      </c>
      <c r="F31" s="192" t="s">
        <v>1197</v>
      </c>
      <c r="G31" s="192" t="s">
        <v>25</v>
      </c>
      <c r="H31" s="196" t="s">
        <v>103</v>
      </c>
      <c r="I31" s="10" t="s">
        <v>1030</v>
      </c>
      <c r="J31" s="10" t="s">
        <v>1126</v>
      </c>
      <c r="K31" s="10" t="s">
        <v>1122</v>
      </c>
      <c r="L31" s="472">
        <v>2</v>
      </c>
      <c r="M31" s="472">
        <v>4</v>
      </c>
      <c r="N31" s="639">
        <f t="shared" si="0"/>
        <v>8</v>
      </c>
      <c r="O31" s="950" t="str">
        <f t="shared" si="1"/>
        <v>MEDIO</v>
      </c>
      <c r="P31" s="639">
        <v>10</v>
      </c>
      <c r="Q31" s="639">
        <f t="shared" si="2"/>
        <v>80</v>
      </c>
      <c r="R31" s="674" t="str">
        <f t="shared" si="3"/>
        <v>III</v>
      </c>
      <c r="S31" s="246" t="str">
        <f t="shared" si="4"/>
        <v>MEJORABLE</v>
      </c>
      <c r="T31" s="198" t="s">
        <v>14</v>
      </c>
      <c r="U31" s="198" t="s">
        <v>14</v>
      </c>
      <c r="V31" s="198" t="s">
        <v>14</v>
      </c>
      <c r="W31" s="10" t="s">
        <v>3516</v>
      </c>
      <c r="X31" s="203" t="s">
        <v>14</v>
      </c>
    </row>
    <row r="32" spans="3:24" ht="159" customHeight="1">
      <c r="C32" s="1443"/>
      <c r="D32" s="1444"/>
      <c r="E32" s="10" t="s">
        <v>6</v>
      </c>
      <c r="F32" s="40" t="s">
        <v>3484</v>
      </c>
      <c r="G32" s="48" t="s">
        <v>20</v>
      </c>
      <c r="H32" s="46" t="s">
        <v>266</v>
      </c>
      <c r="I32" s="49" t="s">
        <v>11</v>
      </c>
      <c r="J32" s="49" t="s">
        <v>11</v>
      </c>
      <c r="K32" s="49" t="s">
        <v>11</v>
      </c>
      <c r="L32" s="472">
        <v>2</v>
      </c>
      <c r="M32" s="472">
        <v>4</v>
      </c>
      <c r="N32" s="639">
        <f t="shared" si="0"/>
        <v>8</v>
      </c>
      <c r="O32" s="950" t="str">
        <f t="shared" si="1"/>
        <v>MEDIO</v>
      </c>
      <c r="P32" s="639">
        <v>10</v>
      </c>
      <c r="Q32" s="639">
        <f t="shared" si="2"/>
        <v>80</v>
      </c>
      <c r="R32" s="674" t="str">
        <f t="shared" si="3"/>
        <v>III</v>
      </c>
      <c r="S32" s="246" t="str">
        <f t="shared" si="4"/>
        <v>MEJORABLE</v>
      </c>
      <c r="T32" s="43" t="s">
        <v>267</v>
      </c>
      <c r="U32" s="43" t="s">
        <v>14</v>
      </c>
      <c r="V32" s="43" t="s">
        <v>14</v>
      </c>
      <c r="W32" s="43" t="s">
        <v>3485</v>
      </c>
      <c r="X32" s="44" t="s">
        <v>13</v>
      </c>
    </row>
    <row r="33" spans="3:24" ht="111.6">
      <c r="C33" s="1443"/>
      <c r="D33" s="1444"/>
      <c r="E33" s="10" t="s">
        <v>6</v>
      </c>
      <c r="F33" s="40" t="s">
        <v>256</v>
      </c>
      <c r="G33" s="41" t="s">
        <v>20</v>
      </c>
      <c r="H33" s="42" t="s">
        <v>257</v>
      </c>
      <c r="I33" s="42" t="s">
        <v>258</v>
      </c>
      <c r="J33" s="42" t="s">
        <v>258</v>
      </c>
      <c r="K33" s="42" t="s">
        <v>258</v>
      </c>
      <c r="L33" s="472">
        <v>2</v>
      </c>
      <c r="M33" s="472">
        <v>4</v>
      </c>
      <c r="N33" s="639">
        <f t="shared" si="0"/>
        <v>8</v>
      </c>
      <c r="O33" s="950" t="str">
        <f t="shared" si="1"/>
        <v>MEDIO</v>
      </c>
      <c r="P33" s="639">
        <v>10</v>
      </c>
      <c r="Q33" s="639">
        <f t="shared" si="2"/>
        <v>80</v>
      </c>
      <c r="R33" s="674" t="str">
        <f t="shared" si="3"/>
        <v>III</v>
      </c>
      <c r="S33" s="246" t="str">
        <f t="shared" si="4"/>
        <v>MEJORABLE</v>
      </c>
      <c r="T33" s="43" t="s">
        <v>13</v>
      </c>
      <c r="U33" s="43" t="s">
        <v>13</v>
      </c>
      <c r="V33" s="43" t="s">
        <v>13</v>
      </c>
      <c r="W33" s="43" t="s">
        <v>3486</v>
      </c>
      <c r="X33" s="44" t="s">
        <v>13</v>
      </c>
    </row>
    <row r="34" spans="3:24" ht="237" customHeight="1">
      <c r="C34" s="1443"/>
      <c r="D34" s="1444"/>
      <c r="E34" s="10" t="s">
        <v>6</v>
      </c>
      <c r="F34" s="685" t="s">
        <v>3487</v>
      </c>
      <c r="G34" s="3" t="s">
        <v>20</v>
      </c>
      <c r="H34" s="43" t="s">
        <v>261</v>
      </c>
      <c r="I34" s="43" t="s">
        <v>28</v>
      </c>
      <c r="J34" s="45" t="s">
        <v>100</v>
      </c>
      <c r="K34" s="43" t="s">
        <v>101</v>
      </c>
      <c r="L34" s="472">
        <v>2</v>
      </c>
      <c r="M34" s="472">
        <v>4</v>
      </c>
      <c r="N34" s="639">
        <f t="shared" si="0"/>
        <v>8</v>
      </c>
      <c r="O34" s="950" t="str">
        <f t="shared" si="1"/>
        <v>MEDIO</v>
      </c>
      <c r="P34" s="639">
        <v>10</v>
      </c>
      <c r="Q34" s="639">
        <f t="shared" si="2"/>
        <v>80</v>
      </c>
      <c r="R34" s="674" t="str">
        <f t="shared" si="3"/>
        <v>III</v>
      </c>
      <c r="S34" s="246" t="str">
        <f t="shared" si="4"/>
        <v>MEJORABLE</v>
      </c>
      <c r="T34" s="43" t="s">
        <v>14</v>
      </c>
      <c r="U34" s="43" t="s">
        <v>14</v>
      </c>
      <c r="V34" s="43" t="s">
        <v>14</v>
      </c>
      <c r="W34" s="46" t="s">
        <v>3488</v>
      </c>
      <c r="X34" s="47" t="s">
        <v>13</v>
      </c>
    </row>
    <row r="35" spans="3:24" ht="391.5" customHeight="1">
      <c r="C35" s="1443"/>
      <c r="D35" s="1444"/>
      <c r="E35" s="10" t="s">
        <v>6</v>
      </c>
      <c r="F35" s="189" t="s">
        <v>259</v>
      </c>
      <c r="G35" s="185" t="s">
        <v>20</v>
      </c>
      <c r="H35" s="310" t="s">
        <v>260</v>
      </c>
      <c r="I35" s="184" t="s">
        <v>11</v>
      </c>
      <c r="J35" s="184" t="s">
        <v>11</v>
      </c>
      <c r="K35" s="310" t="s">
        <v>11</v>
      </c>
      <c r="L35" s="472">
        <v>2</v>
      </c>
      <c r="M35" s="472">
        <v>4</v>
      </c>
      <c r="N35" s="639">
        <f t="shared" si="0"/>
        <v>8</v>
      </c>
      <c r="O35" s="950" t="str">
        <f t="shared" si="1"/>
        <v>MEDIO</v>
      </c>
      <c r="P35" s="639">
        <v>10</v>
      </c>
      <c r="Q35" s="639">
        <f t="shared" si="2"/>
        <v>80</v>
      </c>
      <c r="R35" s="674" t="str">
        <f t="shared" si="3"/>
        <v>III</v>
      </c>
      <c r="S35" s="246" t="str">
        <f t="shared" si="4"/>
        <v>MEJORABLE</v>
      </c>
      <c r="T35" s="179" t="s">
        <v>13</v>
      </c>
      <c r="U35" s="179" t="s">
        <v>13</v>
      </c>
      <c r="V35" s="179" t="s">
        <v>13</v>
      </c>
      <c r="W35" s="38" t="s">
        <v>3489</v>
      </c>
      <c r="X35" s="44"/>
    </row>
    <row r="36" spans="3:24" ht="135">
      <c r="C36" s="1443"/>
      <c r="D36" s="1444"/>
      <c r="E36" s="10" t="s">
        <v>6</v>
      </c>
      <c r="F36" s="64" t="s">
        <v>296</v>
      </c>
      <c r="G36" s="197" t="s">
        <v>20</v>
      </c>
      <c r="H36" s="199" t="s">
        <v>31</v>
      </c>
      <c r="I36" s="196" t="s">
        <v>11</v>
      </c>
      <c r="J36" s="196" t="s">
        <v>1589</v>
      </c>
      <c r="K36" s="196" t="s">
        <v>11</v>
      </c>
      <c r="L36" s="472">
        <v>2</v>
      </c>
      <c r="M36" s="472">
        <v>2</v>
      </c>
      <c r="N36" s="639">
        <f t="shared" si="0"/>
        <v>4</v>
      </c>
      <c r="O36" s="950" t="str">
        <f t="shared" si="1"/>
        <v>BAJO</v>
      </c>
      <c r="P36" s="639">
        <v>100</v>
      </c>
      <c r="Q36" s="639">
        <f t="shared" si="2"/>
        <v>400</v>
      </c>
      <c r="R36" s="674" t="str">
        <f t="shared" si="3"/>
        <v>II</v>
      </c>
      <c r="S36" s="246" t="str">
        <f t="shared" si="4"/>
        <v>ACEPTABLE CON CONTROL ESPECIFICO</v>
      </c>
      <c r="T36" s="198" t="s">
        <v>13</v>
      </c>
      <c r="U36" s="198" t="s">
        <v>13</v>
      </c>
      <c r="V36" s="198" t="s">
        <v>1512</v>
      </c>
      <c r="W36" s="201" t="s">
        <v>3490</v>
      </c>
      <c r="X36" s="203" t="s">
        <v>13</v>
      </c>
    </row>
    <row r="37" spans="3:24" ht="135">
      <c r="C37" s="1443"/>
      <c r="D37" s="1444"/>
      <c r="E37" s="10" t="s">
        <v>6</v>
      </c>
      <c r="F37" s="64" t="s">
        <v>297</v>
      </c>
      <c r="G37" s="197" t="s">
        <v>20</v>
      </c>
      <c r="H37" s="199" t="s">
        <v>31</v>
      </c>
      <c r="I37" s="196" t="s">
        <v>11</v>
      </c>
      <c r="J37" s="196" t="s">
        <v>1589</v>
      </c>
      <c r="K37" s="196" t="s">
        <v>11</v>
      </c>
      <c r="L37" s="472">
        <v>2</v>
      </c>
      <c r="M37" s="472">
        <v>2</v>
      </c>
      <c r="N37" s="639">
        <f t="shared" si="0"/>
        <v>4</v>
      </c>
      <c r="O37" s="950" t="str">
        <f t="shared" si="1"/>
        <v>BAJO</v>
      </c>
      <c r="P37" s="639">
        <v>100</v>
      </c>
      <c r="Q37" s="639">
        <f t="shared" si="2"/>
        <v>400</v>
      </c>
      <c r="R37" s="674" t="str">
        <f t="shared" si="3"/>
        <v>II</v>
      </c>
      <c r="S37" s="246" t="str">
        <f t="shared" si="4"/>
        <v>ACEPTABLE CON CONTROL ESPECIFICO</v>
      </c>
      <c r="T37" s="198" t="s">
        <v>13</v>
      </c>
      <c r="U37" s="198" t="s">
        <v>13</v>
      </c>
      <c r="V37" s="198" t="s">
        <v>1512</v>
      </c>
      <c r="W37" s="201" t="s">
        <v>3517</v>
      </c>
      <c r="X37" s="203" t="s">
        <v>13</v>
      </c>
    </row>
    <row r="38" spans="3:24" ht="108">
      <c r="C38" s="1443"/>
      <c r="D38" s="1444"/>
      <c r="E38" s="10" t="s">
        <v>6</v>
      </c>
      <c r="F38" s="200" t="s">
        <v>298</v>
      </c>
      <c r="G38" s="197" t="s">
        <v>20</v>
      </c>
      <c r="H38" s="198" t="s">
        <v>97</v>
      </c>
      <c r="I38" s="196" t="s">
        <v>11</v>
      </c>
      <c r="J38" s="196" t="s">
        <v>1589</v>
      </c>
      <c r="K38" s="196" t="s">
        <v>11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13</v>
      </c>
      <c r="U38" s="198" t="s">
        <v>13</v>
      </c>
      <c r="V38" s="198" t="s">
        <v>1512</v>
      </c>
      <c r="W38" s="196" t="s">
        <v>3518</v>
      </c>
      <c r="X38" s="203" t="s">
        <v>13</v>
      </c>
    </row>
    <row r="39" spans="3:24" ht="135">
      <c r="C39" s="1443"/>
      <c r="D39" s="1444"/>
      <c r="E39" s="10" t="s">
        <v>6</v>
      </c>
      <c r="F39" s="64" t="s">
        <v>1185</v>
      </c>
      <c r="G39" s="197" t="s">
        <v>20</v>
      </c>
      <c r="H39" s="199" t="s">
        <v>31</v>
      </c>
      <c r="I39" s="196" t="s">
        <v>11</v>
      </c>
      <c r="J39" s="196" t="s">
        <v>1589</v>
      </c>
      <c r="K39" s="196" t="s">
        <v>11</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13</v>
      </c>
      <c r="U39" s="198" t="s">
        <v>13</v>
      </c>
      <c r="V39" s="198" t="s">
        <v>1512</v>
      </c>
      <c r="W39" s="201" t="s">
        <v>3519</v>
      </c>
      <c r="X39" s="203" t="s">
        <v>13</v>
      </c>
    </row>
    <row r="40" spans="3:24" ht="162">
      <c r="C40" s="1443"/>
      <c r="D40" s="1444"/>
      <c r="E40" s="10" t="s">
        <v>6</v>
      </c>
      <c r="F40" s="192" t="s">
        <v>99</v>
      </c>
      <c r="G40" s="193" t="s">
        <v>17</v>
      </c>
      <c r="H40" s="322" t="s">
        <v>27</v>
      </c>
      <c r="I40" s="195" t="s">
        <v>10</v>
      </c>
      <c r="J40" s="195" t="s">
        <v>28</v>
      </c>
      <c r="K40" s="195" t="s">
        <v>1054</v>
      </c>
      <c r="L40" s="472">
        <v>2</v>
      </c>
      <c r="M40" s="472">
        <v>4</v>
      </c>
      <c r="N40" s="639">
        <f t="shared" si="0"/>
        <v>8</v>
      </c>
      <c r="O40" s="950" t="str">
        <f t="shared" si="1"/>
        <v>MEDIO</v>
      </c>
      <c r="P40" s="639">
        <v>10</v>
      </c>
      <c r="Q40" s="639">
        <f t="shared" si="2"/>
        <v>80</v>
      </c>
      <c r="R40" s="674" t="str">
        <f t="shared" si="3"/>
        <v>III</v>
      </c>
      <c r="S40" s="246" t="str">
        <f t="shared" si="4"/>
        <v>MEJORABLE</v>
      </c>
      <c r="T40" s="199" t="s">
        <v>26</v>
      </c>
      <c r="U40" s="199" t="s">
        <v>26</v>
      </c>
      <c r="V40" s="199" t="s">
        <v>115</v>
      </c>
      <c r="W40" s="201" t="s">
        <v>3491</v>
      </c>
      <c r="X40" s="203" t="s">
        <v>13</v>
      </c>
    </row>
    <row r="41" spans="3:24" ht="135">
      <c r="C41" s="1443"/>
      <c r="D41" s="1444"/>
      <c r="E41" s="10" t="s">
        <v>157</v>
      </c>
      <c r="F41" s="192" t="s">
        <v>80</v>
      </c>
      <c r="G41" s="197" t="s">
        <v>81</v>
      </c>
      <c r="H41" s="198" t="s">
        <v>82</v>
      </c>
      <c r="I41" s="198" t="s">
        <v>28</v>
      </c>
      <c r="J41" s="198" t="s">
        <v>1590</v>
      </c>
      <c r="K41" s="198" t="s">
        <v>1055</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14</v>
      </c>
      <c r="U41" s="198" t="s">
        <v>14</v>
      </c>
      <c r="V41" s="198" t="s">
        <v>14</v>
      </c>
      <c r="W41" s="10" t="s">
        <v>3520</v>
      </c>
      <c r="X41" s="203" t="s">
        <v>13</v>
      </c>
    </row>
    <row r="42" spans="3:24" ht="135">
      <c r="C42" s="1443"/>
      <c r="D42" s="1444"/>
      <c r="E42" s="10" t="s">
        <v>157</v>
      </c>
      <c r="F42" s="192" t="s">
        <v>102</v>
      </c>
      <c r="G42" s="197" t="s">
        <v>81</v>
      </c>
      <c r="H42" s="198" t="s">
        <v>82</v>
      </c>
      <c r="I42" s="198" t="s">
        <v>28</v>
      </c>
      <c r="J42" s="198" t="s">
        <v>1590</v>
      </c>
      <c r="K42" s="198" t="s">
        <v>1055</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14</v>
      </c>
      <c r="U42" s="198" t="s">
        <v>14</v>
      </c>
      <c r="V42" s="198" t="s">
        <v>14</v>
      </c>
      <c r="W42" s="10" t="s">
        <v>3521</v>
      </c>
      <c r="X42" s="203" t="s">
        <v>13</v>
      </c>
    </row>
    <row r="43" spans="3:24" ht="314.25" customHeight="1">
      <c r="C43" s="1443"/>
      <c r="D43" s="1444"/>
      <c r="E43" s="10" t="s">
        <v>6</v>
      </c>
      <c r="F43" s="64" t="s">
        <v>299</v>
      </c>
      <c r="G43" s="197" t="s">
        <v>20</v>
      </c>
      <c r="H43" s="198" t="s">
        <v>104</v>
      </c>
      <c r="I43" s="10" t="s">
        <v>11</v>
      </c>
      <c r="J43" s="10" t="s">
        <v>1588</v>
      </c>
      <c r="K43" s="10" t="s">
        <v>1056</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117</v>
      </c>
      <c r="W43" s="198" t="s">
        <v>3522</v>
      </c>
      <c r="X43" s="203" t="s">
        <v>13</v>
      </c>
    </row>
    <row r="44" spans="3:24" ht="108">
      <c r="C44" s="1443"/>
      <c r="D44" s="1444"/>
      <c r="E44" s="10" t="s">
        <v>6</v>
      </c>
      <c r="F44" s="64" t="s">
        <v>3492</v>
      </c>
      <c r="G44" s="197" t="s">
        <v>20</v>
      </c>
      <c r="H44" s="198" t="s">
        <v>83</v>
      </c>
      <c r="I44" s="10" t="s">
        <v>107</v>
      </c>
      <c r="J44" s="10" t="s">
        <v>3493</v>
      </c>
      <c r="K44" s="10" t="s">
        <v>1375</v>
      </c>
      <c r="L44" s="472">
        <v>2</v>
      </c>
      <c r="M44" s="472">
        <v>4</v>
      </c>
      <c r="N44" s="639">
        <f t="shared" si="0"/>
        <v>8</v>
      </c>
      <c r="O44" s="950" t="str">
        <f t="shared" si="1"/>
        <v>MEDIO</v>
      </c>
      <c r="P44" s="639">
        <v>10</v>
      </c>
      <c r="Q44" s="639">
        <f t="shared" si="2"/>
        <v>80</v>
      </c>
      <c r="R44" s="674" t="str">
        <f t="shared" si="3"/>
        <v>III</v>
      </c>
      <c r="S44" s="246" t="str">
        <f t="shared" si="4"/>
        <v>MEJORABLE</v>
      </c>
      <c r="T44" s="198" t="s">
        <v>13</v>
      </c>
      <c r="U44" s="198" t="s">
        <v>13</v>
      </c>
      <c r="V44" s="198" t="s">
        <v>3494</v>
      </c>
      <c r="W44" s="198" t="s">
        <v>3495</v>
      </c>
      <c r="X44" s="203" t="s">
        <v>120</v>
      </c>
    </row>
    <row r="45" spans="3:24" ht="135">
      <c r="C45" s="1443"/>
      <c r="D45" s="1444"/>
      <c r="E45" s="10" t="s">
        <v>6</v>
      </c>
      <c r="F45" s="64" t="s">
        <v>302</v>
      </c>
      <c r="G45" s="197" t="s">
        <v>20</v>
      </c>
      <c r="H45" s="199" t="s">
        <v>31</v>
      </c>
      <c r="I45" s="196" t="s">
        <v>11</v>
      </c>
      <c r="J45" s="196" t="s">
        <v>1685</v>
      </c>
      <c r="K45" s="43" t="s">
        <v>101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13</v>
      </c>
      <c r="U45" s="198" t="s">
        <v>13</v>
      </c>
      <c r="V45" s="198" t="s">
        <v>114</v>
      </c>
      <c r="W45" s="201" t="s">
        <v>3523</v>
      </c>
      <c r="X45" s="203" t="s">
        <v>13</v>
      </c>
    </row>
    <row r="46" spans="3:24" ht="114">
      <c r="C46" s="1443"/>
      <c r="D46" s="1444"/>
      <c r="E46" s="10" t="s">
        <v>6</v>
      </c>
      <c r="F46" s="363" t="s">
        <v>254</v>
      </c>
      <c r="G46" s="363" t="s">
        <v>20</v>
      </c>
      <c r="H46" s="179" t="s">
        <v>30</v>
      </c>
      <c r="I46" s="184" t="s">
        <v>11</v>
      </c>
      <c r="J46" s="184" t="s">
        <v>11</v>
      </c>
      <c r="K46" s="184" t="s">
        <v>255</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79" t="s">
        <v>13</v>
      </c>
      <c r="U46" s="179" t="s">
        <v>13</v>
      </c>
      <c r="V46" s="179" t="s">
        <v>13</v>
      </c>
      <c r="W46" s="5" t="s">
        <v>3496</v>
      </c>
      <c r="X46" s="183" t="s">
        <v>13</v>
      </c>
    </row>
    <row r="47" spans="3:24" ht="91.2">
      <c r="C47" s="1443"/>
      <c r="D47" s="1444"/>
      <c r="E47" s="10" t="s">
        <v>6</v>
      </c>
      <c r="F47" s="363" t="s">
        <v>51</v>
      </c>
      <c r="G47" s="363" t="s">
        <v>20</v>
      </c>
      <c r="H47" s="179" t="s">
        <v>52</v>
      </c>
      <c r="I47" s="184" t="s">
        <v>11</v>
      </c>
      <c r="J47" s="184" t="s">
        <v>11</v>
      </c>
      <c r="K47" s="184" t="s">
        <v>11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79" t="s">
        <v>13</v>
      </c>
      <c r="U47" s="179" t="s">
        <v>13</v>
      </c>
      <c r="V47" s="179" t="s">
        <v>13</v>
      </c>
      <c r="W47" s="5" t="s">
        <v>3497</v>
      </c>
      <c r="X47" s="183" t="s">
        <v>13</v>
      </c>
    </row>
    <row r="48" spans="3:24" ht="189">
      <c r="C48" s="1443"/>
      <c r="D48" s="1444"/>
      <c r="E48" s="10" t="s">
        <v>6</v>
      </c>
      <c r="F48" s="871" t="s">
        <v>4161</v>
      </c>
      <c r="G48" s="924" t="s">
        <v>33</v>
      </c>
      <c r="H48" s="866" t="s">
        <v>3766</v>
      </c>
      <c r="I48" s="865" t="s">
        <v>11</v>
      </c>
      <c r="J48" s="867" t="s">
        <v>1086</v>
      </c>
      <c r="K48" s="865" t="s">
        <v>1150</v>
      </c>
      <c r="L48" s="472">
        <v>2</v>
      </c>
      <c r="M48" s="472">
        <v>4</v>
      </c>
      <c r="N48" s="639">
        <f t="shared" si="0"/>
        <v>8</v>
      </c>
      <c r="O48" s="950" t="str">
        <f t="shared" si="1"/>
        <v>MEDIO</v>
      </c>
      <c r="P48" s="639">
        <v>10</v>
      </c>
      <c r="Q48" s="639">
        <f t="shared" si="2"/>
        <v>80</v>
      </c>
      <c r="R48" s="674" t="str">
        <f t="shared" si="3"/>
        <v>III</v>
      </c>
      <c r="S48" s="246" t="str">
        <f t="shared" si="4"/>
        <v>MEJORABLE</v>
      </c>
      <c r="T48" s="733" t="s">
        <v>13</v>
      </c>
      <c r="U48" s="733" t="s">
        <v>13</v>
      </c>
      <c r="V48" s="733" t="s">
        <v>13</v>
      </c>
      <c r="W48" s="9" t="s">
        <v>4103</v>
      </c>
      <c r="X48" s="732" t="s">
        <v>1190</v>
      </c>
    </row>
    <row r="49" spans="3:24" ht="189">
      <c r="C49" s="1443"/>
      <c r="D49" s="1444"/>
      <c r="E49" s="10" t="s">
        <v>157</v>
      </c>
      <c r="F49" s="870" t="s">
        <v>4136</v>
      </c>
      <c r="G49" s="924" t="s">
        <v>25</v>
      </c>
      <c r="H49" s="866" t="s">
        <v>4137</v>
      </c>
      <c r="I49" s="865" t="s">
        <v>11</v>
      </c>
      <c r="J49" s="865" t="s">
        <v>11</v>
      </c>
      <c r="K49" s="865" t="s">
        <v>4138</v>
      </c>
      <c r="L49" s="472">
        <v>2</v>
      </c>
      <c r="M49" s="472">
        <v>4</v>
      </c>
      <c r="N49" s="639">
        <f t="shared" si="0"/>
        <v>8</v>
      </c>
      <c r="O49" s="950" t="str">
        <f t="shared" si="1"/>
        <v>MEDIO</v>
      </c>
      <c r="P49" s="639">
        <v>10</v>
      </c>
      <c r="Q49" s="639">
        <f t="shared" si="2"/>
        <v>80</v>
      </c>
      <c r="R49" s="674" t="str">
        <f t="shared" si="3"/>
        <v>III</v>
      </c>
      <c r="S49" s="246" t="str">
        <f t="shared" si="4"/>
        <v>MEJORABLE</v>
      </c>
      <c r="T49" s="733" t="s">
        <v>13</v>
      </c>
      <c r="U49" s="733" t="s">
        <v>13</v>
      </c>
      <c r="V49" s="733" t="s">
        <v>13</v>
      </c>
      <c r="W49" s="731" t="s">
        <v>4141</v>
      </c>
      <c r="X49" s="727" t="s">
        <v>14</v>
      </c>
    </row>
    <row r="50" spans="3:24" ht="216">
      <c r="C50" s="1443"/>
      <c r="D50" s="1444"/>
      <c r="E50" s="10" t="s">
        <v>157</v>
      </c>
      <c r="F50" s="870" t="s">
        <v>4142</v>
      </c>
      <c r="G50" s="924" t="s">
        <v>3871</v>
      </c>
      <c r="H50" s="866" t="s">
        <v>4162</v>
      </c>
      <c r="I50" s="733" t="s">
        <v>10</v>
      </c>
      <c r="J50" s="865" t="s">
        <v>11</v>
      </c>
      <c r="K50" s="865" t="s">
        <v>11</v>
      </c>
      <c r="L50" s="472">
        <v>2</v>
      </c>
      <c r="M50" s="472">
        <v>4</v>
      </c>
      <c r="N50" s="639">
        <f t="shared" si="0"/>
        <v>8</v>
      </c>
      <c r="O50" s="950" t="str">
        <f t="shared" si="1"/>
        <v>MEDIO</v>
      </c>
      <c r="P50" s="639">
        <v>10</v>
      </c>
      <c r="Q50" s="639">
        <f t="shared" si="2"/>
        <v>80</v>
      </c>
      <c r="R50" s="674" t="str">
        <f t="shared" si="3"/>
        <v>III</v>
      </c>
      <c r="S50" s="246" t="str">
        <f t="shared" si="4"/>
        <v>MEJORABLE</v>
      </c>
      <c r="T50" s="733" t="s">
        <v>13</v>
      </c>
      <c r="U50" s="733" t="s">
        <v>13</v>
      </c>
      <c r="V50" s="733" t="s">
        <v>13</v>
      </c>
      <c r="W50" s="9" t="s">
        <v>4144</v>
      </c>
      <c r="X50" s="732" t="s">
        <v>4145</v>
      </c>
    </row>
    <row r="51" spans="3:24" ht="216">
      <c r="C51" s="1443"/>
      <c r="D51" s="1444"/>
      <c r="E51" s="10" t="s">
        <v>157</v>
      </c>
      <c r="F51" s="870" t="s">
        <v>4146</v>
      </c>
      <c r="G51" s="924" t="s">
        <v>3871</v>
      </c>
      <c r="H51" s="866" t="s">
        <v>4163</v>
      </c>
      <c r="I51" s="733" t="s">
        <v>10</v>
      </c>
      <c r="J51" s="865" t="s">
        <v>11</v>
      </c>
      <c r="K51" s="865" t="s">
        <v>4147</v>
      </c>
      <c r="L51" s="472">
        <v>2</v>
      </c>
      <c r="M51" s="472">
        <v>4</v>
      </c>
      <c r="N51" s="639">
        <f t="shared" si="0"/>
        <v>8</v>
      </c>
      <c r="O51" s="950" t="str">
        <f t="shared" si="1"/>
        <v>MEDIO</v>
      </c>
      <c r="P51" s="639">
        <v>10</v>
      </c>
      <c r="Q51" s="639">
        <f t="shared" si="2"/>
        <v>80</v>
      </c>
      <c r="R51" s="674" t="str">
        <f t="shared" si="3"/>
        <v>III</v>
      </c>
      <c r="S51" s="246" t="str">
        <f t="shared" si="4"/>
        <v>MEJORABLE</v>
      </c>
      <c r="T51" s="733" t="s">
        <v>13</v>
      </c>
      <c r="U51" s="733" t="s">
        <v>13</v>
      </c>
      <c r="V51" s="733" t="s">
        <v>13</v>
      </c>
      <c r="W51" s="9" t="s">
        <v>4144</v>
      </c>
      <c r="X51" s="732" t="s">
        <v>4145</v>
      </c>
    </row>
    <row r="52" spans="3:24" ht="108">
      <c r="C52" s="1445"/>
      <c r="D52" s="1446"/>
      <c r="E52" s="10" t="s">
        <v>157</v>
      </c>
      <c r="F52" s="870" t="s">
        <v>4164</v>
      </c>
      <c r="G52" s="924" t="s">
        <v>219</v>
      </c>
      <c r="H52" s="866" t="s">
        <v>4165</v>
      </c>
      <c r="I52" s="733" t="s">
        <v>10</v>
      </c>
      <c r="J52" s="865" t="s">
        <v>11</v>
      </c>
      <c r="K52" s="865" t="s">
        <v>11</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9" t="s">
        <v>4166</v>
      </c>
      <c r="X52" s="727" t="s">
        <v>14</v>
      </c>
    </row>
    <row r="53" spans="3:24" ht="182.4">
      <c r="C53" s="1450" t="s">
        <v>3697</v>
      </c>
      <c r="D53" s="1451"/>
      <c r="E53" s="363" t="s">
        <v>6</v>
      </c>
      <c r="F53" s="3" t="s">
        <v>152</v>
      </c>
      <c r="G53" s="363" t="s">
        <v>8</v>
      </c>
      <c r="H53" s="178" t="s">
        <v>9</v>
      </c>
      <c r="I53" s="179" t="s">
        <v>11</v>
      </c>
      <c r="J53" s="179" t="s">
        <v>11</v>
      </c>
      <c r="K53" s="179" t="s">
        <v>11</v>
      </c>
      <c r="L53" s="472">
        <v>2</v>
      </c>
      <c r="M53" s="472">
        <v>4</v>
      </c>
      <c r="N53" s="639">
        <f t="shared" si="0"/>
        <v>8</v>
      </c>
      <c r="O53" s="950" t="str">
        <f t="shared" si="1"/>
        <v>MEDIO</v>
      </c>
      <c r="P53" s="639">
        <v>10</v>
      </c>
      <c r="Q53" s="639">
        <f t="shared" si="2"/>
        <v>80</v>
      </c>
      <c r="R53" s="674" t="str">
        <f t="shared" si="3"/>
        <v>III</v>
      </c>
      <c r="S53" s="246" t="str">
        <f t="shared" si="4"/>
        <v>MEJORABLE</v>
      </c>
      <c r="T53" s="179" t="s">
        <v>13</v>
      </c>
      <c r="U53" s="179" t="s">
        <v>14</v>
      </c>
      <c r="V53" s="179" t="s">
        <v>14</v>
      </c>
      <c r="W53" s="5" t="s">
        <v>3498</v>
      </c>
      <c r="X53" s="183" t="s">
        <v>13</v>
      </c>
    </row>
    <row r="54" spans="3:24" ht="190.5" customHeight="1">
      <c r="C54" s="1450"/>
      <c r="D54" s="1451"/>
      <c r="E54" s="363" t="s">
        <v>6</v>
      </c>
      <c r="F54" s="5" t="s">
        <v>154</v>
      </c>
      <c r="G54" s="363" t="s">
        <v>8</v>
      </c>
      <c r="H54" s="179" t="s">
        <v>155</v>
      </c>
      <c r="I54" s="179" t="s">
        <v>11</v>
      </c>
      <c r="J54" s="179" t="s">
        <v>11</v>
      </c>
      <c r="K54" s="179" t="s">
        <v>11</v>
      </c>
      <c r="L54" s="472">
        <v>2</v>
      </c>
      <c r="M54" s="472">
        <v>4</v>
      </c>
      <c r="N54" s="639">
        <f t="shared" si="0"/>
        <v>8</v>
      </c>
      <c r="O54" s="950" t="str">
        <f t="shared" si="1"/>
        <v>MEDIO</v>
      </c>
      <c r="P54" s="639">
        <v>10</v>
      </c>
      <c r="Q54" s="639">
        <f t="shared" si="2"/>
        <v>80</v>
      </c>
      <c r="R54" s="674" t="str">
        <f t="shared" si="3"/>
        <v>III</v>
      </c>
      <c r="S54" s="246" t="str">
        <f t="shared" si="4"/>
        <v>MEJORABLE</v>
      </c>
      <c r="T54" s="179" t="s">
        <v>14</v>
      </c>
      <c r="U54" s="179" t="s">
        <v>14</v>
      </c>
      <c r="V54" s="179" t="s">
        <v>14</v>
      </c>
      <c r="W54" s="5" t="s">
        <v>3499</v>
      </c>
      <c r="X54" s="183" t="s">
        <v>13</v>
      </c>
    </row>
    <row r="55" spans="3:24" ht="148.5" customHeight="1">
      <c r="C55" s="1450"/>
      <c r="D55" s="1451"/>
      <c r="E55" s="363" t="s">
        <v>6</v>
      </c>
      <c r="F55" s="5" t="s">
        <v>156</v>
      </c>
      <c r="G55" s="363" t="s">
        <v>17</v>
      </c>
      <c r="H55" s="179" t="s">
        <v>18</v>
      </c>
      <c r="I55" s="179" t="s">
        <v>11</v>
      </c>
      <c r="J55" s="179" t="s">
        <v>11</v>
      </c>
      <c r="K55" s="179" t="s">
        <v>11</v>
      </c>
      <c r="L55" s="472">
        <v>2</v>
      </c>
      <c r="M55" s="472">
        <v>4</v>
      </c>
      <c r="N55" s="639">
        <f t="shared" si="0"/>
        <v>8</v>
      </c>
      <c r="O55" s="950" t="str">
        <f t="shared" si="1"/>
        <v>MEDIO</v>
      </c>
      <c r="P55" s="639">
        <v>10</v>
      </c>
      <c r="Q55" s="639">
        <f t="shared" si="2"/>
        <v>80</v>
      </c>
      <c r="R55" s="674" t="str">
        <f t="shared" si="3"/>
        <v>III</v>
      </c>
      <c r="S55" s="246" t="str">
        <f t="shared" si="4"/>
        <v>MEJORABLE</v>
      </c>
      <c r="T55" s="180" t="s">
        <v>13</v>
      </c>
      <c r="U55" s="179" t="s">
        <v>14</v>
      </c>
      <c r="V55" s="178" t="s">
        <v>14</v>
      </c>
      <c r="W55" s="5" t="s">
        <v>3500</v>
      </c>
      <c r="X55" s="183" t="s">
        <v>13</v>
      </c>
    </row>
    <row r="56" spans="3:24" ht="68.400000000000006">
      <c r="C56" s="1450"/>
      <c r="D56" s="1451"/>
      <c r="E56" s="363" t="s">
        <v>157</v>
      </c>
      <c r="F56" s="188" t="s">
        <v>158</v>
      </c>
      <c r="G56" s="363" t="s">
        <v>20</v>
      </c>
      <c r="H56" s="179" t="s">
        <v>21</v>
      </c>
      <c r="I56" s="179" t="s">
        <v>11</v>
      </c>
      <c r="J56" s="179" t="s">
        <v>11</v>
      </c>
      <c r="K56" s="179" t="s">
        <v>11</v>
      </c>
      <c r="L56" s="472">
        <v>2</v>
      </c>
      <c r="M56" s="472">
        <v>4</v>
      </c>
      <c r="N56" s="639">
        <f t="shared" si="0"/>
        <v>8</v>
      </c>
      <c r="O56" s="950" t="str">
        <f t="shared" si="1"/>
        <v>MEDIO</v>
      </c>
      <c r="P56" s="639">
        <v>10</v>
      </c>
      <c r="Q56" s="639">
        <f t="shared" si="2"/>
        <v>80</v>
      </c>
      <c r="R56" s="674" t="str">
        <f t="shared" si="3"/>
        <v>III</v>
      </c>
      <c r="S56" s="246" t="str">
        <f t="shared" si="4"/>
        <v>MEJORABLE</v>
      </c>
      <c r="T56" s="180" t="s">
        <v>13</v>
      </c>
      <c r="U56" s="179" t="s">
        <v>14</v>
      </c>
      <c r="V56" s="179" t="s">
        <v>22</v>
      </c>
      <c r="W56" s="179" t="s">
        <v>3501</v>
      </c>
      <c r="X56" s="183" t="s">
        <v>13</v>
      </c>
    </row>
    <row r="57" spans="3:24" ht="68.400000000000006">
      <c r="C57" s="1450"/>
      <c r="D57" s="1451"/>
      <c r="E57" s="363" t="s">
        <v>157</v>
      </c>
      <c r="F57" s="189" t="s">
        <v>159</v>
      </c>
      <c r="G57" s="185" t="s">
        <v>33</v>
      </c>
      <c r="H57" s="178" t="s">
        <v>34</v>
      </c>
      <c r="I57" s="179" t="s">
        <v>11</v>
      </c>
      <c r="J57" s="179" t="s">
        <v>11</v>
      </c>
      <c r="K57" s="179" t="s">
        <v>11</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13</v>
      </c>
      <c r="V57" s="179" t="s">
        <v>13</v>
      </c>
      <c r="W57" s="5" t="s">
        <v>3502</v>
      </c>
      <c r="X57" s="183" t="s">
        <v>13</v>
      </c>
    </row>
    <row r="58" spans="3:24" ht="91.2">
      <c r="C58" s="1450"/>
      <c r="D58" s="1451"/>
      <c r="E58" s="363" t="s">
        <v>6</v>
      </c>
      <c r="F58" s="33" t="s">
        <v>1200</v>
      </c>
      <c r="G58" s="363" t="s">
        <v>33</v>
      </c>
      <c r="H58" s="179" t="s">
        <v>160</v>
      </c>
      <c r="I58" s="179" t="s">
        <v>11</v>
      </c>
      <c r="J58" s="179" t="s">
        <v>11</v>
      </c>
      <c r="K58" s="179" t="s">
        <v>11</v>
      </c>
      <c r="L58" s="472">
        <v>2</v>
      </c>
      <c r="M58" s="472">
        <v>4</v>
      </c>
      <c r="N58" s="639">
        <f t="shared" si="0"/>
        <v>8</v>
      </c>
      <c r="O58" s="950" t="str">
        <f t="shared" si="1"/>
        <v>MEDIO</v>
      </c>
      <c r="P58" s="639">
        <v>10</v>
      </c>
      <c r="Q58" s="639">
        <f t="shared" si="2"/>
        <v>80</v>
      </c>
      <c r="R58" s="674" t="str">
        <f t="shared" si="3"/>
        <v>III</v>
      </c>
      <c r="S58" s="246" t="str">
        <f t="shared" si="4"/>
        <v>MEJORABLE</v>
      </c>
      <c r="T58" s="179" t="s">
        <v>13</v>
      </c>
      <c r="U58" s="179" t="s">
        <v>13</v>
      </c>
      <c r="V58" s="179" t="s">
        <v>13</v>
      </c>
      <c r="W58" s="5" t="s">
        <v>4105</v>
      </c>
      <c r="X58" s="183" t="s">
        <v>162</v>
      </c>
    </row>
    <row r="59" spans="3:24" ht="68.400000000000006">
      <c r="C59" s="1450"/>
      <c r="D59" s="1451"/>
      <c r="E59" s="363" t="s">
        <v>157</v>
      </c>
      <c r="F59" s="184" t="s">
        <v>163</v>
      </c>
      <c r="G59" s="3" t="s">
        <v>39</v>
      </c>
      <c r="H59" s="5" t="s">
        <v>164</v>
      </c>
      <c r="I59" s="179" t="s">
        <v>11</v>
      </c>
      <c r="J59" s="179" t="s">
        <v>11</v>
      </c>
      <c r="K59" s="179" t="s">
        <v>11</v>
      </c>
      <c r="L59" s="472">
        <v>2</v>
      </c>
      <c r="M59" s="472">
        <v>4</v>
      </c>
      <c r="N59" s="639">
        <f t="shared" si="0"/>
        <v>8</v>
      </c>
      <c r="O59" s="950" t="str">
        <f t="shared" si="1"/>
        <v>MEDIO</v>
      </c>
      <c r="P59" s="639">
        <v>10</v>
      </c>
      <c r="Q59" s="639">
        <f t="shared" si="2"/>
        <v>80</v>
      </c>
      <c r="R59" s="674" t="str">
        <f t="shared" si="3"/>
        <v>III</v>
      </c>
      <c r="S59" s="246" t="str">
        <f t="shared" si="4"/>
        <v>MEJORABLE</v>
      </c>
      <c r="T59" s="179" t="s">
        <v>13</v>
      </c>
      <c r="U59" s="179" t="s">
        <v>13</v>
      </c>
      <c r="V59" s="179" t="s">
        <v>13</v>
      </c>
      <c r="W59" s="5" t="s">
        <v>3524</v>
      </c>
      <c r="X59" s="183" t="s">
        <v>166</v>
      </c>
    </row>
    <row r="60" spans="3:24" ht="91.2">
      <c r="C60" s="1450"/>
      <c r="D60" s="1451"/>
      <c r="E60" s="363" t="s">
        <v>157</v>
      </c>
      <c r="F60" s="184" t="s">
        <v>1322</v>
      </c>
      <c r="G60" s="3" t="s">
        <v>39</v>
      </c>
      <c r="H60" s="5" t="s">
        <v>1202</v>
      </c>
      <c r="I60" s="179" t="s">
        <v>11</v>
      </c>
      <c r="J60" s="179" t="s">
        <v>11</v>
      </c>
      <c r="K60" s="179" t="s">
        <v>11</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3525</v>
      </c>
      <c r="X60" s="183" t="s">
        <v>166</v>
      </c>
    </row>
    <row r="61" spans="3:24" ht="68.400000000000006">
      <c r="C61" s="1450"/>
      <c r="D61" s="1451"/>
      <c r="E61" s="363" t="s">
        <v>6</v>
      </c>
      <c r="F61" s="5" t="s">
        <v>40</v>
      </c>
      <c r="G61" s="3" t="s">
        <v>20</v>
      </c>
      <c r="H61" s="5" t="s">
        <v>41</v>
      </c>
      <c r="I61" s="179" t="s">
        <v>11</v>
      </c>
      <c r="J61" s="179" t="s">
        <v>11</v>
      </c>
      <c r="K61" s="179" t="s">
        <v>11</v>
      </c>
      <c r="L61" s="472">
        <v>2</v>
      </c>
      <c r="M61" s="472">
        <v>4</v>
      </c>
      <c r="N61" s="639">
        <f t="shared" si="0"/>
        <v>8</v>
      </c>
      <c r="O61" s="950" t="str">
        <f t="shared" si="1"/>
        <v>MEDIO</v>
      </c>
      <c r="P61" s="639">
        <v>10</v>
      </c>
      <c r="Q61" s="639">
        <f t="shared" si="2"/>
        <v>80</v>
      </c>
      <c r="R61" s="674" t="str">
        <f t="shared" si="3"/>
        <v>III</v>
      </c>
      <c r="S61" s="246" t="str">
        <f t="shared" si="4"/>
        <v>MEJORABLE</v>
      </c>
      <c r="T61" s="179" t="s">
        <v>14</v>
      </c>
      <c r="U61" s="179" t="s">
        <v>14</v>
      </c>
      <c r="V61" s="179" t="s">
        <v>14</v>
      </c>
      <c r="W61" s="5" t="s">
        <v>3503</v>
      </c>
      <c r="X61" s="183" t="s">
        <v>13</v>
      </c>
    </row>
    <row r="62" spans="3:24" ht="216.75" customHeight="1">
      <c r="C62" s="1450"/>
      <c r="D62" s="1451"/>
      <c r="E62" s="363" t="s">
        <v>6</v>
      </c>
      <c r="F62" s="34" t="s">
        <v>1203</v>
      </c>
      <c r="G62" s="363" t="s">
        <v>1204</v>
      </c>
      <c r="H62" s="179" t="s">
        <v>167</v>
      </c>
      <c r="I62" s="179" t="s">
        <v>11</v>
      </c>
      <c r="J62" s="179" t="s">
        <v>11</v>
      </c>
      <c r="K62" s="179" t="s">
        <v>11</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14</v>
      </c>
      <c r="V62" s="179" t="s">
        <v>14</v>
      </c>
      <c r="W62" s="178" t="s">
        <v>2138</v>
      </c>
      <c r="X62" s="183" t="s">
        <v>13</v>
      </c>
    </row>
    <row r="63" spans="3:24" ht="68.400000000000006">
      <c r="C63" s="1450"/>
      <c r="D63" s="1451"/>
      <c r="E63" s="363" t="s">
        <v>6</v>
      </c>
      <c r="F63" s="5" t="s">
        <v>169</v>
      </c>
      <c r="G63" s="363" t="s">
        <v>8</v>
      </c>
      <c r="H63" s="179" t="s">
        <v>170</v>
      </c>
      <c r="I63" s="179" t="s">
        <v>11</v>
      </c>
      <c r="J63" s="179" t="s">
        <v>11</v>
      </c>
      <c r="K63" s="179" t="s">
        <v>11</v>
      </c>
      <c r="L63" s="472">
        <v>2</v>
      </c>
      <c r="M63" s="472">
        <v>4</v>
      </c>
      <c r="N63" s="639">
        <f t="shared" si="0"/>
        <v>8</v>
      </c>
      <c r="O63" s="950" t="str">
        <f t="shared" si="1"/>
        <v>MEDIO</v>
      </c>
      <c r="P63" s="639">
        <v>10</v>
      </c>
      <c r="Q63" s="639">
        <f t="shared" si="2"/>
        <v>80</v>
      </c>
      <c r="R63" s="674" t="str">
        <f t="shared" si="3"/>
        <v>III</v>
      </c>
      <c r="S63" s="246" t="str">
        <f t="shared" si="4"/>
        <v>MEJORABLE</v>
      </c>
      <c r="T63" s="179" t="s">
        <v>14</v>
      </c>
      <c r="U63" s="179" t="s">
        <v>14</v>
      </c>
      <c r="V63" s="179" t="s">
        <v>14</v>
      </c>
      <c r="W63" s="5" t="s">
        <v>3504</v>
      </c>
      <c r="X63" s="183" t="s">
        <v>13</v>
      </c>
    </row>
    <row r="64" spans="3:24" ht="136.80000000000001">
      <c r="C64" s="1450"/>
      <c r="D64" s="1451"/>
      <c r="E64" s="363" t="s">
        <v>6</v>
      </c>
      <c r="F64" s="34" t="s">
        <v>171</v>
      </c>
      <c r="G64" s="363" t="s">
        <v>17</v>
      </c>
      <c r="H64" s="179"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1206</v>
      </c>
      <c r="V64" s="178" t="s">
        <v>14</v>
      </c>
      <c r="W64" s="179" t="s">
        <v>3505</v>
      </c>
      <c r="X64" s="183" t="s">
        <v>13</v>
      </c>
    </row>
    <row r="65" spans="3:24" ht="91.2">
      <c r="C65" s="1450"/>
      <c r="D65" s="1451"/>
      <c r="E65" s="363" t="s">
        <v>157</v>
      </c>
      <c r="F65" s="33" t="s">
        <v>173</v>
      </c>
      <c r="G65" s="363" t="s">
        <v>20</v>
      </c>
      <c r="H65" s="179" t="s">
        <v>36</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79" t="s">
        <v>13</v>
      </c>
      <c r="U65" s="179" t="s">
        <v>13</v>
      </c>
      <c r="V65" s="179" t="s">
        <v>13</v>
      </c>
      <c r="W65" s="5" t="s">
        <v>3506</v>
      </c>
      <c r="X65" s="183" t="s">
        <v>38</v>
      </c>
    </row>
    <row r="66" spans="3:24" ht="159.6">
      <c r="C66" s="1450"/>
      <c r="D66" s="1451"/>
      <c r="E66" s="363" t="s">
        <v>6</v>
      </c>
      <c r="F66" s="37" t="s">
        <v>3765</v>
      </c>
      <c r="G66" s="185" t="s">
        <v>33</v>
      </c>
      <c r="H66" s="324" t="s">
        <v>3881</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26</v>
      </c>
      <c r="U66" s="179" t="s">
        <v>26</v>
      </c>
      <c r="V66" s="179" t="s">
        <v>175</v>
      </c>
      <c r="W66" s="15" t="s">
        <v>4115</v>
      </c>
      <c r="X66" s="183" t="s">
        <v>1269</v>
      </c>
    </row>
    <row r="67" spans="3:24" ht="136.80000000000001">
      <c r="C67" s="1450"/>
      <c r="D67" s="1451"/>
      <c r="E67" s="363" t="s">
        <v>6</v>
      </c>
      <c r="F67" s="33" t="s">
        <v>180</v>
      </c>
      <c r="G67" s="363" t="s">
        <v>20</v>
      </c>
      <c r="H67" s="179" t="s">
        <v>31</v>
      </c>
      <c r="I67" s="184" t="s">
        <v>11</v>
      </c>
      <c r="J67" s="184" t="s">
        <v>11</v>
      </c>
      <c r="K67" s="184" t="s">
        <v>11</v>
      </c>
      <c r="L67" s="472">
        <v>2</v>
      </c>
      <c r="M67" s="472">
        <v>2</v>
      </c>
      <c r="N67" s="639">
        <f t="shared" si="0"/>
        <v>4</v>
      </c>
      <c r="O67" s="950" t="str">
        <f t="shared" si="1"/>
        <v>BAJO</v>
      </c>
      <c r="P67" s="639">
        <v>100</v>
      </c>
      <c r="Q67" s="639">
        <f t="shared" si="2"/>
        <v>400</v>
      </c>
      <c r="R67" s="674" t="str">
        <f t="shared" si="3"/>
        <v>II</v>
      </c>
      <c r="S67" s="246" t="str">
        <f t="shared" si="4"/>
        <v>ACEPTABLE CON CONTROL ESPECIFICO</v>
      </c>
      <c r="T67" s="179" t="s">
        <v>13</v>
      </c>
      <c r="U67" s="179" t="s">
        <v>13</v>
      </c>
      <c r="V67" s="179" t="s">
        <v>13</v>
      </c>
      <c r="W67" s="179" t="s">
        <v>3490</v>
      </c>
      <c r="X67" s="183" t="s">
        <v>13</v>
      </c>
    </row>
    <row r="68" spans="3:24" ht="81">
      <c r="C68" s="1450"/>
      <c r="D68" s="1451"/>
      <c r="E68" s="363" t="s">
        <v>157</v>
      </c>
      <c r="F68" s="33" t="s">
        <v>181</v>
      </c>
      <c r="G68" s="363" t="s">
        <v>81</v>
      </c>
      <c r="H68" s="179" t="s">
        <v>182</v>
      </c>
      <c r="I68" s="179" t="s">
        <v>11</v>
      </c>
      <c r="J68" s="179" t="s">
        <v>11</v>
      </c>
      <c r="K68" s="179" t="s">
        <v>11</v>
      </c>
      <c r="L68" s="472">
        <v>2</v>
      </c>
      <c r="M68" s="472">
        <v>4</v>
      </c>
      <c r="N68" s="639">
        <f t="shared" si="0"/>
        <v>8</v>
      </c>
      <c r="O68" s="950" t="str">
        <f t="shared" si="1"/>
        <v>MEDIO</v>
      </c>
      <c r="P68" s="639">
        <v>10</v>
      </c>
      <c r="Q68" s="639">
        <f t="shared" si="2"/>
        <v>80</v>
      </c>
      <c r="R68" s="674" t="str">
        <f t="shared" si="3"/>
        <v>III</v>
      </c>
      <c r="S68" s="246" t="str">
        <f t="shared" si="4"/>
        <v>MEJORABLE</v>
      </c>
      <c r="T68" s="198" t="s">
        <v>13</v>
      </c>
      <c r="U68" s="198" t="s">
        <v>13</v>
      </c>
      <c r="V68" s="198" t="s">
        <v>13</v>
      </c>
      <c r="W68" s="9" t="s">
        <v>3507</v>
      </c>
      <c r="X68" s="183" t="s">
        <v>13</v>
      </c>
    </row>
    <row r="69" spans="3:24" ht="81.599999999999994" thickBot="1">
      <c r="C69" s="1477"/>
      <c r="D69" s="1478"/>
      <c r="E69" s="208" t="s">
        <v>157</v>
      </c>
      <c r="F69" s="153" t="s">
        <v>183</v>
      </c>
      <c r="G69" s="153" t="s">
        <v>81</v>
      </c>
      <c r="H69" s="266" t="s">
        <v>182</v>
      </c>
      <c r="I69" s="154" t="s">
        <v>11</v>
      </c>
      <c r="J69" s="154" t="s">
        <v>11</v>
      </c>
      <c r="K69" s="154" t="s">
        <v>11</v>
      </c>
      <c r="L69" s="646">
        <v>2</v>
      </c>
      <c r="M69" s="646">
        <v>4</v>
      </c>
      <c r="N69" s="953">
        <f t="shared" si="0"/>
        <v>8</v>
      </c>
      <c r="O69" s="957" t="str">
        <f t="shared" si="1"/>
        <v>MEDIO</v>
      </c>
      <c r="P69" s="953">
        <v>10</v>
      </c>
      <c r="Q69" s="953">
        <f t="shared" si="2"/>
        <v>80</v>
      </c>
      <c r="R69" s="954" t="str">
        <f t="shared" si="3"/>
        <v>III</v>
      </c>
      <c r="S69" s="269" t="str">
        <f t="shared" si="4"/>
        <v>MEJORABLE</v>
      </c>
      <c r="T69" s="154" t="s">
        <v>13</v>
      </c>
      <c r="U69" s="154" t="s">
        <v>13</v>
      </c>
      <c r="V69" s="154" t="s">
        <v>13</v>
      </c>
      <c r="W69" s="270" t="s">
        <v>3508</v>
      </c>
      <c r="X69" s="212" t="s">
        <v>13</v>
      </c>
    </row>
  </sheetData>
  <mergeCells count="26">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53:D69"/>
    <mergeCell ref="C9:C20"/>
    <mergeCell ref="D9:D17"/>
    <mergeCell ref="E9:E17"/>
    <mergeCell ref="D18:D20"/>
    <mergeCell ref="E19:E20"/>
    <mergeCell ref="C21:C25"/>
    <mergeCell ref="D21:D25"/>
    <mergeCell ref="E21:E25"/>
    <mergeCell ref="C26:D52"/>
  </mergeCells>
  <conditionalFormatting sqref="S9:S69">
    <cfRule type="containsText" dxfId="2" priority="1" stopIfTrue="1" operator="containsText" text="MEJORABLE">
      <formula>NOT(ISERROR(SEARCH("MEJORABLE",S9)))</formula>
    </cfRule>
    <cfRule type="containsText" dxfId="1" priority="2" stopIfTrue="1" operator="containsText" text="ACEPTABLE CON CONTROL ESPECIFICO">
      <formula>NOT(ISERROR(SEARCH("ACEPTABLE CON CONTROL ESPECIFICO",S9)))</formula>
    </cfRule>
    <cfRule type="containsText" dxfId="0"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27"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7E00-000000000000}">
          <x14:formula1>
            <xm:f>'G. NIVEL DE CONSECUENCIA'!$D$10:$D$13</xm:f>
          </x14:formula1>
          <xm:sqref>P9:P69</xm:sqref>
        </x14:dataValidation>
        <x14:dataValidation type="list" allowBlank="1" showInputMessage="1" showErrorMessage="1" promptTitle="NE" prompt="4 = Continua_x000a_3 = Frecuente_x000a_2 = Ocasional_x000a_1 = Esporádica" xr:uid="{00000000-0002-0000-7E00-000001000000}">
          <x14:formula1>
            <xm:f>'D. NIVEL DE EXPOSICIÓN'!$D$8:$D$15</xm:f>
          </x14:formula1>
          <xm:sqref>M9:M69</xm:sqref>
        </x14:dataValidation>
        <x14:dataValidation type="list" allowBlank="1" showInputMessage="1" showErrorMessage="1" prompt="10 = Muy Alto_x000a_6 = Alto_x000a_2 = Medio_x000a_0 = Bajo" xr:uid="{00000000-0002-0000-7E00-000002000000}">
          <x14:formula1>
            <xm:f>'C. NIVEL DE DEFICIENCIA'!$C$8:$C$17</xm:f>
          </x14:formula1>
          <xm:sqref>L9:L69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5"/>
  <dimension ref="A1:V230"/>
  <sheetViews>
    <sheetView zoomScale="10" zoomScaleNormal="10" zoomScaleSheetLayoutView="30" workbookViewId="0">
      <selection sqref="A1:A4"/>
    </sheetView>
  </sheetViews>
  <sheetFormatPr baseColWidth="10" defaultColWidth="11.44140625" defaultRowHeight="14.4"/>
  <cols>
    <col min="1" max="1" width="41.44140625" customWidth="1"/>
    <col min="2" max="2" width="50.44140625" bestFit="1" customWidth="1"/>
    <col min="3" max="3" width="42.44140625" customWidth="1"/>
    <col min="4" max="4" width="32" customWidth="1"/>
    <col min="5" max="5" width="41.6640625" customWidth="1"/>
    <col min="6" max="6" width="43.6640625" bestFit="1" customWidth="1"/>
    <col min="7" max="7" width="30.109375" bestFit="1" customWidth="1"/>
    <col min="8" max="8" width="33.44140625" bestFit="1" customWidth="1"/>
    <col min="9" max="9" width="27.6640625" customWidth="1"/>
    <col min="10" max="10" width="25.6640625" bestFit="1" customWidth="1"/>
    <col min="11" max="11" width="34.44140625" customWidth="1"/>
    <col min="12" max="12" width="27" bestFit="1" customWidth="1"/>
    <col min="13" max="13" width="31.109375" customWidth="1"/>
    <col min="14" max="14" width="23.33203125" bestFit="1" customWidth="1"/>
    <col min="15" max="15" width="21.6640625" bestFit="1" customWidth="1"/>
    <col min="16" max="16" width="25.44140625" bestFit="1" customWidth="1"/>
    <col min="17" max="17" width="38.109375" customWidth="1"/>
    <col min="18" max="18" width="31.33203125" customWidth="1"/>
    <col min="19" max="19" width="29" customWidth="1"/>
    <col min="20" max="20" width="39.6640625" customWidth="1"/>
    <col min="21" max="21" width="84.44140625" bestFit="1" customWidth="1"/>
    <col min="22" max="22" width="27.109375" customWidth="1"/>
  </cols>
  <sheetData>
    <row r="1" spans="1:22" ht="27.75" customHeight="1">
      <c r="A1" s="1413"/>
      <c r="B1" s="1416" t="s">
        <v>1164</v>
      </c>
      <c r="C1" s="1417"/>
      <c r="D1" s="1417"/>
      <c r="E1" s="1417"/>
      <c r="F1" s="1417"/>
      <c r="G1" s="1417"/>
      <c r="H1" s="1417"/>
      <c r="I1" s="1417"/>
      <c r="J1" s="1417"/>
      <c r="K1" s="1417"/>
      <c r="L1" s="1417"/>
      <c r="M1" s="1417"/>
      <c r="N1" s="1417"/>
      <c r="O1" s="1417"/>
      <c r="P1" s="1417"/>
      <c r="Q1" s="1417"/>
      <c r="R1" s="1417"/>
      <c r="S1" s="1417"/>
      <c r="T1" s="1417"/>
      <c r="U1" s="78" t="s">
        <v>1</v>
      </c>
      <c r="V1" s="1419"/>
    </row>
    <row r="2" spans="1:22" ht="27">
      <c r="A2" s="1414"/>
      <c r="B2" s="1418"/>
      <c r="C2" s="1418"/>
      <c r="D2" s="1418"/>
      <c r="E2" s="1418"/>
      <c r="F2" s="1418"/>
      <c r="G2" s="1418"/>
      <c r="H2" s="1418"/>
      <c r="I2" s="1418"/>
      <c r="J2" s="1418"/>
      <c r="K2" s="1418"/>
      <c r="L2" s="1418"/>
      <c r="M2" s="1418"/>
      <c r="N2" s="1418"/>
      <c r="O2" s="1418"/>
      <c r="P2" s="1418"/>
      <c r="Q2" s="1418"/>
      <c r="R2" s="1418"/>
      <c r="S2" s="1418"/>
      <c r="T2" s="1418"/>
      <c r="U2" s="195" t="s">
        <v>126</v>
      </c>
      <c r="V2" s="1420"/>
    </row>
    <row r="3" spans="1:22" ht="27.75" customHeight="1">
      <c r="A3" s="1414"/>
      <c r="B3" s="1422" t="s">
        <v>1165</v>
      </c>
      <c r="C3" s="1423"/>
      <c r="D3" s="1423"/>
      <c r="E3" s="1423"/>
      <c r="F3" s="1423"/>
      <c r="G3" s="1423"/>
      <c r="H3" s="1423"/>
      <c r="I3" s="1423"/>
      <c r="J3" s="1423"/>
      <c r="K3" s="1423"/>
      <c r="L3" s="1423"/>
      <c r="M3" s="1423"/>
      <c r="N3" s="1423"/>
      <c r="O3" s="1423"/>
      <c r="P3" s="1423"/>
      <c r="Q3" s="1423"/>
      <c r="R3" s="1423"/>
      <c r="S3" s="1423"/>
      <c r="T3" s="1424"/>
      <c r="U3" s="195" t="s">
        <v>127</v>
      </c>
      <c r="V3" s="1420"/>
    </row>
    <row r="4" spans="1:22" ht="27">
      <c r="A4" s="1415"/>
      <c r="B4" s="1425"/>
      <c r="C4" s="1426"/>
      <c r="D4" s="1426"/>
      <c r="E4" s="1426"/>
      <c r="F4" s="1426"/>
      <c r="G4" s="1426"/>
      <c r="H4" s="1426"/>
      <c r="I4" s="1426"/>
      <c r="J4" s="1426"/>
      <c r="K4" s="1426"/>
      <c r="L4" s="1426"/>
      <c r="M4" s="1426"/>
      <c r="N4" s="1426"/>
      <c r="O4" s="1426"/>
      <c r="P4" s="1426"/>
      <c r="Q4" s="1426"/>
      <c r="R4" s="1426"/>
      <c r="S4" s="1426"/>
      <c r="T4" s="1427"/>
      <c r="U4" s="79" t="s">
        <v>2</v>
      </c>
      <c r="V4" s="1421"/>
    </row>
    <row r="5" spans="1:22" ht="76.5" customHeight="1">
      <c r="A5" s="251" t="s">
        <v>3</v>
      </c>
      <c r="B5" s="205">
        <v>43518</v>
      </c>
      <c r="C5" s="205">
        <v>43533</v>
      </c>
      <c r="D5" s="205">
        <v>43710</v>
      </c>
      <c r="E5" s="205">
        <v>43719</v>
      </c>
      <c r="F5" s="205">
        <v>43732</v>
      </c>
      <c r="G5" s="205">
        <v>43768</v>
      </c>
      <c r="H5" s="205">
        <v>44034</v>
      </c>
      <c r="I5" s="205">
        <v>44295</v>
      </c>
      <c r="J5" s="205">
        <v>44385</v>
      </c>
      <c r="K5" s="205">
        <v>44708</v>
      </c>
      <c r="L5" s="190"/>
      <c r="M5" s="190"/>
      <c r="N5" s="190"/>
      <c r="O5" s="190"/>
      <c r="P5" s="190"/>
      <c r="Q5" s="187"/>
      <c r="R5" s="249"/>
      <c r="S5" s="1405"/>
      <c r="T5" s="1405"/>
      <c r="U5" s="1406"/>
      <c r="V5" s="1407"/>
    </row>
    <row r="6" spans="1:22" ht="45" customHeight="1">
      <c r="A6" s="1408" t="s">
        <v>128</v>
      </c>
      <c r="B6" s="1409"/>
      <c r="C6" s="1410" t="s">
        <v>1874</v>
      </c>
      <c r="D6" s="1411"/>
      <c r="E6" s="1411"/>
      <c r="F6" s="1411"/>
      <c r="G6" s="1411"/>
      <c r="H6" s="1411"/>
      <c r="I6" s="1411"/>
      <c r="J6" s="1411"/>
      <c r="K6" s="1411"/>
      <c r="L6" s="1411"/>
      <c r="M6" s="1411"/>
      <c r="N6" s="1411"/>
      <c r="O6" s="1411"/>
      <c r="P6" s="1411"/>
      <c r="Q6" s="1411"/>
      <c r="R6" s="1411"/>
      <c r="S6" s="1411"/>
      <c r="T6" s="1411"/>
      <c r="U6" s="1411"/>
      <c r="V6" s="1412"/>
    </row>
    <row r="7" spans="1:22" ht="52.5" customHeight="1">
      <c r="A7" s="1431" t="s">
        <v>65</v>
      </c>
      <c r="B7" s="1433" t="s">
        <v>66</v>
      </c>
      <c r="C7" s="1434" t="s">
        <v>67</v>
      </c>
      <c r="D7" s="1433" t="s">
        <v>4</v>
      </c>
      <c r="E7" s="1433"/>
      <c r="F7" s="1436" t="s">
        <v>68</v>
      </c>
      <c r="G7" s="1429" t="s">
        <v>5</v>
      </c>
      <c r="H7" s="1429"/>
      <c r="I7" s="1429"/>
      <c r="J7" s="1428" t="s">
        <v>1166</v>
      </c>
      <c r="K7" s="1428"/>
      <c r="L7" s="1428"/>
      <c r="M7" s="1428"/>
      <c r="N7" s="1428"/>
      <c r="O7" s="1428"/>
      <c r="P7" s="1428"/>
      <c r="Q7" s="247" t="s">
        <v>1167</v>
      </c>
      <c r="R7" s="1429" t="s">
        <v>132</v>
      </c>
      <c r="S7" s="1429"/>
      <c r="T7" s="1429"/>
      <c r="U7" s="1429"/>
      <c r="V7" s="1430"/>
    </row>
    <row r="8" spans="1:22" ht="125.25" customHeight="1" thickBot="1">
      <c r="A8" s="1432"/>
      <c r="B8" s="1433"/>
      <c r="C8" s="1435"/>
      <c r="D8" s="250" t="s">
        <v>812</v>
      </c>
      <c r="E8" s="250" t="s">
        <v>813</v>
      </c>
      <c r="F8" s="1437"/>
      <c r="G8" s="248" t="s">
        <v>69</v>
      </c>
      <c r="H8" s="248" t="s">
        <v>70</v>
      </c>
      <c r="I8" s="248" t="s">
        <v>71</v>
      </c>
      <c r="J8" s="248" t="s">
        <v>72</v>
      </c>
      <c r="K8" s="248" t="s">
        <v>644</v>
      </c>
      <c r="L8" s="248" t="s">
        <v>73</v>
      </c>
      <c r="M8" s="248" t="s">
        <v>1168</v>
      </c>
      <c r="N8" s="248" t="s">
        <v>74</v>
      </c>
      <c r="O8" s="248" t="s">
        <v>814</v>
      </c>
      <c r="P8" s="248" t="s">
        <v>650</v>
      </c>
      <c r="Q8" s="248" t="s">
        <v>75</v>
      </c>
      <c r="R8" s="247" t="s">
        <v>653</v>
      </c>
      <c r="S8" s="247" t="s">
        <v>655</v>
      </c>
      <c r="T8" s="247" t="s">
        <v>76</v>
      </c>
      <c r="U8" s="247" t="s">
        <v>1162</v>
      </c>
      <c r="V8" s="515" t="s">
        <v>1163</v>
      </c>
    </row>
    <row r="9" spans="1:22" ht="174" customHeight="1">
      <c r="A9" s="1447" t="s">
        <v>77</v>
      </c>
      <c r="B9" s="1449" t="s">
        <v>1169</v>
      </c>
      <c r="C9" s="1440" t="s">
        <v>6</v>
      </c>
      <c r="D9" s="3" t="s">
        <v>7</v>
      </c>
      <c r="E9" s="363" t="s">
        <v>8</v>
      </c>
      <c r="F9" s="178" t="s">
        <v>9</v>
      </c>
      <c r="G9" s="179" t="s">
        <v>10</v>
      </c>
      <c r="H9" s="179" t="s">
        <v>44</v>
      </c>
      <c r="I9" s="179" t="s">
        <v>1087</v>
      </c>
      <c r="J9" s="180">
        <v>6</v>
      </c>
      <c r="K9" s="180">
        <v>3</v>
      </c>
      <c r="L9" s="181">
        <f>+J9*K9</f>
        <v>18</v>
      </c>
      <c r="M9" s="4" t="str">
        <f>IF(L9&gt;=24,"MUY ALTO",IF(L9&gt;=10,"ALTO",IF(L9&gt;=6,"MEDIO","BAJO")))</f>
        <v>ALTO</v>
      </c>
      <c r="N9" s="180">
        <v>10</v>
      </c>
      <c r="O9" s="181">
        <f>+L9*N9</f>
        <v>180</v>
      </c>
      <c r="P9" s="182" t="str">
        <f>IF(O9&gt;=600,"I",IF(O9&gt;=150,"II",IF(O9&gt;=40,"III",IF(O9&gt;=20,"IV"))))</f>
        <v>II</v>
      </c>
      <c r="Q9" s="246" t="str">
        <f>IF(O9&gt;=600,"NO ACEPTABLE",IF(O9&gt;=150,"ACEPTABLE CON CONTROL ESPECIFICO",IF(O9&gt;=40,"MEJORABLE",IF(O9&gt;=20,"ACEPTABLE"))))</f>
        <v>ACEPTABLE CON CONTROL ESPECIFICO</v>
      </c>
      <c r="R9" s="179" t="s">
        <v>13</v>
      </c>
      <c r="S9" s="179" t="s">
        <v>14</v>
      </c>
      <c r="T9" s="179" t="s">
        <v>14</v>
      </c>
      <c r="U9" s="5" t="s">
        <v>363</v>
      </c>
      <c r="V9" s="183" t="s">
        <v>13</v>
      </c>
    </row>
    <row r="10" spans="1:22" ht="114.75" customHeight="1">
      <c r="A10" s="1448"/>
      <c r="B10" s="1449"/>
      <c r="C10" s="1440"/>
      <c r="D10" s="5" t="s">
        <v>15</v>
      </c>
      <c r="E10" s="363" t="s">
        <v>8</v>
      </c>
      <c r="F10" s="179" t="s">
        <v>315</v>
      </c>
      <c r="G10" s="179" t="s">
        <v>11</v>
      </c>
      <c r="H10" s="179" t="s">
        <v>44</v>
      </c>
      <c r="I10" s="179" t="s">
        <v>1087</v>
      </c>
      <c r="J10" s="180">
        <v>6</v>
      </c>
      <c r="K10" s="180">
        <v>3</v>
      </c>
      <c r="L10" s="181">
        <f t="shared" ref="L10:L66" si="0">+J10*K10</f>
        <v>18</v>
      </c>
      <c r="M10" s="4" t="str">
        <f t="shared" ref="M10:M66" si="1">IF(L10&gt;=24,"MUY ALTO",IF(L10&gt;=10,"ALTO",IF(L10&gt;=6,"MEDIO","BAJO")))</f>
        <v>ALTO</v>
      </c>
      <c r="N10" s="180">
        <v>10</v>
      </c>
      <c r="O10" s="181">
        <f t="shared" ref="O10:O66" si="2">+L10*N10</f>
        <v>180</v>
      </c>
      <c r="P10" s="182" t="str">
        <f t="shared" ref="P10:P66" si="3">IF(O10&gt;=600,"I",IF(O10&gt;=150,"II",IF(O10&gt;=40,"III",IF(O10&gt;=20,"IV"))))</f>
        <v>II</v>
      </c>
      <c r="Q10" s="246" t="str">
        <f t="shared" ref="Q10:Q66" si="4">IF(O10&gt;=600,"NO ACEPTABLE",IF(O10&gt;=150,"ACEPTABLE CON CONTROL ESPECIFICO",IF(O10&gt;=40,"MEJORABLE",IF(O10&gt;=20,"ACEPTABLE"))))</f>
        <v>ACEPTABLE CON CONTROL ESPECIFICO</v>
      </c>
      <c r="R10" s="179" t="s">
        <v>14</v>
      </c>
      <c r="S10" s="179" t="s">
        <v>14</v>
      </c>
      <c r="T10" s="179" t="s">
        <v>14</v>
      </c>
      <c r="U10" s="5" t="s">
        <v>16</v>
      </c>
      <c r="V10" s="183" t="s">
        <v>13</v>
      </c>
    </row>
    <row r="11" spans="1:22" ht="250.8">
      <c r="A11" s="1448"/>
      <c r="B11" s="1449"/>
      <c r="C11" s="1440"/>
      <c r="D11" s="33" t="s">
        <v>35</v>
      </c>
      <c r="E11" s="363" t="s">
        <v>20</v>
      </c>
      <c r="F11" s="179" t="s">
        <v>48</v>
      </c>
      <c r="G11" s="184" t="s">
        <v>11</v>
      </c>
      <c r="H11" s="184" t="s">
        <v>1088</v>
      </c>
      <c r="I11" s="179" t="s">
        <v>1207</v>
      </c>
      <c r="J11" s="180">
        <v>6</v>
      </c>
      <c r="K11" s="180">
        <v>2</v>
      </c>
      <c r="L11" s="181">
        <f t="shared" si="0"/>
        <v>12</v>
      </c>
      <c r="M11" s="4" t="str">
        <f t="shared" si="1"/>
        <v>ALTO</v>
      </c>
      <c r="N11" s="180">
        <v>10</v>
      </c>
      <c r="O11" s="181">
        <f t="shared" si="2"/>
        <v>120</v>
      </c>
      <c r="P11" s="182" t="str">
        <f t="shared" si="3"/>
        <v>III</v>
      </c>
      <c r="Q11" s="246" t="str">
        <f t="shared" si="4"/>
        <v>MEJORABLE</v>
      </c>
      <c r="R11" s="179" t="s">
        <v>13</v>
      </c>
      <c r="S11" s="179" t="s">
        <v>13</v>
      </c>
      <c r="T11" s="179" t="s">
        <v>13</v>
      </c>
      <c r="U11" s="5" t="s">
        <v>49</v>
      </c>
      <c r="V11" s="183" t="s">
        <v>50</v>
      </c>
    </row>
    <row r="12" spans="1:22" ht="174.75" customHeight="1">
      <c r="A12" s="1448"/>
      <c r="B12" s="1449"/>
      <c r="C12" s="1440"/>
      <c r="D12" s="5" t="s">
        <v>46</v>
      </c>
      <c r="E12" s="363" t="s">
        <v>17</v>
      </c>
      <c r="F12" s="179" t="s">
        <v>47</v>
      </c>
      <c r="G12" s="179" t="s">
        <v>45</v>
      </c>
      <c r="H12" s="179" t="s">
        <v>11</v>
      </c>
      <c r="I12" s="179" t="s">
        <v>1089</v>
      </c>
      <c r="J12" s="180">
        <v>6</v>
      </c>
      <c r="K12" s="180">
        <v>2</v>
      </c>
      <c r="L12" s="181">
        <f t="shared" si="0"/>
        <v>12</v>
      </c>
      <c r="M12" s="4" t="str">
        <f t="shared" si="1"/>
        <v>ALTO</v>
      </c>
      <c r="N12" s="180">
        <v>10</v>
      </c>
      <c r="O12" s="181">
        <f t="shared" si="2"/>
        <v>120</v>
      </c>
      <c r="P12" s="182" t="str">
        <f t="shared" si="3"/>
        <v>III</v>
      </c>
      <c r="Q12" s="246" t="str">
        <f t="shared" si="4"/>
        <v>MEJORABLE</v>
      </c>
      <c r="R12" s="180" t="s">
        <v>13</v>
      </c>
      <c r="S12" s="179" t="s">
        <v>14</v>
      </c>
      <c r="T12" s="178" t="s">
        <v>14</v>
      </c>
      <c r="U12" s="5" t="s">
        <v>16</v>
      </c>
      <c r="V12" s="183" t="s">
        <v>13</v>
      </c>
    </row>
    <row r="13" spans="1:22" ht="168.75" customHeight="1">
      <c r="A13" s="1448"/>
      <c r="B13" s="1449"/>
      <c r="C13" s="1440"/>
      <c r="D13" s="189" t="s">
        <v>1090</v>
      </c>
      <c r="E13" s="185" t="s">
        <v>33</v>
      </c>
      <c r="F13" s="178" t="s">
        <v>391</v>
      </c>
      <c r="G13" s="178" t="s">
        <v>10</v>
      </c>
      <c r="H13" s="178" t="s">
        <v>10</v>
      </c>
      <c r="I13" s="178" t="s">
        <v>1089</v>
      </c>
      <c r="J13" s="180">
        <v>2</v>
      </c>
      <c r="K13" s="180">
        <v>2</v>
      </c>
      <c r="L13" s="181">
        <f t="shared" si="0"/>
        <v>4</v>
      </c>
      <c r="M13" s="4" t="str">
        <f t="shared" si="1"/>
        <v>BAJO</v>
      </c>
      <c r="N13" s="180">
        <v>10</v>
      </c>
      <c r="O13" s="181">
        <f t="shared" si="2"/>
        <v>40</v>
      </c>
      <c r="P13" s="182" t="str">
        <f t="shared" si="3"/>
        <v>III</v>
      </c>
      <c r="Q13" s="246" t="str">
        <f t="shared" si="4"/>
        <v>MEJORABLE</v>
      </c>
      <c r="R13" s="179" t="s">
        <v>13</v>
      </c>
      <c r="S13" s="179" t="s">
        <v>13</v>
      </c>
      <c r="T13" s="179" t="s">
        <v>13</v>
      </c>
      <c r="U13" s="5" t="s">
        <v>1091</v>
      </c>
      <c r="V13" s="183" t="s">
        <v>13</v>
      </c>
    </row>
    <row r="14" spans="1:22" ht="219" customHeight="1">
      <c r="A14" s="1448"/>
      <c r="B14" s="1449"/>
      <c r="C14" s="1440"/>
      <c r="D14" s="188" t="s">
        <v>1092</v>
      </c>
      <c r="E14" s="363" t="s">
        <v>20</v>
      </c>
      <c r="F14" s="179" t="s">
        <v>365</v>
      </c>
      <c r="G14" s="184" t="s">
        <v>1093</v>
      </c>
      <c r="H14" s="184" t="s">
        <v>11</v>
      </c>
      <c r="I14" s="184" t="s">
        <v>1089</v>
      </c>
      <c r="J14" s="180">
        <v>2</v>
      </c>
      <c r="K14" s="180">
        <v>2</v>
      </c>
      <c r="L14" s="181">
        <f t="shared" si="0"/>
        <v>4</v>
      </c>
      <c r="M14" s="4" t="str">
        <f t="shared" si="1"/>
        <v>BAJO</v>
      </c>
      <c r="N14" s="180">
        <v>10</v>
      </c>
      <c r="O14" s="181">
        <f t="shared" si="2"/>
        <v>40</v>
      </c>
      <c r="P14" s="182" t="str">
        <f t="shared" si="3"/>
        <v>III</v>
      </c>
      <c r="Q14" s="246" t="str">
        <f t="shared" si="4"/>
        <v>MEJORABLE</v>
      </c>
      <c r="R14" s="179" t="s">
        <v>13</v>
      </c>
      <c r="S14" s="179" t="s">
        <v>13</v>
      </c>
      <c r="T14" s="179" t="s">
        <v>1208</v>
      </c>
      <c r="U14" s="5" t="s">
        <v>1867</v>
      </c>
      <c r="V14" s="183" t="s">
        <v>13</v>
      </c>
    </row>
    <row r="15" spans="1:22" ht="91.2">
      <c r="A15" s="1448"/>
      <c r="B15" s="1449"/>
      <c r="C15" s="1440"/>
      <c r="D15" s="5" t="s">
        <v>40</v>
      </c>
      <c r="E15" s="3" t="s">
        <v>20</v>
      </c>
      <c r="F15" s="5" t="s">
        <v>41</v>
      </c>
      <c r="G15" s="184" t="s">
        <v>42</v>
      </c>
      <c r="H15" s="184" t="s">
        <v>11</v>
      </c>
      <c r="I15" s="184" t="s">
        <v>1089</v>
      </c>
      <c r="J15" s="180">
        <v>2</v>
      </c>
      <c r="K15" s="180">
        <v>2</v>
      </c>
      <c r="L15" s="181">
        <f t="shared" si="0"/>
        <v>4</v>
      </c>
      <c r="M15" s="4" t="str">
        <f t="shared" si="1"/>
        <v>BAJO</v>
      </c>
      <c r="N15" s="180">
        <v>10</v>
      </c>
      <c r="O15" s="181">
        <f t="shared" si="2"/>
        <v>40</v>
      </c>
      <c r="P15" s="182" t="str">
        <f t="shared" si="3"/>
        <v>III</v>
      </c>
      <c r="Q15" s="246" t="str">
        <f t="shared" si="4"/>
        <v>MEJORABLE</v>
      </c>
      <c r="R15" s="179" t="s">
        <v>14</v>
      </c>
      <c r="S15" s="179" t="s">
        <v>14</v>
      </c>
      <c r="T15" s="179" t="s">
        <v>14</v>
      </c>
      <c r="U15" s="5" t="s">
        <v>43</v>
      </c>
      <c r="V15" s="183" t="s">
        <v>13</v>
      </c>
    </row>
    <row r="16" spans="1:22" ht="139.5" customHeight="1">
      <c r="A16" s="1448"/>
      <c r="B16" s="1449"/>
      <c r="C16" s="1440"/>
      <c r="D16" s="191" t="s">
        <v>19</v>
      </c>
      <c r="E16" s="363" t="s">
        <v>20</v>
      </c>
      <c r="F16" s="179" t="s">
        <v>21</v>
      </c>
      <c r="G16" s="184" t="s">
        <v>11</v>
      </c>
      <c r="H16" s="184" t="s">
        <v>11</v>
      </c>
      <c r="I16" s="184" t="s">
        <v>1089</v>
      </c>
      <c r="J16" s="180">
        <v>6</v>
      </c>
      <c r="K16" s="180">
        <v>2</v>
      </c>
      <c r="L16" s="181">
        <f t="shared" si="0"/>
        <v>12</v>
      </c>
      <c r="M16" s="4" t="str">
        <f t="shared" si="1"/>
        <v>ALTO</v>
      </c>
      <c r="N16" s="180">
        <v>10</v>
      </c>
      <c r="O16" s="181">
        <f t="shared" si="2"/>
        <v>120</v>
      </c>
      <c r="P16" s="182" t="str">
        <f t="shared" si="3"/>
        <v>III</v>
      </c>
      <c r="Q16" s="246" t="str">
        <f t="shared" si="4"/>
        <v>MEJORABLE</v>
      </c>
      <c r="R16" s="180" t="s">
        <v>13</v>
      </c>
      <c r="S16" s="179" t="s">
        <v>14</v>
      </c>
      <c r="T16" s="179" t="s">
        <v>22</v>
      </c>
      <c r="U16" s="179" t="s">
        <v>23</v>
      </c>
      <c r="V16" s="183" t="s">
        <v>13</v>
      </c>
    </row>
    <row r="17" spans="1:22" ht="250.8">
      <c r="A17" s="1448"/>
      <c r="B17" s="1449"/>
      <c r="C17" s="1440"/>
      <c r="D17" s="33" t="s">
        <v>35</v>
      </c>
      <c r="E17" s="363" t="s">
        <v>20</v>
      </c>
      <c r="F17" s="179" t="s">
        <v>48</v>
      </c>
      <c r="G17" s="184" t="s">
        <v>11</v>
      </c>
      <c r="H17" s="184" t="s">
        <v>11</v>
      </c>
      <c r="I17" s="184" t="s">
        <v>1089</v>
      </c>
      <c r="J17" s="180">
        <v>2</v>
      </c>
      <c r="K17" s="180">
        <v>2</v>
      </c>
      <c r="L17" s="181">
        <f t="shared" si="0"/>
        <v>4</v>
      </c>
      <c r="M17" s="4" t="str">
        <f t="shared" si="1"/>
        <v>BAJO</v>
      </c>
      <c r="N17" s="180">
        <v>25</v>
      </c>
      <c r="O17" s="181">
        <f t="shared" si="2"/>
        <v>100</v>
      </c>
      <c r="P17" s="182" t="str">
        <f t="shared" si="3"/>
        <v>III</v>
      </c>
      <c r="Q17" s="246" t="str">
        <f t="shared" si="4"/>
        <v>MEJORABLE</v>
      </c>
      <c r="R17" s="179" t="s">
        <v>13</v>
      </c>
      <c r="S17" s="179" t="s">
        <v>13</v>
      </c>
      <c r="T17" s="179" t="s">
        <v>13</v>
      </c>
      <c r="U17" s="5" t="s">
        <v>49</v>
      </c>
      <c r="V17" s="183" t="s">
        <v>50</v>
      </c>
    </row>
    <row r="18" spans="1:22" ht="305.25" customHeight="1">
      <c r="A18" s="1448"/>
      <c r="B18" s="1438" t="s">
        <v>187</v>
      </c>
      <c r="C18" s="1440" t="s">
        <v>6</v>
      </c>
      <c r="D18" s="192" t="s">
        <v>367</v>
      </c>
      <c r="E18" s="193" t="s">
        <v>8</v>
      </c>
      <c r="F18" s="194" t="s">
        <v>368</v>
      </c>
      <c r="G18" s="195" t="s">
        <v>10</v>
      </c>
      <c r="H18" s="195" t="s">
        <v>11</v>
      </c>
      <c r="I18" s="195" t="s">
        <v>369</v>
      </c>
      <c r="J18" s="180">
        <v>6</v>
      </c>
      <c r="K18" s="180">
        <v>2</v>
      </c>
      <c r="L18" s="181">
        <f t="shared" si="0"/>
        <v>12</v>
      </c>
      <c r="M18" s="4" t="str">
        <f t="shared" si="1"/>
        <v>ALTO</v>
      </c>
      <c r="N18" s="180">
        <v>25</v>
      </c>
      <c r="O18" s="181">
        <f t="shared" si="2"/>
        <v>300</v>
      </c>
      <c r="P18" s="182" t="str">
        <f t="shared" si="3"/>
        <v>II</v>
      </c>
      <c r="Q18" s="246" t="str">
        <f t="shared" si="4"/>
        <v>ACEPTABLE CON CONTROL ESPECIFICO</v>
      </c>
      <c r="R18" s="195" t="s">
        <v>13</v>
      </c>
      <c r="S18" s="195" t="s">
        <v>14</v>
      </c>
      <c r="T18" s="195" t="s">
        <v>14</v>
      </c>
      <c r="U18" s="100" t="s">
        <v>370</v>
      </c>
      <c r="V18" s="204" t="s">
        <v>13</v>
      </c>
    </row>
    <row r="19" spans="1:22" ht="102.75" customHeight="1">
      <c r="A19" s="1448"/>
      <c r="B19" s="1439"/>
      <c r="C19" s="1440"/>
      <c r="D19" s="33" t="s">
        <v>250</v>
      </c>
      <c r="E19" s="363" t="s">
        <v>33</v>
      </c>
      <c r="F19" s="310" t="s">
        <v>160</v>
      </c>
      <c r="G19" s="179" t="s">
        <v>10</v>
      </c>
      <c r="H19" s="178" t="s">
        <v>1174</v>
      </c>
      <c r="I19" s="179" t="s">
        <v>1175</v>
      </c>
      <c r="J19" s="180">
        <v>6</v>
      </c>
      <c r="K19" s="180">
        <v>2</v>
      </c>
      <c r="L19" s="181">
        <f t="shared" si="0"/>
        <v>12</v>
      </c>
      <c r="M19" s="4" t="str">
        <f t="shared" si="1"/>
        <v>ALTO</v>
      </c>
      <c r="N19" s="180">
        <v>25</v>
      </c>
      <c r="O19" s="181">
        <f t="shared" si="2"/>
        <v>300</v>
      </c>
      <c r="P19" s="182" t="str">
        <f t="shared" si="3"/>
        <v>II</v>
      </c>
      <c r="Q19" s="246" t="str">
        <f t="shared" si="4"/>
        <v>ACEPTABLE CON CONTROL ESPECIFICO</v>
      </c>
      <c r="R19" s="179" t="s">
        <v>13</v>
      </c>
      <c r="S19" s="179" t="s">
        <v>13</v>
      </c>
      <c r="T19" s="179" t="s">
        <v>13</v>
      </c>
      <c r="U19" s="36" t="s">
        <v>253</v>
      </c>
      <c r="V19" s="311" t="s">
        <v>162</v>
      </c>
    </row>
    <row r="20" spans="1:22" ht="101.25" customHeight="1">
      <c r="A20" s="1448"/>
      <c r="B20" s="1439"/>
      <c r="C20" s="1440"/>
      <c r="D20" s="178" t="s">
        <v>248</v>
      </c>
      <c r="E20" s="185" t="s">
        <v>219</v>
      </c>
      <c r="F20" s="178" t="s">
        <v>220</v>
      </c>
      <c r="G20" s="178" t="s">
        <v>11</v>
      </c>
      <c r="H20" s="178" t="s">
        <v>1174</v>
      </c>
      <c r="I20" s="179" t="s">
        <v>1175</v>
      </c>
      <c r="J20" s="180">
        <v>6</v>
      </c>
      <c r="K20" s="180">
        <v>2</v>
      </c>
      <c r="L20" s="181">
        <f t="shared" si="0"/>
        <v>12</v>
      </c>
      <c r="M20" s="4" t="str">
        <f t="shared" si="1"/>
        <v>ALTO</v>
      </c>
      <c r="N20" s="180">
        <v>10</v>
      </c>
      <c r="O20" s="181">
        <f t="shared" si="2"/>
        <v>120</v>
      </c>
      <c r="P20" s="182" t="str">
        <f t="shared" si="3"/>
        <v>III</v>
      </c>
      <c r="Q20" s="246" t="str">
        <f t="shared" si="4"/>
        <v>MEJORABLE</v>
      </c>
      <c r="R20" s="179" t="s">
        <v>91</v>
      </c>
      <c r="S20" s="179" t="s">
        <v>91</v>
      </c>
      <c r="T20" s="179" t="s">
        <v>252</v>
      </c>
      <c r="U20" s="179" t="s">
        <v>1176</v>
      </c>
      <c r="V20" s="183" t="s">
        <v>221</v>
      </c>
    </row>
    <row r="21" spans="1:22" ht="249.75" customHeight="1">
      <c r="A21" s="1448"/>
      <c r="B21" s="1439"/>
      <c r="C21" s="1440"/>
      <c r="D21" s="192" t="s">
        <v>371</v>
      </c>
      <c r="E21" s="193" t="s">
        <v>8</v>
      </c>
      <c r="F21" s="194" t="s">
        <v>372</v>
      </c>
      <c r="G21" s="195" t="s">
        <v>10</v>
      </c>
      <c r="H21" s="195" t="s">
        <v>11</v>
      </c>
      <c r="I21" s="195" t="s">
        <v>369</v>
      </c>
      <c r="J21" s="180">
        <v>6</v>
      </c>
      <c r="K21" s="180">
        <v>3</v>
      </c>
      <c r="L21" s="181">
        <f t="shared" si="0"/>
        <v>18</v>
      </c>
      <c r="M21" s="4" t="str">
        <f t="shared" si="1"/>
        <v>ALTO</v>
      </c>
      <c r="N21" s="180">
        <v>10</v>
      </c>
      <c r="O21" s="181">
        <f t="shared" si="2"/>
        <v>180</v>
      </c>
      <c r="P21" s="182" t="str">
        <f t="shared" si="3"/>
        <v>II</v>
      </c>
      <c r="Q21" s="246" t="str">
        <f t="shared" si="4"/>
        <v>ACEPTABLE CON CONTROL ESPECIFICO</v>
      </c>
      <c r="R21" s="195" t="s">
        <v>14</v>
      </c>
      <c r="S21" s="195" t="s">
        <v>14</v>
      </c>
      <c r="T21" s="195" t="s">
        <v>14</v>
      </c>
      <c r="U21" s="100" t="s">
        <v>373</v>
      </c>
      <c r="V21" s="204" t="s">
        <v>13</v>
      </c>
    </row>
    <row r="22" spans="1:22" ht="249.75" customHeight="1">
      <c r="A22" s="1448"/>
      <c r="B22" s="1439"/>
      <c r="C22" s="1440"/>
      <c r="D22" s="192" t="s">
        <v>374</v>
      </c>
      <c r="E22" s="193" t="s">
        <v>8</v>
      </c>
      <c r="F22" s="194" t="s">
        <v>375</v>
      </c>
      <c r="G22" s="195" t="s">
        <v>10</v>
      </c>
      <c r="H22" s="195" t="s">
        <v>11</v>
      </c>
      <c r="I22" s="195" t="s">
        <v>369</v>
      </c>
      <c r="J22" s="180">
        <v>6</v>
      </c>
      <c r="K22" s="180">
        <v>3</v>
      </c>
      <c r="L22" s="181">
        <f t="shared" si="0"/>
        <v>18</v>
      </c>
      <c r="M22" s="4" t="str">
        <f t="shared" si="1"/>
        <v>ALTO</v>
      </c>
      <c r="N22" s="180">
        <v>10</v>
      </c>
      <c r="O22" s="181">
        <f t="shared" si="2"/>
        <v>180</v>
      </c>
      <c r="P22" s="182" t="str">
        <f t="shared" si="3"/>
        <v>II</v>
      </c>
      <c r="Q22" s="246" t="str">
        <f t="shared" si="4"/>
        <v>ACEPTABLE CON CONTROL ESPECIFICO</v>
      </c>
      <c r="R22" s="195" t="s">
        <v>14</v>
      </c>
      <c r="S22" s="195" t="s">
        <v>14</v>
      </c>
      <c r="T22" s="195" t="s">
        <v>14</v>
      </c>
      <c r="U22" s="100" t="s">
        <v>373</v>
      </c>
      <c r="V22" s="204" t="s">
        <v>13</v>
      </c>
    </row>
    <row r="23" spans="1:22" ht="249.75" customHeight="1">
      <c r="A23" s="1448"/>
      <c r="B23" s="1439"/>
      <c r="C23" s="1440"/>
      <c r="D23" s="192" t="s">
        <v>376</v>
      </c>
      <c r="E23" s="193" t="s">
        <v>8</v>
      </c>
      <c r="F23" s="194" t="s">
        <v>377</v>
      </c>
      <c r="G23" s="195" t="s">
        <v>10</v>
      </c>
      <c r="H23" s="195" t="s">
        <v>11</v>
      </c>
      <c r="I23" s="195" t="s">
        <v>369</v>
      </c>
      <c r="J23" s="180">
        <v>6</v>
      </c>
      <c r="K23" s="180">
        <v>3</v>
      </c>
      <c r="L23" s="181">
        <f t="shared" si="0"/>
        <v>18</v>
      </c>
      <c r="M23" s="4" t="str">
        <f t="shared" si="1"/>
        <v>ALTO</v>
      </c>
      <c r="N23" s="180">
        <v>10</v>
      </c>
      <c r="O23" s="181">
        <f t="shared" si="2"/>
        <v>180</v>
      </c>
      <c r="P23" s="182" t="str">
        <f t="shared" si="3"/>
        <v>II</v>
      </c>
      <c r="Q23" s="246" t="str">
        <f t="shared" si="4"/>
        <v>ACEPTABLE CON CONTROL ESPECIFICO</v>
      </c>
      <c r="R23" s="195" t="s">
        <v>14</v>
      </c>
      <c r="S23" s="195" t="s">
        <v>14</v>
      </c>
      <c r="T23" s="195" t="s">
        <v>14</v>
      </c>
      <c r="U23" s="100" t="s">
        <v>378</v>
      </c>
      <c r="V23" s="204" t="s">
        <v>13</v>
      </c>
    </row>
    <row r="24" spans="1:22" ht="249.75" customHeight="1">
      <c r="A24" s="1448"/>
      <c r="B24" s="1439"/>
      <c r="C24" s="1440"/>
      <c r="D24" s="192" t="s">
        <v>379</v>
      </c>
      <c r="E24" s="193" t="s">
        <v>8</v>
      </c>
      <c r="F24" s="194" t="s">
        <v>377</v>
      </c>
      <c r="G24" s="195" t="s">
        <v>10</v>
      </c>
      <c r="H24" s="195" t="s">
        <v>11</v>
      </c>
      <c r="I24" s="195" t="s">
        <v>369</v>
      </c>
      <c r="J24" s="180">
        <v>6</v>
      </c>
      <c r="K24" s="180">
        <v>3</v>
      </c>
      <c r="L24" s="181">
        <f t="shared" si="0"/>
        <v>18</v>
      </c>
      <c r="M24" s="4" t="str">
        <f t="shared" si="1"/>
        <v>ALTO</v>
      </c>
      <c r="N24" s="180">
        <v>10</v>
      </c>
      <c r="O24" s="181">
        <f t="shared" si="2"/>
        <v>180</v>
      </c>
      <c r="P24" s="182" t="str">
        <f t="shared" si="3"/>
        <v>II</v>
      </c>
      <c r="Q24" s="246" t="str">
        <f t="shared" si="4"/>
        <v>ACEPTABLE CON CONTROL ESPECIFICO</v>
      </c>
      <c r="R24" s="195" t="s">
        <v>14</v>
      </c>
      <c r="S24" s="195" t="s">
        <v>14</v>
      </c>
      <c r="T24" s="195" t="s">
        <v>14</v>
      </c>
      <c r="U24" s="100" t="s">
        <v>378</v>
      </c>
      <c r="V24" s="204" t="s">
        <v>13</v>
      </c>
    </row>
    <row r="25" spans="1:22" ht="135">
      <c r="A25" s="1448"/>
      <c r="B25" s="1439"/>
      <c r="C25" s="1440"/>
      <c r="D25" s="196" t="s">
        <v>380</v>
      </c>
      <c r="E25" s="193" t="s">
        <v>17</v>
      </c>
      <c r="F25" s="194" t="s">
        <v>18</v>
      </c>
      <c r="G25" s="195" t="s">
        <v>45</v>
      </c>
      <c r="H25" s="195" t="s">
        <v>44</v>
      </c>
      <c r="I25" s="195" t="s">
        <v>1089</v>
      </c>
      <c r="J25" s="180">
        <v>6</v>
      </c>
      <c r="K25" s="180">
        <v>2</v>
      </c>
      <c r="L25" s="181">
        <f t="shared" si="0"/>
        <v>12</v>
      </c>
      <c r="M25" s="4" t="str">
        <f t="shared" si="1"/>
        <v>ALTO</v>
      </c>
      <c r="N25" s="180">
        <v>10</v>
      </c>
      <c r="O25" s="181">
        <f t="shared" si="2"/>
        <v>120</v>
      </c>
      <c r="P25" s="182" t="str">
        <f t="shared" si="3"/>
        <v>III</v>
      </c>
      <c r="Q25" s="246" t="str">
        <f t="shared" si="4"/>
        <v>MEJORABLE</v>
      </c>
      <c r="R25" s="66" t="s">
        <v>13</v>
      </c>
      <c r="S25" s="195" t="s">
        <v>14</v>
      </c>
      <c r="T25" s="195" t="s">
        <v>14</v>
      </c>
      <c r="U25" s="100" t="s">
        <v>16</v>
      </c>
      <c r="V25" s="110" t="s">
        <v>13</v>
      </c>
    </row>
    <row r="26" spans="1:22" ht="162">
      <c r="A26" s="1448"/>
      <c r="B26" s="1439"/>
      <c r="C26" s="1440"/>
      <c r="D26" s="192" t="s">
        <v>597</v>
      </c>
      <c r="E26" s="193" t="s">
        <v>20</v>
      </c>
      <c r="F26" s="194" t="s">
        <v>598</v>
      </c>
      <c r="G26" s="195" t="s">
        <v>10</v>
      </c>
      <c r="H26" s="195" t="s">
        <v>10</v>
      </c>
      <c r="I26" s="195" t="s">
        <v>1089</v>
      </c>
      <c r="J26" s="180">
        <v>6</v>
      </c>
      <c r="K26" s="180">
        <v>2</v>
      </c>
      <c r="L26" s="181">
        <f t="shared" si="0"/>
        <v>12</v>
      </c>
      <c r="M26" s="4" t="str">
        <f t="shared" si="1"/>
        <v>ALTO</v>
      </c>
      <c r="N26" s="180">
        <v>10</v>
      </c>
      <c r="O26" s="181">
        <f t="shared" si="2"/>
        <v>120</v>
      </c>
      <c r="P26" s="182" t="str">
        <f t="shared" si="3"/>
        <v>III</v>
      </c>
      <c r="Q26" s="246" t="str">
        <f t="shared" si="4"/>
        <v>MEJORABLE</v>
      </c>
      <c r="R26" s="195" t="s">
        <v>599</v>
      </c>
      <c r="S26" s="195" t="s">
        <v>600</v>
      </c>
      <c r="T26" s="195" t="s">
        <v>14</v>
      </c>
      <c r="U26" s="195" t="s">
        <v>14</v>
      </c>
      <c r="V26" s="204" t="s">
        <v>14</v>
      </c>
    </row>
    <row r="27" spans="1:22" ht="108">
      <c r="A27" s="1448"/>
      <c r="B27" s="1439"/>
      <c r="C27" s="1440"/>
      <c r="D27" s="192" t="s">
        <v>381</v>
      </c>
      <c r="E27" s="193" t="s">
        <v>20</v>
      </c>
      <c r="F27" s="194" t="s">
        <v>382</v>
      </c>
      <c r="G27" s="195" t="s">
        <v>383</v>
      </c>
      <c r="H27" s="195" t="s">
        <v>384</v>
      </c>
      <c r="I27" s="195" t="s">
        <v>11</v>
      </c>
      <c r="J27" s="180">
        <v>6</v>
      </c>
      <c r="K27" s="180">
        <v>2</v>
      </c>
      <c r="L27" s="181">
        <f t="shared" si="0"/>
        <v>12</v>
      </c>
      <c r="M27" s="4" t="str">
        <f t="shared" si="1"/>
        <v>ALTO</v>
      </c>
      <c r="N27" s="180">
        <v>10</v>
      </c>
      <c r="O27" s="181">
        <f t="shared" si="2"/>
        <v>120</v>
      </c>
      <c r="P27" s="182" t="str">
        <f t="shared" si="3"/>
        <v>III</v>
      </c>
      <c r="Q27" s="246" t="str">
        <f t="shared" si="4"/>
        <v>MEJORABLE</v>
      </c>
      <c r="R27" s="195" t="s">
        <v>13</v>
      </c>
      <c r="S27" s="195" t="s">
        <v>13</v>
      </c>
      <c r="T27" s="195" t="s">
        <v>385</v>
      </c>
      <c r="U27" s="195" t="s">
        <v>13</v>
      </c>
      <c r="V27" s="204" t="s">
        <v>13</v>
      </c>
    </row>
    <row r="28" spans="1:22" ht="108">
      <c r="A28" s="1448"/>
      <c r="B28" s="1439"/>
      <c r="C28" s="1440"/>
      <c r="D28" s="192" t="s">
        <v>386</v>
      </c>
      <c r="E28" s="193" t="s">
        <v>20</v>
      </c>
      <c r="F28" s="194" t="s">
        <v>387</v>
      </c>
      <c r="G28" s="195" t="s">
        <v>388</v>
      </c>
      <c r="H28" s="195" t="s">
        <v>10</v>
      </c>
      <c r="I28" s="195" t="s">
        <v>11</v>
      </c>
      <c r="J28" s="180">
        <v>6</v>
      </c>
      <c r="K28" s="180">
        <v>2</v>
      </c>
      <c r="L28" s="181">
        <f t="shared" si="0"/>
        <v>12</v>
      </c>
      <c r="M28" s="4" t="str">
        <f t="shared" si="1"/>
        <v>ALTO</v>
      </c>
      <c r="N28" s="180">
        <v>25</v>
      </c>
      <c r="O28" s="181">
        <f t="shared" si="2"/>
        <v>300</v>
      </c>
      <c r="P28" s="182" t="str">
        <f t="shared" si="3"/>
        <v>II</v>
      </c>
      <c r="Q28" s="246" t="str">
        <f t="shared" si="4"/>
        <v>ACEPTABLE CON CONTROL ESPECIFICO</v>
      </c>
      <c r="R28" s="195" t="s">
        <v>14</v>
      </c>
      <c r="S28" s="195" t="s">
        <v>14</v>
      </c>
      <c r="T28" s="195" t="s">
        <v>14</v>
      </c>
      <c r="U28" s="195" t="s">
        <v>14</v>
      </c>
      <c r="V28" s="204" t="s">
        <v>389</v>
      </c>
    </row>
    <row r="29" spans="1:22" ht="216">
      <c r="A29" s="1441" t="s">
        <v>78</v>
      </c>
      <c r="B29" s="1442" t="s">
        <v>1039</v>
      </c>
      <c r="C29" s="1440" t="s">
        <v>6</v>
      </c>
      <c r="D29" s="197" t="s">
        <v>390</v>
      </c>
      <c r="E29" s="197" t="s">
        <v>20</v>
      </c>
      <c r="F29" s="198" t="s">
        <v>30</v>
      </c>
      <c r="G29" s="196" t="s">
        <v>630</v>
      </c>
      <c r="H29" s="196" t="s">
        <v>85</v>
      </c>
      <c r="I29" s="196" t="s">
        <v>1096</v>
      </c>
      <c r="J29" s="180">
        <v>2</v>
      </c>
      <c r="K29" s="180">
        <v>2</v>
      </c>
      <c r="L29" s="181">
        <f t="shared" si="0"/>
        <v>4</v>
      </c>
      <c r="M29" s="4" t="str">
        <f t="shared" si="1"/>
        <v>BAJO</v>
      </c>
      <c r="N29" s="180">
        <v>100</v>
      </c>
      <c r="O29" s="181">
        <f t="shared" si="2"/>
        <v>400</v>
      </c>
      <c r="P29" s="182" t="str">
        <f t="shared" si="3"/>
        <v>II</v>
      </c>
      <c r="Q29" s="246" t="str">
        <f t="shared" si="4"/>
        <v>ACEPTABLE CON CONTROL ESPECIFICO</v>
      </c>
      <c r="R29" s="198" t="s">
        <v>13</v>
      </c>
      <c r="S29" s="198" t="s">
        <v>13</v>
      </c>
      <c r="T29" s="201" t="s">
        <v>88</v>
      </c>
      <c r="U29" s="101" t="s">
        <v>89</v>
      </c>
      <c r="V29" s="202" t="s">
        <v>13</v>
      </c>
    </row>
    <row r="30" spans="1:22" ht="277.5" customHeight="1">
      <c r="A30" s="1441"/>
      <c r="B30" s="1442"/>
      <c r="C30" s="1440"/>
      <c r="D30" s="64" t="s">
        <v>392</v>
      </c>
      <c r="E30" s="197" t="s">
        <v>20</v>
      </c>
      <c r="F30" s="199" t="s">
        <v>36</v>
      </c>
      <c r="G30" s="196" t="s">
        <v>11</v>
      </c>
      <c r="H30" s="196" t="s">
        <v>11</v>
      </c>
      <c r="I30" s="199" t="s">
        <v>1089</v>
      </c>
      <c r="J30" s="180">
        <v>6</v>
      </c>
      <c r="K30" s="180">
        <v>2</v>
      </c>
      <c r="L30" s="181">
        <f t="shared" si="0"/>
        <v>12</v>
      </c>
      <c r="M30" s="4" t="str">
        <f t="shared" si="1"/>
        <v>ALTO</v>
      </c>
      <c r="N30" s="180">
        <v>10</v>
      </c>
      <c r="O30" s="181">
        <f t="shared" si="2"/>
        <v>120</v>
      </c>
      <c r="P30" s="182" t="str">
        <f t="shared" si="3"/>
        <v>III</v>
      </c>
      <c r="Q30" s="246" t="str">
        <f t="shared" si="4"/>
        <v>MEJORABLE</v>
      </c>
      <c r="R30" s="198" t="s">
        <v>13</v>
      </c>
      <c r="S30" s="198" t="s">
        <v>13</v>
      </c>
      <c r="T30" s="198" t="s">
        <v>13</v>
      </c>
      <c r="U30" s="9" t="s">
        <v>37</v>
      </c>
      <c r="V30" s="202" t="s">
        <v>38</v>
      </c>
    </row>
    <row r="31" spans="1:22" ht="139.5" customHeight="1">
      <c r="A31" s="1441"/>
      <c r="B31" s="1442"/>
      <c r="C31" s="1440"/>
      <c r="D31" s="200" t="s">
        <v>1094</v>
      </c>
      <c r="E31" s="193" t="s">
        <v>33</v>
      </c>
      <c r="F31" s="194" t="s">
        <v>34</v>
      </c>
      <c r="G31" s="195" t="s">
        <v>10</v>
      </c>
      <c r="H31" s="195" t="s">
        <v>10</v>
      </c>
      <c r="I31" s="195" t="s">
        <v>10</v>
      </c>
      <c r="J31" s="180">
        <v>6</v>
      </c>
      <c r="K31" s="180">
        <v>2</v>
      </c>
      <c r="L31" s="181">
        <f t="shared" si="0"/>
        <v>12</v>
      </c>
      <c r="M31" s="4" t="str">
        <f t="shared" si="1"/>
        <v>ALTO</v>
      </c>
      <c r="N31" s="180">
        <v>10</v>
      </c>
      <c r="O31" s="181">
        <f t="shared" si="2"/>
        <v>120</v>
      </c>
      <c r="P31" s="182" t="str">
        <f t="shared" si="3"/>
        <v>III</v>
      </c>
      <c r="Q31" s="246" t="str">
        <f t="shared" si="4"/>
        <v>MEJORABLE</v>
      </c>
      <c r="R31" s="198" t="s">
        <v>13</v>
      </c>
      <c r="S31" s="198" t="s">
        <v>13</v>
      </c>
      <c r="T31" s="198" t="s">
        <v>13</v>
      </c>
      <c r="U31" s="101" t="s">
        <v>90</v>
      </c>
      <c r="V31" s="203" t="s">
        <v>13</v>
      </c>
    </row>
    <row r="32" spans="1:22" ht="135">
      <c r="A32" s="1441"/>
      <c r="B32" s="1442"/>
      <c r="C32" s="1440"/>
      <c r="D32" s="99" t="s">
        <v>395</v>
      </c>
      <c r="E32" s="197" t="s">
        <v>86</v>
      </c>
      <c r="F32" s="198" t="s">
        <v>1095</v>
      </c>
      <c r="G32" s="198" t="s">
        <v>11</v>
      </c>
      <c r="H32" s="198" t="s">
        <v>11</v>
      </c>
      <c r="I32" s="198" t="s">
        <v>1089</v>
      </c>
      <c r="J32" s="180">
        <v>6</v>
      </c>
      <c r="K32" s="180">
        <v>2</v>
      </c>
      <c r="L32" s="181">
        <f t="shared" si="0"/>
        <v>12</v>
      </c>
      <c r="M32" s="4" t="str">
        <f t="shared" si="1"/>
        <v>ALTO</v>
      </c>
      <c r="N32" s="180">
        <v>10</v>
      </c>
      <c r="O32" s="181">
        <f t="shared" si="2"/>
        <v>120</v>
      </c>
      <c r="P32" s="182" t="str">
        <f t="shared" si="3"/>
        <v>III</v>
      </c>
      <c r="Q32" s="246" t="str">
        <f t="shared" si="4"/>
        <v>MEJORABLE</v>
      </c>
      <c r="R32" s="198" t="s">
        <v>91</v>
      </c>
      <c r="S32" s="198" t="s">
        <v>91</v>
      </c>
      <c r="T32" s="198" t="s">
        <v>91</v>
      </c>
      <c r="U32" s="201" t="s">
        <v>92</v>
      </c>
      <c r="V32" s="203" t="s">
        <v>93</v>
      </c>
    </row>
    <row r="33" spans="1:22" ht="138.75" customHeight="1">
      <c r="A33" s="1441"/>
      <c r="B33" s="1442"/>
      <c r="C33" s="1440"/>
      <c r="D33" s="64" t="s">
        <v>296</v>
      </c>
      <c r="E33" s="197" t="s">
        <v>20</v>
      </c>
      <c r="F33" s="199" t="s">
        <v>31</v>
      </c>
      <c r="G33" s="196" t="s">
        <v>11</v>
      </c>
      <c r="H33" s="196" t="s">
        <v>11</v>
      </c>
      <c r="I33" s="196" t="s">
        <v>1089</v>
      </c>
      <c r="J33" s="180">
        <v>2</v>
      </c>
      <c r="K33" s="180">
        <v>2</v>
      </c>
      <c r="L33" s="181">
        <f t="shared" si="0"/>
        <v>4</v>
      </c>
      <c r="M33" s="4" t="str">
        <f t="shared" si="1"/>
        <v>BAJO</v>
      </c>
      <c r="N33" s="180">
        <v>100</v>
      </c>
      <c r="O33" s="181">
        <f t="shared" si="2"/>
        <v>400</v>
      </c>
      <c r="P33" s="182" t="str">
        <f t="shared" si="3"/>
        <v>II</v>
      </c>
      <c r="Q33" s="246" t="str">
        <f t="shared" si="4"/>
        <v>ACEPTABLE CON CONTROL ESPECIFICO</v>
      </c>
      <c r="R33" s="198" t="s">
        <v>13</v>
      </c>
      <c r="S33" s="198" t="s">
        <v>13</v>
      </c>
      <c r="T33" s="198" t="s">
        <v>13</v>
      </c>
      <c r="U33" s="201" t="s">
        <v>32</v>
      </c>
      <c r="V33" s="202" t="s">
        <v>13</v>
      </c>
    </row>
    <row r="34" spans="1:22" ht="135">
      <c r="A34" s="1441"/>
      <c r="B34" s="1442"/>
      <c r="C34" s="1440"/>
      <c r="D34" s="64" t="s">
        <v>1180</v>
      </c>
      <c r="E34" s="197" t="s">
        <v>20</v>
      </c>
      <c r="F34" s="199" t="s">
        <v>36</v>
      </c>
      <c r="G34" s="196" t="s">
        <v>11</v>
      </c>
      <c r="H34" s="196" t="s">
        <v>11</v>
      </c>
      <c r="I34" s="199" t="s">
        <v>11</v>
      </c>
      <c r="J34" s="180">
        <v>2</v>
      </c>
      <c r="K34" s="180">
        <v>2</v>
      </c>
      <c r="L34" s="181">
        <f t="shared" si="0"/>
        <v>4</v>
      </c>
      <c r="M34" s="4" t="str">
        <f t="shared" si="1"/>
        <v>BAJO</v>
      </c>
      <c r="N34" s="180">
        <v>25</v>
      </c>
      <c r="O34" s="181">
        <f t="shared" si="2"/>
        <v>100</v>
      </c>
      <c r="P34" s="182" t="str">
        <f t="shared" si="3"/>
        <v>III</v>
      </c>
      <c r="Q34" s="246" t="str">
        <f t="shared" si="4"/>
        <v>MEJORABLE</v>
      </c>
      <c r="R34" s="198" t="s">
        <v>13</v>
      </c>
      <c r="S34" s="198" t="s">
        <v>13</v>
      </c>
      <c r="T34" s="198" t="s">
        <v>13</v>
      </c>
      <c r="U34" s="9" t="s">
        <v>37</v>
      </c>
      <c r="V34" s="202" t="s">
        <v>38</v>
      </c>
    </row>
    <row r="35" spans="1:22" ht="135">
      <c r="A35" s="1443" t="s">
        <v>79</v>
      </c>
      <c r="B35" s="1444"/>
      <c r="C35" s="10" t="s">
        <v>6</v>
      </c>
      <c r="D35" s="10" t="s">
        <v>1323</v>
      </c>
      <c r="E35" s="11" t="s">
        <v>20</v>
      </c>
      <c r="F35" s="10" t="s">
        <v>11</v>
      </c>
      <c r="G35" s="10" t="s">
        <v>11</v>
      </c>
      <c r="H35" s="10" t="s">
        <v>1088</v>
      </c>
      <c r="I35" s="10" t="s">
        <v>1097</v>
      </c>
      <c r="J35" s="180">
        <v>6</v>
      </c>
      <c r="K35" s="180">
        <v>2</v>
      </c>
      <c r="L35" s="181">
        <f t="shared" si="0"/>
        <v>12</v>
      </c>
      <c r="M35" s="4" t="str">
        <f t="shared" si="1"/>
        <v>ALTO</v>
      </c>
      <c r="N35" s="180">
        <v>10</v>
      </c>
      <c r="O35" s="181">
        <f t="shared" si="2"/>
        <v>120</v>
      </c>
      <c r="P35" s="182" t="str">
        <f t="shared" si="3"/>
        <v>III</v>
      </c>
      <c r="Q35" s="246" t="str">
        <f t="shared" si="4"/>
        <v>MEJORABLE</v>
      </c>
      <c r="R35" s="10" t="s">
        <v>13</v>
      </c>
      <c r="S35" s="10" t="s">
        <v>13</v>
      </c>
      <c r="T35" s="10" t="s">
        <v>13</v>
      </c>
      <c r="U35" s="9" t="s">
        <v>1871</v>
      </c>
      <c r="V35" s="12" t="s">
        <v>13</v>
      </c>
    </row>
    <row r="36" spans="1:22" ht="135">
      <c r="A36" s="1443"/>
      <c r="B36" s="1444"/>
      <c r="C36" s="10" t="s">
        <v>6</v>
      </c>
      <c r="D36" s="64" t="s">
        <v>296</v>
      </c>
      <c r="E36" s="197" t="s">
        <v>20</v>
      </c>
      <c r="F36" s="199" t="s">
        <v>31</v>
      </c>
      <c r="G36" s="196" t="s">
        <v>11</v>
      </c>
      <c r="H36" s="196" t="s">
        <v>1324</v>
      </c>
      <c r="I36" s="10" t="s">
        <v>1097</v>
      </c>
      <c r="J36" s="180">
        <v>6</v>
      </c>
      <c r="K36" s="180">
        <v>3</v>
      </c>
      <c r="L36" s="181">
        <f t="shared" si="0"/>
        <v>18</v>
      </c>
      <c r="M36" s="4" t="str">
        <f t="shared" si="1"/>
        <v>ALTO</v>
      </c>
      <c r="N36" s="180">
        <v>10</v>
      </c>
      <c r="O36" s="181">
        <f t="shared" si="2"/>
        <v>180</v>
      </c>
      <c r="P36" s="182" t="str">
        <f t="shared" si="3"/>
        <v>II</v>
      </c>
      <c r="Q36" s="246" t="str">
        <f t="shared" si="4"/>
        <v>ACEPTABLE CON CONTROL ESPECIFICO</v>
      </c>
      <c r="R36" s="198" t="s">
        <v>13</v>
      </c>
      <c r="S36" s="198" t="s">
        <v>13</v>
      </c>
      <c r="T36" s="198" t="s">
        <v>1098</v>
      </c>
      <c r="U36" s="201" t="s">
        <v>1870</v>
      </c>
      <c r="V36" s="202" t="s">
        <v>13</v>
      </c>
    </row>
    <row r="37" spans="1:22" ht="330" customHeight="1">
      <c r="A37" s="1443"/>
      <c r="B37" s="1444"/>
      <c r="C37" s="10" t="s">
        <v>6</v>
      </c>
      <c r="D37" s="64" t="s">
        <v>297</v>
      </c>
      <c r="E37" s="197" t="s">
        <v>20</v>
      </c>
      <c r="F37" s="199" t="s">
        <v>31</v>
      </c>
      <c r="G37" s="196" t="s">
        <v>11</v>
      </c>
      <c r="H37" s="196" t="s">
        <v>1324</v>
      </c>
      <c r="I37" s="10" t="s">
        <v>1097</v>
      </c>
      <c r="J37" s="180">
        <v>2</v>
      </c>
      <c r="K37" s="180">
        <v>2</v>
      </c>
      <c r="L37" s="181">
        <f t="shared" si="0"/>
        <v>4</v>
      </c>
      <c r="M37" s="4" t="str">
        <f t="shared" si="1"/>
        <v>BAJO</v>
      </c>
      <c r="N37" s="180">
        <v>100</v>
      </c>
      <c r="O37" s="181">
        <f t="shared" si="2"/>
        <v>400</v>
      </c>
      <c r="P37" s="182" t="str">
        <f t="shared" si="3"/>
        <v>II</v>
      </c>
      <c r="Q37" s="246" t="str">
        <f t="shared" si="4"/>
        <v>ACEPTABLE CON CONTROL ESPECIFICO</v>
      </c>
      <c r="R37" s="198" t="s">
        <v>13</v>
      </c>
      <c r="S37" s="198" t="s">
        <v>13</v>
      </c>
      <c r="T37" s="198" t="s">
        <v>112</v>
      </c>
      <c r="U37" s="201" t="s">
        <v>1870</v>
      </c>
      <c r="V37" s="202" t="s">
        <v>13</v>
      </c>
    </row>
    <row r="38" spans="1:22" ht="189">
      <c r="A38" s="1443"/>
      <c r="B38" s="1444"/>
      <c r="C38" s="10" t="s">
        <v>6</v>
      </c>
      <c r="D38" s="200" t="s">
        <v>298</v>
      </c>
      <c r="E38" s="197" t="s">
        <v>20</v>
      </c>
      <c r="F38" s="198" t="s">
        <v>97</v>
      </c>
      <c r="G38" s="196" t="s">
        <v>11</v>
      </c>
      <c r="H38" s="196" t="s">
        <v>98</v>
      </c>
      <c r="I38" s="196" t="s">
        <v>11</v>
      </c>
      <c r="J38" s="180">
        <v>2</v>
      </c>
      <c r="K38" s="180">
        <v>2</v>
      </c>
      <c r="L38" s="181">
        <f t="shared" si="0"/>
        <v>4</v>
      </c>
      <c r="M38" s="4" t="str">
        <f t="shared" si="1"/>
        <v>BAJO</v>
      </c>
      <c r="N38" s="180">
        <v>100</v>
      </c>
      <c r="O38" s="181">
        <f t="shared" si="2"/>
        <v>400</v>
      </c>
      <c r="P38" s="182" t="str">
        <f t="shared" si="3"/>
        <v>II</v>
      </c>
      <c r="Q38" s="246" t="str">
        <f t="shared" si="4"/>
        <v>ACEPTABLE CON CONTROL ESPECIFICO</v>
      </c>
      <c r="R38" s="198" t="s">
        <v>13</v>
      </c>
      <c r="S38" s="198" t="s">
        <v>13</v>
      </c>
      <c r="T38" s="198" t="s">
        <v>13</v>
      </c>
      <c r="U38" s="196" t="s">
        <v>1869</v>
      </c>
      <c r="V38" s="203" t="s">
        <v>13</v>
      </c>
    </row>
    <row r="39" spans="1:22" ht="258.75" customHeight="1">
      <c r="A39" s="1443"/>
      <c r="B39" s="1444"/>
      <c r="C39" s="10" t="s">
        <v>6</v>
      </c>
      <c r="D39" s="64" t="s">
        <v>1185</v>
      </c>
      <c r="E39" s="197" t="s">
        <v>20</v>
      </c>
      <c r="F39" s="199" t="s">
        <v>31</v>
      </c>
      <c r="G39" s="196" t="s">
        <v>11</v>
      </c>
      <c r="H39" s="196" t="s">
        <v>1099</v>
      </c>
      <c r="I39" s="196" t="s">
        <v>11</v>
      </c>
      <c r="J39" s="180">
        <v>2</v>
      </c>
      <c r="K39" s="180">
        <v>2</v>
      </c>
      <c r="L39" s="181">
        <f t="shared" si="0"/>
        <v>4</v>
      </c>
      <c r="M39" s="4" t="str">
        <f t="shared" si="1"/>
        <v>BAJO</v>
      </c>
      <c r="N39" s="180">
        <v>100</v>
      </c>
      <c r="O39" s="181">
        <f t="shared" si="2"/>
        <v>400</v>
      </c>
      <c r="P39" s="182" t="str">
        <f t="shared" si="3"/>
        <v>II</v>
      </c>
      <c r="Q39" s="246" t="str">
        <f t="shared" si="4"/>
        <v>ACEPTABLE CON CONTROL ESPECIFICO</v>
      </c>
      <c r="R39" s="198" t="s">
        <v>13</v>
      </c>
      <c r="S39" s="198" t="s">
        <v>13</v>
      </c>
      <c r="T39" s="198" t="s">
        <v>1100</v>
      </c>
      <c r="U39" s="201" t="s">
        <v>32</v>
      </c>
      <c r="V39" s="202" t="s">
        <v>13</v>
      </c>
    </row>
    <row r="40" spans="1:22" ht="360" customHeight="1">
      <c r="A40" s="1443"/>
      <c r="B40" s="1444"/>
      <c r="C40" s="10" t="s">
        <v>157</v>
      </c>
      <c r="D40" s="192" t="s">
        <v>80</v>
      </c>
      <c r="E40" s="197" t="s">
        <v>81</v>
      </c>
      <c r="F40" s="198" t="s">
        <v>82</v>
      </c>
      <c r="G40" s="198" t="s">
        <v>28</v>
      </c>
      <c r="H40" s="198" t="s">
        <v>100</v>
      </c>
      <c r="I40" s="198" t="s">
        <v>101</v>
      </c>
      <c r="J40" s="180">
        <v>6</v>
      </c>
      <c r="K40" s="180">
        <v>2</v>
      </c>
      <c r="L40" s="181">
        <f t="shared" si="0"/>
        <v>12</v>
      </c>
      <c r="M40" s="4" t="str">
        <f t="shared" si="1"/>
        <v>ALTO</v>
      </c>
      <c r="N40" s="180">
        <v>10</v>
      </c>
      <c r="O40" s="181">
        <f t="shared" si="2"/>
        <v>120</v>
      </c>
      <c r="P40" s="182" t="str">
        <f t="shared" si="3"/>
        <v>III</v>
      </c>
      <c r="Q40" s="246" t="str">
        <f t="shared" si="4"/>
        <v>MEJORABLE</v>
      </c>
      <c r="R40" s="198" t="s">
        <v>14</v>
      </c>
      <c r="S40" s="198" t="s">
        <v>14</v>
      </c>
      <c r="T40" s="198" t="s">
        <v>14</v>
      </c>
      <c r="U40" s="10" t="s">
        <v>1101</v>
      </c>
      <c r="V40" s="202"/>
    </row>
    <row r="41" spans="1:22" ht="243">
      <c r="A41" s="1443"/>
      <c r="B41" s="1444"/>
      <c r="C41" s="10" t="s">
        <v>157</v>
      </c>
      <c r="D41" s="192" t="s">
        <v>102</v>
      </c>
      <c r="E41" s="197" t="s">
        <v>81</v>
      </c>
      <c r="F41" s="198" t="s">
        <v>82</v>
      </c>
      <c r="G41" s="198" t="s">
        <v>28</v>
      </c>
      <c r="H41" s="198" t="s">
        <v>11</v>
      </c>
      <c r="I41" s="198" t="s">
        <v>101</v>
      </c>
      <c r="J41" s="180">
        <v>2</v>
      </c>
      <c r="K41" s="180">
        <v>2</v>
      </c>
      <c r="L41" s="181">
        <f t="shared" si="0"/>
        <v>4</v>
      </c>
      <c r="M41" s="4" t="str">
        <f t="shared" si="1"/>
        <v>BAJO</v>
      </c>
      <c r="N41" s="180">
        <v>100</v>
      </c>
      <c r="O41" s="181">
        <f t="shared" si="2"/>
        <v>400</v>
      </c>
      <c r="P41" s="182" t="str">
        <f t="shared" si="3"/>
        <v>II</v>
      </c>
      <c r="Q41" s="246" t="str">
        <f t="shared" si="4"/>
        <v>ACEPTABLE CON CONTROL ESPECIFICO</v>
      </c>
      <c r="R41" s="198" t="s">
        <v>14</v>
      </c>
      <c r="S41" s="198" t="s">
        <v>14</v>
      </c>
      <c r="T41" s="198" t="s">
        <v>14</v>
      </c>
      <c r="U41" s="10" t="s">
        <v>116</v>
      </c>
      <c r="V41" s="202"/>
    </row>
    <row r="42" spans="1:22" ht="162">
      <c r="A42" s="1443"/>
      <c r="B42" s="1444"/>
      <c r="C42" s="10" t="s">
        <v>6</v>
      </c>
      <c r="D42" s="64" t="s">
        <v>299</v>
      </c>
      <c r="E42" s="197" t="s">
        <v>20</v>
      </c>
      <c r="F42" s="198" t="s">
        <v>104</v>
      </c>
      <c r="G42" s="10" t="s">
        <v>11</v>
      </c>
      <c r="H42" s="10" t="s">
        <v>105</v>
      </c>
      <c r="I42" s="10" t="s">
        <v>106</v>
      </c>
      <c r="J42" s="180">
        <v>2</v>
      </c>
      <c r="K42" s="180">
        <v>2</v>
      </c>
      <c r="L42" s="181">
        <f t="shared" si="0"/>
        <v>4</v>
      </c>
      <c r="M42" s="4" t="str">
        <f t="shared" si="1"/>
        <v>BAJO</v>
      </c>
      <c r="N42" s="180">
        <v>100</v>
      </c>
      <c r="O42" s="181">
        <f t="shared" si="2"/>
        <v>400</v>
      </c>
      <c r="P42" s="182" t="str">
        <f t="shared" si="3"/>
        <v>II</v>
      </c>
      <c r="Q42" s="246" t="str">
        <f t="shared" si="4"/>
        <v>ACEPTABLE CON CONTROL ESPECIFICO</v>
      </c>
      <c r="R42" s="198" t="s">
        <v>13</v>
      </c>
      <c r="S42" s="198" t="s">
        <v>13</v>
      </c>
      <c r="T42" s="198" t="s">
        <v>117</v>
      </c>
      <c r="U42" s="198" t="s">
        <v>1209</v>
      </c>
      <c r="V42" s="203" t="s">
        <v>13</v>
      </c>
    </row>
    <row r="43" spans="1:22" ht="189">
      <c r="A43" s="1443"/>
      <c r="B43" s="1444"/>
      <c r="C43" s="10" t="s">
        <v>6</v>
      </c>
      <c r="D43" s="64" t="s">
        <v>1102</v>
      </c>
      <c r="E43" s="197" t="s">
        <v>20</v>
      </c>
      <c r="F43" s="198" t="s">
        <v>104</v>
      </c>
      <c r="G43" s="10" t="s">
        <v>11</v>
      </c>
      <c r="H43" s="10" t="s">
        <v>105</v>
      </c>
      <c r="I43" s="10" t="s">
        <v>106</v>
      </c>
      <c r="J43" s="180">
        <v>2</v>
      </c>
      <c r="K43" s="180">
        <v>2</v>
      </c>
      <c r="L43" s="181">
        <f t="shared" si="0"/>
        <v>4</v>
      </c>
      <c r="M43" s="4" t="str">
        <f t="shared" si="1"/>
        <v>BAJO</v>
      </c>
      <c r="N43" s="180">
        <v>100</v>
      </c>
      <c r="O43" s="181">
        <f t="shared" si="2"/>
        <v>400</v>
      </c>
      <c r="P43" s="182" t="str">
        <f t="shared" si="3"/>
        <v>II</v>
      </c>
      <c r="Q43" s="246" t="str">
        <f t="shared" si="4"/>
        <v>ACEPTABLE CON CONTROL ESPECIFICO</v>
      </c>
      <c r="R43" s="198" t="s">
        <v>13</v>
      </c>
      <c r="S43" s="198" t="s">
        <v>13</v>
      </c>
      <c r="T43" s="198" t="s">
        <v>1103</v>
      </c>
      <c r="U43" s="198" t="s">
        <v>1868</v>
      </c>
      <c r="V43" s="203" t="s">
        <v>13</v>
      </c>
    </row>
    <row r="44" spans="1:22" ht="243">
      <c r="A44" s="1443"/>
      <c r="B44" s="1444"/>
      <c r="C44" s="10" t="s">
        <v>6</v>
      </c>
      <c r="D44" s="64" t="s">
        <v>301</v>
      </c>
      <c r="E44" s="197" t="s">
        <v>39</v>
      </c>
      <c r="F44" s="198" t="s">
        <v>104</v>
      </c>
      <c r="G44" s="10" t="s">
        <v>11</v>
      </c>
      <c r="H44" s="10" t="s">
        <v>105</v>
      </c>
      <c r="I44" s="10" t="s">
        <v>11</v>
      </c>
      <c r="J44" s="180">
        <v>2</v>
      </c>
      <c r="K44" s="180">
        <v>2</v>
      </c>
      <c r="L44" s="181">
        <f t="shared" si="0"/>
        <v>4</v>
      </c>
      <c r="M44" s="4" t="str">
        <f t="shared" si="1"/>
        <v>BAJO</v>
      </c>
      <c r="N44" s="180">
        <v>100</v>
      </c>
      <c r="O44" s="181">
        <f t="shared" si="2"/>
        <v>400</v>
      </c>
      <c r="P44" s="182" t="str">
        <f t="shared" si="3"/>
        <v>II</v>
      </c>
      <c r="Q44" s="246" t="str">
        <f t="shared" si="4"/>
        <v>ACEPTABLE CON CONTROL ESPECIFICO</v>
      </c>
      <c r="R44" s="198" t="s">
        <v>13</v>
      </c>
      <c r="S44" s="198" t="s">
        <v>13</v>
      </c>
      <c r="T44" s="198" t="s">
        <v>121</v>
      </c>
      <c r="U44" s="198" t="s">
        <v>122</v>
      </c>
      <c r="V44" s="203" t="s">
        <v>13</v>
      </c>
    </row>
    <row r="45" spans="1:22" ht="189">
      <c r="A45" s="1443"/>
      <c r="B45" s="1444"/>
      <c r="C45" s="10" t="s">
        <v>6</v>
      </c>
      <c r="D45" s="200" t="s">
        <v>316</v>
      </c>
      <c r="E45" s="197" t="s">
        <v>20</v>
      </c>
      <c r="F45" s="198" t="s">
        <v>83</v>
      </c>
      <c r="G45" s="10" t="s">
        <v>107</v>
      </c>
      <c r="H45" s="10" t="s">
        <v>1104</v>
      </c>
      <c r="I45" s="10" t="s">
        <v>11</v>
      </c>
      <c r="J45" s="180">
        <v>6</v>
      </c>
      <c r="K45" s="180">
        <v>2</v>
      </c>
      <c r="L45" s="181">
        <f t="shared" si="0"/>
        <v>12</v>
      </c>
      <c r="M45" s="4" t="str">
        <f t="shared" si="1"/>
        <v>ALTO</v>
      </c>
      <c r="N45" s="180">
        <v>10</v>
      </c>
      <c r="O45" s="181">
        <f t="shared" si="2"/>
        <v>120</v>
      </c>
      <c r="P45" s="182" t="str">
        <f t="shared" si="3"/>
        <v>III</v>
      </c>
      <c r="Q45" s="246" t="str">
        <f t="shared" si="4"/>
        <v>MEJORABLE</v>
      </c>
      <c r="R45" s="198" t="s">
        <v>13</v>
      </c>
      <c r="S45" s="198" t="s">
        <v>13</v>
      </c>
      <c r="T45" s="198" t="s">
        <v>123</v>
      </c>
      <c r="U45" s="198" t="s">
        <v>124</v>
      </c>
      <c r="V45" s="203" t="s">
        <v>10</v>
      </c>
    </row>
    <row r="46" spans="1:22" ht="273.75" customHeight="1">
      <c r="A46" s="1443"/>
      <c r="B46" s="1444"/>
      <c r="C46" s="10" t="s">
        <v>6</v>
      </c>
      <c r="D46" s="305" t="s">
        <v>1151</v>
      </c>
      <c r="E46" s="193" t="s">
        <v>33</v>
      </c>
      <c r="F46" s="194" t="s">
        <v>1187</v>
      </c>
      <c r="G46" s="195" t="s">
        <v>11</v>
      </c>
      <c r="H46" s="322" t="s">
        <v>1086</v>
      </c>
      <c r="I46" s="195" t="s">
        <v>1150</v>
      </c>
      <c r="J46" s="180">
        <v>2</v>
      </c>
      <c r="K46" s="180">
        <v>2</v>
      </c>
      <c r="L46" s="181">
        <f t="shared" si="0"/>
        <v>4</v>
      </c>
      <c r="M46" s="4" t="str">
        <f t="shared" si="1"/>
        <v>BAJO</v>
      </c>
      <c r="N46" s="180">
        <v>100</v>
      </c>
      <c r="O46" s="181">
        <f t="shared" si="2"/>
        <v>400</v>
      </c>
      <c r="P46" s="182" t="str">
        <f t="shared" si="3"/>
        <v>II</v>
      </c>
      <c r="Q46" s="246" t="str">
        <f t="shared" si="4"/>
        <v>ACEPTABLE CON CONTROL ESPECIFICO</v>
      </c>
      <c r="R46" s="201" t="s">
        <v>26</v>
      </c>
      <c r="S46" s="201" t="s">
        <v>26</v>
      </c>
      <c r="T46" s="201" t="s">
        <v>1188</v>
      </c>
      <c r="U46" s="9" t="s">
        <v>1189</v>
      </c>
      <c r="V46" s="323" t="s">
        <v>1190</v>
      </c>
    </row>
    <row r="47" spans="1:22" ht="273.75" customHeight="1">
      <c r="A47" s="1443"/>
      <c r="B47" s="1444"/>
      <c r="C47" s="10" t="s">
        <v>6</v>
      </c>
      <c r="D47" s="305" t="s">
        <v>1191</v>
      </c>
      <c r="E47" s="193" t="s">
        <v>25</v>
      </c>
      <c r="F47" s="194" t="s">
        <v>1192</v>
      </c>
      <c r="G47" s="194" t="s">
        <v>1030</v>
      </c>
      <c r="H47" s="322" t="s">
        <v>1031</v>
      </c>
      <c r="I47" s="195" t="s">
        <v>1122</v>
      </c>
      <c r="J47" s="180">
        <v>6</v>
      </c>
      <c r="K47" s="180">
        <v>3</v>
      </c>
      <c r="L47" s="181">
        <f t="shared" si="0"/>
        <v>18</v>
      </c>
      <c r="M47" s="4" t="str">
        <f t="shared" si="1"/>
        <v>ALTO</v>
      </c>
      <c r="N47" s="180">
        <v>25</v>
      </c>
      <c r="O47" s="181">
        <f t="shared" si="2"/>
        <v>450</v>
      </c>
      <c r="P47" s="182" t="str">
        <f t="shared" si="3"/>
        <v>II</v>
      </c>
      <c r="Q47" s="246" t="str">
        <f t="shared" si="4"/>
        <v>ACEPTABLE CON CONTROL ESPECIFICO</v>
      </c>
      <c r="R47" s="201" t="s">
        <v>26</v>
      </c>
      <c r="S47" s="201" t="s">
        <v>26</v>
      </c>
      <c r="T47" s="201" t="s">
        <v>1193</v>
      </c>
      <c r="U47" s="9" t="s">
        <v>1210</v>
      </c>
      <c r="V47" s="323" t="s">
        <v>1123</v>
      </c>
    </row>
    <row r="48" spans="1:22" ht="273.75" customHeight="1">
      <c r="A48" s="1443"/>
      <c r="B48" s="1444"/>
      <c r="C48" s="10" t="s">
        <v>6</v>
      </c>
      <c r="D48" s="3" t="s">
        <v>24</v>
      </c>
      <c r="E48" s="315" t="s">
        <v>25</v>
      </c>
      <c r="F48" s="184" t="s">
        <v>1124</v>
      </c>
      <c r="G48" s="5" t="s">
        <v>1028</v>
      </c>
      <c r="H48" s="5" t="s">
        <v>1028</v>
      </c>
      <c r="I48" s="5" t="s">
        <v>1122</v>
      </c>
      <c r="J48" s="180">
        <v>2</v>
      </c>
      <c r="K48" s="180">
        <v>3</v>
      </c>
      <c r="L48" s="181">
        <f t="shared" si="0"/>
        <v>6</v>
      </c>
      <c r="M48" s="4" t="str">
        <f t="shared" si="1"/>
        <v>MEDIO</v>
      </c>
      <c r="N48" s="180">
        <v>25</v>
      </c>
      <c r="O48" s="181">
        <f t="shared" si="2"/>
        <v>150</v>
      </c>
      <c r="P48" s="182" t="str">
        <f t="shared" si="3"/>
        <v>II</v>
      </c>
      <c r="Q48" s="246" t="str">
        <f t="shared" si="4"/>
        <v>ACEPTABLE CON CONTROL ESPECIFICO</v>
      </c>
      <c r="R48" s="179" t="s">
        <v>14</v>
      </c>
      <c r="S48" s="179" t="s">
        <v>14</v>
      </c>
      <c r="T48" s="179" t="s">
        <v>13</v>
      </c>
      <c r="U48" s="5" t="s">
        <v>1125</v>
      </c>
      <c r="V48" s="183" t="s">
        <v>14</v>
      </c>
    </row>
    <row r="49" spans="1:22" ht="273.75" customHeight="1">
      <c r="A49" s="1443"/>
      <c r="B49" s="1444"/>
      <c r="C49" s="10" t="s">
        <v>6</v>
      </c>
      <c r="D49" s="192" t="s">
        <v>1194</v>
      </c>
      <c r="E49" s="192" t="s">
        <v>25</v>
      </c>
      <c r="F49" s="196" t="s">
        <v>1271</v>
      </c>
      <c r="G49" s="10" t="s">
        <v>1128</v>
      </c>
      <c r="H49" s="10" t="s">
        <v>1129</v>
      </c>
      <c r="I49" s="10" t="s">
        <v>1130</v>
      </c>
      <c r="J49" s="65">
        <v>2</v>
      </c>
      <c r="K49" s="65">
        <v>4</v>
      </c>
      <c r="L49" s="181">
        <f t="shared" si="0"/>
        <v>8</v>
      </c>
      <c r="M49" s="4" t="str">
        <f t="shared" si="1"/>
        <v>MEDIO</v>
      </c>
      <c r="N49" s="180">
        <v>10</v>
      </c>
      <c r="O49" s="181">
        <f t="shared" si="2"/>
        <v>80</v>
      </c>
      <c r="P49" s="182" t="str">
        <f t="shared" si="3"/>
        <v>III</v>
      </c>
      <c r="Q49" s="246" t="str">
        <f t="shared" si="4"/>
        <v>MEJORABLE</v>
      </c>
      <c r="R49" s="198" t="s">
        <v>14</v>
      </c>
      <c r="S49" s="198" t="s">
        <v>14</v>
      </c>
      <c r="T49" s="198" t="s">
        <v>14</v>
      </c>
      <c r="U49" s="10" t="s">
        <v>1211</v>
      </c>
      <c r="V49" s="203" t="s">
        <v>14</v>
      </c>
    </row>
    <row r="50" spans="1:22" ht="273.75" customHeight="1">
      <c r="A50" s="1443"/>
      <c r="B50" s="1444"/>
      <c r="C50" s="10" t="s">
        <v>6</v>
      </c>
      <c r="D50" s="192" t="s">
        <v>1195</v>
      </c>
      <c r="E50" s="192" t="s">
        <v>25</v>
      </c>
      <c r="F50" s="196" t="s">
        <v>1131</v>
      </c>
      <c r="G50" s="10" t="s">
        <v>1133</v>
      </c>
      <c r="H50" s="10" t="s">
        <v>1132</v>
      </c>
      <c r="I50" s="10" t="s">
        <v>1134</v>
      </c>
      <c r="J50" s="65">
        <v>6</v>
      </c>
      <c r="K50" s="65">
        <v>2</v>
      </c>
      <c r="L50" s="181">
        <f>+J50*K50</f>
        <v>12</v>
      </c>
      <c r="M50" s="4" t="str">
        <f>IF(L50&gt;=24,"MUY ALTO",IF(L50&gt;=10,"ALTO",IF(L50&gt;=6,"MEDIO","BAJO")))</f>
        <v>ALTO</v>
      </c>
      <c r="N50" s="180">
        <v>10</v>
      </c>
      <c r="O50" s="181">
        <f>+L50*N50</f>
        <v>120</v>
      </c>
      <c r="P50" s="182" t="str">
        <f>IF(O50&gt;=600,"I",IF(O50&gt;=150,"II",IF(O50&gt;=40,"III",IF(O50&gt;=20,"IV"))))</f>
        <v>III</v>
      </c>
      <c r="Q50" s="246" t="str">
        <f>IF(O50&gt;=600,"NO ACEPTABLE",IF(O50&gt;=150,"ACEPTABLE CON CONTROL ESPECIFICO",IF(O50&gt;=40,"MEJORABLE",IF(O50&gt;=20,"ACEPTABLE"))))</f>
        <v>MEJORABLE</v>
      </c>
      <c r="R50" s="198" t="s">
        <v>14</v>
      </c>
      <c r="S50" s="198" t="s">
        <v>14</v>
      </c>
      <c r="T50" s="198" t="s">
        <v>14</v>
      </c>
      <c r="U50" s="10" t="s">
        <v>1196</v>
      </c>
      <c r="V50" s="203" t="s">
        <v>14</v>
      </c>
    </row>
    <row r="51" spans="1:22" ht="264.75" customHeight="1">
      <c r="A51" s="1443"/>
      <c r="B51" s="1444"/>
      <c r="C51" s="10" t="s">
        <v>6</v>
      </c>
      <c r="D51" s="192" t="s">
        <v>1197</v>
      </c>
      <c r="E51" s="192" t="s">
        <v>25</v>
      </c>
      <c r="F51" s="196" t="s">
        <v>103</v>
      </c>
      <c r="G51" s="10" t="s">
        <v>1030</v>
      </c>
      <c r="H51" s="10" t="s">
        <v>1126</v>
      </c>
      <c r="I51" s="10" t="s">
        <v>1122</v>
      </c>
      <c r="J51" s="65">
        <v>6</v>
      </c>
      <c r="K51" s="65">
        <v>3</v>
      </c>
      <c r="L51" s="181">
        <f>+J51*K51</f>
        <v>18</v>
      </c>
      <c r="M51" s="4" t="str">
        <f>IF(L51&gt;=24,"MUY ALTO",IF(L51&gt;=10,"ALTO",IF(L51&gt;=6,"MEDIO","BAJO")))</f>
        <v>ALTO</v>
      </c>
      <c r="N51" s="180">
        <v>25</v>
      </c>
      <c r="O51" s="181">
        <f>+L51*N51</f>
        <v>450</v>
      </c>
      <c r="P51" s="182" t="str">
        <f>IF(O51&gt;=600,"I",IF(O51&gt;=150,"II",IF(O51&gt;=40,"III",IF(O51&gt;=20,"IV"))))</f>
        <v>II</v>
      </c>
      <c r="Q51" s="246" t="str">
        <f>IF(O51&gt;=600,"NO ACEPTABLE",IF(O51&gt;=150,"ACEPTABLE CON CONTROL ESPECIFICO",IF(O51&gt;=40,"MEJORABLE",IF(O51&gt;=20,"ACEPTABLE"))))</f>
        <v>ACEPTABLE CON CONTROL ESPECIFICO</v>
      </c>
      <c r="R51" s="198" t="s">
        <v>14</v>
      </c>
      <c r="S51" s="198" t="s">
        <v>14</v>
      </c>
      <c r="T51" s="198" t="s">
        <v>14</v>
      </c>
      <c r="U51" s="10" t="s">
        <v>1127</v>
      </c>
      <c r="V51" s="203" t="s">
        <v>14</v>
      </c>
    </row>
    <row r="52" spans="1:22" ht="223.5" customHeight="1">
      <c r="A52" s="1443"/>
      <c r="B52" s="1444"/>
      <c r="C52" s="10" t="s">
        <v>6</v>
      </c>
      <c r="D52" s="64" t="s">
        <v>302</v>
      </c>
      <c r="E52" s="197" t="s">
        <v>20</v>
      </c>
      <c r="F52" s="199" t="s">
        <v>31</v>
      </c>
      <c r="G52" s="196" t="s">
        <v>11</v>
      </c>
      <c r="H52" s="196" t="s">
        <v>882</v>
      </c>
      <c r="I52" s="196" t="s">
        <v>11</v>
      </c>
      <c r="J52" s="180">
        <v>2</v>
      </c>
      <c r="K52" s="180">
        <v>2</v>
      </c>
      <c r="L52" s="181">
        <f t="shared" si="0"/>
        <v>4</v>
      </c>
      <c r="M52" s="4" t="str">
        <f t="shared" si="1"/>
        <v>BAJO</v>
      </c>
      <c r="N52" s="180">
        <v>100</v>
      </c>
      <c r="O52" s="181">
        <f t="shared" si="2"/>
        <v>400</v>
      </c>
      <c r="P52" s="182" t="str">
        <f t="shared" si="3"/>
        <v>II</v>
      </c>
      <c r="Q52" s="246" t="str">
        <f t="shared" si="4"/>
        <v>ACEPTABLE CON CONTROL ESPECIFICO</v>
      </c>
      <c r="R52" s="198" t="s">
        <v>13</v>
      </c>
      <c r="S52" s="198" t="s">
        <v>13</v>
      </c>
      <c r="T52" s="198" t="s">
        <v>1105</v>
      </c>
      <c r="U52" s="201" t="s">
        <v>32</v>
      </c>
      <c r="V52" s="202" t="s">
        <v>13</v>
      </c>
    </row>
    <row r="53" spans="1:22" ht="136.80000000000001">
      <c r="A53" s="1445"/>
      <c r="B53" s="1446"/>
      <c r="C53" s="10" t="s">
        <v>6</v>
      </c>
      <c r="D53" s="185" t="s">
        <v>51</v>
      </c>
      <c r="E53" s="363" t="s">
        <v>20</v>
      </c>
      <c r="F53" s="179" t="s">
        <v>52</v>
      </c>
      <c r="G53" s="184" t="s">
        <v>11</v>
      </c>
      <c r="H53" s="184" t="s">
        <v>11</v>
      </c>
      <c r="I53" s="184" t="s">
        <v>11</v>
      </c>
      <c r="J53" s="180">
        <v>2</v>
      </c>
      <c r="K53" s="180">
        <v>2</v>
      </c>
      <c r="L53" s="181">
        <f t="shared" si="0"/>
        <v>4</v>
      </c>
      <c r="M53" s="4" t="str">
        <f t="shared" si="1"/>
        <v>BAJO</v>
      </c>
      <c r="N53" s="180">
        <v>100</v>
      </c>
      <c r="O53" s="181">
        <f t="shared" si="2"/>
        <v>400</v>
      </c>
      <c r="P53" s="182" t="str">
        <f t="shared" si="3"/>
        <v>II</v>
      </c>
      <c r="Q53" s="246" t="str">
        <f t="shared" si="4"/>
        <v>ACEPTABLE CON CONTROL ESPECIFICO</v>
      </c>
      <c r="R53" s="179" t="s">
        <v>13</v>
      </c>
      <c r="S53" s="179" t="s">
        <v>13</v>
      </c>
      <c r="T53" s="179" t="s">
        <v>13</v>
      </c>
      <c r="U53" s="5" t="s">
        <v>53</v>
      </c>
      <c r="V53" s="183" t="s">
        <v>13</v>
      </c>
    </row>
    <row r="54" spans="1:22" ht="209.25" customHeight="1">
      <c r="A54" s="1450" t="s">
        <v>184</v>
      </c>
      <c r="B54" s="1451"/>
      <c r="C54" s="363" t="s">
        <v>6</v>
      </c>
      <c r="D54" s="6" t="s">
        <v>152</v>
      </c>
      <c r="E54" s="363" t="s">
        <v>8</v>
      </c>
      <c r="F54" s="178" t="s">
        <v>9</v>
      </c>
      <c r="G54" s="179" t="s">
        <v>11</v>
      </c>
      <c r="H54" s="179" t="s">
        <v>11</v>
      </c>
      <c r="I54" s="179" t="s">
        <v>1198</v>
      </c>
      <c r="J54" s="180">
        <v>6</v>
      </c>
      <c r="K54" s="180">
        <v>3</v>
      </c>
      <c r="L54" s="181">
        <f t="shared" si="0"/>
        <v>18</v>
      </c>
      <c r="M54" s="4" t="str">
        <f t="shared" si="1"/>
        <v>ALTO</v>
      </c>
      <c r="N54" s="180">
        <v>10</v>
      </c>
      <c r="O54" s="181">
        <f t="shared" si="2"/>
        <v>180</v>
      </c>
      <c r="P54" s="182" t="str">
        <f t="shared" si="3"/>
        <v>II</v>
      </c>
      <c r="Q54" s="246" t="str">
        <f t="shared" si="4"/>
        <v>ACEPTABLE CON CONTROL ESPECIFICO</v>
      </c>
      <c r="R54" s="179" t="s">
        <v>13</v>
      </c>
      <c r="S54" s="179" t="s">
        <v>14</v>
      </c>
      <c r="T54" s="179" t="s">
        <v>14</v>
      </c>
      <c r="U54" s="5" t="s">
        <v>153</v>
      </c>
      <c r="V54" s="183" t="s">
        <v>13</v>
      </c>
    </row>
    <row r="55" spans="1:22" ht="193.5" customHeight="1">
      <c r="A55" s="1450"/>
      <c r="B55" s="1451"/>
      <c r="C55" s="363" t="s">
        <v>6</v>
      </c>
      <c r="D55" s="13" t="s">
        <v>154</v>
      </c>
      <c r="E55" s="363" t="s">
        <v>8</v>
      </c>
      <c r="F55" s="179" t="s">
        <v>155</v>
      </c>
      <c r="G55" s="179" t="s">
        <v>11</v>
      </c>
      <c r="H55" s="179" t="s">
        <v>11</v>
      </c>
      <c r="I55" s="179" t="s">
        <v>1198</v>
      </c>
      <c r="J55" s="180">
        <v>6</v>
      </c>
      <c r="K55" s="180">
        <v>3</v>
      </c>
      <c r="L55" s="181">
        <f t="shared" si="0"/>
        <v>18</v>
      </c>
      <c r="M55" s="4" t="str">
        <f t="shared" si="1"/>
        <v>ALTO</v>
      </c>
      <c r="N55" s="180">
        <v>10</v>
      </c>
      <c r="O55" s="181">
        <f t="shared" si="2"/>
        <v>180</v>
      </c>
      <c r="P55" s="182" t="str">
        <f t="shared" si="3"/>
        <v>II</v>
      </c>
      <c r="Q55" s="246" t="str">
        <f t="shared" si="4"/>
        <v>ACEPTABLE CON CONTROL ESPECIFICO</v>
      </c>
      <c r="R55" s="179" t="s">
        <v>14</v>
      </c>
      <c r="S55" s="179" t="s">
        <v>14</v>
      </c>
      <c r="T55" s="179" t="s">
        <v>14</v>
      </c>
      <c r="U55" s="5" t="s">
        <v>16</v>
      </c>
      <c r="V55" s="183" t="s">
        <v>13</v>
      </c>
    </row>
    <row r="56" spans="1:22" ht="193.5" customHeight="1">
      <c r="A56" s="1450"/>
      <c r="B56" s="1451"/>
      <c r="C56" s="363" t="s">
        <v>6</v>
      </c>
      <c r="D56" s="13" t="s">
        <v>156</v>
      </c>
      <c r="E56" s="363" t="s">
        <v>17</v>
      </c>
      <c r="F56" s="179" t="s">
        <v>18</v>
      </c>
      <c r="G56" s="179" t="s">
        <v>11</v>
      </c>
      <c r="H56" s="179" t="s">
        <v>11</v>
      </c>
      <c r="I56" s="179" t="s">
        <v>1198</v>
      </c>
      <c r="J56" s="180">
        <v>6</v>
      </c>
      <c r="K56" s="180">
        <v>2</v>
      </c>
      <c r="L56" s="181">
        <f t="shared" si="0"/>
        <v>12</v>
      </c>
      <c r="M56" s="4" t="str">
        <f t="shared" si="1"/>
        <v>ALTO</v>
      </c>
      <c r="N56" s="180">
        <v>10</v>
      </c>
      <c r="O56" s="181">
        <f t="shared" si="2"/>
        <v>120</v>
      </c>
      <c r="P56" s="182" t="str">
        <f t="shared" si="3"/>
        <v>III</v>
      </c>
      <c r="Q56" s="246" t="str">
        <f t="shared" si="4"/>
        <v>MEJORABLE</v>
      </c>
      <c r="R56" s="180" t="s">
        <v>13</v>
      </c>
      <c r="S56" s="179" t="s">
        <v>14</v>
      </c>
      <c r="T56" s="178" t="s">
        <v>14</v>
      </c>
      <c r="U56" s="5" t="s">
        <v>16</v>
      </c>
      <c r="V56" s="183" t="s">
        <v>13</v>
      </c>
    </row>
    <row r="57" spans="1:22" ht="161.25" customHeight="1">
      <c r="A57" s="1450"/>
      <c r="B57" s="1451"/>
      <c r="C57" s="363" t="s">
        <v>157</v>
      </c>
      <c r="D57" s="191" t="s">
        <v>158</v>
      </c>
      <c r="E57" s="363" t="s">
        <v>20</v>
      </c>
      <c r="F57" s="179" t="s">
        <v>21</v>
      </c>
      <c r="G57" s="179" t="s">
        <v>11</v>
      </c>
      <c r="H57" s="179" t="s">
        <v>11</v>
      </c>
      <c r="I57" s="179" t="s">
        <v>1198</v>
      </c>
      <c r="J57" s="180">
        <v>6</v>
      </c>
      <c r="K57" s="180">
        <v>2</v>
      </c>
      <c r="L57" s="181">
        <f t="shared" si="0"/>
        <v>12</v>
      </c>
      <c r="M57" s="4" t="str">
        <f t="shared" si="1"/>
        <v>ALTO</v>
      </c>
      <c r="N57" s="180">
        <v>10</v>
      </c>
      <c r="O57" s="181">
        <f t="shared" si="2"/>
        <v>120</v>
      </c>
      <c r="P57" s="182" t="str">
        <f t="shared" si="3"/>
        <v>III</v>
      </c>
      <c r="Q57" s="246" t="str">
        <f t="shared" si="4"/>
        <v>MEJORABLE</v>
      </c>
      <c r="R57" s="180" t="s">
        <v>13</v>
      </c>
      <c r="S57" s="179" t="s">
        <v>14</v>
      </c>
      <c r="T57" s="179" t="s">
        <v>22</v>
      </c>
      <c r="U57" s="179" t="s">
        <v>23</v>
      </c>
      <c r="V57" s="183" t="s">
        <v>13</v>
      </c>
    </row>
    <row r="58" spans="1:22" ht="182.4">
      <c r="A58" s="1450"/>
      <c r="B58" s="1451"/>
      <c r="C58" s="363" t="s">
        <v>157</v>
      </c>
      <c r="D58" s="206" t="s">
        <v>159</v>
      </c>
      <c r="E58" s="185" t="s">
        <v>33</v>
      </c>
      <c r="F58" s="178" t="s">
        <v>34</v>
      </c>
      <c r="G58" s="179" t="s">
        <v>11</v>
      </c>
      <c r="H58" s="179" t="s">
        <v>11</v>
      </c>
      <c r="I58" s="179" t="s">
        <v>1198</v>
      </c>
      <c r="J58" s="180">
        <v>6</v>
      </c>
      <c r="K58" s="180">
        <v>2</v>
      </c>
      <c r="L58" s="181">
        <f t="shared" si="0"/>
        <v>12</v>
      </c>
      <c r="M58" s="4" t="str">
        <f t="shared" si="1"/>
        <v>ALTO</v>
      </c>
      <c r="N58" s="180">
        <v>10</v>
      </c>
      <c r="O58" s="181">
        <f t="shared" si="2"/>
        <v>120</v>
      </c>
      <c r="P58" s="182" t="str">
        <f t="shared" si="3"/>
        <v>III</v>
      </c>
      <c r="Q58" s="246" t="str">
        <f t="shared" si="4"/>
        <v>MEJORABLE</v>
      </c>
      <c r="R58" s="179" t="s">
        <v>13</v>
      </c>
      <c r="S58" s="179" t="s">
        <v>13</v>
      </c>
      <c r="T58" s="179" t="s">
        <v>13</v>
      </c>
      <c r="U58" s="5" t="s">
        <v>1199</v>
      </c>
      <c r="V58" s="183" t="s">
        <v>13</v>
      </c>
    </row>
    <row r="59" spans="1:22" ht="354.75" customHeight="1">
      <c r="A59" s="1450"/>
      <c r="B59" s="1451"/>
      <c r="C59" s="363" t="s">
        <v>6</v>
      </c>
      <c r="D59" s="7" t="s">
        <v>1200</v>
      </c>
      <c r="E59" s="363" t="s">
        <v>33</v>
      </c>
      <c r="F59" s="179" t="s">
        <v>160</v>
      </c>
      <c r="G59" s="179" t="s">
        <v>11</v>
      </c>
      <c r="H59" s="179" t="s">
        <v>11</v>
      </c>
      <c r="I59" s="179" t="s">
        <v>1198</v>
      </c>
      <c r="J59" s="180">
        <v>6</v>
      </c>
      <c r="K59" s="180">
        <v>2</v>
      </c>
      <c r="L59" s="181">
        <f t="shared" si="0"/>
        <v>12</v>
      </c>
      <c r="M59" s="4" t="str">
        <f t="shared" si="1"/>
        <v>ALTO</v>
      </c>
      <c r="N59" s="180">
        <v>10</v>
      </c>
      <c r="O59" s="181">
        <f t="shared" si="2"/>
        <v>120</v>
      </c>
      <c r="P59" s="182" t="str">
        <f t="shared" si="3"/>
        <v>III</v>
      </c>
      <c r="Q59" s="246" t="str">
        <f t="shared" si="4"/>
        <v>MEJORABLE</v>
      </c>
      <c r="R59" s="179" t="s">
        <v>13</v>
      </c>
      <c r="S59" s="179" t="s">
        <v>13</v>
      </c>
      <c r="T59" s="179" t="s">
        <v>13</v>
      </c>
      <c r="U59" s="5" t="s">
        <v>161</v>
      </c>
      <c r="V59" s="183" t="s">
        <v>162</v>
      </c>
    </row>
    <row r="60" spans="1:22" ht="91.2">
      <c r="A60" s="1450"/>
      <c r="B60" s="1451"/>
      <c r="C60" s="363" t="s">
        <v>157</v>
      </c>
      <c r="D60" s="207" t="s">
        <v>163</v>
      </c>
      <c r="E60" s="3" t="s">
        <v>39</v>
      </c>
      <c r="F60" s="5" t="s">
        <v>164</v>
      </c>
      <c r="G60" s="179" t="s">
        <v>11</v>
      </c>
      <c r="H60" s="179" t="s">
        <v>11</v>
      </c>
      <c r="I60" s="179" t="s">
        <v>1198</v>
      </c>
      <c r="J60" s="180">
        <v>6</v>
      </c>
      <c r="K60" s="180">
        <v>2</v>
      </c>
      <c r="L60" s="181">
        <f t="shared" si="0"/>
        <v>12</v>
      </c>
      <c r="M60" s="4" t="str">
        <f t="shared" si="1"/>
        <v>ALTO</v>
      </c>
      <c r="N60" s="180">
        <v>10</v>
      </c>
      <c r="O60" s="181">
        <f t="shared" si="2"/>
        <v>120</v>
      </c>
      <c r="P60" s="182" t="str">
        <f t="shared" si="3"/>
        <v>III</v>
      </c>
      <c r="Q60" s="246" t="str">
        <f t="shared" si="4"/>
        <v>MEJORABLE</v>
      </c>
      <c r="R60" s="179" t="s">
        <v>13</v>
      </c>
      <c r="S60" s="179" t="s">
        <v>13</v>
      </c>
      <c r="T60" s="179" t="s">
        <v>13</v>
      </c>
      <c r="U60" s="5" t="s">
        <v>165</v>
      </c>
      <c r="V60" s="183" t="s">
        <v>166</v>
      </c>
    </row>
    <row r="61" spans="1:22" ht="91.2">
      <c r="A61" s="1450"/>
      <c r="B61" s="1451"/>
      <c r="C61" s="363" t="s">
        <v>157</v>
      </c>
      <c r="D61" s="207" t="s">
        <v>1322</v>
      </c>
      <c r="E61" s="3" t="s">
        <v>39</v>
      </c>
      <c r="F61" s="5" t="s">
        <v>1202</v>
      </c>
      <c r="G61" s="179" t="s">
        <v>11</v>
      </c>
      <c r="H61" s="179" t="s">
        <v>11</v>
      </c>
      <c r="I61" s="179" t="s">
        <v>1198</v>
      </c>
      <c r="J61" s="180">
        <v>6</v>
      </c>
      <c r="K61" s="180">
        <v>2</v>
      </c>
      <c r="L61" s="181">
        <f t="shared" si="0"/>
        <v>12</v>
      </c>
      <c r="M61" s="4" t="str">
        <f t="shared" si="1"/>
        <v>ALTO</v>
      </c>
      <c r="N61" s="180">
        <v>10</v>
      </c>
      <c r="O61" s="181">
        <f t="shared" si="2"/>
        <v>120</v>
      </c>
      <c r="P61" s="182" t="str">
        <f t="shared" si="3"/>
        <v>III</v>
      </c>
      <c r="Q61" s="246" t="str">
        <f t="shared" si="4"/>
        <v>MEJORABLE</v>
      </c>
      <c r="R61" s="179" t="s">
        <v>13</v>
      </c>
      <c r="S61" s="179" t="s">
        <v>13</v>
      </c>
      <c r="T61" s="179" t="s">
        <v>13</v>
      </c>
      <c r="U61" s="5" t="s">
        <v>165</v>
      </c>
      <c r="V61" s="183" t="s">
        <v>166</v>
      </c>
    </row>
    <row r="62" spans="1:22" ht="91.2">
      <c r="A62" s="1450"/>
      <c r="B62" s="1451"/>
      <c r="C62" s="363" t="s">
        <v>6</v>
      </c>
      <c r="D62" s="13" t="s">
        <v>40</v>
      </c>
      <c r="E62" s="3" t="s">
        <v>20</v>
      </c>
      <c r="F62" s="5" t="s">
        <v>41</v>
      </c>
      <c r="G62" s="179" t="s">
        <v>11</v>
      </c>
      <c r="H62" s="179" t="s">
        <v>11</v>
      </c>
      <c r="I62" s="179" t="s">
        <v>1198</v>
      </c>
      <c r="J62" s="180">
        <v>6</v>
      </c>
      <c r="K62" s="180">
        <v>2</v>
      </c>
      <c r="L62" s="181">
        <f t="shared" si="0"/>
        <v>12</v>
      </c>
      <c r="M62" s="4" t="str">
        <f t="shared" si="1"/>
        <v>ALTO</v>
      </c>
      <c r="N62" s="180">
        <v>10</v>
      </c>
      <c r="O62" s="181">
        <f t="shared" si="2"/>
        <v>120</v>
      </c>
      <c r="P62" s="182" t="str">
        <f t="shared" si="3"/>
        <v>III</v>
      </c>
      <c r="Q62" s="246" t="str">
        <f t="shared" si="4"/>
        <v>MEJORABLE</v>
      </c>
      <c r="R62" s="179" t="s">
        <v>14</v>
      </c>
      <c r="S62" s="179" t="s">
        <v>14</v>
      </c>
      <c r="T62" s="179" t="s">
        <v>14</v>
      </c>
      <c r="U62" s="5" t="s">
        <v>43</v>
      </c>
      <c r="V62" s="183" t="s">
        <v>13</v>
      </c>
    </row>
    <row r="63" spans="1:22" ht="182.4">
      <c r="A63" s="1450"/>
      <c r="B63" s="1451"/>
      <c r="C63" s="363" t="s">
        <v>6</v>
      </c>
      <c r="D63" s="14" t="s">
        <v>1203</v>
      </c>
      <c r="E63" s="363" t="s">
        <v>1204</v>
      </c>
      <c r="F63" s="179" t="s">
        <v>167</v>
      </c>
      <c r="G63" s="179" t="s">
        <v>11</v>
      </c>
      <c r="H63" s="179" t="s">
        <v>11</v>
      </c>
      <c r="I63" s="179" t="s">
        <v>1198</v>
      </c>
      <c r="J63" s="180">
        <v>6</v>
      </c>
      <c r="K63" s="180">
        <v>2</v>
      </c>
      <c r="L63" s="181">
        <f t="shared" si="0"/>
        <v>12</v>
      </c>
      <c r="M63" s="4" t="str">
        <f t="shared" si="1"/>
        <v>ALTO</v>
      </c>
      <c r="N63" s="180">
        <v>10</v>
      </c>
      <c r="O63" s="181">
        <f t="shared" si="2"/>
        <v>120</v>
      </c>
      <c r="P63" s="182" t="str">
        <f t="shared" si="3"/>
        <v>III</v>
      </c>
      <c r="Q63" s="246" t="str">
        <f t="shared" si="4"/>
        <v>MEJORABLE</v>
      </c>
      <c r="R63" s="179" t="s">
        <v>13</v>
      </c>
      <c r="S63" s="179" t="s">
        <v>14</v>
      </c>
      <c r="T63" s="179" t="s">
        <v>14</v>
      </c>
      <c r="U63" s="178" t="s">
        <v>168</v>
      </c>
      <c r="V63" s="183" t="s">
        <v>13</v>
      </c>
    </row>
    <row r="64" spans="1:22" ht="306" customHeight="1">
      <c r="A64" s="1450"/>
      <c r="B64" s="1451"/>
      <c r="C64" s="363" t="s">
        <v>6</v>
      </c>
      <c r="D64" s="13" t="s">
        <v>169</v>
      </c>
      <c r="E64" s="363" t="s">
        <v>8</v>
      </c>
      <c r="F64" s="179" t="s">
        <v>170</v>
      </c>
      <c r="G64" s="179" t="s">
        <v>11</v>
      </c>
      <c r="H64" s="179" t="s">
        <v>11</v>
      </c>
      <c r="I64" s="179" t="s">
        <v>1198</v>
      </c>
      <c r="J64" s="180">
        <v>6</v>
      </c>
      <c r="K64" s="180">
        <v>3</v>
      </c>
      <c r="L64" s="181">
        <f t="shared" si="0"/>
        <v>18</v>
      </c>
      <c r="M64" s="4" t="str">
        <f t="shared" si="1"/>
        <v>ALTO</v>
      </c>
      <c r="N64" s="180">
        <v>10</v>
      </c>
      <c r="O64" s="181">
        <f t="shared" si="2"/>
        <v>180</v>
      </c>
      <c r="P64" s="182" t="str">
        <f t="shared" si="3"/>
        <v>II</v>
      </c>
      <c r="Q64" s="246" t="str">
        <f t="shared" si="4"/>
        <v>ACEPTABLE CON CONTROL ESPECIFICO</v>
      </c>
      <c r="R64" s="179" t="s">
        <v>14</v>
      </c>
      <c r="S64" s="179" t="s">
        <v>14</v>
      </c>
      <c r="T64" s="179" t="s">
        <v>14</v>
      </c>
      <c r="U64" s="5" t="s">
        <v>1205</v>
      </c>
      <c r="V64" s="183" t="s">
        <v>13</v>
      </c>
    </row>
    <row r="65" spans="1:22" ht="297" customHeight="1">
      <c r="A65" s="1450"/>
      <c r="B65" s="1451"/>
      <c r="C65" s="363" t="s">
        <v>6</v>
      </c>
      <c r="D65" s="14" t="s">
        <v>171</v>
      </c>
      <c r="E65" s="363" t="s">
        <v>17</v>
      </c>
      <c r="F65" s="179" t="s">
        <v>18</v>
      </c>
      <c r="G65" s="179" t="s">
        <v>11</v>
      </c>
      <c r="H65" s="179" t="s">
        <v>11</v>
      </c>
      <c r="I65" s="179" t="s">
        <v>1198</v>
      </c>
      <c r="J65" s="180">
        <v>6</v>
      </c>
      <c r="K65" s="180">
        <v>2</v>
      </c>
      <c r="L65" s="181">
        <f t="shared" si="0"/>
        <v>12</v>
      </c>
      <c r="M65" s="4" t="str">
        <f t="shared" si="1"/>
        <v>ALTO</v>
      </c>
      <c r="N65" s="180">
        <v>10</v>
      </c>
      <c r="O65" s="181">
        <f t="shared" si="2"/>
        <v>120</v>
      </c>
      <c r="P65" s="182" t="str">
        <f t="shared" si="3"/>
        <v>III</v>
      </c>
      <c r="Q65" s="246" t="str">
        <f t="shared" si="4"/>
        <v>MEJORABLE</v>
      </c>
      <c r="R65" s="179" t="s">
        <v>13</v>
      </c>
      <c r="S65" s="179" t="s">
        <v>1206</v>
      </c>
      <c r="T65" s="178" t="s">
        <v>14</v>
      </c>
      <c r="U65" s="179" t="s">
        <v>172</v>
      </c>
      <c r="V65" s="183" t="s">
        <v>13</v>
      </c>
    </row>
    <row r="66" spans="1:22" ht="159.6">
      <c r="A66" s="1450"/>
      <c r="B66" s="1451"/>
      <c r="C66" s="363" t="s">
        <v>157</v>
      </c>
      <c r="D66" s="7" t="s">
        <v>173</v>
      </c>
      <c r="E66" s="363" t="s">
        <v>20</v>
      </c>
      <c r="F66" s="179" t="s">
        <v>36</v>
      </c>
      <c r="G66" s="179" t="s">
        <v>11</v>
      </c>
      <c r="H66" s="179" t="s">
        <v>11</v>
      </c>
      <c r="I66" s="179" t="s">
        <v>1198</v>
      </c>
      <c r="J66" s="180">
        <v>6</v>
      </c>
      <c r="K66" s="180">
        <v>2</v>
      </c>
      <c r="L66" s="181">
        <f t="shared" si="0"/>
        <v>12</v>
      </c>
      <c r="M66" s="4" t="str">
        <f t="shared" si="1"/>
        <v>ALTO</v>
      </c>
      <c r="N66" s="180">
        <v>10</v>
      </c>
      <c r="O66" s="181">
        <f t="shared" si="2"/>
        <v>120</v>
      </c>
      <c r="P66" s="182" t="str">
        <f t="shared" si="3"/>
        <v>III</v>
      </c>
      <c r="Q66" s="246" t="str">
        <f t="shared" si="4"/>
        <v>MEJORABLE</v>
      </c>
      <c r="R66" s="179" t="s">
        <v>13</v>
      </c>
      <c r="S66" s="179" t="s">
        <v>13</v>
      </c>
      <c r="T66" s="179" t="s">
        <v>13</v>
      </c>
      <c r="U66" s="5" t="s">
        <v>37</v>
      </c>
      <c r="V66" s="183" t="s">
        <v>38</v>
      </c>
    </row>
    <row r="67" spans="1:22" ht="409.6">
      <c r="A67" s="1450"/>
      <c r="B67" s="1451"/>
      <c r="C67" s="363" t="s">
        <v>6</v>
      </c>
      <c r="D67" s="325" t="s">
        <v>174</v>
      </c>
      <c r="E67" s="185" t="s">
        <v>33</v>
      </c>
      <c r="F67" s="324" t="s">
        <v>1187</v>
      </c>
      <c r="G67" s="179" t="s">
        <v>11</v>
      </c>
      <c r="H67" s="179" t="s">
        <v>11</v>
      </c>
      <c r="I67" s="179" t="s">
        <v>1198</v>
      </c>
      <c r="J67" s="180">
        <v>2</v>
      </c>
      <c r="K67" s="180">
        <v>2</v>
      </c>
      <c r="L67" s="181">
        <f>+J67*K67</f>
        <v>4</v>
      </c>
      <c r="M67" s="4" t="str">
        <f>IF(L67&gt;=24,"MUY ALTO",IF(L67&gt;=10,"ALTO",IF(L67&gt;=6,"MEDIO","BAJO")))</f>
        <v>BAJO</v>
      </c>
      <c r="N67" s="180">
        <v>100</v>
      </c>
      <c r="O67" s="181">
        <f>+L67*N67</f>
        <v>400</v>
      </c>
      <c r="P67" s="182" t="str">
        <f>IF(O67&gt;=600,"I",IF(O67&gt;=150,"II",IF(O67&gt;=40,"III",IF(O67&gt;=20,"IV"))))</f>
        <v>II</v>
      </c>
      <c r="Q67" s="246" t="str">
        <f>IF(O67&gt;=600,"NO ACEPTABLE",IF(O67&gt;=150,"ACEPTABLE CON CONTROL ESPECIFICO",IF(O67&gt;=40,"MEJORABLE",IF(O67&gt;=20,"ACEPTABLE"))))</f>
        <v>ACEPTABLE CON CONTROL ESPECIFICO</v>
      </c>
      <c r="R67" s="179" t="s">
        <v>26</v>
      </c>
      <c r="S67" s="179" t="s">
        <v>26</v>
      </c>
      <c r="T67" s="179" t="s">
        <v>175</v>
      </c>
      <c r="U67" s="15" t="s">
        <v>1212</v>
      </c>
      <c r="V67" s="183" t="s">
        <v>1213</v>
      </c>
    </row>
    <row r="68" spans="1:22" ht="409.6">
      <c r="A68" s="1450"/>
      <c r="B68" s="1451"/>
      <c r="C68" s="363" t="s">
        <v>6</v>
      </c>
      <c r="D68" s="191" t="s">
        <v>176</v>
      </c>
      <c r="E68" s="363" t="s">
        <v>25</v>
      </c>
      <c r="F68" s="179" t="s">
        <v>177</v>
      </c>
      <c r="G68" s="179" t="s">
        <v>11</v>
      </c>
      <c r="H68" s="179" t="s">
        <v>11</v>
      </c>
      <c r="I68" s="179" t="s">
        <v>1198</v>
      </c>
      <c r="J68" s="180">
        <v>6</v>
      </c>
      <c r="K68" s="180">
        <v>2</v>
      </c>
      <c r="L68" s="181">
        <f>+J68*K68</f>
        <v>12</v>
      </c>
      <c r="M68" s="4" t="str">
        <f>IF(L68&gt;=24,"MUY ALTO",IF(L68&gt;=10,"ALTO",IF(L68&gt;=6,"MEDIO","BAJO")))</f>
        <v>ALTO</v>
      </c>
      <c r="N68" s="180">
        <v>10</v>
      </c>
      <c r="O68" s="181">
        <f>+L68*N68</f>
        <v>120</v>
      </c>
      <c r="P68" s="182" t="str">
        <f>IF(O68&gt;=600,"I",IF(O68&gt;=150,"II",IF(O68&gt;=40,"III",IF(O68&gt;=20,"IV"))))</f>
        <v>III</v>
      </c>
      <c r="Q68" s="246" t="str">
        <f>IF(O68&gt;=600,"NO ACEPTABLE",IF(O68&gt;=150,"ACEPTABLE CON CONTROL ESPECIFICO",IF(O68&gt;=40,"MEJORABLE",IF(O68&gt;=20,"ACEPTABLE"))))</f>
        <v>MEJORABLE</v>
      </c>
      <c r="R68" s="179" t="s">
        <v>26</v>
      </c>
      <c r="S68" s="179" t="s">
        <v>26</v>
      </c>
      <c r="T68" s="179" t="s">
        <v>175</v>
      </c>
      <c r="U68" s="307" t="s">
        <v>178</v>
      </c>
      <c r="V68" s="183" t="s">
        <v>179</v>
      </c>
    </row>
    <row r="69" spans="1:22" ht="137.4" thickBot="1">
      <c r="A69" s="1450"/>
      <c r="B69" s="1451"/>
      <c r="C69" s="363" t="s">
        <v>6</v>
      </c>
      <c r="D69" s="16" t="s">
        <v>180</v>
      </c>
      <c r="E69" s="208" t="s">
        <v>20</v>
      </c>
      <c r="F69" s="209" t="s">
        <v>31</v>
      </c>
      <c r="G69" s="210" t="s">
        <v>11</v>
      </c>
      <c r="H69" s="210" t="s">
        <v>11</v>
      </c>
      <c r="I69" s="179" t="s">
        <v>1198</v>
      </c>
      <c r="J69" s="180">
        <v>2</v>
      </c>
      <c r="K69" s="180">
        <v>2</v>
      </c>
      <c r="L69" s="181">
        <f>+J69*K69</f>
        <v>4</v>
      </c>
      <c r="M69" s="4" t="str">
        <f>IF(L69&gt;=24,"MUY ALTO",IF(L69&gt;=10,"ALTO",IF(L69&gt;=6,"MEDIO","BAJO")))</f>
        <v>BAJO</v>
      </c>
      <c r="N69" s="180">
        <v>100</v>
      </c>
      <c r="O69" s="181">
        <f>+L69*N69</f>
        <v>400</v>
      </c>
      <c r="P69" s="182" t="str">
        <f>IF(O69&gt;=600,"I",IF(O69&gt;=150,"II",IF(O69&gt;=40,"III",IF(O69&gt;=20,"IV"))))</f>
        <v>II</v>
      </c>
      <c r="Q69" s="246" t="str">
        <f>IF(O69&gt;=600,"NO ACEPTABLE",IF(O69&gt;=150,"ACEPTABLE CON CONTROL ESPECIFICO",IF(O69&gt;=40,"MEJORABLE",IF(O69&gt;=20,"ACEPTABLE"))))</f>
        <v>ACEPTABLE CON CONTROL ESPECIFICO</v>
      </c>
      <c r="R69" s="209" t="s">
        <v>13</v>
      </c>
      <c r="S69" s="209" t="s">
        <v>13</v>
      </c>
      <c r="T69" s="209" t="s">
        <v>13</v>
      </c>
      <c r="U69" s="209" t="s">
        <v>32</v>
      </c>
      <c r="V69" s="212" t="s">
        <v>13</v>
      </c>
    </row>
    <row r="70" spans="1:22" ht="108.6" thickBot="1">
      <c r="A70" s="1450"/>
      <c r="B70" s="1451"/>
      <c r="C70" s="363" t="s">
        <v>157</v>
      </c>
      <c r="D70" s="327" t="s">
        <v>181</v>
      </c>
      <c r="E70" s="197" t="s">
        <v>81</v>
      </c>
      <c r="F70" s="10" t="s">
        <v>182</v>
      </c>
      <c r="G70" s="198" t="s">
        <v>11</v>
      </c>
      <c r="H70" s="198" t="s">
        <v>11</v>
      </c>
      <c r="I70" s="179" t="s">
        <v>1198</v>
      </c>
      <c r="J70" s="180">
        <v>6</v>
      </c>
      <c r="K70" s="180">
        <v>2</v>
      </c>
      <c r="L70" s="181">
        <f>+J70*K70</f>
        <v>12</v>
      </c>
      <c r="M70" s="4" t="str">
        <f>IF(L70&gt;=24,"MUY ALTO",IF(L70&gt;=10,"ALTO",IF(L70&gt;=6,"MEDIO","BAJO")))</f>
        <v>ALTO</v>
      </c>
      <c r="N70" s="180">
        <v>10</v>
      </c>
      <c r="O70" s="181">
        <f>+L70*N70</f>
        <v>120</v>
      </c>
      <c r="P70" s="182" t="str">
        <f>IF(O70&gt;=600,"I",IF(O70&gt;=150,"II",IF(O70&gt;=40,"III",IF(O70&gt;=20,"IV"))))</f>
        <v>III</v>
      </c>
      <c r="Q70" s="246" t="str">
        <f>IF(O70&gt;=600,"NO ACEPTABLE",IF(O70&gt;=150,"ACEPTABLE CON CONTROL ESPECIFICO",IF(O70&gt;=40,"MEJORABLE",IF(O70&gt;=20,"ACEPTABLE"))))</f>
        <v>MEJORABLE</v>
      </c>
      <c r="R70" s="198" t="s">
        <v>13</v>
      </c>
      <c r="S70" s="198" t="s">
        <v>13</v>
      </c>
      <c r="T70" s="198" t="s">
        <v>13</v>
      </c>
      <c r="U70" s="9" t="s">
        <v>1214</v>
      </c>
      <c r="V70" s="212" t="s">
        <v>13</v>
      </c>
    </row>
    <row r="71" spans="1:22" ht="108.6" thickBot="1">
      <c r="A71" s="1452"/>
      <c r="B71" s="1453"/>
      <c r="C71" s="362" t="s">
        <v>157</v>
      </c>
      <c r="D71" s="328" t="s">
        <v>183</v>
      </c>
      <c r="E71" s="329" t="s">
        <v>81</v>
      </c>
      <c r="F71" s="17" t="s">
        <v>182</v>
      </c>
      <c r="G71" s="330" t="s">
        <v>11</v>
      </c>
      <c r="H71" s="330" t="s">
        <v>11</v>
      </c>
      <c r="I71" s="179" t="s">
        <v>1198</v>
      </c>
      <c r="J71" s="180">
        <v>6</v>
      </c>
      <c r="K71" s="180">
        <v>2</v>
      </c>
      <c r="L71" s="181">
        <f>+J71*K71</f>
        <v>12</v>
      </c>
      <c r="M71" s="4" t="str">
        <f>IF(L71&gt;=24,"MUY ALTO",IF(L71&gt;=10,"ALTO",IF(L71&gt;=6,"MEDIO","BAJO")))</f>
        <v>ALTO</v>
      </c>
      <c r="N71" s="180">
        <v>10</v>
      </c>
      <c r="O71" s="181">
        <f>+L71*N71</f>
        <v>120</v>
      </c>
      <c r="P71" s="182" t="str">
        <f>IF(O71&gt;=600,"I",IF(O71&gt;=150,"II",IF(O71&gt;=40,"III",IF(O71&gt;=20,"IV"))))</f>
        <v>III</v>
      </c>
      <c r="Q71" s="246" t="str">
        <f>IF(O71&gt;=600,"NO ACEPTABLE",IF(O71&gt;=150,"ACEPTABLE CON CONTROL ESPECIFICO",IF(O71&gt;=40,"MEJORABLE",IF(O71&gt;=20,"ACEPTABLE"))))</f>
        <v>MEJORABLE</v>
      </c>
      <c r="R71" s="330" t="s">
        <v>13</v>
      </c>
      <c r="S71" s="330" t="s">
        <v>13</v>
      </c>
      <c r="T71" s="330" t="s">
        <v>13</v>
      </c>
      <c r="U71" s="18" t="s">
        <v>1214</v>
      </c>
      <c r="V71" s="213" t="s">
        <v>13</v>
      </c>
    </row>
    <row r="72" spans="1:22" ht="306.75" customHeight="1" thickBot="1">
      <c r="A72" s="97"/>
      <c r="B72" s="214"/>
      <c r="C72" s="215"/>
      <c r="D72" s="216"/>
      <c r="E72" s="216"/>
      <c r="F72" s="19"/>
      <c r="G72" s="217"/>
      <c r="H72" s="217"/>
      <c r="I72" s="217"/>
      <c r="J72" s="93"/>
      <c r="K72" s="93"/>
      <c r="L72" s="93"/>
      <c r="M72" s="94"/>
      <c r="N72" s="93"/>
      <c r="O72" s="93"/>
      <c r="P72" s="95"/>
      <c r="Q72" s="96"/>
      <c r="R72" s="218"/>
      <c r="S72" s="218"/>
      <c r="T72" s="218"/>
      <c r="U72" s="219"/>
      <c r="V72" s="98"/>
    </row>
    <row r="73" spans="1:22" ht="78" customHeight="1">
      <c r="A73" s="67"/>
      <c r="B73" s="1454" t="str">
        <f>+B9</f>
        <v>ACTIVIDAD PLANEACIÓN, ELABORACIÓN Y EJECUCIÓN DE DOCUMENTOS. USO DE HERRAMIENTAS TECNOLÓGICAS Y VIDEO TERMINALES. INTERACCIONES LABORALES Y ADMINISTRATIVAS (ATENCIÓN AL CIUDADANO).</v>
      </c>
      <c r="C73" s="1455"/>
      <c r="D73" s="1455"/>
      <c r="E73" s="1455"/>
      <c r="F73" s="1455"/>
      <c r="G73" s="1455"/>
      <c r="H73" s="1455"/>
      <c r="I73" s="1456"/>
      <c r="J73" s="68"/>
      <c r="K73" s="69"/>
      <c r="L73" s="69"/>
      <c r="M73" s="69"/>
      <c r="N73" s="69"/>
      <c r="O73" s="69"/>
      <c r="P73" s="69"/>
      <c r="Q73" s="69"/>
      <c r="R73" s="69"/>
      <c r="S73" s="69"/>
      <c r="T73" s="69"/>
      <c r="U73" s="69"/>
      <c r="V73" s="70"/>
    </row>
    <row r="74" spans="1:22" ht="43.8">
      <c r="A74" s="71"/>
      <c r="B74" s="1457" t="s">
        <v>129</v>
      </c>
      <c r="C74" s="1458"/>
      <c r="D74" s="1459"/>
      <c r="E74" s="72" t="s">
        <v>63</v>
      </c>
      <c r="F74" s="1460" t="s">
        <v>64</v>
      </c>
      <c r="G74" s="1458"/>
      <c r="H74" s="1458"/>
      <c r="I74" s="1461"/>
      <c r="J74" s="68"/>
      <c r="K74" s="69"/>
      <c r="L74" s="69"/>
      <c r="M74" s="69"/>
      <c r="N74" s="69"/>
      <c r="O74" s="69"/>
      <c r="P74" s="69"/>
      <c r="Q74" s="69"/>
      <c r="R74" s="69"/>
      <c r="S74" s="69"/>
      <c r="T74" s="69"/>
      <c r="U74" s="69"/>
      <c r="V74" s="70"/>
    </row>
    <row r="75" spans="1:22" ht="93" customHeight="1">
      <c r="A75" s="71"/>
      <c r="B75" s="1462" t="str">
        <f t="shared" ref="B75:B83" si="5">+D9</f>
        <v>Postura Prolongada (Postura sedente más del 75% de la jornada laboral en trabajo con video terminales)</v>
      </c>
      <c r="C75" s="1463"/>
      <c r="D75" s="1464"/>
      <c r="E75" s="73">
        <f t="shared" ref="E75:E83" si="6">+O9</f>
        <v>180</v>
      </c>
      <c r="F75" s="1465" t="str">
        <f t="shared" ref="F75:F83" si="7">+Q9</f>
        <v>ACEPTABLE CON CONTROL ESPECIFICO</v>
      </c>
      <c r="G75" s="1466"/>
      <c r="H75" s="1466"/>
      <c r="I75" s="1467"/>
      <c r="J75" s="68"/>
      <c r="K75" s="69"/>
      <c r="L75" s="69"/>
      <c r="M75" s="69"/>
      <c r="N75" s="69"/>
      <c r="O75" s="69"/>
      <c r="P75" s="69"/>
      <c r="Q75" s="69"/>
      <c r="R75" s="69"/>
      <c r="S75" s="69"/>
      <c r="T75" s="69"/>
      <c r="U75" s="69"/>
      <c r="V75" s="70"/>
    </row>
    <row r="76" spans="1:22" ht="74.25" customHeight="1">
      <c r="A76" s="71"/>
      <c r="B76" s="1462" t="str">
        <f t="shared" si="5"/>
        <v>Movimientos repetitivos  
(Digitación)</v>
      </c>
      <c r="C76" s="1463"/>
      <c r="D76" s="1464"/>
      <c r="E76" s="73">
        <f t="shared" si="6"/>
        <v>180</v>
      </c>
      <c r="F76" s="1465" t="str">
        <f t="shared" si="7"/>
        <v>ACEPTABLE CON CONTROL ESPECIFICO</v>
      </c>
      <c r="G76" s="1466"/>
      <c r="H76" s="1466"/>
      <c r="I76" s="1467"/>
      <c r="J76" s="68"/>
      <c r="K76" s="69"/>
      <c r="L76" s="69"/>
      <c r="M76" s="69"/>
      <c r="N76" s="69"/>
      <c r="O76" s="69"/>
      <c r="P76" s="69"/>
      <c r="Q76" s="69"/>
      <c r="R76" s="69"/>
      <c r="S76" s="69"/>
      <c r="T76" s="69"/>
      <c r="U76" s="69"/>
      <c r="V76" s="70"/>
    </row>
    <row r="77" spans="1:22" ht="91.5" customHeight="1">
      <c r="A77" s="71"/>
      <c r="B77" s="1462" t="str">
        <f t="shared" si="5"/>
        <v>Locativo
Superficies de trabajo  irregulares y  desniveladas                                 (Desplazamiento en los diferentes áreas)</v>
      </c>
      <c r="C77" s="1463"/>
      <c r="D77" s="1464"/>
      <c r="E77" s="73">
        <f t="shared" si="6"/>
        <v>120</v>
      </c>
      <c r="F77" s="1465" t="str">
        <f t="shared" si="7"/>
        <v>MEJORABLE</v>
      </c>
      <c r="G77" s="1466"/>
      <c r="H77" s="1466"/>
      <c r="I77" s="1467"/>
      <c r="J77" s="68"/>
      <c r="K77" s="69"/>
      <c r="L77" s="69"/>
      <c r="M77" s="69"/>
      <c r="N77" s="69"/>
      <c r="O77" s="69"/>
      <c r="P77" s="69"/>
      <c r="Q77" s="69"/>
      <c r="R77" s="69"/>
      <c r="S77" s="69"/>
      <c r="T77" s="69"/>
      <c r="U77" s="69"/>
      <c r="V77" s="70"/>
    </row>
    <row r="78" spans="1:22" ht="74.25" customHeight="1">
      <c r="A78" s="71"/>
      <c r="B78" s="1462" t="str">
        <f t="shared" si="5"/>
        <v>Radiaciones No ionizantes                                   (Exposición permanente  a pantallas del computador)</v>
      </c>
      <c r="C78" s="1463"/>
      <c r="D78" s="1464"/>
      <c r="E78" s="73">
        <f t="shared" si="6"/>
        <v>120</v>
      </c>
      <c r="F78" s="1465" t="str">
        <f t="shared" si="7"/>
        <v>MEJORABLE</v>
      </c>
      <c r="G78" s="1466"/>
      <c r="H78" s="1466"/>
      <c r="I78" s="1467"/>
      <c r="J78" s="68"/>
      <c r="K78" s="69"/>
      <c r="L78" s="69"/>
      <c r="M78" s="69"/>
      <c r="N78" s="69"/>
      <c r="O78" s="69"/>
      <c r="P78" s="69"/>
      <c r="Q78" s="69"/>
      <c r="R78" s="69"/>
      <c r="S78" s="69"/>
      <c r="T78" s="69"/>
      <c r="U78" s="69"/>
      <c r="V78" s="70"/>
    </row>
    <row r="79" spans="1:22" ht="74.25" customHeight="1">
      <c r="A79" s="71"/>
      <c r="B79" s="1462" t="str">
        <f t="shared" si="5"/>
        <v>Picaduras    y mordeduras                     (Exposición con animales )</v>
      </c>
      <c r="C79" s="1463"/>
      <c r="D79" s="1464"/>
      <c r="E79" s="73">
        <f t="shared" si="6"/>
        <v>40</v>
      </c>
      <c r="F79" s="1465" t="str">
        <f t="shared" si="7"/>
        <v>MEJORABLE</v>
      </c>
      <c r="G79" s="1466"/>
      <c r="H79" s="1466"/>
      <c r="I79" s="1467"/>
      <c r="J79" s="68"/>
      <c r="K79" s="69"/>
      <c r="L79" s="69"/>
      <c r="M79" s="69"/>
      <c r="N79" s="69"/>
      <c r="O79" s="69"/>
      <c r="P79" s="69"/>
      <c r="Q79" s="69"/>
      <c r="R79" s="69"/>
      <c r="S79" s="69"/>
      <c r="T79" s="69"/>
      <c r="U79" s="69"/>
      <c r="V79" s="70"/>
    </row>
    <row r="80" spans="1:22" ht="89.25" customHeight="1">
      <c r="A80" s="71"/>
      <c r="B80" s="1462" t="str">
        <f t="shared" si="5"/>
        <v xml:space="preserve">Eléctrico                                                   Baja tensión.                           </v>
      </c>
      <c r="C80" s="1463"/>
      <c r="D80" s="1464"/>
      <c r="E80" s="73">
        <f t="shared" si="6"/>
        <v>40</v>
      </c>
      <c r="F80" s="1465" t="str">
        <f t="shared" si="7"/>
        <v>MEJORABLE</v>
      </c>
      <c r="G80" s="1466"/>
      <c r="H80" s="1466"/>
      <c r="I80" s="1467"/>
      <c r="J80" s="68"/>
      <c r="K80" s="69"/>
      <c r="L80" s="69"/>
      <c r="M80" s="69"/>
      <c r="N80" s="69"/>
      <c r="O80" s="69"/>
      <c r="P80" s="69"/>
      <c r="Q80" s="69"/>
      <c r="R80" s="69"/>
      <c r="S80" s="69"/>
      <c r="T80" s="69"/>
      <c r="U80" s="69"/>
      <c r="V80" s="70"/>
    </row>
    <row r="81" spans="1:22" ht="44.25" customHeight="1">
      <c r="A81" s="71"/>
      <c r="B81" s="1462" t="str">
        <f t="shared" si="5"/>
        <v>Mecánico                                         (Manejo de Equipos y elementos de Oficina)</v>
      </c>
      <c r="C81" s="1463"/>
      <c r="D81" s="1464"/>
      <c r="E81" s="73">
        <f t="shared" si="6"/>
        <v>40</v>
      </c>
      <c r="F81" s="1465" t="str">
        <f t="shared" si="7"/>
        <v>MEJORABLE</v>
      </c>
      <c r="G81" s="1466"/>
      <c r="H81" s="1466"/>
      <c r="I81" s="1467"/>
      <c r="J81" s="68"/>
      <c r="K81" s="69"/>
      <c r="L81" s="69"/>
      <c r="M81" s="69"/>
      <c r="N81" s="69"/>
      <c r="O81" s="69"/>
      <c r="P81" s="69"/>
      <c r="Q81" s="69"/>
      <c r="R81" s="69"/>
      <c r="S81" s="69"/>
      <c r="T81" s="69"/>
      <c r="U81" s="69"/>
      <c r="V81" s="70"/>
    </row>
    <row r="82" spans="1:22" ht="69" customHeight="1">
      <c r="A82" s="71"/>
      <c r="B82" s="1462" t="str">
        <f t="shared" si="5"/>
        <v>Locativo                                                                              (Cableado eléctrico desordenado debajo de los puestos de trabajo)</v>
      </c>
      <c r="C82" s="1463"/>
      <c r="D82" s="1464"/>
      <c r="E82" s="73">
        <f t="shared" si="6"/>
        <v>120</v>
      </c>
      <c r="F82" s="1465" t="str">
        <f t="shared" si="7"/>
        <v>MEJORABLE</v>
      </c>
      <c r="G82" s="1466"/>
      <c r="H82" s="1466"/>
      <c r="I82" s="1467"/>
      <c r="J82" s="68"/>
      <c r="K82" s="69"/>
      <c r="L82" s="69"/>
      <c r="M82" s="69"/>
      <c r="N82" s="69"/>
      <c r="O82" s="69"/>
      <c r="P82" s="69"/>
      <c r="Q82" s="69"/>
      <c r="R82" s="69"/>
      <c r="S82" s="69"/>
      <c r="T82" s="69"/>
      <c r="U82" s="69"/>
      <c r="V82" s="70"/>
    </row>
    <row r="83" spans="1:22" ht="80.25" customHeight="1">
      <c r="A83" s="71"/>
      <c r="B83" s="1462" t="str">
        <f t="shared" si="5"/>
        <v>Locativo
Superficies de trabajo  irregulares y  desniveladas                                 (Desplazamiento en los diferentes áreas)</v>
      </c>
      <c r="C83" s="1463"/>
      <c r="D83" s="1464"/>
      <c r="E83" s="73">
        <f t="shared" si="6"/>
        <v>100</v>
      </c>
      <c r="F83" s="1465" t="str">
        <f t="shared" si="7"/>
        <v>MEJORABLE</v>
      </c>
      <c r="G83" s="1466"/>
      <c r="H83" s="1466"/>
      <c r="I83" s="1467"/>
      <c r="J83" s="68"/>
      <c r="K83" s="69"/>
      <c r="L83" s="69"/>
      <c r="M83" s="69"/>
      <c r="N83" s="69"/>
      <c r="O83" s="69"/>
      <c r="P83" s="69"/>
      <c r="Q83" s="69"/>
      <c r="R83" s="69"/>
      <c r="S83" s="69"/>
      <c r="T83" s="69"/>
      <c r="U83" s="69"/>
      <c r="V83" s="70"/>
    </row>
    <row r="84" spans="1:22" ht="43.5" customHeight="1">
      <c r="A84" s="71"/>
      <c r="B84" s="68"/>
      <c r="C84" s="68"/>
      <c r="D84" s="68"/>
      <c r="E84" s="68"/>
      <c r="F84" s="68"/>
      <c r="G84" s="68"/>
      <c r="H84" s="68"/>
      <c r="I84" s="68"/>
      <c r="J84" s="68"/>
      <c r="K84" s="68"/>
      <c r="L84" s="68"/>
      <c r="M84" s="68"/>
      <c r="N84" s="68"/>
      <c r="O84" s="68"/>
      <c r="P84" s="68"/>
      <c r="Q84" s="68"/>
      <c r="R84" s="68"/>
      <c r="S84" s="68"/>
      <c r="T84" s="68"/>
      <c r="U84" s="68"/>
      <c r="V84" s="70"/>
    </row>
    <row r="85" spans="1:22" ht="43.8">
      <c r="A85" s="71"/>
      <c r="B85" s="1471" t="str">
        <f>+B18</f>
        <v xml:space="preserve">TRANSFERENCIAS DOCUMENTALES. MANEJO DE CORRESPONDENCIA. ACTIVIDAD MANEJO DE ARCHIVO. </v>
      </c>
      <c r="C85" s="1472"/>
      <c r="D85" s="1472"/>
      <c r="E85" s="1472"/>
      <c r="F85" s="1472"/>
      <c r="G85" s="1472"/>
      <c r="H85" s="1472"/>
      <c r="I85" s="1473"/>
      <c r="J85" s="68"/>
      <c r="K85" s="69"/>
      <c r="L85" s="69"/>
      <c r="M85" s="69"/>
      <c r="N85" s="69"/>
      <c r="O85" s="69"/>
      <c r="P85" s="69"/>
      <c r="Q85" s="69"/>
      <c r="R85" s="69"/>
      <c r="S85" s="69"/>
      <c r="T85" s="69"/>
      <c r="U85" s="69"/>
      <c r="V85" s="70"/>
    </row>
    <row r="86" spans="1:22" ht="87.6">
      <c r="A86" s="71"/>
      <c r="B86" s="1460" t="s">
        <v>129</v>
      </c>
      <c r="C86" s="1458"/>
      <c r="D86" s="1459"/>
      <c r="E86" s="74" t="s">
        <v>130</v>
      </c>
      <c r="F86" s="1460" t="s">
        <v>131</v>
      </c>
      <c r="G86" s="1458"/>
      <c r="H86" s="1458"/>
      <c r="I86" s="1459"/>
      <c r="J86" s="68"/>
      <c r="K86" s="69"/>
      <c r="L86" s="69"/>
      <c r="M86" s="69"/>
      <c r="N86" s="69"/>
      <c r="O86" s="69"/>
      <c r="P86" s="69"/>
      <c r="Q86" s="69"/>
      <c r="R86" s="69"/>
      <c r="S86" s="69"/>
      <c r="T86" s="69"/>
      <c r="U86" s="69"/>
      <c r="V86" s="70"/>
    </row>
    <row r="87" spans="1:22" ht="44.25" customHeight="1">
      <c r="A87" s="71"/>
      <c r="B87" s="1468" t="str">
        <f>+D18</f>
        <v>Postura Mantenida: Postura sedente  durante la jornada de trabajo</v>
      </c>
      <c r="C87" s="1469"/>
      <c r="D87" s="1470"/>
      <c r="E87" s="186">
        <f t="shared" ref="E87:E97" si="8">+O18</f>
        <v>300</v>
      </c>
      <c r="F87" s="1465" t="str">
        <f t="shared" ref="F87:F97" si="9">+Q18</f>
        <v>ACEPTABLE CON CONTROL ESPECIFICO</v>
      </c>
      <c r="G87" s="1466"/>
      <c r="H87" s="1466"/>
      <c r="I87" s="1467"/>
      <c r="J87" s="68"/>
      <c r="K87" s="69"/>
      <c r="L87" s="69"/>
      <c r="M87" s="69"/>
      <c r="N87" s="69"/>
      <c r="O87" s="69"/>
      <c r="P87" s="69"/>
      <c r="Q87" s="69"/>
      <c r="R87" s="69"/>
      <c r="S87" s="69"/>
      <c r="T87" s="69"/>
      <c r="U87" s="69"/>
      <c r="V87" s="70"/>
    </row>
    <row r="88" spans="1:22" ht="44.25" customHeight="1">
      <c r="A88" s="71"/>
      <c r="B88" s="1468" t="str">
        <f>+D19</f>
        <v>Virus                               (Exposición con ácaros al archivar documentos)</v>
      </c>
      <c r="C88" s="1469"/>
      <c r="D88" s="1470"/>
      <c r="E88" s="186">
        <f t="shared" si="8"/>
        <v>300</v>
      </c>
      <c r="F88" s="1465" t="str">
        <f t="shared" si="9"/>
        <v>ACEPTABLE CON CONTROL ESPECIFICO</v>
      </c>
      <c r="G88" s="1466"/>
      <c r="H88" s="1466"/>
      <c r="I88" s="1467"/>
      <c r="J88" s="68"/>
      <c r="K88" s="69"/>
      <c r="L88" s="69"/>
      <c r="M88" s="69"/>
      <c r="N88" s="69"/>
      <c r="O88" s="69"/>
      <c r="P88" s="69"/>
      <c r="Q88" s="69"/>
      <c r="R88" s="69"/>
      <c r="S88" s="69"/>
      <c r="T88" s="69"/>
      <c r="U88" s="69"/>
      <c r="V88" s="70"/>
    </row>
    <row r="89" spans="1:22" ht="44.25" customHeight="1">
      <c r="A89" s="71"/>
      <c r="B89" s="1468" t="str">
        <f>+D20</f>
        <v xml:space="preserve">Material Particulado Acumulación de material particulado (polvo) en la documentación del área de archivo. </v>
      </c>
      <c r="C89" s="1469"/>
      <c r="D89" s="1470"/>
      <c r="E89" s="186">
        <f t="shared" si="8"/>
        <v>120</v>
      </c>
      <c r="F89" s="1465" t="str">
        <f t="shared" si="9"/>
        <v>MEJORABLE</v>
      </c>
      <c r="G89" s="1466"/>
      <c r="H89" s="1466"/>
      <c r="I89" s="1467"/>
      <c r="J89" s="68"/>
      <c r="K89" s="69"/>
      <c r="L89" s="69"/>
      <c r="M89" s="69"/>
      <c r="N89" s="69"/>
      <c r="O89" s="69"/>
      <c r="P89" s="69"/>
      <c r="Q89" s="69"/>
      <c r="R89" s="69"/>
      <c r="S89" s="69"/>
      <c r="T89" s="69"/>
      <c r="U89" s="69"/>
      <c r="V89" s="70"/>
    </row>
    <row r="90" spans="1:22" ht="44.25" customHeight="1">
      <c r="A90" s="71"/>
      <c r="B90" s="1468" t="s">
        <v>724</v>
      </c>
      <c r="C90" s="1469"/>
      <c r="D90" s="1470"/>
      <c r="E90" s="186">
        <f t="shared" si="8"/>
        <v>180</v>
      </c>
      <c r="F90" s="1465" t="str">
        <f t="shared" si="9"/>
        <v>ACEPTABLE CON CONTROL ESPECIFICO</v>
      </c>
      <c r="G90" s="1466"/>
      <c r="H90" s="1466"/>
      <c r="I90" s="1467"/>
      <c r="J90" s="68"/>
      <c r="K90" s="69"/>
      <c r="L90" s="69"/>
      <c r="M90" s="69"/>
      <c r="N90" s="69"/>
      <c r="O90" s="69"/>
      <c r="P90" s="69"/>
      <c r="Q90" s="69"/>
      <c r="R90" s="69"/>
      <c r="S90" s="69"/>
      <c r="T90" s="69"/>
      <c r="U90" s="69"/>
      <c r="V90" s="70"/>
    </row>
    <row r="91" spans="1:22" ht="43.8">
      <c r="A91" s="71"/>
      <c r="B91" s="1468" t="s">
        <v>725</v>
      </c>
      <c r="C91" s="1469"/>
      <c r="D91" s="1470"/>
      <c r="E91" s="186">
        <f t="shared" si="8"/>
        <v>180</v>
      </c>
      <c r="F91" s="1465" t="str">
        <f t="shared" si="9"/>
        <v>ACEPTABLE CON CONTROL ESPECIFICO</v>
      </c>
      <c r="G91" s="1466"/>
      <c r="H91" s="1466"/>
      <c r="I91" s="1467"/>
      <c r="J91" s="68"/>
      <c r="K91" s="69"/>
      <c r="L91" s="69"/>
      <c r="M91" s="69"/>
      <c r="N91" s="69"/>
      <c r="O91" s="69"/>
      <c r="P91" s="69"/>
      <c r="Q91" s="69"/>
      <c r="R91" s="69"/>
      <c r="S91" s="69"/>
      <c r="T91" s="69"/>
      <c r="U91" s="69"/>
      <c r="V91" s="70"/>
    </row>
    <row r="92" spans="1:22" ht="186" customHeight="1">
      <c r="A92" s="71"/>
      <c r="B92" s="1468" t="s">
        <v>726</v>
      </c>
      <c r="C92" s="1469"/>
      <c r="D92" s="1470"/>
      <c r="E92" s="186">
        <f t="shared" si="8"/>
        <v>180</v>
      </c>
      <c r="F92" s="1465" t="str">
        <f t="shared" si="9"/>
        <v>ACEPTABLE CON CONTROL ESPECIFICO</v>
      </c>
      <c r="G92" s="1466"/>
      <c r="H92" s="1466"/>
      <c r="I92" s="1467"/>
      <c r="J92" s="68"/>
      <c r="K92" s="69"/>
      <c r="L92" s="69"/>
      <c r="M92" s="69"/>
      <c r="N92" s="69"/>
      <c r="O92" s="69"/>
      <c r="P92" s="69"/>
      <c r="Q92" s="69"/>
      <c r="R92" s="69"/>
      <c r="S92" s="69"/>
      <c r="T92" s="69"/>
      <c r="U92" s="69"/>
      <c r="V92" s="70"/>
    </row>
    <row r="93" spans="1:22" ht="44.25" customHeight="1">
      <c r="A93" s="71"/>
      <c r="B93" s="1468" t="s">
        <v>727</v>
      </c>
      <c r="C93" s="1469"/>
      <c r="D93" s="1470"/>
      <c r="E93" s="186">
        <f t="shared" si="8"/>
        <v>180</v>
      </c>
      <c r="F93" s="1465" t="str">
        <f t="shared" si="9"/>
        <v>ACEPTABLE CON CONTROL ESPECIFICO</v>
      </c>
      <c r="G93" s="1466"/>
      <c r="H93" s="1466"/>
      <c r="I93" s="1467"/>
      <c r="J93" s="68"/>
      <c r="K93" s="69"/>
      <c r="L93" s="69"/>
      <c r="M93" s="69"/>
      <c r="N93" s="69"/>
      <c r="O93" s="69"/>
      <c r="P93" s="69"/>
      <c r="Q93" s="69"/>
      <c r="R93" s="69"/>
      <c r="S93" s="69"/>
      <c r="T93" s="69"/>
      <c r="U93" s="69"/>
      <c r="V93" s="70"/>
    </row>
    <row r="94" spans="1:22" ht="44.25" customHeight="1">
      <c r="A94" s="71"/>
      <c r="B94" s="1468" t="s">
        <v>728</v>
      </c>
      <c r="C94" s="1469"/>
      <c r="D94" s="1470"/>
      <c r="E94" s="186">
        <f t="shared" si="8"/>
        <v>120</v>
      </c>
      <c r="F94" s="1465" t="str">
        <f t="shared" si="9"/>
        <v>MEJORABLE</v>
      </c>
      <c r="G94" s="1466"/>
      <c r="H94" s="1466"/>
      <c r="I94" s="1467"/>
      <c r="J94" s="68"/>
      <c r="K94" s="69"/>
      <c r="L94" s="69"/>
      <c r="M94" s="69"/>
      <c r="N94" s="69"/>
      <c r="O94" s="69"/>
      <c r="P94" s="69"/>
      <c r="Q94" s="69"/>
      <c r="R94" s="69"/>
      <c r="S94" s="69"/>
      <c r="T94" s="69"/>
      <c r="U94" s="69"/>
      <c r="V94" s="70"/>
    </row>
    <row r="95" spans="1:22" ht="93" customHeight="1">
      <c r="A95" s="71"/>
      <c r="B95" s="1468" t="s">
        <v>729</v>
      </c>
      <c r="C95" s="1469"/>
      <c r="D95" s="1470"/>
      <c r="E95" s="186">
        <f t="shared" si="8"/>
        <v>120</v>
      </c>
      <c r="F95" s="1465" t="str">
        <f t="shared" si="9"/>
        <v>MEJORABLE</v>
      </c>
      <c r="G95" s="1466"/>
      <c r="H95" s="1466"/>
      <c r="I95" s="1467"/>
      <c r="J95" s="68"/>
      <c r="K95" s="69"/>
      <c r="L95" s="69"/>
      <c r="M95" s="69"/>
      <c r="N95" s="69"/>
      <c r="O95" s="69"/>
      <c r="P95" s="69"/>
      <c r="Q95" s="69"/>
      <c r="R95" s="69"/>
      <c r="S95" s="69"/>
      <c r="T95" s="69"/>
      <c r="U95" s="69"/>
      <c r="V95" s="70"/>
    </row>
    <row r="96" spans="1:22" ht="44.25" customHeight="1">
      <c r="A96" s="71"/>
      <c r="B96" s="1468" t="s">
        <v>730</v>
      </c>
      <c r="C96" s="1469"/>
      <c r="D96" s="1470"/>
      <c r="E96" s="186">
        <f t="shared" si="8"/>
        <v>120</v>
      </c>
      <c r="F96" s="1465" t="str">
        <f t="shared" si="9"/>
        <v>MEJORABLE</v>
      </c>
      <c r="G96" s="1466"/>
      <c r="H96" s="1466"/>
      <c r="I96" s="1467"/>
      <c r="J96" s="68"/>
      <c r="K96" s="69"/>
      <c r="L96" s="69"/>
      <c r="M96" s="69"/>
      <c r="N96" s="69"/>
      <c r="O96" s="69"/>
      <c r="P96" s="69"/>
      <c r="Q96" s="69"/>
      <c r="R96" s="69"/>
      <c r="S96" s="69"/>
      <c r="T96" s="69"/>
      <c r="U96" s="69"/>
      <c r="V96" s="70"/>
    </row>
    <row r="97" spans="1:22" ht="43.8">
      <c r="A97" s="71"/>
      <c r="B97" s="1468" t="s">
        <v>731</v>
      </c>
      <c r="C97" s="1469"/>
      <c r="D97" s="1470"/>
      <c r="E97" s="186">
        <f t="shared" si="8"/>
        <v>300</v>
      </c>
      <c r="F97" s="1465" t="str">
        <f t="shared" si="9"/>
        <v>ACEPTABLE CON CONTROL ESPECIFICO</v>
      </c>
      <c r="G97" s="1466"/>
      <c r="H97" s="1466"/>
      <c r="I97" s="1467"/>
      <c r="J97" s="68"/>
      <c r="K97" s="69"/>
      <c r="L97" s="69"/>
      <c r="M97" s="69"/>
      <c r="N97" s="69"/>
      <c r="O97" s="69"/>
      <c r="P97" s="69"/>
      <c r="Q97" s="69"/>
      <c r="R97" s="69"/>
      <c r="S97" s="69"/>
      <c r="T97" s="69"/>
      <c r="U97" s="69"/>
      <c r="V97" s="70"/>
    </row>
    <row r="98" spans="1:22" ht="297.75" customHeight="1">
      <c r="A98" s="71"/>
      <c r="B98" s="75"/>
      <c r="C98" s="75"/>
      <c r="D98" s="75"/>
      <c r="E98" s="76"/>
      <c r="F98" s="76"/>
      <c r="G98" s="76"/>
      <c r="H98" s="76"/>
      <c r="I98" s="76"/>
      <c r="J98" s="68"/>
      <c r="K98" s="69"/>
      <c r="L98" s="69"/>
      <c r="M98" s="69"/>
      <c r="N98" s="69"/>
      <c r="O98" s="69"/>
      <c r="P98" s="69"/>
      <c r="Q98" s="69"/>
      <c r="R98" s="69"/>
      <c r="S98" s="69"/>
      <c r="T98" s="69"/>
      <c r="U98" s="69"/>
      <c r="V98" s="70"/>
    </row>
    <row r="99" spans="1:22">
      <c r="A99" s="71"/>
      <c r="B99" s="77"/>
      <c r="C99" s="68"/>
      <c r="D99" s="68"/>
      <c r="E99" s="69"/>
      <c r="F99" s="68"/>
      <c r="G99" s="68"/>
      <c r="H99" s="68"/>
      <c r="I99" s="68"/>
      <c r="J99" s="68"/>
      <c r="K99" s="69"/>
      <c r="L99" s="69"/>
      <c r="M99" s="69"/>
      <c r="N99" s="69"/>
      <c r="O99" s="69"/>
      <c r="P99" s="69"/>
      <c r="Q99" s="69"/>
      <c r="R99" s="69"/>
      <c r="S99" s="69"/>
      <c r="T99" s="69"/>
      <c r="U99" s="69"/>
      <c r="V99" s="70"/>
    </row>
    <row r="100" spans="1:22" ht="43.8">
      <c r="A100" s="71"/>
      <c r="B100" s="1471" t="str">
        <f>+B29</f>
        <v>ACTIVIDAD DESPLAZAMIENTO A EVENTOS Y REUNIONES INSTITUCIONALES,  INSPECCIONES EN SST, VISITAS TÉCNICAS (DE CAMPO), ACTIVIDADES DE BIENESTAR  Y CULTURALES FUERA DE LA SEDE.</v>
      </c>
      <c r="C100" s="1472"/>
      <c r="D100" s="1472"/>
      <c r="E100" s="1472"/>
      <c r="F100" s="1472"/>
      <c r="G100" s="1472"/>
      <c r="H100" s="1472"/>
      <c r="I100" s="1473"/>
      <c r="J100" s="68"/>
      <c r="K100" s="69"/>
      <c r="L100" s="69"/>
      <c r="M100" s="69"/>
      <c r="N100" s="69"/>
      <c r="O100" s="69"/>
      <c r="P100" s="69"/>
      <c r="Q100" s="69"/>
      <c r="R100" s="69"/>
      <c r="S100" s="69"/>
      <c r="T100" s="69"/>
      <c r="U100" s="69"/>
      <c r="V100" s="70"/>
    </row>
    <row r="101" spans="1:22" ht="87.6">
      <c r="A101" s="71"/>
      <c r="B101" s="1460" t="s">
        <v>129</v>
      </c>
      <c r="C101" s="1458"/>
      <c r="D101" s="1459"/>
      <c r="E101" s="74" t="s">
        <v>130</v>
      </c>
      <c r="F101" s="1460" t="s">
        <v>131</v>
      </c>
      <c r="G101" s="1458"/>
      <c r="H101" s="1458"/>
      <c r="I101" s="1459"/>
      <c r="J101" s="68"/>
      <c r="K101" s="69"/>
      <c r="L101" s="69"/>
      <c r="M101" s="69"/>
      <c r="N101" s="69"/>
      <c r="O101" s="69"/>
      <c r="P101" s="69"/>
      <c r="Q101" s="69"/>
      <c r="R101" s="69"/>
      <c r="S101" s="69"/>
      <c r="T101" s="69"/>
      <c r="U101" s="69"/>
      <c r="V101" s="70"/>
    </row>
    <row r="102" spans="1:22" ht="44.25" customHeight="1">
      <c r="A102" s="71"/>
      <c r="B102" s="1474" t="str">
        <f t="shared" ref="B102:B107" si="10">+D29</f>
        <v xml:space="preserve">Accidentes de tránsito                      
(En los desplazamientos en las vías)
VER MATRIZ DE RIESGO VIAL </v>
      </c>
      <c r="C102" s="1475"/>
      <c r="D102" s="1476"/>
      <c r="E102" s="186">
        <f t="shared" ref="E102:E107" si="11">+O29</f>
        <v>400</v>
      </c>
      <c r="F102" s="1465" t="str">
        <f t="shared" ref="F102:F107" si="12">+Q29</f>
        <v>ACEPTABLE CON CONTROL ESPECIFICO</v>
      </c>
      <c r="G102" s="1466"/>
      <c r="H102" s="1466"/>
      <c r="I102" s="1467"/>
      <c r="J102" s="68"/>
      <c r="K102" s="69"/>
      <c r="L102" s="69"/>
      <c r="M102" s="69"/>
      <c r="N102" s="69"/>
      <c r="O102" s="69"/>
      <c r="P102" s="69"/>
      <c r="Q102" s="69"/>
      <c r="R102" s="69"/>
      <c r="S102" s="69"/>
      <c r="T102" s="69"/>
      <c r="U102" s="69"/>
      <c r="V102" s="70"/>
    </row>
    <row r="103" spans="1:22" ht="44.25" customHeight="1">
      <c r="A103" s="71"/>
      <c r="B103" s="1474" t="str">
        <f t="shared" si="10"/>
        <v>Locativo
Superficies de trabajo  irregulares y  desniveladas                                 (Desplazamiento en los diferentes áreas)</v>
      </c>
      <c r="C103" s="1475"/>
      <c r="D103" s="1476"/>
      <c r="E103" s="186">
        <f t="shared" si="11"/>
        <v>120</v>
      </c>
      <c r="F103" s="1465" t="str">
        <f t="shared" si="12"/>
        <v>MEJORABLE</v>
      </c>
      <c r="G103" s="1466"/>
      <c r="H103" s="1466"/>
      <c r="I103" s="1467"/>
      <c r="J103" s="68"/>
      <c r="K103" s="69"/>
      <c r="L103" s="69"/>
      <c r="M103" s="69"/>
      <c r="N103" s="69"/>
      <c r="O103" s="69"/>
      <c r="P103" s="69"/>
      <c r="Q103" s="69"/>
      <c r="R103" s="69"/>
      <c r="S103" s="69"/>
      <c r="T103" s="69"/>
      <c r="U103" s="69"/>
      <c r="V103" s="70"/>
    </row>
    <row r="104" spans="1:22" ht="44.25" customHeight="1">
      <c r="A104" s="71"/>
      <c r="B104" s="1474" t="str">
        <f t="shared" si="10"/>
        <v>Picaduras            y Mordeduras          (Exposición con animales en las vías públicas)</v>
      </c>
      <c r="C104" s="1475"/>
      <c r="D104" s="1476"/>
      <c r="E104" s="186">
        <f t="shared" si="11"/>
        <v>120</v>
      </c>
      <c r="F104" s="1465" t="str">
        <f t="shared" si="12"/>
        <v>MEJORABLE</v>
      </c>
      <c r="G104" s="1466"/>
      <c r="H104" s="1466"/>
      <c r="I104" s="1467"/>
      <c r="J104" s="68"/>
      <c r="K104" s="69"/>
      <c r="L104" s="69"/>
      <c r="M104" s="69"/>
      <c r="N104" s="69"/>
      <c r="O104" s="69"/>
      <c r="P104" s="69"/>
      <c r="Q104" s="69"/>
      <c r="R104" s="69"/>
      <c r="S104" s="69"/>
      <c r="T104" s="69"/>
      <c r="U104" s="69"/>
      <c r="V104" s="70"/>
    </row>
    <row r="105" spans="1:22" ht="44.25" customHeight="1">
      <c r="A105" s="71"/>
      <c r="B105" s="1474" t="str">
        <f t="shared" si="10"/>
        <v xml:space="preserve">Radiaciones no ionizantes                                                 Exposición a luz solar en actividades externas </v>
      </c>
      <c r="C105" s="1475"/>
      <c r="D105" s="1476"/>
      <c r="E105" s="186">
        <f t="shared" si="11"/>
        <v>120</v>
      </c>
      <c r="F105" s="1465" t="str">
        <f t="shared" si="12"/>
        <v>MEJORABLE</v>
      </c>
      <c r="G105" s="1466"/>
      <c r="H105" s="1466"/>
      <c r="I105" s="1467"/>
      <c r="J105" s="68"/>
      <c r="K105" s="69"/>
      <c r="L105" s="69"/>
      <c r="M105" s="69"/>
      <c r="N105" s="69"/>
      <c r="O105" s="69"/>
      <c r="P105" s="69"/>
      <c r="Q105" s="69"/>
      <c r="R105" s="69"/>
      <c r="S105" s="69"/>
      <c r="T105" s="69"/>
      <c r="U105" s="69"/>
      <c r="V105" s="70"/>
    </row>
    <row r="106" spans="1:22" ht="44.25" customHeight="1">
      <c r="A106" s="71"/>
      <c r="B106" s="1474" t="str">
        <f t="shared" si="10"/>
        <v>Público
(Robos - Atracos - Asaltos)</v>
      </c>
      <c r="C106" s="1475"/>
      <c r="D106" s="1476"/>
      <c r="E106" s="186">
        <f t="shared" si="11"/>
        <v>400</v>
      </c>
      <c r="F106" s="1465" t="str">
        <f t="shared" si="12"/>
        <v>ACEPTABLE CON CONTROL ESPECIFICO</v>
      </c>
      <c r="G106" s="1466"/>
      <c r="H106" s="1466"/>
      <c r="I106" s="1467"/>
      <c r="J106" s="68"/>
      <c r="K106" s="69"/>
      <c r="L106" s="69"/>
      <c r="M106" s="69"/>
      <c r="N106" s="69"/>
      <c r="O106" s="69"/>
      <c r="P106" s="69"/>
      <c r="Q106" s="69"/>
      <c r="R106" s="69"/>
      <c r="S106" s="69"/>
      <c r="T106" s="69"/>
      <c r="U106" s="69"/>
      <c r="V106" s="70"/>
    </row>
    <row r="107" spans="1:22" ht="44.25" customHeight="1">
      <c r="A107" s="71"/>
      <c r="B107" s="1474" t="str">
        <f t="shared" si="10"/>
        <v>Locativo
Superficies de trabajo  irregulares en las vías, terrenos inestables y escarpados</v>
      </c>
      <c r="C107" s="1475"/>
      <c r="D107" s="1476"/>
      <c r="E107" s="186">
        <f t="shared" si="11"/>
        <v>100</v>
      </c>
      <c r="F107" s="1465" t="str">
        <f t="shared" si="12"/>
        <v>MEJORABLE</v>
      </c>
      <c r="G107" s="1466"/>
      <c r="H107" s="1466"/>
      <c r="I107" s="1467"/>
      <c r="J107" s="68"/>
      <c r="K107" s="69"/>
      <c r="L107" s="69"/>
      <c r="M107" s="69"/>
      <c r="N107" s="69"/>
      <c r="O107" s="69"/>
      <c r="P107" s="69"/>
      <c r="Q107" s="69"/>
      <c r="R107" s="69"/>
      <c r="S107" s="69"/>
      <c r="T107" s="69"/>
      <c r="U107" s="69"/>
      <c r="V107" s="70"/>
    </row>
    <row r="108" spans="1:22" ht="44.25" customHeight="1">
      <c r="A108" s="71"/>
      <c r="B108" s="68"/>
      <c r="C108" s="68"/>
      <c r="D108" s="68"/>
      <c r="E108" s="68"/>
      <c r="F108" s="68"/>
      <c r="G108" s="68"/>
      <c r="H108" s="68"/>
      <c r="I108" s="68"/>
      <c r="J108" s="68"/>
      <c r="K108" s="68"/>
      <c r="L108" s="68"/>
      <c r="M108" s="68"/>
      <c r="N108" s="68"/>
      <c r="O108" s="68"/>
      <c r="P108" s="68"/>
      <c r="Q108" s="68"/>
      <c r="R108" s="68"/>
      <c r="S108" s="68"/>
      <c r="T108" s="68"/>
      <c r="U108" s="68"/>
      <c r="V108" s="70"/>
    </row>
    <row r="109" spans="1:22" ht="44.25" customHeight="1">
      <c r="A109" s="71"/>
      <c r="B109" s="68"/>
      <c r="C109" s="169"/>
      <c r="D109" s="169"/>
      <c r="E109" s="169"/>
      <c r="F109" s="169"/>
      <c r="G109" s="169"/>
      <c r="H109" s="169"/>
      <c r="I109" s="169"/>
      <c r="J109" s="68"/>
      <c r="K109" s="68"/>
      <c r="L109" s="68"/>
      <c r="M109" s="68"/>
      <c r="N109" s="68"/>
      <c r="O109" s="68"/>
      <c r="P109" s="68"/>
      <c r="Q109" s="68"/>
      <c r="R109" s="68"/>
      <c r="S109" s="68"/>
      <c r="T109" s="68"/>
      <c r="U109" s="68"/>
      <c r="V109" s="70"/>
    </row>
    <row r="110" spans="1:22" ht="44.25" customHeight="1">
      <c r="A110" s="220"/>
      <c r="B110" s="169"/>
      <c r="C110" s="169"/>
      <c r="D110" s="169"/>
      <c r="E110" s="169"/>
      <c r="F110" s="169"/>
      <c r="G110" s="169"/>
      <c r="H110" s="169"/>
      <c r="I110" s="169"/>
      <c r="J110" s="169"/>
      <c r="K110" s="169"/>
      <c r="L110" s="169"/>
      <c r="M110" s="169"/>
      <c r="N110" s="169"/>
      <c r="O110" s="169"/>
      <c r="P110" s="169"/>
      <c r="Q110" s="169"/>
      <c r="R110" s="169"/>
      <c r="S110" s="169"/>
      <c r="T110" s="169"/>
      <c r="U110" s="169"/>
      <c r="V110" s="221"/>
    </row>
    <row r="111" spans="1:22" ht="44.25" customHeight="1">
      <c r="A111" s="220"/>
      <c r="B111" s="169"/>
      <c r="C111" s="169"/>
      <c r="D111" s="169"/>
      <c r="E111" s="169"/>
      <c r="F111" s="169"/>
      <c r="G111" s="169"/>
      <c r="H111" s="169"/>
      <c r="I111" s="169"/>
      <c r="J111" s="169"/>
      <c r="K111" s="169"/>
      <c r="L111" s="169"/>
      <c r="M111" s="169"/>
      <c r="N111" s="169"/>
      <c r="O111" s="169"/>
      <c r="P111" s="169"/>
      <c r="Q111" s="169"/>
      <c r="R111" s="169"/>
      <c r="S111" s="169"/>
      <c r="T111" s="169"/>
      <c r="U111" s="169"/>
      <c r="V111" s="221"/>
    </row>
    <row r="112" spans="1:22" ht="44.25" customHeight="1">
      <c r="A112" s="220"/>
      <c r="B112" s="169"/>
      <c r="C112" s="169"/>
      <c r="D112" s="169"/>
      <c r="E112" s="169"/>
      <c r="F112" s="169"/>
      <c r="G112" s="169"/>
      <c r="H112" s="169"/>
      <c r="I112" s="169"/>
      <c r="J112" s="169"/>
      <c r="K112" s="169"/>
      <c r="L112" s="169"/>
      <c r="M112" s="169"/>
      <c r="N112" s="169"/>
      <c r="O112" s="169"/>
      <c r="P112" s="169"/>
      <c r="Q112" s="169"/>
      <c r="R112" s="169"/>
      <c r="S112" s="169"/>
      <c r="T112" s="169"/>
      <c r="U112" s="169"/>
      <c r="V112" s="221"/>
    </row>
    <row r="113" spans="1:22" ht="44.25" customHeight="1">
      <c r="A113" s="222"/>
      <c r="B113" s="1471" t="str">
        <f>+A35</f>
        <v>PELIGROS QUE APLICAN A TODAS LAS ACTIVIDADES</v>
      </c>
      <c r="C113" s="1472"/>
      <c r="D113" s="1472"/>
      <c r="E113" s="1472"/>
      <c r="F113" s="1472"/>
      <c r="G113" s="1472"/>
      <c r="H113" s="1472"/>
      <c r="I113" s="1473"/>
      <c r="J113" s="68"/>
      <c r="K113" s="69"/>
      <c r="L113" s="69"/>
      <c r="M113" s="69"/>
      <c r="N113" s="69"/>
      <c r="O113" s="69"/>
      <c r="P113" s="69"/>
      <c r="Q113" s="69"/>
      <c r="R113" s="69"/>
      <c r="S113" s="69"/>
      <c r="T113" s="69"/>
      <c r="U113" s="69"/>
      <c r="V113" s="221"/>
    </row>
    <row r="114" spans="1:22" ht="88.5" customHeight="1">
      <c r="A114" s="220"/>
      <c r="B114" s="1460" t="s">
        <v>129</v>
      </c>
      <c r="C114" s="1458"/>
      <c r="D114" s="1459"/>
      <c r="E114" s="74" t="s">
        <v>130</v>
      </c>
      <c r="F114" s="1460" t="s">
        <v>131</v>
      </c>
      <c r="G114" s="1458"/>
      <c r="H114" s="1458"/>
      <c r="I114" s="1459"/>
      <c r="J114" s="68"/>
      <c r="K114" s="69"/>
      <c r="L114" s="69"/>
      <c r="M114" s="69"/>
      <c r="N114" s="69"/>
      <c r="O114" s="69"/>
      <c r="P114" s="69"/>
      <c r="Q114" s="69"/>
      <c r="R114" s="69"/>
      <c r="S114" s="69"/>
      <c r="T114" s="69"/>
      <c r="U114" s="69"/>
      <c r="V114" s="221"/>
    </row>
    <row r="115" spans="1:22" ht="44.25" customHeight="1">
      <c r="A115" s="220"/>
      <c r="B115" s="1474" t="str">
        <f t="shared" ref="B115:B133" si="13">+D35</f>
        <v>Infraestructura - Locativo     
Instalaciones  (superficies irregulares).</v>
      </c>
      <c r="C115" s="1475"/>
      <c r="D115" s="1476"/>
      <c r="E115" s="186">
        <f t="shared" ref="E115:E133" si="14">+O35</f>
        <v>120</v>
      </c>
      <c r="F115" s="1465" t="str">
        <f t="shared" ref="F115:F133" si="15">+Q35</f>
        <v>MEJORABLE</v>
      </c>
      <c r="G115" s="1466"/>
      <c r="H115" s="1466"/>
      <c r="I115" s="1467"/>
      <c r="J115" s="68"/>
      <c r="K115" s="69"/>
      <c r="L115" s="69"/>
      <c r="M115" s="69"/>
      <c r="N115" s="69"/>
      <c r="O115" s="69"/>
      <c r="P115" s="69"/>
      <c r="Q115" s="69"/>
      <c r="R115" s="69"/>
      <c r="S115" s="69"/>
      <c r="T115" s="69"/>
      <c r="U115" s="69"/>
      <c r="V115" s="221"/>
    </row>
    <row r="116" spans="1:22" ht="44.25" customHeight="1">
      <c r="A116" s="220"/>
      <c r="B116" s="1474" t="str">
        <f t="shared" si="13"/>
        <v>Público
(Robos - Atracos - Asaltos)</v>
      </c>
      <c r="C116" s="1475"/>
      <c r="D116" s="1476"/>
      <c r="E116" s="186">
        <f t="shared" si="14"/>
        <v>180</v>
      </c>
      <c r="F116" s="1465" t="str">
        <f t="shared" si="15"/>
        <v>ACEPTABLE CON CONTROL ESPECIFICO</v>
      </c>
      <c r="G116" s="1466"/>
      <c r="H116" s="1466"/>
      <c r="I116" s="1467"/>
      <c r="J116" s="68"/>
      <c r="K116" s="69"/>
      <c r="L116" s="69"/>
      <c r="M116" s="69"/>
      <c r="N116" s="69"/>
      <c r="O116" s="69"/>
      <c r="P116" s="69"/>
      <c r="Q116" s="69"/>
      <c r="R116" s="69"/>
      <c r="S116" s="69"/>
      <c r="T116" s="69"/>
      <c r="U116" s="69"/>
      <c r="V116" s="221"/>
    </row>
    <row r="117" spans="1:22" ht="44.25" customHeight="1">
      <c r="A117" s="220"/>
      <c r="B117" s="1474" t="str">
        <f t="shared" si="13"/>
        <v>Público
(Agresiones verbales - Actos Violentos)</v>
      </c>
      <c r="C117" s="1475"/>
      <c r="D117" s="1476"/>
      <c r="E117" s="186">
        <f t="shared" si="14"/>
        <v>400</v>
      </c>
      <c r="F117" s="1465" t="str">
        <f t="shared" si="15"/>
        <v>ACEPTABLE CON CONTROL ESPECIFICO</v>
      </c>
      <c r="G117" s="1466"/>
      <c r="H117" s="1466"/>
      <c r="I117" s="1467"/>
      <c r="J117" s="68"/>
      <c r="K117" s="69"/>
      <c r="L117" s="69"/>
      <c r="M117" s="69"/>
      <c r="N117" s="69"/>
      <c r="O117" s="69"/>
      <c r="P117" s="69"/>
      <c r="Q117" s="69"/>
      <c r="R117" s="69"/>
      <c r="S117" s="69"/>
      <c r="T117" s="69"/>
      <c r="U117" s="69"/>
      <c r="V117" s="221"/>
    </row>
    <row r="118" spans="1:22" ht="44.25" customHeight="1">
      <c r="A118" s="220"/>
      <c r="B118" s="1474" t="str">
        <f t="shared" si="13"/>
        <v>Público
(Manifestaciones públicas)</v>
      </c>
      <c r="C118" s="1475"/>
      <c r="D118" s="1476"/>
      <c r="E118" s="186">
        <f t="shared" si="14"/>
        <v>400</v>
      </c>
      <c r="F118" s="1465" t="str">
        <f t="shared" si="15"/>
        <v>ACEPTABLE CON CONTROL ESPECIFICO</v>
      </c>
      <c r="G118" s="1466"/>
      <c r="H118" s="1466"/>
      <c r="I118" s="1467"/>
      <c r="J118" s="68"/>
      <c r="K118" s="69"/>
      <c r="L118" s="69"/>
      <c r="M118" s="69"/>
      <c r="N118" s="69"/>
      <c r="O118" s="69"/>
      <c r="P118" s="69"/>
      <c r="Q118" s="69"/>
      <c r="R118" s="69"/>
      <c r="S118" s="69"/>
      <c r="T118" s="69"/>
      <c r="U118" s="69"/>
      <c r="V118" s="221"/>
    </row>
    <row r="119" spans="1:22" ht="44.25" customHeight="1">
      <c r="A119" s="220"/>
      <c r="B119" s="1474" t="str">
        <f t="shared" si="13"/>
        <v>Público
(Inseguridad por actos delictivos en los alrededores de la sede)</v>
      </c>
      <c r="C119" s="1475"/>
      <c r="D119" s="1476"/>
      <c r="E119" s="186">
        <f t="shared" si="14"/>
        <v>400</v>
      </c>
      <c r="F119" s="1465" t="str">
        <f t="shared" si="15"/>
        <v>ACEPTABLE CON CONTROL ESPECIFICO</v>
      </c>
      <c r="G119" s="1466"/>
      <c r="H119" s="1466"/>
      <c r="I119" s="1467"/>
      <c r="J119" s="68"/>
      <c r="K119" s="69"/>
      <c r="L119" s="69"/>
      <c r="M119" s="69"/>
      <c r="N119" s="69"/>
      <c r="O119" s="69"/>
      <c r="P119" s="69"/>
      <c r="Q119" s="69"/>
      <c r="R119" s="69"/>
      <c r="S119" s="69"/>
      <c r="T119" s="69"/>
      <c r="U119" s="69"/>
      <c r="V119" s="221"/>
    </row>
    <row r="120" spans="1:22" ht="44.25" customHeight="1">
      <c r="A120" s="220"/>
      <c r="B120" s="1474" t="str">
        <f t="shared" si="13"/>
        <v xml:space="preserve">Sismo - Temblores                  </v>
      </c>
      <c r="C120" s="1475"/>
      <c r="D120" s="1476"/>
      <c r="E120" s="186">
        <f t="shared" si="14"/>
        <v>120</v>
      </c>
      <c r="F120" s="1465" t="str">
        <f t="shared" si="15"/>
        <v>MEJORABLE</v>
      </c>
      <c r="G120" s="1466"/>
      <c r="H120" s="1466"/>
      <c r="I120" s="1467"/>
      <c r="J120" s="68"/>
      <c r="K120" s="69"/>
      <c r="L120" s="69"/>
      <c r="M120" s="69"/>
      <c r="N120" s="69"/>
      <c r="O120" s="69"/>
      <c r="P120" s="69"/>
      <c r="Q120" s="69"/>
      <c r="R120" s="69"/>
      <c r="S120" s="69"/>
      <c r="T120" s="69"/>
      <c r="U120" s="69"/>
      <c r="V120" s="221"/>
    </row>
    <row r="121" spans="1:22" ht="44.25" customHeight="1">
      <c r="A121" s="220"/>
      <c r="B121" s="1474" t="str">
        <f t="shared" si="13"/>
        <v xml:space="preserve">Erupción volcán machín           </v>
      </c>
      <c r="C121" s="1475"/>
      <c r="D121" s="1476"/>
      <c r="E121" s="186">
        <f t="shared" si="14"/>
        <v>400</v>
      </c>
      <c r="F121" s="1465" t="str">
        <f t="shared" si="15"/>
        <v>ACEPTABLE CON CONTROL ESPECIFICO</v>
      </c>
      <c r="G121" s="1466"/>
      <c r="H121" s="1466"/>
      <c r="I121" s="1467"/>
      <c r="J121" s="68"/>
      <c r="K121" s="69"/>
      <c r="L121" s="69"/>
      <c r="M121" s="69"/>
      <c r="N121" s="69"/>
      <c r="O121" s="69"/>
      <c r="P121" s="69"/>
      <c r="Q121" s="69"/>
      <c r="R121" s="69"/>
      <c r="S121" s="69"/>
      <c r="T121" s="69"/>
      <c r="U121" s="69"/>
      <c r="V121" s="221"/>
    </row>
    <row r="122" spans="1:22" ht="44.25" customHeight="1">
      <c r="A122" s="220"/>
      <c r="B122" s="1474" t="str">
        <f t="shared" si="13"/>
        <v>Tecnológico
(Incendios - Explosiones)
Generado dentro de las instalaciones del edificio</v>
      </c>
      <c r="C122" s="1475"/>
      <c r="D122" s="1476"/>
      <c r="E122" s="186">
        <f t="shared" si="14"/>
        <v>400</v>
      </c>
      <c r="F122" s="1465" t="str">
        <f t="shared" si="15"/>
        <v>ACEPTABLE CON CONTROL ESPECIFICO</v>
      </c>
      <c r="G122" s="1466"/>
      <c r="H122" s="1466"/>
      <c r="I122" s="1467"/>
      <c r="J122" s="68"/>
      <c r="K122" s="69"/>
      <c r="L122" s="69"/>
      <c r="M122" s="69"/>
      <c r="N122" s="69"/>
      <c r="O122" s="69"/>
      <c r="P122" s="69"/>
      <c r="Q122" s="69"/>
      <c r="R122" s="69"/>
      <c r="S122" s="69"/>
      <c r="T122" s="69"/>
      <c r="U122" s="69"/>
      <c r="V122" s="221"/>
    </row>
    <row r="123" spans="1:22" ht="44.25" customHeight="1">
      <c r="A123" s="220"/>
      <c r="B123" s="1474" t="str">
        <f t="shared" si="13"/>
        <v xml:space="preserve">Tecnológico
"Riesgo de la vecindad"
(Incendios - Explosiones)
</v>
      </c>
      <c r="C123" s="1475"/>
      <c r="D123" s="1476"/>
      <c r="E123" s="186">
        <f t="shared" si="14"/>
        <v>400</v>
      </c>
      <c r="F123" s="1465" t="str">
        <f t="shared" si="15"/>
        <v>ACEPTABLE CON CONTROL ESPECIFICO</v>
      </c>
      <c r="G123" s="1466"/>
      <c r="H123" s="1466"/>
      <c r="I123" s="1467"/>
      <c r="J123" s="68"/>
      <c r="K123" s="69"/>
      <c r="L123" s="69"/>
      <c r="M123" s="69"/>
      <c r="N123" s="69"/>
      <c r="O123" s="69"/>
      <c r="P123" s="69"/>
      <c r="Q123" s="69"/>
      <c r="R123" s="69"/>
      <c r="S123" s="69"/>
      <c r="T123" s="69"/>
      <c r="U123" s="69"/>
      <c r="V123" s="221"/>
    </row>
    <row r="124" spans="1:22" ht="44.25" customHeight="1">
      <c r="A124" s="220"/>
      <c r="B124" s="1474" t="str">
        <f t="shared" si="13"/>
        <v xml:space="preserve">Fugas de gas 
"Riesgos de la vecindad"
(Generado por la presencia de restaurante en Mercacentro y por tuberías externas a la entidad) </v>
      </c>
      <c r="C124" s="1475"/>
      <c r="D124" s="1476"/>
      <c r="E124" s="186">
        <f t="shared" si="14"/>
        <v>400</v>
      </c>
      <c r="F124" s="1465" t="str">
        <f t="shared" si="15"/>
        <v>ACEPTABLE CON CONTROL ESPECIFICO</v>
      </c>
      <c r="G124" s="1466"/>
      <c r="H124" s="1466"/>
      <c r="I124" s="1467"/>
      <c r="J124" s="68"/>
      <c r="K124" s="69"/>
      <c r="L124" s="69"/>
      <c r="M124" s="69"/>
      <c r="N124" s="69"/>
      <c r="O124" s="69"/>
      <c r="P124" s="69"/>
      <c r="Q124" s="69"/>
      <c r="R124" s="69"/>
      <c r="S124" s="69"/>
      <c r="T124" s="69"/>
      <c r="U124" s="69"/>
      <c r="V124" s="221"/>
    </row>
    <row r="125" spans="1:22" ht="44.25" customHeight="1">
      <c r="A125" s="220"/>
      <c r="B125" s="1474" t="str">
        <f t="shared" si="13"/>
        <v xml:space="preserve">Locativo
Sistema de almacenamiento
(Atrapamiento por mal funcionamiento de los ascensores)
</v>
      </c>
      <c r="C125" s="1475"/>
      <c r="D125" s="1476"/>
      <c r="E125" s="186">
        <f t="shared" si="14"/>
        <v>120</v>
      </c>
      <c r="F125" s="1465" t="str">
        <f t="shared" si="15"/>
        <v>MEJORABLE</v>
      </c>
      <c r="G125" s="1466"/>
      <c r="H125" s="1466"/>
      <c r="I125" s="1467"/>
      <c r="J125" s="68"/>
      <c r="K125" s="69"/>
      <c r="L125" s="69"/>
      <c r="M125" s="69"/>
      <c r="N125" s="69"/>
      <c r="O125" s="69"/>
      <c r="P125" s="69"/>
      <c r="Q125" s="69"/>
      <c r="R125" s="69"/>
      <c r="S125" s="69"/>
      <c r="T125" s="69"/>
      <c r="U125" s="69"/>
      <c r="V125" s="221"/>
    </row>
    <row r="126" spans="1:22" ht="44.25" customHeight="1">
      <c r="A126" s="220"/>
      <c r="B126" s="1474" t="str">
        <f t="shared" si="13"/>
        <v xml:space="preserve">Virus 
(exposición al agente biológico Virus Sars – Cov – 2,  por contacto directo con personas u objetos contaminados).  </v>
      </c>
      <c r="C126" s="1475"/>
      <c r="D126" s="1476"/>
      <c r="E126" s="186">
        <f t="shared" si="14"/>
        <v>400</v>
      </c>
      <c r="F126" s="1465" t="str">
        <f t="shared" si="15"/>
        <v>ACEPTABLE CON CONTROL ESPECIFICO</v>
      </c>
      <c r="G126" s="1466"/>
      <c r="H126" s="1466"/>
      <c r="I126" s="1467"/>
      <c r="J126" s="169"/>
      <c r="V126" s="221"/>
    </row>
    <row r="127" spans="1:22" ht="44.25" customHeight="1">
      <c r="A127" s="220"/>
      <c r="B127" s="1474" t="str">
        <f t="shared" si="13"/>
        <v xml:space="preserve"> Demandas Emocionales: Condiciones de la tarea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v>
      </c>
      <c r="C127" s="1475"/>
      <c r="D127" s="1476"/>
      <c r="E127" s="186">
        <f t="shared" si="14"/>
        <v>450</v>
      </c>
      <c r="F127" s="1465" t="str">
        <f t="shared" si="15"/>
        <v>ACEPTABLE CON CONTROL ESPECIFICO</v>
      </c>
      <c r="G127" s="1466"/>
      <c r="H127" s="1466"/>
      <c r="I127" s="1467"/>
      <c r="J127" s="169"/>
      <c r="V127" s="221"/>
    </row>
    <row r="128" spans="1:22" ht="44.25" customHeight="1">
      <c r="A128" s="220"/>
      <c r="B128" s="1474" t="str">
        <f t="shared" si="13"/>
        <v>Características de la organización del trabajo
(Valoración promedio mientras se realiza el proceso de aplicación de baterías de riesgo psicosocial)</v>
      </c>
      <c r="C128" s="1475"/>
      <c r="D128" s="1476"/>
      <c r="E128" s="186">
        <f t="shared" si="14"/>
        <v>150</v>
      </c>
      <c r="F128" s="1465" t="str">
        <f t="shared" si="15"/>
        <v>ACEPTABLE CON CONTROL ESPECIFICO</v>
      </c>
      <c r="G128" s="1466"/>
      <c r="H128" s="1466"/>
      <c r="I128" s="1467"/>
      <c r="J128" s="169"/>
      <c r="V128" s="221"/>
    </row>
    <row r="129" spans="1:22" ht="44.25" customHeight="1">
      <c r="A129" s="220"/>
      <c r="B129" s="1474" t="str">
        <f t="shared" si="13"/>
        <v>Características del grupo social y del trabajo.
(Está en proceso la evaluación de los factores de riesgo psicosocial)</v>
      </c>
      <c r="C129" s="1475"/>
      <c r="D129" s="1476"/>
      <c r="E129" s="186">
        <f t="shared" si="14"/>
        <v>80</v>
      </c>
      <c r="F129" s="1465" t="str">
        <f t="shared" si="15"/>
        <v>MEJORABLE</v>
      </c>
      <c r="G129" s="1466"/>
      <c r="H129" s="1466"/>
      <c r="I129" s="1467"/>
      <c r="J129" s="169"/>
      <c r="V129" s="221"/>
    </row>
    <row r="130" spans="1:22" ht="44.25" customHeight="1">
      <c r="A130" s="220"/>
      <c r="B130" s="1474" t="str">
        <f t="shared" si="13"/>
        <v>Gestión Organizacional
(Está en proceso la evaluación de los factores de riesgo psicosocial aplicación batería de riesgo psicosocial)</v>
      </c>
      <c r="C130" s="1475"/>
      <c r="D130" s="1476"/>
      <c r="E130" s="186">
        <f t="shared" si="14"/>
        <v>120</v>
      </c>
      <c r="F130" s="1465" t="str">
        <f t="shared" si="15"/>
        <v>MEJORABLE</v>
      </c>
      <c r="G130" s="1466"/>
      <c r="H130" s="1466"/>
      <c r="I130" s="1467"/>
      <c r="J130" s="169"/>
      <c r="V130" s="221"/>
    </row>
    <row r="131" spans="1:22" ht="44.25" customHeight="1">
      <c r="A131" s="220"/>
      <c r="B131" s="1474" t="str">
        <f t="shared" si="13"/>
        <v>Contenido de la Tarea (Carga de Trabajo)
(Está en proceso la evaluación de los factores de riesgo psicosocial aplicación batería de riesgo psicosocial)</v>
      </c>
      <c r="C131" s="1475"/>
      <c r="D131" s="1476"/>
      <c r="E131" s="186">
        <f t="shared" si="14"/>
        <v>450</v>
      </c>
      <c r="F131" s="1465" t="str">
        <f t="shared" si="15"/>
        <v>ACEPTABLE CON CONTROL ESPECIFICO</v>
      </c>
      <c r="G131" s="1466"/>
      <c r="H131" s="1466"/>
      <c r="I131" s="1467"/>
      <c r="J131" s="169"/>
      <c r="V131" s="221"/>
    </row>
    <row r="132" spans="1:22" ht="44.25" customHeight="1">
      <c r="A132" s="220"/>
      <c r="B132" s="1474" t="str">
        <f t="shared" si="13"/>
        <v>Público
(Robos - Atracos - Asaltos - Agresiones verbales - Actos Violentos)</v>
      </c>
      <c r="C132" s="1475"/>
      <c r="D132" s="1476"/>
      <c r="E132" s="186">
        <f t="shared" si="14"/>
        <v>400</v>
      </c>
      <c r="F132" s="1465" t="str">
        <f t="shared" si="15"/>
        <v>ACEPTABLE CON CONTROL ESPECIFICO</v>
      </c>
      <c r="G132" s="1466"/>
      <c r="H132" s="1466"/>
      <c r="I132" s="1467"/>
      <c r="J132" s="169"/>
      <c r="V132" s="221"/>
    </row>
    <row r="133" spans="1:22" ht="44.25" customHeight="1">
      <c r="A133" s="220"/>
      <c r="B133" s="1474" t="str">
        <f t="shared" si="13"/>
        <v xml:space="preserve">Accidentes aéreos                           (En los desplazamientos en avión a otras ciudades)
</v>
      </c>
      <c r="C133" s="1475"/>
      <c r="D133" s="1476"/>
      <c r="E133" s="186">
        <f t="shared" si="14"/>
        <v>400</v>
      </c>
      <c r="F133" s="1465" t="str">
        <f t="shared" si="15"/>
        <v>ACEPTABLE CON CONTROL ESPECIFICO</v>
      </c>
      <c r="G133" s="1466"/>
      <c r="H133" s="1466"/>
      <c r="I133" s="1467"/>
      <c r="J133" s="169"/>
      <c r="V133" s="221"/>
    </row>
    <row r="134" spans="1:22" ht="44.25" customHeight="1">
      <c r="A134" s="220"/>
      <c r="B134" s="169"/>
      <c r="C134" s="169"/>
      <c r="D134" s="169"/>
      <c r="E134" s="169"/>
      <c r="F134" s="169"/>
      <c r="G134" s="169"/>
      <c r="H134" s="169"/>
      <c r="I134" s="169"/>
      <c r="J134" s="169"/>
      <c r="K134" s="169"/>
      <c r="L134" s="169"/>
      <c r="M134" s="169"/>
      <c r="N134" s="169"/>
      <c r="O134" s="169"/>
      <c r="P134" s="169"/>
      <c r="Q134" s="169"/>
      <c r="R134" s="169"/>
      <c r="S134" s="169"/>
      <c r="T134" s="169"/>
      <c r="U134" s="169"/>
      <c r="V134" s="221"/>
    </row>
    <row r="135" spans="1:22" ht="44.25" customHeight="1">
      <c r="A135" s="220"/>
      <c r="B135" s="169"/>
      <c r="C135" s="169"/>
      <c r="D135" s="169"/>
      <c r="E135" s="169"/>
      <c r="F135" s="169"/>
      <c r="G135" s="169"/>
      <c r="H135" s="169"/>
      <c r="I135" s="169"/>
      <c r="J135" s="169"/>
      <c r="K135" s="169"/>
      <c r="L135" s="169"/>
      <c r="M135" s="169"/>
      <c r="N135" s="169"/>
      <c r="O135" s="169"/>
      <c r="P135" s="169"/>
      <c r="Q135" s="169"/>
      <c r="R135" s="169"/>
      <c r="S135" s="169"/>
      <c r="T135" s="169"/>
      <c r="U135" s="169"/>
      <c r="V135" s="221"/>
    </row>
    <row r="136" spans="1:22" ht="44.25" customHeight="1">
      <c r="A136" s="220"/>
      <c r="B136" s="1471" t="str">
        <f>+A54</f>
        <v>PELIGROS QUE APLICAN A TRABAJO EN CASA</v>
      </c>
      <c r="C136" s="1472"/>
      <c r="D136" s="1472"/>
      <c r="E136" s="1472"/>
      <c r="F136" s="1472"/>
      <c r="G136" s="1472"/>
      <c r="H136" s="1472"/>
      <c r="I136" s="1473"/>
      <c r="J136" s="68"/>
      <c r="K136" s="69"/>
      <c r="L136" s="69"/>
      <c r="M136" s="69"/>
      <c r="N136" s="69"/>
      <c r="O136" s="69"/>
      <c r="P136" s="69"/>
      <c r="Q136" s="69"/>
      <c r="R136" s="69"/>
      <c r="S136" s="69"/>
      <c r="T136" s="69"/>
      <c r="U136" s="69"/>
      <c r="V136" s="223"/>
    </row>
    <row r="137" spans="1:22" ht="87.6">
      <c r="A137" s="220"/>
      <c r="B137" s="1460" t="s">
        <v>129</v>
      </c>
      <c r="C137" s="1458"/>
      <c r="D137" s="1459"/>
      <c r="E137" s="74" t="s">
        <v>130</v>
      </c>
      <c r="F137" s="1460" t="s">
        <v>131</v>
      </c>
      <c r="G137" s="1458"/>
      <c r="H137" s="1458"/>
      <c r="I137" s="1459"/>
      <c r="J137" s="68"/>
      <c r="K137" s="69"/>
      <c r="L137" s="69"/>
      <c r="M137" s="69"/>
      <c r="N137" s="69"/>
      <c r="O137" s="69"/>
      <c r="P137" s="69"/>
      <c r="Q137" s="69"/>
      <c r="R137" s="69"/>
      <c r="S137" s="69"/>
      <c r="T137" s="69"/>
      <c r="U137" s="69"/>
      <c r="V137" s="223"/>
    </row>
    <row r="138" spans="1:22" ht="44.25" customHeight="1">
      <c r="A138" s="220"/>
      <c r="B138" s="1474" t="str">
        <f>+D54</f>
        <v>Postura Prolongada 
(Postura sedente más del 75% de la jornada laboral en trabajo con video terminales)</v>
      </c>
      <c r="C138" s="1475"/>
      <c r="D138" s="1476"/>
      <c r="E138" s="186">
        <f>+O54</f>
        <v>180</v>
      </c>
      <c r="F138" s="1465" t="str">
        <f>+Q54</f>
        <v>ACEPTABLE CON CONTROL ESPECIFICO</v>
      </c>
      <c r="G138" s="1466"/>
      <c r="H138" s="1466"/>
      <c r="I138" s="1467"/>
      <c r="J138" s="68"/>
      <c r="K138" s="69"/>
      <c r="L138" s="69"/>
      <c r="M138" s="69"/>
      <c r="N138" s="69"/>
      <c r="O138" s="69"/>
      <c r="P138" s="69"/>
      <c r="Q138" s="69"/>
      <c r="R138" s="69"/>
      <c r="S138" s="69"/>
      <c r="T138" s="69"/>
      <c r="U138" s="69"/>
      <c r="V138" s="223"/>
    </row>
    <row r="139" spans="1:22" ht="44.25" customHeight="1">
      <c r="A139" s="220"/>
      <c r="B139" s="1474" t="str">
        <f t="shared" ref="B139:B155" si="16">+D55</f>
        <v>Movimientos repetitivos  
(Digitación - Escanear)</v>
      </c>
      <c r="C139" s="1475"/>
      <c r="D139" s="1476"/>
      <c r="E139" s="186">
        <f t="shared" ref="E139:E155" si="17">+O55</f>
        <v>180</v>
      </c>
      <c r="F139" s="1465" t="str">
        <f t="shared" ref="F139:F155" si="18">+Q55</f>
        <v>ACEPTABLE CON CONTROL ESPECIFICO</v>
      </c>
      <c r="G139" s="1466"/>
      <c r="H139" s="1466"/>
      <c r="I139" s="1467"/>
      <c r="J139" s="68"/>
      <c r="K139" s="69"/>
      <c r="L139" s="69"/>
      <c r="M139" s="69"/>
      <c r="N139" s="69"/>
      <c r="O139" s="69"/>
      <c r="P139" s="69"/>
      <c r="Q139" s="69"/>
      <c r="R139" s="69"/>
      <c r="S139" s="69"/>
      <c r="T139" s="69"/>
      <c r="U139" s="69"/>
      <c r="V139" s="223"/>
    </row>
    <row r="140" spans="1:22" ht="44.25" customHeight="1">
      <c r="A140" s="220"/>
      <c r="B140" s="1474" t="str">
        <f t="shared" si="16"/>
        <v>Radiaciones No ionizantes                                   (Exposición permanente a pantallas del computador)</v>
      </c>
      <c r="C140" s="1475"/>
      <c r="D140" s="1476"/>
      <c r="E140" s="186">
        <f t="shared" si="17"/>
        <v>120</v>
      </c>
      <c r="F140" s="1465" t="str">
        <f t="shared" si="18"/>
        <v>MEJORABLE</v>
      </c>
      <c r="G140" s="1466"/>
      <c r="H140" s="1466"/>
      <c r="I140" s="1467"/>
      <c r="J140" s="68"/>
      <c r="K140" s="69"/>
      <c r="L140" s="69"/>
      <c r="M140" s="69"/>
      <c r="N140" s="69"/>
      <c r="O140" s="69"/>
      <c r="P140" s="69"/>
      <c r="Q140" s="69"/>
      <c r="R140" s="69"/>
      <c r="S140" s="69"/>
      <c r="T140" s="69"/>
      <c r="U140" s="69"/>
      <c r="V140" s="223"/>
    </row>
    <row r="141" spans="1:22" ht="44.25" customHeight="1">
      <c r="A141" s="220"/>
      <c r="B141" s="1474" t="str">
        <f t="shared" si="16"/>
        <v>Locativo                                                                              (Cableado eléctrico desordenado en la zona adecuada para puesto de trabajo)</v>
      </c>
      <c r="C141" s="1475"/>
      <c r="D141" s="1476"/>
      <c r="E141" s="186">
        <f t="shared" si="17"/>
        <v>120</v>
      </c>
      <c r="F141" s="1465" t="str">
        <f t="shared" si="18"/>
        <v>MEJORABLE</v>
      </c>
      <c r="G141" s="1466"/>
      <c r="H141" s="1466"/>
      <c r="I141" s="1467"/>
      <c r="J141" s="68"/>
      <c r="K141" s="69"/>
      <c r="L141" s="69"/>
      <c r="M141" s="69"/>
      <c r="N141" s="69"/>
      <c r="O141" s="69"/>
      <c r="P141" s="69"/>
      <c r="Q141" s="69"/>
      <c r="R141" s="69"/>
      <c r="S141" s="69"/>
      <c r="T141" s="69"/>
      <c r="U141" s="69"/>
      <c r="V141" s="223"/>
    </row>
    <row r="142" spans="1:22" ht="44.25" customHeight="1">
      <c r="A142" s="220"/>
      <c r="B142" s="1474" t="str">
        <f t="shared" si="16"/>
        <v>Picaduras - Mordeduras                             (Presencia de vectores e insectos dentro de la vivienda o zona destinada para laborar).</v>
      </c>
      <c r="C142" s="1475"/>
      <c r="D142" s="1476"/>
      <c r="E142" s="186">
        <f t="shared" si="17"/>
        <v>120</v>
      </c>
      <c r="F142" s="1465" t="str">
        <f t="shared" si="18"/>
        <v>MEJORABLE</v>
      </c>
      <c r="G142" s="1466"/>
      <c r="H142" s="1466"/>
      <c r="I142" s="1467"/>
      <c r="J142" s="68"/>
      <c r="K142" s="69"/>
      <c r="L142" s="69"/>
      <c r="M142" s="69"/>
      <c r="N142" s="69"/>
      <c r="O142" s="69"/>
      <c r="P142" s="69"/>
      <c r="Q142" s="69"/>
      <c r="R142" s="69"/>
      <c r="S142" s="69"/>
      <c r="T142" s="69"/>
      <c r="U142" s="69"/>
      <c r="V142" s="223"/>
    </row>
    <row r="143" spans="1:22" ht="44.25" customHeight="1">
      <c r="A143" s="220"/>
      <c r="B143" s="1474" t="str">
        <f t="shared" si="16"/>
        <v>Virus y Bacterias
 (Exposición a virus y bacterias debido al uso de superficies húmedas como baños, lavamanos y lavaplatos alberca)</v>
      </c>
      <c r="C143" s="1475"/>
      <c r="D143" s="1476"/>
      <c r="E143" s="186">
        <f t="shared" si="17"/>
        <v>120</v>
      </c>
      <c r="F143" s="1465" t="str">
        <f t="shared" si="18"/>
        <v>MEJORABLE</v>
      </c>
      <c r="G143" s="1466"/>
      <c r="H143" s="1466"/>
      <c r="I143" s="1467"/>
      <c r="J143" s="68"/>
      <c r="K143" s="69"/>
      <c r="L143" s="69"/>
      <c r="M143" s="69"/>
      <c r="N143" s="69"/>
      <c r="O143" s="69"/>
      <c r="P143" s="69"/>
      <c r="Q143" s="69"/>
      <c r="R143" s="69"/>
      <c r="S143" s="69"/>
      <c r="T143" s="69"/>
      <c r="U143" s="69"/>
      <c r="V143" s="223"/>
    </row>
    <row r="144" spans="1:22" ht="44.25" customHeight="1">
      <c r="A144" s="220"/>
      <c r="B144" s="1474" t="str">
        <f t="shared" si="16"/>
        <v>Material particulado 
(Polvo en los documentos)</v>
      </c>
      <c r="C144" s="1475"/>
      <c r="D144" s="1476"/>
      <c r="E144" s="186">
        <f t="shared" si="17"/>
        <v>120</v>
      </c>
      <c r="F144" s="1465" t="str">
        <f t="shared" si="18"/>
        <v>MEJORABLE</v>
      </c>
      <c r="G144" s="1466"/>
      <c r="H144" s="1466"/>
      <c r="I144" s="1467"/>
      <c r="J144" s="68"/>
      <c r="K144" s="69"/>
      <c r="L144" s="69"/>
      <c r="M144" s="69"/>
      <c r="N144" s="69"/>
      <c r="O144" s="69"/>
      <c r="P144" s="69"/>
      <c r="Q144" s="69"/>
      <c r="R144" s="69"/>
      <c r="S144" s="69"/>
      <c r="T144" s="69"/>
      <c r="U144" s="69"/>
      <c r="V144" s="223"/>
    </row>
    <row r="145" spans="1:22" ht="44.25" customHeight="1">
      <c r="A145" s="220"/>
      <c r="B145" s="1474" t="str">
        <f t="shared" si="16"/>
        <v>Uso de elementos de desinfección
(alcohol, gel antibacterial)</v>
      </c>
      <c r="C145" s="1475"/>
      <c r="D145" s="1476"/>
      <c r="E145" s="186">
        <f t="shared" si="17"/>
        <v>120</v>
      </c>
      <c r="F145" s="1465" t="str">
        <f t="shared" si="18"/>
        <v>MEJORABLE</v>
      </c>
      <c r="G145" s="1466"/>
      <c r="H145" s="1466"/>
      <c r="I145" s="1467"/>
      <c r="J145" s="68"/>
      <c r="K145" s="69"/>
      <c r="L145" s="69"/>
      <c r="M145" s="69"/>
      <c r="N145" s="69"/>
      <c r="O145" s="69"/>
      <c r="P145" s="69"/>
      <c r="Q145" s="69"/>
      <c r="R145" s="69"/>
      <c r="S145" s="69"/>
      <c r="T145" s="69"/>
      <c r="U145" s="69"/>
      <c r="V145" s="223"/>
    </row>
    <row r="146" spans="1:22" ht="44.25" customHeight="1">
      <c r="A146" s="220"/>
      <c r="B146" s="1474" t="str">
        <f t="shared" si="16"/>
        <v>Mecánico                                         (Manejo de Equipos y elementos de Oficina)</v>
      </c>
      <c r="C146" s="1475"/>
      <c r="D146" s="1476"/>
      <c r="E146" s="186">
        <f t="shared" si="17"/>
        <v>120</v>
      </c>
      <c r="F146" s="1465" t="str">
        <f t="shared" si="18"/>
        <v>MEJORABLE</v>
      </c>
      <c r="G146" s="1466"/>
      <c r="H146" s="1466"/>
      <c r="I146" s="1467"/>
      <c r="J146" s="68"/>
      <c r="K146" s="69"/>
      <c r="L146" s="69"/>
      <c r="M146" s="69"/>
      <c r="N146" s="69"/>
      <c r="O146" s="69"/>
      <c r="P146" s="69"/>
      <c r="Q146" s="69"/>
      <c r="R146" s="69"/>
      <c r="S146" s="69"/>
      <c r="T146" s="69"/>
      <c r="U146" s="69"/>
      <c r="V146" s="223"/>
    </row>
    <row r="147" spans="1:22" ht="44.25" customHeight="1">
      <c r="A147" s="220"/>
      <c r="B147" s="1474" t="str">
        <f t="shared" si="16"/>
        <v>Deficiente ventilación (Las ventanas y persianas deben permanecer cerradas para evitar el ingreso de rayos solares)</v>
      </c>
      <c r="C147" s="1475"/>
      <c r="D147" s="1476"/>
      <c r="E147" s="186">
        <f t="shared" si="17"/>
        <v>120</v>
      </c>
      <c r="F147" s="1465" t="str">
        <f t="shared" si="18"/>
        <v>MEJORABLE</v>
      </c>
      <c r="G147" s="1466"/>
      <c r="H147" s="1466"/>
      <c r="I147" s="1467"/>
      <c r="J147" s="68"/>
      <c r="K147" s="69"/>
      <c r="L147" s="69"/>
      <c r="M147" s="69"/>
      <c r="N147" s="69"/>
      <c r="O147" s="69"/>
      <c r="P147" s="69"/>
      <c r="Q147" s="69"/>
      <c r="R147" s="69"/>
      <c r="S147" s="69"/>
      <c r="T147" s="69"/>
      <c r="U147" s="69"/>
      <c r="V147" s="223"/>
    </row>
    <row r="148" spans="1:22" ht="44.25" customHeight="1">
      <c r="A148" s="220"/>
      <c r="B148" s="1474" t="str">
        <f t="shared" si="16"/>
        <v>Manipulación y desplazamiento de cargas
(Documentos y cajas)</v>
      </c>
      <c r="C148" s="1475"/>
      <c r="D148" s="1476"/>
      <c r="E148" s="186">
        <f t="shared" si="17"/>
        <v>180</v>
      </c>
      <c r="F148" s="1465" t="str">
        <f t="shared" si="18"/>
        <v>ACEPTABLE CON CONTROL ESPECIFICO</v>
      </c>
      <c r="G148" s="1466"/>
      <c r="H148" s="1466"/>
      <c r="I148" s="1467"/>
      <c r="J148" s="68"/>
      <c r="K148" s="69"/>
      <c r="L148" s="69"/>
      <c r="M148" s="69"/>
      <c r="N148" s="69"/>
      <c r="O148" s="69"/>
      <c r="P148" s="69"/>
      <c r="Q148" s="69"/>
      <c r="R148" s="69"/>
      <c r="S148" s="69"/>
      <c r="T148" s="69"/>
      <c r="U148" s="69"/>
      <c r="V148" s="223"/>
    </row>
    <row r="149" spans="1:22" ht="44.25" customHeight="1">
      <c r="A149" s="220"/>
      <c r="B149" s="1474" t="str">
        <f t="shared" si="16"/>
        <v xml:space="preserve">Iluminación
(Deficiente de iluminación natural o artificial en el sitio adecuado para laboral dentro de la vivienda)                                             </v>
      </c>
      <c r="C149" s="1475"/>
      <c r="D149" s="1476"/>
      <c r="E149" s="186">
        <f t="shared" si="17"/>
        <v>120</v>
      </c>
      <c r="F149" s="1465" t="str">
        <f t="shared" si="18"/>
        <v>MEJORABLE</v>
      </c>
      <c r="G149" s="1466"/>
      <c r="H149" s="1466"/>
      <c r="I149" s="1467"/>
      <c r="J149" s="68"/>
      <c r="K149" s="69"/>
      <c r="L149" s="69"/>
      <c r="M149" s="69"/>
      <c r="N149" s="69"/>
      <c r="O149" s="69"/>
      <c r="P149" s="69"/>
      <c r="Q149" s="69"/>
      <c r="R149" s="69"/>
      <c r="S149" s="69"/>
      <c r="T149" s="69"/>
      <c r="U149" s="69"/>
      <c r="V149" s="223"/>
    </row>
    <row r="150" spans="1:22" ht="44.25" customHeight="1">
      <c r="A150" s="220"/>
      <c r="B150" s="1474" t="str">
        <f t="shared" si="16"/>
        <v>Locativo
Superficies de trabajo  irregulares y  desniveladas, escaleras                                 (Desplazamiento en la vivienda)</v>
      </c>
      <c r="C150" s="1475"/>
      <c r="D150" s="1476"/>
      <c r="E150" s="186">
        <f t="shared" si="17"/>
        <v>120</v>
      </c>
      <c r="F150" s="1465" t="str">
        <f t="shared" si="18"/>
        <v>MEJORABLE</v>
      </c>
      <c r="G150" s="1466"/>
      <c r="H150" s="1466"/>
      <c r="I150" s="1467"/>
      <c r="J150" s="68"/>
      <c r="K150" s="69"/>
      <c r="L150" s="69"/>
      <c r="M150" s="69"/>
      <c r="N150" s="69"/>
      <c r="O150" s="69"/>
      <c r="P150" s="69"/>
      <c r="Q150" s="69"/>
      <c r="R150" s="69"/>
      <c r="S150" s="69"/>
      <c r="T150" s="69"/>
      <c r="U150" s="69"/>
      <c r="V150" s="223"/>
    </row>
    <row r="151" spans="1:22" ht="44.25" customHeight="1">
      <c r="A151" s="220"/>
      <c r="B151" s="1474" t="str">
        <f t="shared" si="16"/>
        <v xml:space="preserve">Virus (exposición al agente biológico Virus Sars – Cov – 2,  por contacto directo con personas u objetos contaminados).  </v>
      </c>
      <c r="C151" s="1475"/>
      <c r="D151" s="1476"/>
      <c r="E151" s="186">
        <f t="shared" si="17"/>
        <v>400</v>
      </c>
      <c r="F151" s="1465" t="str">
        <f t="shared" si="18"/>
        <v>ACEPTABLE CON CONTROL ESPECIFICO</v>
      </c>
      <c r="G151" s="1466"/>
      <c r="H151" s="1466"/>
      <c r="I151" s="1467"/>
      <c r="J151" s="68"/>
      <c r="K151" s="69"/>
      <c r="L151" s="69"/>
      <c r="M151" s="69"/>
      <c r="N151" s="69"/>
      <c r="O151" s="69"/>
      <c r="P151" s="69"/>
      <c r="Q151" s="69"/>
      <c r="R151" s="69"/>
      <c r="S151" s="69"/>
      <c r="T151" s="69"/>
      <c r="U151" s="69"/>
      <c r="V151" s="223"/>
    </row>
    <row r="152" spans="1:22" ht="44.25" customHeight="1">
      <c r="A152" s="220"/>
      <c r="B152" s="1474" t="str">
        <f t="shared" si="16"/>
        <v>Trabajo en Casa por Aislamiento por COVID 19
Sobrecarga laboral por la realización de trabajo en casa, atender requerimientos familiares, combinado con actividades caseras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v>
      </c>
      <c r="C152" s="1475"/>
      <c r="D152" s="1476"/>
      <c r="E152" s="186">
        <f t="shared" si="17"/>
        <v>120</v>
      </c>
      <c r="F152" s="1465" t="str">
        <f t="shared" si="18"/>
        <v>MEJORABLE</v>
      </c>
      <c r="G152" s="1466"/>
      <c r="H152" s="1466"/>
      <c r="I152" s="1467"/>
      <c r="J152" s="68"/>
      <c r="K152" s="69"/>
      <c r="L152" s="69"/>
      <c r="M152" s="69"/>
      <c r="N152" s="69"/>
      <c r="O152" s="69"/>
      <c r="P152" s="69"/>
      <c r="Q152" s="69"/>
      <c r="R152" s="69"/>
      <c r="S152" s="69"/>
      <c r="T152" s="69"/>
      <c r="U152" s="69"/>
      <c r="V152" s="223"/>
    </row>
    <row r="153" spans="1:22" ht="44.25" customHeight="1">
      <c r="A153" s="220"/>
      <c r="B153" s="1474" t="str">
        <f t="shared" si="16"/>
        <v>Público
(Robos - Atracos - Asaltos - Agresiones verbales - Actos Violentos)</v>
      </c>
      <c r="C153" s="1475"/>
      <c r="D153" s="1476"/>
      <c r="E153" s="186">
        <f t="shared" si="17"/>
        <v>400</v>
      </c>
      <c r="F153" s="1465" t="str">
        <f t="shared" si="18"/>
        <v>ACEPTABLE CON CONTROL ESPECIFICO</v>
      </c>
      <c r="G153" s="1466"/>
      <c r="H153" s="1466"/>
      <c r="I153" s="1467"/>
      <c r="J153" s="68"/>
      <c r="K153" s="69"/>
      <c r="L153" s="69"/>
      <c r="M153" s="69"/>
      <c r="N153" s="69"/>
      <c r="O153" s="69"/>
      <c r="P153" s="69"/>
      <c r="Q153" s="69"/>
      <c r="R153" s="69"/>
      <c r="S153" s="69"/>
      <c r="T153" s="69"/>
      <c r="U153" s="69"/>
      <c r="V153" s="223"/>
    </row>
    <row r="154" spans="1:22" ht="44.25" customHeight="1">
      <c r="A154" s="220"/>
      <c r="B154" s="1474" t="str">
        <f t="shared" si="16"/>
        <v>Erupción volcán Machín</v>
      </c>
      <c r="C154" s="1475"/>
      <c r="D154" s="1476"/>
      <c r="E154" s="186">
        <f t="shared" si="17"/>
        <v>120</v>
      </c>
      <c r="F154" s="1465" t="str">
        <f t="shared" si="18"/>
        <v>MEJORABLE</v>
      </c>
      <c r="G154" s="1466"/>
      <c r="H154" s="1466"/>
      <c r="I154" s="1467"/>
      <c r="J154" s="68"/>
      <c r="K154" s="69"/>
      <c r="L154" s="69"/>
      <c r="M154" s="69"/>
      <c r="N154" s="69"/>
      <c r="O154" s="69"/>
      <c r="P154" s="69"/>
      <c r="Q154" s="69"/>
      <c r="R154" s="69"/>
      <c r="S154" s="69"/>
      <c r="T154" s="69"/>
      <c r="U154" s="69"/>
      <c r="V154" s="223"/>
    </row>
    <row r="155" spans="1:22" ht="44.25" customHeight="1">
      <c r="A155" s="220"/>
      <c r="B155" s="1474" t="str">
        <f t="shared" si="16"/>
        <v>Sismo - Terremoto</v>
      </c>
      <c r="C155" s="1475"/>
      <c r="D155" s="1476"/>
      <c r="E155" s="186">
        <f t="shared" si="17"/>
        <v>120</v>
      </c>
      <c r="F155" s="1465" t="str">
        <f t="shared" si="18"/>
        <v>MEJORABLE</v>
      </c>
      <c r="G155" s="1466"/>
      <c r="H155" s="1466"/>
      <c r="I155" s="1467"/>
      <c r="J155" s="169"/>
      <c r="V155" s="223"/>
    </row>
    <row r="156" spans="1:22" ht="44.25" customHeight="1">
      <c r="A156" s="220"/>
      <c r="V156" s="223"/>
    </row>
    <row r="157" spans="1:22" ht="44.25" customHeight="1">
      <c r="A157" s="222"/>
      <c r="V157" s="223"/>
    </row>
    <row r="158" spans="1:22" ht="44.25" customHeight="1">
      <c r="A158" s="222"/>
      <c r="V158" s="223"/>
    </row>
    <row r="159" spans="1:22" ht="44.25" customHeight="1">
      <c r="A159" s="222"/>
      <c r="V159" s="223"/>
    </row>
    <row r="160" spans="1:22" ht="44.25" customHeight="1">
      <c r="A160" s="222"/>
      <c r="V160" s="223"/>
    </row>
    <row r="161" spans="1:22" ht="44.25" customHeight="1">
      <c r="A161" s="222"/>
      <c r="V161" s="223"/>
    </row>
    <row r="162" spans="1:22" ht="44.25" customHeight="1">
      <c r="A162" s="222"/>
      <c r="V162" s="223"/>
    </row>
    <row r="163" spans="1:22" ht="44.25" customHeight="1">
      <c r="A163" s="222"/>
      <c r="V163" s="223"/>
    </row>
    <row r="164" spans="1:22">
      <c r="A164" s="222"/>
      <c r="V164" s="223"/>
    </row>
    <row r="165" spans="1:22">
      <c r="A165" s="222"/>
      <c r="V165" s="223"/>
    </row>
    <row r="166" spans="1:22" ht="44.25" customHeight="1">
      <c r="A166" s="222"/>
      <c r="V166" s="223"/>
    </row>
    <row r="167" spans="1:22">
      <c r="A167" s="222"/>
      <c r="V167" s="223"/>
    </row>
    <row r="168" spans="1:22" ht="44.25" customHeight="1">
      <c r="A168" s="222"/>
      <c r="V168" s="223"/>
    </row>
    <row r="169" spans="1:22" ht="44.25" customHeight="1">
      <c r="A169" s="222"/>
      <c r="V169" s="223"/>
    </row>
    <row r="170" spans="1:22" ht="44.25" customHeight="1">
      <c r="A170" s="222"/>
      <c r="V170" s="223"/>
    </row>
    <row r="171" spans="1:22" ht="44.25" customHeight="1">
      <c r="A171" s="222"/>
      <c r="V171" s="223"/>
    </row>
    <row r="172" spans="1:22" ht="44.25" customHeight="1">
      <c r="A172" s="222"/>
      <c r="V172" s="223"/>
    </row>
    <row r="173" spans="1:22" ht="44.25" customHeight="1">
      <c r="A173" s="222"/>
      <c r="V173" s="223"/>
    </row>
    <row r="174" spans="1:22" ht="44.25" customHeight="1">
      <c r="A174" s="222"/>
      <c r="V174" s="223"/>
    </row>
    <row r="175" spans="1:22" ht="45" customHeight="1" thickBot="1">
      <c r="A175" s="20"/>
      <c r="B175" s="21"/>
      <c r="C175" s="21"/>
      <c r="D175" s="21"/>
      <c r="E175" s="21"/>
      <c r="F175" s="21"/>
      <c r="G175" s="21"/>
      <c r="H175" s="21"/>
      <c r="I175" s="21"/>
      <c r="J175" s="21"/>
      <c r="K175" s="21"/>
      <c r="L175" s="21"/>
      <c r="M175" s="21"/>
      <c r="N175" s="21"/>
      <c r="O175" s="21"/>
      <c r="P175" s="21"/>
      <c r="Q175" s="21"/>
      <c r="R175" s="21"/>
      <c r="S175" s="21"/>
      <c r="T175" s="21"/>
      <c r="U175" s="21"/>
      <c r="V175" s="22"/>
    </row>
    <row r="176" spans="1:22" ht="44.25" customHeight="1"/>
    <row r="177" ht="44.25" customHeight="1"/>
    <row r="178" ht="44.25" customHeight="1"/>
    <row r="179" ht="44.25" customHeight="1"/>
    <row r="180" ht="44.25" customHeight="1"/>
    <row r="181" ht="44.25" customHeight="1"/>
    <row r="182" ht="44.25" customHeight="1"/>
    <row r="183" ht="44.25" customHeight="1"/>
    <row r="184" ht="44.25" customHeight="1"/>
    <row r="185" ht="44.25" customHeight="1"/>
    <row r="186" ht="44.25" customHeight="1"/>
    <row r="187" ht="44.25" customHeight="1"/>
    <row r="188" ht="44.25" customHeight="1"/>
    <row r="189" ht="44.25" customHeight="1"/>
    <row r="190" ht="44.25" customHeight="1"/>
    <row r="192" ht="44.25" customHeight="1"/>
    <row r="194" ht="44.25" customHeight="1"/>
    <row r="195" ht="44.25" customHeight="1"/>
    <row r="196" ht="44.25" customHeight="1"/>
    <row r="197" ht="44.25" customHeight="1"/>
    <row r="198" ht="44.25" customHeight="1"/>
    <row r="199" ht="44.25" customHeight="1"/>
    <row r="200" ht="44.25" customHeight="1"/>
    <row r="201" ht="44.25" customHeight="1"/>
    <row r="202" ht="44.25" customHeight="1"/>
    <row r="203" ht="44.25" customHeight="1"/>
    <row r="204" ht="44.25" customHeight="1"/>
    <row r="205" ht="44.25" customHeight="1"/>
    <row r="206" ht="44.25" customHeight="1"/>
    <row r="207" ht="44.25" customHeight="1"/>
    <row r="208" ht="44.25" customHeight="1"/>
    <row r="211" ht="44.25" customHeight="1"/>
    <row r="213" ht="44.25" customHeight="1"/>
    <row r="214" ht="44.25" customHeight="1"/>
    <row r="215" ht="44.25" customHeight="1"/>
    <row r="216" ht="44.25" customHeight="1"/>
    <row r="217" ht="44.25" customHeight="1"/>
    <row r="218" ht="44.25" customHeight="1"/>
    <row r="219" ht="44.25" customHeight="1"/>
    <row r="220" ht="44.25" customHeight="1"/>
    <row r="221" ht="44.25" customHeight="1"/>
    <row r="222" ht="44.25" customHeight="1"/>
    <row r="223" ht="44.25" customHeight="1"/>
    <row r="224" ht="44.25" customHeight="1"/>
    <row r="225" ht="44.25" customHeight="1"/>
    <row r="226" ht="44.25" customHeight="1"/>
    <row r="227" ht="44.25" customHeight="1"/>
    <row r="228" ht="44.25" customHeight="1"/>
    <row r="229" ht="44.25" customHeight="1"/>
    <row r="230" ht="44.25" customHeight="1"/>
  </sheetData>
  <mergeCells count="167">
    <mergeCell ref="B153:D153"/>
    <mergeCell ref="F153:I153"/>
    <mergeCell ref="B154:D154"/>
    <mergeCell ref="F154:I154"/>
    <mergeCell ref="B155:D155"/>
    <mergeCell ref="F155:I155"/>
    <mergeCell ref="B148:D148"/>
    <mergeCell ref="F148:I148"/>
    <mergeCell ref="B149:D149"/>
    <mergeCell ref="F149:I149"/>
    <mergeCell ref="B150:D150"/>
    <mergeCell ref="F150:I150"/>
    <mergeCell ref="B151:D151"/>
    <mergeCell ref="F151:I151"/>
    <mergeCell ref="B152:D152"/>
    <mergeCell ref="F152:I152"/>
    <mergeCell ref="B143:D143"/>
    <mergeCell ref="F143:I143"/>
    <mergeCell ref="B144:D144"/>
    <mergeCell ref="F144:I144"/>
    <mergeCell ref="B145:D145"/>
    <mergeCell ref="F145:I145"/>
    <mergeCell ref="B146:D146"/>
    <mergeCell ref="F146:I146"/>
    <mergeCell ref="B147:D147"/>
    <mergeCell ref="F147:I147"/>
    <mergeCell ref="B138:D138"/>
    <mergeCell ref="F138:I138"/>
    <mergeCell ref="B139:D139"/>
    <mergeCell ref="F139:I139"/>
    <mergeCell ref="B140:D140"/>
    <mergeCell ref="F140:I140"/>
    <mergeCell ref="B141:D141"/>
    <mergeCell ref="F141:I141"/>
    <mergeCell ref="B142:D142"/>
    <mergeCell ref="F142:I142"/>
    <mergeCell ref="B136:I136"/>
    <mergeCell ref="B137:D137"/>
    <mergeCell ref="F137:I137"/>
    <mergeCell ref="B133:D133"/>
    <mergeCell ref="F133:I133"/>
    <mergeCell ref="B131:D131"/>
    <mergeCell ref="F131:I131"/>
    <mergeCell ref="B132:D132"/>
    <mergeCell ref="F132:I132"/>
    <mergeCell ref="B124:D124"/>
    <mergeCell ref="F124:I124"/>
    <mergeCell ref="B125:D125"/>
    <mergeCell ref="F125:I125"/>
    <mergeCell ref="B126:D126"/>
    <mergeCell ref="F126:I126"/>
    <mergeCell ref="B129:D129"/>
    <mergeCell ref="F129:I129"/>
    <mergeCell ref="B130:D130"/>
    <mergeCell ref="F130:I130"/>
    <mergeCell ref="B127:D127"/>
    <mergeCell ref="F127:I127"/>
    <mergeCell ref="B128:D128"/>
    <mergeCell ref="F128:I128"/>
    <mergeCell ref="B119:D119"/>
    <mergeCell ref="F119:I119"/>
    <mergeCell ref="B122:D122"/>
    <mergeCell ref="F122:I122"/>
    <mergeCell ref="B123:D123"/>
    <mergeCell ref="F123:I123"/>
    <mergeCell ref="B120:D120"/>
    <mergeCell ref="F120:I120"/>
    <mergeCell ref="B121:D121"/>
    <mergeCell ref="F121:I121"/>
    <mergeCell ref="B116:D116"/>
    <mergeCell ref="F116:I116"/>
    <mergeCell ref="B113:I113"/>
    <mergeCell ref="B114:D114"/>
    <mergeCell ref="F114:I114"/>
    <mergeCell ref="B117:D117"/>
    <mergeCell ref="F117:I117"/>
    <mergeCell ref="B118:D118"/>
    <mergeCell ref="F118:I118"/>
    <mergeCell ref="B107:D107"/>
    <mergeCell ref="F107:I107"/>
    <mergeCell ref="B104:D104"/>
    <mergeCell ref="F104:I104"/>
    <mergeCell ref="B105:D105"/>
    <mergeCell ref="F105:I105"/>
    <mergeCell ref="B106:D106"/>
    <mergeCell ref="F106:I106"/>
    <mergeCell ref="B115:D115"/>
    <mergeCell ref="F115:I115"/>
    <mergeCell ref="B97:D97"/>
    <mergeCell ref="F97:I97"/>
    <mergeCell ref="B100:I100"/>
    <mergeCell ref="B101:D101"/>
    <mergeCell ref="F101:I101"/>
    <mergeCell ref="B102:D102"/>
    <mergeCell ref="F102:I102"/>
    <mergeCell ref="B103:D103"/>
    <mergeCell ref="F103:I103"/>
    <mergeCell ref="B92:D92"/>
    <mergeCell ref="F92:I92"/>
    <mergeCell ref="B93:D93"/>
    <mergeCell ref="F93:I93"/>
    <mergeCell ref="B94:D94"/>
    <mergeCell ref="F94:I94"/>
    <mergeCell ref="B95:D95"/>
    <mergeCell ref="F95:I95"/>
    <mergeCell ref="B96:D96"/>
    <mergeCell ref="F96:I96"/>
    <mergeCell ref="B91:D91"/>
    <mergeCell ref="B82:D82"/>
    <mergeCell ref="F82:I82"/>
    <mergeCell ref="B83:D83"/>
    <mergeCell ref="F83:I83"/>
    <mergeCell ref="B85:I85"/>
    <mergeCell ref="B86:D86"/>
    <mergeCell ref="F86:I86"/>
    <mergeCell ref="B87:D87"/>
    <mergeCell ref="F87:I87"/>
    <mergeCell ref="B88:D88"/>
    <mergeCell ref="F88:I88"/>
    <mergeCell ref="B89:D89"/>
    <mergeCell ref="F89:I89"/>
    <mergeCell ref="F91:I91"/>
    <mergeCell ref="B78:D78"/>
    <mergeCell ref="F78:I78"/>
    <mergeCell ref="B79:D79"/>
    <mergeCell ref="F79:I79"/>
    <mergeCell ref="B80:D80"/>
    <mergeCell ref="F80:I80"/>
    <mergeCell ref="B81:D81"/>
    <mergeCell ref="F81:I81"/>
    <mergeCell ref="B90:D90"/>
    <mergeCell ref="F90:I90"/>
    <mergeCell ref="A54:B71"/>
    <mergeCell ref="B73:I73"/>
    <mergeCell ref="B74:D74"/>
    <mergeCell ref="F74:I74"/>
    <mergeCell ref="B75:D75"/>
    <mergeCell ref="F75:I75"/>
    <mergeCell ref="B76:D76"/>
    <mergeCell ref="F76:I76"/>
    <mergeCell ref="B77:D77"/>
    <mergeCell ref="F77:I77"/>
    <mergeCell ref="B18:B28"/>
    <mergeCell ref="C18:C28"/>
    <mergeCell ref="A29:A34"/>
    <mergeCell ref="B29:B34"/>
    <mergeCell ref="C29:C34"/>
    <mergeCell ref="A35:B53"/>
    <mergeCell ref="A9:A28"/>
    <mergeCell ref="B9:B17"/>
    <mergeCell ref="C9:C17"/>
    <mergeCell ref="S5:T5"/>
    <mergeCell ref="U5:V5"/>
    <mergeCell ref="A6:B6"/>
    <mergeCell ref="C6:V6"/>
    <mergeCell ref="A1:A4"/>
    <mergeCell ref="B1:T2"/>
    <mergeCell ref="V1:V4"/>
    <mergeCell ref="B3:T4"/>
    <mergeCell ref="J7:P7"/>
    <mergeCell ref="R7:V7"/>
    <mergeCell ref="A7:A8"/>
    <mergeCell ref="B7:B8"/>
    <mergeCell ref="C7:C8"/>
    <mergeCell ref="D7:E7"/>
    <mergeCell ref="F7:F8"/>
    <mergeCell ref="G7:I7"/>
  </mergeCells>
  <conditionalFormatting sqref="F138:I155 Q52:Q71 F102:I107 Q9:Q18 Q21:Q45 F87:I97 F115:I125 F126:F133 F75:I83">
    <cfRule type="containsText" dxfId="2426" priority="49" stopIfTrue="1" operator="containsText" text="MEJORABLE">
      <formula>NOT(ISERROR(SEARCH("MEJORABLE",F9)))</formula>
    </cfRule>
    <cfRule type="containsText" dxfId="2425" priority="50" stopIfTrue="1" operator="containsText" text="ACEPTABLE CON CONTROL ESPECIFICO">
      <formula>NOT(ISERROR(SEARCH("ACEPTABLE CON CONTROL ESPECIFICO",F9)))</formula>
    </cfRule>
    <cfRule type="containsText" dxfId="2424" priority="51" stopIfTrue="1" operator="containsText" text="NO ACEPTABLE">
      <formula>NOT(ISERROR(SEARCH("NO ACEPTABLE",F9)))</formula>
    </cfRule>
  </conditionalFormatting>
  <conditionalFormatting sqref="Q49">
    <cfRule type="containsText" dxfId="2423" priority="34" stopIfTrue="1" operator="containsText" text="MEJORABLE">
      <formula>NOT(ISERROR(SEARCH("MEJORABLE",Q49)))</formula>
    </cfRule>
    <cfRule type="containsText" dxfId="2422" priority="35" stopIfTrue="1" operator="containsText" text="ACEPTABLE CON CONTROL ESPECIFICO">
      <formula>NOT(ISERROR(SEARCH("ACEPTABLE CON CONTROL ESPECIFICO",Q49)))</formula>
    </cfRule>
    <cfRule type="containsText" dxfId="2421" priority="36" stopIfTrue="1" operator="containsText" text="NO ACEPTABLE">
      <formula>NOT(ISERROR(SEARCH("NO ACEPTABLE",Q49)))</formula>
    </cfRule>
  </conditionalFormatting>
  <conditionalFormatting sqref="Q19:Q20">
    <cfRule type="containsText" dxfId="2420" priority="46" stopIfTrue="1" operator="containsText" text="MEJORABLE">
      <formula>NOT(ISERROR(SEARCH("MEJORABLE",Q19)))</formula>
    </cfRule>
    <cfRule type="containsText" dxfId="2419" priority="47" stopIfTrue="1" operator="containsText" text="ACEPTABLE CON CONTROL ESPECIFICO">
      <formula>NOT(ISERROR(SEARCH("ACEPTABLE CON CONTROL ESPECIFICO",Q19)))</formula>
    </cfRule>
    <cfRule type="containsText" dxfId="2418" priority="48" stopIfTrue="1" operator="containsText" text="NO ACEPTABLE">
      <formula>NOT(ISERROR(SEARCH("NO ACEPTABLE",Q19)))</formula>
    </cfRule>
  </conditionalFormatting>
  <conditionalFormatting sqref="Q51">
    <cfRule type="containsText" dxfId="2417" priority="43" stopIfTrue="1" operator="containsText" text="MEJORABLE">
      <formula>NOT(ISERROR(SEARCH("MEJORABLE",Q51)))</formula>
    </cfRule>
    <cfRule type="containsText" dxfId="2416" priority="44" stopIfTrue="1" operator="containsText" text="ACEPTABLE CON CONTROL ESPECIFICO">
      <formula>NOT(ISERROR(SEARCH("ACEPTABLE CON CONTROL ESPECIFICO",Q51)))</formula>
    </cfRule>
    <cfRule type="containsText" dxfId="2415" priority="45" stopIfTrue="1" operator="containsText" text="NO ACEPTABLE">
      <formula>NOT(ISERROR(SEARCH("NO ACEPTABLE",Q51)))</formula>
    </cfRule>
  </conditionalFormatting>
  <conditionalFormatting sqref="Q47">
    <cfRule type="containsText" dxfId="2414" priority="40" stopIfTrue="1" operator="containsText" text="MEJORABLE">
      <formula>NOT(ISERROR(SEARCH("MEJORABLE",Q47)))</formula>
    </cfRule>
    <cfRule type="containsText" dxfId="2413" priority="41" stopIfTrue="1" operator="containsText" text="ACEPTABLE CON CONTROL ESPECIFICO">
      <formula>NOT(ISERROR(SEARCH("ACEPTABLE CON CONTROL ESPECIFICO",Q47)))</formula>
    </cfRule>
    <cfRule type="containsText" dxfId="2412" priority="42" stopIfTrue="1" operator="containsText" text="NO ACEPTABLE">
      <formula>NOT(ISERROR(SEARCH("NO ACEPTABLE",Q47)))</formula>
    </cfRule>
  </conditionalFormatting>
  <conditionalFormatting sqref="Q48">
    <cfRule type="containsText" dxfId="2411" priority="37" stopIfTrue="1" operator="containsText" text="MEJORABLE">
      <formula>NOT(ISERROR(SEARCH("MEJORABLE",Q48)))</formula>
    </cfRule>
    <cfRule type="containsText" dxfId="2410" priority="38" stopIfTrue="1" operator="containsText" text="ACEPTABLE CON CONTROL ESPECIFICO">
      <formula>NOT(ISERROR(SEARCH("ACEPTABLE CON CONTROL ESPECIFICO",Q48)))</formula>
    </cfRule>
    <cfRule type="containsText" dxfId="2409" priority="39" stopIfTrue="1" operator="containsText" text="NO ACEPTABLE">
      <formula>NOT(ISERROR(SEARCH("NO ACEPTABLE",Q48)))</formula>
    </cfRule>
  </conditionalFormatting>
  <conditionalFormatting sqref="Q50">
    <cfRule type="containsText" dxfId="2408" priority="31" stopIfTrue="1" operator="containsText" text="MEJORABLE">
      <formula>NOT(ISERROR(SEARCH("MEJORABLE",Q50)))</formula>
    </cfRule>
    <cfRule type="containsText" dxfId="2407" priority="32" stopIfTrue="1" operator="containsText" text="ACEPTABLE CON CONTROL ESPECIFICO">
      <formula>NOT(ISERROR(SEARCH("ACEPTABLE CON CONTROL ESPECIFICO",Q50)))</formula>
    </cfRule>
    <cfRule type="containsText" dxfId="2406" priority="33" stopIfTrue="1" operator="containsText" text="NO ACEPTABLE">
      <formula>NOT(ISERROR(SEARCH("NO ACEPTABLE",Q50)))</formula>
    </cfRule>
  </conditionalFormatting>
  <conditionalFormatting sqref="Q46">
    <cfRule type="containsText" dxfId="2405" priority="28" stopIfTrue="1" operator="containsText" text="MEJORABLE">
      <formula>NOT(ISERROR(SEARCH("MEJORABLE",Q46)))</formula>
    </cfRule>
    <cfRule type="containsText" dxfId="2404" priority="29" stopIfTrue="1" operator="containsText" text="ACEPTABLE CON CONTROL ESPECIFICO">
      <formula>NOT(ISERROR(SEARCH("ACEPTABLE CON CONTROL ESPECIFICO",Q46)))</formula>
    </cfRule>
    <cfRule type="containsText" dxfId="2403" priority="30" stopIfTrue="1" operator="containsText" text="NO ACEPTABLE">
      <formula>NOT(ISERROR(SEARCH("NO ACEPTABLE",Q46)))</formula>
    </cfRule>
  </conditionalFormatting>
  <pageMargins left="0.7" right="0.7" top="0.75" bottom="0.75" header="0.3" footer="0.3"/>
  <pageSetup scale="1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B2:Y88"/>
  <sheetViews>
    <sheetView view="pageBreakPreview" zoomScale="40" zoomScaleNormal="40" zoomScaleSheetLayoutView="40" workbookViewId="0">
      <selection activeCell="H11" sqref="H11"/>
    </sheetView>
  </sheetViews>
  <sheetFormatPr baseColWidth="10" defaultRowHeight="14.4"/>
  <cols>
    <col min="2" max="2" width="11.5546875" style="169"/>
    <col min="3" max="3" width="38.6640625" customWidth="1"/>
    <col min="4" max="4" width="56.44140625" customWidth="1"/>
    <col min="5" max="5" width="50.6640625" style="347" bestFit="1" customWidth="1"/>
    <col min="6" max="6" width="87.33203125" customWidth="1"/>
    <col min="7" max="7" width="41.6640625" style="336" customWidth="1"/>
    <col min="8" max="9" width="48" bestFit="1" customWidth="1"/>
    <col min="10" max="10" width="58" bestFit="1" customWidth="1"/>
    <col min="11" max="11" width="49.6640625" bestFit="1" customWidth="1"/>
    <col min="12" max="12" width="48" customWidth="1"/>
    <col min="13" max="13" width="39.109375" customWidth="1"/>
    <col min="14" max="14" width="32" customWidth="1"/>
    <col min="15" max="15" width="29.5546875" customWidth="1"/>
    <col min="16" max="16" width="23.33203125" customWidth="1"/>
    <col min="17" max="17" width="22.44140625" customWidth="1"/>
    <col min="18" max="18" width="24.6640625" customWidth="1"/>
    <col min="19" max="19" width="66.109375" customWidth="1"/>
    <col min="20" max="20" width="31.6640625" customWidth="1"/>
    <col min="21" max="21" width="34.109375" customWidth="1"/>
    <col min="22" max="22" width="46.6640625" customWidth="1"/>
    <col min="23" max="23" width="67.6640625" customWidth="1"/>
    <col min="24" max="24" width="50.33203125" customWidth="1"/>
    <col min="25" max="25" width="11.44140625" style="169"/>
  </cols>
  <sheetData>
    <row r="2" spans="3:24" s="169" customFormat="1" ht="43.95" customHeight="1" thickBot="1">
      <c r="E2" s="238"/>
      <c r="G2" s="335"/>
    </row>
    <row r="3" spans="3:24" ht="69" customHeight="1">
      <c r="C3" s="1413"/>
      <c r="D3" s="1416" t="s">
        <v>1164</v>
      </c>
      <c r="E3" s="1417"/>
      <c r="F3" s="1417"/>
      <c r="G3" s="1417"/>
      <c r="H3" s="1417"/>
      <c r="I3" s="1417"/>
      <c r="J3" s="1417"/>
      <c r="K3" s="1417"/>
      <c r="L3" s="1417"/>
      <c r="M3" s="1417"/>
      <c r="N3" s="1417"/>
      <c r="O3" s="1417"/>
      <c r="P3" s="1417"/>
      <c r="Q3" s="1417"/>
      <c r="R3" s="1417"/>
      <c r="S3" s="1417"/>
      <c r="T3" s="1417"/>
      <c r="U3" s="1417"/>
      <c r="V3" s="1417"/>
      <c r="W3" s="78" t="s">
        <v>2479</v>
      </c>
      <c r="X3" s="1419"/>
    </row>
    <row r="4" spans="3:24" ht="27">
      <c r="C4" s="1414"/>
      <c r="D4" s="1418"/>
      <c r="E4" s="1418"/>
      <c r="F4" s="1418"/>
      <c r="G4" s="1418"/>
      <c r="H4" s="1418"/>
      <c r="I4" s="1418"/>
      <c r="J4" s="1418"/>
      <c r="K4" s="1418"/>
      <c r="L4" s="1418"/>
      <c r="M4" s="1418"/>
      <c r="N4" s="1418"/>
      <c r="O4" s="1418"/>
      <c r="P4" s="1418"/>
      <c r="Q4" s="1418"/>
      <c r="R4" s="1418"/>
      <c r="S4" s="1418"/>
      <c r="T4" s="1418"/>
      <c r="U4" s="1418"/>
      <c r="V4" s="1418"/>
      <c r="W4" s="195" t="s">
        <v>1876</v>
      </c>
      <c r="X4" s="1420"/>
    </row>
    <row r="5" spans="3:24" ht="27">
      <c r="C5" s="1414"/>
      <c r="D5" s="1494" t="s">
        <v>4346</v>
      </c>
      <c r="E5" s="1494"/>
      <c r="F5" s="1494"/>
      <c r="G5" s="1494"/>
      <c r="H5" s="1494"/>
      <c r="I5" s="1494"/>
      <c r="J5" s="1494"/>
      <c r="K5" s="1494"/>
      <c r="L5" s="1494"/>
      <c r="M5" s="1494"/>
      <c r="N5" s="1494"/>
      <c r="O5" s="1494"/>
      <c r="P5" s="1494"/>
      <c r="Q5" s="1494"/>
      <c r="R5" s="1494"/>
      <c r="S5" s="1494"/>
      <c r="T5" s="1494"/>
      <c r="U5" s="1494"/>
      <c r="V5" s="1494"/>
      <c r="W5" s="195" t="s">
        <v>1974</v>
      </c>
      <c r="X5" s="1420"/>
    </row>
    <row r="6" spans="3:24" ht="27">
      <c r="C6" s="1414"/>
      <c r="D6" s="1494"/>
      <c r="E6" s="1494"/>
      <c r="F6" s="1494"/>
      <c r="G6" s="1494"/>
      <c r="H6" s="1494"/>
      <c r="I6" s="1494"/>
      <c r="J6" s="1494"/>
      <c r="K6" s="1494"/>
      <c r="L6" s="1494"/>
      <c r="M6" s="1494"/>
      <c r="N6" s="1494"/>
      <c r="O6" s="1494"/>
      <c r="P6" s="1494"/>
      <c r="Q6" s="1494"/>
      <c r="R6" s="1494"/>
      <c r="S6" s="1494"/>
      <c r="T6" s="1494"/>
      <c r="U6" s="1494"/>
      <c r="V6" s="1494"/>
      <c r="W6" s="863" t="s">
        <v>2</v>
      </c>
      <c r="X6" s="1420"/>
    </row>
    <row r="7" spans="3:24" ht="84" customHeight="1">
      <c r="C7" s="251" t="s">
        <v>3</v>
      </c>
      <c r="D7" s="205">
        <v>43518</v>
      </c>
      <c r="E7" s="205">
        <v>43533</v>
      </c>
      <c r="F7" s="205">
        <v>43710</v>
      </c>
      <c r="G7" s="205">
        <v>43719</v>
      </c>
      <c r="H7" s="205">
        <v>43732</v>
      </c>
      <c r="I7" s="205">
        <v>43768</v>
      </c>
      <c r="J7" s="205">
        <v>44034</v>
      </c>
      <c r="K7" s="205">
        <v>44295</v>
      </c>
      <c r="L7" s="205">
        <v>44708</v>
      </c>
      <c r="M7" s="205">
        <v>45114</v>
      </c>
      <c r="N7" s="205">
        <v>45466</v>
      </c>
      <c r="O7" s="190"/>
      <c r="P7" s="190"/>
      <c r="Q7" s="190"/>
      <c r="R7" s="190"/>
      <c r="S7" s="187"/>
      <c r="T7" s="249"/>
      <c r="U7" s="1405"/>
      <c r="V7" s="1405"/>
      <c r="W7" s="1406"/>
      <c r="X7" s="1407"/>
    </row>
    <row r="8" spans="3:24" ht="45">
      <c r="C8" s="1485" t="s">
        <v>128</v>
      </c>
      <c r="D8" s="1486"/>
      <c r="E8" s="1487" t="s">
        <v>136</v>
      </c>
      <c r="F8" s="1487"/>
      <c r="G8" s="1487"/>
      <c r="H8" s="1487"/>
      <c r="I8" s="1487"/>
      <c r="J8" s="1487"/>
      <c r="K8" s="1487"/>
      <c r="L8" s="1487"/>
      <c r="M8" s="1487"/>
      <c r="N8" s="1487"/>
      <c r="O8" s="1487"/>
      <c r="P8" s="1487"/>
      <c r="Q8" s="1487"/>
      <c r="R8" s="1487"/>
      <c r="S8" s="1487"/>
      <c r="T8" s="1487"/>
      <c r="U8" s="1487"/>
      <c r="V8" s="1487"/>
      <c r="W8" s="1487"/>
      <c r="X8" s="1488"/>
    </row>
    <row r="9" spans="3:24" ht="19.2">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76.8">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15.25" customHeight="1">
      <c r="C11" s="1491" t="s">
        <v>77</v>
      </c>
      <c r="D11" s="1492" t="s">
        <v>3754</v>
      </c>
      <c r="E11" s="1440" t="s">
        <v>6</v>
      </c>
      <c r="F11" s="54" t="s">
        <v>983</v>
      </c>
      <c r="G11" s="53" t="s">
        <v>1204</v>
      </c>
      <c r="H11" s="284" t="s">
        <v>478</v>
      </c>
      <c r="I11" s="56" t="s">
        <v>2195</v>
      </c>
      <c r="J11" s="56" t="s">
        <v>595</v>
      </c>
      <c r="K11" s="56" t="s">
        <v>10</v>
      </c>
      <c r="L11" s="728">
        <v>6</v>
      </c>
      <c r="M11" s="729">
        <v>2</v>
      </c>
      <c r="N11" s="272">
        <f>+L11*M11</f>
        <v>12</v>
      </c>
      <c r="O11" s="922" t="str">
        <f>IF(N11&gt;=24,"MUY ALTO",IF(N11&gt;=10,"ALTO",IF(N11&gt;=6,"MEDIO","BAJO")))</f>
        <v>ALTO</v>
      </c>
      <c r="P11" s="951">
        <v>25</v>
      </c>
      <c r="Q11" s="272">
        <f>+N11*P11</f>
        <v>300</v>
      </c>
      <c r="R11" s="274" t="str">
        <f>IF(Q11&gt;=600,"I",IF(Q11&gt;=150,"II",IF(Q11&gt;=40,"III",IF(Q11&gt;=20,"IV"))))</f>
        <v>II</v>
      </c>
      <c r="S11" s="246" t="str">
        <f>IF(Q11&gt;=600,"NO ACEPTABLE",IF(Q11&gt;=150,"ACEPTABLE CON CONTROL ESPECIFICO",IF(Q11&gt;=40,"MEJORABLE",IF(Q11&gt;=20,"ACEPTABLE"))))</f>
        <v>ACEPTABLE CON CONTROL ESPECIFICO</v>
      </c>
      <c r="T11" s="56" t="s">
        <v>13</v>
      </c>
      <c r="U11" s="56" t="s">
        <v>13</v>
      </c>
      <c r="V11" s="56" t="s">
        <v>13</v>
      </c>
      <c r="W11" s="58" t="s">
        <v>4167</v>
      </c>
      <c r="X11" s="61" t="s">
        <v>4178</v>
      </c>
    </row>
    <row r="12" spans="3:24" ht="117" customHeight="1">
      <c r="C12" s="1491"/>
      <c r="D12" s="1492"/>
      <c r="E12" s="1440"/>
      <c r="F12" s="58" t="s">
        <v>286</v>
      </c>
      <c r="G12" s="54" t="s">
        <v>20</v>
      </c>
      <c r="H12" s="58" t="s">
        <v>41</v>
      </c>
      <c r="I12" s="59" t="s">
        <v>42</v>
      </c>
      <c r="J12" s="59" t="s">
        <v>11</v>
      </c>
      <c r="K12" s="59" t="s">
        <v>11</v>
      </c>
      <c r="L12" s="728">
        <v>2</v>
      </c>
      <c r="M12" s="729">
        <v>2</v>
      </c>
      <c r="N12" s="272">
        <f t="shared" ref="N12:N57" si="0">+L12*M12</f>
        <v>4</v>
      </c>
      <c r="O12" s="922" t="str">
        <f t="shared" ref="O12:O75" si="1">IF(N12&gt;=24,"MUY ALTO",IF(N12&gt;=10,"ALTO",IF(N12&gt;=6,"MEDIO","BAJO")))</f>
        <v>BAJO</v>
      </c>
      <c r="P12" s="951">
        <v>25</v>
      </c>
      <c r="Q12" s="272">
        <f t="shared" ref="Q12:Q57" si="2">+N12*P12</f>
        <v>100</v>
      </c>
      <c r="R12" s="274" t="str">
        <f t="shared" ref="R12:R57" si="3">IF(Q12&gt;=600,"I",IF(Q12&gt;=150,"II",IF(Q12&gt;=40,"III",IF(Q12&gt;=20,"IV"))))</f>
        <v>III</v>
      </c>
      <c r="S12" s="246" t="str">
        <f t="shared" ref="S12:S57" si="4">IF(Q12&gt;=600,"NO ACEPTABLE",IF(Q12&gt;=150,"ACEPTABLE CON CONTROL ESPECIFICO",IF(Q12&gt;=40,"MEJORABLE",IF(Q12&gt;=20,"ACEPTABLE"))))</f>
        <v>MEJORABLE</v>
      </c>
      <c r="T12" s="56" t="s">
        <v>13</v>
      </c>
      <c r="U12" s="56" t="s">
        <v>13</v>
      </c>
      <c r="V12" s="56" t="s">
        <v>13</v>
      </c>
      <c r="W12" s="58" t="s">
        <v>2196</v>
      </c>
      <c r="X12" s="61" t="s">
        <v>13</v>
      </c>
    </row>
    <row r="13" spans="3:24" ht="152.25" customHeight="1">
      <c r="C13" s="1491"/>
      <c r="D13" s="1492"/>
      <c r="E13" s="1440"/>
      <c r="F13" s="54" t="s">
        <v>947</v>
      </c>
      <c r="G13" s="53" t="s">
        <v>8</v>
      </c>
      <c r="H13" s="55" t="s">
        <v>1279</v>
      </c>
      <c r="I13" s="55" t="s">
        <v>10</v>
      </c>
      <c r="J13" s="55" t="s">
        <v>280</v>
      </c>
      <c r="K13" s="55" t="s">
        <v>1087</v>
      </c>
      <c r="L13" s="728">
        <v>2</v>
      </c>
      <c r="M13" s="729">
        <v>2</v>
      </c>
      <c r="N13" s="272">
        <f t="shared" si="0"/>
        <v>4</v>
      </c>
      <c r="O13" s="922" t="str">
        <f t="shared" si="1"/>
        <v>BAJO</v>
      </c>
      <c r="P13" s="951">
        <v>25</v>
      </c>
      <c r="Q13" s="272">
        <f t="shared" si="2"/>
        <v>100</v>
      </c>
      <c r="R13" s="274" t="str">
        <f t="shared" si="3"/>
        <v>III</v>
      </c>
      <c r="S13" s="246" t="str">
        <f t="shared" si="4"/>
        <v>MEJORABLE</v>
      </c>
      <c r="T13" s="56" t="s">
        <v>13</v>
      </c>
      <c r="U13" s="56" t="s">
        <v>951</v>
      </c>
      <c r="V13" s="56" t="s">
        <v>13</v>
      </c>
      <c r="W13" s="279" t="s">
        <v>4171</v>
      </c>
      <c r="X13" s="61" t="s">
        <v>13</v>
      </c>
    </row>
    <row r="14" spans="3:24" ht="99.6" customHeight="1">
      <c r="C14" s="1491"/>
      <c r="D14" s="1492"/>
      <c r="E14" s="1440"/>
      <c r="F14" s="58" t="s">
        <v>984</v>
      </c>
      <c r="G14" s="53" t="s">
        <v>8</v>
      </c>
      <c r="H14" s="276" t="s">
        <v>1281</v>
      </c>
      <c r="I14" s="59" t="s">
        <v>11</v>
      </c>
      <c r="J14" s="59" t="s">
        <v>44</v>
      </c>
      <c r="K14" s="59" t="s">
        <v>596</v>
      </c>
      <c r="L14" s="728">
        <v>2</v>
      </c>
      <c r="M14" s="729">
        <v>2</v>
      </c>
      <c r="N14" s="272">
        <f t="shared" si="0"/>
        <v>4</v>
      </c>
      <c r="O14" s="922" t="str">
        <f t="shared" si="1"/>
        <v>BAJO</v>
      </c>
      <c r="P14" s="951">
        <v>60</v>
      </c>
      <c r="Q14" s="272">
        <f t="shared" si="2"/>
        <v>240</v>
      </c>
      <c r="R14" s="274" t="str">
        <f t="shared" si="3"/>
        <v>II</v>
      </c>
      <c r="S14" s="246" t="str">
        <f t="shared" si="4"/>
        <v>ACEPTABLE CON CONTROL ESPECIFICO</v>
      </c>
      <c r="T14" s="56" t="s">
        <v>13</v>
      </c>
      <c r="U14" s="56" t="s">
        <v>13</v>
      </c>
      <c r="V14" s="56" t="s">
        <v>13</v>
      </c>
      <c r="W14" s="58" t="s">
        <v>4168</v>
      </c>
      <c r="X14" s="61" t="s">
        <v>13</v>
      </c>
    </row>
    <row r="15" spans="3:24" ht="163.95" customHeight="1">
      <c r="C15" s="1491"/>
      <c r="D15" s="1492"/>
      <c r="E15" s="1440"/>
      <c r="F15" s="58" t="s">
        <v>2197</v>
      </c>
      <c r="G15" s="53" t="s">
        <v>17</v>
      </c>
      <c r="H15" s="56" t="s">
        <v>18</v>
      </c>
      <c r="I15" s="59" t="s">
        <v>45</v>
      </c>
      <c r="J15" s="59" t="s">
        <v>44</v>
      </c>
      <c r="K15" s="59" t="s">
        <v>11</v>
      </c>
      <c r="L15" s="728">
        <v>2</v>
      </c>
      <c r="M15" s="729">
        <v>2</v>
      </c>
      <c r="N15" s="272">
        <f t="shared" si="0"/>
        <v>4</v>
      </c>
      <c r="O15" s="922" t="str">
        <f t="shared" si="1"/>
        <v>BAJO</v>
      </c>
      <c r="P15" s="951">
        <v>25</v>
      </c>
      <c r="Q15" s="272">
        <f t="shared" si="2"/>
        <v>100</v>
      </c>
      <c r="R15" s="274" t="str">
        <f t="shared" si="3"/>
        <v>III</v>
      </c>
      <c r="S15" s="246" t="str">
        <f t="shared" si="4"/>
        <v>MEJORABLE</v>
      </c>
      <c r="T15" s="57" t="s">
        <v>13</v>
      </c>
      <c r="U15" s="56" t="s">
        <v>13</v>
      </c>
      <c r="V15" s="56" t="s">
        <v>4181</v>
      </c>
      <c r="W15" s="58" t="s">
        <v>4169</v>
      </c>
      <c r="X15" s="61" t="s">
        <v>13</v>
      </c>
    </row>
    <row r="16" spans="3:24" ht="132" customHeight="1">
      <c r="C16" s="1491"/>
      <c r="D16" s="1492"/>
      <c r="E16" s="1440"/>
      <c r="F16" s="54" t="s">
        <v>948</v>
      </c>
      <c r="G16" s="53" t="s">
        <v>8</v>
      </c>
      <c r="H16" s="276" t="s">
        <v>949</v>
      </c>
      <c r="I16" s="43" t="s">
        <v>11</v>
      </c>
      <c r="J16" s="43" t="s">
        <v>11</v>
      </c>
      <c r="K16" s="43" t="s">
        <v>11</v>
      </c>
      <c r="L16" s="728">
        <v>2</v>
      </c>
      <c r="M16" s="729">
        <v>2</v>
      </c>
      <c r="N16" s="272">
        <f t="shared" si="0"/>
        <v>4</v>
      </c>
      <c r="O16" s="922" t="str">
        <f t="shared" si="1"/>
        <v>BAJO</v>
      </c>
      <c r="P16" s="951">
        <v>60</v>
      </c>
      <c r="Q16" s="272">
        <f t="shared" si="2"/>
        <v>240</v>
      </c>
      <c r="R16" s="274" t="str">
        <f t="shared" si="3"/>
        <v>II</v>
      </c>
      <c r="S16" s="246" t="str">
        <f t="shared" si="4"/>
        <v>ACEPTABLE CON CONTROL ESPECIFICO</v>
      </c>
      <c r="T16" s="56" t="s">
        <v>13</v>
      </c>
      <c r="U16" s="56" t="s">
        <v>13</v>
      </c>
      <c r="V16" s="56" t="s">
        <v>13</v>
      </c>
      <c r="W16" s="276" t="s">
        <v>4179</v>
      </c>
      <c r="X16" s="61" t="s">
        <v>13</v>
      </c>
    </row>
    <row r="17" spans="3:24" ht="148.5" customHeight="1">
      <c r="C17" s="1491"/>
      <c r="D17" s="1493" t="s">
        <v>3755</v>
      </c>
      <c r="E17" s="363" t="s">
        <v>6</v>
      </c>
      <c r="F17" s="60" t="s">
        <v>985</v>
      </c>
      <c r="G17" s="62" t="s">
        <v>8</v>
      </c>
      <c r="H17" s="284" t="s">
        <v>368</v>
      </c>
      <c r="I17" s="55" t="s">
        <v>10</v>
      </c>
      <c r="J17" s="55" t="s">
        <v>11</v>
      </c>
      <c r="K17" s="55" t="s">
        <v>369</v>
      </c>
      <c r="L17" s="728">
        <v>2</v>
      </c>
      <c r="M17" s="729">
        <v>2</v>
      </c>
      <c r="N17" s="272">
        <f t="shared" si="0"/>
        <v>4</v>
      </c>
      <c r="O17" s="922" t="str">
        <f t="shared" si="1"/>
        <v>BAJO</v>
      </c>
      <c r="P17" s="951">
        <v>60</v>
      </c>
      <c r="Q17" s="272">
        <f t="shared" si="2"/>
        <v>240</v>
      </c>
      <c r="R17" s="274" t="str">
        <f t="shared" si="3"/>
        <v>II</v>
      </c>
      <c r="S17" s="246" t="str">
        <f t="shared" si="4"/>
        <v>ACEPTABLE CON CONTROL ESPECIFICO</v>
      </c>
      <c r="T17" s="55" t="s">
        <v>13</v>
      </c>
      <c r="U17" s="56" t="s">
        <v>951</v>
      </c>
      <c r="V17" s="56" t="s">
        <v>13</v>
      </c>
      <c r="W17" s="282" t="s">
        <v>4180</v>
      </c>
      <c r="X17" s="289" t="s">
        <v>13</v>
      </c>
    </row>
    <row r="18" spans="3:24" ht="231" customHeight="1">
      <c r="C18" s="1491"/>
      <c r="D18" s="1493"/>
      <c r="E18" s="1440" t="s">
        <v>6</v>
      </c>
      <c r="F18" s="60" t="s">
        <v>986</v>
      </c>
      <c r="G18" s="62" t="s">
        <v>8</v>
      </c>
      <c r="H18" s="284" t="s">
        <v>372</v>
      </c>
      <c r="I18" s="55" t="s">
        <v>3591</v>
      </c>
      <c r="J18" s="55" t="s">
        <v>11</v>
      </c>
      <c r="K18" s="55" t="s">
        <v>369</v>
      </c>
      <c r="L18" s="728">
        <v>2</v>
      </c>
      <c r="M18" s="729">
        <v>2</v>
      </c>
      <c r="N18" s="272">
        <f t="shared" si="0"/>
        <v>4</v>
      </c>
      <c r="O18" s="922" t="str">
        <f t="shared" si="1"/>
        <v>BAJO</v>
      </c>
      <c r="P18" s="951">
        <v>60</v>
      </c>
      <c r="Q18" s="272">
        <f t="shared" si="2"/>
        <v>240</v>
      </c>
      <c r="R18" s="274" t="str">
        <f t="shared" si="3"/>
        <v>II</v>
      </c>
      <c r="S18" s="246" t="str">
        <f t="shared" si="4"/>
        <v>ACEPTABLE CON CONTROL ESPECIFICO</v>
      </c>
      <c r="T18" s="56" t="s">
        <v>13</v>
      </c>
      <c r="U18" s="56" t="s">
        <v>13</v>
      </c>
      <c r="V18" s="56" t="s">
        <v>13</v>
      </c>
      <c r="W18" s="282" t="s">
        <v>4172</v>
      </c>
      <c r="X18" s="289" t="s">
        <v>13</v>
      </c>
    </row>
    <row r="19" spans="3:24" ht="228" customHeight="1">
      <c r="C19" s="1491"/>
      <c r="D19" s="1493"/>
      <c r="E19" s="1440"/>
      <c r="F19" s="60" t="s">
        <v>987</v>
      </c>
      <c r="G19" s="62" t="s">
        <v>8</v>
      </c>
      <c r="H19" s="284" t="s">
        <v>375</v>
      </c>
      <c r="I19" s="55" t="s">
        <v>10</v>
      </c>
      <c r="J19" s="55" t="s">
        <v>11</v>
      </c>
      <c r="K19" s="55" t="s">
        <v>369</v>
      </c>
      <c r="L19" s="728">
        <v>2</v>
      </c>
      <c r="M19" s="729">
        <v>2</v>
      </c>
      <c r="N19" s="272">
        <f t="shared" si="0"/>
        <v>4</v>
      </c>
      <c r="O19" s="922" t="str">
        <f t="shared" si="1"/>
        <v>BAJO</v>
      </c>
      <c r="P19" s="951">
        <v>60</v>
      </c>
      <c r="Q19" s="272">
        <f t="shared" si="2"/>
        <v>240</v>
      </c>
      <c r="R19" s="274" t="str">
        <f t="shared" si="3"/>
        <v>II</v>
      </c>
      <c r="S19" s="246" t="str">
        <f t="shared" si="4"/>
        <v>ACEPTABLE CON CONTROL ESPECIFICO</v>
      </c>
      <c r="T19" s="56" t="s">
        <v>13</v>
      </c>
      <c r="U19" s="56" t="s">
        <v>13</v>
      </c>
      <c r="V19" s="56" t="s">
        <v>13</v>
      </c>
      <c r="W19" s="282" t="s">
        <v>4170</v>
      </c>
      <c r="X19" s="289" t="s">
        <v>13</v>
      </c>
    </row>
    <row r="20" spans="3:24" ht="225.6" customHeight="1">
      <c r="C20" s="1491"/>
      <c r="D20" s="1493"/>
      <c r="E20" s="1440"/>
      <c r="F20" s="60" t="s">
        <v>988</v>
      </c>
      <c r="G20" s="62" t="s">
        <v>8</v>
      </c>
      <c r="H20" s="284" t="s">
        <v>377</v>
      </c>
      <c r="I20" s="55" t="s">
        <v>10</v>
      </c>
      <c r="J20" s="55" t="s">
        <v>11</v>
      </c>
      <c r="K20" s="55" t="s">
        <v>369</v>
      </c>
      <c r="L20" s="728">
        <v>2</v>
      </c>
      <c r="M20" s="729">
        <v>2</v>
      </c>
      <c r="N20" s="272">
        <f t="shared" si="0"/>
        <v>4</v>
      </c>
      <c r="O20" s="922" t="str">
        <f t="shared" si="1"/>
        <v>BAJO</v>
      </c>
      <c r="P20" s="951">
        <v>60</v>
      </c>
      <c r="Q20" s="272">
        <f t="shared" si="2"/>
        <v>240</v>
      </c>
      <c r="R20" s="274" t="str">
        <f t="shared" si="3"/>
        <v>II</v>
      </c>
      <c r="S20" s="246" t="str">
        <f t="shared" si="4"/>
        <v>ACEPTABLE CON CONTROL ESPECIFICO</v>
      </c>
      <c r="T20" s="56" t="s">
        <v>13</v>
      </c>
      <c r="U20" s="56" t="s">
        <v>13</v>
      </c>
      <c r="V20" s="56" t="s">
        <v>13</v>
      </c>
      <c r="W20" s="282" t="s">
        <v>4173</v>
      </c>
      <c r="X20" s="289" t="s">
        <v>13</v>
      </c>
    </row>
    <row r="21" spans="3:24" ht="214.2" customHeight="1">
      <c r="C21" s="1491"/>
      <c r="D21" s="1493"/>
      <c r="E21" s="1440"/>
      <c r="F21" s="60" t="s">
        <v>989</v>
      </c>
      <c r="G21" s="62" t="s">
        <v>8</v>
      </c>
      <c r="H21" s="284" t="s">
        <v>377</v>
      </c>
      <c r="I21" s="55" t="s">
        <v>10</v>
      </c>
      <c r="J21" s="55" t="s">
        <v>11</v>
      </c>
      <c r="K21" s="55" t="s">
        <v>369</v>
      </c>
      <c r="L21" s="728">
        <v>2</v>
      </c>
      <c r="M21" s="729">
        <v>2</v>
      </c>
      <c r="N21" s="272">
        <f t="shared" si="0"/>
        <v>4</v>
      </c>
      <c r="O21" s="922" t="str">
        <f t="shared" si="1"/>
        <v>BAJO</v>
      </c>
      <c r="P21" s="951">
        <v>60</v>
      </c>
      <c r="Q21" s="272">
        <f t="shared" si="2"/>
        <v>240</v>
      </c>
      <c r="R21" s="274" t="str">
        <f t="shared" si="3"/>
        <v>II</v>
      </c>
      <c r="S21" s="246" t="str">
        <f t="shared" si="4"/>
        <v>ACEPTABLE CON CONTROL ESPECIFICO</v>
      </c>
      <c r="T21" s="56" t="s">
        <v>13</v>
      </c>
      <c r="U21" s="56" t="s">
        <v>13</v>
      </c>
      <c r="V21" s="56" t="s">
        <v>13</v>
      </c>
      <c r="W21" s="282" t="s">
        <v>4174</v>
      </c>
      <c r="X21" s="289" t="s">
        <v>13</v>
      </c>
    </row>
    <row r="22" spans="3:24" ht="132.75" customHeight="1">
      <c r="C22" s="1491"/>
      <c r="D22" s="1493"/>
      <c r="E22" s="1440"/>
      <c r="F22" s="59" t="s">
        <v>2198</v>
      </c>
      <c r="G22" s="62" t="s">
        <v>17</v>
      </c>
      <c r="H22" s="284" t="s">
        <v>18</v>
      </c>
      <c r="I22" s="55" t="s">
        <v>45</v>
      </c>
      <c r="J22" s="55" t="s">
        <v>44</v>
      </c>
      <c r="K22" s="55" t="s">
        <v>11</v>
      </c>
      <c r="L22" s="728">
        <v>2</v>
      </c>
      <c r="M22" s="729">
        <v>2</v>
      </c>
      <c r="N22" s="272">
        <f t="shared" si="0"/>
        <v>4</v>
      </c>
      <c r="O22" s="922" t="str">
        <f t="shared" si="1"/>
        <v>BAJO</v>
      </c>
      <c r="P22" s="951">
        <v>25</v>
      </c>
      <c r="Q22" s="272">
        <f t="shared" si="2"/>
        <v>100</v>
      </c>
      <c r="R22" s="274" t="str">
        <f t="shared" si="3"/>
        <v>III</v>
      </c>
      <c r="S22" s="246" t="str">
        <f t="shared" si="4"/>
        <v>MEJORABLE</v>
      </c>
      <c r="T22" s="290" t="s">
        <v>13</v>
      </c>
      <c r="U22" s="290" t="s">
        <v>13</v>
      </c>
      <c r="V22" s="55" t="s">
        <v>44</v>
      </c>
      <c r="W22" s="58" t="s">
        <v>4175</v>
      </c>
      <c r="X22" s="291" t="s">
        <v>13</v>
      </c>
    </row>
    <row r="23" spans="3:24" ht="124.5" customHeight="1">
      <c r="C23" s="1491"/>
      <c r="D23" s="1493"/>
      <c r="E23" s="1440"/>
      <c r="F23" s="60" t="s">
        <v>990</v>
      </c>
      <c r="G23" s="62" t="s">
        <v>20</v>
      </c>
      <c r="H23" s="284" t="s">
        <v>387</v>
      </c>
      <c r="I23" s="55" t="s">
        <v>388</v>
      </c>
      <c r="J23" s="55" t="s">
        <v>10</v>
      </c>
      <c r="K23" s="55" t="s">
        <v>11</v>
      </c>
      <c r="L23" s="728">
        <v>2</v>
      </c>
      <c r="M23" s="729">
        <v>2</v>
      </c>
      <c r="N23" s="272">
        <f t="shared" si="0"/>
        <v>4</v>
      </c>
      <c r="O23" s="922" t="str">
        <f t="shared" si="1"/>
        <v>BAJO</v>
      </c>
      <c r="P23" s="951">
        <v>25</v>
      </c>
      <c r="Q23" s="272">
        <f t="shared" si="2"/>
        <v>100</v>
      </c>
      <c r="R23" s="274" t="str">
        <f t="shared" si="3"/>
        <v>III</v>
      </c>
      <c r="S23" s="246" t="str">
        <f t="shared" si="4"/>
        <v>MEJORABLE</v>
      </c>
      <c r="T23" s="290" t="s">
        <v>13</v>
      </c>
      <c r="U23" s="290" t="s">
        <v>13</v>
      </c>
      <c r="V23" s="290" t="s">
        <v>13</v>
      </c>
      <c r="W23" s="55" t="s">
        <v>991</v>
      </c>
      <c r="X23" s="289" t="s">
        <v>4183</v>
      </c>
    </row>
    <row r="24" spans="3:24" ht="150.75" customHeight="1">
      <c r="C24" s="1441" t="s">
        <v>78</v>
      </c>
      <c r="D24" s="1484" t="s">
        <v>3756</v>
      </c>
      <c r="E24" s="1440" t="s">
        <v>6</v>
      </c>
      <c r="F24" s="60" t="s">
        <v>1152</v>
      </c>
      <c r="G24" s="53" t="s">
        <v>20</v>
      </c>
      <c r="H24" s="276" t="s">
        <v>30</v>
      </c>
      <c r="I24" s="59" t="s">
        <v>630</v>
      </c>
      <c r="J24" s="59" t="s">
        <v>85</v>
      </c>
      <c r="K24" s="59" t="s">
        <v>630</v>
      </c>
      <c r="L24" s="728">
        <v>2</v>
      </c>
      <c r="M24" s="729">
        <v>2</v>
      </c>
      <c r="N24" s="272">
        <f t="shared" si="0"/>
        <v>4</v>
      </c>
      <c r="O24" s="922" t="str">
        <f t="shared" si="1"/>
        <v>BAJO</v>
      </c>
      <c r="P24" s="951">
        <v>100</v>
      </c>
      <c r="Q24" s="272">
        <f t="shared" si="2"/>
        <v>400</v>
      </c>
      <c r="R24" s="274" t="str">
        <f t="shared" si="3"/>
        <v>II</v>
      </c>
      <c r="S24" s="246" t="str">
        <f t="shared" si="4"/>
        <v>ACEPTABLE CON CONTROL ESPECIFICO</v>
      </c>
      <c r="T24" s="56" t="s">
        <v>13</v>
      </c>
      <c r="U24" s="56" t="s">
        <v>13</v>
      </c>
      <c r="V24" s="276" t="s">
        <v>2199</v>
      </c>
      <c r="W24" s="111" t="s">
        <v>89</v>
      </c>
      <c r="X24" s="112" t="s">
        <v>13</v>
      </c>
    </row>
    <row r="25" spans="3:24" ht="132.75" customHeight="1">
      <c r="C25" s="1441"/>
      <c r="D25" s="1484"/>
      <c r="E25" s="1440"/>
      <c r="F25" s="283" t="s">
        <v>292</v>
      </c>
      <c r="G25" s="53" t="s">
        <v>20</v>
      </c>
      <c r="H25" s="277" t="s">
        <v>36</v>
      </c>
      <c r="I25" s="59" t="s">
        <v>11</v>
      </c>
      <c r="J25" s="59" t="s">
        <v>11</v>
      </c>
      <c r="K25" s="56" t="s">
        <v>11</v>
      </c>
      <c r="L25" s="728">
        <v>2</v>
      </c>
      <c r="M25" s="729">
        <v>2</v>
      </c>
      <c r="N25" s="272">
        <f t="shared" si="0"/>
        <v>4</v>
      </c>
      <c r="O25" s="922" t="str">
        <f t="shared" si="1"/>
        <v>BAJO</v>
      </c>
      <c r="P25" s="951">
        <v>25</v>
      </c>
      <c r="Q25" s="272">
        <f t="shared" si="2"/>
        <v>100</v>
      </c>
      <c r="R25" s="274" t="str">
        <f t="shared" si="3"/>
        <v>III</v>
      </c>
      <c r="S25" s="246" t="str">
        <f t="shared" si="4"/>
        <v>MEJORABLE</v>
      </c>
      <c r="T25" s="56" t="s">
        <v>13</v>
      </c>
      <c r="U25" s="56" t="s">
        <v>13</v>
      </c>
      <c r="V25" s="56" t="s">
        <v>13</v>
      </c>
      <c r="W25" s="58" t="s">
        <v>4177</v>
      </c>
      <c r="X25" s="61" t="s">
        <v>4184</v>
      </c>
    </row>
    <row r="26" spans="3:24" ht="75">
      <c r="C26" s="1441"/>
      <c r="D26" s="1484"/>
      <c r="E26" s="1440"/>
      <c r="F26" s="283" t="s">
        <v>956</v>
      </c>
      <c r="G26" s="62" t="s">
        <v>33</v>
      </c>
      <c r="H26" s="284" t="s">
        <v>957</v>
      </c>
      <c r="I26" s="55" t="s">
        <v>10</v>
      </c>
      <c r="J26" s="55" t="s">
        <v>10</v>
      </c>
      <c r="K26" s="55" t="s">
        <v>10</v>
      </c>
      <c r="L26" s="728">
        <v>2</v>
      </c>
      <c r="M26" s="729">
        <v>2</v>
      </c>
      <c r="N26" s="272">
        <f t="shared" si="0"/>
        <v>4</v>
      </c>
      <c r="O26" s="922" t="str">
        <f t="shared" si="1"/>
        <v>BAJO</v>
      </c>
      <c r="P26" s="951">
        <v>25</v>
      </c>
      <c r="Q26" s="272">
        <f t="shared" si="2"/>
        <v>100</v>
      </c>
      <c r="R26" s="274" t="str">
        <f t="shared" si="3"/>
        <v>III</v>
      </c>
      <c r="S26" s="246" t="str">
        <f t="shared" si="4"/>
        <v>MEJORABLE</v>
      </c>
      <c r="T26" s="56" t="s">
        <v>13</v>
      </c>
      <c r="U26" s="56" t="s">
        <v>13</v>
      </c>
      <c r="V26" s="56" t="s">
        <v>13</v>
      </c>
      <c r="W26" s="111" t="s">
        <v>4176</v>
      </c>
      <c r="X26" s="61" t="s">
        <v>13</v>
      </c>
    </row>
    <row r="27" spans="3:24" ht="216">
      <c r="C27" s="1441"/>
      <c r="D27" s="1484"/>
      <c r="E27" s="1440"/>
      <c r="F27" s="281" t="s">
        <v>992</v>
      </c>
      <c r="G27" s="53" t="s">
        <v>86</v>
      </c>
      <c r="H27" s="276" t="s">
        <v>3592</v>
      </c>
      <c r="I27" s="56" t="s">
        <v>11</v>
      </c>
      <c r="J27" s="56" t="s">
        <v>11</v>
      </c>
      <c r="K27" s="56" t="s">
        <v>11</v>
      </c>
      <c r="L27" s="728">
        <v>2</v>
      </c>
      <c r="M27" s="729">
        <v>2</v>
      </c>
      <c r="N27" s="272">
        <f t="shared" si="0"/>
        <v>4</v>
      </c>
      <c r="O27" s="922" t="str">
        <f t="shared" si="1"/>
        <v>BAJO</v>
      </c>
      <c r="P27" s="951">
        <v>25</v>
      </c>
      <c r="Q27" s="272">
        <f t="shared" si="2"/>
        <v>100</v>
      </c>
      <c r="R27" s="274" t="str">
        <f t="shared" si="3"/>
        <v>III</v>
      </c>
      <c r="S27" s="246" t="str">
        <f t="shared" si="4"/>
        <v>MEJORABLE</v>
      </c>
      <c r="T27" s="290" t="s">
        <v>13</v>
      </c>
      <c r="U27" s="290" t="s">
        <v>13</v>
      </c>
      <c r="V27" s="290" t="s">
        <v>13</v>
      </c>
      <c r="W27" s="58" t="s">
        <v>980</v>
      </c>
      <c r="X27" s="732" t="s">
        <v>4145</v>
      </c>
    </row>
    <row r="28" spans="3:24" ht="162" customHeight="1">
      <c r="C28" s="1441"/>
      <c r="D28" s="1484"/>
      <c r="E28" s="1440"/>
      <c r="F28" s="63" t="s">
        <v>993</v>
      </c>
      <c r="G28" s="53" t="s">
        <v>20</v>
      </c>
      <c r="H28" s="277" t="s">
        <v>31</v>
      </c>
      <c r="I28" s="59" t="s">
        <v>11</v>
      </c>
      <c r="J28" s="59" t="s">
        <v>11</v>
      </c>
      <c r="K28" s="59" t="s">
        <v>11</v>
      </c>
      <c r="L28" s="728">
        <v>2</v>
      </c>
      <c r="M28" s="729">
        <v>2</v>
      </c>
      <c r="N28" s="272">
        <f>+L28*M28</f>
        <v>4</v>
      </c>
      <c r="O28" s="922" t="str">
        <f t="shared" si="1"/>
        <v>BAJO</v>
      </c>
      <c r="P28" s="951">
        <v>100</v>
      </c>
      <c r="Q28" s="272">
        <f>+N28*P28</f>
        <v>400</v>
      </c>
      <c r="R28" s="274" t="str">
        <f>IF(Q28&gt;=600,"I",IF(Q28&gt;=150,"II",IF(Q28&gt;=40,"III",IF(Q28&gt;=20,"IV"))))</f>
        <v>II</v>
      </c>
      <c r="S28" s="246" t="str">
        <f>IF(Q28&gt;=600,"NO ACEPTABLE",IF(Q28&gt;=150,"ACEPTABLE CON CONTROL ESPECIFICO",IF(Q28&gt;=40,"MEJORABLE",IF(Q28&gt;=20,"ACEPTABLE"))))</f>
        <v>ACEPTABLE CON CONTROL ESPECIFICO</v>
      </c>
      <c r="T28" s="56" t="s">
        <v>13</v>
      </c>
      <c r="U28" s="56" t="s">
        <v>13</v>
      </c>
      <c r="V28" s="56" t="s">
        <v>13</v>
      </c>
      <c r="W28" s="276" t="s">
        <v>3593</v>
      </c>
      <c r="X28" s="112" t="s">
        <v>13</v>
      </c>
    </row>
    <row r="29" spans="3:24" ht="45">
      <c r="C29" s="1441"/>
      <c r="D29" s="1484"/>
      <c r="E29" s="1440"/>
      <c r="F29" s="283" t="s">
        <v>675</v>
      </c>
      <c r="G29" s="53" t="s">
        <v>20</v>
      </c>
      <c r="H29" s="277" t="s">
        <v>36</v>
      </c>
      <c r="I29" s="59" t="s">
        <v>11</v>
      </c>
      <c r="J29" s="59" t="s">
        <v>11</v>
      </c>
      <c r="K29" s="56" t="s">
        <v>11</v>
      </c>
      <c r="L29" s="728">
        <v>2</v>
      </c>
      <c r="M29" s="729">
        <v>2</v>
      </c>
      <c r="N29" s="272">
        <f t="shared" si="0"/>
        <v>4</v>
      </c>
      <c r="O29" s="922" t="str">
        <f t="shared" si="1"/>
        <v>BAJO</v>
      </c>
      <c r="P29" s="951">
        <v>25</v>
      </c>
      <c r="Q29" s="272">
        <f t="shared" si="2"/>
        <v>100</v>
      </c>
      <c r="R29" s="274" t="str">
        <f t="shared" si="3"/>
        <v>III</v>
      </c>
      <c r="S29" s="246" t="str">
        <f t="shared" si="4"/>
        <v>MEJORABLE</v>
      </c>
      <c r="T29" s="56" t="s">
        <v>13</v>
      </c>
      <c r="U29" s="56" t="s">
        <v>13</v>
      </c>
      <c r="V29" s="56" t="s">
        <v>13</v>
      </c>
      <c r="W29" s="279" t="s">
        <v>1283</v>
      </c>
      <c r="X29" s="61" t="s">
        <v>13</v>
      </c>
    </row>
    <row r="30" spans="3:24" ht="30">
      <c r="C30" s="1441"/>
      <c r="D30" s="1484"/>
      <c r="E30" s="1440"/>
      <c r="F30" s="54" t="s">
        <v>1284</v>
      </c>
      <c r="G30" s="53" t="s">
        <v>20</v>
      </c>
      <c r="H30" s="277"/>
      <c r="I30" s="59" t="s">
        <v>11</v>
      </c>
      <c r="J30" s="59" t="s">
        <v>11</v>
      </c>
      <c r="K30" s="56" t="s">
        <v>1179</v>
      </c>
      <c r="L30" s="728">
        <v>2</v>
      </c>
      <c r="M30" s="729">
        <v>2</v>
      </c>
      <c r="N30" s="272">
        <f t="shared" si="0"/>
        <v>4</v>
      </c>
      <c r="O30" s="922" t="str">
        <f t="shared" si="1"/>
        <v>BAJO</v>
      </c>
      <c r="P30" s="951">
        <v>25</v>
      </c>
      <c r="Q30" s="272">
        <f t="shared" si="2"/>
        <v>100</v>
      </c>
      <c r="R30" s="274" t="str">
        <f t="shared" si="3"/>
        <v>III</v>
      </c>
      <c r="S30" s="246" t="str">
        <f t="shared" si="4"/>
        <v>MEJORABLE</v>
      </c>
      <c r="T30" s="56" t="s">
        <v>13</v>
      </c>
      <c r="U30" s="56" t="s">
        <v>13</v>
      </c>
      <c r="V30" s="56" t="s">
        <v>13</v>
      </c>
      <c r="W30" s="58" t="s">
        <v>1182</v>
      </c>
      <c r="X30" s="61" t="s">
        <v>13</v>
      </c>
    </row>
    <row r="31" spans="3:24" ht="276" customHeight="1">
      <c r="C31" s="1479" t="s">
        <v>601</v>
      </c>
      <c r="D31" s="1480" t="s">
        <v>3757</v>
      </c>
      <c r="E31" s="1440" t="s">
        <v>6</v>
      </c>
      <c r="F31" s="54" t="s">
        <v>1285</v>
      </c>
      <c r="G31" s="53" t="s">
        <v>8</v>
      </c>
      <c r="H31" s="277"/>
      <c r="I31" s="59" t="s">
        <v>10</v>
      </c>
      <c r="J31" s="59" t="s">
        <v>1286</v>
      </c>
      <c r="K31" s="56" t="s">
        <v>10</v>
      </c>
      <c r="L31" s="728">
        <v>2</v>
      </c>
      <c r="M31" s="729">
        <v>2</v>
      </c>
      <c r="N31" s="272">
        <f t="shared" si="0"/>
        <v>4</v>
      </c>
      <c r="O31" s="922" t="str">
        <f t="shared" si="1"/>
        <v>BAJO</v>
      </c>
      <c r="P31" s="951">
        <v>60</v>
      </c>
      <c r="Q31" s="272">
        <f t="shared" si="2"/>
        <v>240</v>
      </c>
      <c r="R31" s="274" t="str">
        <f t="shared" si="3"/>
        <v>II</v>
      </c>
      <c r="S31" s="246" t="str">
        <f t="shared" si="4"/>
        <v>ACEPTABLE CON CONTROL ESPECIFICO</v>
      </c>
      <c r="T31" s="56" t="s">
        <v>13</v>
      </c>
      <c r="U31" s="290" t="s">
        <v>13</v>
      </c>
      <c r="V31" s="290" t="s">
        <v>13</v>
      </c>
      <c r="W31" s="58" t="s">
        <v>1000</v>
      </c>
      <c r="X31" s="61" t="s">
        <v>13</v>
      </c>
    </row>
    <row r="32" spans="3:24" ht="105">
      <c r="C32" s="1479"/>
      <c r="D32" s="1480"/>
      <c r="E32" s="1440"/>
      <c r="F32" s="54" t="s">
        <v>994</v>
      </c>
      <c r="G32" s="53" t="s">
        <v>8</v>
      </c>
      <c r="H32" s="277"/>
      <c r="I32" s="59" t="s">
        <v>11</v>
      </c>
      <c r="J32" s="59" t="s">
        <v>1286</v>
      </c>
      <c r="K32" s="56" t="s">
        <v>11</v>
      </c>
      <c r="L32" s="728">
        <v>2</v>
      </c>
      <c r="M32" s="729">
        <v>2</v>
      </c>
      <c r="N32" s="272">
        <f t="shared" si="0"/>
        <v>4</v>
      </c>
      <c r="O32" s="922" t="str">
        <f t="shared" si="1"/>
        <v>BAJO</v>
      </c>
      <c r="P32" s="951">
        <v>60</v>
      </c>
      <c r="Q32" s="272">
        <f t="shared" si="2"/>
        <v>240</v>
      </c>
      <c r="R32" s="274" t="str">
        <f t="shared" si="3"/>
        <v>II</v>
      </c>
      <c r="S32" s="246" t="str">
        <f t="shared" si="4"/>
        <v>ACEPTABLE CON CONTROL ESPECIFICO</v>
      </c>
      <c r="T32" s="56" t="s">
        <v>13</v>
      </c>
      <c r="U32" s="290" t="s">
        <v>13</v>
      </c>
      <c r="V32" s="290" t="s">
        <v>13</v>
      </c>
      <c r="W32" s="58" t="s">
        <v>1000</v>
      </c>
      <c r="X32" s="61" t="s">
        <v>13</v>
      </c>
    </row>
    <row r="33" spans="3:24" ht="81.75" customHeight="1">
      <c r="C33" s="1479"/>
      <c r="D33" s="1480"/>
      <c r="E33" s="1440"/>
      <c r="F33" s="54" t="s">
        <v>995</v>
      </c>
      <c r="G33" s="53" t="s">
        <v>1204</v>
      </c>
      <c r="H33" s="277"/>
      <c r="I33" s="59" t="s">
        <v>11</v>
      </c>
      <c r="J33" s="59" t="s">
        <v>11</v>
      </c>
      <c r="K33" s="56" t="s">
        <v>11</v>
      </c>
      <c r="L33" s="728">
        <v>2</v>
      </c>
      <c r="M33" s="729">
        <v>2</v>
      </c>
      <c r="N33" s="272">
        <f t="shared" si="0"/>
        <v>4</v>
      </c>
      <c r="O33" s="922" t="str">
        <f t="shared" si="1"/>
        <v>BAJO</v>
      </c>
      <c r="P33" s="951">
        <v>25</v>
      </c>
      <c r="Q33" s="272">
        <f t="shared" si="2"/>
        <v>100</v>
      </c>
      <c r="R33" s="274" t="str">
        <f t="shared" si="3"/>
        <v>III</v>
      </c>
      <c r="S33" s="246" t="str">
        <f t="shared" si="4"/>
        <v>MEJORABLE</v>
      </c>
      <c r="T33" s="290" t="s">
        <v>13</v>
      </c>
      <c r="U33" s="290" t="s">
        <v>13</v>
      </c>
      <c r="V33" s="290" t="s">
        <v>13</v>
      </c>
      <c r="W33" s="918" t="s">
        <v>4182</v>
      </c>
      <c r="X33" s="61" t="s">
        <v>13</v>
      </c>
    </row>
    <row r="34" spans="3:24" ht="120">
      <c r="C34" s="1479"/>
      <c r="D34" s="1480"/>
      <c r="E34" s="1440"/>
      <c r="F34" s="54" t="s">
        <v>996</v>
      </c>
      <c r="G34" s="53" t="s">
        <v>1204</v>
      </c>
      <c r="H34" s="277"/>
      <c r="I34" s="59" t="s">
        <v>11</v>
      </c>
      <c r="J34" s="59" t="s">
        <v>1287</v>
      </c>
      <c r="K34" s="56" t="s">
        <v>605</v>
      </c>
      <c r="L34" s="728">
        <v>2</v>
      </c>
      <c r="M34" s="729">
        <v>2</v>
      </c>
      <c r="N34" s="272">
        <f t="shared" si="0"/>
        <v>4</v>
      </c>
      <c r="O34" s="922" t="str">
        <f t="shared" si="1"/>
        <v>BAJO</v>
      </c>
      <c r="P34" s="951">
        <v>25</v>
      </c>
      <c r="Q34" s="272">
        <f t="shared" si="2"/>
        <v>100</v>
      </c>
      <c r="R34" s="274" t="str">
        <f t="shared" si="3"/>
        <v>III</v>
      </c>
      <c r="S34" s="246" t="str">
        <f t="shared" si="4"/>
        <v>MEJORABLE</v>
      </c>
      <c r="T34" s="56" t="s">
        <v>13</v>
      </c>
      <c r="U34" s="56" t="s">
        <v>13</v>
      </c>
      <c r="V34" s="56" t="s">
        <v>13</v>
      </c>
      <c r="W34" s="58" t="s">
        <v>980</v>
      </c>
      <c r="X34" s="61" t="s">
        <v>4185</v>
      </c>
    </row>
    <row r="35" spans="3:24" ht="30">
      <c r="C35" s="1479"/>
      <c r="D35" s="1480"/>
      <c r="E35" s="1440"/>
      <c r="F35" s="54" t="s">
        <v>997</v>
      </c>
      <c r="G35" s="53" t="s">
        <v>20</v>
      </c>
      <c r="H35" s="277"/>
      <c r="I35" s="59" t="s">
        <v>11</v>
      </c>
      <c r="J35" s="59" t="s">
        <v>608</v>
      </c>
      <c r="K35" s="56" t="s">
        <v>609</v>
      </c>
      <c r="L35" s="728">
        <v>2</v>
      </c>
      <c r="M35" s="729">
        <v>2</v>
      </c>
      <c r="N35" s="272">
        <f t="shared" si="0"/>
        <v>4</v>
      </c>
      <c r="O35" s="922" t="str">
        <f t="shared" si="1"/>
        <v>BAJO</v>
      </c>
      <c r="P35" s="951">
        <v>25</v>
      </c>
      <c r="Q35" s="272">
        <f t="shared" si="2"/>
        <v>100</v>
      </c>
      <c r="R35" s="274" t="str">
        <f t="shared" si="3"/>
        <v>III</v>
      </c>
      <c r="S35" s="246" t="str">
        <f t="shared" si="4"/>
        <v>MEJORABLE</v>
      </c>
      <c r="T35" s="56" t="s">
        <v>13</v>
      </c>
      <c r="U35" s="56" t="s">
        <v>13</v>
      </c>
      <c r="V35" s="56" t="s">
        <v>13</v>
      </c>
      <c r="W35" s="58" t="s">
        <v>606</v>
      </c>
      <c r="X35" s="61" t="s">
        <v>4186</v>
      </c>
    </row>
    <row r="36" spans="3:24" ht="31.2">
      <c r="C36" s="1479"/>
      <c r="D36" s="1480"/>
      <c r="E36" s="1440"/>
      <c r="F36" s="54" t="s">
        <v>3594</v>
      </c>
      <c r="G36" s="53" t="s">
        <v>20</v>
      </c>
      <c r="H36" s="277"/>
      <c r="I36" s="59" t="s">
        <v>11</v>
      </c>
      <c r="J36" s="59" t="s">
        <v>608</v>
      </c>
      <c r="K36" s="56" t="s">
        <v>11</v>
      </c>
      <c r="L36" s="728">
        <v>2</v>
      </c>
      <c r="M36" s="729">
        <v>2</v>
      </c>
      <c r="N36" s="272">
        <f t="shared" si="0"/>
        <v>4</v>
      </c>
      <c r="O36" s="922" t="str">
        <f t="shared" si="1"/>
        <v>BAJO</v>
      </c>
      <c r="P36" s="951">
        <v>25</v>
      </c>
      <c r="Q36" s="272">
        <f t="shared" si="2"/>
        <v>100</v>
      </c>
      <c r="R36" s="274" t="str">
        <f t="shared" si="3"/>
        <v>III</v>
      </c>
      <c r="S36" s="246" t="str">
        <f t="shared" si="4"/>
        <v>MEJORABLE</v>
      </c>
      <c r="T36" s="56" t="s">
        <v>13</v>
      </c>
      <c r="U36" s="56" t="s">
        <v>13</v>
      </c>
      <c r="V36" s="56" t="s">
        <v>13</v>
      </c>
      <c r="W36" s="58" t="s">
        <v>606</v>
      </c>
      <c r="X36" s="61" t="s">
        <v>13</v>
      </c>
    </row>
    <row r="37" spans="3:24" ht="156" customHeight="1">
      <c r="C37" s="1479"/>
      <c r="D37" s="1480"/>
      <c r="E37" s="1440"/>
      <c r="F37" s="54" t="s">
        <v>998</v>
      </c>
      <c r="G37" s="53" t="s">
        <v>20</v>
      </c>
      <c r="H37" s="277"/>
      <c r="I37" s="59" t="s">
        <v>11</v>
      </c>
      <c r="J37" s="59" t="s">
        <v>608</v>
      </c>
      <c r="K37" s="56" t="s">
        <v>11</v>
      </c>
      <c r="L37" s="728">
        <v>2</v>
      </c>
      <c r="M37" s="729">
        <v>2</v>
      </c>
      <c r="N37" s="272">
        <f t="shared" si="0"/>
        <v>4</v>
      </c>
      <c r="O37" s="922" t="str">
        <f t="shared" si="1"/>
        <v>BAJO</v>
      </c>
      <c r="P37" s="951">
        <v>25</v>
      </c>
      <c r="Q37" s="272">
        <f t="shared" si="2"/>
        <v>100</v>
      </c>
      <c r="R37" s="274" t="str">
        <f t="shared" si="3"/>
        <v>III</v>
      </c>
      <c r="S37" s="246" t="str">
        <f t="shared" si="4"/>
        <v>MEJORABLE</v>
      </c>
      <c r="T37" s="56" t="s">
        <v>13</v>
      </c>
      <c r="U37" s="56" t="s">
        <v>13</v>
      </c>
      <c r="V37" s="56" t="s">
        <v>13</v>
      </c>
      <c r="W37" s="58" t="s">
        <v>1288</v>
      </c>
      <c r="X37" s="61" t="s">
        <v>13</v>
      </c>
    </row>
    <row r="38" spans="3:24" ht="30">
      <c r="C38" s="1479"/>
      <c r="D38" s="1480"/>
      <c r="E38" s="1440"/>
      <c r="F38" s="54" t="s">
        <v>611</v>
      </c>
      <c r="G38" s="53" t="s">
        <v>20</v>
      </c>
      <c r="H38" s="277"/>
      <c r="I38" s="59" t="s">
        <v>11</v>
      </c>
      <c r="J38" s="59" t="s">
        <v>608</v>
      </c>
      <c r="K38" s="56" t="s">
        <v>11</v>
      </c>
      <c r="L38" s="728">
        <v>2</v>
      </c>
      <c r="M38" s="729">
        <v>2</v>
      </c>
      <c r="N38" s="272">
        <f t="shared" si="0"/>
        <v>4</v>
      </c>
      <c r="O38" s="922" t="str">
        <f t="shared" si="1"/>
        <v>BAJO</v>
      </c>
      <c r="P38" s="951">
        <v>25</v>
      </c>
      <c r="Q38" s="272">
        <f t="shared" si="2"/>
        <v>100</v>
      </c>
      <c r="R38" s="274" t="str">
        <f t="shared" si="3"/>
        <v>III</v>
      </c>
      <c r="S38" s="246" t="str">
        <f t="shared" si="4"/>
        <v>MEJORABLE</v>
      </c>
      <c r="T38" s="56" t="s">
        <v>13</v>
      </c>
      <c r="U38" s="56" t="s">
        <v>13</v>
      </c>
      <c r="V38" s="56" t="s">
        <v>13</v>
      </c>
      <c r="W38" s="58" t="s">
        <v>612</v>
      </c>
      <c r="X38" s="61" t="s">
        <v>13</v>
      </c>
    </row>
    <row r="39" spans="3:24" ht="45">
      <c r="C39" s="1479"/>
      <c r="D39" s="1480"/>
      <c r="E39" s="1440"/>
      <c r="F39" s="54" t="s">
        <v>613</v>
      </c>
      <c r="G39" s="53" t="s">
        <v>33</v>
      </c>
      <c r="H39" s="277" t="s">
        <v>614</v>
      </c>
      <c r="I39" s="59" t="s">
        <v>11</v>
      </c>
      <c r="J39" s="59" t="s">
        <v>608</v>
      </c>
      <c r="K39" s="56" t="s">
        <v>11</v>
      </c>
      <c r="L39" s="728">
        <v>2</v>
      </c>
      <c r="M39" s="729">
        <v>2</v>
      </c>
      <c r="N39" s="272">
        <f t="shared" si="0"/>
        <v>4</v>
      </c>
      <c r="O39" s="922" t="str">
        <f t="shared" si="1"/>
        <v>BAJO</v>
      </c>
      <c r="P39" s="951">
        <v>25</v>
      </c>
      <c r="Q39" s="272">
        <f t="shared" si="2"/>
        <v>100</v>
      </c>
      <c r="R39" s="274" t="str">
        <f t="shared" si="3"/>
        <v>III</v>
      </c>
      <c r="S39" s="246" t="str">
        <f t="shared" si="4"/>
        <v>MEJORABLE</v>
      </c>
      <c r="T39" s="56" t="s">
        <v>13</v>
      </c>
      <c r="U39" s="56" t="s">
        <v>13</v>
      </c>
      <c r="V39" s="56" t="s">
        <v>13</v>
      </c>
      <c r="W39" s="58" t="s">
        <v>615</v>
      </c>
      <c r="X39" s="61" t="s">
        <v>13</v>
      </c>
    </row>
    <row r="40" spans="3:24" ht="104.25" customHeight="1">
      <c r="C40" s="1479"/>
      <c r="D40" s="1480"/>
      <c r="E40" s="1440"/>
      <c r="F40" s="54" t="s">
        <v>616</v>
      </c>
      <c r="G40" s="53" t="s">
        <v>39</v>
      </c>
      <c r="H40" s="277" t="s">
        <v>617</v>
      </c>
      <c r="I40" s="56" t="s">
        <v>10</v>
      </c>
      <c r="J40" s="59" t="s">
        <v>608</v>
      </c>
      <c r="K40" s="56" t="s">
        <v>11</v>
      </c>
      <c r="L40" s="728">
        <v>2</v>
      </c>
      <c r="M40" s="729">
        <v>2</v>
      </c>
      <c r="N40" s="272">
        <f t="shared" si="0"/>
        <v>4</v>
      </c>
      <c r="O40" s="922" t="str">
        <f t="shared" si="1"/>
        <v>BAJO</v>
      </c>
      <c r="P40" s="951">
        <v>25</v>
      </c>
      <c r="Q40" s="272">
        <f t="shared" si="2"/>
        <v>100</v>
      </c>
      <c r="R40" s="274" t="str">
        <f t="shared" si="3"/>
        <v>III</v>
      </c>
      <c r="S40" s="246" t="str">
        <f t="shared" si="4"/>
        <v>MEJORABLE</v>
      </c>
      <c r="T40" s="56" t="s">
        <v>13</v>
      </c>
      <c r="U40" s="56" t="s">
        <v>13</v>
      </c>
      <c r="V40" s="56" t="s">
        <v>13</v>
      </c>
      <c r="W40" s="58" t="s">
        <v>618</v>
      </c>
      <c r="X40" s="61" t="s">
        <v>4187</v>
      </c>
    </row>
    <row r="41" spans="3:24" ht="165.75" customHeight="1">
      <c r="C41" s="1479"/>
      <c r="D41" s="1480"/>
      <c r="E41" s="1440"/>
      <c r="F41" s="54" t="s">
        <v>999</v>
      </c>
      <c r="G41" s="53" t="s">
        <v>39</v>
      </c>
      <c r="H41" s="277" t="s">
        <v>3595</v>
      </c>
      <c r="I41" s="56" t="s">
        <v>10</v>
      </c>
      <c r="J41" s="59" t="s">
        <v>608</v>
      </c>
      <c r="K41" s="277" t="s">
        <v>619</v>
      </c>
      <c r="L41" s="728">
        <v>2</v>
      </c>
      <c r="M41" s="729">
        <v>2</v>
      </c>
      <c r="N41" s="272">
        <f t="shared" si="0"/>
        <v>4</v>
      </c>
      <c r="O41" s="922" t="str">
        <f t="shared" si="1"/>
        <v>BAJO</v>
      </c>
      <c r="P41" s="951">
        <v>25</v>
      </c>
      <c r="Q41" s="272">
        <f t="shared" si="2"/>
        <v>100</v>
      </c>
      <c r="R41" s="274" t="str">
        <f t="shared" si="3"/>
        <v>III</v>
      </c>
      <c r="S41" s="246" t="str">
        <f t="shared" si="4"/>
        <v>MEJORABLE</v>
      </c>
      <c r="T41" s="56" t="s">
        <v>13</v>
      </c>
      <c r="U41" s="56" t="s">
        <v>13</v>
      </c>
      <c r="V41" s="56" t="s">
        <v>13</v>
      </c>
      <c r="W41" s="58" t="s">
        <v>2200</v>
      </c>
      <c r="X41" s="292" t="s">
        <v>4188</v>
      </c>
    </row>
    <row r="42" spans="3:24" ht="165" customHeight="1">
      <c r="C42" s="1479"/>
      <c r="D42" s="1481" t="s">
        <v>3758</v>
      </c>
      <c r="E42" s="1440" t="s">
        <v>6</v>
      </c>
      <c r="F42" s="58" t="s">
        <v>1001</v>
      </c>
      <c r="G42" s="53" t="s">
        <v>8</v>
      </c>
      <c r="H42" s="277" t="s">
        <v>604</v>
      </c>
      <c r="I42" s="59" t="s">
        <v>11</v>
      </c>
      <c r="J42" s="59" t="s">
        <v>1286</v>
      </c>
      <c r="K42" s="56" t="s">
        <v>11</v>
      </c>
      <c r="L42" s="728">
        <v>2</v>
      </c>
      <c r="M42" s="729">
        <v>2</v>
      </c>
      <c r="N42" s="272">
        <f t="shared" si="0"/>
        <v>4</v>
      </c>
      <c r="O42" s="922" t="str">
        <f t="shared" si="1"/>
        <v>BAJO</v>
      </c>
      <c r="P42" s="951">
        <v>60</v>
      </c>
      <c r="Q42" s="272">
        <f t="shared" si="2"/>
        <v>240</v>
      </c>
      <c r="R42" s="274" t="str">
        <f t="shared" si="3"/>
        <v>II</v>
      </c>
      <c r="S42" s="246" t="str">
        <f t="shared" si="4"/>
        <v>ACEPTABLE CON CONTROL ESPECIFICO</v>
      </c>
      <c r="T42" s="56" t="s">
        <v>13</v>
      </c>
      <c r="U42" s="56" t="s">
        <v>13</v>
      </c>
      <c r="V42" s="56" t="s">
        <v>13</v>
      </c>
      <c r="W42" s="58" t="s">
        <v>2201</v>
      </c>
      <c r="X42" s="61" t="s">
        <v>13</v>
      </c>
    </row>
    <row r="43" spans="3:24" ht="105">
      <c r="C43" s="1479"/>
      <c r="D43" s="1481"/>
      <c r="E43" s="1440"/>
      <c r="F43" s="54" t="s">
        <v>1285</v>
      </c>
      <c r="G43" s="53" t="s">
        <v>8</v>
      </c>
      <c r="H43" s="277" t="s">
        <v>602</v>
      </c>
      <c r="I43" s="59" t="s">
        <v>10</v>
      </c>
      <c r="J43" s="59" t="s">
        <v>1286</v>
      </c>
      <c r="K43" s="56" t="s">
        <v>10</v>
      </c>
      <c r="L43" s="728">
        <v>2</v>
      </c>
      <c r="M43" s="729">
        <v>2</v>
      </c>
      <c r="N43" s="272">
        <f t="shared" si="0"/>
        <v>4</v>
      </c>
      <c r="O43" s="922" t="str">
        <f t="shared" si="1"/>
        <v>BAJO</v>
      </c>
      <c r="P43" s="951">
        <v>60</v>
      </c>
      <c r="Q43" s="272">
        <f t="shared" si="2"/>
        <v>240</v>
      </c>
      <c r="R43" s="274" t="str">
        <f t="shared" si="3"/>
        <v>II</v>
      </c>
      <c r="S43" s="246" t="str">
        <f t="shared" si="4"/>
        <v>ACEPTABLE CON CONTROL ESPECIFICO</v>
      </c>
      <c r="T43" s="56" t="s">
        <v>13</v>
      </c>
      <c r="U43" s="56" t="s">
        <v>13</v>
      </c>
      <c r="V43" s="56" t="s">
        <v>13</v>
      </c>
      <c r="W43" s="58" t="s">
        <v>603</v>
      </c>
      <c r="X43" s="61" t="s">
        <v>13</v>
      </c>
    </row>
    <row r="44" spans="3:24" ht="102.75" customHeight="1">
      <c r="C44" s="1479"/>
      <c r="D44" s="1481"/>
      <c r="E44" s="1440"/>
      <c r="F44" s="54" t="s">
        <v>998</v>
      </c>
      <c r="G44" s="53" t="s">
        <v>20</v>
      </c>
      <c r="H44" s="277" t="s">
        <v>610</v>
      </c>
      <c r="I44" s="59" t="s">
        <v>11</v>
      </c>
      <c r="J44" s="59" t="s">
        <v>608</v>
      </c>
      <c r="K44" s="56" t="s">
        <v>11</v>
      </c>
      <c r="L44" s="728">
        <v>2</v>
      </c>
      <c r="M44" s="729">
        <v>2</v>
      </c>
      <c r="N44" s="272">
        <f t="shared" si="0"/>
        <v>4</v>
      </c>
      <c r="O44" s="922" t="str">
        <f t="shared" si="1"/>
        <v>BAJO</v>
      </c>
      <c r="P44" s="951">
        <v>60</v>
      </c>
      <c r="Q44" s="272">
        <f t="shared" si="2"/>
        <v>240</v>
      </c>
      <c r="R44" s="274" t="str">
        <f t="shared" si="3"/>
        <v>II</v>
      </c>
      <c r="S44" s="246" t="str">
        <f t="shared" si="4"/>
        <v>ACEPTABLE CON CONTROL ESPECIFICO</v>
      </c>
      <c r="T44" s="56" t="s">
        <v>13</v>
      </c>
      <c r="U44" s="56" t="s">
        <v>13</v>
      </c>
      <c r="V44" s="56" t="s">
        <v>13</v>
      </c>
      <c r="W44" s="58" t="s">
        <v>3596</v>
      </c>
      <c r="X44" s="61" t="s">
        <v>13</v>
      </c>
    </row>
    <row r="45" spans="3:24" ht="79.5" customHeight="1">
      <c r="C45" s="1479"/>
      <c r="D45" s="1481"/>
      <c r="E45" s="1440"/>
      <c r="F45" s="58" t="s">
        <v>620</v>
      </c>
      <c r="G45" s="53" t="s">
        <v>20</v>
      </c>
      <c r="H45" s="277" t="s">
        <v>607</v>
      </c>
      <c r="I45" s="59" t="s">
        <v>11</v>
      </c>
      <c r="J45" s="59" t="s">
        <v>608</v>
      </c>
      <c r="K45" s="56" t="s">
        <v>11</v>
      </c>
      <c r="L45" s="728">
        <v>2</v>
      </c>
      <c r="M45" s="729">
        <v>2</v>
      </c>
      <c r="N45" s="272">
        <f t="shared" si="0"/>
        <v>4</v>
      </c>
      <c r="O45" s="922" t="str">
        <f t="shared" si="1"/>
        <v>BAJO</v>
      </c>
      <c r="P45" s="951">
        <v>25</v>
      </c>
      <c r="Q45" s="272">
        <f t="shared" si="2"/>
        <v>100</v>
      </c>
      <c r="R45" s="274" t="str">
        <f t="shared" si="3"/>
        <v>III</v>
      </c>
      <c r="S45" s="246" t="str">
        <f t="shared" si="4"/>
        <v>MEJORABLE</v>
      </c>
      <c r="T45" s="56" t="s">
        <v>13</v>
      </c>
      <c r="U45" s="56" t="s">
        <v>13</v>
      </c>
      <c r="V45" s="56" t="s">
        <v>13</v>
      </c>
      <c r="W45" s="58" t="s">
        <v>2202</v>
      </c>
      <c r="X45" s="61" t="s">
        <v>4189</v>
      </c>
    </row>
    <row r="46" spans="3:24" ht="102" customHeight="1">
      <c r="C46" s="1479"/>
      <c r="D46" s="1481"/>
      <c r="E46" s="1440"/>
      <c r="F46" s="58" t="s">
        <v>1002</v>
      </c>
      <c r="G46" s="53" t="s">
        <v>20</v>
      </c>
      <c r="H46" s="277" t="s">
        <v>1289</v>
      </c>
      <c r="I46" s="59" t="s">
        <v>11</v>
      </c>
      <c r="J46" s="59" t="s">
        <v>608</v>
      </c>
      <c r="K46" s="56" t="s">
        <v>11</v>
      </c>
      <c r="L46" s="728">
        <v>2</v>
      </c>
      <c r="M46" s="729">
        <v>2</v>
      </c>
      <c r="N46" s="272">
        <f t="shared" si="0"/>
        <v>4</v>
      </c>
      <c r="O46" s="922" t="str">
        <f t="shared" si="1"/>
        <v>BAJO</v>
      </c>
      <c r="P46" s="951">
        <v>25</v>
      </c>
      <c r="Q46" s="272">
        <f t="shared" si="2"/>
        <v>100</v>
      </c>
      <c r="R46" s="274" t="str">
        <f t="shared" si="3"/>
        <v>III</v>
      </c>
      <c r="S46" s="246" t="str">
        <f t="shared" si="4"/>
        <v>MEJORABLE</v>
      </c>
      <c r="T46" s="56" t="s">
        <v>13</v>
      </c>
      <c r="U46" s="56" t="s">
        <v>14</v>
      </c>
      <c r="V46" s="56" t="s">
        <v>14</v>
      </c>
      <c r="W46" s="58" t="s">
        <v>606</v>
      </c>
      <c r="X46" s="61" t="s">
        <v>13</v>
      </c>
    </row>
    <row r="47" spans="3:24" ht="107.25" customHeight="1">
      <c r="C47" s="1482" t="s">
        <v>3748</v>
      </c>
      <c r="D47" s="1483"/>
      <c r="E47" s="10" t="s">
        <v>6</v>
      </c>
      <c r="F47" s="305" t="s">
        <v>4161</v>
      </c>
      <c r="G47" s="193" t="s">
        <v>33</v>
      </c>
      <c r="H47" s="194" t="s">
        <v>3766</v>
      </c>
      <c r="I47" s="195" t="s">
        <v>11</v>
      </c>
      <c r="J47" s="322" t="s">
        <v>1086</v>
      </c>
      <c r="K47" s="195" t="s">
        <v>1150</v>
      </c>
      <c r="L47" s="728">
        <v>2</v>
      </c>
      <c r="M47" s="729">
        <v>2</v>
      </c>
      <c r="N47" s="272">
        <f t="shared" si="0"/>
        <v>4</v>
      </c>
      <c r="O47" s="922" t="str">
        <f t="shared" si="1"/>
        <v>BAJO</v>
      </c>
      <c r="P47" s="951">
        <v>25</v>
      </c>
      <c r="Q47" s="272">
        <f t="shared" si="2"/>
        <v>100</v>
      </c>
      <c r="R47" s="274" t="str">
        <f t="shared" si="3"/>
        <v>III</v>
      </c>
      <c r="S47" s="730" t="str">
        <f t="shared" si="4"/>
        <v>MEJORABLE</v>
      </c>
      <c r="T47" s="179" t="s">
        <v>13</v>
      </c>
      <c r="U47" s="179" t="s">
        <v>13</v>
      </c>
      <c r="V47" s="179" t="s">
        <v>13</v>
      </c>
      <c r="W47" s="9" t="s">
        <v>4103</v>
      </c>
      <c r="X47" s="203" t="s">
        <v>1190</v>
      </c>
    </row>
    <row r="48" spans="3:24" ht="107.25" customHeight="1">
      <c r="C48" s="1482"/>
      <c r="D48" s="1483"/>
      <c r="E48" s="10" t="s">
        <v>157</v>
      </c>
      <c r="F48" s="138" t="s">
        <v>4136</v>
      </c>
      <c r="G48" s="193" t="s">
        <v>25</v>
      </c>
      <c r="H48" s="194" t="s">
        <v>4137</v>
      </c>
      <c r="I48" s="195" t="s">
        <v>11</v>
      </c>
      <c r="J48" s="195" t="s">
        <v>11</v>
      </c>
      <c r="K48" s="195" t="s">
        <v>4138</v>
      </c>
      <c r="L48" s="728">
        <v>2</v>
      </c>
      <c r="M48" s="729">
        <v>2</v>
      </c>
      <c r="N48" s="272">
        <f t="shared" si="0"/>
        <v>4</v>
      </c>
      <c r="O48" s="922" t="str">
        <f t="shared" si="1"/>
        <v>BAJO</v>
      </c>
      <c r="P48" s="951">
        <v>25</v>
      </c>
      <c r="Q48" s="272">
        <f t="shared" si="2"/>
        <v>100</v>
      </c>
      <c r="R48" s="274" t="str">
        <f t="shared" si="3"/>
        <v>III</v>
      </c>
      <c r="S48" s="730" t="str">
        <f t="shared" si="4"/>
        <v>MEJORABLE</v>
      </c>
      <c r="T48" s="179" t="s">
        <v>13</v>
      </c>
      <c r="U48" s="179" t="s">
        <v>13</v>
      </c>
      <c r="V48" s="179" t="s">
        <v>13</v>
      </c>
      <c r="W48" s="731" t="s">
        <v>4141</v>
      </c>
      <c r="X48" s="183" t="s">
        <v>14</v>
      </c>
    </row>
    <row r="49" spans="3:24" ht="107.25" customHeight="1">
      <c r="C49" s="1482"/>
      <c r="D49" s="1483"/>
      <c r="E49" s="10" t="s">
        <v>157</v>
      </c>
      <c r="F49" s="138" t="s">
        <v>4142</v>
      </c>
      <c r="G49" s="193" t="s">
        <v>3871</v>
      </c>
      <c r="H49" s="194" t="s">
        <v>4162</v>
      </c>
      <c r="I49" s="179" t="s">
        <v>10</v>
      </c>
      <c r="J49" s="195" t="s">
        <v>11</v>
      </c>
      <c r="K49" s="195" t="s">
        <v>11</v>
      </c>
      <c r="L49" s="728">
        <v>2</v>
      </c>
      <c r="M49" s="729">
        <v>2</v>
      </c>
      <c r="N49" s="272">
        <f t="shared" si="0"/>
        <v>4</v>
      </c>
      <c r="O49" s="922" t="str">
        <f t="shared" si="1"/>
        <v>BAJO</v>
      </c>
      <c r="P49" s="951">
        <v>25</v>
      </c>
      <c r="Q49" s="272">
        <f t="shared" si="2"/>
        <v>100</v>
      </c>
      <c r="R49" s="274" t="str">
        <f t="shared" si="3"/>
        <v>III</v>
      </c>
      <c r="S49" s="730" t="str">
        <f t="shared" si="4"/>
        <v>MEJORABLE</v>
      </c>
      <c r="T49" s="179" t="s">
        <v>13</v>
      </c>
      <c r="U49" s="179" t="s">
        <v>13</v>
      </c>
      <c r="V49" s="179" t="s">
        <v>13</v>
      </c>
      <c r="W49" s="9" t="s">
        <v>4144</v>
      </c>
      <c r="X49" s="203" t="s">
        <v>4145</v>
      </c>
    </row>
    <row r="50" spans="3:24" ht="107.25" customHeight="1">
      <c r="C50" s="1482"/>
      <c r="D50" s="1483"/>
      <c r="E50" s="10" t="s">
        <v>157</v>
      </c>
      <c r="F50" s="138" t="s">
        <v>4146</v>
      </c>
      <c r="G50" s="193" t="s">
        <v>3871</v>
      </c>
      <c r="H50" s="194" t="s">
        <v>4163</v>
      </c>
      <c r="I50" s="179" t="s">
        <v>10</v>
      </c>
      <c r="J50" s="195" t="s">
        <v>11</v>
      </c>
      <c r="K50" s="195" t="s">
        <v>4147</v>
      </c>
      <c r="L50" s="728">
        <v>2</v>
      </c>
      <c r="M50" s="729">
        <v>2</v>
      </c>
      <c r="N50" s="272">
        <f t="shared" si="0"/>
        <v>4</v>
      </c>
      <c r="O50" s="922" t="str">
        <f t="shared" si="1"/>
        <v>BAJO</v>
      </c>
      <c r="P50" s="951">
        <v>25</v>
      </c>
      <c r="Q50" s="272">
        <f t="shared" si="2"/>
        <v>100</v>
      </c>
      <c r="R50" s="274" t="str">
        <f t="shared" si="3"/>
        <v>III</v>
      </c>
      <c r="S50" s="730" t="str">
        <f t="shared" si="4"/>
        <v>MEJORABLE</v>
      </c>
      <c r="T50" s="179" t="s">
        <v>13</v>
      </c>
      <c r="U50" s="179" t="s">
        <v>13</v>
      </c>
      <c r="V50" s="179" t="s">
        <v>13</v>
      </c>
      <c r="W50" s="9" t="s">
        <v>4144</v>
      </c>
      <c r="X50" s="203" t="s">
        <v>4145</v>
      </c>
    </row>
    <row r="51" spans="3:24" ht="107.25" customHeight="1">
      <c r="C51" s="1482"/>
      <c r="D51" s="1483"/>
      <c r="E51" s="10" t="s">
        <v>157</v>
      </c>
      <c r="F51" s="138" t="s">
        <v>4164</v>
      </c>
      <c r="G51" s="193" t="s">
        <v>219</v>
      </c>
      <c r="H51" s="194" t="s">
        <v>4165</v>
      </c>
      <c r="I51" s="179" t="s">
        <v>10</v>
      </c>
      <c r="J51" s="195" t="s">
        <v>11</v>
      </c>
      <c r="K51" s="195" t="s">
        <v>11</v>
      </c>
      <c r="L51" s="728">
        <v>2</v>
      </c>
      <c r="M51" s="729">
        <v>2</v>
      </c>
      <c r="N51" s="272">
        <f t="shared" si="0"/>
        <v>4</v>
      </c>
      <c r="O51" s="922" t="str">
        <f t="shared" si="1"/>
        <v>BAJO</v>
      </c>
      <c r="P51" s="951">
        <v>25</v>
      </c>
      <c r="Q51" s="272">
        <f t="shared" si="2"/>
        <v>100</v>
      </c>
      <c r="R51" s="274" t="str">
        <f t="shared" si="3"/>
        <v>III</v>
      </c>
      <c r="S51" s="730" t="str">
        <f t="shared" si="4"/>
        <v>MEJORABLE</v>
      </c>
      <c r="T51" s="179" t="s">
        <v>13</v>
      </c>
      <c r="U51" s="179" t="s">
        <v>13</v>
      </c>
      <c r="V51" s="179" t="s">
        <v>13</v>
      </c>
      <c r="W51" s="9" t="s">
        <v>4166</v>
      </c>
      <c r="X51" s="183" t="s">
        <v>14</v>
      </c>
    </row>
    <row r="52" spans="3:24" ht="107.25" customHeight="1">
      <c r="C52" s="1482"/>
      <c r="D52" s="1483"/>
      <c r="E52" s="10" t="s">
        <v>6</v>
      </c>
      <c r="F52" s="58" t="s">
        <v>620</v>
      </c>
      <c r="G52" s="53" t="s">
        <v>20</v>
      </c>
      <c r="H52" s="277" t="s">
        <v>607</v>
      </c>
      <c r="I52" s="59" t="s">
        <v>11</v>
      </c>
      <c r="J52" s="59" t="s">
        <v>608</v>
      </c>
      <c r="K52" s="56" t="s">
        <v>11</v>
      </c>
      <c r="L52" s="728">
        <v>2</v>
      </c>
      <c r="M52" s="729">
        <v>2</v>
      </c>
      <c r="N52" s="272">
        <f>+L52*M52</f>
        <v>4</v>
      </c>
      <c r="O52" s="922" t="str">
        <f t="shared" si="1"/>
        <v>BAJO</v>
      </c>
      <c r="P52" s="951">
        <v>25</v>
      </c>
      <c r="Q52" s="272">
        <f>+N52*P52</f>
        <v>100</v>
      </c>
      <c r="R52" s="274" t="str">
        <f>IF(Q52&gt;=600,"I",IF(Q52&gt;=150,"II",IF(Q52&gt;=40,"III",IF(Q52&gt;=20,"IV"))))</f>
        <v>III</v>
      </c>
      <c r="S52" s="246" t="str">
        <f>IF(Q52&gt;=600,"NO ACEPTABLE",IF(Q52&gt;=150,"ACEPTABLE CON CONTROL ESPECIFICO",IF(Q52&gt;=40,"MEJORABLE",IF(Q52&gt;=20,"ACEPTABLE"))))</f>
        <v>MEJORABLE</v>
      </c>
      <c r="T52" s="56" t="s">
        <v>13</v>
      </c>
      <c r="U52" s="56" t="s">
        <v>13</v>
      </c>
      <c r="V52" s="56" t="s">
        <v>13</v>
      </c>
      <c r="W52" s="58" t="s">
        <v>955</v>
      </c>
      <c r="X52" s="61" t="s">
        <v>13</v>
      </c>
    </row>
    <row r="53" spans="3:24" ht="139.5" customHeight="1">
      <c r="C53" s="1482"/>
      <c r="D53" s="1483"/>
      <c r="E53" s="10" t="s">
        <v>6</v>
      </c>
      <c r="F53" s="58" t="s">
        <v>1003</v>
      </c>
      <c r="G53" s="54" t="s">
        <v>20</v>
      </c>
      <c r="H53" s="58" t="s">
        <v>1290</v>
      </c>
      <c r="I53" s="58" t="s">
        <v>11</v>
      </c>
      <c r="J53" s="58" t="s">
        <v>11</v>
      </c>
      <c r="K53" s="58" t="s">
        <v>11</v>
      </c>
      <c r="L53" s="728">
        <v>2</v>
      </c>
      <c r="M53" s="729">
        <v>2</v>
      </c>
      <c r="N53" s="272">
        <f t="shared" si="0"/>
        <v>4</v>
      </c>
      <c r="O53" s="922" t="str">
        <f t="shared" si="1"/>
        <v>BAJO</v>
      </c>
      <c r="P53" s="951">
        <v>25</v>
      </c>
      <c r="Q53" s="272">
        <f t="shared" si="2"/>
        <v>100</v>
      </c>
      <c r="R53" s="274" t="str">
        <f t="shared" si="3"/>
        <v>III</v>
      </c>
      <c r="S53" s="246" t="str">
        <f t="shared" si="4"/>
        <v>MEJORABLE</v>
      </c>
      <c r="T53" s="58" t="s">
        <v>13</v>
      </c>
      <c r="U53" s="58" t="s">
        <v>13</v>
      </c>
      <c r="V53" s="58" t="s">
        <v>84</v>
      </c>
      <c r="W53" s="279" t="s">
        <v>962</v>
      </c>
      <c r="X53" s="288" t="s">
        <v>13</v>
      </c>
    </row>
    <row r="54" spans="3:24" ht="207" customHeight="1">
      <c r="C54" s="1482"/>
      <c r="D54" s="1483"/>
      <c r="E54" s="10" t="s">
        <v>6</v>
      </c>
      <c r="F54" s="63" t="s">
        <v>993</v>
      </c>
      <c r="G54" s="53" t="s">
        <v>20</v>
      </c>
      <c r="H54" s="277" t="s">
        <v>31</v>
      </c>
      <c r="I54" s="59" t="s">
        <v>11</v>
      </c>
      <c r="J54" s="59" t="s">
        <v>11</v>
      </c>
      <c r="K54" s="59" t="s">
        <v>11</v>
      </c>
      <c r="L54" s="728">
        <v>2</v>
      </c>
      <c r="M54" s="729">
        <v>2</v>
      </c>
      <c r="N54" s="272">
        <f t="shared" si="0"/>
        <v>4</v>
      </c>
      <c r="O54" s="922" t="str">
        <f t="shared" si="1"/>
        <v>BAJO</v>
      </c>
      <c r="P54" s="951">
        <v>100</v>
      </c>
      <c r="Q54" s="272">
        <f t="shared" si="2"/>
        <v>400</v>
      </c>
      <c r="R54" s="274" t="str">
        <f t="shared" si="3"/>
        <v>II</v>
      </c>
      <c r="S54" s="246" t="str">
        <f t="shared" si="4"/>
        <v>ACEPTABLE CON CONTROL ESPECIFICO</v>
      </c>
      <c r="T54" s="56" t="s">
        <v>13</v>
      </c>
      <c r="U54" s="56" t="s">
        <v>13</v>
      </c>
      <c r="V54" s="56" t="s">
        <v>112</v>
      </c>
      <c r="W54" s="276" t="s">
        <v>32</v>
      </c>
      <c r="X54" s="112" t="s">
        <v>13</v>
      </c>
    </row>
    <row r="55" spans="3:24" ht="147" customHeight="1">
      <c r="C55" s="1482"/>
      <c r="D55" s="1483"/>
      <c r="E55" s="10" t="s">
        <v>6</v>
      </c>
      <c r="F55" s="283" t="s">
        <v>1004</v>
      </c>
      <c r="G55" s="53" t="s">
        <v>20</v>
      </c>
      <c r="H55" s="56" t="s">
        <v>97</v>
      </c>
      <c r="I55" s="59" t="s">
        <v>11</v>
      </c>
      <c r="J55" s="59" t="s">
        <v>1005</v>
      </c>
      <c r="K55" s="59" t="s">
        <v>11</v>
      </c>
      <c r="L55" s="728">
        <v>2</v>
      </c>
      <c r="M55" s="729">
        <v>2</v>
      </c>
      <c r="N55" s="272">
        <f t="shared" si="0"/>
        <v>4</v>
      </c>
      <c r="O55" s="922" t="str">
        <f t="shared" si="1"/>
        <v>BAJO</v>
      </c>
      <c r="P55" s="951">
        <v>100</v>
      </c>
      <c r="Q55" s="272">
        <f t="shared" si="2"/>
        <v>400</v>
      </c>
      <c r="R55" s="274" t="str">
        <f t="shared" si="3"/>
        <v>II</v>
      </c>
      <c r="S55" s="246" t="str">
        <f t="shared" si="4"/>
        <v>ACEPTABLE CON CONTROL ESPECIFICO</v>
      </c>
      <c r="T55" s="56" t="s">
        <v>13</v>
      </c>
      <c r="U55" s="56" t="s">
        <v>13</v>
      </c>
      <c r="V55" s="56" t="s">
        <v>13</v>
      </c>
      <c r="W55" s="59" t="s">
        <v>113</v>
      </c>
      <c r="X55" s="61" t="s">
        <v>13</v>
      </c>
    </row>
    <row r="56" spans="3:24" ht="216">
      <c r="C56" s="1482"/>
      <c r="D56" s="1483"/>
      <c r="E56" s="10" t="s">
        <v>6</v>
      </c>
      <c r="F56" s="60" t="s">
        <v>1006</v>
      </c>
      <c r="G56" s="62" t="s">
        <v>17</v>
      </c>
      <c r="H56" s="285" t="s">
        <v>27</v>
      </c>
      <c r="I56" s="55" t="s">
        <v>10</v>
      </c>
      <c r="J56" s="55" t="s">
        <v>28</v>
      </c>
      <c r="K56" s="55" t="s">
        <v>605</v>
      </c>
      <c r="L56" s="728">
        <v>2</v>
      </c>
      <c r="M56" s="729">
        <v>2</v>
      </c>
      <c r="N56" s="272">
        <f t="shared" si="0"/>
        <v>4</v>
      </c>
      <c r="O56" s="922" t="str">
        <f t="shared" si="1"/>
        <v>BAJO</v>
      </c>
      <c r="P56" s="951">
        <v>25</v>
      </c>
      <c r="Q56" s="272">
        <f t="shared" si="2"/>
        <v>100</v>
      </c>
      <c r="R56" s="274" t="str">
        <f t="shared" si="3"/>
        <v>III</v>
      </c>
      <c r="S56" s="246" t="str">
        <f t="shared" si="4"/>
        <v>MEJORABLE</v>
      </c>
      <c r="T56" s="56" t="s">
        <v>13</v>
      </c>
      <c r="U56" s="56" t="s">
        <v>13</v>
      </c>
      <c r="V56" s="277" t="s">
        <v>115</v>
      </c>
      <c r="W56" s="56" t="s">
        <v>1009</v>
      </c>
      <c r="X56" s="203" t="s">
        <v>4145</v>
      </c>
    </row>
    <row r="57" spans="3:24" ht="174" customHeight="1">
      <c r="C57" s="1482"/>
      <c r="D57" s="1483"/>
      <c r="E57" s="10" t="s">
        <v>157</v>
      </c>
      <c r="F57" s="60" t="s">
        <v>80</v>
      </c>
      <c r="G57" s="53" t="s">
        <v>81</v>
      </c>
      <c r="H57" s="56" t="s">
        <v>82</v>
      </c>
      <c r="I57" s="56" t="s">
        <v>28</v>
      </c>
      <c r="J57" s="56" t="s">
        <v>100</v>
      </c>
      <c r="K57" s="56" t="s">
        <v>101</v>
      </c>
      <c r="L57" s="728">
        <v>2</v>
      </c>
      <c r="M57" s="729">
        <v>2</v>
      </c>
      <c r="N57" s="272">
        <f t="shared" si="0"/>
        <v>4</v>
      </c>
      <c r="O57" s="922" t="str">
        <f t="shared" si="1"/>
        <v>BAJO</v>
      </c>
      <c r="P57" s="951">
        <v>100</v>
      </c>
      <c r="Q57" s="272">
        <f t="shared" si="2"/>
        <v>400</v>
      </c>
      <c r="R57" s="274" t="str">
        <f t="shared" si="3"/>
        <v>II</v>
      </c>
      <c r="S57" s="246" t="str">
        <f t="shared" si="4"/>
        <v>ACEPTABLE CON CONTROL ESPECIFICO</v>
      </c>
      <c r="T57" s="56" t="s">
        <v>13</v>
      </c>
      <c r="U57" s="56" t="s">
        <v>13</v>
      </c>
      <c r="V57" s="56" t="s">
        <v>13</v>
      </c>
      <c r="W57" s="58" t="s">
        <v>2203</v>
      </c>
      <c r="X57" s="61" t="s">
        <v>13</v>
      </c>
    </row>
    <row r="58" spans="3:24" ht="258" customHeight="1">
      <c r="C58" s="1482"/>
      <c r="D58" s="1483"/>
      <c r="E58" s="10" t="s">
        <v>6</v>
      </c>
      <c r="F58" s="63" t="s">
        <v>2204</v>
      </c>
      <c r="G58" s="53" t="s">
        <v>20</v>
      </c>
      <c r="H58" s="56" t="s">
        <v>104</v>
      </c>
      <c r="I58" s="58" t="s">
        <v>11</v>
      </c>
      <c r="J58" s="58" t="s">
        <v>105</v>
      </c>
      <c r="K58" s="58" t="s">
        <v>106</v>
      </c>
      <c r="L58" s="728">
        <v>2</v>
      </c>
      <c r="M58" s="729">
        <v>2</v>
      </c>
      <c r="N58" s="272">
        <f t="shared" ref="N58:N85" si="5">+L58*M58</f>
        <v>4</v>
      </c>
      <c r="O58" s="922" t="str">
        <f t="shared" si="1"/>
        <v>BAJO</v>
      </c>
      <c r="P58" s="951">
        <v>100</v>
      </c>
      <c r="Q58" s="272">
        <f t="shared" ref="Q58:Q85" si="6">+N58*P58</f>
        <v>400</v>
      </c>
      <c r="R58" s="274" t="str">
        <f t="shared" ref="R58:R85" si="7">IF(Q58&gt;=600,"I",IF(Q58&gt;=150,"II",IF(Q58&gt;=40,"III",IF(Q58&gt;=20,"IV"))))</f>
        <v>II</v>
      </c>
      <c r="S58" s="246" t="str">
        <f t="shared" ref="S58:S85" si="8">IF(Q58&gt;=600,"NO ACEPTABLE",IF(Q58&gt;=150,"ACEPTABLE CON CONTROL ESPECIFICO",IF(Q58&gt;=40,"MEJORABLE",IF(Q58&gt;=20,"ACEPTABLE"))))</f>
        <v>ACEPTABLE CON CONTROL ESPECIFICO</v>
      </c>
      <c r="T58" s="56" t="s">
        <v>13</v>
      </c>
      <c r="U58" s="56" t="s">
        <v>13</v>
      </c>
      <c r="V58" s="56" t="s">
        <v>117</v>
      </c>
      <c r="W58" s="56" t="s">
        <v>1209</v>
      </c>
      <c r="X58" s="61" t="s">
        <v>13</v>
      </c>
    </row>
    <row r="59" spans="3:24" ht="405.6" customHeight="1">
      <c r="C59" s="1482"/>
      <c r="D59" s="1483"/>
      <c r="E59" s="10" t="s">
        <v>6</v>
      </c>
      <c r="F59" s="63" t="s">
        <v>1007</v>
      </c>
      <c r="G59" s="53" t="s">
        <v>20</v>
      </c>
      <c r="H59" s="56" t="s">
        <v>104</v>
      </c>
      <c r="I59" s="58" t="s">
        <v>11</v>
      </c>
      <c r="J59" s="58" t="s">
        <v>105</v>
      </c>
      <c r="K59" s="58" t="s">
        <v>11</v>
      </c>
      <c r="L59" s="728">
        <v>2</v>
      </c>
      <c r="M59" s="729">
        <v>2</v>
      </c>
      <c r="N59" s="272">
        <f t="shared" si="5"/>
        <v>4</v>
      </c>
      <c r="O59" s="922" t="str">
        <f t="shared" si="1"/>
        <v>BAJO</v>
      </c>
      <c r="P59" s="951">
        <v>100</v>
      </c>
      <c r="Q59" s="272">
        <f t="shared" si="6"/>
        <v>400</v>
      </c>
      <c r="R59" s="274" t="str">
        <f t="shared" si="7"/>
        <v>II</v>
      </c>
      <c r="S59" s="246" t="str">
        <f t="shared" si="8"/>
        <v>ACEPTABLE CON CONTROL ESPECIFICO</v>
      </c>
      <c r="T59" s="56" t="s">
        <v>13</v>
      </c>
      <c r="U59" s="56" t="s">
        <v>13</v>
      </c>
      <c r="V59" s="56" t="s">
        <v>118</v>
      </c>
      <c r="W59" s="56" t="s">
        <v>119</v>
      </c>
      <c r="X59" s="61" t="s">
        <v>4190</v>
      </c>
    </row>
    <row r="60" spans="3:24" ht="409.6">
      <c r="C60" s="1482"/>
      <c r="D60" s="1483"/>
      <c r="E60" s="10" t="s">
        <v>6</v>
      </c>
      <c r="F60" s="305" t="s">
        <v>3763</v>
      </c>
      <c r="G60" s="193" t="s">
        <v>33</v>
      </c>
      <c r="H60" s="194" t="s">
        <v>3766</v>
      </c>
      <c r="I60" s="195" t="s">
        <v>11</v>
      </c>
      <c r="J60" s="322" t="s">
        <v>1086</v>
      </c>
      <c r="K60" s="195" t="s">
        <v>1150</v>
      </c>
      <c r="L60" s="728">
        <v>2</v>
      </c>
      <c r="M60" s="729">
        <v>2</v>
      </c>
      <c r="N60" s="272">
        <f t="shared" si="5"/>
        <v>4</v>
      </c>
      <c r="O60" s="922" t="str">
        <f t="shared" si="1"/>
        <v>BAJO</v>
      </c>
      <c r="P60" s="951">
        <v>25</v>
      </c>
      <c r="Q60" s="272">
        <f t="shared" si="6"/>
        <v>100</v>
      </c>
      <c r="R60" s="274" t="str">
        <f t="shared" si="7"/>
        <v>III</v>
      </c>
      <c r="S60" s="246" t="str">
        <f t="shared" si="8"/>
        <v>MEJORABLE</v>
      </c>
      <c r="T60" s="56" t="s">
        <v>13</v>
      </c>
      <c r="U60" s="56" t="s">
        <v>13</v>
      </c>
      <c r="V60" s="201" t="s">
        <v>1188</v>
      </c>
      <c r="W60" s="9" t="s">
        <v>3847</v>
      </c>
      <c r="X60" s="323" t="s">
        <v>1190</v>
      </c>
    </row>
    <row r="61" spans="3:24" ht="352.8">
      <c r="C61" s="1482"/>
      <c r="D61" s="1483"/>
      <c r="E61" s="10" t="s">
        <v>6</v>
      </c>
      <c r="F61" s="305" t="s">
        <v>1191</v>
      </c>
      <c r="G61" s="193" t="s">
        <v>25</v>
      </c>
      <c r="H61" s="194" t="s">
        <v>1192</v>
      </c>
      <c r="I61" s="194" t="s">
        <v>1030</v>
      </c>
      <c r="J61" s="322" t="s">
        <v>1031</v>
      </c>
      <c r="K61" s="195" t="s">
        <v>1122</v>
      </c>
      <c r="L61" s="728">
        <v>2</v>
      </c>
      <c r="M61" s="729">
        <v>2</v>
      </c>
      <c r="N61" s="272">
        <f t="shared" si="5"/>
        <v>4</v>
      </c>
      <c r="O61" s="922" t="str">
        <f t="shared" si="1"/>
        <v>BAJO</v>
      </c>
      <c r="P61" s="951">
        <v>25</v>
      </c>
      <c r="Q61" s="272">
        <f t="shared" si="6"/>
        <v>100</v>
      </c>
      <c r="R61" s="274" t="str">
        <f t="shared" si="7"/>
        <v>III</v>
      </c>
      <c r="S61" s="246" t="str">
        <f t="shared" si="8"/>
        <v>MEJORABLE</v>
      </c>
      <c r="T61" s="56" t="s">
        <v>13</v>
      </c>
      <c r="U61" s="56" t="s">
        <v>13</v>
      </c>
      <c r="V61" s="201" t="s">
        <v>1193</v>
      </c>
      <c r="W61" s="9" t="s">
        <v>4010</v>
      </c>
      <c r="X61" s="323" t="s">
        <v>1123</v>
      </c>
    </row>
    <row r="62" spans="3:24" ht="357.75" customHeight="1">
      <c r="C62" s="1482"/>
      <c r="D62" s="1483"/>
      <c r="E62" s="10" t="s">
        <v>6</v>
      </c>
      <c r="F62" s="3" t="s">
        <v>24</v>
      </c>
      <c r="G62" s="315" t="s">
        <v>25</v>
      </c>
      <c r="H62" s="184" t="s">
        <v>1124</v>
      </c>
      <c r="I62" s="5" t="s">
        <v>1028</v>
      </c>
      <c r="J62" s="5" t="s">
        <v>1028</v>
      </c>
      <c r="K62" s="5" t="s">
        <v>1122</v>
      </c>
      <c r="L62" s="728">
        <v>2</v>
      </c>
      <c r="M62" s="729">
        <v>2</v>
      </c>
      <c r="N62" s="272">
        <f>+L62*M62</f>
        <v>4</v>
      </c>
      <c r="O62" s="922" t="str">
        <f t="shared" si="1"/>
        <v>BAJO</v>
      </c>
      <c r="P62" s="951">
        <v>25</v>
      </c>
      <c r="Q62" s="272">
        <f>+N62*P62</f>
        <v>100</v>
      </c>
      <c r="R62" s="274" t="str">
        <f>IF(Q62&gt;=600,"I",IF(Q62&gt;=150,"II",IF(Q62&gt;=40,"III",IF(Q62&gt;=20,"IV"))))</f>
        <v>III</v>
      </c>
      <c r="S62" s="246" t="str">
        <f>IF(Q62&gt;=600,"NO ACEPTABLE",IF(Q62&gt;=150,"ACEPTABLE CON CONTROL ESPECIFICO",IF(Q62&gt;=40,"MEJORABLE",IF(Q62&gt;=20,"ACEPTABLE"))))</f>
        <v>MEJORABLE</v>
      </c>
      <c r="T62" s="56" t="s">
        <v>13</v>
      </c>
      <c r="U62" s="56" t="s">
        <v>13</v>
      </c>
      <c r="V62" s="56" t="s">
        <v>13</v>
      </c>
      <c r="W62" s="5" t="s">
        <v>1125</v>
      </c>
      <c r="X62" s="183" t="s">
        <v>14</v>
      </c>
    </row>
    <row r="63" spans="3:24" ht="162">
      <c r="C63" s="1482"/>
      <c r="D63" s="1483"/>
      <c r="E63" s="10" t="s">
        <v>6</v>
      </c>
      <c r="F63" s="192" t="s">
        <v>1194</v>
      </c>
      <c r="G63" s="192" t="s">
        <v>25</v>
      </c>
      <c r="H63" s="196" t="s">
        <v>1271</v>
      </c>
      <c r="I63" s="10" t="s">
        <v>1128</v>
      </c>
      <c r="J63" s="10" t="s">
        <v>1129</v>
      </c>
      <c r="K63" s="10" t="s">
        <v>1130</v>
      </c>
      <c r="L63" s="728">
        <v>2</v>
      </c>
      <c r="M63" s="729">
        <v>2</v>
      </c>
      <c r="N63" s="272">
        <f>+L63*M63</f>
        <v>4</v>
      </c>
      <c r="O63" s="922" t="str">
        <f t="shared" si="1"/>
        <v>BAJO</v>
      </c>
      <c r="P63" s="951">
        <v>25</v>
      </c>
      <c r="Q63" s="272">
        <f>+N63*P63</f>
        <v>100</v>
      </c>
      <c r="R63" s="274" t="str">
        <f>IF(Q63&gt;=600,"I",IF(Q63&gt;=150,"II",IF(Q63&gt;=40,"III",IF(Q63&gt;=20,"IV"))))</f>
        <v>III</v>
      </c>
      <c r="S63" s="246" t="str">
        <f>IF(Q63&gt;=600,"NO ACEPTABLE",IF(Q63&gt;=150,"ACEPTABLE CON CONTROL ESPECIFICO",IF(Q63&gt;=40,"MEJORABLE",IF(Q63&gt;=20,"ACEPTABLE"))))</f>
        <v>MEJORABLE</v>
      </c>
      <c r="T63" s="56" t="s">
        <v>13</v>
      </c>
      <c r="U63" s="56" t="s">
        <v>13</v>
      </c>
      <c r="V63" s="56" t="s">
        <v>13</v>
      </c>
      <c r="W63" s="10" t="s">
        <v>1211</v>
      </c>
      <c r="X63" s="203" t="s">
        <v>14</v>
      </c>
    </row>
    <row r="64" spans="3:24" ht="108">
      <c r="C64" s="1482"/>
      <c r="D64" s="1483"/>
      <c r="E64" s="10" t="s">
        <v>6</v>
      </c>
      <c r="F64" s="192" t="s">
        <v>1195</v>
      </c>
      <c r="G64" s="192" t="s">
        <v>25</v>
      </c>
      <c r="H64" s="196" t="s">
        <v>1131</v>
      </c>
      <c r="I64" s="10" t="s">
        <v>1133</v>
      </c>
      <c r="J64" s="10" t="s">
        <v>1132</v>
      </c>
      <c r="K64" s="10" t="s">
        <v>1134</v>
      </c>
      <c r="L64" s="728">
        <v>2</v>
      </c>
      <c r="M64" s="729">
        <v>2</v>
      </c>
      <c r="N64" s="272">
        <f>+L64*M64</f>
        <v>4</v>
      </c>
      <c r="O64" s="922" t="str">
        <f t="shared" si="1"/>
        <v>BAJO</v>
      </c>
      <c r="P64" s="951">
        <v>25</v>
      </c>
      <c r="Q64" s="272">
        <f>+N64*P64</f>
        <v>100</v>
      </c>
      <c r="R64" s="274" t="str">
        <f>IF(Q64&gt;=600,"I",IF(Q64&gt;=150,"II",IF(Q64&gt;=40,"III",IF(Q64&gt;=20,"IV"))))</f>
        <v>III</v>
      </c>
      <c r="S64" s="246" t="str">
        <f>IF(Q64&gt;=600,"NO ACEPTABLE",IF(Q64&gt;=150,"ACEPTABLE CON CONTROL ESPECIFICO",IF(Q64&gt;=40,"MEJORABLE",IF(Q64&gt;=20,"ACEPTABLE"))))</f>
        <v>MEJORABLE</v>
      </c>
      <c r="T64" s="56" t="s">
        <v>13</v>
      </c>
      <c r="U64" s="56" t="s">
        <v>13</v>
      </c>
      <c r="V64" s="56" t="s">
        <v>13</v>
      </c>
      <c r="W64" s="10" t="s">
        <v>1196</v>
      </c>
      <c r="X64" s="203" t="s">
        <v>14</v>
      </c>
    </row>
    <row r="65" spans="3:24" ht="108">
      <c r="C65" s="1482"/>
      <c r="D65" s="1483"/>
      <c r="E65" s="10" t="s">
        <v>6</v>
      </c>
      <c r="F65" s="192" t="s">
        <v>1197</v>
      </c>
      <c r="G65" s="192" t="s">
        <v>25</v>
      </c>
      <c r="H65" s="196" t="s">
        <v>103</v>
      </c>
      <c r="I65" s="10" t="s">
        <v>1030</v>
      </c>
      <c r="J65" s="10" t="s">
        <v>1126</v>
      </c>
      <c r="K65" s="10" t="s">
        <v>1122</v>
      </c>
      <c r="L65" s="728">
        <v>2</v>
      </c>
      <c r="M65" s="729">
        <v>2</v>
      </c>
      <c r="N65" s="272">
        <f>+L65*M65</f>
        <v>4</v>
      </c>
      <c r="O65" s="922" t="str">
        <f t="shared" si="1"/>
        <v>BAJO</v>
      </c>
      <c r="P65" s="951">
        <v>25</v>
      </c>
      <c r="Q65" s="272">
        <f>+N65*P65</f>
        <v>100</v>
      </c>
      <c r="R65" s="274" t="str">
        <f>IF(Q65&gt;=600,"I",IF(Q65&gt;=150,"II",IF(Q65&gt;=40,"III",IF(Q65&gt;=20,"IV"))))</f>
        <v>III</v>
      </c>
      <c r="S65" s="246" t="str">
        <f>IF(Q65&gt;=600,"NO ACEPTABLE",IF(Q65&gt;=150,"ACEPTABLE CON CONTROL ESPECIFICO",IF(Q65&gt;=40,"MEJORABLE",IF(Q65&gt;=20,"ACEPTABLE"))))</f>
        <v>MEJORABLE</v>
      </c>
      <c r="T65" s="56" t="s">
        <v>13</v>
      </c>
      <c r="U65" s="56" t="s">
        <v>13</v>
      </c>
      <c r="V65" s="56" t="s">
        <v>13</v>
      </c>
      <c r="W65" s="10" t="s">
        <v>1127</v>
      </c>
      <c r="X65" s="203" t="s">
        <v>14</v>
      </c>
    </row>
    <row r="66" spans="3:24" ht="241.2" customHeight="1">
      <c r="C66" s="1482"/>
      <c r="D66" s="1483"/>
      <c r="E66" s="10" t="s">
        <v>6</v>
      </c>
      <c r="F66" s="63" t="s">
        <v>1008</v>
      </c>
      <c r="G66" s="53" t="s">
        <v>39</v>
      </c>
      <c r="H66" s="56" t="s">
        <v>104</v>
      </c>
      <c r="I66" s="58" t="s">
        <v>11</v>
      </c>
      <c r="J66" s="58" t="s">
        <v>105</v>
      </c>
      <c r="K66" s="58" t="s">
        <v>11</v>
      </c>
      <c r="L66" s="728">
        <v>2</v>
      </c>
      <c r="M66" s="729">
        <v>2</v>
      </c>
      <c r="N66" s="272">
        <f t="shared" si="5"/>
        <v>4</v>
      </c>
      <c r="O66" s="922" t="str">
        <f t="shared" si="1"/>
        <v>BAJO</v>
      </c>
      <c r="P66" s="951">
        <v>100</v>
      </c>
      <c r="Q66" s="272">
        <f t="shared" si="6"/>
        <v>400</v>
      </c>
      <c r="R66" s="274" t="str">
        <f t="shared" si="7"/>
        <v>II</v>
      </c>
      <c r="S66" s="246" t="str">
        <f t="shared" si="8"/>
        <v>ACEPTABLE CON CONTROL ESPECIFICO</v>
      </c>
      <c r="T66" s="56" t="s">
        <v>13</v>
      </c>
      <c r="U66" s="56" t="s">
        <v>13</v>
      </c>
      <c r="V66" s="56" t="s">
        <v>121</v>
      </c>
      <c r="W66" s="56" t="s">
        <v>122</v>
      </c>
      <c r="X66" s="61" t="s">
        <v>13</v>
      </c>
    </row>
    <row r="67" spans="3:24" ht="310.2" customHeight="1">
      <c r="C67" s="1482"/>
      <c r="D67" s="1483"/>
      <c r="E67" s="10" t="s">
        <v>6</v>
      </c>
      <c r="F67" s="283" t="s">
        <v>958</v>
      </c>
      <c r="G67" s="62" t="s">
        <v>8</v>
      </c>
      <c r="H67" s="284" t="s">
        <v>108</v>
      </c>
      <c r="I67" s="284" t="s">
        <v>10</v>
      </c>
      <c r="J67" s="285" t="s">
        <v>10</v>
      </c>
      <c r="K67" s="55" t="s">
        <v>109</v>
      </c>
      <c r="L67" s="728">
        <v>2</v>
      </c>
      <c r="M67" s="729">
        <v>2</v>
      </c>
      <c r="N67" s="272">
        <f t="shared" si="5"/>
        <v>4</v>
      </c>
      <c r="O67" s="922" t="str">
        <f t="shared" si="1"/>
        <v>BAJO</v>
      </c>
      <c r="P67" s="951">
        <v>60</v>
      </c>
      <c r="Q67" s="272">
        <f t="shared" si="6"/>
        <v>240</v>
      </c>
      <c r="R67" s="274" t="str">
        <f t="shared" si="7"/>
        <v>II</v>
      </c>
      <c r="S67" s="246" t="str">
        <f t="shared" si="8"/>
        <v>ACEPTABLE CON CONTROL ESPECIFICO</v>
      </c>
      <c r="T67" s="276" t="s">
        <v>13</v>
      </c>
      <c r="U67" s="276" t="s">
        <v>13</v>
      </c>
      <c r="V67" s="276" t="s">
        <v>13</v>
      </c>
      <c r="W67" s="279" t="s">
        <v>1010</v>
      </c>
      <c r="X67" s="61" t="s">
        <v>13</v>
      </c>
    </row>
    <row r="68" spans="3:24" ht="333.6" customHeight="1">
      <c r="C68" s="1482"/>
      <c r="D68" s="1483"/>
      <c r="E68" s="10" t="s">
        <v>6</v>
      </c>
      <c r="F68" s="53" t="s">
        <v>959</v>
      </c>
      <c r="G68" s="53" t="s">
        <v>20</v>
      </c>
      <c r="H68" s="56" t="s">
        <v>52</v>
      </c>
      <c r="I68" s="59" t="s">
        <v>11</v>
      </c>
      <c r="J68" s="59" t="s">
        <v>11</v>
      </c>
      <c r="K68" s="59" t="s">
        <v>11</v>
      </c>
      <c r="L68" s="728">
        <v>2</v>
      </c>
      <c r="M68" s="729">
        <v>2</v>
      </c>
      <c r="N68" s="272">
        <f t="shared" si="5"/>
        <v>4</v>
      </c>
      <c r="O68" s="922" t="str">
        <f t="shared" si="1"/>
        <v>BAJO</v>
      </c>
      <c r="P68" s="951">
        <v>100</v>
      </c>
      <c r="Q68" s="272">
        <f t="shared" si="6"/>
        <v>400</v>
      </c>
      <c r="R68" s="274" t="str">
        <f t="shared" si="7"/>
        <v>II</v>
      </c>
      <c r="S68" s="246" t="str">
        <f t="shared" si="8"/>
        <v>ACEPTABLE CON CONTROL ESPECIFICO</v>
      </c>
      <c r="T68" s="56" t="s">
        <v>13</v>
      </c>
      <c r="U68" s="56" t="s">
        <v>13</v>
      </c>
      <c r="V68" s="56" t="s">
        <v>13</v>
      </c>
      <c r="W68" s="293" t="s">
        <v>3597</v>
      </c>
      <c r="X68" s="61" t="s">
        <v>13</v>
      </c>
    </row>
    <row r="69" spans="3:24" ht="168" customHeight="1">
      <c r="C69" s="1450" t="s">
        <v>3695</v>
      </c>
      <c r="D69" s="1451"/>
      <c r="E69" s="363" t="s">
        <v>6</v>
      </c>
      <c r="F69" s="54" t="s">
        <v>1011</v>
      </c>
      <c r="G69" s="53" t="s">
        <v>8</v>
      </c>
      <c r="H69" s="55" t="s">
        <v>9</v>
      </c>
      <c r="I69" s="56" t="s">
        <v>11</v>
      </c>
      <c r="J69" s="56" t="s">
        <v>11</v>
      </c>
      <c r="K69" s="56" t="s">
        <v>1087</v>
      </c>
      <c r="L69" s="728">
        <v>2</v>
      </c>
      <c r="M69" s="729">
        <v>2</v>
      </c>
      <c r="N69" s="272">
        <f t="shared" si="5"/>
        <v>4</v>
      </c>
      <c r="O69" s="922" t="str">
        <f t="shared" si="1"/>
        <v>BAJO</v>
      </c>
      <c r="P69" s="951">
        <v>60</v>
      </c>
      <c r="Q69" s="272">
        <f t="shared" si="6"/>
        <v>240</v>
      </c>
      <c r="R69" s="274" t="str">
        <f t="shared" si="7"/>
        <v>II</v>
      </c>
      <c r="S69" s="246" t="str">
        <f t="shared" si="8"/>
        <v>ACEPTABLE CON CONTROL ESPECIFICO</v>
      </c>
      <c r="T69" s="56" t="s">
        <v>13</v>
      </c>
      <c r="U69" s="56" t="s">
        <v>13</v>
      </c>
      <c r="V69" s="56" t="s">
        <v>1272</v>
      </c>
      <c r="W69" s="58" t="s">
        <v>963</v>
      </c>
      <c r="X69" s="61" t="s">
        <v>13</v>
      </c>
    </row>
    <row r="70" spans="3:24" ht="150.75" customHeight="1">
      <c r="C70" s="1450"/>
      <c r="D70" s="1451"/>
      <c r="E70" s="363" t="s">
        <v>6</v>
      </c>
      <c r="F70" s="58" t="s">
        <v>1273</v>
      </c>
      <c r="G70" s="53" t="s">
        <v>8</v>
      </c>
      <c r="H70" s="56" t="s">
        <v>960</v>
      </c>
      <c r="I70" s="56" t="s">
        <v>11</v>
      </c>
      <c r="J70" s="56" t="s">
        <v>11</v>
      </c>
      <c r="K70" s="56" t="s">
        <v>11</v>
      </c>
      <c r="L70" s="728">
        <v>2</v>
      </c>
      <c r="M70" s="729">
        <v>2</v>
      </c>
      <c r="N70" s="272">
        <f t="shared" si="5"/>
        <v>4</v>
      </c>
      <c r="O70" s="922" t="str">
        <f t="shared" si="1"/>
        <v>BAJO</v>
      </c>
      <c r="P70" s="951">
        <v>60</v>
      </c>
      <c r="Q70" s="272">
        <f t="shared" si="6"/>
        <v>240</v>
      </c>
      <c r="R70" s="274" t="str">
        <f t="shared" si="7"/>
        <v>II</v>
      </c>
      <c r="S70" s="246" t="str">
        <f t="shared" si="8"/>
        <v>ACEPTABLE CON CONTROL ESPECIFICO</v>
      </c>
      <c r="T70" s="56" t="s">
        <v>13</v>
      </c>
      <c r="U70" s="56" t="s">
        <v>13</v>
      </c>
      <c r="V70" s="56" t="s">
        <v>1272</v>
      </c>
      <c r="W70" s="58" t="s">
        <v>16</v>
      </c>
      <c r="X70" s="61" t="s">
        <v>13</v>
      </c>
    </row>
    <row r="71" spans="3:24" ht="117" customHeight="1">
      <c r="C71" s="1450"/>
      <c r="D71" s="1451"/>
      <c r="E71" s="363" t="s">
        <v>6</v>
      </c>
      <c r="F71" s="58" t="s">
        <v>2205</v>
      </c>
      <c r="G71" s="53" t="s">
        <v>17</v>
      </c>
      <c r="H71" s="56" t="s">
        <v>18</v>
      </c>
      <c r="I71" s="56" t="s">
        <v>11</v>
      </c>
      <c r="J71" s="56" t="s">
        <v>11</v>
      </c>
      <c r="K71" s="56" t="s">
        <v>11</v>
      </c>
      <c r="L71" s="728">
        <v>2</v>
      </c>
      <c r="M71" s="729">
        <v>2</v>
      </c>
      <c r="N71" s="272">
        <f t="shared" si="5"/>
        <v>4</v>
      </c>
      <c r="O71" s="922" t="str">
        <f t="shared" si="1"/>
        <v>BAJO</v>
      </c>
      <c r="P71" s="951">
        <v>25</v>
      </c>
      <c r="Q71" s="272">
        <f t="shared" si="6"/>
        <v>100</v>
      </c>
      <c r="R71" s="274" t="str">
        <f t="shared" si="7"/>
        <v>III</v>
      </c>
      <c r="S71" s="246" t="str">
        <f t="shared" si="8"/>
        <v>MEJORABLE</v>
      </c>
      <c r="T71" s="57" t="s">
        <v>13</v>
      </c>
      <c r="U71" s="56" t="s">
        <v>13</v>
      </c>
      <c r="V71" s="56" t="s">
        <v>13</v>
      </c>
      <c r="W71" s="58" t="s">
        <v>16</v>
      </c>
      <c r="X71" s="61" t="s">
        <v>13</v>
      </c>
    </row>
    <row r="72" spans="3:24" ht="129.75" customHeight="1">
      <c r="C72" s="1450"/>
      <c r="D72" s="1451"/>
      <c r="E72" s="363" t="s">
        <v>157</v>
      </c>
      <c r="F72" s="683" t="s">
        <v>964</v>
      </c>
      <c r="G72" s="53" t="s">
        <v>20</v>
      </c>
      <c r="H72" s="56" t="s">
        <v>21</v>
      </c>
      <c r="I72" s="56" t="s">
        <v>11</v>
      </c>
      <c r="J72" s="56" t="s">
        <v>11</v>
      </c>
      <c r="K72" s="56" t="s">
        <v>11</v>
      </c>
      <c r="L72" s="728">
        <v>2</v>
      </c>
      <c r="M72" s="729">
        <v>2</v>
      </c>
      <c r="N72" s="272">
        <f t="shared" si="5"/>
        <v>4</v>
      </c>
      <c r="O72" s="922" t="str">
        <f t="shared" si="1"/>
        <v>BAJO</v>
      </c>
      <c r="P72" s="951">
        <v>25</v>
      </c>
      <c r="Q72" s="272">
        <f t="shared" si="6"/>
        <v>100</v>
      </c>
      <c r="R72" s="274" t="str">
        <f t="shared" si="7"/>
        <v>III</v>
      </c>
      <c r="S72" s="246" t="str">
        <f t="shared" si="8"/>
        <v>MEJORABLE</v>
      </c>
      <c r="T72" s="57" t="s">
        <v>13</v>
      </c>
      <c r="U72" s="56" t="s">
        <v>13</v>
      </c>
      <c r="V72" s="56" t="s">
        <v>13</v>
      </c>
      <c r="W72" s="56" t="s">
        <v>4194</v>
      </c>
      <c r="X72" s="61" t="s">
        <v>13</v>
      </c>
    </row>
    <row r="73" spans="3:24" ht="111" customHeight="1">
      <c r="C73" s="1450"/>
      <c r="D73" s="1451"/>
      <c r="E73" s="363" t="s">
        <v>157</v>
      </c>
      <c r="F73" s="283" t="s">
        <v>966</v>
      </c>
      <c r="G73" s="62" t="s">
        <v>33</v>
      </c>
      <c r="H73" s="55" t="s">
        <v>34</v>
      </c>
      <c r="I73" s="56" t="s">
        <v>11</v>
      </c>
      <c r="J73" s="56" t="s">
        <v>11</v>
      </c>
      <c r="K73" s="56" t="s">
        <v>11</v>
      </c>
      <c r="L73" s="728">
        <v>2</v>
      </c>
      <c r="M73" s="729">
        <v>2</v>
      </c>
      <c r="N73" s="272">
        <f t="shared" si="5"/>
        <v>4</v>
      </c>
      <c r="O73" s="922" t="str">
        <f t="shared" si="1"/>
        <v>BAJO</v>
      </c>
      <c r="P73" s="951">
        <v>25</v>
      </c>
      <c r="Q73" s="272">
        <f t="shared" si="6"/>
        <v>100</v>
      </c>
      <c r="R73" s="274" t="str">
        <f t="shared" si="7"/>
        <v>III</v>
      </c>
      <c r="S73" s="246" t="str">
        <f t="shared" si="8"/>
        <v>MEJORABLE</v>
      </c>
      <c r="T73" s="56" t="s">
        <v>13</v>
      </c>
      <c r="U73" s="56" t="s">
        <v>13</v>
      </c>
      <c r="V73" s="56" t="s">
        <v>13</v>
      </c>
      <c r="W73" s="58" t="s">
        <v>1199</v>
      </c>
      <c r="X73" s="61" t="s">
        <v>13</v>
      </c>
    </row>
    <row r="74" spans="3:24" ht="114.75" customHeight="1">
      <c r="C74" s="1450"/>
      <c r="D74" s="1451"/>
      <c r="E74" s="363" t="s">
        <v>6</v>
      </c>
      <c r="F74" s="63" t="s">
        <v>1274</v>
      </c>
      <c r="G74" s="53" t="s">
        <v>33</v>
      </c>
      <c r="H74" s="56" t="s">
        <v>160</v>
      </c>
      <c r="I74" s="56" t="s">
        <v>11</v>
      </c>
      <c r="J74" s="56" t="s">
        <v>11</v>
      </c>
      <c r="K74" s="56" t="s">
        <v>11</v>
      </c>
      <c r="L74" s="728">
        <v>2</v>
      </c>
      <c r="M74" s="729">
        <v>2</v>
      </c>
      <c r="N74" s="272">
        <f t="shared" si="5"/>
        <v>4</v>
      </c>
      <c r="O74" s="922" t="str">
        <f t="shared" si="1"/>
        <v>BAJO</v>
      </c>
      <c r="P74" s="951">
        <v>25</v>
      </c>
      <c r="Q74" s="272">
        <f t="shared" si="6"/>
        <v>100</v>
      </c>
      <c r="R74" s="274" t="str">
        <f t="shared" si="7"/>
        <v>III</v>
      </c>
      <c r="S74" s="246" t="str">
        <f t="shared" si="8"/>
        <v>MEJORABLE</v>
      </c>
      <c r="T74" s="56" t="s">
        <v>13</v>
      </c>
      <c r="U74" s="56" t="s">
        <v>13</v>
      </c>
      <c r="V74" s="56" t="s">
        <v>13</v>
      </c>
      <c r="W74" s="58" t="s">
        <v>161</v>
      </c>
      <c r="X74" s="61" t="s">
        <v>162</v>
      </c>
    </row>
    <row r="75" spans="3:24" ht="121.5" customHeight="1">
      <c r="C75" s="1450"/>
      <c r="D75" s="1451"/>
      <c r="E75" s="363" t="s">
        <v>157</v>
      </c>
      <c r="F75" s="59" t="s">
        <v>968</v>
      </c>
      <c r="G75" s="54" t="s">
        <v>39</v>
      </c>
      <c r="H75" s="58" t="s">
        <v>164</v>
      </c>
      <c r="I75" s="56" t="s">
        <v>11</v>
      </c>
      <c r="J75" s="56" t="s">
        <v>11</v>
      </c>
      <c r="K75" s="56" t="s">
        <v>11</v>
      </c>
      <c r="L75" s="728">
        <v>2</v>
      </c>
      <c r="M75" s="729">
        <v>2</v>
      </c>
      <c r="N75" s="272">
        <f t="shared" si="5"/>
        <v>4</v>
      </c>
      <c r="O75" s="922" t="str">
        <f t="shared" si="1"/>
        <v>BAJO</v>
      </c>
      <c r="P75" s="951">
        <v>25</v>
      </c>
      <c r="Q75" s="272">
        <f t="shared" si="6"/>
        <v>100</v>
      </c>
      <c r="R75" s="274" t="str">
        <f t="shared" si="7"/>
        <v>III</v>
      </c>
      <c r="S75" s="246" t="str">
        <f t="shared" si="8"/>
        <v>MEJORABLE</v>
      </c>
      <c r="T75" s="56" t="s">
        <v>13</v>
      </c>
      <c r="U75" s="56" t="s">
        <v>13</v>
      </c>
      <c r="V75" s="56" t="s">
        <v>13</v>
      </c>
      <c r="W75" s="58" t="s">
        <v>974</v>
      </c>
      <c r="X75" s="61" t="s">
        <v>4153</v>
      </c>
    </row>
    <row r="76" spans="3:24" ht="115.5" customHeight="1">
      <c r="C76" s="1450"/>
      <c r="D76" s="1451"/>
      <c r="E76" s="363" t="s">
        <v>157</v>
      </c>
      <c r="F76" s="59" t="s">
        <v>1325</v>
      </c>
      <c r="G76" s="54" t="s">
        <v>39</v>
      </c>
      <c r="H76" s="58" t="s">
        <v>1202</v>
      </c>
      <c r="I76" s="56" t="s">
        <v>11</v>
      </c>
      <c r="J76" s="56" t="s">
        <v>11</v>
      </c>
      <c r="K76" s="56" t="s">
        <v>11</v>
      </c>
      <c r="L76" s="728">
        <v>2</v>
      </c>
      <c r="M76" s="729">
        <v>2</v>
      </c>
      <c r="N76" s="272">
        <f t="shared" si="5"/>
        <v>4</v>
      </c>
      <c r="O76" s="922" t="str">
        <f t="shared" ref="O76:O85" si="9">IF(N76&gt;=24,"MUY ALTO",IF(N76&gt;=10,"ALTO",IF(N76&gt;=6,"MEDIO","BAJO")))</f>
        <v>BAJO</v>
      </c>
      <c r="P76" s="951">
        <v>25</v>
      </c>
      <c r="Q76" s="272">
        <f t="shared" si="6"/>
        <v>100</v>
      </c>
      <c r="R76" s="274" t="str">
        <f t="shared" si="7"/>
        <v>III</v>
      </c>
      <c r="S76" s="246" t="str">
        <f t="shared" si="8"/>
        <v>MEJORABLE</v>
      </c>
      <c r="T76" s="56" t="s">
        <v>13</v>
      </c>
      <c r="U76" s="56" t="s">
        <v>13</v>
      </c>
      <c r="V76" s="56" t="s">
        <v>13</v>
      </c>
      <c r="W76" s="58" t="s">
        <v>975</v>
      </c>
      <c r="X76" s="61" t="s">
        <v>13</v>
      </c>
    </row>
    <row r="77" spans="3:24" ht="108" customHeight="1">
      <c r="C77" s="1450"/>
      <c r="D77" s="1451"/>
      <c r="E77" s="363" t="s">
        <v>6</v>
      </c>
      <c r="F77" s="58" t="s">
        <v>286</v>
      </c>
      <c r="G77" s="54" t="s">
        <v>20</v>
      </c>
      <c r="H77" s="58" t="s">
        <v>41</v>
      </c>
      <c r="I77" s="56" t="s">
        <v>11</v>
      </c>
      <c r="J77" s="56" t="s">
        <v>11</v>
      </c>
      <c r="K77" s="56" t="s">
        <v>11</v>
      </c>
      <c r="L77" s="728">
        <v>2</v>
      </c>
      <c r="M77" s="729">
        <v>2</v>
      </c>
      <c r="N77" s="272">
        <f t="shared" si="5"/>
        <v>4</v>
      </c>
      <c r="O77" s="922" t="str">
        <f t="shared" si="9"/>
        <v>BAJO</v>
      </c>
      <c r="P77" s="951">
        <v>25</v>
      </c>
      <c r="Q77" s="272">
        <f t="shared" si="6"/>
        <v>100</v>
      </c>
      <c r="R77" s="274" t="str">
        <f t="shared" si="7"/>
        <v>III</v>
      </c>
      <c r="S77" s="246" t="str">
        <f t="shared" si="8"/>
        <v>MEJORABLE</v>
      </c>
      <c r="T77" s="56" t="s">
        <v>13</v>
      </c>
      <c r="U77" s="56" t="s">
        <v>13</v>
      </c>
      <c r="V77" s="56" t="s">
        <v>13</v>
      </c>
      <c r="W77" s="58" t="s">
        <v>43</v>
      </c>
      <c r="X77" s="61" t="s">
        <v>13</v>
      </c>
    </row>
    <row r="78" spans="3:24" ht="196.5" customHeight="1">
      <c r="C78" s="1450"/>
      <c r="D78" s="1451"/>
      <c r="E78" s="363" t="s">
        <v>6</v>
      </c>
      <c r="F78" s="281" t="s">
        <v>969</v>
      </c>
      <c r="G78" s="53" t="s">
        <v>1204</v>
      </c>
      <c r="H78" s="56" t="s">
        <v>167</v>
      </c>
      <c r="I78" s="56" t="s">
        <v>11</v>
      </c>
      <c r="J78" s="56" t="s">
        <v>11</v>
      </c>
      <c r="K78" s="56" t="s">
        <v>11</v>
      </c>
      <c r="L78" s="728">
        <v>2</v>
      </c>
      <c r="M78" s="729">
        <v>2</v>
      </c>
      <c r="N78" s="272">
        <f t="shared" si="5"/>
        <v>4</v>
      </c>
      <c r="O78" s="922" t="str">
        <f t="shared" si="9"/>
        <v>BAJO</v>
      </c>
      <c r="P78" s="951">
        <v>25</v>
      </c>
      <c r="Q78" s="272">
        <f t="shared" si="6"/>
        <v>100</v>
      </c>
      <c r="R78" s="274" t="str">
        <f t="shared" si="7"/>
        <v>III</v>
      </c>
      <c r="S78" s="246" t="str">
        <f t="shared" si="8"/>
        <v>MEJORABLE</v>
      </c>
      <c r="T78" s="56" t="s">
        <v>13</v>
      </c>
      <c r="U78" s="56" t="s">
        <v>13</v>
      </c>
      <c r="V78" s="56" t="s">
        <v>13</v>
      </c>
      <c r="W78" s="55" t="s">
        <v>976</v>
      </c>
      <c r="X78" s="61" t="s">
        <v>13</v>
      </c>
    </row>
    <row r="79" spans="3:24" ht="177.75" customHeight="1">
      <c r="C79" s="1450"/>
      <c r="D79" s="1451"/>
      <c r="E79" s="363" t="s">
        <v>6</v>
      </c>
      <c r="F79" s="58" t="s">
        <v>970</v>
      </c>
      <c r="G79" s="53" t="s">
        <v>8</v>
      </c>
      <c r="H79" s="56" t="s">
        <v>170</v>
      </c>
      <c r="I79" s="56" t="s">
        <v>11</v>
      </c>
      <c r="J79" s="56" t="s">
        <v>11</v>
      </c>
      <c r="K79" s="56" t="s">
        <v>11</v>
      </c>
      <c r="L79" s="728">
        <v>2</v>
      </c>
      <c r="M79" s="729">
        <v>2</v>
      </c>
      <c r="N79" s="272">
        <f t="shared" si="5"/>
        <v>4</v>
      </c>
      <c r="O79" s="922" t="str">
        <f t="shared" si="9"/>
        <v>BAJO</v>
      </c>
      <c r="P79" s="951">
        <v>60</v>
      </c>
      <c r="Q79" s="272">
        <f t="shared" si="6"/>
        <v>240</v>
      </c>
      <c r="R79" s="274" t="str">
        <f t="shared" si="7"/>
        <v>II</v>
      </c>
      <c r="S79" s="246" t="str">
        <f t="shared" si="8"/>
        <v>ACEPTABLE CON CONTROL ESPECIFICO</v>
      </c>
      <c r="T79" s="56" t="s">
        <v>13</v>
      </c>
      <c r="U79" s="56" t="s">
        <v>13</v>
      </c>
      <c r="V79" s="56" t="s">
        <v>13</v>
      </c>
      <c r="W79" s="58" t="s">
        <v>1205</v>
      </c>
      <c r="X79" s="61" t="s">
        <v>13</v>
      </c>
    </row>
    <row r="80" spans="3:24" ht="104.25" customHeight="1">
      <c r="C80" s="1450"/>
      <c r="D80" s="1451"/>
      <c r="E80" s="363" t="s">
        <v>6</v>
      </c>
      <c r="F80" s="281" t="s">
        <v>1012</v>
      </c>
      <c r="G80" s="53" t="s">
        <v>17</v>
      </c>
      <c r="H80" s="56" t="s">
        <v>18</v>
      </c>
      <c r="I80" s="56" t="s">
        <v>11</v>
      </c>
      <c r="J80" s="56" t="s">
        <v>11</v>
      </c>
      <c r="K80" s="56" t="s">
        <v>11</v>
      </c>
      <c r="L80" s="728">
        <v>2</v>
      </c>
      <c r="M80" s="729">
        <v>2</v>
      </c>
      <c r="N80" s="272">
        <f t="shared" si="5"/>
        <v>4</v>
      </c>
      <c r="O80" s="922" t="str">
        <f t="shared" si="9"/>
        <v>BAJO</v>
      </c>
      <c r="P80" s="951">
        <v>25</v>
      </c>
      <c r="Q80" s="272">
        <f t="shared" si="6"/>
        <v>100</v>
      </c>
      <c r="R80" s="274" t="str">
        <f t="shared" si="7"/>
        <v>III</v>
      </c>
      <c r="S80" s="246" t="str">
        <f t="shared" si="8"/>
        <v>MEJORABLE</v>
      </c>
      <c r="T80" s="56" t="s">
        <v>13</v>
      </c>
      <c r="U80" s="56" t="s">
        <v>13</v>
      </c>
      <c r="V80" s="55" t="s">
        <v>4193</v>
      </c>
      <c r="W80" s="56" t="s">
        <v>977</v>
      </c>
      <c r="X80" s="61" t="s">
        <v>13</v>
      </c>
    </row>
    <row r="81" spans="3:24" ht="122.25" customHeight="1">
      <c r="C81" s="1450"/>
      <c r="D81" s="1451"/>
      <c r="E81" s="363" t="s">
        <v>157</v>
      </c>
      <c r="F81" s="63" t="s">
        <v>972</v>
      </c>
      <c r="G81" s="53" t="s">
        <v>20</v>
      </c>
      <c r="H81" s="56" t="s">
        <v>36</v>
      </c>
      <c r="I81" s="56" t="s">
        <v>11</v>
      </c>
      <c r="J81" s="56" t="s">
        <v>11</v>
      </c>
      <c r="K81" s="56" t="s">
        <v>11</v>
      </c>
      <c r="L81" s="728">
        <v>2</v>
      </c>
      <c r="M81" s="729">
        <v>2</v>
      </c>
      <c r="N81" s="272">
        <f t="shared" si="5"/>
        <v>4</v>
      </c>
      <c r="O81" s="922" t="str">
        <f t="shared" si="9"/>
        <v>BAJO</v>
      </c>
      <c r="P81" s="951">
        <v>25</v>
      </c>
      <c r="Q81" s="272">
        <f t="shared" si="6"/>
        <v>100</v>
      </c>
      <c r="R81" s="274" t="str">
        <f t="shared" si="7"/>
        <v>III</v>
      </c>
      <c r="S81" s="246" t="str">
        <f t="shared" si="8"/>
        <v>MEJORABLE</v>
      </c>
      <c r="T81" s="56" t="s">
        <v>13</v>
      </c>
      <c r="U81" s="56" t="s">
        <v>13</v>
      </c>
      <c r="V81" s="56" t="s">
        <v>13</v>
      </c>
      <c r="W81" s="58" t="s">
        <v>978</v>
      </c>
      <c r="X81" s="61" t="s">
        <v>4191</v>
      </c>
    </row>
    <row r="82" spans="3:24" ht="180">
      <c r="C82" s="1450"/>
      <c r="D82" s="1451"/>
      <c r="E82" s="363" t="s">
        <v>6</v>
      </c>
      <c r="F82" s="919" t="s">
        <v>3767</v>
      </c>
      <c r="G82" s="62" t="s">
        <v>33</v>
      </c>
      <c r="H82" s="278" t="s">
        <v>3766</v>
      </c>
      <c r="I82" s="56" t="s">
        <v>11</v>
      </c>
      <c r="J82" s="56" t="s">
        <v>11</v>
      </c>
      <c r="K82" s="56" t="s">
        <v>11</v>
      </c>
      <c r="L82" s="728">
        <v>2</v>
      </c>
      <c r="M82" s="729">
        <v>2</v>
      </c>
      <c r="N82" s="272">
        <f t="shared" si="5"/>
        <v>4</v>
      </c>
      <c r="O82" s="922" t="str">
        <f t="shared" si="9"/>
        <v>BAJO</v>
      </c>
      <c r="P82" s="951">
        <v>25</v>
      </c>
      <c r="Q82" s="272">
        <f t="shared" si="6"/>
        <v>100</v>
      </c>
      <c r="R82" s="274" t="str">
        <f t="shared" si="7"/>
        <v>III</v>
      </c>
      <c r="S82" s="246" t="str">
        <f t="shared" si="8"/>
        <v>MEJORABLE</v>
      </c>
      <c r="T82" s="56" t="s">
        <v>13</v>
      </c>
      <c r="U82" s="56" t="s">
        <v>13</v>
      </c>
      <c r="V82" s="56" t="s">
        <v>13</v>
      </c>
      <c r="W82" s="280" t="s">
        <v>1276</v>
      </c>
      <c r="X82" s="61" t="s">
        <v>4192</v>
      </c>
    </row>
    <row r="83" spans="3:24" ht="180" customHeight="1">
      <c r="C83" s="1450"/>
      <c r="D83" s="1451"/>
      <c r="E83" s="363" t="s">
        <v>6</v>
      </c>
      <c r="F83" s="63" t="s">
        <v>294</v>
      </c>
      <c r="G83" s="53" t="s">
        <v>20</v>
      </c>
      <c r="H83" s="56" t="s">
        <v>31</v>
      </c>
      <c r="I83" s="59" t="s">
        <v>11</v>
      </c>
      <c r="J83" s="59" t="s">
        <v>11</v>
      </c>
      <c r="K83" s="59" t="s">
        <v>11</v>
      </c>
      <c r="L83" s="728">
        <v>2</v>
      </c>
      <c r="M83" s="729">
        <v>2</v>
      </c>
      <c r="N83" s="272">
        <f t="shared" si="5"/>
        <v>4</v>
      </c>
      <c r="O83" s="922" t="str">
        <f t="shared" si="9"/>
        <v>BAJO</v>
      </c>
      <c r="P83" s="951">
        <v>100</v>
      </c>
      <c r="Q83" s="272">
        <f t="shared" si="6"/>
        <v>400</v>
      </c>
      <c r="R83" s="274" t="str">
        <f t="shared" si="7"/>
        <v>II</v>
      </c>
      <c r="S83" s="246" t="str">
        <f t="shared" si="8"/>
        <v>ACEPTABLE CON CONTROL ESPECIFICO</v>
      </c>
      <c r="T83" s="56" t="s">
        <v>13</v>
      </c>
      <c r="U83" s="56" t="s">
        <v>13</v>
      </c>
      <c r="V83" s="56" t="s">
        <v>13</v>
      </c>
      <c r="W83" s="56" t="s">
        <v>32</v>
      </c>
      <c r="X83" s="61" t="s">
        <v>13</v>
      </c>
    </row>
    <row r="84" spans="3:24" ht="135">
      <c r="C84" s="1450"/>
      <c r="D84" s="1451"/>
      <c r="E84" s="363" t="s">
        <v>157</v>
      </c>
      <c r="F84" s="53" t="s">
        <v>181</v>
      </c>
      <c r="G84" s="53" t="s">
        <v>81</v>
      </c>
      <c r="H84" s="58" t="s">
        <v>182</v>
      </c>
      <c r="I84" s="56" t="s">
        <v>11</v>
      </c>
      <c r="J84" s="56" t="s">
        <v>11</v>
      </c>
      <c r="K84" s="56" t="s">
        <v>11</v>
      </c>
      <c r="L84" s="728">
        <v>2</v>
      </c>
      <c r="M84" s="729">
        <v>2</v>
      </c>
      <c r="N84" s="272">
        <f t="shared" si="5"/>
        <v>4</v>
      </c>
      <c r="O84" s="922" t="str">
        <f t="shared" si="9"/>
        <v>BAJO</v>
      </c>
      <c r="P84" s="951">
        <v>25</v>
      </c>
      <c r="Q84" s="272">
        <f t="shared" si="6"/>
        <v>100</v>
      </c>
      <c r="R84" s="274" t="str">
        <f t="shared" si="7"/>
        <v>III</v>
      </c>
      <c r="S84" s="246" t="str">
        <f t="shared" si="8"/>
        <v>MEJORABLE</v>
      </c>
      <c r="T84" s="56" t="s">
        <v>13</v>
      </c>
      <c r="U84" s="56" t="s">
        <v>13</v>
      </c>
      <c r="V84" s="56" t="s">
        <v>13</v>
      </c>
      <c r="W84" s="279" t="s">
        <v>1278</v>
      </c>
      <c r="X84" s="61" t="s">
        <v>13</v>
      </c>
    </row>
    <row r="85" spans="3:24" ht="171" customHeight="1" thickBot="1">
      <c r="C85" s="1477"/>
      <c r="D85" s="1478"/>
      <c r="E85" s="208" t="s">
        <v>157</v>
      </c>
      <c r="F85" s="286" t="s">
        <v>80</v>
      </c>
      <c r="G85" s="286" t="s">
        <v>81</v>
      </c>
      <c r="H85" s="920" t="s">
        <v>182</v>
      </c>
      <c r="I85" s="287" t="s">
        <v>11</v>
      </c>
      <c r="J85" s="287" t="s">
        <v>11</v>
      </c>
      <c r="K85" s="287" t="s">
        <v>11</v>
      </c>
      <c r="L85" s="855">
        <v>2</v>
      </c>
      <c r="M85" s="856">
        <v>2</v>
      </c>
      <c r="N85" s="267">
        <f t="shared" si="5"/>
        <v>4</v>
      </c>
      <c r="O85" s="1153" t="str">
        <f t="shared" si="9"/>
        <v>BAJO</v>
      </c>
      <c r="P85" s="1236">
        <v>25</v>
      </c>
      <c r="Q85" s="267">
        <f t="shared" si="6"/>
        <v>100</v>
      </c>
      <c r="R85" s="268" t="str">
        <f t="shared" si="7"/>
        <v>III</v>
      </c>
      <c r="S85" s="269" t="str">
        <f t="shared" si="8"/>
        <v>MEJORABLE</v>
      </c>
      <c r="T85" s="287" t="s">
        <v>13</v>
      </c>
      <c r="U85" s="287" t="s">
        <v>13</v>
      </c>
      <c r="V85" s="287" t="s">
        <v>13</v>
      </c>
      <c r="W85" s="920" t="s">
        <v>961</v>
      </c>
      <c r="X85" s="294" t="s">
        <v>13</v>
      </c>
    </row>
    <row r="86" spans="3:24">
      <c r="C86" s="169"/>
      <c r="D86" s="169"/>
      <c r="E86" s="238"/>
      <c r="F86" s="169"/>
      <c r="G86" s="335"/>
      <c r="H86" s="169"/>
      <c r="I86" s="169"/>
      <c r="J86" s="169"/>
      <c r="K86" s="169"/>
      <c r="L86" s="169"/>
      <c r="M86" s="169"/>
      <c r="N86" s="169"/>
      <c r="O86" s="169"/>
      <c r="P86" s="169"/>
      <c r="Q86" s="169"/>
      <c r="R86" s="169"/>
      <c r="S86" s="169"/>
      <c r="T86" s="169"/>
      <c r="U86" s="169"/>
      <c r="V86" s="169"/>
      <c r="W86" s="169"/>
      <c r="X86" s="169"/>
    </row>
    <row r="87" spans="3:24">
      <c r="C87" s="169"/>
      <c r="D87" s="169"/>
      <c r="E87" s="238"/>
      <c r="F87" s="169"/>
      <c r="G87" s="335"/>
      <c r="H87" s="169"/>
      <c r="I87" s="169"/>
      <c r="J87" s="169"/>
      <c r="K87" s="169"/>
      <c r="L87" s="169"/>
      <c r="M87" s="169"/>
      <c r="N87" s="169"/>
      <c r="O87" s="169"/>
      <c r="P87" s="169"/>
      <c r="Q87" s="169"/>
      <c r="R87" s="169"/>
      <c r="S87" s="169"/>
      <c r="T87" s="169"/>
      <c r="U87" s="169"/>
      <c r="V87" s="169"/>
      <c r="W87" s="169"/>
      <c r="X87" s="169"/>
    </row>
    <row r="88" spans="3:24">
      <c r="C88" s="169"/>
      <c r="D88" s="169"/>
      <c r="E88" s="238"/>
      <c r="F88" s="169"/>
      <c r="G88" s="335"/>
      <c r="H88" s="169"/>
      <c r="I88" s="169"/>
      <c r="J88" s="169"/>
      <c r="K88" s="169"/>
      <c r="L88" s="169"/>
      <c r="M88" s="169"/>
      <c r="N88" s="169"/>
      <c r="O88" s="169"/>
      <c r="P88" s="169"/>
      <c r="Q88" s="169"/>
      <c r="R88" s="169"/>
      <c r="S88" s="169"/>
      <c r="T88" s="169"/>
      <c r="U88" s="169"/>
      <c r="V88" s="169"/>
      <c r="W88" s="169"/>
      <c r="X88" s="169"/>
    </row>
  </sheetData>
  <mergeCells count="31">
    <mergeCell ref="D17:D23"/>
    <mergeCell ref="E18:E23"/>
    <mergeCell ref="C3:C6"/>
    <mergeCell ref="D3:V4"/>
    <mergeCell ref="X3:X6"/>
    <mergeCell ref="D5:V6"/>
    <mergeCell ref="U7:V7"/>
    <mergeCell ref="W7:X7"/>
    <mergeCell ref="C24:C30"/>
    <mergeCell ref="D24:D30"/>
    <mergeCell ref="E24:E30"/>
    <mergeCell ref="C8:D8"/>
    <mergeCell ref="E8:X8"/>
    <mergeCell ref="C9:C10"/>
    <mergeCell ref="D9:D10"/>
    <mergeCell ref="E9:E10"/>
    <mergeCell ref="F9:G9"/>
    <mergeCell ref="H9:H10"/>
    <mergeCell ref="I9:K9"/>
    <mergeCell ref="L9:R9"/>
    <mergeCell ref="T9:X9"/>
    <mergeCell ref="C11:C23"/>
    <mergeCell ref="D11:D16"/>
    <mergeCell ref="E11:E16"/>
    <mergeCell ref="C69:D85"/>
    <mergeCell ref="C31:C46"/>
    <mergeCell ref="D31:D41"/>
    <mergeCell ref="E31:E41"/>
    <mergeCell ref="D42:D46"/>
    <mergeCell ref="E42:E46"/>
    <mergeCell ref="C47:D68"/>
  </mergeCells>
  <conditionalFormatting sqref="S66:S85 S11:S46 S52:S59">
    <cfRule type="containsText" dxfId="2402" priority="49" stopIfTrue="1" operator="containsText" text="MEJORABLE">
      <formula>NOT(ISERROR(SEARCH("MEJORABLE",S11)))</formula>
    </cfRule>
    <cfRule type="containsText" dxfId="2401" priority="50" stopIfTrue="1" operator="containsText" text="ACEPTABLE CON CONTROL ESPECIFICO">
      <formula>NOT(ISERROR(SEARCH("ACEPTABLE CON CONTROL ESPECIFICO",S11)))</formula>
    </cfRule>
    <cfRule type="containsText" dxfId="2400" priority="51" stopIfTrue="1" operator="containsText" text="NO ACEPTABLE">
      <formula>NOT(ISERROR(SEARCH("NO ACEPTABLE",S11)))</formula>
    </cfRule>
  </conditionalFormatting>
  <conditionalFormatting sqref="S65">
    <cfRule type="containsText" dxfId="2399" priority="22" stopIfTrue="1" operator="containsText" text="MEJORABLE">
      <formula>NOT(ISERROR(SEARCH("MEJORABLE",S65)))</formula>
    </cfRule>
    <cfRule type="containsText" dxfId="2398" priority="23" stopIfTrue="1" operator="containsText" text="ACEPTABLE CON CONTROL ESPECIFICO">
      <formula>NOT(ISERROR(SEARCH("ACEPTABLE CON CONTROL ESPECIFICO",S65)))</formula>
    </cfRule>
    <cfRule type="containsText" dxfId="2397" priority="24" stopIfTrue="1" operator="containsText" text="NO ACEPTABLE">
      <formula>NOT(ISERROR(SEARCH("NO ACEPTABLE",S65)))</formula>
    </cfRule>
  </conditionalFormatting>
  <conditionalFormatting sqref="S60:S61">
    <cfRule type="containsText" dxfId="2396" priority="19" stopIfTrue="1" operator="containsText" text="MEJORABLE">
      <formula>NOT(ISERROR(SEARCH("MEJORABLE",S60)))</formula>
    </cfRule>
    <cfRule type="containsText" dxfId="2395" priority="20" stopIfTrue="1" operator="containsText" text="ACEPTABLE CON CONTROL ESPECIFICO">
      <formula>NOT(ISERROR(SEARCH("ACEPTABLE CON CONTROL ESPECIFICO",S60)))</formula>
    </cfRule>
    <cfRule type="containsText" dxfId="2394" priority="21" stopIfTrue="1" operator="containsText" text="NO ACEPTABLE">
      <formula>NOT(ISERROR(SEARCH("NO ACEPTABLE",S60)))</formula>
    </cfRule>
  </conditionalFormatting>
  <conditionalFormatting sqref="S62">
    <cfRule type="containsText" dxfId="2393" priority="16" stopIfTrue="1" operator="containsText" text="MEJORABLE">
      <formula>NOT(ISERROR(SEARCH("MEJORABLE",S62)))</formula>
    </cfRule>
    <cfRule type="containsText" dxfId="2392" priority="17" stopIfTrue="1" operator="containsText" text="ACEPTABLE CON CONTROL ESPECIFICO">
      <formula>NOT(ISERROR(SEARCH("ACEPTABLE CON CONTROL ESPECIFICO",S62)))</formula>
    </cfRule>
    <cfRule type="containsText" dxfId="2391" priority="18" stopIfTrue="1" operator="containsText" text="NO ACEPTABLE">
      <formula>NOT(ISERROR(SEARCH("NO ACEPTABLE",S62)))</formula>
    </cfRule>
  </conditionalFormatting>
  <conditionalFormatting sqref="S63">
    <cfRule type="containsText" dxfId="2390" priority="13" stopIfTrue="1" operator="containsText" text="MEJORABLE">
      <formula>NOT(ISERROR(SEARCH("MEJORABLE",S63)))</formula>
    </cfRule>
    <cfRule type="containsText" dxfId="2389" priority="14" stopIfTrue="1" operator="containsText" text="ACEPTABLE CON CONTROL ESPECIFICO">
      <formula>NOT(ISERROR(SEARCH("ACEPTABLE CON CONTROL ESPECIFICO",S63)))</formula>
    </cfRule>
    <cfRule type="containsText" dxfId="2388" priority="15" stopIfTrue="1" operator="containsText" text="NO ACEPTABLE">
      <formula>NOT(ISERROR(SEARCH("NO ACEPTABLE",S63)))</formula>
    </cfRule>
  </conditionalFormatting>
  <conditionalFormatting sqref="S64">
    <cfRule type="containsText" dxfId="2387" priority="10" stopIfTrue="1" operator="containsText" text="MEJORABLE">
      <formula>NOT(ISERROR(SEARCH("MEJORABLE",S64)))</formula>
    </cfRule>
    <cfRule type="containsText" dxfId="2386" priority="11" stopIfTrue="1" operator="containsText" text="ACEPTABLE CON CONTROL ESPECIFICO">
      <formula>NOT(ISERROR(SEARCH("ACEPTABLE CON CONTROL ESPECIFICO",S64)))</formula>
    </cfRule>
    <cfRule type="containsText" dxfId="2385" priority="12" stopIfTrue="1" operator="containsText" text="NO ACEPTABLE">
      <formula>NOT(ISERROR(SEARCH("NO ACEPTABLE",S64)))</formula>
    </cfRule>
  </conditionalFormatting>
  <conditionalFormatting sqref="S47:S51">
    <cfRule type="containsText" dxfId="2384" priority="1" stopIfTrue="1" operator="containsText" text="MEJORABLE">
      <formula>NOT(ISERROR(SEARCH("MEJORABLE",S47)))</formula>
    </cfRule>
    <cfRule type="containsText" dxfId="2383" priority="2" stopIfTrue="1" operator="containsText" text="ACEPTABLE CON CONTROL ESPECIFICO">
      <formula>NOT(ISERROR(SEARCH("ACEPTABLE CON CONTROL ESPECIFICO",S47)))</formula>
    </cfRule>
    <cfRule type="containsText" dxfId="2382" priority="3" stopIfTrue="1" operator="containsText" text="NO ACEPTABLE">
      <formula>NOT(ISERROR(SEARCH("NO ACEPTABLE",S47)))</formula>
    </cfRule>
  </conditionalFormatting>
  <dataValidations count="3">
    <dataValidation type="list" allowBlank="1" showInputMessage="1" prompt="100= Muerte_x000a_60= Lesiones graves e irreparables (IPP o invalidez)_x000a_25= Lesiones con incapacidad laboral temporal_x000a_10= Lesiones que no requieren hospitalización_x000a_" sqref="P11:P85" xr:uid="{00000000-0002-0000-0D00-000000000000}">
      <formula1>"100,60,25,10"</formula1>
    </dataValidation>
    <dataValidation type="list" allowBlank="1" showInputMessage="1" prompt="4 = Continua_x000a_3 = Frecuente_x000a_2 = Ocasional_x000a_1 = Esporádica" sqref="M11:M85" xr:uid="{00000000-0002-0000-0D00-000001000000}">
      <formula1>"4, 3, 2, 1"</formula1>
    </dataValidation>
    <dataValidation type="list" allowBlank="1" showInputMessage="1" showErrorMessage="1" prompt="10 = Muy Alto_x000a_6 = Alto_x000a_2 = Medio_x000a_0 = Bajo" sqref="L11:L85" xr:uid="{00000000-0002-0000-0D00-000002000000}">
      <formula1>"10, 6, 2, 0, "</formula1>
    </dataValidation>
  </dataValidations>
  <hyperlinks>
    <hyperlink ref="F24" location="'RIESGO VIAL'!Área_de_impresión" display="RIESGO VIAL" xr:uid="{00000000-0004-0000-0D00-000000000000}"/>
  </hyperlinks>
  <pageMargins left="0.7" right="0.7" top="0.75" bottom="0.75" header="0.3" footer="0.3"/>
  <pageSetup scale="1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B1:Z92"/>
  <sheetViews>
    <sheetView view="pageBreakPreview" zoomScale="40" zoomScaleNormal="10" zoomScaleSheetLayoutView="40" workbookViewId="0">
      <selection activeCell="S11" sqref="S11"/>
    </sheetView>
  </sheetViews>
  <sheetFormatPr baseColWidth="10" defaultRowHeight="14.4"/>
  <cols>
    <col min="2" max="2" width="11.5546875" style="169"/>
    <col min="3" max="3" width="55.109375" customWidth="1"/>
    <col min="4" max="4" width="28" customWidth="1"/>
    <col min="5" max="5" width="25.44140625" style="347" customWidth="1"/>
    <col min="6" max="6" width="74.6640625" customWidth="1"/>
    <col min="7" max="7" width="38.109375" customWidth="1"/>
    <col min="8" max="8" width="35.109375" customWidth="1"/>
    <col min="9" max="9" width="28.44140625" customWidth="1"/>
    <col min="10" max="10" width="27" customWidth="1"/>
    <col min="11" max="11" width="40.33203125" customWidth="1"/>
    <col min="12" max="12" width="30.44140625" customWidth="1"/>
    <col min="13" max="13" width="47.6640625" bestFit="1" customWidth="1"/>
    <col min="14" max="14" width="46.33203125" bestFit="1" customWidth="1"/>
    <col min="15" max="15" width="21.6640625" customWidth="1"/>
    <col min="16" max="16" width="20.6640625" customWidth="1"/>
    <col min="17" max="17" width="18.44140625" customWidth="1"/>
    <col min="18" max="18" width="19" customWidth="1"/>
    <col min="19" max="19" width="40.6640625" customWidth="1"/>
    <col min="20" max="20" width="26.33203125" customWidth="1"/>
    <col min="21" max="21" width="30.6640625" customWidth="1"/>
    <col min="22" max="22" width="40.44140625" customWidth="1"/>
    <col min="23" max="23" width="120" customWidth="1"/>
    <col min="24" max="24" width="53.44140625" style="347" customWidth="1"/>
    <col min="25" max="26" width="11.554687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3526</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107.25" customHeight="1">
      <c r="C5" s="251" t="s">
        <v>3</v>
      </c>
      <c r="D5" s="205">
        <v>43518</v>
      </c>
      <c r="E5" s="205">
        <v>43533</v>
      </c>
      <c r="F5" s="205">
        <v>43710</v>
      </c>
      <c r="G5" s="205">
        <v>43719</v>
      </c>
      <c r="H5" s="205">
        <v>43732</v>
      </c>
      <c r="I5" s="205">
        <v>43768</v>
      </c>
      <c r="J5" s="205">
        <v>44034</v>
      </c>
      <c r="K5" s="205">
        <v>44295</v>
      </c>
      <c r="L5" s="205">
        <v>44708</v>
      </c>
      <c r="M5" s="205">
        <v>45114</v>
      </c>
      <c r="N5" s="862">
        <v>45469</v>
      </c>
      <c r="O5" s="190"/>
      <c r="P5" s="190"/>
      <c r="Q5" s="190"/>
      <c r="R5" s="190"/>
      <c r="S5" s="187"/>
      <c r="T5" s="249"/>
      <c r="U5" s="1405"/>
      <c r="V5" s="1405"/>
      <c r="W5" s="1406"/>
      <c r="X5" s="1407"/>
    </row>
    <row r="6" spans="3:24" ht="45">
      <c r="C6" s="1408" t="s">
        <v>128</v>
      </c>
      <c r="D6" s="1409"/>
      <c r="E6" s="1487" t="s">
        <v>2478</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15.2">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224.25" customHeight="1">
      <c r="C9" s="1491" t="s">
        <v>77</v>
      </c>
      <c r="D9" s="1492" t="s">
        <v>3773</v>
      </c>
      <c r="E9" s="1440" t="s">
        <v>6</v>
      </c>
      <c r="F9" s="99" t="s">
        <v>319</v>
      </c>
      <c r="G9" s="197" t="s">
        <v>8</v>
      </c>
      <c r="H9" s="198" t="s">
        <v>1379</v>
      </c>
      <c r="I9" s="198" t="s">
        <v>11</v>
      </c>
      <c r="J9" s="198" t="s">
        <v>11</v>
      </c>
      <c r="K9" s="195" t="s">
        <v>3682</v>
      </c>
      <c r="L9" s="472">
        <v>6</v>
      </c>
      <c r="M9" s="472">
        <v>2</v>
      </c>
      <c r="N9" s="639">
        <f>+L9*M9</f>
        <v>12</v>
      </c>
      <c r="O9" s="950" t="str">
        <f>IF(N9&gt;=24,"MUY ALTO",IF(N9&gt;=10,"ALTO",IF(N9&gt;=6,"MEDIO","BAJO")))</f>
        <v>ALTO</v>
      </c>
      <c r="P9" s="639">
        <v>25</v>
      </c>
      <c r="Q9" s="639">
        <f>+N9*P9</f>
        <v>300</v>
      </c>
      <c r="R9" s="674" t="str">
        <f>IF(Q9&gt;=600,"I",IF(Q9&gt;=150,"II",IF(Q9&gt;=40,"III",IF(Q9&gt;=20,"IV"))))</f>
        <v>II</v>
      </c>
      <c r="S9" s="246" t="str">
        <f>IF(Q9&gt;=600,"NO ACEPTABLE",IF(Q9&gt;=150,"ACEPTABLE CON CONTROL ESPECIFICO",IF(Q9&gt;=40,"MEJORABLE",IF(Q9&gt;=20,"ACEPTABLE"))))</f>
        <v>ACEPTABLE CON CONTROL ESPECIFICO</v>
      </c>
      <c r="T9" s="65" t="s">
        <v>91</v>
      </c>
      <c r="U9" s="65" t="s">
        <v>13</v>
      </c>
      <c r="V9" s="65" t="s">
        <v>91</v>
      </c>
      <c r="W9" s="101" t="s">
        <v>1865</v>
      </c>
      <c r="X9" s="203" t="s">
        <v>13</v>
      </c>
    </row>
    <row r="10" spans="3:24" ht="162">
      <c r="C10" s="1491"/>
      <c r="D10" s="1492"/>
      <c r="E10" s="1440"/>
      <c r="F10" s="197" t="s">
        <v>1380</v>
      </c>
      <c r="G10" s="197" t="s">
        <v>8</v>
      </c>
      <c r="H10" s="198" t="s">
        <v>1339</v>
      </c>
      <c r="I10" s="195" t="s">
        <v>11</v>
      </c>
      <c r="J10" s="195" t="s">
        <v>1381</v>
      </c>
      <c r="K10" s="195" t="s">
        <v>11</v>
      </c>
      <c r="L10" s="472">
        <v>6</v>
      </c>
      <c r="M10" s="472">
        <v>2</v>
      </c>
      <c r="N10" s="639">
        <f t="shared" ref="N10:N73" si="0">+L10*M10</f>
        <v>12</v>
      </c>
      <c r="O10" s="950" t="str">
        <f t="shared" ref="O10:O73" si="1">IF(N10&gt;=24,"MUY ALTO",IF(N10&gt;=10,"ALTO",IF(N10&gt;=6,"MEDIO","BAJO")))</f>
        <v>ALTO</v>
      </c>
      <c r="P10" s="639">
        <v>25</v>
      </c>
      <c r="Q10" s="639">
        <f t="shared" ref="Q10:Q73" si="2">+N10*P10</f>
        <v>300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65" t="s">
        <v>91</v>
      </c>
      <c r="U10" s="65" t="s">
        <v>91</v>
      </c>
      <c r="V10" s="65" t="s">
        <v>91</v>
      </c>
      <c r="W10" s="201" t="s">
        <v>320</v>
      </c>
      <c r="X10" s="203" t="s">
        <v>13</v>
      </c>
    </row>
    <row r="11" spans="3:24" ht="176.25" customHeight="1">
      <c r="C11" s="1491"/>
      <c r="D11" s="1492"/>
      <c r="E11" s="1440"/>
      <c r="F11" s="196" t="s">
        <v>321</v>
      </c>
      <c r="G11" s="197" t="s">
        <v>17</v>
      </c>
      <c r="H11" s="201" t="s">
        <v>47</v>
      </c>
      <c r="I11" s="198" t="s">
        <v>45</v>
      </c>
      <c r="J11" s="198" t="s">
        <v>11</v>
      </c>
      <c r="K11" s="198" t="s">
        <v>1266</v>
      </c>
      <c r="L11" s="472">
        <v>2</v>
      </c>
      <c r="M11" s="472">
        <v>2</v>
      </c>
      <c r="N11" s="639">
        <f t="shared" si="0"/>
        <v>4</v>
      </c>
      <c r="O11" s="950" t="str">
        <f t="shared" si="1"/>
        <v>BAJO</v>
      </c>
      <c r="P11" s="639">
        <v>25</v>
      </c>
      <c r="Q11" s="639">
        <f t="shared" si="2"/>
        <v>100</v>
      </c>
      <c r="R11" s="674" t="str">
        <f t="shared" si="3"/>
        <v>III</v>
      </c>
      <c r="S11" s="246" t="str">
        <f t="shared" si="4"/>
        <v>MEJORABLE</v>
      </c>
      <c r="T11" s="65" t="s">
        <v>91</v>
      </c>
      <c r="U11" s="65" t="s">
        <v>91</v>
      </c>
      <c r="V11" s="65" t="s">
        <v>91</v>
      </c>
      <c r="W11" s="9" t="s">
        <v>1382</v>
      </c>
      <c r="X11" s="203" t="s">
        <v>13</v>
      </c>
    </row>
    <row r="12" spans="3:24" ht="143.25" customHeight="1">
      <c r="C12" s="1491"/>
      <c r="D12" s="1492"/>
      <c r="E12" s="1440"/>
      <c r="F12" s="99" t="s">
        <v>322</v>
      </c>
      <c r="G12" s="197" t="s">
        <v>20</v>
      </c>
      <c r="H12" s="198" t="s">
        <v>323</v>
      </c>
      <c r="I12" s="195" t="s">
        <v>11</v>
      </c>
      <c r="J12" s="195" t="s">
        <v>871</v>
      </c>
      <c r="K12" s="195" t="s">
        <v>1264</v>
      </c>
      <c r="L12" s="472">
        <v>2</v>
      </c>
      <c r="M12" s="472">
        <v>2</v>
      </c>
      <c r="N12" s="639">
        <f t="shared" si="0"/>
        <v>4</v>
      </c>
      <c r="O12" s="950" t="str">
        <f t="shared" si="1"/>
        <v>BAJO</v>
      </c>
      <c r="P12" s="639">
        <v>25</v>
      </c>
      <c r="Q12" s="639">
        <f t="shared" si="2"/>
        <v>100</v>
      </c>
      <c r="R12" s="674" t="str">
        <f t="shared" si="3"/>
        <v>III</v>
      </c>
      <c r="S12" s="246" t="str">
        <f t="shared" si="4"/>
        <v>MEJORABLE</v>
      </c>
      <c r="T12" s="65" t="s">
        <v>91</v>
      </c>
      <c r="U12" s="65" t="s">
        <v>91</v>
      </c>
      <c r="V12" s="65" t="s">
        <v>91</v>
      </c>
      <c r="W12" s="201" t="s">
        <v>1383</v>
      </c>
      <c r="X12" s="203" t="s">
        <v>13</v>
      </c>
    </row>
    <row r="13" spans="3:24" ht="108">
      <c r="C13" s="1491"/>
      <c r="D13" s="1492"/>
      <c r="E13" s="1440"/>
      <c r="F13" s="200" t="s">
        <v>872</v>
      </c>
      <c r="G13" s="197" t="s">
        <v>20</v>
      </c>
      <c r="H13" s="199" t="s">
        <v>194</v>
      </c>
      <c r="I13" s="196" t="s">
        <v>11</v>
      </c>
      <c r="J13" s="196" t="s">
        <v>11</v>
      </c>
      <c r="K13" s="199" t="s">
        <v>873</v>
      </c>
      <c r="L13" s="472">
        <v>2</v>
      </c>
      <c r="M13" s="472">
        <v>2</v>
      </c>
      <c r="N13" s="639">
        <f t="shared" si="0"/>
        <v>4</v>
      </c>
      <c r="O13" s="950" t="str">
        <f t="shared" si="1"/>
        <v>BAJO</v>
      </c>
      <c r="P13" s="639">
        <v>25</v>
      </c>
      <c r="Q13" s="639">
        <f t="shared" si="2"/>
        <v>100</v>
      </c>
      <c r="R13" s="674" t="str">
        <f t="shared" si="3"/>
        <v>III</v>
      </c>
      <c r="S13" s="246" t="str">
        <f t="shared" si="4"/>
        <v>MEJORABLE</v>
      </c>
      <c r="T13" s="65" t="s">
        <v>91</v>
      </c>
      <c r="U13" s="65" t="s">
        <v>91</v>
      </c>
      <c r="V13" s="65" t="s">
        <v>91</v>
      </c>
      <c r="W13" s="9" t="s">
        <v>1384</v>
      </c>
      <c r="X13" s="203" t="s">
        <v>13</v>
      </c>
    </row>
    <row r="14" spans="3:24" ht="152.25" customHeight="1">
      <c r="C14" s="1491"/>
      <c r="D14" s="1492"/>
      <c r="E14" s="1440"/>
      <c r="F14" s="34" t="s">
        <v>874</v>
      </c>
      <c r="G14" s="197" t="s">
        <v>1216</v>
      </c>
      <c r="H14" s="179" t="s">
        <v>324</v>
      </c>
      <c r="I14" s="195" t="s">
        <v>196</v>
      </c>
      <c r="J14" s="198" t="s">
        <v>196</v>
      </c>
      <c r="K14" s="198" t="s">
        <v>196</v>
      </c>
      <c r="L14" s="472">
        <v>2</v>
      </c>
      <c r="M14" s="472">
        <v>2</v>
      </c>
      <c r="N14" s="639">
        <f t="shared" si="0"/>
        <v>4</v>
      </c>
      <c r="O14" s="950" t="str">
        <f t="shared" si="1"/>
        <v>BAJO</v>
      </c>
      <c r="P14" s="639">
        <v>25</v>
      </c>
      <c r="Q14" s="639">
        <f t="shared" si="2"/>
        <v>100</v>
      </c>
      <c r="R14" s="674" t="str">
        <f t="shared" si="3"/>
        <v>III</v>
      </c>
      <c r="S14" s="246" t="str">
        <f t="shared" si="4"/>
        <v>MEJORABLE</v>
      </c>
      <c r="T14" s="198" t="s">
        <v>91</v>
      </c>
      <c r="U14" s="198" t="s">
        <v>91</v>
      </c>
      <c r="V14" s="198" t="s">
        <v>1385</v>
      </c>
      <c r="W14" s="198" t="s">
        <v>1386</v>
      </c>
      <c r="X14" s="203" t="s">
        <v>190</v>
      </c>
    </row>
    <row r="15" spans="3:24" ht="138" customHeight="1">
      <c r="C15" s="1491"/>
      <c r="D15" s="1492"/>
      <c r="E15" s="1440"/>
      <c r="F15" s="99" t="s">
        <v>325</v>
      </c>
      <c r="G15" s="197" t="s">
        <v>20</v>
      </c>
      <c r="H15" s="198" t="s">
        <v>326</v>
      </c>
      <c r="I15" s="195" t="s">
        <v>11</v>
      </c>
      <c r="J15" s="195" t="s">
        <v>42</v>
      </c>
      <c r="K15" s="195" t="s">
        <v>1266</v>
      </c>
      <c r="L15" s="472">
        <v>2</v>
      </c>
      <c r="M15" s="472">
        <v>2</v>
      </c>
      <c r="N15" s="639">
        <f t="shared" si="0"/>
        <v>4</v>
      </c>
      <c r="O15" s="950" t="str">
        <f t="shared" si="1"/>
        <v>BAJO</v>
      </c>
      <c r="P15" s="639">
        <v>25</v>
      </c>
      <c r="Q15" s="639">
        <f t="shared" si="2"/>
        <v>100</v>
      </c>
      <c r="R15" s="674" t="str">
        <f t="shared" si="3"/>
        <v>III</v>
      </c>
      <c r="S15" s="246" t="str">
        <f t="shared" si="4"/>
        <v>MEJORABLE</v>
      </c>
      <c r="T15" s="65" t="s">
        <v>91</v>
      </c>
      <c r="U15" s="65" t="s">
        <v>91</v>
      </c>
      <c r="V15" s="65" t="s">
        <v>91</v>
      </c>
      <c r="W15" s="199" t="s">
        <v>1387</v>
      </c>
      <c r="X15" s="203" t="s">
        <v>13</v>
      </c>
    </row>
    <row r="16" spans="3:24" ht="150.75" customHeight="1">
      <c r="C16" s="1491"/>
      <c r="D16" s="1492"/>
      <c r="E16" s="1440"/>
      <c r="F16" s="99" t="s">
        <v>327</v>
      </c>
      <c r="G16" s="197" t="s">
        <v>20</v>
      </c>
      <c r="H16" s="198" t="s">
        <v>328</v>
      </c>
      <c r="I16" s="198" t="s">
        <v>11</v>
      </c>
      <c r="J16" s="198" t="s">
        <v>11</v>
      </c>
      <c r="K16" s="198" t="s">
        <v>1266</v>
      </c>
      <c r="L16" s="472">
        <v>2</v>
      </c>
      <c r="M16" s="472">
        <v>2</v>
      </c>
      <c r="N16" s="639">
        <f t="shared" si="0"/>
        <v>4</v>
      </c>
      <c r="O16" s="950" t="str">
        <f t="shared" si="1"/>
        <v>BAJO</v>
      </c>
      <c r="P16" s="639">
        <v>100</v>
      </c>
      <c r="Q16" s="639">
        <f t="shared" si="2"/>
        <v>400</v>
      </c>
      <c r="R16" s="674" t="str">
        <f t="shared" si="3"/>
        <v>II</v>
      </c>
      <c r="S16" s="246" t="str">
        <f t="shared" si="4"/>
        <v>ACEPTABLE CON CONTROL ESPECIFICO</v>
      </c>
      <c r="T16" s="65" t="s">
        <v>91</v>
      </c>
      <c r="U16" s="65" t="s">
        <v>91</v>
      </c>
      <c r="V16" s="65" t="s">
        <v>91</v>
      </c>
      <c r="W16" s="201" t="s">
        <v>875</v>
      </c>
      <c r="X16" s="203" t="s">
        <v>13</v>
      </c>
    </row>
    <row r="17" spans="3:24" ht="219" customHeight="1">
      <c r="C17" s="1491"/>
      <c r="D17" s="1492"/>
      <c r="E17" s="1440"/>
      <c r="F17" s="200" t="s">
        <v>329</v>
      </c>
      <c r="G17" s="197" t="s">
        <v>20</v>
      </c>
      <c r="H17" s="322" t="s">
        <v>48</v>
      </c>
      <c r="I17" s="196" t="s">
        <v>11</v>
      </c>
      <c r="J17" s="196" t="s">
        <v>11</v>
      </c>
      <c r="K17" s="322" t="s">
        <v>1264</v>
      </c>
      <c r="L17" s="472">
        <v>2</v>
      </c>
      <c r="M17" s="472">
        <v>2</v>
      </c>
      <c r="N17" s="639">
        <f t="shared" si="0"/>
        <v>4</v>
      </c>
      <c r="O17" s="950" t="str">
        <f t="shared" si="1"/>
        <v>BAJO</v>
      </c>
      <c r="P17" s="639">
        <v>25</v>
      </c>
      <c r="Q17" s="639">
        <f t="shared" si="2"/>
        <v>100</v>
      </c>
      <c r="R17" s="674" t="str">
        <f t="shared" si="3"/>
        <v>III</v>
      </c>
      <c r="S17" s="246" t="str">
        <f t="shared" si="4"/>
        <v>MEJORABLE</v>
      </c>
      <c r="T17" s="195" t="s">
        <v>13</v>
      </c>
      <c r="U17" s="195" t="s">
        <v>13</v>
      </c>
      <c r="V17" s="195" t="s">
        <v>13</v>
      </c>
      <c r="W17" s="100" t="s">
        <v>1388</v>
      </c>
      <c r="X17" s="203" t="s">
        <v>13</v>
      </c>
    </row>
    <row r="18" spans="3:24" ht="84.6">
      <c r="C18" s="1491"/>
      <c r="D18" s="1492"/>
      <c r="E18" s="1440"/>
      <c r="F18" s="99" t="s">
        <v>1389</v>
      </c>
      <c r="G18" s="197" t="s">
        <v>8</v>
      </c>
      <c r="H18" s="198" t="s">
        <v>1390</v>
      </c>
      <c r="I18" s="198" t="s">
        <v>11</v>
      </c>
      <c r="J18" s="198" t="s">
        <v>11</v>
      </c>
      <c r="K18" s="198" t="s">
        <v>189</v>
      </c>
      <c r="L18" s="472">
        <v>2</v>
      </c>
      <c r="M18" s="472">
        <v>4</v>
      </c>
      <c r="N18" s="639">
        <f t="shared" si="0"/>
        <v>8</v>
      </c>
      <c r="O18" s="950" t="str">
        <f t="shared" si="1"/>
        <v>MEDIO</v>
      </c>
      <c r="P18" s="639">
        <v>25</v>
      </c>
      <c r="Q18" s="639">
        <f t="shared" si="2"/>
        <v>200</v>
      </c>
      <c r="R18" s="674" t="str">
        <f t="shared" si="3"/>
        <v>II</v>
      </c>
      <c r="S18" s="246" t="str">
        <f t="shared" si="4"/>
        <v>ACEPTABLE CON CONTROL ESPECIFICO</v>
      </c>
      <c r="T18" s="198" t="s">
        <v>91</v>
      </c>
      <c r="U18" s="198" t="s">
        <v>91</v>
      </c>
      <c r="V18" s="198" t="s">
        <v>91</v>
      </c>
      <c r="W18" s="201" t="s">
        <v>1391</v>
      </c>
      <c r="X18" s="203" t="s">
        <v>13</v>
      </c>
    </row>
    <row r="19" spans="3:24" ht="123.75" customHeight="1">
      <c r="C19" s="1491"/>
      <c r="D19" s="1492"/>
      <c r="E19" s="1440"/>
      <c r="F19" s="99" t="s">
        <v>1392</v>
      </c>
      <c r="G19" s="197" t="s">
        <v>8</v>
      </c>
      <c r="H19" s="198" t="s">
        <v>330</v>
      </c>
      <c r="I19" s="198" t="s">
        <v>11</v>
      </c>
      <c r="J19" s="198" t="s">
        <v>11</v>
      </c>
      <c r="K19" s="198" t="s">
        <v>189</v>
      </c>
      <c r="L19" s="472">
        <v>6</v>
      </c>
      <c r="M19" s="472">
        <v>2</v>
      </c>
      <c r="N19" s="639">
        <f t="shared" si="0"/>
        <v>12</v>
      </c>
      <c r="O19" s="950" t="str">
        <f t="shared" si="1"/>
        <v>ALTO</v>
      </c>
      <c r="P19" s="639">
        <v>25</v>
      </c>
      <c r="Q19" s="639">
        <f t="shared" si="2"/>
        <v>300</v>
      </c>
      <c r="R19" s="674" t="str">
        <f t="shared" si="3"/>
        <v>II</v>
      </c>
      <c r="S19" s="246" t="str">
        <f t="shared" si="4"/>
        <v>ACEPTABLE CON CONTROL ESPECIFICO</v>
      </c>
      <c r="T19" s="198" t="s">
        <v>91</v>
      </c>
      <c r="U19" s="198" t="s">
        <v>91</v>
      </c>
      <c r="V19" s="198" t="s">
        <v>91</v>
      </c>
      <c r="W19" s="201" t="s">
        <v>1393</v>
      </c>
      <c r="X19" s="203" t="s">
        <v>190</v>
      </c>
    </row>
    <row r="20" spans="3:24" ht="270">
      <c r="C20" s="1491"/>
      <c r="D20" s="1492"/>
      <c r="E20" s="1440"/>
      <c r="F20" s="200" t="s">
        <v>1394</v>
      </c>
      <c r="G20" s="197" t="s">
        <v>8</v>
      </c>
      <c r="H20" s="10" t="s">
        <v>331</v>
      </c>
      <c r="I20" s="198" t="s">
        <v>11</v>
      </c>
      <c r="J20" s="198" t="s">
        <v>11</v>
      </c>
      <c r="K20" s="196" t="s">
        <v>204</v>
      </c>
      <c r="L20" s="472">
        <v>6</v>
      </c>
      <c r="M20" s="472">
        <v>2</v>
      </c>
      <c r="N20" s="639">
        <f t="shared" si="0"/>
        <v>12</v>
      </c>
      <c r="O20" s="950" t="str">
        <f t="shared" si="1"/>
        <v>ALTO</v>
      </c>
      <c r="P20" s="639">
        <v>25</v>
      </c>
      <c r="Q20" s="639">
        <f t="shared" si="2"/>
        <v>300</v>
      </c>
      <c r="R20" s="674" t="str">
        <f t="shared" si="3"/>
        <v>II</v>
      </c>
      <c r="S20" s="246" t="str">
        <f t="shared" si="4"/>
        <v>ACEPTABLE CON CONTROL ESPECIFICO</v>
      </c>
      <c r="T20" s="198" t="s">
        <v>91</v>
      </c>
      <c r="U20" s="198" t="s">
        <v>91</v>
      </c>
      <c r="V20" s="198" t="s">
        <v>91</v>
      </c>
      <c r="W20" s="101" t="s">
        <v>3683</v>
      </c>
      <c r="X20" s="103" t="s">
        <v>13</v>
      </c>
    </row>
    <row r="21" spans="3:24" ht="150.75" customHeight="1">
      <c r="C21" s="1491"/>
      <c r="D21" s="1492"/>
      <c r="E21" s="1440"/>
      <c r="F21" s="200" t="s">
        <v>1395</v>
      </c>
      <c r="G21" s="197" t="s">
        <v>203</v>
      </c>
      <c r="H21" s="199" t="s">
        <v>332</v>
      </c>
      <c r="I21" s="196" t="s">
        <v>11</v>
      </c>
      <c r="J21" s="196" t="s">
        <v>11</v>
      </c>
      <c r="K21" s="199" t="s">
        <v>1266</v>
      </c>
      <c r="L21" s="472">
        <v>2</v>
      </c>
      <c r="M21" s="472">
        <v>2</v>
      </c>
      <c r="N21" s="639">
        <f t="shared" si="0"/>
        <v>4</v>
      </c>
      <c r="O21" s="950" t="str">
        <f t="shared" si="1"/>
        <v>BAJO</v>
      </c>
      <c r="P21" s="639">
        <v>25</v>
      </c>
      <c r="Q21" s="639">
        <f t="shared" si="2"/>
        <v>100</v>
      </c>
      <c r="R21" s="674" t="str">
        <f t="shared" si="3"/>
        <v>III</v>
      </c>
      <c r="S21" s="246" t="str">
        <f t="shared" si="4"/>
        <v>MEJORABLE</v>
      </c>
      <c r="T21" s="198" t="s">
        <v>13</v>
      </c>
      <c r="U21" s="198" t="s">
        <v>13</v>
      </c>
      <c r="V21" s="198" t="s">
        <v>1396</v>
      </c>
      <c r="W21" s="9" t="s">
        <v>1397</v>
      </c>
      <c r="X21" s="203" t="s">
        <v>13</v>
      </c>
    </row>
    <row r="22" spans="3:24" ht="138.75" customHeight="1">
      <c r="C22" s="1491"/>
      <c r="D22" s="1493" t="s">
        <v>3772</v>
      </c>
      <c r="E22" s="363" t="s">
        <v>6</v>
      </c>
      <c r="F22" s="197" t="s">
        <v>1398</v>
      </c>
      <c r="G22" s="197" t="s">
        <v>8</v>
      </c>
      <c r="H22" s="198" t="s">
        <v>1339</v>
      </c>
      <c r="I22" s="198" t="s">
        <v>11</v>
      </c>
      <c r="J22" s="198" t="s">
        <v>1340</v>
      </c>
      <c r="K22" s="198" t="s">
        <v>11</v>
      </c>
      <c r="L22" s="472">
        <v>6</v>
      </c>
      <c r="M22" s="472">
        <v>2</v>
      </c>
      <c r="N22" s="639">
        <f t="shared" si="0"/>
        <v>12</v>
      </c>
      <c r="O22" s="950" t="str">
        <f t="shared" si="1"/>
        <v>ALTO</v>
      </c>
      <c r="P22" s="639">
        <v>25</v>
      </c>
      <c r="Q22" s="639">
        <f t="shared" si="2"/>
        <v>300</v>
      </c>
      <c r="R22" s="674" t="str">
        <f t="shared" si="3"/>
        <v>II</v>
      </c>
      <c r="S22" s="246" t="str">
        <f t="shared" si="4"/>
        <v>ACEPTABLE CON CONTROL ESPECIFICO</v>
      </c>
      <c r="T22" s="198" t="s">
        <v>91</v>
      </c>
      <c r="U22" s="198" t="s">
        <v>91</v>
      </c>
      <c r="V22" s="198" t="s">
        <v>91</v>
      </c>
      <c r="W22" s="201" t="s">
        <v>1357</v>
      </c>
      <c r="X22" s="104" t="s">
        <v>13</v>
      </c>
    </row>
    <row r="23" spans="3:24" ht="128.25" customHeight="1">
      <c r="C23" s="1491"/>
      <c r="D23" s="1493"/>
      <c r="E23" s="1440" t="s">
        <v>6</v>
      </c>
      <c r="F23" s="34" t="s">
        <v>876</v>
      </c>
      <c r="G23" s="197" t="s">
        <v>1399</v>
      </c>
      <c r="H23" s="179" t="s">
        <v>877</v>
      </c>
      <c r="I23" s="179" t="s">
        <v>196</v>
      </c>
      <c r="J23" s="179" t="s">
        <v>196</v>
      </c>
      <c r="K23" s="179" t="s">
        <v>1400</v>
      </c>
      <c r="L23" s="472">
        <v>2</v>
      </c>
      <c r="M23" s="472">
        <v>2</v>
      </c>
      <c r="N23" s="639">
        <f t="shared" si="0"/>
        <v>4</v>
      </c>
      <c r="O23" s="950" t="str">
        <f t="shared" si="1"/>
        <v>BAJO</v>
      </c>
      <c r="P23" s="639">
        <v>25</v>
      </c>
      <c r="Q23" s="639">
        <f t="shared" si="2"/>
        <v>100</v>
      </c>
      <c r="R23" s="674" t="str">
        <f t="shared" si="3"/>
        <v>III</v>
      </c>
      <c r="S23" s="246" t="str">
        <f t="shared" si="4"/>
        <v>MEJORABLE</v>
      </c>
      <c r="T23" s="198" t="s">
        <v>91</v>
      </c>
      <c r="U23" s="198" t="s">
        <v>91</v>
      </c>
      <c r="V23" s="198" t="s">
        <v>91</v>
      </c>
      <c r="W23" s="179" t="s">
        <v>1401</v>
      </c>
      <c r="X23" s="183" t="s">
        <v>1402</v>
      </c>
    </row>
    <row r="24" spans="3:24" ht="54">
      <c r="C24" s="1491"/>
      <c r="D24" s="1493"/>
      <c r="E24" s="1440"/>
      <c r="F24" s="193" t="s">
        <v>333</v>
      </c>
      <c r="G24" s="197" t="s">
        <v>1216</v>
      </c>
      <c r="H24" s="195" t="s">
        <v>270</v>
      </c>
      <c r="I24" s="195" t="s">
        <v>11</v>
      </c>
      <c r="J24" s="195" t="s">
        <v>11</v>
      </c>
      <c r="K24" s="196" t="s">
        <v>334</v>
      </c>
      <c r="L24" s="472">
        <v>2</v>
      </c>
      <c r="M24" s="472">
        <v>2</v>
      </c>
      <c r="N24" s="639">
        <f t="shared" si="0"/>
        <v>4</v>
      </c>
      <c r="O24" s="950" t="str">
        <f t="shared" si="1"/>
        <v>BAJO</v>
      </c>
      <c r="P24" s="639">
        <v>25</v>
      </c>
      <c r="Q24" s="639">
        <f t="shared" si="2"/>
        <v>100</v>
      </c>
      <c r="R24" s="674" t="str">
        <f t="shared" si="3"/>
        <v>III</v>
      </c>
      <c r="S24" s="246" t="str">
        <f t="shared" si="4"/>
        <v>MEJORABLE</v>
      </c>
      <c r="T24" s="198" t="s">
        <v>91</v>
      </c>
      <c r="U24" s="198" t="s">
        <v>91</v>
      </c>
      <c r="V24" s="198" t="s">
        <v>91</v>
      </c>
      <c r="W24" s="10" t="s">
        <v>1403</v>
      </c>
      <c r="X24" s="12" t="s">
        <v>272</v>
      </c>
    </row>
    <row r="25" spans="3:24" ht="54">
      <c r="C25" s="1491"/>
      <c r="D25" s="1493"/>
      <c r="E25" s="1440"/>
      <c r="F25" s="193" t="s">
        <v>335</v>
      </c>
      <c r="G25" s="197" t="s">
        <v>1216</v>
      </c>
      <c r="H25" s="195" t="s">
        <v>270</v>
      </c>
      <c r="I25" s="195" t="s">
        <v>11</v>
      </c>
      <c r="J25" s="195" t="s">
        <v>11</v>
      </c>
      <c r="K25" s="196" t="s">
        <v>334</v>
      </c>
      <c r="L25" s="472">
        <v>2</v>
      </c>
      <c r="M25" s="472">
        <v>2</v>
      </c>
      <c r="N25" s="639">
        <f t="shared" si="0"/>
        <v>4</v>
      </c>
      <c r="O25" s="950" t="str">
        <f t="shared" si="1"/>
        <v>BAJO</v>
      </c>
      <c r="P25" s="639">
        <v>25</v>
      </c>
      <c r="Q25" s="639">
        <f t="shared" si="2"/>
        <v>100</v>
      </c>
      <c r="R25" s="674" t="str">
        <f t="shared" si="3"/>
        <v>III</v>
      </c>
      <c r="S25" s="246" t="str">
        <f t="shared" si="4"/>
        <v>MEJORABLE</v>
      </c>
      <c r="T25" s="198" t="s">
        <v>91</v>
      </c>
      <c r="U25" s="198" t="s">
        <v>91</v>
      </c>
      <c r="V25" s="198" t="s">
        <v>91</v>
      </c>
      <c r="W25" s="10" t="s">
        <v>1403</v>
      </c>
      <c r="X25" s="12" t="s">
        <v>272</v>
      </c>
    </row>
    <row r="26" spans="3:24" ht="146.25" customHeight="1">
      <c r="C26" s="1491"/>
      <c r="D26" s="1493"/>
      <c r="E26" s="1440"/>
      <c r="F26" s="197" t="s">
        <v>336</v>
      </c>
      <c r="G26" s="197" t="s">
        <v>8</v>
      </c>
      <c r="H26" s="198" t="s">
        <v>222</v>
      </c>
      <c r="I26" s="195" t="s">
        <v>11</v>
      </c>
      <c r="J26" s="198" t="s">
        <v>11</v>
      </c>
      <c r="K26" s="198" t="s">
        <v>223</v>
      </c>
      <c r="L26" s="472">
        <v>6</v>
      </c>
      <c r="M26" s="472">
        <v>2</v>
      </c>
      <c r="N26" s="639">
        <f t="shared" si="0"/>
        <v>12</v>
      </c>
      <c r="O26" s="950" t="str">
        <f t="shared" si="1"/>
        <v>ALTO</v>
      </c>
      <c r="P26" s="639">
        <v>25</v>
      </c>
      <c r="Q26" s="639">
        <f t="shared" si="2"/>
        <v>300</v>
      </c>
      <c r="R26" s="674" t="str">
        <f t="shared" si="3"/>
        <v>II</v>
      </c>
      <c r="S26" s="246" t="str">
        <f t="shared" si="4"/>
        <v>ACEPTABLE CON CONTROL ESPECIFICO</v>
      </c>
      <c r="T26" s="198" t="s">
        <v>91</v>
      </c>
      <c r="U26" s="198" t="s">
        <v>91</v>
      </c>
      <c r="V26" s="198" t="s">
        <v>91</v>
      </c>
      <c r="W26" s="201" t="s">
        <v>224</v>
      </c>
      <c r="X26" s="203" t="s">
        <v>13</v>
      </c>
    </row>
    <row r="27" spans="3:24" ht="354" customHeight="1">
      <c r="C27" s="1491"/>
      <c r="D27" s="1493"/>
      <c r="E27" s="1440"/>
      <c r="F27" s="197" t="s">
        <v>3767</v>
      </c>
      <c r="G27" s="197" t="s">
        <v>33</v>
      </c>
      <c r="H27" s="161" t="s">
        <v>3766</v>
      </c>
      <c r="I27" s="162" t="s">
        <v>10</v>
      </c>
      <c r="J27" s="125" t="s">
        <v>4083</v>
      </c>
      <c r="K27" s="161" t="s">
        <v>1404</v>
      </c>
      <c r="L27" s="472">
        <v>2</v>
      </c>
      <c r="M27" s="472">
        <v>2</v>
      </c>
      <c r="N27" s="639">
        <f t="shared" si="0"/>
        <v>4</v>
      </c>
      <c r="O27" s="950" t="str">
        <f t="shared" si="1"/>
        <v>BAJO</v>
      </c>
      <c r="P27" s="639">
        <v>25</v>
      </c>
      <c r="Q27" s="639">
        <f t="shared" si="2"/>
        <v>100</v>
      </c>
      <c r="R27" s="674" t="str">
        <f t="shared" si="3"/>
        <v>III</v>
      </c>
      <c r="S27" s="246" t="str">
        <f t="shared" si="4"/>
        <v>MEJORABLE</v>
      </c>
      <c r="T27" s="161" t="s">
        <v>26</v>
      </c>
      <c r="U27" s="161" t="s">
        <v>26</v>
      </c>
      <c r="V27" s="161" t="s">
        <v>1405</v>
      </c>
      <c r="W27" s="130" t="s">
        <v>4084</v>
      </c>
      <c r="X27" s="24" t="s">
        <v>1269</v>
      </c>
    </row>
    <row r="28" spans="3:24" ht="135">
      <c r="C28" s="1491"/>
      <c r="D28" s="1493"/>
      <c r="E28" s="1440"/>
      <c r="F28" s="99" t="s">
        <v>1406</v>
      </c>
      <c r="G28" s="197" t="s">
        <v>8</v>
      </c>
      <c r="H28" s="198" t="s">
        <v>337</v>
      </c>
      <c r="I28" s="198" t="s">
        <v>11</v>
      </c>
      <c r="J28" s="198" t="s">
        <v>11</v>
      </c>
      <c r="K28" s="198" t="s">
        <v>189</v>
      </c>
      <c r="L28" s="472">
        <v>6</v>
      </c>
      <c r="M28" s="472">
        <v>2</v>
      </c>
      <c r="N28" s="639">
        <f t="shared" si="0"/>
        <v>12</v>
      </c>
      <c r="O28" s="950" t="str">
        <f t="shared" si="1"/>
        <v>ALTO</v>
      </c>
      <c r="P28" s="639">
        <v>25</v>
      </c>
      <c r="Q28" s="639">
        <f t="shared" si="2"/>
        <v>300</v>
      </c>
      <c r="R28" s="674" t="str">
        <f t="shared" si="3"/>
        <v>II</v>
      </c>
      <c r="S28" s="246" t="str">
        <f t="shared" si="4"/>
        <v>ACEPTABLE CON CONTROL ESPECIFICO</v>
      </c>
      <c r="T28" s="198" t="s">
        <v>91</v>
      </c>
      <c r="U28" s="198" t="s">
        <v>91</v>
      </c>
      <c r="V28" s="198" t="s">
        <v>91</v>
      </c>
      <c r="W28" s="105" t="s">
        <v>1407</v>
      </c>
      <c r="X28" s="203" t="s">
        <v>13</v>
      </c>
    </row>
    <row r="29" spans="3:24" ht="270">
      <c r="C29" s="1491"/>
      <c r="D29" s="1493"/>
      <c r="E29" s="1440"/>
      <c r="F29" s="200" t="s">
        <v>1394</v>
      </c>
      <c r="G29" s="197" t="s">
        <v>8</v>
      </c>
      <c r="H29" s="10" t="s">
        <v>331</v>
      </c>
      <c r="I29" s="198" t="s">
        <v>11</v>
      </c>
      <c r="J29" s="198" t="s">
        <v>11</v>
      </c>
      <c r="K29" s="196" t="s">
        <v>204</v>
      </c>
      <c r="L29" s="472">
        <v>6</v>
      </c>
      <c r="M29" s="472">
        <v>2</v>
      </c>
      <c r="N29" s="639">
        <f t="shared" si="0"/>
        <v>12</v>
      </c>
      <c r="O29" s="950" t="str">
        <f t="shared" si="1"/>
        <v>ALTO</v>
      </c>
      <c r="P29" s="639">
        <v>25</v>
      </c>
      <c r="Q29" s="639">
        <f t="shared" si="2"/>
        <v>300</v>
      </c>
      <c r="R29" s="674" t="str">
        <f t="shared" si="3"/>
        <v>II</v>
      </c>
      <c r="S29" s="246" t="str">
        <f t="shared" si="4"/>
        <v>ACEPTABLE CON CONTROL ESPECIFICO</v>
      </c>
      <c r="T29" s="198" t="s">
        <v>91</v>
      </c>
      <c r="U29" s="198" t="s">
        <v>91</v>
      </c>
      <c r="V29" s="198" t="s">
        <v>91</v>
      </c>
      <c r="W29" s="101" t="s">
        <v>3683</v>
      </c>
      <c r="X29" s="103" t="s">
        <v>13</v>
      </c>
    </row>
    <row r="30" spans="3:24" ht="108">
      <c r="C30" s="1491"/>
      <c r="D30" s="1493"/>
      <c r="E30" s="1440"/>
      <c r="F30" s="10" t="s">
        <v>338</v>
      </c>
      <c r="G30" s="197" t="s">
        <v>20</v>
      </c>
      <c r="H30" s="10" t="s">
        <v>1364</v>
      </c>
      <c r="I30" s="196" t="s">
        <v>11</v>
      </c>
      <c r="J30" s="196" t="s">
        <v>11</v>
      </c>
      <c r="K30" s="196" t="s">
        <v>11</v>
      </c>
      <c r="L30" s="472">
        <v>2</v>
      </c>
      <c r="M30" s="472">
        <v>2</v>
      </c>
      <c r="N30" s="639">
        <f t="shared" si="0"/>
        <v>4</v>
      </c>
      <c r="O30" s="950" t="str">
        <f t="shared" si="1"/>
        <v>BAJO</v>
      </c>
      <c r="P30" s="639">
        <v>25</v>
      </c>
      <c r="Q30" s="639">
        <f t="shared" si="2"/>
        <v>100</v>
      </c>
      <c r="R30" s="674" t="str">
        <f t="shared" si="3"/>
        <v>III</v>
      </c>
      <c r="S30" s="246" t="str">
        <f t="shared" si="4"/>
        <v>MEJORABLE</v>
      </c>
      <c r="T30" s="198" t="s">
        <v>91</v>
      </c>
      <c r="U30" s="198" t="s">
        <v>91</v>
      </c>
      <c r="V30" s="198" t="s">
        <v>91</v>
      </c>
      <c r="W30" s="101" t="s">
        <v>339</v>
      </c>
      <c r="X30" s="12" t="s">
        <v>13</v>
      </c>
    </row>
    <row r="31" spans="3:24" ht="141" customHeight="1">
      <c r="C31" s="1441" t="s">
        <v>78</v>
      </c>
      <c r="D31" s="1442" t="s">
        <v>3771</v>
      </c>
      <c r="E31" s="1440" t="s">
        <v>6</v>
      </c>
      <c r="F31" s="34" t="s">
        <v>509</v>
      </c>
      <c r="G31" s="197" t="s">
        <v>1399</v>
      </c>
      <c r="H31" s="179" t="s">
        <v>340</v>
      </c>
      <c r="I31" s="179" t="s">
        <v>196</v>
      </c>
      <c r="J31" s="179" t="s">
        <v>196</v>
      </c>
      <c r="K31" s="179" t="s">
        <v>196</v>
      </c>
      <c r="L31" s="472">
        <v>2</v>
      </c>
      <c r="M31" s="472">
        <v>2</v>
      </c>
      <c r="N31" s="639">
        <f t="shared" si="0"/>
        <v>4</v>
      </c>
      <c r="O31" s="950" t="str">
        <f t="shared" si="1"/>
        <v>BAJO</v>
      </c>
      <c r="P31" s="639">
        <v>25</v>
      </c>
      <c r="Q31" s="639">
        <f t="shared" si="2"/>
        <v>100</v>
      </c>
      <c r="R31" s="674" t="str">
        <f t="shared" si="3"/>
        <v>III</v>
      </c>
      <c r="S31" s="246" t="str">
        <f t="shared" si="4"/>
        <v>MEJORABLE</v>
      </c>
      <c r="T31" s="198" t="s">
        <v>91</v>
      </c>
      <c r="U31" s="198" t="s">
        <v>91</v>
      </c>
      <c r="V31" s="198" t="s">
        <v>91</v>
      </c>
      <c r="W31" s="179" t="s">
        <v>341</v>
      </c>
      <c r="X31" s="183" t="s">
        <v>342</v>
      </c>
    </row>
    <row r="32" spans="3:24" ht="243">
      <c r="C32" s="1441"/>
      <c r="D32" s="1442"/>
      <c r="E32" s="1440"/>
      <c r="F32" s="33" t="s">
        <v>1152</v>
      </c>
      <c r="G32" s="197" t="s">
        <v>20</v>
      </c>
      <c r="H32" s="198" t="s">
        <v>1408</v>
      </c>
      <c r="I32" s="196" t="s">
        <v>11</v>
      </c>
      <c r="J32" s="196" t="s">
        <v>85</v>
      </c>
      <c r="K32" s="196" t="s">
        <v>344</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65" t="s">
        <v>91</v>
      </c>
      <c r="U32" s="65" t="s">
        <v>91</v>
      </c>
      <c r="V32" s="65" t="s">
        <v>91</v>
      </c>
      <c r="W32" s="106" t="s">
        <v>345</v>
      </c>
      <c r="X32" s="203" t="s">
        <v>13</v>
      </c>
    </row>
    <row r="33" spans="3:24" ht="162">
      <c r="C33" s="1441"/>
      <c r="D33" s="1442"/>
      <c r="E33" s="1440"/>
      <c r="F33" s="200" t="s">
        <v>346</v>
      </c>
      <c r="G33" s="197" t="s">
        <v>20</v>
      </c>
      <c r="H33" s="322" t="s">
        <v>31</v>
      </c>
      <c r="I33" s="196" t="s">
        <v>11</v>
      </c>
      <c r="J33" s="196" t="s">
        <v>11</v>
      </c>
      <c r="K33" s="196" t="s">
        <v>1266</v>
      </c>
      <c r="L33" s="472">
        <v>2</v>
      </c>
      <c r="M33" s="472">
        <v>2</v>
      </c>
      <c r="N33" s="639">
        <f t="shared" si="0"/>
        <v>4</v>
      </c>
      <c r="O33" s="950" t="str">
        <f t="shared" si="1"/>
        <v>BAJO</v>
      </c>
      <c r="P33" s="639">
        <v>100</v>
      </c>
      <c r="Q33" s="639">
        <f t="shared" si="2"/>
        <v>400</v>
      </c>
      <c r="R33" s="674" t="str">
        <f t="shared" si="3"/>
        <v>II</v>
      </c>
      <c r="S33" s="246" t="str">
        <f t="shared" si="4"/>
        <v>ACEPTABLE CON CONTROL ESPECIFICO</v>
      </c>
      <c r="T33" s="195" t="s">
        <v>13</v>
      </c>
      <c r="U33" s="195" t="s">
        <v>13</v>
      </c>
      <c r="V33" s="195" t="s">
        <v>13</v>
      </c>
      <c r="W33" s="194" t="s">
        <v>878</v>
      </c>
      <c r="X33" s="203" t="s">
        <v>13</v>
      </c>
    </row>
    <row r="34" spans="3:24" ht="302.25" customHeight="1">
      <c r="C34" s="1441"/>
      <c r="D34" s="1442"/>
      <c r="E34" s="1440"/>
      <c r="F34" s="192" t="s">
        <v>1409</v>
      </c>
      <c r="G34" s="197" t="s">
        <v>203</v>
      </c>
      <c r="H34" s="198" t="s">
        <v>347</v>
      </c>
      <c r="I34" s="198" t="s">
        <v>196</v>
      </c>
      <c r="J34" s="198" t="s">
        <v>196</v>
      </c>
      <c r="K34" s="198" t="s">
        <v>1266</v>
      </c>
      <c r="L34" s="472">
        <v>2</v>
      </c>
      <c r="M34" s="472">
        <v>2</v>
      </c>
      <c r="N34" s="639">
        <f t="shared" si="0"/>
        <v>4</v>
      </c>
      <c r="O34" s="950" t="str">
        <f t="shared" si="1"/>
        <v>BAJO</v>
      </c>
      <c r="P34" s="639">
        <v>25</v>
      </c>
      <c r="Q34" s="639">
        <f t="shared" si="2"/>
        <v>100</v>
      </c>
      <c r="R34" s="674" t="str">
        <f t="shared" si="3"/>
        <v>III</v>
      </c>
      <c r="S34" s="246" t="str">
        <f t="shared" si="4"/>
        <v>MEJORABLE</v>
      </c>
      <c r="T34" s="198" t="s">
        <v>91</v>
      </c>
      <c r="U34" s="198" t="s">
        <v>91</v>
      </c>
      <c r="V34" s="198" t="s">
        <v>1410</v>
      </c>
      <c r="W34" s="201" t="s">
        <v>1411</v>
      </c>
      <c r="X34" s="203" t="s">
        <v>1412</v>
      </c>
    </row>
    <row r="35" spans="3:24" ht="162">
      <c r="C35" s="1441"/>
      <c r="D35" s="1442"/>
      <c r="E35" s="1440"/>
      <c r="F35" s="34" t="s">
        <v>1413</v>
      </c>
      <c r="G35" s="197" t="s">
        <v>1204</v>
      </c>
      <c r="H35" s="179" t="s">
        <v>348</v>
      </c>
      <c r="I35" s="198" t="s">
        <v>196</v>
      </c>
      <c r="J35" s="198" t="s">
        <v>196</v>
      </c>
      <c r="K35" s="198" t="s">
        <v>349</v>
      </c>
      <c r="L35" s="472">
        <v>2</v>
      </c>
      <c r="M35" s="472">
        <v>2</v>
      </c>
      <c r="N35" s="639">
        <f t="shared" si="0"/>
        <v>4</v>
      </c>
      <c r="O35" s="950" t="str">
        <f t="shared" si="1"/>
        <v>BAJO</v>
      </c>
      <c r="P35" s="639">
        <v>25</v>
      </c>
      <c r="Q35" s="639">
        <f t="shared" si="2"/>
        <v>100</v>
      </c>
      <c r="R35" s="674" t="str">
        <f t="shared" si="3"/>
        <v>III</v>
      </c>
      <c r="S35" s="246" t="str">
        <f t="shared" si="4"/>
        <v>MEJORABLE</v>
      </c>
      <c r="T35" s="198" t="s">
        <v>91</v>
      </c>
      <c r="U35" s="198" t="s">
        <v>91</v>
      </c>
      <c r="V35" s="198" t="s">
        <v>91</v>
      </c>
      <c r="W35" s="195" t="s">
        <v>1414</v>
      </c>
      <c r="X35" s="204" t="s">
        <v>350</v>
      </c>
    </row>
    <row r="36" spans="3:24" ht="108">
      <c r="C36" s="1441"/>
      <c r="D36" s="1442"/>
      <c r="E36" s="1440"/>
      <c r="F36" s="99" t="s">
        <v>1415</v>
      </c>
      <c r="G36" s="197" t="s">
        <v>33</v>
      </c>
      <c r="H36" s="198" t="s">
        <v>351</v>
      </c>
      <c r="I36" s="198" t="s">
        <v>11</v>
      </c>
      <c r="J36" s="198" t="s">
        <v>11</v>
      </c>
      <c r="K36" s="198" t="s">
        <v>1416</v>
      </c>
      <c r="L36" s="472">
        <v>2</v>
      </c>
      <c r="M36" s="472">
        <v>2</v>
      </c>
      <c r="N36" s="639">
        <f t="shared" si="0"/>
        <v>4</v>
      </c>
      <c r="O36" s="950" t="str">
        <f t="shared" si="1"/>
        <v>BAJO</v>
      </c>
      <c r="P36" s="639">
        <v>25</v>
      </c>
      <c r="Q36" s="639">
        <f t="shared" si="2"/>
        <v>100</v>
      </c>
      <c r="R36" s="674" t="str">
        <f t="shared" si="3"/>
        <v>III</v>
      </c>
      <c r="S36" s="246" t="str">
        <f t="shared" si="4"/>
        <v>MEJORABLE</v>
      </c>
      <c r="T36" s="198" t="s">
        <v>91</v>
      </c>
      <c r="U36" s="198" t="s">
        <v>91</v>
      </c>
      <c r="V36" s="198" t="s">
        <v>91</v>
      </c>
      <c r="W36" s="201" t="s">
        <v>352</v>
      </c>
      <c r="X36" s="203" t="s">
        <v>879</v>
      </c>
    </row>
    <row r="37" spans="3:24" ht="216">
      <c r="C37" s="1441"/>
      <c r="D37" s="1442"/>
      <c r="E37" s="1440"/>
      <c r="F37" s="99" t="s">
        <v>1417</v>
      </c>
      <c r="G37" s="197" t="s">
        <v>1204</v>
      </c>
      <c r="H37" s="198" t="s">
        <v>353</v>
      </c>
      <c r="I37" s="198" t="s">
        <v>196</v>
      </c>
      <c r="J37" s="198" t="s">
        <v>196</v>
      </c>
      <c r="K37" s="198" t="s">
        <v>1266</v>
      </c>
      <c r="L37" s="472">
        <v>2</v>
      </c>
      <c r="M37" s="472">
        <v>2</v>
      </c>
      <c r="N37" s="639">
        <f t="shared" si="0"/>
        <v>4</v>
      </c>
      <c r="O37" s="950" t="str">
        <f t="shared" si="1"/>
        <v>BAJO</v>
      </c>
      <c r="P37" s="639">
        <v>25</v>
      </c>
      <c r="Q37" s="639">
        <f t="shared" si="2"/>
        <v>100</v>
      </c>
      <c r="R37" s="674" t="str">
        <f t="shared" si="3"/>
        <v>III</v>
      </c>
      <c r="S37" s="246" t="str">
        <f t="shared" si="4"/>
        <v>MEJORABLE</v>
      </c>
      <c r="T37" s="198" t="s">
        <v>91</v>
      </c>
      <c r="U37" s="198" t="s">
        <v>91</v>
      </c>
      <c r="V37" s="198" t="s">
        <v>91</v>
      </c>
      <c r="W37" s="198" t="s">
        <v>1418</v>
      </c>
      <c r="X37" s="203" t="s">
        <v>13</v>
      </c>
    </row>
    <row r="38" spans="3:24" ht="189">
      <c r="C38" s="1441"/>
      <c r="D38" s="1442"/>
      <c r="E38" s="1440"/>
      <c r="F38" s="99" t="s">
        <v>356</v>
      </c>
      <c r="G38" s="197" t="s">
        <v>20</v>
      </c>
      <c r="H38" s="198" t="s">
        <v>354</v>
      </c>
      <c r="I38" s="198" t="s">
        <v>11</v>
      </c>
      <c r="J38" s="198" t="s">
        <v>11</v>
      </c>
      <c r="K38" s="198" t="s">
        <v>1419</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65" t="s">
        <v>13</v>
      </c>
      <c r="U38" s="65" t="s">
        <v>13</v>
      </c>
      <c r="V38" s="65" t="s">
        <v>13</v>
      </c>
      <c r="W38" s="201" t="s">
        <v>355</v>
      </c>
      <c r="X38" s="104" t="s">
        <v>13</v>
      </c>
    </row>
    <row r="39" spans="3:24" ht="108">
      <c r="C39" s="1441"/>
      <c r="D39" s="1442"/>
      <c r="E39" s="1440"/>
      <c r="F39" s="64" t="s">
        <v>357</v>
      </c>
      <c r="G39" s="197" t="s">
        <v>20</v>
      </c>
      <c r="H39" s="198" t="s">
        <v>328</v>
      </c>
      <c r="I39" s="198" t="s">
        <v>11</v>
      </c>
      <c r="J39" s="198" t="s">
        <v>11</v>
      </c>
      <c r="K39" s="198" t="s">
        <v>1420</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65" t="s">
        <v>13</v>
      </c>
      <c r="U39" s="65" t="s">
        <v>13</v>
      </c>
      <c r="V39" s="65" t="s">
        <v>13</v>
      </c>
      <c r="W39" s="201" t="s">
        <v>358</v>
      </c>
      <c r="X39" s="104" t="s">
        <v>13</v>
      </c>
    </row>
    <row r="40" spans="3:24" ht="174" customHeight="1">
      <c r="C40" s="1441"/>
      <c r="D40" s="1442"/>
      <c r="E40" s="1440"/>
      <c r="F40" s="10" t="s">
        <v>1421</v>
      </c>
      <c r="G40" s="197" t="s">
        <v>195</v>
      </c>
      <c r="H40" s="10" t="s">
        <v>359</v>
      </c>
      <c r="I40" s="10" t="s">
        <v>11</v>
      </c>
      <c r="J40" s="10" t="s">
        <v>196</v>
      </c>
      <c r="K40" s="10" t="s">
        <v>1220</v>
      </c>
      <c r="L40" s="472">
        <v>2</v>
      </c>
      <c r="M40" s="472">
        <v>2</v>
      </c>
      <c r="N40" s="639">
        <f t="shared" si="0"/>
        <v>4</v>
      </c>
      <c r="O40" s="950" t="str">
        <f t="shared" si="1"/>
        <v>BAJO</v>
      </c>
      <c r="P40" s="639">
        <v>25</v>
      </c>
      <c r="Q40" s="639">
        <f t="shared" si="2"/>
        <v>100</v>
      </c>
      <c r="R40" s="674" t="str">
        <f t="shared" si="3"/>
        <v>III</v>
      </c>
      <c r="S40" s="246" t="str">
        <f t="shared" si="4"/>
        <v>MEJORABLE</v>
      </c>
      <c r="T40" s="198" t="s">
        <v>91</v>
      </c>
      <c r="U40" s="198" t="s">
        <v>91</v>
      </c>
      <c r="V40" s="198" t="s">
        <v>91</v>
      </c>
      <c r="W40" s="107" t="s">
        <v>1422</v>
      </c>
      <c r="X40" s="12" t="s">
        <v>13</v>
      </c>
    </row>
    <row r="41" spans="3:24" ht="123.75" customHeight="1">
      <c r="C41" s="1441"/>
      <c r="D41" s="1442"/>
      <c r="E41" s="1440"/>
      <c r="F41" s="192" t="s">
        <v>1423</v>
      </c>
      <c r="G41" s="197" t="s">
        <v>20</v>
      </c>
      <c r="H41" s="198" t="s">
        <v>1424</v>
      </c>
      <c r="I41" s="198" t="s">
        <v>11</v>
      </c>
      <c r="J41" s="198" t="s">
        <v>11</v>
      </c>
      <c r="K41" s="10" t="s">
        <v>1220</v>
      </c>
      <c r="L41" s="472">
        <v>2</v>
      </c>
      <c r="M41" s="472">
        <v>2</v>
      </c>
      <c r="N41" s="639">
        <f t="shared" si="0"/>
        <v>4</v>
      </c>
      <c r="O41" s="950" t="str">
        <f t="shared" si="1"/>
        <v>BAJO</v>
      </c>
      <c r="P41" s="639">
        <v>25</v>
      </c>
      <c r="Q41" s="639">
        <f t="shared" si="2"/>
        <v>100</v>
      </c>
      <c r="R41" s="674" t="str">
        <f t="shared" si="3"/>
        <v>III</v>
      </c>
      <c r="S41" s="246" t="str">
        <f t="shared" si="4"/>
        <v>MEJORABLE</v>
      </c>
      <c r="T41" s="198" t="s">
        <v>91</v>
      </c>
      <c r="U41" s="198" t="s">
        <v>91</v>
      </c>
      <c r="V41" s="198" t="s">
        <v>91</v>
      </c>
      <c r="W41" s="201" t="s">
        <v>1425</v>
      </c>
      <c r="X41" s="104" t="s">
        <v>13</v>
      </c>
    </row>
    <row r="42" spans="3:24" ht="153.75" customHeight="1">
      <c r="C42" s="1441"/>
      <c r="D42" s="1442"/>
      <c r="E42" s="1440"/>
      <c r="F42" s="99" t="s">
        <v>360</v>
      </c>
      <c r="G42" s="197" t="s">
        <v>86</v>
      </c>
      <c r="H42" s="198" t="s">
        <v>87</v>
      </c>
      <c r="I42" s="198" t="s">
        <v>11</v>
      </c>
      <c r="J42" s="198" t="s">
        <v>1266</v>
      </c>
      <c r="K42" s="198" t="s">
        <v>11</v>
      </c>
      <c r="L42" s="472">
        <v>2</v>
      </c>
      <c r="M42" s="472">
        <v>2</v>
      </c>
      <c r="N42" s="639">
        <f t="shared" si="0"/>
        <v>4</v>
      </c>
      <c r="O42" s="950" t="str">
        <f t="shared" si="1"/>
        <v>BAJO</v>
      </c>
      <c r="P42" s="639">
        <v>25</v>
      </c>
      <c r="Q42" s="639">
        <f t="shared" si="2"/>
        <v>100</v>
      </c>
      <c r="R42" s="674" t="str">
        <f t="shared" si="3"/>
        <v>III</v>
      </c>
      <c r="S42" s="246" t="str">
        <f t="shared" si="4"/>
        <v>MEJORABLE</v>
      </c>
      <c r="T42" s="198" t="s">
        <v>91</v>
      </c>
      <c r="U42" s="198" t="s">
        <v>91</v>
      </c>
      <c r="V42" s="198" t="s">
        <v>91</v>
      </c>
      <c r="W42" s="201" t="s">
        <v>361</v>
      </c>
      <c r="X42" s="203" t="s">
        <v>93</v>
      </c>
    </row>
    <row r="43" spans="3:24" ht="243">
      <c r="C43" s="1441"/>
      <c r="D43" s="1442"/>
      <c r="E43" s="1440"/>
      <c r="F43" s="108" t="s">
        <v>1426</v>
      </c>
      <c r="G43" s="197" t="s">
        <v>203</v>
      </c>
      <c r="H43" s="198" t="s">
        <v>362</v>
      </c>
      <c r="I43" s="198" t="s">
        <v>196</v>
      </c>
      <c r="J43" s="198" t="s">
        <v>3684</v>
      </c>
      <c r="K43" s="198" t="s">
        <v>196</v>
      </c>
      <c r="L43" s="472">
        <v>2</v>
      </c>
      <c r="M43" s="472">
        <v>2</v>
      </c>
      <c r="N43" s="639">
        <f t="shared" si="0"/>
        <v>4</v>
      </c>
      <c r="O43" s="950" t="str">
        <f t="shared" si="1"/>
        <v>BAJO</v>
      </c>
      <c r="P43" s="639">
        <v>25</v>
      </c>
      <c r="Q43" s="639">
        <f t="shared" si="2"/>
        <v>100</v>
      </c>
      <c r="R43" s="674" t="str">
        <f t="shared" si="3"/>
        <v>III</v>
      </c>
      <c r="S43" s="246" t="str">
        <f t="shared" si="4"/>
        <v>MEJORABLE</v>
      </c>
      <c r="T43" s="198" t="s">
        <v>91</v>
      </c>
      <c r="U43" s="198" t="s">
        <v>91</v>
      </c>
      <c r="V43" s="198" t="s">
        <v>91</v>
      </c>
      <c r="W43" s="198" t="s">
        <v>1427</v>
      </c>
      <c r="X43" s="203" t="s">
        <v>13</v>
      </c>
    </row>
    <row r="44" spans="3:24" ht="144" customHeight="1">
      <c r="C44" s="1482" t="s">
        <v>3770</v>
      </c>
      <c r="D44" s="1483"/>
      <c r="E44" s="10" t="s">
        <v>6</v>
      </c>
      <c r="F44" s="64" t="s">
        <v>296</v>
      </c>
      <c r="G44" s="197" t="s">
        <v>20</v>
      </c>
      <c r="H44" s="199" t="s">
        <v>31</v>
      </c>
      <c r="I44" s="196" t="s">
        <v>11</v>
      </c>
      <c r="J44" s="196" t="s">
        <v>11</v>
      </c>
      <c r="K44" s="196" t="s">
        <v>1428</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112</v>
      </c>
      <c r="W44" s="201" t="s">
        <v>32</v>
      </c>
      <c r="X44" s="203" t="s">
        <v>13</v>
      </c>
    </row>
    <row r="45" spans="3:24" ht="243">
      <c r="C45" s="1482"/>
      <c r="D45" s="1483"/>
      <c r="E45" s="10" t="s">
        <v>6</v>
      </c>
      <c r="F45" s="305" t="s">
        <v>3763</v>
      </c>
      <c r="G45" s="197" t="s">
        <v>33</v>
      </c>
      <c r="H45" s="194" t="s">
        <v>3766</v>
      </c>
      <c r="I45" s="195" t="s">
        <v>11</v>
      </c>
      <c r="J45" s="322" t="s">
        <v>1086</v>
      </c>
      <c r="K45" s="195" t="s">
        <v>1150</v>
      </c>
      <c r="L45" s="472">
        <v>2</v>
      </c>
      <c r="M45" s="472">
        <v>2</v>
      </c>
      <c r="N45" s="639">
        <f t="shared" si="0"/>
        <v>4</v>
      </c>
      <c r="O45" s="950" t="str">
        <f t="shared" si="1"/>
        <v>BAJO</v>
      </c>
      <c r="P45" s="639">
        <v>25</v>
      </c>
      <c r="Q45" s="639">
        <f t="shared" si="2"/>
        <v>100</v>
      </c>
      <c r="R45" s="674" t="str">
        <f t="shared" si="3"/>
        <v>III</v>
      </c>
      <c r="S45" s="246" t="str">
        <f t="shared" si="4"/>
        <v>MEJORABLE</v>
      </c>
      <c r="T45" s="201" t="s">
        <v>26</v>
      </c>
      <c r="U45" s="201" t="s">
        <v>26</v>
      </c>
      <c r="V45" s="201" t="s">
        <v>1188</v>
      </c>
      <c r="W45" s="9" t="s">
        <v>3847</v>
      </c>
      <c r="X45" s="203" t="s">
        <v>1190</v>
      </c>
    </row>
    <row r="46" spans="3:24" ht="409.6">
      <c r="C46" s="1482"/>
      <c r="D46" s="1483"/>
      <c r="E46" s="10" t="s">
        <v>6</v>
      </c>
      <c r="F46" s="305" t="s">
        <v>1191</v>
      </c>
      <c r="G46" s="197" t="s">
        <v>25</v>
      </c>
      <c r="H46" s="194" t="s">
        <v>1192</v>
      </c>
      <c r="I46" s="194" t="s">
        <v>1030</v>
      </c>
      <c r="J46" s="322" t="s">
        <v>1031</v>
      </c>
      <c r="K46" s="195" t="s">
        <v>1122</v>
      </c>
      <c r="L46" s="472">
        <v>2</v>
      </c>
      <c r="M46" s="472">
        <v>2</v>
      </c>
      <c r="N46" s="639">
        <f t="shared" si="0"/>
        <v>4</v>
      </c>
      <c r="O46" s="950" t="str">
        <f t="shared" si="1"/>
        <v>BAJO</v>
      </c>
      <c r="P46" s="639">
        <v>25</v>
      </c>
      <c r="Q46" s="639">
        <f t="shared" si="2"/>
        <v>100</v>
      </c>
      <c r="R46" s="674" t="str">
        <f t="shared" si="3"/>
        <v>III</v>
      </c>
      <c r="S46" s="246" t="str">
        <f t="shared" si="4"/>
        <v>MEJORABLE</v>
      </c>
      <c r="T46" s="201" t="s">
        <v>26</v>
      </c>
      <c r="U46" s="201" t="s">
        <v>26</v>
      </c>
      <c r="V46" s="201" t="s">
        <v>1193</v>
      </c>
      <c r="W46" s="9" t="s">
        <v>4085</v>
      </c>
      <c r="X46" s="203" t="s">
        <v>1123</v>
      </c>
    </row>
    <row r="47" spans="3:24" ht="114">
      <c r="C47" s="1482"/>
      <c r="D47" s="1483"/>
      <c r="E47" s="10" t="s">
        <v>6</v>
      </c>
      <c r="F47" s="3" t="s">
        <v>24</v>
      </c>
      <c r="G47" s="197" t="s">
        <v>25</v>
      </c>
      <c r="H47" s="184" t="s">
        <v>1124</v>
      </c>
      <c r="I47" s="5" t="s">
        <v>1028</v>
      </c>
      <c r="J47" s="5" t="s">
        <v>1028</v>
      </c>
      <c r="K47" s="5" t="s">
        <v>1122</v>
      </c>
      <c r="L47" s="472">
        <v>2</v>
      </c>
      <c r="M47" s="472">
        <v>2</v>
      </c>
      <c r="N47" s="639">
        <f t="shared" si="0"/>
        <v>4</v>
      </c>
      <c r="O47" s="950" t="str">
        <f t="shared" si="1"/>
        <v>BAJO</v>
      </c>
      <c r="P47" s="639">
        <v>25</v>
      </c>
      <c r="Q47" s="639">
        <f t="shared" si="2"/>
        <v>100</v>
      </c>
      <c r="R47" s="674" t="str">
        <f t="shared" si="3"/>
        <v>III</v>
      </c>
      <c r="S47" s="246" t="str">
        <f t="shared" si="4"/>
        <v>MEJORABLE</v>
      </c>
      <c r="T47" s="179" t="s">
        <v>14</v>
      </c>
      <c r="U47" s="179" t="s">
        <v>14</v>
      </c>
      <c r="V47" s="179" t="s">
        <v>13</v>
      </c>
      <c r="W47" s="5" t="s">
        <v>1125</v>
      </c>
      <c r="X47" s="183" t="s">
        <v>14</v>
      </c>
    </row>
    <row r="48" spans="3:24" ht="135">
      <c r="C48" s="1482"/>
      <c r="D48" s="1483"/>
      <c r="E48" s="10" t="s">
        <v>6</v>
      </c>
      <c r="F48" s="192" t="s">
        <v>1194</v>
      </c>
      <c r="G48" s="197" t="s">
        <v>25</v>
      </c>
      <c r="H48" s="196" t="s">
        <v>1271</v>
      </c>
      <c r="I48" s="10" t="s">
        <v>1128</v>
      </c>
      <c r="J48" s="10" t="s">
        <v>1129</v>
      </c>
      <c r="K48" s="10" t="s">
        <v>1130</v>
      </c>
      <c r="L48" s="472">
        <v>2</v>
      </c>
      <c r="M48" s="472">
        <v>2</v>
      </c>
      <c r="N48" s="639">
        <f t="shared" si="0"/>
        <v>4</v>
      </c>
      <c r="O48" s="950" t="str">
        <f t="shared" si="1"/>
        <v>BAJO</v>
      </c>
      <c r="P48" s="639">
        <v>25</v>
      </c>
      <c r="Q48" s="639">
        <f t="shared" si="2"/>
        <v>100</v>
      </c>
      <c r="R48" s="674" t="str">
        <f t="shared" si="3"/>
        <v>III</v>
      </c>
      <c r="S48" s="246" t="str">
        <f t="shared" si="4"/>
        <v>MEJORABLE</v>
      </c>
      <c r="T48" s="198" t="s">
        <v>14</v>
      </c>
      <c r="U48" s="198" t="s">
        <v>14</v>
      </c>
      <c r="V48" s="198" t="s">
        <v>14</v>
      </c>
      <c r="W48" s="10" t="s">
        <v>1211</v>
      </c>
      <c r="X48" s="203" t="s">
        <v>14</v>
      </c>
    </row>
    <row r="49" spans="3:24" ht="135">
      <c r="C49" s="1482"/>
      <c r="D49" s="1483"/>
      <c r="E49" s="10" t="s">
        <v>6</v>
      </c>
      <c r="F49" s="192" t="s">
        <v>1195</v>
      </c>
      <c r="G49" s="197" t="s">
        <v>25</v>
      </c>
      <c r="H49" s="196" t="s">
        <v>1131</v>
      </c>
      <c r="I49" s="10" t="s">
        <v>1133</v>
      </c>
      <c r="J49" s="10" t="s">
        <v>1132</v>
      </c>
      <c r="K49" s="10" t="s">
        <v>1134</v>
      </c>
      <c r="L49" s="472">
        <v>2</v>
      </c>
      <c r="M49" s="472">
        <v>2</v>
      </c>
      <c r="N49" s="639">
        <f t="shared" si="0"/>
        <v>4</v>
      </c>
      <c r="O49" s="950" t="str">
        <f t="shared" si="1"/>
        <v>BAJO</v>
      </c>
      <c r="P49" s="639">
        <v>25</v>
      </c>
      <c r="Q49" s="639">
        <f t="shared" si="2"/>
        <v>100</v>
      </c>
      <c r="R49" s="674" t="str">
        <f t="shared" si="3"/>
        <v>III</v>
      </c>
      <c r="S49" s="246" t="str">
        <f t="shared" si="4"/>
        <v>MEJORABLE</v>
      </c>
      <c r="T49" s="198" t="s">
        <v>14</v>
      </c>
      <c r="U49" s="198" t="s">
        <v>14</v>
      </c>
      <c r="V49" s="198" t="s">
        <v>14</v>
      </c>
      <c r="W49" s="10" t="s">
        <v>1196</v>
      </c>
      <c r="X49" s="203" t="s">
        <v>14</v>
      </c>
    </row>
    <row r="50" spans="3:24" ht="135">
      <c r="C50" s="1482"/>
      <c r="D50" s="1483"/>
      <c r="E50" s="10" t="s">
        <v>6</v>
      </c>
      <c r="F50" s="192" t="s">
        <v>1197</v>
      </c>
      <c r="G50" s="197" t="s">
        <v>25</v>
      </c>
      <c r="H50" s="196" t="s">
        <v>103</v>
      </c>
      <c r="I50" s="10" t="s">
        <v>1030</v>
      </c>
      <c r="J50" s="10" t="s">
        <v>1126</v>
      </c>
      <c r="K50" s="10" t="s">
        <v>1122</v>
      </c>
      <c r="L50" s="472">
        <v>2</v>
      </c>
      <c r="M50" s="472">
        <v>2</v>
      </c>
      <c r="N50" s="639">
        <f t="shared" si="0"/>
        <v>4</v>
      </c>
      <c r="O50" s="950" t="str">
        <f t="shared" si="1"/>
        <v>BAJO</v>
      </c>
      <c r="P50" s="639">
        <v>25</v>
      </c>
      <c r="Q50" s="639">
        <f t="shared" si="2"/>
        <v>100</v>
      </c>
      <c r="R50" s="674" t="str">
        <f t="shared" si="3"/>
        <v>III</v>
      </c>
      <c r="S50" s="246" t="str">
        <f t="shared" si="4"/>
        <v>MEJORABLE</v>
      </c>
      <c r="T50" s="198" t="s">
        <v>14</v>
      </c>
      <c r="U50" s="198" t="s">
        <v>14</v>
      </c>
      <c r="V50" s="198" t="s">
        <v>14</v>
      </c>
      <c r="W50" s="10" t="s">
        <v>1127</v>
      </c>
      <c r="X50" s="203" t="s">
        <v>14</v>
      </c>
    </row>
    <row r="51" spans="3:24" ht="162">
      <c r="C51" s="1482"/>
      <c r="D51" s="1483"/>
      <c r="E51" s="10" t="s">
        <v>6</v>
      </c>
      <c r="F51" s="64" t="s">
        <v>297</v>
      </c>
      <c r="G51" s="197" t="s">
        <v>20</v>
      </c>
      <c r="H51" s="199" t="s">
        <v>31</v>
      </c>
      <c r="I51" s="196" t="s">
        <v>11</v>
      </c>
      <c r="J51" s="196" t="s">
        <v>882</v>
      </c>
      <c r="K51" s="196" t="s">
        <v>1429</v>
      </c>
      <c r="L51" s="472">
        <v>2</v>
      </c>
      <c r="M51" s="472">
        <v>2</v>
      </c>
      <c r="N51" s="639">
        <f t="shared" si="0"/>
        <v>4</v>
      </c>
      <c r="O51" s="950" t="str">
        <f t="shared" si="1"/>
        <v>BAJO</v>
      </c>
      <c r="P51" s="639">
        <v>100</v>
      </c>
      <c r="Q51" s="639">
        <f t="shared" si="2"/>
        <v>400</v>
      </c>
      <c r="R51" s="674" t="str">
        <f t="shared" si="3"/>
        <v>II</v>
      </c>
      <c r="S51" s="246" t="str">
        <f t="shared" si="4"/>
        <v>ACEPTABLE CON CONTROL ESPECIFICO</v>
      </c>
      <c r="T51" s="198" t="s">
        <v>13</v>
      </c>
      <c r="U51" s="198" t="s">
        <v>13</v>
      </c>
      <c r="V51" s="198" t="s">
        <v>1430</v>
      </c>
      <c r="W51" s="201" t="s">
        <v>32</v>
      </c>
      <c r="X51" s="203" t="s">
        <v>13</v>
      </c>
    </row>
    <row r="52" spans="3:24" ht="135">
      <c r="C52" s="1482"/>
      <c r="D52" s="1483"/>
      <c r="E52" s="10" t="s">
        <v>6</v>
      </c>
      <c r="F52" s="64" t="s">
        <v>298</v>
      </c>
      <c r="G52" s="197" t="s">
        <v>20</v>
      </c>
      <c r="H52" s="199" t="s">
        <v>97</v>
      </c>
      <c r="I52" s="196" t="s">
        <v>11</v>
      </c>
      <c r="J52" s="196" t="s">
        <v>98</v>
      </c>
      <c r="K52" s="196" t="s">
        <v>1429</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198" t="s">
        <v>13</v>
      </c>
      <c r="U52" s="198" t="s">
        <v>13</v>
      </c>
      <c r="V52" s="198" t="s">
        <v>13</v>
      </c>
      <c r="W52" s="201" t="s">
        <v>883</v>
      </c>
      <c r="X52" s="203" t="s">
        <v>13</v>
      </c>
    </row>
    <row r="53" spans="3:24" ht="243">
      <c r="C53" s="1482"/>
      <c r="D53" s="1483"/>
      <c r="E53" s="10" t="s">
        <v>6</v>
      </c>
      <c r="F53" s="64" t="s">
        <v>1185</v>
      </c>
      <c r="G53" s="197" t="s">
        <v>20</v>
      </c>
      <c r="H53" s="199" t="s">
        <v>31</v>
      </c>
      <c r="I53" s="196" t="s">
        <v>11</v>
      </c>
      <c r="J53" s="196" t="s">
        <v>1015</v>
      </c>
      <c r="K53" s="196" t="s">
        <v>11</v>
      </c>
      <c r="L53" s="472">
        <v>2</v>
      </c>
      <c r="M53" s="472">
        <v>2</v>
      </c>
      <c r="N53" s="639">
        <f t="shared" si="0"/>
        <v>4</v>
      </c>
      <c r="O53" s="950" t="str">
        <f t="shared" si="1"/>
        <v>BAJO</v>
      </c>
      <c r="P53" s="639">
        <v>100</v>
      </c>
      <c r="Q53" s="639">
        <f t="shared" si="2"/>
        <v>400</v>
      </c>
      <c r="R53" s="674" t="str">
        <f t="shared" si="3"/>
        <v>II</v>
      </c>
      <c r="S53" s="246" t="str">
        <f t="shared" si="4"/>
        <v>ACEPTABLE CON CONTROL ESPECIFICO</v>
      </c>
      <c r="T53" s="198" t="s">
        <v>13</v>
      </c>
      <c r="U53" s="198" t="s">
        <v>13</v>
      </c>
      <c r="V53" s="198" t="s">
        <v>114</v>
      </c>
      <c r="W53" s="201" t="s">
        <v>32</v>
      </c>
      <c r="X53" s="203" t="s">
        <v>13</v>
      </c>
    </row>
    <row r="54" spans="3:24" ht="189">
      <c r="C54" s="1482"/>
      <c r="D54" s="1483"/>
      <c r="E54" s="10" t="s">
        <v>6</v>
      </c>
      <c r="F54" s="64" t="s">
        <v>99</v>
      </c>
      <c r="G54" s="197" t="s">
        <v>17</v>
      </c>
      <c r="H54" s="199" t="s">
        <v>27</v>
      </c>
      <c r="I54" s="196" t="s">
        <v>10</v>
      </c>
      <c r="J54" s="196" t="s">
        <v>28</v>
      </c>
      <c r="K54" s="196" t="s">
        <v>880</v>
      </c>
      <c r="L54" s="472">
        <v>2</v>
      </c>
      <c r="M54" s="472">
        <v>2</v>
      </c>
      <c r="N54" s="639">
        <f t="shared" si="0"/>
        <v>4</v>
      </c>
      <c r="O54" s="950" t="str">
        <f t="shared" si="1"/>
        <v>BAJO</v>
      </c>
      <c r="P54" s="639">
        <v>25</v>
      </c>
      <c r="Q54" s="639">
        <f t="shared" si="2"/>
        <v>100</v>
      </c>
      <c r="R54" s="674" t="str">
        <f t="shared" si="3"/>
        <v>III</v>
      </c>
      <c r="S54" s="246" t="str">
        <f t="shared" si="4"/>
        <v>MEJORABLE</v>
      </c>
      <c r="T54" s="198" t="s">
        <v>26</v>
      </c>
      <c r="U54" s="198" t="s">
        <v>26</v>
      </c>
      <c r="V54" s="198" t="s">
        <v>115</v>
      </c>
      <c r="W54" s="201" t="s">
        <v>1431</v>
      </c>
      <c r="X54" s="203" t="s">
        <v>13</v>
      </c>
    </row>
    <row r="55" spans="3:24" ht="162">
      <c r="C55" s="1482"/>
      <c r="D55" s="1483"/>
      <c r="E55" s="10" t="s">
        <v>157</v>
      </c>
      <c r="F55" s="64" t="s">
        <v>80</v>
      </c>
      <c r="G55" s="197" t="s">
        <v>81</v>
      </c>
      <c r="H55" s="199" t="s">
        <v>82</v>
      </c>
      <c r="I55" s="196" t="s">
        <v>28</v>
      </c>
      <c r="J55" s="196" t="s">
        <v>1432</v>
      </c>
      <c r="K55" s="196" t="s">
        <v>101</v>
      </c>
      <c r="L55" s="472">
        <v>2</v>
      </c>
      <c r="M55" s="472">
        <v>2</v>
      </c>
      <c r="N55" s="639">
        <f t="shared" si="0"/>
        <v>4</v>
      </c>
      <c r="O55" s="950" t="str">
        <f t="shared" si="1"/>
        <v>BAJO</v>
      </c>
      <c r="P55" s="639">
        <v>100</v>
      </c>
      <c r="Q55" s="639">
        <f t="shared" si="2"/>
        <v>400</v>
      </c>
      <c r="R55" s="674" t="str">
        <f t="shared" si="3"/>
        <v>II</v>
      </c>
      <c r="S55" s="246" t="str">
        <f t="shared" si="4"/>
        <v>ACEPTABLE CON CONTROL ESPECIFICO</v>
      </c>
      <c r="T55" s="198" t="s">
        <v>14</v>
      </c>
      <c r="U55" s="198" t="s">
        <v>14</v>
      </c>
      <c r="V55" s="198" t="s">
        <v>14</v>
      </c>
      <c r="W55" s="201" t="s">
        <v>1433</v>
      </c>
      <c r="X55" s="203" t="s">
        <v>13</v>
      </c>
    </row>
    <row r="56" spans="3:24" ht="216">
      <c r="C56" s="1482"/>
      <c r="D56" s="1483"/>
      <c r="E56" s="10" t="s">
        <v>157</v>
      </c>
      <c r="F56" s="64" t="s">
        <v>102</v>
      </c>
      <c r="G56" s="197" t="s">
        <v>81</v>
      </c>
      <c r="H56" s="199" t="s">
        <v>82</v>
      </c>
      <c r="I56" s="196" t="s">
        <v>28</v>
      </c>
      <c r="J56" s="196" t="s">
        <v>1432</v>
      </c>
      <c r="K56" s="196" t="s">
        <v>101</v>
      </c>
      <c r="L56" s="472">
        <v>2</v>
      </c>
      <c r="M56" s="472">
        <v>2</v>
      </c>
      <c r="N56" s="639">
        <f t="shared" si="0"/>
        <v>4</v>
      </c>
      <c r="O56" s="950" t="str">
        <f t="shared" si="1"/>
        <v>BAJO</v>
      </c>
      <c r="P56" s="639">
        <v>100</v>
      </c>
      <c r="Q56" s="639">
        <f t="shared" si="2"/>
        <v>400</v>
      </c>
      <c r="R56" s="674" t="str">
        <f t="shared" si="3"/>
        <v>II</v>
      </c>
      <c r="S56" s="246" t="str">
        <f t="shared" si="4"/>
        <v>ACEPTABLE CON CONTROL ESPECIFICO</v>
      </c>
      <c r="T56" s="198" t="s">
        <v>14</v>
      </c>
      <c r="U56" s="198" t="s">
        <v>14</v>
      </c>
      <c r="V56" s="198" t="s">
        <v>14</v>
      </c>
      <c r="W56" s="201" t="s">
        <v>884</v>
      </c>
      <c r="X56" s="203" t="s">
        <v>13</v>
      </c>
    </row>
    <row r="57" spans="3:24" ht="181.5" customHeight="1">
      <c r="C57" s="1482"/>
      <c r="D57" s="1483"/>
      <c r="E57" s="10" t="s">
        <v>6</v>
      </c>
      <c r="F57" s="64" t="s">
        <v>299</v>
      </c>
      <c r="G57" s="197" t="s">
        <v>20</v>
      </c>
      <c r="H57" s="199" t="s">
        <v>104</v>
      </c>
      <c r="I57" s="196" t="s">
        <v>11</v>
      </c>
      <c r="J57" s="196" t="s">
        <v>881</v>
      </c>
      <c r="K57" s="196" t="s">
        <v>106</v>
      </c>
      <c r="L57" s="472">
        <v>2</v>
      </c>
      <c r="M57" s="472">
        <v>2</v>
      </c>
      <c r="N57" s="639">
        <f t="shared" si="0"/>
        <v>4</v>
      </c>
      <c r="O57" s="950" t="str">
        <f t="shared" si="1"/>
        <v>BAJO</v>
      </c>
      <c r="P57" s="639">
        <v>100</v>
      </c>
      <c r="Q57" s="639">
        <f t="shared" si="2"/>
        <v>400</v>
      </c>
      <c r="R57" s="674" t="str">
        <f t="shared" si="3"/>
        <v>II</v>
      </c>
      <c r="S57" s="246" t="str">
        <f t="shared" si="4"/>
        <v>ACEPTABLE CON CONTROL ESPECIFICO</v>
      </c>
      <c r="T57" s="198" t="s">
        <v>13</v>
      </c>
      <c r="U57" s="198" t="s">
        <v>13</v>
      </c>
      <c r="V57" s="198" t="s">
        <v>117</v>
      </c>
      <c r="W57" s="201" t="s">
        <v>1434</v>
      </c>
      <c r="X57" s="203" t="s">
        <v>13</v>
      </c>
    </row>
    <row r="58" spans="3:24" ht="201.75" customHeight="1">
      <c r="C58" s="1482"/>
      <c r="D58" s="1483"/>
      <c r="E58" s="10" t="s">
        <v>6</v>
      </c>
      <c r="F58" s="64" t="s">
        <v>300</v>
      </c>
      <c r="G58" s="197" t="s">
        <v>20</v>
      </c>
      <c r="H58" s="199" t="s">
        <v>104</v>
      </c>
      <c r="I58" s="196" t="s">
        <v>11</v>
      </c>
      <c r="J58" s="196" t="s">
        <v>881</v>
      </c>
      <c r="K58" s="196" t="s">
        <v>106</v>
      </c>
      <c r="L58" s="472">
        <v>2</v>
      </c>
      <c r="M58" s="472">
        <v>2</v>
      </c>
      <c r="N58" s="639">
        <f t="shared" si="0"/>
        <v>4</v>
      </c>
      <c r="O58" s="950" t="str">
        <f t="shared" si="1"/>
        <v>BAJO</v>
      </c>
      <c r="P58" s="639">
        <v>100</v>
      </c>
      <c r="Q58" s="639">
        <f t="shared" si="2"/>
        <v>400</v>
      </c>
      <c r="R58" s="674" t="str">
        <f t="shared" si="3"/>
        <v>II</v>
      </c>
      <c r="S58" s="246" t="str">
        <f t="shared" si="4"/>
        <v>ACEPTABLE CON CONTROL ESPECIFICO</v>
      </c>
      <c r="T58" s="198" t="s">
        <v>13</v>
      </c>
      <c r="U58" s="198" t="s">
        <v>13</v>
      </c>
      <c r="V58" s="198" t="s">
        <v>117</v>
      </c>
      <c r="W58" s="201" t="s">
        <v>1434</v>
      </c>
      <c r="X58" s="203" t="s">
        <v>13</v>
      </c>
    </row>
    <row r="59" spans="3:24" ht="276.75" customHeight="1">
      <c r="C59" s="1482"/>
      <c r="D59" s="1483"/>
      <c r="E59" s="10" t="s">
        <v>6</v>
      </c>
      <c r="F59" s="64" t="s">
        <v>301</v>
      </c>
      <c r="G59" s="197" t="s">
        <v>39</v>
      </c>
      <c r="H59" s="199" t="s">
        <v>104</v>
      </c>
      <c r="I59" s="196" t="s">
        <v>11</v>
      </c>
      <c r="J59" s="196" t="s">
        <v>105</v>
      </c>
      <c r="K59" s="196" t="s">
        <v>11</v>
      </c>
      <c r="L59" s="472">
        <v>2</v>
      </c>
      <c r="M59" s="472">
        <v>2</v>
      </c>
      <c r="N59" s="639">
        <f t="shared" si="0"/>
        <v>4</v>
      </c>
      <c r="O59" s="950" t="str">
        <f t="shared" si="1"/>
        <v>BAJO</v>
      </c>
      <c r="P59" s="639">
        <v>100</v>
      </c>
      <c r="Q59" s="639">
        <f t="shared" si="2"/>
        <v>400</v>
      </c>
      <c r="R59" s="674" t="str">
        <f t="shared" si="3"/>
        <v>II</v>
      </c>
      <c r="S59" s="246" t="str">
        <f t="shared" si="4"/>
        <v>ACEPTABLE CON CONTROL ESPECIFICO</v>
      </c>
      <c r="T59" s="198" t="s">
        <v>13</v>
      </c>
      <c r="U59" s="198" t="s">
        <v>13</v>
      </c>
      <c r="V59" s="198" t="s">
        <v>121</v>
      </c>
      <c r="W59" s="201" t="s">
        <v>122</v>
      </c>
      <c r="X59" s="203" t="s">
        <v>13</v>
      </c>
    </row>
    <row r="60" spans="3:24" ht="216">
      <c r="C60" s="1482"/>
      <c r="D60" s="1483"/>
      <c r="E60" s="10" t="s">
        <v>6</v>
      </c>
      <c r="F60" s="64" t="s">
        <v>317</v>
      </c>
      <c r="G60" s="197" t="s">
        <v>8</v>
      </c>
      <c r="H60" s="199" t="s">
        <v>108</v>
      </c>
      <c r="I60" s="196" t="s">
        <v>10</v>
      </c>
      <c r="J60" s="196" t="s">
        <v>10</v>
      </c>
      <c r="K60" s="196" t="s">
        <v>109</v>
      </c>
      <c r="L60" s="472">
        <v>2</v>
      </c>
      <c r="M60" s="472">
        <v>2</v>
      </c>
      <c r="N60" s="639">
        <f t="shared" si="0"/>
        <v>4</v>
      </c>
      <c r="O60" s="950" t="str">
        <f t="shared" si="1"/>
        <v>BAJO</v>
      </c>
      <c r="P60" s="639">
        <v>25</v>
      </c>
      <c r="Q60" s="639">
        <f t="shared" si="2"/>
        <v>100</v>
      </c>
      <c r="R60" s="674" t="str">
        <f t="shared" si="3"/>
        <v>III</v>
      </c>
      <c r="S60" s="246" t="str">
        <f t="shared" si="4"/>
        <v>MEJORABLE</v>
      </c>
      <c r="T60" s="198" t="s">
        <v>13</v>
      </c>
      <c r="U60" s="198" t="s">
        <v>13</v>
      </c>
      <c r="V60" s="198" t="s">
        <v>13</v>
      </c>
      <c r="W60" s="201" t="s">
        <v>125</v>
      </c>
      <c r="X60" s="203" t="s">
        <v>10</v>
      </c>
    </row>
    <row r="61" spans="3:24" ht="162">
      <c r="C61" s="1482"/>
      <c r="D61" s="1483"/>
      <c r="E61" s="10" t="s">
        <v>6</v>
      </c>
      <c r="F61" s="64" t="s">
        <v>302</v>
      </c>
      <c r="G61" s="197" t="s">
        <v>20</v>
      </c>
      <c r="H61" s="199" t="s">
        <v>31</v>
      </c>
      <c r="I61" s="196" t="s">
        <v>11</v>
      </c>
      <c r="J61" s="196" t="s">
        <v>882</v>
      </c>
      <c r="K61" s="196" t="s">
        <v>11</v>
      </c>
      <c r="L61" s="472">
        <v>2</v>
      </c>
      <c r="M61" s="472">
        <v>2</v>
      </c>
      <c r="N61" s="639">
        <f t="shared" si="0"/>
        <v>4</v>
      </c>
      <c r="O61" s="950" t="str">
        <f t="shared" si="1"/>
        <v>BAJO</v>
      </c>
      <c r="P61" s="639">
        <v>100</v>
      </c>
      <c r="Q61" s="639">
        <f t="shared" si="2"/>
        <v>400</v>
      </c>
      <c r="R61" s="674" t="str">
        <f t="shared" si="3"/>
        <v>II</v>
      </c>
      <c r="S61" s="246" t="str">
        <f t="shared" si="4"/>
        <v>ACEPTABLE CON CONTROL ESPECIFICO</v>
      </c>
      <c r="T61" s="198" t="s">
        <v>13</v>
      </c>
      <c r="U61" s="198" t="s">
        <v>13</v>
      </c>
      <c r="V61" s="198" t="s">
        <v>1435</v>
      </c>
      <c r="W61" s="201" t="s">
        <v>32</v>
      </c>
      <c r="X61" s="203" t="s">
        <v>13</v>
      </c>
    </row>
    <row r="62" spans="3:24" ht="108">
      <c r="C62" s="1482"/>
      <c r="D62" s="1483"/>
      <c r="E62" s="10" t="s">
        <v>6</v>
      </c>
      <c r="F62" s="64" t="s">
        <v>51</v>
      </c>
      <c r="G62" s="197" t="s">
        <v>20</v>
      </c>
      <c r="H62" s="199" t="s">
        <v>52</v>
      </c>
      <c r="I62" s="196" t="s">
        <v>11</v>
      </c>
      <c r="J62" s="196" t="s">
        <v>11</v>
      </c>
      <c r="K62" s="196" t="s">
        <v>11</v>
      </c>
      <c r="L62" s="472">
        <v>2</v>
      </c>
      <c r="M62" s="472">
        <v>2</v>
      </c>
      <c r="N62" s="639">
        <f t="shared" si="0"/>
        <v>4</v>
      </c>
      <c r="O62" s="950" t="str">
        <f t="shared" si="1"/>
        <v>BAJO</v>
      </c>
      <c r="P62" s="639">
        <v>100</v>
      </c>
      <c r="Q62" s="639">
        <f t="shared" si="2"/>
        <v>400</v>
      </c>
      <c r="R62" s="674" t="str">
        <f t="shared" si="3"/>
        <v>II</v>
      </c>
      <c r="S62" s="246" t="str">
        <f t="shared" si="4"/>
        <v>ACEPTABLE CON CONTROL ESPECIFICO</v>
      </c>
      <c r="T62" s="198" t="s">
        <v>13</v>
      </c>
      <c r="U62" s="198" t="s">
        <v>13</v>
      </c>
      <c r="V62" s="198" t="s">
        <v>13</v>
      </c>
      <c r="W62" s="201" t="s">
        <v>53</v>
      </c>
      <c r="X62" s="203" t="s">
        <v>13</v>
      </c>
    </row>
    <row r="63" spans="3:24" ht="270">
      <c r="C63" s="1482"/>
      <c r="D63" s="1483"/>
      <c r="E63" s="10" t="s">
        <v>6</v>
      </c>
      <c r="F63" s="356" t="s">
        <v>4161</v>
      </c>
      <c r="G63" s="197" t="s">
        <v>33</v>
      </c>
      <c r="H63" s="194" t="s">
        <v>3766</v>
      </c>
      <c r="I63" s="195" t="s">
        <v>11</v>
      </c>
      <c r="J63" s="322" t="s">
        <v>1086</v>
      </c>
      <c r="K63" s="195" t="s">
        <v>1150</v>
      </c>
      <c r="L63" s="472">
        <v>2</v>
      </c>
      <c r="M63" s="472">
        <v>2</v>
      </c>
      <c r="N63" s="639">
        <f t="shared" si="0"/>
        <v>4</v>
      </c>
      <c r="O63" s="950" t="str">
        <f t="shared" si="1"/>
        <v>BAJO</v>
      </c>
      <c r="P63" s="639">
        <v>25</v>
      </c>
      <c r="Q63" s="639">
        <f t="shared" si="2"/>
        <v>100</v>
      </c>
      <c r="R63" s="674" t="str">
        <f t="shared" si="3"/>
        <v>III</v>
      </c>
      <c r="S63" s="246" t="str">
        <f t="shared" si="4"/>
        <v>MEJORABLE</v>
      </c>
      <c r="T63" s="179" t="s">
        <v>13</v>
      </c>
      <c r="U63" s="179" t="s">
        <v>13</v>
      </c>
      <c r="V63" s="179" t="s">
        <v>13</v>
      </c>
      <c r="W63" s="9" t="s">
        <v>4103</v>
      </c>
      <c r="X63" s="203" t="s">
        <v>1190</v>
      </c>
    </row>
    <row r="64" spans="3:24" ht="270">
      <c r="C64" s="1482"/>
      <c r="D64" s="1483"/>
      <c r="E64" s="10" t="s">
        <v>157</v>
      </c>
      <c r="F64" s="138" t="s">
        <v>4136</v>
      </c>
      <c r="G64" s="197" t="s">
        <v>25</v>
      </c>
      <c r="H64" s="194" t="s">
        <v>4137</v>
      </c>
      <c r="I64" s="195" t="s">
        <v>11</v>
      </c>
      <c r="J64" s="195" t="s">
        <v>11</v>
      </c>
      <c r="K64" s="195" t="s">
        <v>4138</v>
      </c>
      <c r="L64" s="472">
        <v>2</v>
      </c>
      <c r="M64" s="472">
        <v>2</v>
      </c>
      <c r="N64" s="639">
        <f t="shared" si="0"/>
        <v>4</v>
      </c>
      <c r="O64" s="950" t="str">
        <f t="shared" si="1"/>
        <v>BAJO</v>
      </c>
      <c r="P64" s="639">
        <v>25</v>
      </c>
      <c r="Q64" s="639">
        <f t="shared" si="2"/>
        <v>100</v>
      </c>
      <c r="R64" s="674" t="str">
        <f t="shared" si="3"/>
        <v>III</v>
      </c>
      <c r="S64" s="246" t="str">
        <f t="shared" si="4"/>
        <v>MEJORABLE</v>
      </c>
      <c r="T64" s="179" t="s">
        <v>13</v>
      </c>
      <c r="U64" s="179" t="s">
        <v>13</v>
      </c>
      <c r="V64" s="179" t="s">
        <v>13</v>
      </c>
      <c r="W64" s="731" t="s">
        <v>4141</v>
      </c>
      <c r="X64" s="183" t="s">
        <v>14</v>
      </c>
    </row>
    <row r="65" spans="3:24" ht="216">
      <c r="C65" s="1482"/>
      <c r="D65" s="1483"/>
      <c r="E65" s="10" t="s">
        <v>157</v>
      </c>
      <c r="F65" s="138" t="s">
        <v>4142</v>
      </c>
      <c r="G65" s="197" t="s">
        <v>3871</v>
      </c>
      <c r="H65" s="194" t="s">
        <v>4162</v>
      </c>
      <c r="I65" s="179" t="s">
        <v>10</v>
      </c>
      <c r="J65" s="195" t="s">
        <v>11</v>
      </c>
      <c r="K65" s="195" t="s">
        <v>11</v>
      </c>
      <c r="L65" s="472">
        <v>2</v>
      </c>
      <c r="M65" s="472">
        <v>2</v>
      </c>
      <c r="N65" s="639">
        <f t="shared" si="0"/>
        <v>4</v>
      </c>
      <c r="O65" s="950" t="str">
        <f t="shared" si="1"/>
        <v>BAJO</v>
      </c>
      <c r="P65" s="639">
        <v>25</v>
      </c>
      <c r="Q65" s="639">
        <f t="shared" si="2"/>
        <v>100</v>
      </c>
      <c r="R65" s="674" t="str">
        <f t="shared" si="3"/>
        <v>III</v>
      </c>
      <c r="S65" s="246" t="str">
        <f t="shared" si="4"/>
        <v>MEJORABLE</v>
      </c>
      <c r="T65" s="179" t="s">
        <v>13</v>
      </c>
      <c r="U65" s="179" t="s">
        <v>13</v>
      </c>
      <c r="V65" s="179" t="s">
        <v>13</v>
      </c>
      <c r="W65" s="9" t="s">
        <v>4144</v>
      </c>
      <c r="X65" s="203" t="s">
        <v>4145</v>
      </c>
    </row>
    <row r="66" spans="3:24" ht="216">
      <c r="C66" s="1482"/>
      <c r="D66" s="1483"/>
      <c r="E66" s="10" t="s">
        <v>157</v>
      </c>
      <c r="F66" s="138" t="s">
        <v>4146</v>
      </c>
      <c r="G66" s="197" t="s">
        <v>3871</v>
      </c>
      <c r="H66" s="194" t="s">
        <v>4163</v>
      </c>
      <c r="I66" s="179" t="s">
        <v>10</v>
      </c>
      <c r="J66" s="195" t="s">
        <v>11</v>
      </c>
      <c r="K66" s="195" t="s">
        <v>4147</v>
      </c>
      <c r="L66" s="472">
        <v>2</v>
      </c>
      <c r="M66" s="472">
        <v>2</v>
      </c>
      <c r="N66" s="639">
        <f t="shared" si="0"/>
        <v>4</v>
      </c>
      <c r="O66" s="950" t="str">
        <f t="shared" si="1"/>
        <v>BAJO</v>
      </c>
      <c r="P66" s="639">
        <v>25</v>
      </c>
      <c r="Q66" s="639">
        <f t="shared" si="2"/>
        <v>100</v>
      </c>
      <c r="R66" s="674" t="str">
        <f t="shared" si="3"/>
        <v>III</v>
      </c>
      <c r="S66" s="246" t="str">
        <f t="shared" si="4"/>
        <v>MEJORABLE</v>
      </c>
      <c r="T66" s="179" t="s">
        <v>13</v>
      </c>
      <c r="U66" s="179" t="s">
        <v>13</v>
      </c>
      <c r="V66" s="179" t="s">
        <v>13</v>
      </c>
      <c r="W66" s="9" t="s">
        <v>4144</v>
      </c>
      <c r="X66" s="203" t="s">
        <v>4145</v>
      </c>
    </row>
    <row r="67" spans="3:24" ht="162">
      <c r="C67" s="1482"/>
      <c r="D67" s="1483"/>
      <c r="E67" s="10" t="s">
        <v>157</v>
      </c>
      <c r="F67" s="138" t="s">
        <v>4164</v>
      </c>
      <c r="G67" s="197" t="s">
        <v>219</v>
      </c>
      <c r="H67" s="194" t="s">
        <v>4165</v>
      </c>
      <c r="I67" s="179" t="s">
        <v>10</v>
      </c>
      <c r="J67" s="195" t="s">
        <v>11</v>
      </c>
      <c r="K67" s="195" t="s">
        <v>11</v>
      </c>
      <c r="L67" s="472">
        <v>2</v>
      </c>
      <c r="M67" s="472">
        <v>2</v>
      </c>
      <c r="N67" s="639">
        <f t="shared" si="0"/>
        <v>4</v>
      </c>
      <c r="O67" s="950" t="str">
        <f t="shared" si="1"/>
        <v>BAJO</v>
      </c>
      <c r="P67" s="639">
        <v>25</v>
      </c>
      <c r="Q67" s="639">
        <f t="shared" si="2"/>
        <v>100</v>
      </c>
      <c r="R67" s="674" t="str">
        <f t="shared" si="3"/>
        <v>III</v>
      </c>
      <c r="S67" s="246" t="str">
        <f t="shared" si="4"/>
        <v>MEJORABLE</v>
      </c>
      <c r="T67" s="179" t="s">
        <v>13</v>
      </c>
      <c r="U67" s="179" t="s">
        <v>13</v>
      </c>
      <c r="V67" s="179" t="s">
        <v>13</v>
      </c>
      <c r="W67" s="9" t="s">
        <v>4166</v>
      </c>
      <c r="X67" s="183" t="s">
        <v>14</v>
      </c>
    </row>
    <row r="68" spans="3:24" ht="182.4">
      <c r="C68" s="1450" t="s">
        <v>3698</v>
      </c>
      <c r="D68" s="1451"/>
      <c r="E68" s="1440" t="s">
        <v>6</v>
      </c>
      <c r="F68" s="3" t="s">
        <v>152</v>
      </c>
      <c r="G68" s="197" t="s">
        <v>8</v>
      </c>
      <c r="H68" s="178" t="s">
        <v>9</v>
      </c>
      <c r="I68" s="179" t="s">
        <v>11</v>
      </c>
      <c r="J68" s="179" t="s">
        <v>11</v>
      </c>
      <c r="K68" s="179" t="s">
        <v>1436</v>
      </c>
      <c r="L68" s="472">
        <v>2</v>
      </c>
      <c r="M68" s="472">
        <v>2</v>
      </c>
      <c r="N68" s="639">
        <f t="shared" si="0"/>
        <v>4</v>
      </c>
      <c r="O68" s="950" t="str">
        <f t="shared" si="1"/>
        <v>BAJO</v>
      </c>
      <c r="P68" s="639">
        <v>25</v>
      </c>
      <c r="Q68" s="639">
        <f t="shared" si="2"/>
        <v>100</v>
      </c>
      <c r="R68" s="674" t="str">
        <f t="shared" si="3"/>
        <v>III</v>
      </c>
      <c r="S68" s="246" t="str">
        <f t="shared" si="4"/>
        <v>MEJORABLE</v>
      </c>
      <c r="T68" s="179" t="s">
        <v>13</v>
      </c>
      <c r="U68" s="179" t="s">
        <v>14</v>
      </c>
      <c r="V68" s="179" t="s">
        <v>14</v>
      </c>
      <c r="W68" s="5" t="s">
        <v>153</v>
      </c>
      <c r="X68" s="183" t="s">
        <v>13</v>
      </c>
    </row>
    <row r="69" spans="3:24" ht="182.4">
      <c r="C69" s="1450"/>
      <c r="D69" s="1451"/>
      <c r="E69" s="1440"/>
      <c r="F69" s="5" t="s">
        <v>154</v>
      </c>
      <c r="G69" s="197" t="s">
        <v>8</v>
      </c>
      <c r="H69" s="179" t="s">
        <v>155</v>
      </c>
      <c r="I69" s="179" t="s">
        <v>11</v>
      </c>
      <c r="J69" s="179" t="s">
        <v>11</v>
      </c>
      <c r="K69" s="179" t="s">
        <v>1436</v>
      </c>
      <c r="L69" s="472">
        <v>2</v>
      </c>
      <c r="M69" s="472">
        <v>2</v>
      </c>
      <c r="N69" s="639">
        <f t="shared" si="0"/>
        <v>4</v>
      </c>
      <c r="O69" s="950" t="str">
        <f t="shared" si="1"/>
        <v>BAJO</v>
      </c>
      <c r="P69" s="639">
        <v>25</v>
      </c>
      <c r="Q69" s="639">
        <f t="shared" si="2"/>
        <v>100</v>
      </c>
      <c r="R69" s="674" t="str">
        <f t="shared" si="3"/>
        <v>III</v>
      </c>
      <c r="S69" s="246" t="str">
        <f t="shared" si="4"/>
        <v>MEJORABLE</v>
      </c>
      <c r="T69" s="179" t="s">
        <v>14</v>
      </c>
      <c r="U69" s="179" t="s">
        <v>14</v>
      </c>
      <c r="V69" s="179" t="s">
        <v>14</v>
      </c>
      <c r="W69" s="5" t="s">
        <v>16</v>
      </c>
      <c r="X69" s="183" t="s">
        <v>13</v>
      </c>
    </row>
    <row r="70" spans="3:24" ht="182.4">
      <c r="C70" s="1450"/>
      <c r="D70" s="1451"/>
      <c r="E70" s="1440"/>
      <c r="F70" s="5" t="s">
        <v>156</v>
      </c>
      <c r="G70" s="197" t="s">
        <v>17</v>
      </c>
      <c r="H70" s="179" t="s">
        <v>18</v>
      </c>
      <c r="I70" s="179" t="s">
        <v>11</v>
      </c>
      <c r="J70" s="179" t="s">
        <v>11</v>
      </c>
      <c r="K70" s="179" t="s">
        <v>1436</v>
      </c>
      <c r="L70" s="472">
        <v>2</v>
      </c>
      <c r="M70" s="472">
        <v>2</v>
      </c>
      <c r="N70" s="639">
        <f t="shared" si="0"/>
        <v>4</v>
      </c>
      <c r="O70" s="950" t="str">
        <f t="shared" si="1"/>
        <v>BAJO</v>
      </c>
      <c r="P70" s="639">
        <v>25</v>
      </c>
      <c r="Q70" s="639">
        <f t="shared" si="2"/>
        <v>100</v>
      </c>
      <c r="R70" s="674" t="str">
        <f t="shared" si="3"/>
        <v>III</v>
      </c>
      <c r="S70" s="246" t="str">
        <f t="shared" si="4"/>
        <v>MEJORABLE</v>
      </c>
      <c r="T70" s="180" t="s">
        <v>13</v>
      </c>
      <c r="U70" s="179" t="s">
        <v>14</v>
      </c>
      <c r="V70" s="178" t="s">
        <v>14</v>
      </c>
      <c r="W70" s="5" t="s">
        <v>16</v>
      </c>
      <c r="X70" s="183" t="s">
        <v>13</v>
      </c>
    </row>
    <row r="71" spans="3:24" ht="182.4">
      <c r="C71" s="1450"/>
      <c r="D71" s="1451"/>
      <c r="E71" s="1440"/>
      <c r="F71" s="188" t="s">
        <v>158</v>
      </c>
      <c r="G71" s="197" t="s">
        <v>20</v>
      </c>
      <c r="H71" s="179" t="s">
        <v>21</v>
      </c>
      <c r="I71" s="179" t="s">
        <v>11</v>
      </c>
      <c r="J71" s="179" t="s">
        <v>11</v>
      </c>
      <c r="K71" s="179" t="s">
        <v>1436</v>
      </c>
      <c r="L71" s="472">
        <v>2</v>
      </c>
      <c r="M71" s="472">
        <v>2</v>
      </c>
      <c r="N71" s="639">
        <f t="shared" si="0"/>
        <v>4</v>
      </c>
      <c r="O71" s="950" t="str">
        <f t="shared" si="1"/>
        <v>BAJO</v>
      </c>
      <c r="P71" s="639">
        <v>25</v>
      </c>
      <c r="Q71" s="639">
        <f t="shared" si="2"/>
        <v>100</v>
      </c>
      <c r="R71" s="674" t="str">
        <f t="shared" si="3"/>
        <v>III</v>
      </c>
      <c r="S71" s="246" t="str">
        <f t="shared" si="4"/>
        <v>MEJORABLE</v>
      </c>
      <c r="T71" s="180" t="s">
        <v>13</v>
      </c>
      <c r="U71" s="179" t="s">
        <v>14</v>
      </c>
      <c r="V71" s="179" t="s">
        <v>22</v>
      </c>
      <c r="W71" s="179" t="s">
        <v>23</v>
      </c>
      <c r="X71" s="183" t="s">
        <v>13</v>
      </c>
    </row>
    <row r="72" spans="3:24" ht="182.4">
      <c r="C72" s="1450"/>
      <c r="D72" s="1451"/>
      <c r="E72" s="1440"/>
      <c r="F72" s="189" t="s">
        <v>159</v>
      </c>
      <c r="G72" s="197" t="s">
        <v>33</v>
      </c>
      <c r="H72" s="178" t="s">
        <v>34</v>
      </c>
      <c r="I72" s="179" t="s">
        <v>11</v>
      </c>
      <c r="J72" s="179" t="s">
        <v>11</v>
      </c>
      <c r="K72" s="179" t="s">
        <v>1436</v>
      </c>
      <c r="L72" s="472">
        <v>2</v>
      </c>
      <c r="M72" s="472">
        <v>2</v>
      </c>
      <c r="N72" s="639">
        <f t="shared" si="0"/>
        <v>4</v>
      </c>
      <c r="O72" s="950" t="str">
        <f t="shared" si="1"/>
        <v>BAJO</v>
      </c>
      <c r="P72" s="639">
        <v>25</v>
      </c>
      <c r="Q72" s="639">
        <f t="shared" si="2"/>
        <v>100</v>
      </c>
      <c r="R72" s="674" t="str">
        <f t="shared" si="3"/>
        <v>III</v>
      </c>
      <c r="S72" s="246" t="str">
        <f t="shared" si="4"/>
        <v>MEJORABLE</v>
      </c>
      <c r="T72" s="179" t="s">
        <v>13</v>
      </c>
      <c r="U72" s="179" t="s">
        <v>13</v>
      </c>
      <c r="V72" s="179" t="s">
        <v>13</v>
      </c>
      <c r="W72" s="5" t="s">
        <v>1199</v>
      </c>
      <c r="X72" s="183" t="s">
        <v>13</v>
      </c>
    </row>
    <row r="73" spans="3:24" ht="182.4">
      <c r="C73" s="1450"/>
      <c r="D73" s="1451"/>
      <c r="E73" s="1440"/>
      <c r="F73" s="33" t="s">
        <v>1200</v>
      </c>
      <c r="G73" s="197" t="s">
        <v>33</v>
      </c>
      <c r="H73" s="179" t="s">
        <v>160</v>
      </c>
      <c r="I73" s="179" t="s">
        <v>11</v>
      </c>
      <c r="J73" s="179" t="s">
        <v>11</v>
      </c>
      <c r="K73" s="179" t="s">
        <v>1436</v>
      </c>
      <c r="L73" s="472">
        <v>2</v>
      </c>
      <c r="M73" s="472">
        <v>2</v>
      </c>
      <c r="N73" s="639">
        <f t="shared" si="0"/>
        <v>4</v>
      </c>
      <c r="O73" s="950" t="str">
        <f t="shared" si="1"/>
        <v>BAJO</v>
      </c>
      <c r="P73" s="639">
        <v>25</v>
      </c>
      <c r="Q73" s="639">
        <f t="shared" si="2"/>
        <v>100</v>
      </c>
      <c r="R73" s="674" t="str">
        <f t="shared" si="3"/>
        <v>III</v>
      </c>
      <c r="S73" s="246" t="str">
        <f t="shared" si="4"/>
        <v>MEJORABLE</v>
      </c>
      <c r="T73" s="179" t="s">
        <v>13</v>
      </c>
      <c r="U73" s="179" t="s">
        <v>13</v>
      </c>
      <c r="V73" s="179" t="s">
        <v>13</v>
      </c>
      <c r="W73" s="5" t="s">
        <v>1437</v>
      </c>
      <c r="X73" s="183" t="s">
        <v>162</v>
      </c>
    </row>
    <row r="74" spans="3:24" ht="182.4">
      <c r="C74" s="1450"/>
      <c r="D74" s="1451"/>
      <c r="E74" s="1440"/>
      <c r="F74" s="184" t="s">
        <v>163</v>
      </c>
      <c r="G74" s="197" t="s">
        <v>39</v>
      </c>
      <c r="H74" s="5" t="s">
        <v>164</v>
      </c>
      <c r="I74" s="179" t="s">
        <v>11</v>
      </c>
      <c r="J74" s="179" t="s">
        <v>11</v>
      </c>
      <c r="K74" s="179" t="s">
        <v>1436</v>
      </c>
      <c r="L74" s="472">
        <v>2</v>
      </c>
      <c r="M74" s="472">
        <v>2</v>
      </c>
      <c r="N74" s="639">
        <f t="shared" ref="N74:N84" si="5">+L74*M74</f>
        <v>4</v>
      </c>
      <c r="O74" s="950" t="str">
        <f t="shared" ref="O74:O84" si="6">IF(N74&gt;=24,"MUY ALTO",IF(N74&gt;=10,"ALTO",IF(N74&gt;=6,"MEDIO","BAJO")))</f>
        <v>BAJO</v>
      </c>
      <c r="P74" s="639">
        <v>25</v>
      </c>
      <c r="Q74" s="639">
        <f t="shared" ref="Q74:Q84" si="7">+N74*P74</f>
        <v>100</v>
      </c>
      <c r="R74" s="674" t="str">
        <f t="shared" ref="R74:R84" si="8">IF(Q74&gt;=600,"I",IF(Q74&gt;=150,"II",IF(Q74&gt;=40,"III",IF(Q74&gt;=20,"IV"))))</f>
        <v>III</v>
      </c>
      <c r="S74" s="246" t="str">
        <f t="shared" ref="S74:S84" si="9">IF(Q74&gt;=600,"NO ACEPTABLE",IF(Q74&gt;=150,"ACEPTABLE CON CONTROL ESPECIFICO",IF(Q74&gt;=40,"MEJORABLE",IF(Q74&gt;=20,"ACEPTABLE"))))</f>
        <v>MEJORABLE</v>
      </c>
      <c r="T74" s="179" t="s">
        <v>13</v>
      </c>
      <c r="U74" s="179" t="s">
        <v>13</v>
      </c>
      <c r="V74" s="179" t="s">
        <v>13</v>
      </c>
      <c r="W74" s="5" t="s">
        <v>1438</v>
      </c>
      <c r="X74" s="183" t="s">
        <v>166</v>
      </c>
    </row>
    <row r="75" spans="3:24" ht="182.4">
      <c r="C75" s="1450"/>
      <c r="D75" s="1451"/>
      <c r="E75" s="1440"/>
      <c r="F75" s="184" t="s">
        <v>1201</v>
      </c>
      <c r="G75" s="197" t="s">
        <v>39</v>
      </c>
      <c r="H75" s="5" t="s">
        <v>1202</v>
      </c>
      <c r="I75" s="179" t="s">
        <v>11</v>
      </c>
      <c r="J75" s="179" t="s">
        <v>11</v>
      </c>
      <c r="K75" s="179" t="s">
        <v>1436</v>
      </c>
      <c r="L75" s="472">
        <v>2</v>
      </c>
      <c r="M75" s="472">
        <v>2</v>
      </c>
      <c r="N75" s="639">
        <f t="shared" si="5"/>
        <v>4</v>
      </c>
      <c r="O75" s="950" t="str">
        <f t="shared" si="6"/>
        <v>BAJO</v>
      </c>
      <c r="P75" s="639">
        <v>25</v>
      </c>
      <c r="Q75" s="639">
        <f t="shared" si="7"/>
        <v>100</v>
      </c>
      <c r="R75" s="674" t="str">
        <f t="shared" si="8"/>
        <v>III</v>
      </c>
      <c r="S75" s="246" t="str">
        <f t="shared" si="9"/>
        <v>MEJORABLE</v>
      </c>
      <c r="T75" s="179" t="s">
        <v>13</v>
      </c>
      <c r="U75" s="179" t="s">
        <v>13</v>
      </c>
      <c r="V75" s="179" t="s">
        <v>13</v>
      </c>
      <c r="W75" s="5" t="s">
        <v>1438</v>
      </c>
      <c r="X75" s="183" t="s">
        <v>166</v>
      </c>
    </row>
    <row r="76" spans="3:24" ht="182.4">
      <c r="C76" s="1450"/>
      <c r="D76" s="1451"/>
      <c r="E76" s="1440"/>
      <c r="F76" s="5" t="s">
        <v>40</v>
      </c>
      <c r="G76" s="197" t="s">
        <v>20</v>
      </c>
      <c r="H76" s="5" t="s">
        <v>41</v>
      </c>
      <c r="I76" s="179" t="s">
        <v>11</v>
      </c>
      <c r="J76" s="179" t="s">
        <v>11</v>
      </c>
      <c r="K76" s="179" t="s">
        <v>1436</v>
      </c>
      <c r="L76" s="472">
        <v>2</v>
      </c>
      <c r="M76" s="472">
        <v>2</v>
      </c>
      <c r="N76" s="639">
        <f t="shared" si="5"/>
        <v>4</v>
      </c>
      <c r="O76" s="950" t="str">
        <f t="shared" si="6"/>
        <v>BAJO</v>
      </c>
      <c r="P76" s="639">
        <v>25</v>
      </c>
      <c r="Q76" s="639">
        <f t="shared" si="7"/>
        <v>100</v>
      </c>
      <c r="R76" s="674" t="str">
        <f t="shared" si="8"/>
        <v>III</v>
      </c>
      <c r="S76" s="246" t="str">
        <f t="shared" si="9"/>
        <v>MEJORABLE</v>
      </c>
      <c r="T76" s="179" t="s">
        <v>14</v>
      </c>
      <c r="U76" s="179" t="s">
        <v>14</v>
      </c>
      <c r="V76" s="179" t="s">
        <v>14</v>
      </c>
      <c r="W76" s="5" t="s">
        <v>1439</v>
      </c>
      <c r="X76" s="183" t="s">
        <v>13</v>
      </c>
    </row>
    <row r="77" spans="3:24" ht="182.4">
      <c r="C77" s="1450"/>
      <c r="D77" s="1451"/>
      <c r="E77" s="1440"/>
      <c r="F77" s="34" t="s">
        <v>1203</v>
      </c>
      <c r="G77" s="197" t="s">
        <v>1204</v>
      </c>
      <c r="H77" s="179" t="s">
        <v>167</v>
      </c>
      <c r="I77" s="179" t="s">
        <v>11</v>
      </c>
      <c r="J77" s="179" t="s">
        <v>11</v>
      </c>
      <c r="K77" s="179" t="s">
        <v>1436</v>
      </c>
      <c r="L77" s="472">
        <v>2</v>
      </c>
      <c r="M77" s="472">
        <v>2</v>
      </c>
      <c r="N77" s="639">
        <f t="shared" si="5"/>
        <v>4</v>
      </c>
      <c r="O77" s="950" t="str">
        <f t="shared" si="6"/>
        <v>BAJO</v>
      </c>
      <c r="P77" s="639">
        <v>25</v>
      </c>
      <c r="Q77" s="639">
        <f t="shared" si="7"/>
        <v>100</v>
      </c>
      <c r="R77" s="674" t="str">
        <f t="shared" si="8"/>
        <v>III</v>
      </c>
      <c r="S77" s="246" t="str">
        <f t="shared" si="9"/>
        <v>MEJORABLE</v>
      </c>
      <c r="T77" s="179" t="s">
        <v>13</v>
      </c>
      <c r="U77" s="179" t="s">
        <v>14</v>
      </c>
      <c r="V77" s="179" t="s">
        <v>14</v>
      </c>
      <c r="W77" s="178" t="s">
        <v>1440</v>
      </c>
      <c r="X77" s="183" t="s">
        <v>13</v>
      </c>
    </row>
    <row r="78" spans="3:24" ht="182.4">
      <c r="C78" s="1450"/>
      <c r="D78" s="1451"/>
      <c r="E78" s="1440"/>
      <c r="F78" s="5" t="s">
        <v>169</v>
      </c>
      <c r="G78" s="197" t="s">
        <v>8</v>
      </c>
      <c r="H78" s="179" t="s">
        <v>170</v>
      </c>
      <c r="I78" s="179" t="s">
        <v>11</v>
      </c>
      <c r="J78" s="179" t="s">
        <v>11</v>
      </c>
      <c r="K78" s="179" t="s">
        <v>1436</v>
      </c>
      <c r="L78" s="472">
        <v>2</v>
      </c>
      <c r="M78" s="472">
        <v>2</v>
      </c>
      <c r="N78" s="639">
        <f t="shared" si="5"/>
        <v>4</v>
      </c>
      <c r="O78" s="950" t="str">
        <f t="shared" si="6"/>
        <v>BAJO</v>
      </c>
      <c r="P78" s="639">
        <v>25</v>
      </c>
      <c r="Q78" s="639">
        <f t="shared" si="7"/>
        <v>100</v>
      </c>
      <c r="R78" s="674" t="str">
        <f t="shared" si="8"/>
        <v>III</v>
      </c>
      <c r="S78" s="246" t="str">
        <f t="shared" si="9"/>
        <v>MEJORABLE</v>
      </c>
      <c r="T78" s="179" t="s">
        <v>14</v>
      </c>
      <c r="U78" s="179" t="s">
        <v>14</v>
      </c>
      <c r="V78" s="179" t="s">
        <v>14</v>
      </c>
      <c r="W78" s="5" t="s">
        <v>1441</v>
      </c>
      <c r="X78" s="183" t="s">
        <v>13</v>
      </c>
    </row>
    <row r="79" spans="3:24" ht="182.4">
      <c r="C79" s="1450"/>
      <c r="D79" s="1451"/>
      <c r="E79" s="1440"/>
      <c r="F79" s="34" t="s">
        <v>171</v>
      </c>
      <c r="G79" s="197" t="s">
        <v>17</v>
      </c>
      <c r="H79" s="179" t="s">
        <v>18</v>
      </c>
      <c r="I79" s="179" t="s">
        <v>11</v>
      </c>
      <c r="J79" s="179" t="s">
        <v>11</v>
      </c>
      <c r="K79" s="179" t="s">
        <v>1436</v>
      </c>
      <c r="L79" s="472">
        <v>2</v>
      </c>
      <c r="M79" s="472">
        <v>2</v>
      </c>
      <c r="N79" s="639">
        <f t="shared" si="5"/>
        <v>4</v>
      </c>
      <c r="O79" s="950" t="str">
        <f t="shared" si="6"/>
        <v>BAJO</v>
      </c>
      <c r="P79" s="639">
        <v>25</v>
      </c>
      <c r="Q79" s="639">
        <f t="shared" si="7"/>
        <v>100</v>
      </c>
      <c r="R79" s="674" t="str">
        <f t="shared" si="8"/>
        <v>III</v>
      </c>
      <c r="S79" s="246" t="str">
        <f t="shared" si="9"/>
        <v>MEJORABLE</v>
      </c>
      <c r="T79" s="179" t="s">
        <v>13</v>
      </c>
      <c r="U79" s="179" t="s">
        <v>1206</v>
      </c>
      <c r="V79" s="178" t="s">
        <v>14</v>
      </c>
      <c r="W79" s="179" t="s">
        <v>1442</v>
      </c>
      <c r="X79" s="183" t="s">
        <v>13</v>
      </c>
    </row>
    <row r="80" spans="3:24" ht="182.4">
      <c r="C80" s="1450"/>
      <c r="D80" s="1451"/>
      <c r="E80" s="1440"/>
      <c r="F80" s="33" t="s">
        <v>173</v>
      </c>
      <c r="G80" s="197" t="s">
        <v>20</v>
      </c>
      <c r="H80" s="179" t="s">
        <v>36</v>
      </c>
      <c r="I80" s="179" t="s">
        <v>11</v>
      </c>
      <c r="J80" s="179" t="s">
        <v>11</v>
      </c>
      <c r="K80" s="179" t="s">
        <v>1436</v>
      </c>
      <c r="L80" s="472">
        <v>2</v>
      </c>
      <c r="M80" s="472">
        <v>2</v>
      </c>
      <c r="N80" s="639">
        <f t="shared" si="5"/>
        <v>4</v>
      </c>
      <c r="O80" s="950" t="str">
        <f t="shared" si="6"/>
        <v>BAJO</v>
      </c>
      <c r="P80" s="639">
        <v>25</v>
      </c>
      <c r="Q80" s="639">
        <f t="shared" si="7"/>
        <v>100</v>
      </c>
      <c r="R80" s="674" t="str">
        <f t="shared" si="8"/>
        <v>III</v>
      </c>
      <c r="S80" s="246" t="str">
        <f t="shared" si="9"/>
        <v>MEJORABLE</v>
      </c>
      <c r="T80" s="179" t="s">
        <v>13</v>
      </c>
      <c r="U80" s="179" t="s">
        <v>13</v>
      </c>
      <c r="V80" s="179" t="s">
        <v>13</v>
      </c>
      <c r="W80" s="5" t="s">
        <v>1443</v>
      </c>
      <c r="X80" s="183" t="s">
        <v>38</v>
      </c>
    </row>
    <row r="81" spans="3:24" ht="205.2">
      <c r="C81" s="1450"/>
      <c r="D81" s="1451"/>
      <c r="E81" s="1440"/>
      <c r="F81" s="37" t="s">
        <v>3765</v>
      </c>
      <c r="G81" s="197" t="s">
        <v>33</v>
      </c>
      <c r="H81" s="324" t="s">
        <v>3766</v>
      </c>
      <c r="I81" s="179" t="s">
        <v>11</v>
      </c>
      <c r="J81" s="179" t="s">
        <v>11</v>
      </c>
      <c r="K81" s="179" t="s">
        <v>1436</v>
      </c>
      <c r="L81" s="472">
        <v>2</v>
      </c>
      <c r="M81" s="472">
        <v>2</v>
      </c>
      <c r="N81" s="639">
        <f t="shared" si="5"/>
        <v>4</v>
      </c>
      <c r="O81" s="950" t="str">
        <f t="shared" si="6"/>
        <v>BAJO</v>
      </c>
      <c r="P81" s="639">
        <v>25</v>
      </c>
      <c r="Q81" s="639">
        <f t="shared" si="7"/>
        <v>100</v>
      </c>
      <c r="R81" s="674" t="str">
        <f t="shared" si="8"/>
        <v>III</v>
      </c>
      <c r="S81" s="246" t="str">
        <f t="shared" si="9"/>
        <v>MEJORABLE</v>
      </c>
      <c r="T81" s="179" t="s">
        <v>26</v>
      </c>
      <c r="U81" s="179" t="s">
        <v>26</v>
      </c>
      <c r="V81" s="179" t="s">
        <v>175</v>
      </c>
      <c r="W81" s="15" t="s">
        <v>1444</v>
      </c>
      <c r="X81" s="183" t="s">
        <v>1269</v>
      </c>
    </row>
    <row r="82" spans="3:24" ht="182.4">
      <c r="C82" s="1450"/>
      <c r="D82" s="1451"/>
      <c r="E82" s="1440"/>
      <c r="F82" s="33" t="s">
        <v>180</v>
      </c>
      <c r="G82" s="197" t="s">
        <v>20</v>
      </c>
      <c r="H82" s="179" t="s">
        <v>31</v>
      </c>
      <c r="I82" s="184" t="s">
        <v>11</v>
      </c>
      <c r="J82" s="184" t="s">
        <v>11</v>
      </c>
      <c r="K82" s="179" t="s">
        <v>1436</v>
      </c>
      <c r="L82" s="472">
        <v>2</v>
      </c>
      <c r="M82" s="472">
        <v>2</v>
      </c>
      <c r="N82" s="639">
        <f t="shared" si="5"/>
        <v>4</v>
      </c>
      <c r="O82" s="950" t="str">
        <f t="shared" si="6"/>
        <v>BAJO</v>
      </c>
      <c r="P82" s="639">
        <v>100</v>
      </c>
      <c r="Q82" s="639">
        <f t="shared" si="7"/>
        <v>400</v>
      </c>
      <c r="R82" s="674" t="str">
        <f t="shared" si="8"/>
        <v>II</v>
      </c>
      <c r="S82" s="246" t="str">
        <f t="shared" si="9"/>
        <v>ACEPTABLE CON CONTROL ESPECIFICO</v>
      </c>
      <c r="T82" s="179" t="s">
        <v>13</v>
      </c>
      <c r="U82" s="179" t="s">
        <v>13</v>
      </c>
      <c r="V82" s="179" t="s">
        <v>13</v>
      </c>
      <c r="W82" s="179" t="s">
        <v>1445</v>
      </c>
      <c r="X82" s="183" t="s">
        <v>13</v>
      </c>
    </row>
    <row r="83" spans="3:24" ht="182.4">
      <c r="C83" s="1450"/>
      <c r="D83" s="1451"/>
      <c r="E83" s="1440"/>
      <c r="F83" s="197" t="s">
        <v>181</v>
      </c>
      <c r="G83" s="197" t="s">
        <v>81</v>
      </c>
      <c r="H83" s="10" t="s">
        <v>182</v>
      </c>
      <c r="I83" s="198" t="s">
        <v>11</v>
      </c>
      <c r="J83" s="198" t="s">
        <v>11</v>
      </c>
      <c r="K83" s="179" t="s">
        <v>1436</v>
      </c>
      <c r="L83" s="472">
        <v>2</v>
      </c>
      <c r="M83" s="472">
        <v>2</v>
      </c>
      <c r="N83" s="639">
        <f t="shared" si="5"/>
        <v>4</v>
      </c>
      <c r="O83" s="950" t="str">
        <f t="shared" si="6"/>
        <v>BAJO</v>
      </c>
      <c r="P83" s="639">
        <v>25</v>
      </c>
      <c r="Q83" s="639">
        <f t="shared" si="7"/>
        <v>100</v>
      </c>
      <c r="R83" s="674" t="str">
        <f t="shared" si="8"/>
        <v>III</v>
      </c>
      <c r="S83" s="246" t="str">
        <f t="shared" si="9"/>
        <v>MEJORABLE</v>
      </c>
      <c r="T83" s="198" t="s">
        <v>13</v>
      </c>
      <c r="U83" s="198" t="s">
        <v>13</v>
      </c>
      <c r="V83" s="198" t="s">
        <v>13</v>
      </c>
      <c r="W83" s="9" t="s">
        <v>1446</v>
      </c>
      <c r="X83" s="183" t="s">
        <v>13</v>
      </c>
    </row>
    <row r="84" spans="3:24" ht="183" thickBot="1">
      <c r="C84" s="1477"/>
      <c r="D84" s="1478"/>
      <c r="E84" s="1495"/>
      <c r="F84" s="153" t="s">
        <v>183</v>
      </c>
      <c r="G84" s="153" t="s">
        <v>81</v>
      </c>
      <c r="H84" s="266" t="s">
        <v>182</v>
      </c>
      <c r="I84" s="154" t="s">
        <v>11</v>
      </c>
      <c r="J84" s="154" t="s">
        <v>11</v>
      </c>
      <c r="K84" s="209" t="s">
        <v>1436</v>
      </c>
      <c r="L84" s="646">
        <v>2</v>
      </c>
      <c r="M84" s="646">
        <v>2</v>
      </c>
      <c r="N84" s="953">
        <f t="shared" si="5"/>
        <v>4</v>
      </c>
      <c r="O84" s="957" t="str">
        <f t="shared" si="6"/>
        <v>BAJO</v>
      </c>
      <c r="P84" s="953">
        <v>25</v>
      </c>
      <c r="Q84" s="953">
        <f t="shared" si="7"/>
        <v>100</v>
      </c>
      <c r="R84" s="954" t="str">
        <f t="shared" si="8"/>
        <v>III</v>
      </c>
      <c r="S84" s="269" t="str">
        <f t="shared" si="9"/>
        <v>MEJORABLE</v>
      </c>
      <c r="T84" s="154" t="s">
        <v>13</v>
      </c>
      <c r="U84" s="154" t="s">
        <v>13</v>
      </c>
      <c r="V84" s="154" t="s">
        <v>13</v>
      </c>
      <c r="W84" s="270" t="s">
        <v>1447</v>
      </c>
      <c r="X84" s="212" t="s">
        <v>13</v>
      </c>
    </row>
    <row r="85" spans="3:24">
      <c r="C85" s="169"/>
      <c r="D85" s="169"/>
      <c r="E85" s="238"/>
      <c r="F85" s="169"/>
      <c r="G85" s="169"/>
      <c r="H85" s="169"/>
      <c r="I85" s="169"/>
      <c r="J85" s="169"/>
      <c r="K85" s="169"/>
      <c r="L85" s="169"/>
      <c r="M85" s="169"/>
      <c r="N85" s="169"/>
      <c r="O85" s="169"/>
      <c r="P85" s="169"/>
      <c r="Q85" s="169"/>
      <c r="R85" s="169"/>
      <c r="S85" s="169"/>
      <c r="T85" s="169"/>
      <c r="U85" s="169"/>
      <c r="V85" s="169"/>
      <c r="W85" s="169"/>
      <c r="X85" s="238"/>
    </row>
    <row r="86" spans="3:24">
      <c r="C86" s="169"/>
      <c r="D86" s="169"/>
      <c r="E86" s="238"/>
      <c r="F86" s="169"/>
      <c r="G86" s="169"/>
      <c r="H86" s="169"/>
      <c r="I86" s="169"/>
      <c r="J86" s="169"/>
      <c r="K86" s="169"/>
      <c r="L86" s="169"/>
      <c r="M86" s="169"/>
      <c r="N86" s="169"/>
      <c r="O86" s="169"/>
      <c r="P86" s="169"/>
      <c r="Q86" s="169"/>
      <c r="R86" s="169"/>
      <c r="S86" s="169"/>
      <c r="T86" s="169"/>
      <c r="U86" s="169"/>
      <c r="V86" s="169"/>
      <c r="W86" s="169"/>
      <c r="X86" s="238"/>
    </row>
    <row r="87" spans="3:24">
      <c r="C87" s="169"/>
      <c r="D87" s="169"/>
      <c r="E87" s="238"/>
      <c r="F87" s="169"/>
      <c r="G87" s="169"/>
      <c r="H87" s="169"/>
      <c r="I87" s="169"/>
      <c r="J87" s="169"/>
      <c r="K87" s="169"/>
      <c r="L87" s="169"/>
      <c r="M87" s="169"/>
      <c r="N87" s="169"/>
      <c r="O87" s="169"/>
      <c r="P87" s="169"/>
      <c r="Q87" s="169"/>
      <c r="R87" s="169"/>
      <c r="S87" s="169"/>
      <c r="T87" s="169"/>
      <c r="U87" s="169"/>
      <c r="V87" s="169"/>
      <c r="W87" s="169"/>
      <c r="X87" s="238"/>
    </row>
    <row r="88" spans="3:24">
      <c r="C88" s="169"/>
      <c r="D88" s="169"/>
      <c r="E88" s="238"/>
      <c r="F88" s="169"/>
      <c r="G88" s="169"/>
      <c r="H88" s="169"/>
      <c r="I88" s="169"/>
      <c r="J88" s="169"/>
      <c r="K88" s="169"/>
      <c r="L88" s="169"/>
      <c r="M88" s="169"/>
      <c r="N88" s="169"/>
      <c r="O88" s="169"/>
      <c r="P88" s="169"/>
      <c r="Q88" s="169"/>
      <c r="R88" s="169"/>
      <c r="S88" s="169"/>
      <c r="T88" s="169"/>
      <c r="U88" s="169"/>
      <c r="V88" s="169"/>
      <c r="W88" s="169"/>
      <c r="X88" s="238"/>
    </row>
    <row r="89" spans="3:24">
      <c r="C89" s="169"/>
      <c r="D89" s="169"/>
      <c r="E89" s="238"/>
      <c r="F89" s="169"/>
      <c r="G89" s="169"/>
      <c r="H89" s="169"/>
      <c r="I89" s="169"/>
      <c r="J89" s="169"/>
      <c r="K89" s="169"/>
      <c r="L89" s="169"/>
      <c r="M89" s="169"/>
      <c r="N89" s="169"/>
      <c r="O89" s="169"/>
      <c r="P89" s="169"/>
      <c r="Q89" s="169"/>
      <c r="R89" s="169"/>
      <c r="S89" s="169"/>
      <c r="T89" s="169"/>
      <c r="U89" s="169"/>
      <c r="V89" s="169"/>
      <c r="W89" s="169"/>
      <c r="X89" s="238"/>
    </row>
    <row r="90" spans="3:24">
      <c r="C90" s="169"/>
      <c r="D90" s="169"/>
      <c r="E90" s="238"/>
      <c r="F90" s="169"/>
      <c r="G90" s="169"/>
      <c r="H90" s="169"/>
      <c r="I90" s="169"/>
      <c r="J90" s="169"/>
      <c r="K90" s="169"/>
      <c r="L90" s="169"/>
      <c r="M90" s="169"/>
      <c r="N90" s="169"/>
      <c r="O90" s="169"/>
      <c r="P90" s="169"/>
      <c r="Q90" s="169"/>
      <c r="R90" s="169"/>
      <c r="S90" s="169"/>
      <c r="T90" s="169"/>
      <c r="U90" s="169"/>
      <c r="V90" s="169"/>
      <c r="W90" s="169"/>
      <c r="X90" s="238"/>
    </row>
    <row r="91" spans="3:24">
      <c r="C91" s="169"/>
      <c r="D91" s="169"/>
      <c r="E91" s="238"/>
      <c r="F91" s="169"/>
      <c r="G91" s="169"/>
      <c r="H91" s="169"/>
      <c r="I91" s="169"/>
      <c r="J91" s="169"/>
      <c r="K91" s="169"/>
      <c r="L91" s="169"/>
      <c r="M91" s="169"/>
      <c r="N91" s="169"/>
      <c r="O91" s="169"/>
      <c r="P91" s="169"/>
      <c r="Q91" s="169"/>
      <c r="R91" s="169"/>
      <c r="S91" s="169"/>
      <c r="T91" s="169"/>
      <c r="U91" s="169"/>
      <c r="V91" s="169"/>
      <c r="W91" s="169"/>
      <c r="X91" s="238"/>
    </row>
    <row r="92" spans="3:24">
      <c r="C92" s="169"/>
      <c r="D92" s="169"/>
      <c r="E92" s="238"/>
      <c r="F92" s="169"/>
      <c r="G92" s="169"/>
      <c r="H92" s="169"/>
      <c r="I92" s="169"/>
      <c r="J92" s="169"/>
      <c r="K92" s="169"/>
      <c r="L92" s="169"/>
      <c r="M92" s="169"/>
      <c r="N92" s="169"/>
      <c r="O92" s="169"/>
      <c r="P92" s="169"/>
      <c r="Q92" s="169"/>
      <c r="R92" s="169"/>
      <c r="S92" s="169"/>
      <c r="T92" s="169"/>
      <c r="U92" s="169"/>
      <c r="V92" s="169"/>
      <c r="W92" s="169"/>
      <c r="X92" s="238"/>
    </row>
  </sheetData>
  <mergeCells count="27">
    <mergeCell ref="C6:D6"/>
    <mergeCell ref="E6:X6"/>
    <mergeCell ref="C7:C8"/>
    <mergeCell ref="C1:C4"/>
    <mergeCell ref="D1:V2"/>
    <mergeCell ref="X1:X4"/>
    <mergeCell ref="D3:V4"/>
    <mergeCell ref="U5:V5"/>
    <mergeCell ref="W5:X5"/>
    <mergeCell ref="F7:G7"/>
    <mergeCell ref="H7:H8"/>
    <mergeCell ref="I7:K7"/>
    <mergeCell ref="L7:R7"/>
    <mergeCell ref="T7:X7"/>
    <mergeCell ref="C68:D84"/>
    <mergeCell ref="E68:E84"/>
    <mergeCell ref="C44:D67"/>
    <mergeCell ref="D7:D8"/>
    <mergeCell ref="E7:E8"/>
    <mergeCell ref="C9:C30"/>
    <mergeCell ref="D9:D21"/>
    <mergeCell ref="D22:D30"/>
    <mergeCell ref="E23:E30"/>
    <mergeCell ref="C31:C43"/>
    <mergeCell ref="D31:D43"/>
    <mergeCell ref="E31:E43"/>
    <mergeCell ref="E9:E21"/>
  </mergeCells>
  <conditionalFormatting sqref="S9:S84">
    <cfRule type="containsText" dxfId="2381" priority="1" stopIfTrue="1" operator="containsText" text="MEJORABLE">
      <formula>NOT(ISERROR(SEARCH("MEJORABLE",S9)))</formula>
    </cfRule>
    <cfRule type="containsText" dxfId="2380" priority="2" stopIfTrue="1" operator="containsText" text="ACEPTABLE CON CONTROL ESPECIFICO">
      <formula>NOT(ISERROR(SEARCH("ACEPTABLE CON CONTROL ESPECIFICO",S9)))</formula>
    </cfRule>
    <cfRule type="containsText" dxfId="2379" priority="3" stopIfTrue="1" operator="containsText" text="NO ACEPTABLE">
      <formula>NOT(ISERROR(SEARCH("NO ACEPTABLE",S9)))</formula>
    </cfRule>
  </conditionalFormatting>
  <hyperlinks>
    <hyperlink ref="F32" location="'RIESGO VIAL'!A1" display="RIESGO VIAL" xr:uid="{00000000-0004-0000-0E00-000000000000}"/>
  </hyperlinks>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704" yWindow="514"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0E00-000000000000}">
          <x14:formula1>
            <xm:f>'G. NIVEL DE CONSECUENCIA'!$D$10:$D$13</xm:f>
          </x14:formula1>
          <xm:sqref>P9:P84</xm:sqref>
        </x14:dataValidation>
        <x14:dataValidation type="list" allowBlank="1" showInputMessage="1" showErrorMessage="1" promptTitle="NE" prompt="4 = Continua_x000a_3 = Frecuente_x000a_2 = Ocasional_x000a_1 = Esporádica" xr:uid="{00000000-0002-0000-0E00-000001000000}">
          <x14:formula1>
            <xm:f>'D. NIVEL DE EXPOSICIÓN'!$D$8:$D$15</xm:f>
          </x14:formula1>
          <xm:sqref>M9:M84</xm:sqref>
        </x14:dataValidation>
        <x14:dataValidation type="list" allowBlank="1" showInputMessage="1" showErrorMessage="1" prompt="10 = Muy Alto_x000a_6 = Alto_x000a_2 = Medio_x000a_0 = Bajo" xr:uid="{00000000-0002-0000-0E00-000002000000}">
          <x14:formula1>
            <xm:f>'C. NIVEL DE DEFICIENCIA'!$C$8:$C$17</xm:f>
          </x14:formula1>
          <xm:sqref>L9:L84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dimension ref="C1:X116"/>
  <sheetViews>
    <sheetView view="pageBreakPreview" zoomScale="40" zoomScaleNormal="10" zoomScaleSheetLayoutView="40" workbookViewId="0">
      <selection activeCell="G8" sqref="G8"/>
    </sheetView>
  </sheetViews>
  <sheetFormatPr baseColWidth="10" defaultColWidth="11.44140625" defaultRowHeight="14.4"/>
  <cols>
    <col min="1" max="2" width="11.44140625" style="169"/>
    <col min="3" max="3" width="38.33203125" style="169" customWidth="1"/>
    <col min="4" max="4" width="28.44140625" style="169" customWidth="1"/>
    <col min="5" max="5" width="23.109375" style="238" customWidth="1"/>
    <col min="6" max="6" width="47.6640625" style="169" customWidth="1"/>
    <col min="7" max="7" width="32.6640625" style="335" customWidth="1"/>
    <col min="8" max="8" width="39.6640625" style="169" customWidth="1"/>
    <col min="9" max="9" width="31.109375" style="169" customWidth="1"/>
    <col min="10" max="10" width="30.6640625" style="169" customWidth="1"/>
    <col min="11" max="11" width="48.109375" style="169" customWidth="1"/>
    <col min="12" max="12" width="26.33203125" style="169" customWidth="1"/>
    <col min="13" max="13" width="27.6640625" style="169" customWidth="1"/>
    <col min="14" max="14" width="22.44140625" style="169" customWidth="1"/>
    <col min="15" max="15" width="32.6640625" style="169" customWidth="1"/>
    <col min="16" max="16" width="23.33203125" style="169" customWidth="1"/>
    <col min="17" max="17" width="21.6640625" style="169" customWidth="1"/>
    <col min="18" max="18" width="21" style="169" customWidth="1"/>
    <col min="19" max="19" width="49.6640625" style="169" customWidth="1"/>
    <col min="20" max="20" width="19.6640625" style="169" customWidth="1"/>
    <col min="21" max="21" width="26.6640625" style="169" customWidth="1"/>
    <col min="22" max="22" width="37.109375" style="169" customWidth="1"/>
    <col min="23" max="23" width="78" style="169" customWidth="1"/>
    <col min="24" max="24" width="38.441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735">
        <v>45470</v>
      </c>
      <c r="O5" s="190"/>
      <c r="P5" s="190"/>
      <c r="Q5" s="190"/>
      <c r="R5" s="190"/>
      <c r="S5" s="187"/>
      <c r="T5" s="249"/>
      <c r="U5" s="1405"/>
      <c r="V5" s="1405"/>
      <c r="W5" s="1406"/>
      <c r="X5" s="1407"/>
    </row>
    <row r="6" spans="3:24" ht="51" customHeight="1">
      <c r="C6" s="1408" t="s">
        <v>128</v>
      </c>
      <c r="D6" s="1409"/>
      <c r="E6" s="1496" t="s">
        <v>139</v>
      </c>
      <c r="F6" s="1496"/>
      <c r="G6" s="1496"/>
      <c r="H6" s="1496"/>
      <c r="I6" s="1496"/>
      <c r="J6" s="1496"/>
      <c r="K6" s="1496"/>
      <c r="L6" s="1496"/>
      <c r="M6" s="1496"/>
      <c r="N6" s="1496"/>
      <c r="O6" s="1496"/>
      <c r="P6" s="1496"/>
      <c r="Q6" s="1496"/>
      <c r="R6" s="1496"/>
      <c r="S6" s="1496"/>
      <c r="T6" s="1496"/>
      <c r="U6" s="1496"/>
      <c r="V6" s="1496"/>
      <c r="W6" s="1496"/>
      <c r="X6" s="1497"/>
    </row>
    <row r="7" spans="3:24" ht="44.25"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74.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42.5" customHeight="1">
      <c r="C9" s="1491" t="s">
        <v>77</v>
      </c>
      <c r="D9" s="1492" t="s">
        <v>3753</v>
      </c>
      <c r="E9" s="1440" t="s">
        <v>6</v>
      </c>
      <c r="F9" s="102" t="s">
        <v>524</v>
      </c>
      <c r="G9" s="197" t="s">
        <v>20</v>
      </c>
      <c r="H9" s="198" t="s">
        <v>525</v>
      </c>
      <c r="I9" s="196" t="s">
        <v>1328</v>
      </c>
      <c r="J9" s="196" t="s">
        <v>11</v>
      </c>
      <c r="K9" s="196" t="s">
        <v>1266</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98" t="s">
        <v>91</v>
      </c>
      <c r="U9" s="198" t="s">
        <v>91</v>
      </c>
      <c r="V9" s="198" t="s">
        <v>1448</v>
      </c>
      <c r="W9" s="194" t="s">
        <v>2480</v>
      </c>
      <c r="X9" s="104" t="s">
        <v>13</v>
      </c>
    </row>
    <row r="10" spans="3:24" ht="216">
      <c r="C10" s="1491"/>
      <c r="D10" s="1492"/>
      <c r="E10" s="1440"/>
      <c r="F10" s="193" t="s">
        <v>1380</v>
      </c>
      <c r="G10" s="197" t="s">
        <v>8</v>
      </c>
      <c r="H10" s="198" t="s">
        <v>1339</v>
      </c>
      <c r="I10" s="198" t="s">
        <v>11</v>
      </c>
      <c r="J10" s="198" t="s">
        <v>1340</v>
      </c>
      <c r="K10" s="198" t="s">
        <v>11</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IF(Q10&gt;=600,"NO ACEPTABLE",IF(Q10&gt;=150,"ACEPTABLE CON CONTROL ESPECIFICO",IF(Q10&gt;=40,"MEJORABLE",IF(Q10&gt;=20,"ACEPTABLE"))))</f>
        <v>ACEPTABLE CON CONTROL ESPECIFICO</v>
      </c>
      <c r="T10" s="198" t="s">
        <v>91</v>
      </c>
      <c r="U10" s="198" t="s">
        <v>91</v>
      </c>
      <c r="V10" s="198" t="s">
        <v>91</v>
      </c>
      <c r="W10" s="199" t="s">
        <v>2481</v>
      </c>
      <c r="X10" s="104" t="s">
        <v>13</v>
      </c>
    </row>
    <row r="11" spans="3:24" ht="189">
      <c r="C11" s="1491"/>
      <c r="D11" s="1492"/>
      <c r="E11" s="1440"/>
      <c r="F11" s="192" t="s">
        <v>526</v>
      </c>
      <c r="G11" s="192" t="s">
        <v>20</v>
      </c>
      <c r="H11" s="198" t="s">
        <v>1449</v>
      </c>
      <c r="I11" s="198" t="s">
        <v>11</v>
      </c>
      <c r="J11" s="198" t="s">
        <v>1450</v>
      </c>
      <c r="K11" s="198" t="s">
        <v>1264</v>
      </c>
      <c r="L11" s="472">
        <v>6</v>
      </c>
      <c r="M11" s="472">
        <v>4</v>
      </c>
      <c r="N11" s="639">
        <f t="shared" si="0"/>
        <v>24</v>
      </c>
      <c r="O11" s="950" t="str">
        <f t="shared" si="1"/>
        <v>MUY ALTO</v>
      </c>
      <c r="P11" s="639">
        <v>10</v>
      </c>
      <c r="Q11" s="639">
        <f t="shared" si="2"/>
        <v>240</v>
      </c>
      <c r="R11" s="674" t="str">
        <f t="shared" si="3"/>
        <v>II</v>
      </c>
      <c r="S11" s="246" t="str">
        <f t="shared" ref="S11:S74" si="4">IF(Q11&gt;=600,"NO ACEPTABLE",IF(Q11&gt;=150,"ACEPTABLE CON CONTROL ESPECIFICO",IF(Q11&gt;=40,"MEJORABLE",IF(Q11&gt;=20,"ACEPTABLE"))))</f>
        <v>ACEPTABLE CON CONTROL ESPECIFICO</v>
      </c>
      <c r="T11" s="198" t="s">
        <v>91</v>
      </c>
      <c r="U11" s="198" t="s">
        <v>91</v>
      </c>
      <c r="V11" s="198" t="s">
        <v>1451</v>
      </c>
      <c r="W11" s="199" t="s">
        <v>2482</v>
      </c>
      <c r="X11" s="104" t="s">
        <v>13</v>
      </c>
    </row>
    <row r="12" spans="3:24" ht="243">
      <c r="C12" s="1491"/>
      <c r="D12" s="1492"/>
      <c r="E12" s="1440"/>
      <c r="F12" s="99" t="s">
        <v>1392</v>
      </c>
      <c r="G12" s="197" t="s">
        <v>8</v>
      </c>
      <c r="H12" s="198" t="s">
        <v>330</v>
      </c>
      <c r="I12" s="198" t="s">
        <v>11</v>
      </c>
      <c r="J12" s="198" t="s">
        <v>11</v>
      </c>
      <c r="K12" s="198" t="s">
        <v>189</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98" t="s">
        <v>91</v>
      </c>
      <c r="U12" s="198" t="s">
        <v>91</v>
      </c>
      <c r="V12" s="198" t="s">
        <v>91</v>
      </c>
      <c r="W12" s="199" t="s">
        <v>2483</v>
      </c>
      <c r="X12" s="203" t="s">
        <v>1452</v>
      </c>
    </row>
    <row r="13" spans="3:24" ht="189">
      <c r="C13" s="1491"/>
      <c r="D13" s="1492"/>
      <c r="E13" s="1440"/>
      <c r="F13" s="102" t="s">
        <v>1453</v>
      </c>
      <c r="G13" s="197" t="s">
        <v>17</v>
      </c>
      <c r="H13" s="10" t="s">
        <v>527</v>
      </c>
      <c r="I13" s="198" t="s">
        <v>11</v>
      </c>
      <c r="J13" s="198" t="s">
        <v>11</v>
      </c>
      <c r="K13" s="198" t="s">
        <v>11</v>
      </c>
      <c r="L13" s="472">
        <v>2</v>
      </c>
      <c r="M13" s="472">
        <v>4</v>
      </c>
      <c r="N13" s="639">
        <f t="shared" si="0"/>
        <v>8</v>
      </c>
      <c r="O13" s="950" t="str">
        <f t="shared" si="1"/>
        <v>MEDIO</v>
      </c>
      <c r="P13" s="639">
        <v>10</v>
      </c>
      <c r="Q13" s="639">
        <f t="shared" si="2"/>
        <v>80</v>
      </c>
      <c r="R13" s="674" t="str">
        <f t="shared" si="3"/>
        <v>III</v>
      </c>
      <c r="S13" s="246" t="str">
        <f t="shared" si="4"/>
        <v>MEJORABLE</v>
      </c>
      <c r="T13" s="198" t="s">
        <v>91</v>
      </c>
      <c r="U13" s="198" t="s">
        <v>91</v>
      </c>
      <c r="V13" s="198" t="s">
        <v>1454</v>
      </c>
      <c r="W13" s="9" t="s">
        <v>2484</v>
      </c>
      <c r="X13" s="104" t="s">
        <v>13</v>
      </c>
    </row>
    <row r="14" spans="3:24" ht="378">
      <c r="C14" s="1491"/>
      <c r="D14" s="1492"/>
      <c r="E14" s="1440"/>
      <c r="F14" s="99" t="s">
        <v>528</v>
      </c>
      <c r="G14" s="197" t="s">
        <v>8</v>
      </c>
      <c r="H14" s="198" t="s">
        <v>192</v>
      </c>
      <c r="I14" s="195" t="s">
        <v>11</v>
      </c>
      <c r="J14" s="195" t="s">
        <v>11</v>
      </c>
      <c r="K14" s="195" t="s">
        <v>11</v>
      </c>
      <c r="L14" s="472">
        <v>6</v>
      </c>
      <c r="M14" s="472">
        <v>4</v>
      </c>
      <c r="N14" s="639">
        <f t="shared" si="0"/>
        <v>24</v>
      </c>
      <c r="O14" s="950" t="str">
        <f t="shared" si="1"/>
        <v>MUY ALTO</v>
      </c>
      <c r="P14" s="639">
        <v>10</v>
      </c>
      <c r="Q14" s="639">
        <f t="shared" si="2"/>
        <v>240</v>
      </c>
      <c r="R14" s="674" t="str">
        <f t="shared" si="3"/>
        <v>II</v>
      </c>
      <c r="S14" s="246" t="str">
        <f t="shared" si="4"/>
        <v>ACEPTABLE CON CONTROL ESPECIFICO</v>
      </c>
      <c r="T14" s="195" t="s">
        <v>91</v>
      </c>
      <c r="U14" s="195" t="s">
        <v>91</v>
      </c>
      <c r="V14" s="195" t="s">
        <v>91</v>
      </c>
      <c r="W14" s="9" t="s">
        <v>2485</v>
      </c>
      <c r="X14" s="104"/>
    </row>
    <row r="15" spans="3:24" ht="162">
      <c r="C15" s="1491"/>
      <c r="D15" s="1492"/>
      <c r="E15" s="1440"/>
      <c r="F15" s="102" t="s">
        <v>529</v>
      </c>
      <c r="G15" s="197" t="s">
        <v>20</v>
      </c>
      <c r="H15" s="198" t="s">
        <v>246</v>
      </c>
      <c r="I15" s="195" t="s">
        <v>11</v>
      </c>
      <c r="J15" s="195" t="s">
        <v>871</v>
      </c>
      <c r="K15" s="195" t="s">
        <v>1455</v>
      </c>
      <c r="L15" s="472">
        <v>2</v>
      </c>
      <c r="M15" s="472">
        <v>4</v>
      </c>
      <c r="N15" s="639">
        <f t="shared" si="0"/>
        <v>8</v>
      </c>
      <c r="O15" s="950" t="str">
        <f t="shared" si="1"/>
        <v>MEDIO</v>
      </c>
      <c r="P15" s="639">
        <v>10</v>
      </c>
      <c r="Q15" s="639">
        <f t="shared" si="2"/>
        <v>80</v>
      </c>
      <c r="R15" s="674" t="str">
        <f t="shared" si="3"/>
        <v>III</v>
      </c>
      <c r="S15" s="246" t="str">
        <f t="shared" si="4"/>
        <v>MEJORABLE</v>
      </c>
      <c r="T15" s="198" t="s">
        <v>91</v>
      </c>
      <c r="U15" s="198" t="s">
        <v>91</v>
      </c>
      <c r="V15" s="198" t="s">
        <v>91</v>
      </c>
      <c r="W15" s="199" t="s">
        <v>2486</v>
      </c>
      <c r="X15" s="203" t="s">
        <v>13</v>
      </c>
    </row>
    <row r="16" spans="3:24" ht="324">
      <c r="C16" s="1491"/>
      <c r="D16" s="1492"/>
      <c r="E16" s="1440"/>
      <c r="F16" s="102" t="s">
        <v>1456</v>
      </c>
      <c r="G16" s="197" t="s">
        <v>8</v>
      </c>
      <c r="H16" s="198" t="s">
        <v>3685</v>
      </c>
      <c r="I16" s="198" t="s">
        <v>11</v>
      </c>
      <c r="J16" s="198" t="s">
        <v>11</v>
      </c>
      <c r="K16" s="198" t="s">
        <v>189</v>
      </c>
      <c r="L16" s="472">
        <v>6</v>
      </c>
      <c r="M16" s="472">
        <v>4</v>
      </c>
      <c r="N16" s="639">
        <f t="shared" si="0"/>
        <v>24</v>
      </c>
      <c r="O16" s="950" t="str">
        <f t="shared" si="1"/>
        <v>MUY ALTO</v>
      </c>
      <c r="P16" s="639">
        <v>10</v>
      </c>
      <c r="Q16" s="639">
        <f t="shared" si="2"/>
        <v>240</v>
      </c>
      <c r="R16" s="674" t="str">
        <f t="shared" si="3"/>
        <v>II</v>
      </c>
      <c r="S16" s="246" t="str">
        <f t="shared" si="4"/>
        <v>ACEPTABLE CON CONTROL ESPECIFICO</v>
      </c>
      <c r="T16" s="198" t="s">
        <v>91</v>
      </c>
      <c r="U16" s="198" t="s">
        <v>91</v>
      </c>
      <c r="V16" s="198" t="s">
        <v>91</v>
      </c>
      <c r="W16" s="199" t="s">
        <v>2487</v>
      </c>
      <c r="X16" s="104" t="s">
        <v>13</v>
      </c>
    </row>
    <row r="17" spans="3:24" ht="270">
      <c r="C17" s="1491"/>
      <c r="D17" s="1492"/>
      <c r="E17" s="1440"/>
      <c r="F17" s="197" t="s">
        <v>530</v>
      </c>
      <c r="G17" s="11" t="s">
        <v>86</v>
      </c>
      <c r="H17" s="10" t="s">
        <v>1457</v>
      </c>
      <c r="I17" s="196" t="s">
        <v>11</v>
      </c>
      <c r="J17" s="198" t="s">
        <v>11</v>
      </c>
      <c r="K17" s="196" t="s">
        <v>1458</v>
      </c>
      <c r="L17" s="472">
        <v>2</v>
      </c>
      <c r="M17" s="472">
        <v>4</v>
      </c>
      <c r="N17" s="639">
        <f t="shared" si="0"/>
        <v>8</v>
      </c>
      <c r="O17" s="950" t="str">
        <f t="shared" si="1"/>
        <v>MEDIO</v>
      </c>
      <c r="P17" s="639">
        <v>10</v>
      </c>
      <c r="Q17" s="639">
        <f t="shared" si="2"/>
        <v>80</v>
      </c>
      <c r="R17" s="674" t="str">
        <f t="shared" si="3"/>
        <v>III</v>
      </c>
      <c r="S17" s="246" t="str">
        <f t="shared" si="4"/>
        <v>MEJORABLE</v>
      </c>
      <c r="T17" s="198" t="s">
        <v>91</v>
      </c>
      <c r="U17" s="198" t="s">
        <v>91</v>
      </c>
      <c r="V17" s="198" t="s">
        <v>531</v>
      </c>
      <c r="W17" s="145" t="s">
        <v>3686</v>
      </c>
      <c r="X17" s="104" t="s">
        <v>13</v>
      </c>
    </row>
    <row r="18" spans="3:24" ht="135">
      <c r="C18" s="1491"/>
      <c r="D18" s="1492"/>
      <c r="E18" s="1440"/>
      <c r="F18" s="10" t="s">
        <v>532</v>
      </c>
      <c r="G18" s="192" t="s">
        <v>195</v>
      </c>
      <c r="H18" s="10" t="s">
        <v>197</v>
      </c>
      <c r="I18" s="10" t="s">
        <v>11</v>
      </c>
      <c r="J18" s="10" t="s">
        <v>196</v>
      </c>
      <c r="K18" s="10" t="s">
        <v>1459</v>
      </c>
      <c r="L18" s="472">
        <v>2</v>
      </c>
      <c r="M18" s="472">
        <v>4</v>
      </c>
      <c r="N18" s="639">
        <f t="shared" si="0"/>
        <v>8</v>
      </c>
      <c r="O18" s="950" t="str">
        <f t="shared" si="1"/>
        <v>MEDIO</v>
      </c>
      <c r="P18" s="639">
        <v>10</v>
      </c>
      <c r="Q18" s="639">
        <f t="shared" si="2"/>
        <v>80</v>
      </c>
      <c r="R18" s="674" t="str">
        <f t="shared" si="3"/>
        <v>III</v>
      </c>
      <c r="S18" s="246" t="str">
        <f t="shared" si="4"/>
        <v>MEJORABLE</v>
      </c>
      <c r="T18" s="198" t="s">
        <v>91</v>
      </c>
      <c r="U18" s="198" t="s">
        <v>91</v>
      </c>
      <c r="V18" s="198" t="s">
        <v>91</v>
      </c>
      <c r="W18" s="100" t="s">
        <v>1460</v>
      </c>
      <c r="X18" s="12" t="s">
        <v>13</v>
      </c>
    </row>
    <row r="19" spans="3:24" ht="108">
      <c r="C19" s="1491"/>
      <c r="D19" s="1492"/>
      <c r="E19" s="1440"/>
      <c r="F19" s="192" t="s">
        <v>533</v>
      </c>
      <c r="G19" s="192" t="s">
        <v>1216</v>
      </c>
      <c r="H19" s="198" t="s">
        <v>240</v>
      </c>
      <c r="I19" s="198" t="s">
        <v>11</v>
      </c>
      <c r="J19" s="198" t="s">
        <v>11</v>
      </c>
      <c r="K19" s="198" t="s">
        <v>907</v>
      </c>
      <c r="L19" s="472">
        <v>2</v>
      </c>
      <c r="M19" s="472">
        <v>4</v>
      </c>
      <c r="N19" s="639">
        <f t="shared" si="0"/>
        <v>8</v>
      </c>
      <c r="O19" s="950" t="str">
        <f t="shared" si="1"/>
        <v>MEDIO</v>
      </c>
      <c r="P19" s="639">
        <v>10</v>
      </c>
      <c r="Q19" s="639">
        <f t="shared" si="2"/>
        <v>80</v>
      </c>
      <c r="R19" s="674" t="str">
        <f t="shared" si="3"/>
        <v>III</v>
      </c>
      <c r="S19" s="246" t="str">
        <f t="shared" si="4"/>
        <v>MEJORABLE</v>
      </c>
      <c r="T19" s="65" t="s">
        <v>13</v>
      </c>
      <c r="U19" s="65" t="s">
        <v>13</v>
      </c>
      <c r="V19" s="65" t="s">
        <v>13</v>
      </c>
      <c r="W19" s="146" t="s">
        <v>2488</v>
      </c>
      <c r="X19" s="203" t="s">
        <v>243</v>
      </c>
    </row>
    <row r="20" spans="3:24" ht="339.75" customHeight="1">
      <c r="C20" s="1491"/>
      <c r="D20" s="1492"/>
      <c r="E20" s="1440"/>
      <c r="F20" s="192" t="s">
        <v>1461</v>
      </c>
      <c r="G20" s="192" t="s">
        <v>86</v>
      </c>
      <c r="H20" s="196" t="s">
        <v>1347</v>
      </c>
      <c r="I20" s="10" t="s">
        <v>11</v>
      </c>
      <c r="J20" s="10" t="s">
        <v>534</v>
      </c>
      <c r="K20" s="10" t="s">
        <v>196</v>
      </c>
      <c r="L20" s="472">
        <v>2</v>
      </c>
      <c r="M20" s="472">
        <v>4</v>
      </c>
      <c r="N20" s="639">
        <f t="shared" si="0"/>
        <v>8</v>
      </c>
      <c r="O20" s="950" t="str">
        <f t="shared" si="1"/>
        <v>MEDIO</v>
      </c>
      <c r="P20" s="639">
        <v>10</v>
      </c>
      <c r="Q20" s="639">
        <f t="shared" si="2"/>
        <v>80</v>
      </c>
      <c r="R20" s="674" t="str">
        <f t="shared" si="3"/>
        <v>III</v>
      </c>
      <c r="S20" s="246" t="str">
        <f t="shared" si="4"/>
        <v>MEJORABLE</v>
      </c>
      <c r="T20" s="198" t="s">
        <v>91</v>
      </c>
      <c r="U20" s="198" t="s">
        <v>91</v>
      </c>
      <c r="V20" s="198" t="s">
        <v>535</v>
      </c>
      <c r="W20" s="100" t="s">
        <v>2489</v>
      </c>
      <c r="X20" s="203" t="s">
        <v>190</v>
      </c>
    </row>
    <row r="21" spans="3:24" ht="81">
      <c r="C21" s="1491"/>
      <c r="D21" s="1492"/>
      <c r="E21" s="1440"/>
      <c r="F21" s="200" t="s">
        <v>1462</v>
      </c>
      <c r="G21" s="11" t="s">
        <v>17</v>
      </c>
      <c r="H21" s="10" t="s">
        <v>1463</v>
      </c>
      <c r="I21" s="10" t="s">
        <v>11</v>
      </c>
      <c r="J21" s="10" t="s">
        <v>11</v>
      </c>
      <c r="K21" s="10" t="s">
        <v>11</v>
      </c>
      <c r="L21" s="472">
        <v>2</v>
      </c>
      <c r="M21" s="472">
        <v>4</v>
      </c>
      <c r="N21" s="639">
        <f t="shared" si="0"/>
        <v>8</v>
      </c>
      <c r="O21" s="950" t="str">
        <f t="shared" si="1"/>
        <v>MEDIO</v>
      </c>
      <c r="P21" s="639">
        <v>10</v>
      </c>
      <c r="Q21" s="639">
        <f t="shared" si="2"/>
        <v>80</v>
      </c>
      <c r="R21" s="674" t="str">
        <f t="shared" si="3"/>
        <v>III</v>
      </c>
      <c r="S21" s="246" t="str">
        <f t="shared" si="4"/>
        <v>MEJORABLE</v>
      </c>
      <c r="T21" s="198" t="s">
        <v>91</v>
      </c>
      <c r="U21" s="198" t="s">
        <v>91</v>
      </c>
      <c r="V21" s="198" t="s">
        <v>91</v>
      </c>
      <c r="W21" s="199" t="s">
        <v>536</v>
      </c>
      <c r="X21" s="12" t="s">
        <v>190</v>
      </c>
    </row>
    <row r="22" spans="3:24" ht="270">
      <c r="C22" s="1491"/>
      <c r="D22" s="1492"/>
      <c r="E22" s="1440"/>
      <c r="F22" s="192" t="s">
        <v>537</v>
      </c>
      <c r="G22" s="11" t="s">
        <v>86</v>
      </c>
      <c r="H22" s="10" t="s">
        <v>1349</v>
      </c>
      <c r="I22" s="196" t="s">
        <v>11</v>
      </c>
      <c r="J22" s="196" t="s">
        <v>11</v>
      </c>
      <c r="K22" s="196" t="s">
        <v>1350</v>
      </c>
      <c r="L22" s="472">
        <v>2</v>
      </c>
      <c r="M22" s="472">
        <v>4</v>
      </c>
      <c r="N22" s="639">
        <f t="shared" si="0"/>
        <v>8</v>
      </c>
      <c r="O22" s="950" t="str">
        <f t="shared" si="1"/>
        <v>MEDIO</v>
      </c>
      <c r="P22" s="639">
        <v>10</v>
      </c>
      <c r="Q22" s="639">
        <f t="shared" si="2"/>
        <v>80</v>
      </c>
      <c r="R22" s="674" t="str">
        <f t="shared" si="3"/>
        <v>III</v>
      </c>
      <c r="S22" s="246" t="str">
        <f t="shared" si="4"/>
        <v>MEJORABLE</v>
      </c>
      <c r="T22" s="198" t="s">
        <v>91</v>
      </c>
      <c r="U22" s="198" t="s">
        <v>91</v>
      </c>
      <c r="V22" s="198" t="s">
        <v>91</v>
      </c>
      <c r="W22" s="145" t="s">
        <v>2490</v>
      </c>
      <c r="X22" s="104" t="s">
        <v>13</v>
      </c>
    </row>
    <row r="23" spans="3:24" ht="135">
      <c r="C23" s="1491"/>
      <c r="D23" s="1492"/>
      <c r="E23" s="1440"/>
      <c r="F23" s="102" t="s">
        <v>1464</v>
      </c>
      <c r="G23" s="197" t="s">
        <v>20</v>
      </c>
      <c r="H23" s="198" t="s">
        <v>246</v>
      </c>
      <c r="I23" s="195" t="s">
        <v>11</v>
      </c>
      <c r="J23" s="195" t="s">
        <v>1465</v>
      </c>
      <c r="K23" s="195" t="s">
        <v>11</v>
      </c>
      <c r="L23" s="472">
        <v>2</v>
      </c>
      <c r="M23" s="472">
        <v>4</v>
      </c>
      <c r="N23" s="639">
        <f t="shared" si="0"/>
        <v>8</v>
      </c>
      <c r="O23" s="950" t="str">
        <f t="shared" si="1"/>
        <v>MEDIO</v>
      </c>
      <c r="P23" s="639">
        <v>10</v>
      </c>
      <c r="Q23" s="639">
        <f t="shared" si="2"/>
        <v>80</v>
      </c>
      <c r="R23" s="674" t="str">
        <f t="shared" si="3"/>
        <v>III</v>
      </c>
      <c r="S23" s="246" t="str">
        <f t="shared" si="4"/>
        <v>MEJORABLE</v>
      </c>
      <c r="T23" s="198" t="s">
        <v>91</v>
      </c>
      <c r="U23" s="198" t="s">
        <v>91</v>
      </c>
      <c r="V23" s="198" t="s">
        <v>91</v>
      </c>
      <c r="W23" s="199" t="s">
        <v>2491</v>
      </c>
      <c r="X23" s="203" t="s">
        <v>13</v>
      </c>
    </row>
    <row r="24" spans="3:24" ht="351">
      <c r="C24" s="1491"/>
      <c r="D24" s="1492"/>
      <c r="E24" s="1440"/>
      <c r="F24" s="192" t="s">
        <v>1466</v>
      </c>
      <c r="G24" s="192" t="s">
        <v>203</v>
      </c>
      <c r="H24" s="198" t="s">
        <v>1467</v>
      </c>
      <c r="I24" s="198" t="s">
        <v>11</v>
      </c>
      <c r="J24" s="198" t="s">
        <v>11</v>
      </c>
      <c r="K24" s="198" t="s">
        <v>1468</v>
      </c>
      <c r="L24" s="472">
        <v>2</v>
      </c>
      <c r="M24" s="472">
        <v>4</v>
      </c>
      <c r="N24" s="639">
        <f t="shared" si="0"/>
        <v>8</v>
      </c>
      <c r="O24" s="950" t="str">
        <f t="shared" si="1"/>
        <v>MEDIO</v>
      </c>
      <c r="P24" s="639">
        <v>10</v>
      </c>
      <c r="Q24" s="639">
        <f t="shared" si="2"/>
        <v>80</v>
      </c>
      <c r="R24" s="674" t="str">
        <f t="shared" si="3"/>
        <v>III</v>
      </c>
      <c r="S24" s="246" t="str">
        <f t="shared" si="4"/>
        <v>MEJORABLE</v>
      </c>
      <c r="T24" s="198" t="s">
        <v>91</v>
      </c>
      <c r="U24" s="198" t="s">
        <v>91</v>
      </c>
      <c r="V24" s="198" t="s">
        <v>1469</v>
      </c>
      <c r="W24" s="199" t="s">
        <v>2492</v>
      </c>
      <c r="X24" s="104" t="s">
        <v>13</v>
      </c>
    </row>
    <row r="25" spans="3:24" ht="189">
      <c r="C25" s="1491"/>
      <c r="D25" s="1492"/>
      <c r="E25" s="1440"/>
      <c r="F25" s="64" t="s">
        <v>538</v>
      </c>
      <c r="G25" s="11" t="s">
        <v>20</v>
      </c>
      <c r="H25" s="10" t="s">
        <v>522</v>
      </c>
      <c r="I25" s="196" t="s">
        <v>11</v>
      </c>
      <c r="J25" s="196" t="s">
        <v>11</v>
      </c>
      <c r="K25" s="196" t="s">
        <v>1264</v>
      </c>
      <c r="L25" s="472">
        <v>2</v>
      </c>
      <c r="M25" s="472">
        <v>4</v>
      </c>
      <c r="N25" s="639">
        <f t="shared" si="0"/>
        <v>8</v>
      </c>
      <c r="O25" s="950" t="str">
        <f t="shared" si="1"/>
        <v>MEDIO</v>
      </c>
      <c r="P25" s="639">
        <v>10</v>
      </c>
      <c r="Q25" s="639">
        <f t="shared" si="2"/>
        <v>80</v>
      </c>
      <c r="R25" s="674" t="str">
        <f t="shared" si="3"/>
        <v>III</v>
      </c>
      <c r="S25" s="246" t="str">
        <f t="shared" si="4"/>
        <v>MEJORABLE</v>
      </c>
      <c r="T25" s="198" t="s">
        <v>14</v>
      </c>
      <c r="U25" s="198" t="s">
        <v>14</v>
      </c>
      <c r="V25" s="198" t="s">
        <v>539</v>
      </c>
      <c r="W25" s="199" t="s">
        <v>2493</v>
      </c>
      <c r="X25" s="323" t="s">
        <v>13</v>
      </c>
    </row>
    <row r="26" spans="3:24" ht="108">
      <c r="C26" s="1491"/>
      <c r="D26" s="1492"/>
      <c r="E26" s="1440"/>
      <c r="F26" s="64" t="s">
        <v>540</v>
      </c>
      <c r="G26" s="197" t="s">
        <v>20</v>
      </c>
      <c r="H26" s="322" t="s">
        <v>257</v>
      </c>
      <c r="I26" s="196" t="s">
        <v>11</v>
      </c>
      <c r="J26" s="196" t="s">
        <v>11</v>
      </c>
      <c r="K26" s="196" t="s">
        <v>1360</v>
      </c>
      <c r="L26" s="472">
        <v>2</v>
      </c>
      <c r="M26" s="472">
        <v>4</v>
      </c>
      <c r="N26" s="639">
        <f t="shared" si="0"/>
        <v>8</v>
      </c>
      <c r="O26" s="950" t="str">
        <f t="shared" si="1"/>
        <v>MEDIO</v>
      </c>
      <c r="P26" s="639">
        <v>10</v>
      </c>
      <c r="Q26" s="639">
        <f t="shared" si="2"/>
        <v>80</v>
      </c>
      <c r="R26" s="674" t="str">
        <f t="shared" si="3"/>
        <v>III</v>
      </c>
      <c r="S26" s="246" t="str">
        <f t="shared" si="4"/>
        <v>MEJORABLE</v>
      </c>
      <c r="T26" s="201" t="s">
        <v>13</v>
      </c>
      <c r="U26" s="201" t="s">
        <v>13</v>
      </c>
      <c r="V26" s="201" t="s">
        <v>13</v>
      </c>
      <c r="W26" s="199" t="s">
        <v>2494</v>
      </c>
      <c r="X26" s="323" t="s">
        <v>13</v>
      </c>
    </row>
    <row r="27" spans="3:24" ht="216">
      <c r="C27" s="1491"/>
      <c r="D27" s="1492"/>
      <c r="E27" s="1440"/>
      <c r="F27" s="192" t="s">
        <v>80</v>
      </c>
      <c r="G27" s="197" t="s">
        <v>81</v>
      </c>
      <c r="H27" s="199" t="s">
        <v>82</v>
      </c>
      <c r="I27" s="196" t="s">
        <v>1470</v>
      </c>
      <c r="J27" s="198" t="s">
        <v>1471</v>
      </c>
      <c r="K27" s="196" t="s">
        <v>1472</v>
      </c>
      <c r="L27" s="472">
        <v>2</v>
      </c>
      <c r="M27" s="472">
        <v>2</v>
      </c>
      <c r="N27" s="639">
        <f t="shared" si="0"/>
        <v>4</v>
      </c>
      <c r="O27" s="950" t="str">
        <f t="shared" si="1"/>
        <v>BAJO</v>
      </c>
      <c r="P27" s="639">
        <v>100</v>
      </c>
      <c r="Q27" s="639">
        <f t="shared" si="2"/>
        <v>400</v>
      </c>
      <c r="R27" s="674" t="str">
        <f t="shared" si="3"/>
        <v>II</v>
      </c>
      <c r="S27" s="246" t="str">
        <f t="shared" si="4"/>
        <v>ACEPTABLE CON CONTROL ESPECIFICO</v>
      </c>
      <c r="T27" s="199" t="s">
        <v>14</v>
      </c>
      <c r="U27" s="199" t="s">
        <v>14</v>
      </c>
      <c r="V27" s="199" t="s">
        <v>14</v>
      </c>
      <c r="W27" s="9" t="s">
        <v>2495</v>
      </c>
      <c r="X27" s="147" t="s">
        <v>13</v>
      </c>
    </row>
    <row r="28" spans="3:24" ht="193.5" customHeight="1">
      <c r="C28" s="1491"/>
      <c r="D28" s="1492"/>
      <c r="E28" s="1440"/>
      <c r="F28" s="64" t="s">
        <v>541</v>
      </c>
      <c r="G28" s="197" t="s">
        <v>20</v>
      </c>
      <c r="H28" s="322" t="s">
        <v>542</v>
      </c>
      <c r="I28" s="196" t="s">
        <v>11</v>
      </c>
      <c r="J28" s="196" t="s">
        <v>11</v>
      </c>
      <c r="K28" s="196" t="s">
        <v>11</v>
      </c>
      <c r="L28" s="472">
        <v>2</v>
      </c>
      <c r="M28" s="472">
        <v>4</v>
      </c>
      <c r="N28" s="639">
        <f t="shared" si="0"/>
        <v>8</v>
      </c>
      <c r="O28" s="950" t="str">
        <f t="shared" si="1"/>
        <v>MEDIO</v>
      </c>
      <c r="P28" s="639">
        <v>10</v>
      </c>
      <c r="Q28" s="639">
        <f t="shared" si="2"/>
        <v>80</v>
      </c>
      <c r="R28" s="674" t="str">
        <f t="shared" si="3"/>
        <v>III</v>
      </c>
      <c r="S28" s="246" t="str">
        <f t="shared" si="4"/>
        <v>MEJORABLE</v>
      </c>
      <c r="T28" s="201" t="s">
        <v>13</v>
      </c>
      <c r="U28" s="201" t="s">
        <v>13</v>
      </c>
      <c r="V28" s="201" t="s">
        <v>13</v>
      </c>
      <c r="W28" s="199" t="s">
        <v>543</v>
      </c>
      <c r="X28" s="323" t="s">
        <v>13</v>
      </c>
    </row>
    <row r="29" spans="3:24" ht="189">
      <c r="C29" s="1491"/>
      <c r="D29" s="1492"/>
      <c r="E29" s="1440"/>
      <c r="F29" s="64" t="s">
        <v>544</v>
      </c>
      <c r="G29" s="11" t="s">
        <v>20</v>
      </c>
      <c r="H29" s="10" t="s">
        <v>522</v>
      </c>
      <c r="I29" s="196" t="s">
        <v>11</v>
      </c>
      <c r="J29" s="196" t="s">
        <v>11</v>
      </c>
      <c r="K29" s="196" t="s">
        <v>11</v>
      </c>
      <c r="L29" s="472">
        <v>2</v>
      </c>
      <c r="M29" s="472">
        <v>4</v>
      </c>
      <c r="N29" s="639">
        <f t="shared" si="0"/>
        <v>8</v>
      </c>
      <c r="O29" s="950" t="str">
        <f t="shared" si="1"/>
        <v>MEDIO</v>
      </c>
      <c r="P29" s="639">
        <v>10</v>
      </c>
      <c r="Q29" s="639">
        <f t="shared" si="2"/>
        <v>80</v>
      </c>
      <c r="R29" s="674" t="str">
        <f t="shared" si="3"/>
        <v>III</v>
      </c>
      <c r="S29" s="246" t="str">
        <f t="shared" si="4"/>
        <v>MEJORABLE</v>
      </c>
      <c r="T29" s="198" t="s">
        <v>14</v>
      </c>
      <c r="U29" s="198" t="s">
        <v>14</v>
      </c>
      <c r="V29" s="198" t="s">
        <v>539</v>
      </c>
      <c r="W29" s="199" t="s">
        <v>2496</v>
      </c>
      <c r="X29" s="323" t="s">
        <v>13</v>
      </c>
    </row>
    <row r="30" spans="3:24" ht="135">
      <c r="C30" s="1491"/>
      <c r="D30" s="1493" t="s">
        <v>3708</v>
      </c>
      <c r="E30" s="363" t="s">
        <v>6</v>
      </c>
      <c r="F30" s="99" t="s">
        <v>545</v>
      </c>
      <c r="G30" s="197" t="s">
        <v>403</v>
      </c>
      <c r="H30" s="198" t="s">
        <v>546</v>
      </c>
      <c r="I30" s="198" t="s">
        <v>196</v>
      </c>
      <c r="J30" s="198" t="s">
        <v>1473</v>
      </c>
      <c r="K30" s="198" t="s">
        <v>1474</v>
      </c>
      <c r="L30" s="472">
        <v>2</v>
      </c>
      <c r="M30" s="472">
        <v>2</v>
      </c>
      <c r="N30" s="639">
        <f t="shared" si="0"/>
        <v>4</v>
      </c>
      <c r="O30" s="950" t="str">
        <f t="shared" si="1"/>
        <v>BAJO</v>
      </c>
      <c r="P30" s="639">
        <v>100</v>
      </c>
      <c r="Q30" s="639">
        <f t="shared" si="2"/>
        <v>400</v>
      </c>
      <c r="R30" s="674" t="str">
        <f t="shared" si="3"/>
        <v>II</v>
      </c>
      <c r="S30" s="246" t="str">
        <f t="shared" si="4"/>
        <v>ACEPTABLE CON CONTROL ESPECIFICO</v>
      </c>
      <c r="T30" s="195" t="s">
        <v>91</v>
      </c>
      <c r="U30" s="195" t="s">
        <v>91</v>
      </c>
      <c r="V30" s="195" t="s">
        <v>1475</v>
      </c>
      <c r="W30" s="199" t="s">
        <v>2497</v>
      </c>
      <c r="X30" s="183" t="s">
        <v>190</v>
      </c>
    </row>
    <row r="31" spans="3:24" ht="216">
      <c r="C31" s="1491"/>
      <c r="D31" s="1493"/>
      <c r="E31" s="1440" t="s">
        <v>6</v>
      </c>
      <c r="F31" s="197" t="s">
        <v>547</v>
      </c>
      <c r="G31" s="197" t="s">
        <v>8</v>
      </c>
      <c r="H31" s="198" t="s">
        <v>1339</v>
      </c>
      <c r="I31" s="198" t="s">
        <v>11</v>
      </c>
      <c r="J31" s="198" t="s">
        <v>1340</v>
      </c>
      <c r="K31" s="198" t="s">
        <v>11</v>
      </c>
      <c r="L31" s="472">
        <v>6</v>
      </c>
      <c r="M31" s="472">
        <v>4</v>
      </c>
      <c r="N31" s="639">
        <f t="shared" si="0"/>
        <v>24</v>
      </c>
      <c r="O31" s="950" t="str">
        <f t="shared" si="1"/>
        <v>MUY ALTO</v>
      </c>
      <c r="P31" s="639">
        <v>10</v>
      </c>
      <c r="Q31" s="639">
        <f t="shared" si="2"/>
        <v>240</v>
      </c>
      <c r="R31" s="674" t="str">
        <f t="shared" si="3"/>
        <v>II</v>
      </c>
      <c r="S31" s="246" t="str">
        <f t="shared" si="4"/>
        <v>ACEPTABLE CON CONTROL ESPECIFICO</v>
      </c>
      <c r="T31" s="198" t="s">
        <v>91</v>
      </c>
      <c r="U31" s="198" t="s">
        <v>91</v>
      </c>
      <c r="V31" s="198" t="s">
        <v>91</v>
      </c>
      <c r="W31" s="199" t="s">
        <v>2498</v>
      </c>
      <c r="X31" s="104" t="s">
        <v>13</v>
      </c>
    </row>
    <row r="32" spans="3:24" ht="243">
      <c r="C32" s="1491"/>
      <c r="D32" s="1493"/>
      <c r="E32" s="1440"/>
      <c r="F32" s="102" t="s">
        <v>1456</v>
      </c>
      <c r="G32" s="197" t="s">
        <v>8</v>
      </c>
      <c r="H32" s="198" t="s">
        <v>3685</v>
      </c>
      <c r="I32" s="198" t="s">
        <v>1476</v>
      </c>
      <c r="J32" s="198" t="s">
        <v>11</v>
      </c>
      <c r="K32" s="198" t="s">
        <v>189</v>
      </c>
      <c r="L32" s="472">
        <v>6</v>
      </c>
      <c r="M32" s="472">
        <v>4</v>
      </c>
      <c r="N32" s="639">
        <f t="shared" si="0"/>
        <v>24</v>
      </c>
      <c r="O32" s="950" t="str">
        <f t="shared" si="1"/>
        <v>MUY ALTO</v>
      </c>
      <c r="P32" s="639">
        <v>10</v>
      </c>
      <c r="Q32" s="639">
        <f t="shared" si="2"/>
        <v>240</v>
      </c>
      <c r="R32" s="674" t="str">
        <f t="shared" si="3"/>
        <v>II</v>
      </c>
      <c r="S32" s="246" t="str">
        <f t="shared" si="4"/>
        <v>ACEPTABLE CON CONTROL ESPECIFICO</v>
      </c>
      <c r="T32" s="198" t="s">
        <v>91</v>
      </c>
      <c r="U32" s="198" t="s">
        <v>91</v>
      </c>
      <c r="V32" s="198" t="s">
        <v>91</v>
      </c>
      <c r="W32" s="199" t="s">
        <v>2499</v>
      </c>
      <c r="X32" s="104" t="s">
        <v>13</v>
      </c>
    </row>
    <row r="33" spans="3:24" ht="228.75" customHeight="1">
      <c r="C33" s="1491"/>
      <c r="D33" s="1493"/>
      <c r="E33" s="1440"/>
      <c r="F33" s="195" t="s">
        <v>548</v>
      </c>
      <c r="G33" s="193" t="s">
        <v>219</v>
      </c>
      <c r="H33" s="195" t="s">
        <v>220</v>
      </c>
      <c r="I33" s="195" t="s">
        <v>1477</v>
      </c>
      <c r="J33" s="195" t="s">
        <v>11</v>
      </c>
      <c r="K33" s="198" t="s">
        <v>1478</v>
      </c>
      <c r="L33" s="472">
        <v>2</v>
      </c>
      <c r="M33" s="472">
        <v>4</v>
      </c>
      <c r="N33" s="639">
        <f t="shared" si="0"/>
        <v>8</v>
      </c>
      <c r="O33" s="950" t="str">
        <f t="shared" si="1"/>
        <v>MEDIO</v>
      </c>
      <c r="P33" s="639">
        <v>10</v>
      </c>
      <c r="Q33" s="639">
        <f t="shared" si="2"/>
        <v>80</v>
      </c>
      <c r="R33" s="674" t="str">
        <f t="shared" si="3"/>
        <v>III</v>
      </c>
      <c r="S33" s="246" t="str">
        <f t="shared" si="4"/>
        <v>MEJORABLE</v>
      </c>
      <c r="T33" s="198" t="s">
        <v>91</v>
      </c>
      <c r="U33" s="198" t="s">
        <v>91</v>
      </c>
      <c r="V33" s="198" t="s">
        <v>91</v>
      </c>
      <c r="W33" s="199" t="s">
        <v>3687</v>
      </c>
      <c r="X33" s="203" t="s">
        <v>221</v>
      </c>
    </row>
    <row r="34" spans="3:24" ht="270">
      <c r="C34" s="1491"/>
      <c r="D34" s="1493"/>
      <c r="E34" s="1440"/>
      <c r="F34" s="197" t="s">
        <v>336</v>
      </c>
      <c r="G34" s="197" t="s">
        <v>8</v>
      </c>
      <c r="H34" s="198" t="s">
        <v>222</v>
      </c>
      <c r="I34" s="195" t="s">
        <v>11</v>
      </c>
      <c r="J34" s="198" t="s">
        <v>11</v>
      </c>
      <c r="K34" s="198" t="s">
        <v>223</v>
      </c>
      <c r="L34" s="472">
        <v>6</v>
      </c>
      <c r="M34" s="472">
        <v>4</v>
      </c>
      <c r="N34" s="639">
        <f t="shared" si="0"/>
        <v>24</v>
      </c>
      <c r="O34" s="950" t="str">
        <f t="shared" si="1"/>
        <v>MUY ALTO</v>
      </c>
      <c r="P34" s="639">
        <v>10</v>
      </c>
      <c r="Q34" s="639">
        <f t="shared" si="2"/>
        <v>240</v>
      </c>
      <c r="R34" s="674" t="str">
        <f t="shared" si="3"/>
        <v>II</v>
      </c>
      <c r="S34" s="246" t="str">
        <f t="shared" si="4"/>
        <v>ACEPTABLE CON CONTROL ESPECIFICO</v>
      </c>
      <c r="T34" s="198" t="s">
        <v>91</v>
      </c>
      <c r="U34" s="198" t="s">
        <v>91</v>
      </c>
      <c r="V34" s="198" t="s">
        <v>91</v>
      </c>
      <c r="W34" s="199" t="s">
        <v>2500</v>
      </c>
      <c r="X34" s="203" t="s">
        <v>13</v>
      </c>
    </row>
    <row r="35" spans="3:24" ht="297">
      <c r="C35" s="1491"/>
      <c r="D35" s="1493"/>
      <c r="E35" s="1440"/>
      <c r="F35" s="193" t="s">
        <v>1479</v>
      </c>
      <c r="G35" s="193" t="s">
        <v>1242</v>
      </c>
      <c r="H35" s="195" t="s">
        <v>1346</v>
      </c>
      <c r="I35" s="195" t="s">
        <v>11</v>
      </c>
      <c r="J35" s="195" t="s">
        <v>11</v>
      </c>
      <c r="K35" s="196" t="s">
        <v>204</v>
      </c>
      <c r="L35" s="472">
        <v>2</v>
      </c>
      <c r="M35" s="472">
        <v>4</v>
      </c>
      <c r="N35" s="639">
        <f t="shared" si="0"/>
        <v>8</v>
      </c>
      <c r="O35" s="950" t="str">
        <f t="shared" si="1"/>
        <v>MEDIO</v>
      </c>
      <c r="P35" s="639">
        <v>10</v>
      </c>
      <c r="Q35" s="639">
        <f t="shared" si="2"/>
        <v>80</v>
      </c>
      <c r="R35" s="674" t="str">
        <f t="shared" si="3"/>
        <v>III</v>
      </c>
      <c r="S35" s="246" t="str">
        <f t="shared" si="4"/>
        <v>MEJORABLE</v>
      </c>
      <c r="T35" s="198" t="s">
        <v>91</v>
      </c>
      <c r="U35" s="198" t="s">
        <v>91</v>
      </c>
      <c r="V35" s="198" t="s">
        <v>91</v>
      </c>
      <c r="W35" s="9" t="s">
        <v>2501</v>
      </c>
      <c r="X35" s="103" t="s">
        <v>13</v>
      </c>
    </row>
    <row r="36" spans="3:24" ht="151.19999999999999" customHeight="1">
      <c r="C36" s="1491"/>
      <c r="D36" s="1493"/>
      <c r="E36" s="1440"/>
      <c r="F36" s="193" t="s">
        <v>549</v>
      </c>
      <c r="G36" s="193" t="s">
        <v>1216</v>
      </c>
      <c r="H36" s="195" t="s">
        <v>550</v>
      </c>
      <c r="I36" s="195" t="s">
        <v>1480</v>
      </c>
      <c r="J36" s="195" t="s">
        <v>11</v>
      </c>
      <c r="K36" s="196" t="s">
        <v>1481</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98" t="s">
        <v>91</v>
      </c>
      <c r="U36" s="198" t="s">
        <v>91</v>
      </c>
      <c r="V36" s="198" t="s">
        <v>91</v>
      </c>
      <c r="W36" s="9" t="s">
        <v>1482</v>
      </c>
      <c r="X36" s="12" t="s">
        <v>272</v>
      </c>
    </row>
    <row r="37" spans="3:24" ht="297">
      <c r="C37" s="1491"/>
      <c r="D37" s="1493"/>
      <c r="E37" s="1440"/>
      <c r="F37" s="193" t="s">
        <v>1483</v>
      </c>
      <c r="G37" s="193" t="s">
        <v>1242</v>
      </c>
      <c r="H37" s="195" t="s">
        <v>1346</v>
      </c>
      <c r="I37" s="195" t="s">
        <v>11</v>
      </c>
      <c r="J37" s="195" t="s">
        <v>11</v>
      </c>
      <c r="K37" s="196" t="s">
        <v>204</v>
      </c>
      <c r="L37" s="472">
        <v>6</v>
      </c>
      <c r="M37" s="472">
        <v>4</v>
      </c>
      <c r="N37" s="639">
        <f t="shared" si="0"/>
        <v>24</v>
      </c>
      <c r="O37" s="950" t="str">
        <f t="shared" si="1"/>
        <v>MUY ALTO</v>
      </c>
      <c r="P37" s="639">
        <v>10</v>
      </c>
      <c r="Q37" s="639">
        <f t="shared" si="2"/>
        <v>240</v>
      </c>
      <c r="R37" s="674" t="str">
        <f t="shared" si="3"/>
        <v>II</v>
      </c>
      <c r="S37" s="246" t="str">
        <f t="shared" si="4"/>
        <v>ACEPTABLE CON CONTROL ESPECIFICO</v>
      </c>
      <c r="T37" s="198" t="s">
        <v>91</v>
      </c>
      <c r="U37" s="198" t="s">
        <v>91</v>
      </c>
      <c r="V37" s="198" t="s">
        <v>91</v>
      </c>
      <c r="W37" s="9" t="s">
        <v>2502</v>
      </c>
      <c r="X37" s="103" t="s">
        <v>13</v>
      </c>
    </row>
    <row r="38" spans="3:24" ht="135">
      <c r="C38" s="1491"/>
      <c r="D38" s="1493"/>
      <c r="E38" s="1440"/>
      <c r="F38" s="102" t="s">
        <v>1484</v>
      </c>
      <c r="G38" s="193" t="s">
        <v>20</v>
      </c>
      <c r="H38" s="195" t="s">
        <v>1485</v>
      </c>
      <c r="I38" s="195" t="s">
        <v>11</v>
      </c>
      <c r="J38" s="195" t="s">
        <v>11</v>
      </c>
      <c r="K38" s="195" t="s">
        <v>11</v>
      </c>
      <c r="L38" s="472">
        <v>2</v>
      </c>
      <c r="M38" s="472">
        <v>4</v>
      </c>
      <c r="N38" s="639">
        <f t="shared" si="0"/>
        <v>8</v>
      </c>
      <c r="O38" s="950" t="str">
        <f t="shared" si="1"/>
        <v>MEDIO</v>
      </c>
      <c r="P38" s="639">
        <v>10</v>
      </c>
      <c r="Q38" s="639">
        <f t="shared" si="2"/>
        <v>80</v>
      </c>
      <c r="R38" s="674" t="str">
        <f t="shared" si="3"/>
        <v>III</v>
      </c>
      <c r="S38" s="246" t="str">
        <f t="shared" si="4"/>
        <v>MEJORABLE</v>
      </c>
      <c r="T38" s="198" t="s">
        <v>91</v>
      </c>
      <c r="U38" s="198" t="s">
        <v>91</v>
      </c>
      <c r="V38" s="198" t="s">
        <v>551</v>
      </c>
      <c r="W38" s="199" t="s">
        <v>2503</v>
      </c>
      <c r="X38" s="203" t="s">
        <v>13</v>
      </c>
    </row>
    <row r="39" spans="3:24" ht="216">
      <c r="C39" s="1491"/>
      <c r="D39" s="1493"/>
      <c r="E39" s="1440"/>
      <c r="F39" s="192" t="s">
        <v>552</v>
      </c>
      <c r="G39" s="192" t="s">
        <v>203</v>
      </c>
      <c r="H39" s="196" t="s">
        <v>1486</v>
      </c>
      <c r="I39" s="10" t="s">
        <v>11</v>
      </c>
      <c r="J39" s="10" t="s">
        <v>196</v>
      </c>
      <c r="K39" s="10" t="s">
        <v>196</v>
      </c>
      <c r="L39" s="472">
        <v>2</v>
      </c>
      <c r="M39" s="472">
        <v>4</v>
      </c>
      <c r="N39" s="639">
        <f t="shared" si="0"/>
        <v>8</v>
      </c>
      <c r="O39" s="950" t="str">
        <f t="shared" si="1"/>
        <v>MEDIO</v>
      </c>
      <c r="P39" s="639">
        <v>10</v>
      </c>
      <c r="Q39" s="639">
        <f t="shared" si="2"/>
        <v>80</v>
      </c>
      <c r="R39" s="674" t="str">
        <f t="shared" si="3"/>
        <v>III</v>
      </c>
      <c r="S39" s="246" t="str">
        <f t="shared" si="4"/>
        <v>MEJORABLE</v>
      </c>
      <c r="T39" s="198" t="s">
        <v>91</v>
      </c>
      <c r="U39" s="198" t="s">
        <v>91</v>
      </c>
      <c r="V39" s="198" t="s">
        <v>91</v>
      </c>
      <c r="W39" s="100" t="s">
        <v>2504</v>
      </c>
      <c r="X39" s="12" t="s">
        <v>13</v>
      </c>
    </row>
    <row r="40" spans="3:24" ht="351">
      <c r="C40" s="1441" t="s">
        <v>78</v>
      </c>
      <c r="D40" s="1498" t="s">
        <v>3849</v>
      </c>
      <c r="E40" s="1440" t="s">
        <v>6</v>
      </c>
      <c r="F40" s="192" t="s">
        <v>553</v>
      </c>
      <c r="G40" s="192" t="s">
        <v>203</v>
      </c>
      <c r="H40" s="198" t="s">
        <v>1487</v>
      </c>
      <c r="I40" s="198" t="s">
        <v>1488</v>
      </c>
      <c r="J40" s="198" t="s">
        <v>11</v>
      </c>
      <c r="K40" s="198" t="s">
        <v>1489</v>
      </c>
      <c r="L40" s="472">
        <v>2</v>
      </c>
      <c r="M40" s="472">
        <v>4</v>
      </c>
      <c r="N40" s="639">
        <f t="shared" si="0"/>
        <v>8</v>
      </c>
      <c r="O40" s="950" t="str">
        <f t="shared" si="1"/>
        <v>MEDIO</v>
      </c>
      <c r="P40" s="639">
        <v>10</v>
      </c>
      <c r="Q40" s="639">
        <f t="shared" si="2"/>
        <v>80</v>
      </c>
      <c r="R40" s="674" t="str">
        <f t="shared" si="3"/>
        <v>III</v>
      </c>
      <c r="S40" s="246" t="str">
        <f t="shared" si="4"/>
        <v>MEJORABLE</v>
      </c>
      <c r="T40" s="198" t="s">
        <v>91</v>
      </c>
      <c r="U40" s="198" t="s">
        <v>91</v>
      </c>
      <c r="V40" s="198" t="s">
        <v>91</v>
      </c>
      <c r="W40" s="199" t="s">
        <v>2505</v>
      </c>
      <c r="X40" s="104" t="s">
        <v>13</v>
      </c>
    </row>
    <row r="41" spans="3:24" ht="243">
      <c r="C41" s="1441"/>
      <c r="D41" s="1498"/>
      <c r="E41" s="1440"/>
      <c r="F41" s="197" t="s">
        <v>343</v>
      </c>
      <c r="G41" s="197" t="s">
        <v>20</v>
      </c>
      <c r="H41" s="198" t="s">
        <v>1408</v>
      </c>
      <c r="I41" s="196" t="s">
        <v>11</v>
      </c>
      <c r="J41" s="196" t="s">
        <v>85</v>
      </c>
      <c r="K41" s="196" t="s">
        <v>344</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91</v>
      </c>
      <c r="U41" s="198" t="s">
        <v>91</v>
      </c>
      <c r="V41" s="198" t="s">
        <v>91</v>
      </c>
      <c r="W41" s="9" t="s">
        <v>2506</v>
      </c>
      <c r="X41" s="203" t="s">
        <v>13</v>
      </c>
    </row>
    <row r="42" spans="3:24" ht="135">
      <c r="C42" s="1441"/>
      <c r="D42" s="1498"/>
      <c r="E42" s="1440"/>
      <c r="F42" s="99" t="s">
        <v>1490</v>
      </c>
      <c r="G42" s="197" t="s">
        <v>20</v>
      </c>
      <c r="H42" s="198" t="s">
        <v>328</v>
      </c>
      <c r="I42" s="198" t="s">
        <v>11</v>
      </c>
      <c r="J42" s="198" t="s">
        <v>1491</v>
      </c>
      <c r="K42" s="198" t="s">
        <v>1492</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5" t="s">
        <v>91</v>
      </c>
      <c r="U42" s="195" t="s">
        <v>91</v>
      </c>
      <c r="V42" s="195" t="s">
        <v>1493</v>
      </c>
      <c r="W42" s="199" t="s">
        <v>2507</v>
      </c>
      <c r="X42" s="104" t="s">
        <v>13</v>
      </c>
    </row>
    <row r="43" spans="3:24" ht="243">
      <c r="C43" s="1441"/>
      <c r="D43" s="1498"/>
      <c r="E43" s="1440"/>
      <c r="F43" s="197" t="s">
        <v>554</v>
      </c>
      <c r="G43" s="197" t="s">
        <v>20</v>
      </c>
      <c r="H43" s="198" t="s">
        <v>1408</v>
      </c>
      <c r="I43" s="196" t="s">
        <v>11</v>
      </c>
      <c r="J43" s="196" t="s">
        <v>85</v>
      </c>
      <c r="K43" s="196" t="s">
        <v>344</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91</v>
      </c>
      <c r="U43" s="198" t="s">
        <v>91</v>
      </c>
      <c r="V43" s="198" t="s">
        <v>91</v>
      </c>
      <c r="W43" s="9" t="s">
        <v>2508</v>
      </c>
      <c r="X43" s="203" t="s">
        <v>190</v>
      </c>
    </row>
    <row r="44" spans="3:24" ht="296.39999999999998">
      <c r="C44" s="1441"/>
      <c r="D44" s="1481" t="s">
        <v>3774</v>
      </c>
      <c r="E44" s="363" t="s">
        <v>6</v>
      </c>
      <c r="F44" s="3" t="s">
        <v>7</v>
      </c>
      <c r="G44" s="363" t="s">
        <v>8</v>
      </c>
      <c r="H44" s="314" t="s">
        <v>9</v>
      </c>
      <c r="I44" s="179" t="s">
        <v>10</v>
      </c>
      <c r="J44" s="179" t="s">
        <v>11</v>
      </c>
      <c r="K44" s="179" t="s">
        <v>11</v>
      </c>
      <c r="L44" s="472">
        <v>6</v>
      </c>
      <c r="M44" s="472">
        <v>4</v>
      </c>
      <c r="N44" s="639">
        <f t="shared" si="0"/>
        <v>24</v>
      </c>
      <c r="O44" s="950" t="str">
        <f t="shared" si="1"/>
        <v>MUY ALTO</v>
      </c>
      <c r="P44" s="639">
        <v>10</v>
      </c>
      <c r="Q44" s="639">
        <f t="shared" si="2"/>
        <v>240</v>
      </c>
      <c r="R44" s="674" t="str">
        <f t="shared" si="3"/>
        <v>II</v>
      </c>
      <c r="S44" s="246" t="str">
        <f t="shared" si="4"/>
        <v>ACEPTABLE CON CONTROL ESPECIFICO</v>
      </c>
      <c r="T44" s="179" t="s">
        <v>13</v>
      </c>
      <c r="U44" s="179" t="s">
        <v>1494</v>
      </c>
      <c r="V44" s="179" t="s">
        <v>14</v>
      </c>
      <c r="W44" s="38" t="s">
        <v>2509</v>
      </c>
      <c r="X44" s="311" t="s">
        <v>13</v>
      </c>
    </row>
    <row r="45" spans="3:24" ht="233.4" customHeight="1">
      <c r="C45" s="1441"/>
      <c r="D45" s="1481"/>
      <c r="E45" s="363" t="s">
        <v>6</v>
      </c>
      <c r="F45" s="5" t="s">
        <v>15</v>
      </c>
      <c r="G45" s="363" t="s">
        <v>8</v>
      </c>
      <c r="H45" s="316" t="s">
        <v>315</v>
      </c>
      <c r="I45" s="179" t="s">
        <v>11</v>
      </c>
      <c r="J45" s="179" t="s">
        <v>44</v>
      </c>
      <c r="K45" s="179" t="s">
        <v>238</v>
      </c>
      <c r="L45" s="472">
        <v>6</v>
      </c>
      <c r="M45" s="472">
        <v>4</v>
      </c>
      <c r="N45" s="639">
        <f t="shared" si="0"/>
        <v>24</v>
      </c>
      <c r="O45" s="950" t="str">
        <f t="shared" si="1"/>
        <v>MUY ALTO</v>
      </c>
      <c r="P45" s="639">
        <v>10</v>
      </c>
      <c r="Q45" s="639">
        <f t="shared" si="2"/>
        <v>240</v>
      </c>
      <c r="R45" s="674" t="str">
        <f t="shared" si="3"/>
        <v>II</v>
      </c>
      <c r="S45" s="246" t="str">
        <f t="shared" si="4"/>
        <v>ACEPTABLE CON CONTROL ESPECIFICO</v>
      </c>
      <c r="T45" s="179" t="s">
        <v>14</v>
      </c>
      <c r="U45" s="179" t="s">
        <v>14</v>
      </c>
      <c r="V45" s="179" t="s">
        <v>14</v>
      </c>
      <c r="W45" s="38" t="s">
        <v>2510</v>
      </c>
      <c r="X45" s="311" t="s">
        <v>13</v>
      </c>
    </row>
    <row r="46" spans="3:24" ht="237" customHeight="1">
      <c r="C46" s="1441"/>
      <c r="D46" s="1481"/>
      <c r="E46" s="363" t="s">
        <v>6</v>
      </c>
      <c r="F46" s="192" t="s">
        <v>1495</v>
      </c>
      <c r="G46" s="192" t="s">
        <v>86</v>
      </c>
      <c r="H46" s="196" t="s">
        <v>1347</v>
      </c>
      <c r="I46" s="10" t="s">
        <v>11</v>
      </c>
      <c r="J46" s="10" t="s">
        <v>196</v>
      </c>
      <c r="K46" s="10" t="s">
        <v>1496</v>
      </c>
      <c r="L46" s="472">
        <v>2</v>
      </c>
      <c r="M46" s="472">
        <v>4</v>
      </c>
      <c r="N46" s="639">
        <f t="shared" si="0"/>
        <v>8</v>
      </c>
      <c r="O46" s="950" t="str">
        <f t="shared" si="1"/>
        <v>MEDIO</v>
      </c>
      <c r="P46" s="639">
        <v>10</v>
      </c>
      <c r="Q46" s="639">
        <f t="shared" si="2"/>
        <v>80</v>
      </c>
      <c r="R46" s="674" t="str">
        <f t="shared" si="3"/>
        <v>III</v>
      </c>
      <c r="S46" s="246" t="str">
        <f t="shared" si="4"/>
        <v>MEJORABLE</v>
      </c>
      <c r="T46" s="198" t="s">
        <v>91</v>
      </c>
      <c r="U46" s="198" t="s">
        <v>91</v>
      </c>
      <c r="V46" s="198" t="s">
        <v>91</v>
      </c>
      <c r="W46" s="100" t="s">
        <v>2511</v>
      </c>
      <c r="X46" s="203" t="s">
        <v>889</v>
      </c>
    </row>
    <row r="47" spans="3:24" ht="91.2">
      <c r="C47" s="1441"/>
      <c r="D47" s="1481"/>
      <c r="E47" s="363" t="s">
        <v>6</v>
      </c>
      <c r="F47" s="5" t="s">
        <v>156</v>
      </c>
      <c r="G47" s="363" t="s">
        <v>17</v>
      </c>
      <c r="H47" s="316" t="s">
        <v>18</v>
      </c>
      <c r="I47" s="179" t="s">
        <v>45</v>
      </c>
      <c r="J47" s="179" t="s">
        <v>44</v>
      </c>
      <c r="K47" s="179" t="s">
        <v>11</v>
      </c>
      <c r="L47" s="472">
        <v>2</v>
      </c>
      <c r="M47" s="472">
        <v>4</v>
      </c>
      <c r="N47" s="639">
        <f t="shared" si="0"/>
        <v>8</v>
      </c>
      <c r="O47" s="950" t="str">
        <f t="shared" si="1"/>
        <v>MEDIO</v>
      </c>
      <c r="P47" s="639">
        <v>10</v>
      </c>
      <c r="Q47" s="639">
        <f t="shared" si="2"/>
        <v>80</v>
      </c>
      <c r="R47" s="674" t="str">
        <f t="shared" si="3"/>
        <v>III</v>
      </c>
      <c r="S47" s="246" t="str">
        <f t="shared" si="4"/>
        <v>MEJORABLE</v>
      </c>
      <c r="T47" s="180" t="s">
        <v>13</v>
      </c>
      <c r="U47" s="179" t="s">
        <v>14</v>
      </c>
      <c r="V47" s="178" t="s">
        <v>14</v>
      </c>
      <c r="W47" s="38" t="s">
        <v>2512</v>
      </c>
      <c r="X47" s="311" t="s">
        <v>13</v>
      </c>
    </row>
    <row r="48" spans="3:24" ht="162">
      <c r="C48" s="1441"/>
      <c r="D48" s="1481"/>
      <c r="E48" s="363" t="s">
        <v>6</v>
      </c>
      <c r="F48" s="102" t="s">
        <v>555</v>
      </c>
      <c r="G48" s="197" t="s">
        <v>20</v>
      </c>
      <c r="H48" s="198" t="s">
        <v>246</v>
      </c>
      <c r="I48" s="195" t="s">
        <v>11</v>
      </c>
      <c r="J48" s="195" t="s">
        <v>11</v>
      </c>
      <c r="K48" s="195" t="s">
        <v>11</v>
      </c>
      <c r="L48" s="472">
        <v>2</v>
      </c>
      <c r="M48" s="472">
        <v>4</v>
      </c>
      <c r="N48" s="639">
        <f t="shared" si="0"/>
        <v>8</v>
      </c>
      <c r="O48" s="950" t="str">
        <f t="shared" si="1"/>
        <v>MEDIO</v>
      </c>
      <c r="P48" s="639">
        <v>10</v>
      </c>
      <c r="Q48" s="639">
        <f t="shared" si="2"/>
        <v>80</v>
      </c>
      <c r="R48" s="674" t="str">
        <f t="shared" si="3"/>
        <v>III</v>
      </c>
      <c r="S48" s="246" t="str">
        <f t="shared" si="4"/>
        <v>MEJORABLE</v>
      </c>
      <c r="T48" s="198" t="s">
        <v>91</v>
      </c>
      <c r="U48" s="198" t="s">
        <v>91</v>
      </c>
      <c r="V48" s="198" t="s">
        <v>91</v>
      </c>
      <c r="W48" s="199" t="s">
        <v>2513</v>
      </c>
      <c r="X48" s="203" t="s">
        <v>13</v>
      </c>
    </row>
    <row r="49" spans="3:24" ht="182.4">
      <c r="C49" s="1441"/>
      <c r="D49" s="1481"/>
      <c r="E49" s="363" t="s">
        <v>6</v>
      </c>
      <c r="F49" s="363" t="s">
        <v>556</v>
      </c>
      <c r="G49" s="363" t="s">
        <v>20</v>
      </c>
      <c r="H49" s="179" t="s">
        <v>30</v>
      </c>
      <c r="I49" s="184" t="s">
        <v>11</v>
      </c>
      <c r="J49" s="184" t="s">
        <v>85</v>
      </c>
      <c r="K49" s="184"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79" t="s">
        <v>13</v>
      </c>
      <c r="U49" s="179" t="s">
        <v>13</v>
      </c>
      <c r="V49" s="316" t="s">
        <v>88</v>
      </c>
      <c r="W49" s="36" t="s">
        <v>2514</v>
      </c>
      <c r="X49" s="311" t="s">
        <v>13</v>
      </c>
    </row>
    <row r="50" spans="3:24" ht="192" customHeight="1">
      <c r="C50" s="1441"/>
      <c r="D50" s="1481"/>
      <c r="E50" s="363" t="s">
        <v>6</v>
      </c>
      <c r="F50" s="33" t="s">
        <v>35</v>
      </c>
      <c r="G50" s="363" t="s">
        <v>20</v>
      </c>
      <c r="H50" s="310" t="s">
        <v>36</v>
      </c>
      <c r="I50" s="184" t="s">
        <v>11</v>
      </c>
      <c r="J50" s="184" t="s">
        <v>11</v>
      </c>
      <c r="K50" s="310" t="s">
        <v>1264</v>
      </c>
      <c r="L50" s="472">
        <v>2</v>
      </c>
      <c r="M50" s="472">
        <v>4</v>
      </c>
      <c r="N50" s="639">
        <f t="shared" si="0"/>
        <v>8</v>
      </c>
      <c r="O50" s="950" t="str">
        <f t="shared" si="1"/>
        <v>MEDIO</v>
      </c>
      <c r="P50" s="639">
        <v>10</v>
      </c>
      <c r="Q50" s="639">
        <f t="shared" si="2"/>
        <v>80</v>
      </c>
      <c r="R50" s="674" t="str">
        <f t="shared" si="3"/>
        <v>III</v>
      </c>
      <c r="S50" s="246" t="str">
        <f t="shared" si="4"/>
        <v>MEJORABLE</v>
      </c>
      <c r="T50" s="179" t="s">
        <v>13</v>
      </c>
      <c r="U50" s="179" t="s">
        <v>13</v>
      </c>
      <c r="V50" s="179" t="s">
        <v>13</v>
      </c>
      <c r="W50" s="38" t="s">
        <v>2515</v>
      </c>
      <c r="X50" s="311" t="s">
        <v>38</v>
      </c>
    </row>
    <row r="51" spans="3:24" ht="114">
      <c r="C51" s="1441"/>
      <c r="D51" s="1481"/>
      <c r="E51" s="363" t="s">
        <v>6</v>
      </c>
      <c r="F51" s="189" t="s">
        <v>412</v>
      </c>
      <c r="G51" s="185" t="s">
        <v>33</v>
      </c>
      <c r="H51" s="314" t="s">
        <v>34</v>
      </c>
      <c r="I51" s="178" t="s">
        <v>10</v>
      </c>
      <c r="J51" s="178" t="s">
        <v>10</v>
      </c>
      <c r="K51" s="178" t="s">
        <v>885</v>
      </c>
      <c r="L51" s="472">
        <v>2</v>
      </c>
      <c r="M51" s="472">
        <v>4</v>
      </c>
      <c r="N51" s="639">
        <f t="shared" si="0"/>
        <v>8</v>
      </c>
      <c r="O51" s="950" t="str">
        <f t="shared" si="1"/>
        <v>MEDIO</v>
      </c>
      <c r="P51" s="639">
        <v>10</v>
      </c>
      <c r="Q51" s="639">
        <f t="shared" si="2"/>
        <v>80</v>
      </c>
      <c r="R51" s="674" t="str">
        <f t="shared" si="3"/>
        <v>III</v>
      </c>
      <c r="S51" s="246" t="str">
        <f t="shared" si="4"/>
        <v>MEJORABLE</v>
      </c>
      <c r="T51" s="179" t="s">
        <v>13</v>
      </c>
      <c r="U51" s="179" t="s">
        <v>13</v>
      </c>
      <c r="V51" s="179" t="s">
        <v>13</v>
      </c>
      <c r="W51" s="36" t="s">
        <v>2516</v>
      </c>
      <c r="X51" s="183" t="s">
        <v>13</v>
      </c>
    </row>
    <row r="52" spans="3:24" ht="114">
      <c r="C52" s="1441"/>
      <c r="D52" s="1481"/>
      <c r="E52" s="363" t="s">
        <v>6</v>
      </c>
      <c r="F52" s="189" t="s">
        <v>413</v>
      </c>
      <c r="G52" s="185" t="s">
        <v>33</v>
      </c>
      <c r="H52" s="314" t="s">
        <v>34</v>
      </c>
      <c r="I52" s="178" t="s">
        <v>10</v>
      </c>
      <c r="J52" s="178" t="s">
        <v>10</v>
      </c>
      <c r="K52" s="178" t="s">
        <v>886</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36" t="s">
        <v>2516</v>
      </c>
      <c r="X52" s="183" t="s">
        <v>13</v>
      </c>
    </row>
    <row r="53" spans="3:24" ht="108">
      <c r="C53" s="1441"/>
      <c r="D53" s="1481"/>
      <c r="E53" s="363" t="s">
        <v>6</v>
      </c>
      <c r="F53" s="99" t="s">
        <v>395</v>
      </c>
      <c r="G53" s="197" t="s">
        <v>86</v>
      </c>
      <c r="H53" s="198" t="s">
        <v>87</v>
      </c>
      <c r="I53" s="198" t="s">
        <v>11</v>
      </c>
      <c r="J53" s="198" t="s">
        <v>11</v>
      </c>
      <c r="K53" s="198" t="s">
        <v>885</v>
      </c>
      <c r="L53" s="472">
        <v>2</v>
      </c>
      <c r="M53" s="472">
        <v>4</v>
      </c>
      <c r="N53" s="639">
        <f t="shared" si="0"/>
        <v>8</v>
      </c>
      <c r="O53" s="950" t="str">
        <f t="shared" si="1"/>
        <v>MEDIO</v>
      </c>
      <c r="P53" s="639">
        <v>10</v>
      </c>
      <c r="Q53" s="639">
        <f t="shared" si="2"/>
        <v>80</v>
      </c>
      <c r="R53" s="674" t="str">
        <f t="shared" si="3"/>
        <v>III</v>
      </c>
      <c r="S53" s="246" t="str">
        <f t="shared" si="4"/>
        <v>MEJORABLE</v>
      </c>
      <c r="T53" s="198" t="s">
        <v>91</v>
      </c>
      <c r="U53" s="198" t="s">
        <v>91</v>
      </c>
      <c r="V53" s="198" t="s">
        <v>91</v>
      </c>
      <c r="W53" s="201" t="s">
        <v>2517</v>
      </c>
      <c r="X53" s="203" t="s">
        <v>93</v>
      </c>
    </row>
    <row r="54" spans="3:24" ht="91.2">
      <c r="C54" s="1441"/>
      <c r="D54" s="1481"/>
      <c r="E54" s="363" t="s">
        <v>157</v>
      </c>
      <c r="F54" s="315" t="s">
        <v>557</v>
      </c>
      <c r="G54" s="363" t="s">
        <v>81</v>
      </c>
      <c r="H54" s="179" t="s">
        <v>558</v>
      </c>
      <c r="I54" s="179" t="s">
        <v>28</v>
      </c>
      <c r="J54" s="179" t="s">
        <v>100</v>
      </c>
      <c r="K54" s="179" t="s">
        <v>559</v>
      </c>
      <c r="L54" s="472">
        <v>2</v>
      </c>
      <c r="M54" s="472">
        <v>4</v>
      </c>
      <c r="N54" s="639">
        <f t="shared" si="0"/>
        <v>8</v>
      </c>
      <c r="O54" s="950" t="str">
        <f t="shared" si="1"/>
        <v>MEDIO</v>
      </c>
      <c r="P54" s="639">
        <v>10</v>
      </c>
      <c r="Q54" s="639">
        <f t="shared" si="2"/>
        <v>80</v>
      </c>
      <c r="R54" s="674" t="str">
        <f t="shared" si="3"/>
        <v>III</v>
      </c>
      <c r="S54" s="246" t="str">
        <f t="shared" si="4"/>
        <v>MEJORABLE</v>
      </c>
      <c r="T54" s="179" t="s">
        <v>14</v>
      </c>
      <c r="U54" s="179" t="s">
        <v>14</v>
      </c>
      <c r="V54" s="179" t="s">
        <v>14</v>
      </c>
      <c r="W54" s="36" t="s">
        <v>2518</v>
      </c>
      <c r="X54" s="320" t="s">
        <v>560</v>
      </c>
    </row>
    <row r="55" spans="3:24" ht="178.5" customHeight="1">
      <c r="C55" s="1441"/>
      <c r="D55" s="1481"/>
      <c r="E55" s="363" t="s">
        <v>6</v>
      </c>
      <c r="F55" s="99" t="s">
        <v>561</v>
      </c>
      <c r="G55" s="197" t="s">
        <v>1399</v>
      </c>
      <c r="H55" s="198" t="s">
        <v>877</v>
      </c>
      <c r="I55" s="198" t="s">
        <v>196</v>
      </c>
      <c r="J55" s="198" t="s">
        <v>196</v>
      </c>
      <c r="K55" s="198" t="s">
        <v>196</v>
      </c>
      <c r="L55" s="472">
        <v>2</v>
      </c>
      <c r="M55" s="472">
        <v>4</v>
      </c>
      <c r="N55" s="639">
        <f t="shared" si="0"/>
        <v>8</v>
      </c>
      <c r="O55" s="950" t="str">
        <f t="shared" si="1"/>
        <v>MEDIO</v>
      </c>
      <c r="P55" s="639">
        <v>10</v>
      </c>
      <c r="Q55" s="639">
        <f t="shared" si="2"/>
        <v>80</v>
      </c>
      <c r="R55" s="674" t="str">
        <f t="shared" si="3"/>
        <v>III</v>
      </c>
      <c r="S55" s="246" t="str">
        <f t="shared" si="4"/>
        <v>MEJORABLE</v>
      </c>
      <c r="T55" s="198" t="s">
        <v>91</v>
      </c>
      <c r="U55" s="198" t="s">
        <v>91</v>
      </c>
      <c r="V55" s="198" t="s">
        <v>91</v>
      </c>
      <c r="W55" s="199" t="s">
        <v>2519</v>
      </c>
      <c r="X55" s="311" t="s">
        <v>13</v>
      </c>
    </row>
    <row r="56" spans="3:24" ht="136.80000000000001">
      <c r="C56" s="1441"/>
      <c r="D56" s="1481"/>
      <c r="E56" s="363" t="s">
        <v>6</v>
      </c>
      <c r="F56" s="33" t="s">
        <v>230</v>
      </c>
      <c r="G56" s="363" t="s">
        <v>20</v>
      </c>
      <c r="H56" s="310" t="s">
        <v>31</v>
      </c>
      <c r="I56" s="184" t="s">
        <v>11</v>
      </c>
      <c r="J56" s="184" t="s">
        <v>11</v>
      </c>
      <c r="K56" s="184" t="s">
        <v>11</v>
      </c>
      <c r="L56" s="472">
        <v>2</v>
      </c>
      <c r="M56" s="472">
        <v>2</v>
      </c>
      <c r="N56" s="639">
        <f t="shared" si="0"/>
        <v>4</v>
      </c>
      <c r="O56" s="950" t="str">
        <f t="shared" si="1"/>
        <v>BAJO</v>
      </c>
      <c r="P56" s="639">
        <v>100</v>
      </c>
      <c r="Q56" s="639">
        <f t="shared" si="2"/>
        <v>400</v>
      </c>
      <c r="R56" s="674" t="str">
        <f t="shared" si="3"/>
        <v>II</v>
      </c>
      <c r="S56" s="246" t="str">
        <f t="shared" si="4"/>
        <v>ACEPTABLE CON CONTROL ESPECIFICO</v>
      </c>
      <c r="T56" s="179" t="s">
        <v>13</v>
      </c>
      <c r="U56" s="179" t="s">
        <v>13</v>
      </c>
      <c r="V56" s="179" t="s">
        <v>13</v>
      </c>
      <c r="W56" s="316" t="s">
        <v>2520</v>
      </c>
      <c r="X56" s="311" t="s">
        <v>13</v>
      </c>
    </row>
    <row r="57" spans="3:24" ht="136.80000000000001">
      <c r="C57" s="1441"/>
      <c r="D57" s="1481"/>
      <c r="E57" s="363" t="s">
        <v>6</v>
      </c>
      <c r="F57" s="33" t="s">
        <v>245</v>
      </c>
      <c r="G57" s="363" t="s">
        <v>20</v>
      </c>
      <c r="H57" s="310" t="s">
        <v>31</v>
      </c>
      <c r="I57" s="184" t="s">
        <v>11</v>
      </c>
      <c r="J57" s="184" t="s">
        <v>11</v>
      </c>
      <c r="K57" s="184" t="s">
        <v>1497</v>
      </c>
      <c r="L57" s="472">
        <v>2</v>
      </c>
      <c r="M57" s="472">
        <v>2</v>
      </c>
      <c r="N57" s="639">
        <f t="shared" si="0"/>
        <v>4</v>
      </c>
      <c r="O57" s="950" t="str">
        <f t="shared" si="1"/>
        <v>BAJO</v>
      </c>
      <c r="P57" s="639">
        <v>100</v>
      </c>
      <c r="Q57" s="639">
        <f t="shared" si="2"/>
        <v>400</v>
      </c>
      <c r="R57" s="674" t="str">
        <f t="shared" si="3"/>
        <v>II</v>
      </c>
      <c r="S57" s="246" t="str">
        <f t="shared" si="4"/>
        <v>ACEPTABLE CON CONTROL ESPECIFICO</v>
      </c>
      <c r="T57" s="179" t="s">
        <v>13</v>
      </c>
      <c r="U57" s="179" t="s">
        <v>13</v>
      </c>
      <c r="V57" s="179" t="s">
        <v>13</v>
      </c>
      <c r="W57" s="316" t="s">
        <v>2520</v>
      </c>
      <c r="X57" s="311" t="s">
        <v>13</v>
      </c>
    </row>
    <row r="58" spans="3:24" ht="162">
      <c r="C58" s="1441"/>
      <c r="D58" s="1481"/>
      <c r="E58" s="363" t="s">
        <v>6</v>
      </c>
      <c r="F58" s="33" t="s">
        <v>1498</v>
      </c>
      <c r="G58" s="363" t="s">
        <v>20</v>
      </c>
      <c r="H58" s="179" t="s">
        <v>36</v>
      </c>
      <c r="I58" s="184" t="s">
        <v>11</v>
      </c>
      <c r="J58" s="184" t="s">
        <v>11</v>
      </c>
      <c r="K58" s="310" t="s">
        <v>1499</v>
      </c>
      <c r="L58" s="472">
        <v>2</v>
      </c>
      <c r="M58" s="472">
        <v>4</v>
      </c>
      <c r="N58" s="639">
        <f t="shared" si="0"/>
        <v>8</v>
      </c>
      <c r="O58" s="950" t="str">
        <f t="shared" si="1"/>
        <v>MEDIO</v>
      </c>
      <c r="P58" s="639">
        <v>10</v>
      </c>
      <c r="Q58" s="639">
        <f t="shared" si="2"/>
        <v>80</v>
      </c>
      <c r="R58" s="674" t="str">
        <f t="shared" si="3"/>
        <v>III</v>
      </c>
      <c r="S58" s="246" t="str">
        <f t="shared" si="4"/>
        <v>MEJORABLE</v>
      </c>
      <c r="T58" s="198" t="s">
        <v>91</v>
      </c>
      <c r="U58" s="198" t="s">
        <v>91</v>
      </c>
      <c r="V58" s="198" t="s">
        <v>91</v>
      </c>
      <c r="W58" s="201" t="s">
        <v>2521</v>
      </c>
      <c r="X58" s="183" t="s">
        <v>13</v>
      </c>
    </row>
    <row r="59" spans="3:24" ht="81">
      <c r="C59" s="1441"/>
      <c r="D59" s="1481"/>
      <c r="E59" s="363" t="s">
        <v>157</v>
      </c>
      <c r="F59" s="99" t="s">
        <v>1500</v>
      </c>
      <c r="G59" s="197" t="s">
        <v>1344</v>
      </c>
      <c r="H59" s="198" t="s">
        <v>397</v>
      </c>
      <c r="I59" s="198" t="s">
        <v>196</v>
      </c>
      <c r="J59" s="198" t="s">
        <v>196</v>
      </c>
      <c r="K59" s="198" t="s">
        <v>196</v>
      </c>
      <c r="L59" s="472">
        <v>2</v>
      </c>
      <c r="M59" s="472">
        <v>4</v>
      </c>
      <c r="N59" s="639">
        <f t="shared" si="0"/>
        <v>8</v>
      </c>
      <c r="O59" s="950" t="str">
        <f t="shared" si="1"/>
        <v>MEDIO</v>
      </c>
      <c r="P59" s="639">
        <v>10</v>
      </c>
      <c r="Q59" s="639">
        <f t="shared" si="2"/>
        <v>80</v>
      </c>
      <c r="R59" s="674" t="str">
        <f t="shared" si="3"/>
        <v>III</v>
      </c>
      <c r="S59" s="246" t="str">
        <f t="shared" si="4"/>
        <v>MEJORABLE</v>
      </c>
      <c r="T59" s="198" t="s">
        <v>91</v>
      </c>
      <c r="U59" s="198" t="s">
        <v>91</v>
      </c>
      <c r="V59" s="198" t="s">
        <v>91</v>
      </c>
      <c r="W59" s="199" t="s">
        <v>2522</v>
      </c>
      <c r="X59" s="203" t="s">
        <v>190</v>
      </c>
    </row>
    <row r="60" spans="3:24" ht="91.2">
      <c r="C60" s="1441"/>
      <c r="D60" s="1481"/>
      <c r="E60" s="363" t="s">
        <v>157</v>
      </c>
      <c r="F60" s="315" t="s">
        <v>562</v>
      </c>
      <c r="G60" s="363" t="s">
        <v>81</v>
      </c>
      <c r="H60" s="179" t="s">
        <v>558</v>
      </c>
      <c r="I60" s="179" t="s">
        <v>28</v>
      </c>
      <c r="J60" s="179" t="s">
        <v>100</v>
      </c>
      <c r="K60" s="179" t="s">
        <v>559</v>
      </c>
      <c r="L60" s="472">
        <v>2</v>
      </c>
      <c r="M60" s="472">
        <v>4</v>
      </c>
      <c r="N60" s="639">
        <f t="shared" si="0"/>
        <v>8</v>
      </c>
      <c r="O60" s="950" t="str">
        <f t="shared" si="1"/>
        <v>MEDIO</v>
      </c>
      <c r="P60" s="639">
        <v>10</v>
      </c>
      <c r="Q60" s="639">
        <f t="shared" si="2"/>
        <v>80</v>
      </c>
      <c r="R60" s="674" t="str">
        <f t="shared" si="3"/>
        <v>III</v>
      </c>
      <c r="S60" s="246" t="str">
        <f t="shared" si="4"/>
        <v>MEJORABLE</v>
      </c>
      <c r="T60" s="179" t="s">
        <v>14</v>
      </c>
      <c r="U60" s="179" t="s">
        <v>14</v>
      </c>
      <c r="V60" s="179" t="s">
        <v>14</v>
      </c>
      <c r="W60" s="36" t="s">
        <v>2523</v>
      </c>
      <c r="X60" s="320" t="s">
        <v>560</v>
      </c>
    </row>
    <row r="61" spans="3:24" ht="159.6">
      <c r="C61" s="1441"/>
      <c r="D61" s="1481"/>
      <c r="E61" s="363" t="s">
        <v>6</v>
      </c>
      <c r="F61" s="363" t="s">
        <v>563</v>
      </c>
      <c r="G61" s="363" t="s">
        <v>20</v>
      </c>
      <c r="H61" s="179" t="s">
        <v>564</v>
      </c>
      <c r="I61" s="184" t="s">
        <v>1501</v>
      </c>
      <c r="J61" s="184" t="s">
        <v>11</v>
      </c>
      <c r="K61" s="184" t="s">
        <v>1502</v>
      </c>
      <c r="L61" s="472">
        <v>2</v>
      </c>
      <c r="M61" s="472">
        <v>2</v>
      </c>
      <c r="N61" s="639">
        <f t="shared" si="0"/>
        <v>4</v>
      </c>
      <c r="O61" s="950" t="str">
        <f t="shared" si="1"/>
        <v>BAJO</v>
      </c>
      <c r="P61" s="639">
        <v>100</v>
      </c>
      <c r="Q61" s="639">
        <f t="shared" si="2"/>
        <v>400</v>
      </c>
      <c r="R61" s="674" t="str">
        <f t="shared" si="3"/>
        <v>II</v>
      </c>
      <c r="S61" s="246" t="str">
        <f t="shared" si="4"/>
        <v>ACEPTABLE CON CONTROL ESPECIFICO</v>
      </c>
      <c r="T61" s="198" t="s">
        <v>91</v>
      </c>
      <c r="U61" s="198" t="s">
        <v>91</v>
      </c>
      <c r="V61" s="198" t="s">
        <v>91</v>
      </c>
      <c r="W61" s="36" t="s">
        <v>2524</v>
      </c>
      <c r="X61" s="183" t="s">
        <v>13</v>
      </c>
    </row>
    <row r="62" spans="3:24" ht="409.5" customHeight="1">
      <c r="C62" s="1441"/>
      <c r="D62" s="1481"/>
      <c r="E62" s="363" t="s">
        <v>6</v>
      </c>
      <c r="F62" s="99" t="s">
        <v>1503</v>
      </c>
      <c r="G62" s="197" t="s">
        <v>203</v>
      </c>
      <c r="H62" s="198" t="s">
        <v>420</v>
      </c>
      <c r="I62" s="198" t="s">
        <v>416</v>
      </c>
      <c r="J62" s="198" t="s">
        <v>196</v>
      </c>
      <c r="K62" s="198" t="s">
        <v>1504</v>
      </c>
      <c r="L62" s="472">
        <v>2</v>
      </c>
      <c r="M62" s="472">
        <v>4</v>
      </c>
      <c r="N62" s="639">
        <f t="shared" si="0"/>
        <v>8</v>
      </c>
      <c r="O62" s="950" t="str">
        <f t="shared" si="1"/>
        <v>MEDIO</v>
      </c>
      <c r="P62" s="639">
        <v>10</v>
      </c>
      <c r="Q62" s="639">
        <f t="shared" si="2"/>
        <v>80</v>
      </c>
      <c r="R62" s="674" t="str">
        <f t="shared" si="3"/>
        <v>III</v>
      </c>
      <c r="S62" s="246" t="str">
        <f t="shared" si="4"/>
        <v>MEJORABLE</v>
      </c>
      <c r="T62" s="198" t="s">
        <v>91</v>
      </c>
      <c r="U62" s="198" t="s">
        <v>91</v>
      </c>
      <c r="V62" s="198" t="s">
        <v>421</v>
      </c>
      <c r="W62" s="199" t="s">
        <v>2525</v>
      </c>
      <c r="X62" s="203" t="s">
        <v>190</v>
      </c>
    </row>
    <row r="63" spans="3:24" ht="189">
      <c r="C63" s="1441"/>
      <c r="D63" s="1481"/>
      <c r="E63" s="363" t="s">
        <v>6</v>
      </c>
      <c r="F63" s="99" t="s">
        <v>1505</v>
      </c>
      <c r="G63" s="197" t="s">
        <v>203</v>
      </c>
      <c r="H63" s="198" t="s">
        <v>415</v>
      </c>
      <c r="I63" s="198" t="s">
        <v>416</v>
      </c>
      <c r="J63" s="198" t="s">
        <v>196</v>
      </c>
      <c r="K63" s="198" t="s">
        <v>196</v>
      </c>
      <c r="L63" s="472">
        <v>2</v>
      </c>
      <c r="M63" s="472">
        <v>4</v>
      </c>
      <c r="N63" s="639">
        <f t="shared" si="0"/>
        <v>8</v>
      </c>
      <c r="O63" s="950" t="str">
        <f t="shared" si="1"/>
        <v>MEDIO</v>
      </c>
      <c r="P63" s="639">
        <v>10</v>
      </c>
      <c r="Q63" s="639">
        <f t="shared" si="2"/>
        <v>80</v>
      </c>
      <c r="R63" s="674" t="str">
        <f t="shared" si="3"/>
        <v>III</v>
      </c>
      <c r="S63" s="246" t="str">
        <f t="shared" si="4"/>
        <v>MEJORABLE</v>
      </c>
      <c r="T63" s="198" t="s">
        <v>91</v>
      </c>
      <c r="U63" s="198" t="s">
        <v>91</v>
      </c>
      <c r="V63" s="198" t="s">
        <v>421</v>
      </c>
      <c r="W63" s="199" t="s">
        <v>2526</v>
      </c>
      <c r="X63" s="203" t="s">
        <v>190</v>
      </c>
    </row>
    <row r="64" spans="3:24" ht="81">
      <c r="C64" s="1441"/>
      <c r="D64" s="1481"/>
      <c r="E64" s="363" t="s">
        <v>6</v>
      </c>
      <c r="F64" s="200" t="s">
        <v>1506</v>
      </c>
      <c r="G64" s="193" t="s">
        <v>219</v>
      </c>
      <c r="H64" s="195" t="s">
        <v>220</v>
      </c>
      <c r="I64" s="195" t="s">
        <v>11</v>
      </c>
      <c r="J64" s="195" t="s">
        <v>11</v>
      </c>
      <c r="K64" s="198" t="s">
        <v>11</v>
      </c>
      <c r="L64" s="472">
        <v>2</v>
      </c>
      <c r="M64" s="472">
        <v>4</v>
      </c>
      <c r="N64" s="639">
        <f t="shared" si="0"/>
        <v>8</v>
      </c>
      <c r="O64" s="950" t="str">
        <f t="shared" si="1"/>
        <v>MEDIO</v>
      </c>
      <c r="P64" s="639">
        <v>10</v>
      </c>
      <c r="Q64" s="639">
        <f t="shared" si="2"/>
        <v>80</v>
      </c>
      <c r="R64" s="674" t="str">
        <f t="shared" si="3"/>
        <v>III</v>
      </c>
      <c r="S64" s="246" t="str">
        <f t="shared" si="4"/>
        <v>MEJORABLE</v>
      </c>
      <c r="T64" s="198" t="s">
        <v>91</v>
      </c>
      <c r="U64" s="198" t="s">
        <v>91</v>
      </c>
      <c r="V64" s="198" t="s">
        <v>91</v>
      </c>
      <c r="W64" s="201" t="s">
        <v>3688</v>
      </c>
      <c r="X64" s="203" t="s">
        <v>221</v>
      </c>
    </row>
    <row r="65" spans="3:24" ht="136.80000000000001">
      <c r="C65" s="1441"/>
      <c r="D65" s="1481"/>
      <c r="E65" s="363" t="s">
        <v>6</v>
      </c>
      <c r="F65" s="363" t="s">
        <v>565</v>
      </c>
      <c r="G65" s="363" t="s">
        <v>20</v>
      </c>
      <c r="H65" s="179" t="s">
        <v>566</v>
      </c>
      <c r="I65" s="184" t="s">
        <v>11</v>
      </c>
      <c r="J65" s="184" t="s">
        <v>11</v>
      </c>
      <c r="K65" s="184" t="s">
        <v>11</v>
      </c>
      <c r="L65" s="472">
        <v>2</v>
      </c>
      <c r="M65" s="472">
        <v>2</v>
      </c>
      <c r="N65" s="639">
        <f t="shared" si="0"/>
        <v>4</v>
      </c>
      <c r="O65" s="950" t="str">
        <f t="shared" si="1"/>
        <v>BAJO</v>
      </c>
      <c r="P65" s="639">
        <v>100</v>
      </c>
      <c r="Q65" s="639">
        <f t="shared" si="2"/>
        <v>400</v>
      </c>
      <c r="R65" s="674" t="str">
        <f t="shared" si="3"/>
        <v>II</v>
      </c>
      <c r="S65" s="246" t="str">
        <f t="shared" si="4"/>
        <v>ACEPTABLE CON CONTROL ESPECIFICO</v>
      </c>
      <c r="T65" s="198" t="s">
        <v>91</v>
      </c>
      <c r="U65" s="198" t="s">
        <v>91</v>
      </c>
      <c r="V65" s="198" t="s">
        <v>91</v>
      </c>
      <c r="W65" s="36" t="s">
        <v>2527</v>
      </c>
      <c r="X65" s="183" t="s">
        <v>13</v>
      </c>
    </row>
    <row r="66" spans="3:24" ht="108">
      <c r="C66" s="1441"/>
      <c r="D66" s="1481"/>
      <c r="E66" s="363" t="s">
        <v>6</v>
      </c>
      <c r="F66" s="102" t="s">
        <v>1507</v>
      </c>
      <c r="G66" s="193" t="s">
        <v>1204</v>
      </c>
      <c r="H66" s="195" t="s">
        <v>1508</v>
      </c>
      <c r="I66" s="195" t="s">
        <v>196</v>
      </c>
      <c r="J66" s="198" t="s">
        <v>196</v>
      </c>
      <c r="K66" s="198" t="s">
        <v>196</v>
      </c>
      <c r="L66" s="472">
        <v>2</v>
      </c>
      <c r="M66" s="472">
        <v>4</v>
      </c>
      <c r="N66" s="639">
        <f t="shared" si="0"/>
        <v>8</v>
      </c>
      <c r="O66" s="950" t="str">
        <f t="shared" si="1"/>
        <v>MEDIO</v>
      </c>
      <c r="P66" s="639">
        <v>10</v>
      </c>
      <c r="Q66" s="639">
        <f t="shared" si="2"/>
        <v>80</v>
      </c>
      <c r="R66" s="674" t="str">
        <f t="shared" si="3"/>
        <v>III</v>
      </c>
      <c r="S66" s="246" t="str">
        <f t="shared" si="4"/>
        <v>MEJORABLE</v>
      </c>
      <c r="T66" s="198" t="s">
        <v>91</v>
      </c>
      <c r="U66" s="198" t="s">
        <v>91</v>
      </c>
      <c r="V66" s="198" t="s">
        <v>91</v>
      </c>
      <c r="W66" s="201" t="s">
        <v>567</v>
      </c>
      <c r="X66" s="203" t="s">
        <v>190</v>
      </c>
    </row>
    <row r="67" spans="3:24" ht="176.25" customHeight="1">
      <c r="C67" s="1441"/>
      <c r="D67" s="1481"/>
      <c r="E67" s="363" t="s">
        <v>6</v>
      </c>
      <c r="F67" s="33" t="s">
        <v>568</v>
      </c>
      <c r="G67" s="363" t="s">
        <v>1216</v>
      </c>
      <c r="H67" s="179" t="s">
        <v>324</v>
      </c>
      <c r="I67" s="195" t="s">
        <v>196</v>
      </c>
      <c r="J67" s="198" t="s">
        <v>196</v>
      </c>
      <c r="K67" s="198" t="s">
        <v>887</v>
      </c>
      <c r="L67" s="472">
        <v>2</v>
      </c>
      <c r="M67" s="472">
        <v>4</v>
      </c>
      <c r="N67" s="639">
        <f t="shared" si="0"/>
        <v>8</v>
      </c>
      <c r="O67" s="950" t="str">
        <f t="shared" si="1"/>
        <v>MEDIO</v>
      </c>
      <c r="P67" s="639">
        <v>10</v>
      </c>
      <c r="Q67" s="639">
        <f t="shared" si="2"/>
        <v>80</v>
      </c>
      <c r="R67" s="674" t="str">
        <f t="shared" si="3"/>
        <v>III</v>
      </c>
      <c r="S67" s="246" t="str">
        <f t="shared" si="4"/>
        <v>MEJORABLE</v>
      </c>
      <c r="T67" s="198" t="s">
        <v>91</v>
      </c>
      <c r="U67" s="198" t="s">
        <v>91</v>
      </c>
      <c r="V67" s="198" t="s">
        <v>91</v>
      </c>
      <c r="W67" s="201" t="s">
        <v>2528</v>
      </c>
      <c r="X67" s="203" t="s">
        <v>190</v>
      </c>
    </row>
    <row r="68" spans="3:24" ht="135">
      <c r="C68" s="1441"/>
      <c r="D68" s="1481"/>
      <c r="E68" s="363" t="s">
        <v>6</v>
      </c>
      <c r="F68" s="33" t="s">
        <v>569</v>
      </c>
      <c r="G68" s="363" t="s">
        <v>1216</v>
      </c>
      <c r="H68" s="179" t="s">
        <v>570</v>
      </c>
      <c r="I68" s="195" t="s">
        <v>196</v>
      </c>
      <c r="J68" s="198" t="s">
        <v>196</v>
      </c>
      <c r="K68" s="198" t="s">
        <v>888</v>
      </c>
      <c r="L68" s="472">
        <v>2</v>
      </c>
      <c r="M68" s="472">
        <v>4</v>
      </c>
      <c r="N68" s="639">
        <f t="shared" si="0"/>
        <v>8</v>
      </c>
      <c r="O68" s="950" t="str">
        <f t="shared" si="1"/>
        <v>MEDIO</v>
      </c>
      <c r="P68" s="639">
        <v>10</v>
      </c>
      <c r="Q68" s="639">
        <f t="shared" si="2"/>
        <v>80</v>
      </c>
      <c r="R68" s="674" t="str">
        <f t="shared" si="3"/>
        <v>III</v>
      </c>
      <c r="S68" s="246" t="str">
        <f t="shared" si="4"/>
        <v>MEJORABLE</v>
      </c>
      <c r="T68" s="198" t="s">
        <v>91</v>
      </c>
      <c r="U68" s="198" t="s">
        <v>91</v>
      </c>
      <c r="V68" s="198" t="s">
        <v>91</v>
      </c>
      <c r="W68" s="201" t="s">
        <v>2529</v>
      </c>
      <c r="X68" s="203" t="s">
        <v>571</v>
      </c>
    </row>
    <row r="69" spans="3:24" ht="182.4">
      <c r="C69" s="1441"/>
      <c r="D69" s="1481"/>
      <c r="E69" s="363" t="s">
        <v>157</v>
      </c>
      <c r="F69" s="315" t="s">
        <v>80</v>
      </c>
      <c r="G69" s="363" t="s">
        <v>81</v>
      </c>
      <c r="H69" s="179" t="s">
        <v>82</v>
      </c>
      <c r="I69" s="179" t="s">
        <v>28</v>
      </c>
      <c r="J69" s="179" t="s">
        <v>100</v>
      </c>
      <c r="K69" s="179" t="s">
        <v>101</v>
      </c>
      <c r="L69" s="472">
        <v>2</v>
      </c>
      <c r="M69" s="472">
        <v>2</v>
      </c>
      <c r="N69" s="639">
        <f t="shared" si="0"/>
        <v>4</v>
      </c>
      <c r="O69" s="950" t="str">
        <f t="shared" si="1"/>
        <v>BAJO</v>
      </c>
      <c r="P69" s="639">
        <v>100</v>
      </c>
      <c r="Q69" s="639">
        <f t="shared" si="2"/>
        <v>400</v>
      </c>
      <c r="R69" s="674" t="str">
        <f t="shared" si="3"/>
        <v>II</v>
      </c>
      <c r="S69" s="246" t="str">
        <f t="shared" si="4"/>
        <v>ACEPTABLE CON CONTROL ESPECIFICO</v>
      </c>
      <c r="T69" s="179" t="s">
        <v>14</v>
      </c>
      <c r="U69" s="179" t="s">
        <v>14</v>
      </c>
      <c r="V69" s="179" t="s">
        <v>14</v>
      </c>
      <c r="W69" s="36" t="s">
        <v>2530</v>
      </c>
      <c r="X69" s="320" t="s">
        <v>13</v>
      </c>
    </row>
    <row r="70" spans="3:24" ht="296.39999999999998">
      <c r="C70" s="1441"/>
      <c r="D70" s="1481"/>
      <c r="E70" s="363" t="s">
        <v>157</v>
      </c>
      <c r="F70" s="315" t="s">
        <v>102</v>
      </c>
      <c r="G70" s="363" t="s">
        <v>81</v>
      </c>
      <c r="H70" s="179" t="s">
        <v>82</v>
      </c>
      <c r="I70" s="179" t="s">
        <v>28</v>
      </c>
      <c r="J70" s="179" t="s">
        <v>11</v>
      </c>
      <c r="K70" s="179" t="s">
        <v>101</v>
      </c>
      <c r="L70" s="472">
        <v>2</v>
      </c>
      <c r="M70" s="472">
        <v>2</v>
      </c>
      <c r="N70" s="639">
        <f t="shared" si="0"/>
        <v>4</v>
      </c>
      <c r="O70" s="950" t="str">
        <f t="shared" si="1"/>
        <v>BAJO</v>
      </c>
      <c r="P70" s="639">
        <v>100</v>
      </c>
      <c r="Q70" s="639">
        <f t="shared" si="2"/>
        <v>400</v>
      </c>
      <c r="R70" s="674" t="str">
        <f t="shared" si="3"/>
        <v>II</v>
      </c>
      <c r="S70" s="246" t="str">
        <f t="shared" si="4"/>
        <v>ACEPTABLE CON CONTROL ESPECIFICO</v>
      </c>
      <c r="T70" s="179" t="s">
        <v>14</v>
      </c>
      <c r="U70" s="179" t="s">
        <v>14</v>
      </c>
      <c r="V70" s="179" t="s">
        <v>14</v>
      </c>
      <c r="W70" s="36" t="s">
        <v>2531</v>
      </c>
      <c r="X70" s="320" t="s">
        <v>13</v>
      </c>
    </row>
    <row r="71" spans="3:24" ht="319.2">
      <c r="C71" s="1441"/>
      <c r="D71" s="1481"/>
      <c r="E71" s="363" t="s">
        <v>6</v>
      </c>
      <c r="F71" s="33" t="s">
        <v>572</v>
      </c>
      <c r="G71" s="363" t="s">
        <v>20</v>
      </c>
      <c r="H71" s="179" t="s">
        <v>97</v>
      </c>
      <c r="I71" s="184" t="s">
        <v>11</v>
      </c>
      <c r="J71" s="184" t="s">
        <v>11</v>
      </c>
      <c r="K71" s="184" t="s">
        <v>1497</v>
      </c>
      <c r="L71" s="472">
        <v>2</v>
      </c>
      <c r="M71" s="472">
        <v>2</v>
      </c>
      <c r="N71" s="639">
        <f t="shared" si="0"/>
        <v>4</v>
      </c>
      <c r="O71" s="950" t="str">
        <f t="shared" si="1"/>
        <v>BAJO</v>
      </c>
      <c r="P71" s="639">
        <v>100</v>
      </c>
      <c r="Q71" s="639">
        <f t="shared" si="2"/>
        <v>400</v>
      </c>
      <c r="R71" s="674" t="str">
        <f t="shared" si="3"/>
        <v>II</v>
      </c>
      <c r="S71" s="246" t="str">
        <f t="shared" si="4"/>
        <v>ACEPTABLE CON CONTROL ESPECIFICO</v>
      </c>
      <c r="T71" s="179" t="s">
        <v>13</v>
      </c>
      <c r="U71" s="179" t="s">
        <v>13</v>
      </c>
      <c r="V71" s="179" t="s">
        <v>13</v>
      </c>
      <c r="W71" s="306" t="s">
        <v>2532</v>
      </c>
      <c r="X71" s="183" t="s">
        <v>13</v>
      </c>
    </row>
    <row r="72" spans="3:24" ht="159.6">
      <c r="C72" s="1441"/>
      <c r="D72" s="1481"/>
      <c r="E72" s="363" t="s">
        <v>6</v>
      </c>
      <c r="F72" s="33" t="s">
        <v>573</v>
      </c>
      <c r="G72" s="363" t="s">
        <v>20</v>
      </c>
      <c r="H72" s="179" t="s">
        <v>104</v>
      </c>
      <c r="I72" s="5" t="s">
        <v>11</v>
      </c>
      <c r="J72" s="5" t="s">
        <v>105</v>
      </c>
      <c r="K72" s="5" t="s">
        <v>1509</v>
      </c>
      <c r="L72" s="472">
        <v>2</v>
      </c>
      <c r="M72" s="472">
        <v>2</v>
      </c>
      <c r="N72" s="639">
        <f t="shared" si="0"/>
        <v>4</v>
      </c>
      <c r="O72" s="950" t="str">
        <f t="shared" si="1"/>
        <v>BAJO</v>
      </c>
      <c r="P72" s="639">
        <v>100</v>
      </c>
      <c r="Q72" s="639">
        <f t="shared" si="2"/>
        <v>400</v>
      </c>
      <c r="R72" s="674" t="str">
        <f t="shared" si="3"/>
        <v>II</v>
      </c>
      <c r="S72" s="246" t="str">
        <f t="shared" si="4"/>
        <v>ACEPTABLE CON CONTROL ESPECIFICO</v>
      </c>
      <c r="T72" s="179" t="s">
        <v>13</v>
      </c>
      <c r="U72" s="179" t="s">
        <v>13</v>
      </c>
      <c r="V72" s="179" t="s">
        <v>117</v>
      </c>
      <c r="W72" s="316" t="s">
        <v>2533</v>
      </c>
      <c r="X72" s="183" t="s">
        <v>120</v>
      </c>
    </row>
    <row r="73" spans="3:24" ht="114">
      <c r="C73" s="1441"/>
      <c r="D73" s="1481"/>
      <c r="E73" s="363" t="s">
        <v>6</v>
      </c>
      <c r="F73" s="33" t="s">
        <v>574</v>
      </c>
      <c r="G73" s="363" t="s">
        <v>39</v>
      </c>
      <c r="H73" s="179" t="s">
        <v>104</v>
      </c>
      <c r="I73" s="5" t="s">
        <v>11</v>
      </c>
      <c r="J73" s="5" t="s">
        <v>105</v>
      </c>
      <c r="K73" s="5" t="s">
        <v>1509</v>
      </c>
      <c r="L73" s="472">
        <v>2</v>
      </c>
      <c r="M73" s="472">
        <v>2</v>
      </c>
      <c r="N73" s="639">
        <f t="shared" si="0"/>
        <v>4</v>
      </c>
      <c r="O73" s="950" t="str">
        <f t="shared" si="1"/>
        <v>BAJO</v>
      </c>
      <c r="P73" s="639">
        <v>100</v>
      </c>
      <c r="Q73" s="639">
        <f t="shared" si="2"/>
        <v>400</v>
      </c>
      <c r="R73" s="674" t="str">
        <f t="shared" si="3"/>
        <v>II</v>
      </c>
      <c r="S73" s="246" t="str">
        <f t="shared" si="4"/>
        <v>ACEPTABLE CON CONTROL ESPECIFICO</v>
      </c>
      <c r="T73" s="179" t="s">
        <v>13</v>
      </c>
      <c r="U73" s="179" t="s">
        <v>13</v>
      </c>
      <c r="V73" s="179" t="s">
        <v>13</v>
      </c>
      <c r="W73" s="316" t="s">
        <v>2534</v>
      </c>
      <c r="X73" s="183" t="s">
        <v>13</v>
      </c>
    </row>
    <row r="74" spans="3:24" ht="114">
      <c r="C74" s="1441"/>
      <c r="D74" s="1481"/>
      <c r="E74" s="363" t="s">
        <v>6</v>
      </c>
      <c r="F74" s="33" t="s">
        <v>575</v>
      </c>
      <c r="G74" s="363" t="s">
        <v>20</v>
      </c>
      <c r="H74" s="179" t="s">
        <v>104</v>
      </c>
      <c r="I74" s="5" t="s">
        <v>11</v>
      </c>
      <c r="J74" s="5" t="s">
        <v>105</v>
      </c>
      <c r="K74" s="5" t="s">
        <v>1509</v>
      </c>
      <c r="L74" s="472">
        <v>2</v>
      </c>
      <c r="M74" s="472">
        <v>2</v>
      </c>
      <c r="N74" s="639">
        <f t="shared" ref="N74:N116" si="5">+L74*M74</f>
        <v>4</v>
      </c>
      <c r="O74" s="950" t="str">
        <f t="shared" ref="O74:O116" si="6">IF(N74&gt;=24,"MUY ALTO",IF(N74&gt;=10,"ALTO",IF(N74&gt;=6,"MEDIO","BAJO")))</f>
        <v>BAJO</v>
      </c>
      <c r="P74" s="639">
        <v>100</v>
      </c>
      <c r="Q74" s="639">
        <f t="shared" ref="Q74:Q116" si="7">+N74*P74</f>
        <v>400</v>
      </c>
      <c r="R74" s="674" t="str">
        <f t="shared" ref="R74:R116" si="8">IF(Q74&gt;=600,"I",IF(Q74&gt;=150,"II",IF(Q74&gt;=40,"III",IF(Q74&gt;=20,"IV"))))</f>
        <v>II</v>
      </c>
      <c r="S74" s="246" t="str">
        <f t="shared" si="4"/>
        <v>ACEPTABLE CON CONTROL ESPECIFICO</v>
      </c>
      <c r="T74" s="179" t="s">
        <v>13</v>
      </c>
      <c r="U74" s="179" t="s">
        <v>13</v>
      </c>
      <c r="V74" s="179" t="s">
        <v>13</v>
      </c>
      <c r="W74" s="316" t="s">
        <v>2535</v>
      </c>
      <c r="X74" s="183" t="s">
        <v>120</v>
      </c>
    </row>
    <row r="75" spans="3:24" ht="114">
      <c r="C75" s="1441"/>
      <c r="D75" s="1481"/>
      <c r="E75" s="363" t="s">
        <v>6</v>
      </c>
      <c r="F75" s="33" t="s">
        <v>576</v>
      </c>
      <c r="G75" s="363" t="s">
        <v>20</v>
      </c>
      <c r="H75" s="308" t="s">
        <v>257</v>
      </c>
      <c r="I75" s="178" t="s">
        <v>258</v>
      </c>
      <c r="J75" s="178" t="s">
        <v>1450</v>
      </c>
      <c r="K75" s="178" t="s">
        <v>1360</v>
      </c>
      <c r="L75" s="472">
        <v>2</v>
      </c>
      <c r="M75" s="472">
        <v>4</v>
      </c>
      <c r="N75" s="639">
        <f t="shared" si="5"/>
        <v>8</v>
      </c>
      <c r="O75" s="950" t="str">
        <f t="shared" si="6"/>
        <v>MEDIO</v>
      </c>
      <c r="P75" s="639">
        <v>10</v>
      </c>
      <c r="Q75" s="639">
        <f t="shared" si="7"/>
        <v>80</v>
      </c>
      <c r="R75" s="674" t="str">
        <f t="shared" si="8"/>
        <v>III</v>
      </c>
      <c r="S75" s="246" t="str">
        <f t="shared" ref="S75:S116" si="9">IF(Q75&gt;=600,"NO ACEPTABLE",IF(Q75&gt;=150,"ACEPTABLE CON CONTROL ESPECIFICO",IF(Q75&gt;=40,"MEJORABLE",IF(Q75&gt;=20,"ACEPTABLE"))))</f>
        <v>MEJORABLE</v>
      </c>
      <c r="T75" s="316" t="s">
        <v>13</v>
      </c>
      <c r="U75" s="316" t="s">
        <v>13</v>
      </c>
      <c r="V75" s="316" t="s">
        <v>13</v>
      </c>
      <c r="W75" s="316" t="s">
        <v>2494</v>
      </c>
      <c r="X75" s="309" t="s">
        <v>13</v>
      </c>
    </row>
    <row r="76" spans="3:24" ht="184.5" customHeight="1">
      <c r="C76" s="1441"/>
      <c r="D76" s="1481"/>
      <c r="E76" s="363" t="s">
        <v>6</v>
      </c>
      <c r="F76" s="102" t="s">
        <v>577</v>
      </c>
      <c r="G76" s="197" t="s">
        <v>20</v>
      </c>
      <c r="H76" s="198" t="s">
        <v>578</v>
      </c>
      <c r="I76" s="195" t="s">
        <v>11</v>
      </c>
      <c r="J76" s="195" t="s">
        <v>11</v>
      </c>
      <c r="K76" s="195" t="s">
        <v>11</v>
      </c>
      <c r="L76" s="472">
        <v>2</v>
      </c>
      <c r="M76" s="472">
        <v>4</v>
      </c>
      <c r="N76" s="639">
        <f t="shared" si="5"/>
        <v>8</v>
      </c>
      <c r="O76" s="950" t="str">
        <f t="shared" si="6"/>
        <v>MEDIO</v>
      </c>
      <c r="P76" s="639">
        <v>10</v>
      </c>
      <c r="Q76" s="639">
        <f t="shared" si="7"/>
        <v>80</v>
      </c>
      <c r="R76" s="674" t="str">
        <f t="shared" si="8"/>
        <v>III</v>
      </c>
      <c r="S76" s="246" t="str">
        <f t="shared" si="9"/>
        <v>MEJORABLE</v>
      </c>
      <c r="T76" s="198" t="s">
        <v>91</v>
      </c>
      <c r="U76" s="198" t="s">
        <v>91</v>
      </c>
      <c r="V76" s="198" t="s">
        <v>91</v>
      </c>
      <c r="W76" s="201" t="s">
        <v>579</v>
      </c>
      <c r="X76" s="203" t="s">
        <v>13</v>
      </c>
    </row>
    <row r="77" spans="3:24" ht="194.25" customHeight="1">
      <c r="C77" s="1499" t="s">
        <v>3775</v>
      </c>
      <c r="D77" s="1500"/>
      <c r="E77" s="10" t="s">
        <v>6</v>
      </c>
      <c r="F77" s="305" t="s">
        <v>3763</v>
      </c>
      <c r="G77" s="193" t="s">
        <v>33</v>
      </c>
      <c r="H77" s="194" t="s">
        <v>3766</v>
      </c>
      <c r="I77" s="195" t="s">
        <v>11</v>
      </c>
      <c r="J77" s="322" t="s">
        <v>1086</v>
      </c>
      <c r="K77" s="195" t="s">
        <v>1150</v>
      </c>
      <c r="L77" s="472">
        <v>2</v>
      </c>
      <c r="M77" s="472">
        <v>4</v>
      </c>
      <c r="N77" s="639">
        <f t="shared" si="5"/>
        <v>8</v>
      </c>
      <c r="O77" s="950" t="str">
        <f t="shared" si="6"/>
        <v>MEDIO</v>
      </c>
      <c r="P77" s="639">
        <v>10</v>
      </c>
      <c r="Q77" s="639">
        <f t="shared" si="7"/>
        <v>80</v>
      </c>
      <c r="R77" s="674" t="str">
        <f t="shared" si="8"/>
        <v>III</v>
      </c>
      <c r="S77" s="246" t="str">
        <f t="shared" si="9"/>
        <v>MEJORABLE</v>
      </c>
      <c r="T77" s="201" t="s">
        <v>26</v>
      </c>
      <c r="U77" s="201" t="s">
        <v>26</v>
      </c>
      <c r="V77" s="201" t="s">
        <v>1188</v>
      </c>
      <c r="W77" s="9" t="s">
        <v>3850</v>
      </c>
      <c r="X77" s="323" t="s">
        <v>1190</v>
      </c>
    </row>
    <row r="78" spans="3:24" ht="409.6">
      <c r="C78" s="1443"/>
      <c r="D78" s="1444"/>
      <c r="E78" s="10" t="s">
        <v>6</v>
      </c>
      <c r="F78" s="305" t="s">
        <v>1191</v>
      </c>
      <c r="G78" s="193" t="s">
        <v>25</v>
      </c>
      <c r="H78" s="194" t="s">
        <v>1192</v>
      </c>
      <c r="I78" s="194" t="s">
        <v>1030</v>
      </c>
      <c r="J78" s="322" t="s">
        <v>1031</v>
      </c>
      <c r="K78" s="195" t="s">
        <v>1122</v>
      </c>
      <c r="L78" s="472">
        <v>2</v>
      </c>
      <c r="M78" s="472">
        <v>4</v>
      </c>
      <c r="N78" s="639">
        <f t="shared" si="5"/>
        <v>8</v>
      </c>
      <c r="O78" s="950" t="str">
        <f t="shared" si="6"/>
        <v>MEDIO</v>
      </c>
      <c r="P78" s="639">
        <v>10</v>
      </c>
      <c r="Q78" s="639">
        <f t="shared" si="7"/>
        <v>80</v>
      </c>
      <c r="R78" s="674" t="str">
        <f t="shared" si="8"/>
        <v>III</v>
      </c>
      <c r="S78" s="246" t="str">
        <f t="shared" si="9"/>
        <v>MEJORABLE</v>
      </c>
      <c r="T78" s="201" t="s">
        <v>26</v>
      </c>
      <c r="U78" s="201" t="s">
        <v>26</v>
      </c>
      <c r="V78" s="201" t="s">
        <v>1193</v>
      </c>
      <c r="W78" s="36" t="s">
        <v>3851</v>
      </c>
      <c r="X78" s="323" t="s">
        <v>1123</v>
      </c>
    </row>
    <row r="79" spans="3:24" ht="136.80000000000001">
      <c r="C79" s="1443"/>
      <c r="D79" s="1444"/>
      <c r="E79" s="10" t="s">
        <v>6</v>
      </c>
      <c r="F79" s="3" t="s">
        <v>24</v>
      </c>
      <c r="G79" s="315" t="s">
        <v>25</v>
      </c>
      <c r="H79" s="184" t="s">
        <v>1124</v>
      </c>
      <c r="I79" s="5" t="s">
        <v>1028</v>
      </c>
      <c r="J79" s="5" t="s">
        <v>1028</v>
      </c>
      <c r="K79" s="5" t="s">
        <v>1122</v>
      </c>
      <c r="L79" s="472">
        <v>2</v>
      </c>
      <c r="M79" s="472">
        <v>4</v>
      </c>
      <c r="N79" s="639">
        <f t="shared" si="5"/>
        <v>8</v>
      </c>
      <c r="O79" s="950" t="str">
        <f t="shared" si="6"/>
        <v>MEDIO</v>
      </c>
      <c r="P79" s="639">
        <v>10</v>
      </c>
      <c r="Q79" s="639">
        <f t="shared" si="7"/>
        <v>80</v>
      </c>
      <c r="R79" s="674" t="str">
        <f t="shared" si="8"/>
        <v>III</v>
      </c>
      <c r="S79" s="246" t="str">
        <f>IF(Q79&gt;=600,"NO ACEPTABLE",IF(Q79&gt;=150,"ACEPTABLE CON CONTROL ESPECIFICO",IF(Q79&gt;=40,"MEJORABLE",IF(Q79&gt;=20,"ACEPTABLE"))))</f>
        <v>MEJORABLE</v>
      </c>
      <c r="T79" s="179" t="s">
        <v>14</v>
      </c>
      <c r="U79" s="179" t="s">
        <v>14</v>
      </c>
      <c r="V79" s="179" t="s">
        <v>13</v>
      </c>
      <c r="W79" s="36" t="s">
        <v>2536</v>
      </c>
      <c r="X79" s="183" t="s">
        <v>14</v>
      </c>
    </row>
    <row r="80" spans="3:24" ht="135">
      <c r="C80" s="1443"/>
      <c r="D80" s="1444"/>
      <c r="E80" s="10" t="s">
        <v>6</v>
      </c>
      <c r="F80" s="192" t="s">
        <v>1194</v>
      </c>
      <c r="G80" s="192" t="s">
        <v>25</v>
      </c>
      <c r="H80" s="196" t="s">
        <v>1271</v>
      </c>
      <c r="I80" s="10" t="s">
        <v>1128</v>
      </c>
      <c r="J80" s="10" t="s">
        <v>1129</v>
      </c>
      <c r="K80" s="10" t="s">
        <v>1130</v>
      </c>
      <c r="L80" s="472">
        <v>2</v>
      </c>
      <c r="M80" s="472">
        <v>4</v>
      </c>
      <c r="N80" s="639">
        <f t="shared" si="5"/>
        <v>8</v>
      </c>
      <c r="O80" s="950" t="str">
        <f t="shared" si="6"/>
        <v>MEDIO</v>
      </c>
      <c r="P80" s="639">
        <v>10</v>
      </c>
      <c r="Q80" s="639">
        <f t="shared" si="7"/>
        <v>80</v>
      </c>
      <c r="R80" s="674" t="str">
        <f t="shared" si="8"/>
        <v>III</v>
      </c>
      <c r="S80" s="246" t="str">
        <f>IF(Q80&gt;=600,"NO ACEPTABLE",IF(Q80&gt;=150,"ACEPTABLE CON CONTROL ESPECIFICO",IF(Q80&gt;=40,"MEJORABLE",IF(Q80&gt;=20,"ACEPTABLE"))))</f>
        <v>MEJORABLE</v>
      </c>
      <c r="T80" s="198" t="s">
        <v>14</v>
      </c>
      <c r="U80" s="198" t="s">
        <v>14</v>
      </c>
      <c r="V80" s="198" t="s">
        <v>14</v>
      </c>
      <c r="W80" s="36" t="s">
        <v>2536</v>
      </c>
      <c r="X80" s="203" t="s">
        <v>14</v>
      </c>
    </row>
    <row r="81" spans="3:24" ht="135">
      <c r="C81" s="1443"/>
      <c r="D81" s="1444"/>
      <c r="E81" s="10" t="s">
        <v>6</v>
      </c>
      <c r="F81" s="192" t="s">
        <v>1195</v>
      </c>
      <c r="G81" s="192" t="s">
        <v>25</v>
      </c>
      <c r="H81" s="196" t="s">
        <v>1131</v>
      </c>
      <c r="I81" s="10" t="s">
        <v>1133</v>
      </c>
      <c r="J81" s="10" t="s">
        <v>1132</v>
      </c>
      <c r="K81" s="10" t="s">
        <v>1134</v>
      </c>
      <c r="L81" s="472">
        <v>2</v>
      </c>
      <c r="M81" s="472">
        <v>4</v>
      </c>
      <c r="N81" s="639">
        <f t="shared" si="5"/>
        <v>8</v>
      </c>
      <c r="O81" s="950" t="str">
        <f t="shared" si="6"/>
        <v>MEDIO</v>
      </c>
      <c r="P81" s="639">
        <v>10</v>
      </c>
      <c r="Q81" s="639">
        <f t="shared" si="7"/>
        <v>80</v>
      </c>
      <c r="R81" s="674" t="str">
        <f t="shared" si="8"/>
        <v>III</v>
      </c>
      <c r="S81" s="246" t="str">
        <f>IF(Q81&gt;=600,"NO ACEPTABLE",IF(Q81&gt;=150,"ACEPTABLE CON CONTROL ESPECIFICO",IF(Q81&gt;=40,"MEJORABLE",IF(Q81&gt;=20,"ACEPTABLE"))))</f>
        <v>MEJORABLE</v>
      </c>
      <c r="T81" s="198" t="s">
        <v>14</v>
      </c>
      <c r="U81" s="198" t="s">
        <v>14</v>
      </c>
      <c r="V81" s="198" t="s">
        <v>14</v>
      </c>
      <c r="W81" s="36" t="s">
        <v>2536</v>
      </c>
      <c r="X81" s="203" t="s">
        <v>14</v>
      </c>
    </row>
    <row r="82" spans="3:24" ht="162">
      <c r="C82" s="1443"/>
      <c r="D82" s="1444"/>
      <c r="E82" s="10" t="s">
        <v>6</v>
      </c>
      <c r="F82" s="192" t="s">
        <v>1197</v>
      </c>
      <c r="G82" s="192" t="s">
        <v>25</v>
      </c>
      <c r="H82" s="196" t="s">
        <v>103</v>
      </c>
      <c r="I82" s="10" t="s">
        <v>1030</v>
      </c>
      <c r="J82" s="10" t="s">
        <v>1126</v>
      </c>
      <c r="K82" s="10" t="s">
        <v>1122</v>
      </c>
      <c r="L82" s="472">
        <v>2</v>
      </c>
      <c r="M82" s="472">
        <v>4</v>
      </c>
      <c r="N82" s="639">
        <f t="shared" si="5"/>
        <v>8</v>
      </c>
      <c r="O82" s="950" t="str">
        <f t="shared" si="6"/>
        <v>MEDIO</v>
      </c>
      <c r="P82" s="639">
        <v>10</v>
      </c>
      <c r="Q82" s="639">
        <f t="shared" si="7"/>
        <v>80</v>
      </c>
      <c r="R82" s="674" t="str">
        <f t="shared" si="8"/>
        <v>III</v>
      </c>
      <c r="S82" s="246" t="str">
        <f>IF(Q82&gt;=600,"NO ACEPTABLE",IF(Q82&gt;=150,"ACEPTABLE CON CONTROL ESPECIFICO",IF(Q82&gt;=40,"MEJORABLE",IF(Q82&gt;=20,"ACEPTABLE"))))</f>
        <v>MEJORABLE</v>
      </c>
      <c r="T82" s="198" t="s">
        <v>14</v>
      </c>
      <c r="U82" s="198" t="s">
        <v>14</v>
      </c>
      <c r="V82" s="198" t="s">
        <v>14</v>
      </c>
      <c r="W82" s="36" t="s">
        <v>2536</v>
      </c>
      <c r="X82" s="203" t="s">
        <v>14</v>
      </c>
    </row>
    <row r="83" spans="3:24" ht="108">
      <c r="C83" s="1443"/>
      <c r="D83" s="1444"/>
      <c r="E83" s="10" t="s">
        <v>6</v>
      </c>
      <c r="F83" s="10" t="s">
        <v>580</v>
      </c>
      <c r="G83" s="11" t="s">
        <v>20</v>
      </c>
      <c r="H83" s="10" t="s">
        <v>581</v>
      </c>
      <c r="I83" s="196" t="s">
        <v>11</v>
      </c>
      <c r="J83" s="196" t="s">
        <v>1450</v>
      </c>
      <c r="K83" s="196" t="s">
        <v>11</v>
      </c>
      <c r="L83" s="472">
        <v>2</v>
      </c>
      <c r="M83" s="472">
        <v>4</v>
      </c>
      <c r="N83" s="639">
        <f t="shared" si="5"/>
        <v>8</v>
      </c>
      <c r="O83" s="950" t="str">
        <f t="shared" si="6"/>
        <v>MEDIO</v>
      </c>
      <c r="P83" s="639">
        <v>10</v>
      </c>
      <c r="Q83" s="639">
        <f t="shared" si="7"/>
        <v>80</v>
      </c>
      <c r="R83" s="674" t="str">
        <f t="shared" si="8"/>
        <v>III</v>
      </c>
      <c r="S83" s="246" t="str">
        <f t="shared" si="9"/>
        <v>MEJORABLE</v>
      </c>
      <c r="T83" s="10" t="s">
        <v>13</v>
      </c>
      <c r="U83" s="10" t="s">
        <v>13</v>
      </c>
      <c r="V83" s="9" t="s">
        <v>582</v>
      </c>
      <c r="W83" s="9" t="s">
        <v>2537</v>
      </c>
      <c r="X83" s="12" t="s">
        <v>13</v>
      </c>
    </row>
    <row r="84" spans="3:24" ht="409.5" customHeight="1">
      <c r="C84" s="1443"/>
      <c r="D84" s="1444"/>
      <c r="E84" s="10" t="s">
        <v>157</v>
      </c>
      <c r="F84" s="197" t="s">
        <v>183</v>
      </c>
      <c r="G84" s="197" t="s">
        <v>81</v>
      </c>
      <c r="H84" s="10" t="s">
        <v>182</v>
      </c>
      <c r="I84" s="198" t="s">
        <v>11</v>
      </c>
      <c r="J84" s="198" t="s">
        <v>1510</v>
      </c>
      <c r="K84" s="198" t="s">
        <v>1511</v>
      </c>
      <c r="L84" s="472">
        <v>2</v>
      </c>
      <c r="M84" s="472">
        <v>4</v>
      </c>
      <c r="N84" s="639">
        <f t="shared" si="5"/>
        <v>8</v>
      </c>
      <c r="O84" s="950" t="str">
        <f t="shared" si="6"/>
        <v>MEDIO</v>
      </c>
      <c r="P84" s="639">
        <v>10</v>
      </c>
      <c r="Q84" s="639">
        <f t="shared" si="7"/>
        <v>80</v>
      </c>
      <c r="R84" s="674" t="str">
        <f t="shared" si="8"/>
        <v>III</v>
      </c>
      <c r="S84" s="246" t="str">
        <f t="shared" si="9"/>
        <v>MEJORABLE</v>
      </c>
      <c r="T84" s="198" t="s">
        <v>13</v>
      </c>
      <c r="U84" s="198" t="s">
        <v>13</v>
      </c>
      <c r="V84" s="198" t="s">
        <v>13</v>
      </c>
      <c r="W84" s="9" t="s">
        <v>2538</v>
      </c>
      <c r="X84" s="203" t="s">
        <v>13</v>
      </c>
    </row>
    <row r="85" spans="3:24" ht="216">
      <c r="C85" s="1443"/>
      <c r="D85" s="1444"/>
      <c r="E85" s="10" t="s">
        <v>6</v>
      </c>
      <c r="F85" s="99" t="s">
        <v>583</v>
      </c>
      <c r="G85" s="197" t="s">
        <v>20</v>
      </c>
      <c r="H85" s="198" t="s">
        <v>584</v>
      </c>
      <c r="I85" s="198" t="s">
        <v>11</v>
      </c>
      <c r="J85" s="198" t="s">
        <v>11</v>
      </c>
      <c r="K85" s="198" t="s">
        <v>11</v>
      </c>
      <c r="L85" s="472">
        <v>2</v>
      </c>
      <c r="M85" s="472">
        <v>4</v>
      </c>
      <c r="N85" s="639">
        <f t="shared" si="5"/>
        <v>8</v>
      </c>
      <c r="O85" s="950" t="str">
        <f t="shared" si="6"/>
        <v>MEDIO</v>
      </c>
      <c r="P85" s="639">
        <v>10</v>
      </c>
      <c r="Q85" s="639">
        <f t="shared" si="7"/>
        <v>80</v>
      </c>
      <c r="R85" s="674" t="str">
        <f t="shared" si="8"/>
        <v>III</v>
      </c>
      <c r="S85" s="246" t="str">
        <f t="shared" si="9"/>
        <v>MEJORABLE</v>
      </c>
      <c r="T85" s="198" t="s">
        <v>13</v>
      </c>
      <c r="U85" s="198" t="s">
        <v>13</v>
      </c>
      <c r="V85" s="198" t="s">
        <v>13</v>
      </c>
      <c r="W85" s="199" t="s">
        <v>2539</v>
      </c>
      <c r="X85" s="203" t="s">
        <v>13</v>
      </c>
    </row>
    <row r="86" spans="3:24" ht="204" customHeight="1">
      <c r="C86" s="1443"/>
      <c r="D86" s="1444"/>
      <c r="E86" s="10" t="s">
        <v>6</v>
      </c>
      <c r="F86" s="99" t="s">
        <v>585</v>
      </c>
      <c r="G86" s="197" t="s">
        <v>20</v>
      </c>
      <c r="H86" s="198" t="s">
        <v>328</v>
      </c>
      <c r="I86" s="198" t="s">
        <v>882</v>
      </c>
      <c r="J86" s="198" t="s">
        <v>11</v>
      </c>
      <c r="K86" s="198" t="s">
        <v>11</v>
      </c>
      <c r="L86" s="472">
        <v>2</v>
      </c>
      <c r="M86" s="472">
        <v>2</v>
      </c>
      <c r="N86" s="639">
        <f t="shared" si="5"/>
        <v>4</v>
      </c>
      <c r="O86" s="950" t="str">
        <f t="shared" si="6"/>
        <v>BAJO</v>
      </c>
      <c r="P86" s="639">
        <v>100</v>
      </c>
      <c r="Q86" s="639">
        <f t="shared" si="7"/>
        <v>400</v>
      </c>
      <c r="R86" s="674" t="str">
        <f t="shared" si="8"/>
        <v>II</v>
      </c>
      <c r="S86" s="246" t="str">
        <f t="shared" si="9"/>
        <v>ACEPTABLE CON CONTROL ESPECIFICO</v>
      </c>
      <c r="T86" s="65" t="s">
        <v>13</v>
      </c>
      <c r="U86" s="65" t="s">
        <v>13</v>
      </c>
      <c r="V86" s="65" t="s">
        <v>1512</v>
      </c>
      <c r="W86" s="199" t="s">
        <v>2540</v>
      </c>
      <c r="X86" s="104" t="s">
        <v>13</v>
      </c>
    </row>
    <row r="87" spans="3:24" ht="208.5" customHeight="1">
      <c r="C87" s="1443"/>
      <c r="D87" s="1444"/>
      <c r="E87" s="10" t="s">
        <v>6</v>
      </c>
      <c r="F87" s="33" t="s">
        <v>586</v>
      </c>
      <c r="G87" s="363" t="s">
        <v>39</v>
      </c>
      <c r="H87" s="179" t="s">
        <v>104</v>
      </c>
      <c r="I87" s="5" t="s">
        <v>11</v>
      </c>
      <c r="J87" s="5" t="s">
        <v>881</v>
      </c>
      <c r="K87" s="5" t="s">
        <v>11</v>
      </c>
      <c r="L87" s="472">
        <v>2</v>
      </c>
      <c r="M87" s="472">
        <v>2</v>
      </c>
      <c r="N87" s="639">
        <f t="shared" si="5"/>
        <v>4</v>
      </c>
      <c r="O87" s="950" t="str">
        <f t="shared" si="6"/>
        <v>BAJO</v>
      </c>
      <c r="P87" s="639">
        <v>100</v>
      </c>
      <c r="Q87" s="639">
        <f t="shared" si="7"/>
        <v>400</v>
      </c>
      <c r="R87" s="674" t="str">
        <f t="shared" si="8"/>
        <v>II</v>
      </c>
      <c r="S87" s="246" t="str">
        <f t="shared" si="9"/>
        <v>ACEPTABLE CON CONTROL ESPECIFICO</v>
      </c>
      <c r="T87" s="179" t="s">
        <v>13</v>
      </c>
      <c r="U87" s="179" t="s">
        <v>13</v>
      </c>
      <c r="V87" s="179" t="s">
        <v>13</v>
      </c>
      <c r="W87" s="316" t="s">
        <v>2541</v>
      </c>
      <c r="X87" s="183" t="s">
        <v>13</v>
      </c>
    </row>
    <row r="88" spans="3:24" ht="159.6">
      <c r="C88" s="1443"/>
      <c r="D88" s="1444"/>
      <c r="E88" s="10" t="s">
        <v>6</v>
      </c>
      <c r="F88" s="33" t="s">
        <v>587</v>
      </c>
      <c r="G88" s="363" t="s">
        <v>20</v>
      </c>
      <c r="H88" s="179" t="s">
        <v>104</v>
      </c>
      <c r="I88" s="5" t="s">
        <v>11</v>
      </c>
      <c r="J88" s="5" t="s">
        <v>105</v>
      </c>
      <c r="K88" s="5" t="s">
        <v>11</v>
      </c>
      <c r="L88" s="472">
        <v>2</v>
      </c>
      <c r="M88" s="472">
        <v>2</v>
      </c>
      <c r="N88" s="639">
        <f t="shared" si="5"/>
        <v>4</v>
      </c>
      <c r="O88" s="950" t="str">
        <f t="shared" si="6"/>
        <v>BAJO</v>
      </c>
      <c r="P88" s="639">
        <v>100</v>
      </c>
      <c r="Q88" s="639">
        <f t="shared" si="7"/>
        <v>400</v>
      </c>
      <c r="R88" s="674" t="str">
        <f t="shared" si="8"/>
        <v>II</v>
      </c>
      <c r="S88" s="246" t="str">
        <f t="shared" si="9"/>
        <v>ACEPTABLE CON CONTROL ESPECIFICO</v>
      </c>
      <c r="T88" s="179" t="s">
        <v>13</v>
      </c>
      <c r="U88" s="179" t="s">
        <v>13</v>
      </c>
      <c r="V88" s="179" t="s">
        <v>118</v>
      </c>
      <c r="W88" s="316" t="s">
        <v>2542</v>
      </c>
      <c r="X88" s="183" t="s">
        <v>120</v>
      </c>
    </row>
    <row r="89" spans="3:24" ht="297">
      <c r="C89" s="1443"/>
      <c r="D89" s="1444"/>
      <c r="E89" s="10" t="s">
        <v>6</v>
      </c>
      <c r="F89" s="99" t="s">
        <v>588</v>
      </c>
      <c r="G89" s="197" t="s">
        <v>20</v>
      </c>
      <c r="H89" s="198" t="s">
        <v>407</v>
      </c>
      <c r="I89" s="198" t="s">
        <v>11</v>
      </c>
      <c r="J89" s="198" t="s">
        <v>408</v>
      </c>
      <c r="K89" s="198" t="s">
        <v>11</v>
      </c>
      <c r="L89" s="472">
        <v>2</v>
      </c>
      <c r="M89" s="472">
        <v>4</v>
      </c>
      <c r="N89" s="639">
        <f t="shared" si="5"/>
        <v>8</v>
      </c>
      <c r="O89" s="950" t="str">
        <f t="shared" si="6"/>
        <v>MEDIO</v>
      </c>
      <c r="P89" s="639">
        <v>10</v>
      </c>
      <c r="Q89" s="639">
        <f t="shared" si="7"/>
        <v>80</v>
      </c>
      <c r="R89" s="674" t="str">
        <f t="shared" si="8"/>
        <v>III</v>
      </c>
      <c r="S89" s="246" t="str">
        <f t="shared" si="9"/>
        <v>MEJORABLE</v>
      </c>
      <c r="T89" s="198" t="s">
        <v>13</v>
      </c>
      <c r="U89" s="198" t="s">
        <v>13</v>
      </c>
      <c r="V89" s="198" t="s">
        <v>13</v>
      </c>
      <c r="W89" s="199" t="s">
        <v>2543</v>
      </c>
      <c r="X89" s="203" t="s">
        <v>13</v>
      </c>
    </row>
    <row r="90" spans="3:24" ht="244.5" customHeight="1">
      <c r="C90" s="1443"/>
      <c r="D90" s="1444"/>
      <c r="E90" s="10" t="s">
        <v>6</v>
      </c>
      <c r="F90" s="198" t="s">
        <v>589</v>
      </c>
      <c r="G90" s="197" t="s">
        <v>20</v>
      </c>
      <c r="H90" s="198" t="s">
        <v>30</v>
      </c>
      <c r="I90" s="196" t="s">
        <v>1513</v>
      </c>
      <c r="J90" s="196" t="s">
        <v>11</v>
      </c>
      <c r="K90" s="196" t="s">
        <v>1514</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98" t="s">
        <v>13</v>
      </c>
      <c r="U90" s="198" t="s">
        <v>13</v>
      </c>
      <c r="V90" s="201" t="s">
        <v>231</v>
      </c>
      <c r="W90" s="9" t="s">
        <v>2544</v>
      </c>
      <c r="X90" s="202" t="s">
        <v>13</v>
      </c>
    </row>
    <row r="91" spans="3:24" ht="189">
      <c r="C91" s="1443"/>
      <c r="D91" s="1444"/>
      <c r="E91" s="10" t="s">
        <v>6</v>
      </c>
      <c r="F91" s="10" t="s">
        <v>590</v>
      </c>
      <c r="G91" s="197" t="s">
        <v>17</v>
      </c>
      <c r="H91" s="201" t="s">
        <v>27</v>
      </c>
      <c r="I91" s="198" t="s">
        <v>10</v>
      </c>
      <c r="J91" s="196" t="s">
        <v>11</v>
      </c>
      <c r="K91" s="198" t="s">
        <v>890</v>
      </c>
      <c r="L91" s="472">
        <v>2</v>
      </c>
      <c r="M91" s="472">
        <v>4</v>
      </c>
      <c r="N91" s="639">
        <f t="shared" si="5"/>
        <v>8</v>
      </c>
      <c r="O91" s="950" t="str">
        <f t="shared" si="6"/>
        <v>MEDIO</v>
      </c>
      <c r="P91" s="639">
        <v>10</v>
      </c>
      <c r="Q91" s="639">
        <f t="shared" si="7"/>
        <v>80</v>
      </c>
      <c r="R91" s="674" t="str">
        <f t="shared" si="8"/>
        <v>III</v>
      </c>
      <c r="S91" s="246" t="str">
        <f t="shared" si="9"/>
        <v>MEJORABLE</v>
      </c>
      <c r="T91" s="198" t="s">
        <v>13</v>
      </c>
      <c r="U91" s="198" t="s">
        <v>13</v>
      </c>
      <c r="V91" s="198" t="s">
        <v>591</v>
      </c>
      <c r="W91" s="9" t="s">
        <v>2545</v>
      </c>
      <c r="X91" s="202" t="s">
        <v>508</v>
      </c>
    </row>
    <row r="92" spans="3:24" ht="189">
      <c r="C92" s="1443"/>
      <c r="D92" s="1444"/>
      <c r="E92" s="10" t="s">
        <v>6</v>
      </c>
      <c r="F92" s="99" t="s">
        <v>592</v>
      </c>
      <c r="G92" s="197" t="s">
        <v>20</v>
      </c>
      <c r="H92" s="199" t="s">
        <v>48</v>
      </c>
      <c r="I92" s="196" t="s">
        <v>11</v>
      </c>
      <c r="J92" s="196" t="s">
        <v>11</v>
      </c>
      <c r="K92" s="198" t="s">
        <v>1220</v>
      </c>
      <c r="L92" s="472">
        <v>2</v>
      </c>
      <c r="M92" s="472">
        <v>4</v>
      </c>
      <c r="N92" s="639">
        <f t="shared" si="5"/>
        <v>8</v>
      </c>
      <c r="O92" s="950" t="str">
        <f t="shared" si="6"/>
        <v>MEDIO</v>
      </c>
      <c r="P92" s="639">
        <v>10</v>
      </c>
      <c r="Q92" s="639">
        <f t="shared" si="7"/>
        <v>80</v>
      </c>
      <c r="R92" s="674" t="str">
        <f t="shared" si="8"/>
        <v>III</v>
      </c>
      <c r="S92" s="246" t="str">
        <f t="shared" si="9"/>
        <v>MEJORABLE</v>
      </c>
      <c r="T92" s="198" t="s">
        <v>13</v>
      </c>
      <c r="U92" s="198" t="s">
        <v>13</v>
      </c>
      <c r="V92" s="198" t="s">
        <v>13</v>
      </c>
      <c r="W92" s="9" t="s">
        <v>2546</v>
      </c>
      <c r="X92" s="202" t="s">
        <v>50</v>
      </c>
    </row>
    <row r="93" spans="3:24" ht="189">
      <c r="C93" s="1443"/>
      <c r="D93" s="1444"/>
      <c r="E93" s="10" t="s">
        <v>6</v>
      </c>
      <c r="F93" s="64" t="s">
        <v>544</v>
      </c>
      <c r="G93" s="11" t="s">
        <v>20</v>
      </c>
      <c r="H93" s="10" t="s">
        <v>522</v>
      </c>
      <c r="I93" s="196" t="s">
        <v>11</v>
      </c>
      <c r="J93" s="196" t="s">
        <v>1450</v>
      </c>
      <c r="K93" s="196" t="s">
        <v>11</v>
      </c>
      <c r="L93" s="472">
        <v>2</v>
      </c>
      <c r="M93" s="472">
        <v>4</v>
      </c>
      <c r="N93" s="639">
        <f t="shared" si="5"/>
        <v>8</v>
      </c>
      <c r="O93" s="950" t="str">
        <f t="shared" si="6"/>
        <v>MEDIO</v>
      </c>
      <c r="P93" s="639">
        <v>10</v>
      </c>
      <c r="Q93" s="639">
        <f t="shared" si="7"/>
        <v>80</v>
      </c>
      <c r="R93" s="674" t="str">
        <f t="shared" si="8"/>
        <v>III</v>
      </c>
      <c r="S93" s="246" t="str">
        <f t="shared" si="9"/>
        <v>MEJORABLE</v>
      </c>
      <c r="T93" s="198" t="s">
        <v>14</v>
      </c>
      <c r="U93" s="198" t="s">
        <v>14</v>
      </c>
      <c r="V93" s="198" t="s">
        <v>539</v>
      </c>
      <c r="W93" s="199" t="s">
        <v>2496</v>
      </c>
      <c r="X93" s="323" t="s">
        <v>13</v>
      </c>
    </row>
    <row r="94" spans="3:24" ht="162">
      <c r="C94" s="1443"/>
      <c r="D94" s="1444"/>
      <c r="E94" s="10" t="s">
        <v>6</v>
      </c>
      <c r="F94" s="99" t="s">
        <v>593</v>
      </c>
      <c r="G94" s="197" t="s">
        <v>20</v>
      </c>
      <c r="H94" s="199" t="s">
        <v>31</v>
      </c>
      <c r="I94" s="196" t="s">
        <v>1328</v>
      </c>
      <c r="J94" s="196" t="s">
        <v>11</v>
      </c>
      <c r="K94" s="196" t="s">
        <v>11</v>
      </c>
      <c r="L94" s="472">
        <v>2</v>
      </c>
      <c r="M94" s="472">
        <v>2</v>
      </c>
      <c r="N94" s="639">
        <f t="shared" si="5"/>
        <v>4</v>
      </c>
      <c r="O94" s="950" t="str">
        <f t="shared" si="6"/>
        <v>BAJO</v>
      </c>
      <c r="P94" s="639">
        <v>100</v>
      </c>
      <c r="Q94" s="639">
        <f t="shared" si="7"/>
        <v>400</v>
      </c>
      <c r="R94" s="674" t="str">
        <f t="shared" si="8"/>
        <v>II</v>
      </c>
      <c r="S94" s="246" t="str">
        <f t="shared" si="9"/>
        <v>ACEPTABLE CON CONTROL ESPECIFICO</v>
      </c>
      <c r="T94" s="198" t="s">
        <v>13</v>
      </c>
      <c r="U94" s="198" t="s">
        <v>13</v>
      </c>
      <c r="V94" s="198" t="s">
        <v>13</v>
      </c>
      <c r="W94" s="199" t="s">
        <v>2547</v>
      </c>
      <c r="X94" s="202" t="s">
        <v>13</v>
      </c>
    </row>
    <row r="95" spans="3:24" ht="405">
      <c r="C95" s="1443"/>
      <c r="D95" s="1444"/>
      <c r="E95" s="10" t="s">
        <v>6</v>
      </c>
      <c r="F95" s="871" t="s">
        <v>4161</v>
      </c>
      <c r="G95" s="924" t="s">
        <v>33</v>
      </c>
      <c r="H95" s="866" t="s">
        <v>3766</v>
      </c>
      <c r="I95" s="865" t="s">
        <v>11</v>
      </c>
      <c r="J95" s="867" t="s">
        <v>1086</v>
      </c>
      <c r="K95" s="865" t="s">
        <v>1150</v>
      </c>
      <c r="L95" s="472">
        <v>2</v>
      </c>
      <c r="M95" s="472">
        <v>4</v>
      </c>
      <c r="N95" s="639">
        <f t="shared" si="5"/>
        <v>8</v>
      </c>
      <c r="O95" s="950" t="str">
        <f t="shared" si="6"/>
        <v>MEDIO</v>
      </c>
      <c r="P95" s="639">
        <v>10</v>
      </c>
      <c r="Q95" s="639">
        <f t="shared" si="7"/>
        <v>80</v>
      </c>
      <c r="R95" s="674" t="str">
        <f t="shared" si="8"/>
        <v>III</v>
      </c>
      <c r="S95" s="714" t="s">
        <v>4135</v>
      </c>
      <c r="T95" s="733" t="s">
        <v>13</v>
      </c>
      <c r="U95" s="733" t="s">
        <v>13</v>
      </c>
      <c r="V95" s="733" t="s">
        <v>13</v>
      </c>
      <c r="W95" s="9" t="s">
        <v>4103</v>
      </c>
      <c r="X95" s="732" t="s">
        <v>1190</v>
      </c>
    </row>
    <row r="96" spans="3:24" ht="405">
      <c r="C96" s="1443"/>
      <c r="D96" s="1444"/>
      <c r="E96" s="10" t="s">
        <v>157</v>
      </c>
      <c r="F96" s="870" t="s">
        <v>4136</v>
      </c>
      <c r="G96" s="924" t="s">
        <v>25</v>
      </c>
      <c r="H96" s="866" t="s">
        <v>4137</v>
      </c>
      <c r="I96" s="865" t="s">
        <v>11</v>
      </c>
      <c r="J96" s="865" t="s">
        <v>11</v>
      </c>
      <c r="K96" s="865" t="s">
        <v>4138</v>
      </c>
      <c r="L96" s="472">
        <v>2</v>
      </c>
      <c r="M96" s="472">
        <v>4</v>
      </c>
      <c r="N96" s="639">
        <f t="shared" si="5"/>
        <v>8</v>
      </c>
      <c r="O96" s="950" t="str">
        <f t="shared" si="6"/>
        <v>MEDIO</v>
      </c>
      <c r="P96" s="639">
        <v>10</v>
      </c>
      <c r="Q96" s="639">
        <f t="shared" si="7"/>
        <v>80</v>
      </c>
      <c r="R96" s="674" t="str">
        <f t="shared" si="8"/>
        <v>III</v>
      </c>
      <c r="S96" s="721" t="s">
        <v>12</v>
      </c>
      <c r="T96" s="733" t="s">
        <v>13</v>
      </c>
      <c r="U96" s="733" t="s">
        <v>13</v>
      </c>
      <c r="V96" s="733" t="s">
        <v>13</v>
      </c>
      <c r="W96" s="731" t="s">
        <v>4141</v>
      </c>
      <c r="X96" s="727" t="s">
        <v>14</v>
      </c>
    </row>
    <row r="97" spans="3:24" ht="405">
      <c r="C97" s="1443"/>
      <c r="D97" s="1444"/>
      <c r="E97" s="10" t="s">
        <v>157</v>
      </c>
      <c r="F97" s="870" t="s">
        <v>4142</v>
      </c>
      <c r="G97" s="924" t="s">
        <v>3871</v>
      </c>
      <c r="H97" s="866" t="s">
        <v>4162</v>
      </c>
      <c r="I97" s="733" t="s">
        <v>10</v>
      </c>
      <c r="J97" s="865" t="s">
        <v>11</v>
      </c>
      <c r="K97" s="865" t="s">
        <v>11</v>
      </c>
      <c r="L97" s="472">
        <v>2</v>
      </c>
      <c r="M97" s="472">
        <v>4</v>
      </c>
      <c r="N97" s="639">
        <f t="shared" si="5"/>
        <v>8</v>
      </c>
      <c r="O97" s="950" t="str">
        <f t="shared" si="6"/>
        <v>MEDIO</v>
      </c>
      <c r="P97" s="639">
        <v>10</v>
      </c>
      <c r="Q97" s="639">
        <f t="shared" si="7"/>
        <v>80</v>
      </c>
      <c r="R97" s="674" t="str">
        <f t="shared" si="8"/>
        <v>III</v>
      </c>
      <c r="S97" s="721" t="s">
        <v>12</v>
      </c>
      <c r="T97" s="733" t="s">
        <v>13</v>
      </c>
      <c r="U97" s="733" t="s">
        <v>13</v>
      </c>
      <c r="V97" s="733" t="s">
        <v>13</v>
      </c>
      <c r="W97" s="9" t="s">
        <v>4144</v>
      </c>
      <c r="X97" s="732" t="s">
        <v>4145</v>
      </c>
    </row>
    <row r="98" spans="3:24" ht="405">
      <c r="C98" s="1443"/>
      <c r="D98" s="1444"/>
      <c r="E98" s="10" t="s">
        <v>157</v>
      </c>
      <c r="F98" s="870" t="s">
        <v>4146</v>
      </c>
      <c r="G98" s="924" t="s">
        <v>3871</v>
      </c>
      <c r="H98" s="866" t="s">
        <v>4163</v>
      </c>
      <c r="I98" s="733" t="s">
        <v>10</v>
      </c>
      <c r="J98" s="865" t="s">
        <v>11</v>
      </c>
      <c r="K98" s="865" t="s">
        <v>4147</v>
      </c>
      <c r="L98" s="472">
        <v>2</v>
      </c>
      <c r="M98" s="472">
        <v>4</v>
      </c>
      <c r="N98" s="639">
        <f t="shared" si="5"/>
        <v>8</v>
      </c>
      <c r="O98" s="950" t="str">
        <f t="shared" si="6"/>
        <v>MEDIO</v>
      </c>
      <c r="P98" s="639">
        <v>10</v>
      </c>
      <c r="Q98" s="639">
        <f t="shared" si="7"/>
        <v>80</v>
      </c>
      <c r="R98" s="674" t="str">
        <f t="shared" si="8"/>
        <v>III</v>
      </c>
      <c r="S98" s="721" t="s">
        <v>12</v>
      </c>
      <c r="T98" s="733" t="s">
        <v>13</v>
      </c>
      <c r="U98" s="733" t="s">
        <v>13</v>
      </c>
      <c r="V98" s="733" t="s">
        <v>13</v>
      </c>
      <c r="W98" s="9" t="s">
        <v>4144</v>
      </c>
      <c r="X98" s="732" t="s">
        <v>4145</v>
      </c>
    </row>
    <row r="99" spans="3:24" ht="135">
      <c r="C99" s="1445"/>
      <c r="D99" s="1446"/>
      <c r="E99" s="10" t="s">
        <v>157</v>
      </c>
      <c r="F99" s="870" t="s">
        <v>4164</v>
      </c>
      <c r="G99" s="924" t="s">
        <v>219</v>
      </c>
      <c r="H99" s="866" t="s">
        <v>4165</v>
      </c>
      <c r="I99" s="733" t="s">
        <v>10</v>
      </c>
      <c r="J99" s="865" t="s">
        <v>11</v>
      </c>
      <c r="K99" s="865" t="s">
        <v>11</v>
      </c>
      <c r="L99" s="472">
        <v>2</v>
      </c>
      <c r="M99" s="472">
        <v>4</v>
      </c>
      <c r="N99" s="639">
        <f t="shared" si="5"/>
        <v>8</v>
      </c>
      <c r="O99" s="950" t="str">
        <f t="shared" si="6"/>
        <v>MEDIO</v>
      </c>
      <c r="P99" s="639">
        <v>10</v>
      </c>
      <c r="Q99" s="639">
        <f t="shared" si="7"/>
        <v>80</v>
      </c>
      <c r="R99" s="674" t="str">
        <f t="shared" si="8"/>
        <v>III</v>
      </c>
      <c r="S99" s="721" t="s">
        <v>12</v>
      </c>
      <c r="T99" s="733" t="s">
        <v>13</v>
      </c>
      <c r="U99" s="733" t="s">
        <v>13</v>
      </c>
      <c r="V99" s="733" t="s">
        <v>13</v>
      </c>
      <c r="W99" s="9" t="s">
        <v>4166</v>
      </c>
      <c r="X99" s="727" t="s">
        <v>14</v>
      </c>
    </row>
    <row r="100" spans="3:24" ht="159.6">
      <c r="C100" s="1450" t="s">
        <v>3697</v>
      </c>
      <c r="D100" s="1451"/>
      <c r="E100" s="363" t="s">
        <v>6</v>
      </c>
      <c r="F100" s="3" t="s">
        <v>152</v>
      </c>
      <c r="G100" s="363" t="s">
        <v>8</v>
      </c>
      <c r="H100" s="178" t="s">
        <v>9</v>
      </c>
      <c r="I100" s="179" t="s">
        <v>11</v>
      </c>
      <c r="J100" s="179" t="s">
        <v>11</v>
      </c>
      <c r="K100" s="179" t="s">
        <v>1436</v>
      </c>
      <c r="L100" s="472">
        <v>6</v>
      </c>
      <c r="M100" s="472">
        <v>4</v>
      </c>
      <c r="N100" s="639">
        <f t="shared" si="5"/>
        <v>24</v>
      </c>
      <c r="O100" s="950" t="str">
        <f t="shared" si="6"/>
        <v>MUY ALTO</v>
      </c>
      <c r="P100" s="639">
        <v>10</v>
      </c>
      <c r="Q100" s="639">
        <f t="shared" si="7"/>
        <v>240</v>
      </c>
      <c r="R100" s="674" t="str">
        <f t="shared" si="8"/>
        <v>II</v>
      </c>
      <c r="S100" s="246" t="str">
        <f t="shared" si="9"/>
        <v>ACEPTABLE CON CONTROL ESPECIFICO</v>
      </c>
      <c r="T100" s="179" t="s">
        <v>13</v>
      </c>
      <c r="U100" s="179" t="s">
        <v>14</v>
      </c>
      <c r="V100" s="179" t="s">
        <v>14</v>
      </c>
      <c r="W100" s="36" t="s">
        <v>2548</v>
      </c>
      <c r="X100" s="183" t="s">
        <v>13</v>
      </c>
    </row>
    <row r="101" spans="3:24" ht="159.6">
      <c r="C101" s="1450"/>
      <c r="D101" s="1451"/>
      <c r="E101" s="363" t="s">
        <v>6</v>
      </c>
      <c r="F101" s="5" t="s">
        <v>154</v>
      </c>
      <c r="G101" s="363" t="s">
        <v>8</v>
      </c>
      <c r="H101" s="179" t="s">
        <v>155</v>
      </c>
      <c r="I101" s="179" t="s">
        <v>11</v>
      </c>
      <c r="J101" s="179" t="s">
        <v>11</v>
      </c>
      <c r="K101" s="179" t="s">
        <v>1436</v>
      </c>
      <c r="L101" s="472">
        <v>6</v>
      </c>
      <c r="M101" s="472">
        <v>4</v>
      </c>
      <c r="N101" s="639">
        <f t="shared" si="5"/>
        <v>24</v>
      </c>
      <c r="O101" s="950" t="str">
        <f t="shared" si="6"/>
        <v>MUY ALTO</v>
      </c>
      <c r="P101" s="639">
        <v>10</v>
      </c>
      <c r="Q101" s="639">
        <f t="shared" si="7"/>
        <v>240</v>
      </c>
      <c r="R101" s="674" t="str">
        <f t="shared" si="8"/>
        <v>II</v>
      </c>
      <c r="S101" s="246" t="str">
        <f t="shared" si="9"/>
        <v>ACEPTABLE CON CONTROL ESPECIFICO</v>
      </c>
      <c r="T101" s="179" t="s">
        <v>14</v>
      </c>
      <c r="U101" s="179" t="s">
        <v>14</v>
      </c>
      <c r="V101" s="179" t="s">
        <v>14</v>
      </c>
      <c r="W101" s="36" t="s">
        <v>2548</v>
      </c>
      <c r="X101" s="183" t="s">
        <v>13</v>
      </c>
    </row>
    <row r="102" spans="3:24" ht="159.6">
      <c r="C102" s="1450"/>
      <c r="D102" s="1451"/>
      <c r="E102" s="363" t="s">
        <v>6</v>
      </c>
      <c r="F102" s="5" t="s">
        <v>156</v>
      </c>
      <c r="G102" s="363" t="s">
        <v>17</v>
      </c>
      <c r="H102" s="179" t="s">
        <v>18</v>
      </c>
      <c r="I102" s="179" t="s">
        <v>11</v>
      </c>
      <c r="J102" s="179" t="s">
        <v>11</v>
      </c>
      <c r="K102" s="179" t="s">
        <v>1436</v>
      </c>
      <c r="L102" s="472">
        <v>2</v>
      </c>
      <c r="M102" s="472">
        <v>4</v>
      </c>
      <c r="N102" s="639">
        <f t="shared" si="5"/>
        <v>8</v>
      </c>
      <c r="O102" s="950" t="str">
        <f t="shared" si="6"/>
        <v>MEDIO</v>
      </c>
      <c r="P102" s="639">
        <v>10</v>
      </c>
      <c r="Q102" s="639">
        <f t="shared" si="7"/>
        <v>80</v>
      </c>
      <c r="R102" s="674" t="str">
        <f t="shared" si="8"/>
        <v>III</v>
      </c>
      <c r="S102" s="246" t="str">
        <f t="shared" si="9"/>
        <v>MEJORABLE</v>
      </c>
      <c r="T102" s="180" t="s">
        <v>13</v>
      </c>
      <c r="U102" s="179" t="s">
        <v>14</v>
      </c>
      <c r="V102" s="178" t="s">
        <v>14</v>
      </c>
      <c r="W102" s="36" t="s">
        <v>2549</v>
      </c>
      <c r="X102" s="183" t="s">
        <v>13</v>
      </c>
    </row>
    <row r="103" spans="3:24" ht="159.6">
      <c r="C103" s="1450"/>
      <c r="D103" s="1451"/>
      <c r="E103" s="363" t="s">
        <v>157</v>
      </c>
      <c r="F103" s="188" t="s">
        <v>158</v>
      </c>
      <c r="G103" s="363" t="s">
        <v>20</v>
      </c>
      <c r="H103" s="179" t="s">
        <v>21</v>
      </c>
      <c r="I103" s="179" t="s">
        <v>11</v>
      </c>
      <c r="J103" s="179" t="s">
        <v>11</v>
      </c>
      <c r="K103" s="179" t="s">
        <v>1436</v>
      </c>
      <c r="L103" s="472">
        <v>2</v>
      </c>
      <c r="M103" s="472">
        <v>4</v>
      </c>
      <c r="N103" s="639">
        <f t="shared" si="5"/>
        <v>8</v>
      </c>
      <c r="O103" s="950" t="str">
        <f t="shared" si="6"/>
        <v>MEDIO</v>
      </c>
      <c r="P103" s="639">
        <v>10</v>
      </c>
      <c r="Q103" s="639">
        <f t="shared" si="7"/>
        <v>80</v>
      </c>
      <c r="R103" s="674" t="str">
        <f t="shared" si="8"/>
        <v>III</v>
      </c>
      <c r="S103" s="246" t="str">
        <f t="shared" si="9"/>
        <v>MEJORABLE</v>
      </c>
      <c r="T103" s="180" t="s">
        <v>13</v>
      </c>
      <c r="U103" s="179" t="s">
        <v>14</v>
      </c>
      <c r="V103" s="179" t="s">
        <v>22</v>
      </c>
      <c r="W103" s="316" t="s">
        <v>2550</v>
      </c>
      <c r="X103" s="183" t="s">
        <v>13</v>
      </c>
    </row>
    <row r="104" spans="3:24" ht="182.4">
      <c r="C104" s="1450"/>
      <c r="D104" s="1451"/>
      <c r="E104" s="363" t="s">
        <v>157</v>
      </c>
      <c r="F104" s="189" t="s">
        <v>159</v>
      </c>
      <c r="G104" s="185" t="s">
        <v>33</v>
      </c>
      <c r="H104" s="178" t="s">
        <v>34</v>
      </c>
      <c r="I104" s="179" t="s">
        <v>11</v>
      </c>
      <c r="J104" s="179" t="s">
        <v>11</v>
      </c>
      <c r="K104" s="179" t="s">
        <v>1436</v>
      </c>
      <c r="L104" s="472">
        <v>2</v>
      </c>
      <c r="M104" s="472">
        <v>4</v>
      </c>
      <c r="N104" s="639">
        <f t="shared" si="5"/>
        <v>8</v>
      </c>
      <c r="O104" s="950" t="str">
        <f t="shared" si="6"/>
        <v>MEDIO</v>
      </c>
      <c r="P104" s="639">
        <v>10</v>
      </c>
      <c r="Q104" s="639">
        <f t="shared" si="7"/>
        <v>80</v>
      </c>
      <c r="R104" s="674" t="str">
        <f t="shared" si="8"/>
        <v>III</v>
      </c>
      <c r="S104" s="246" t="str">
        <f t="shared" si="9"/>
        <v>MEJORABLE</v>
      </c>
      <c r="T104" s="179" t="s">
        <v>13</v>
      </c>
      <c r="U104" s="179" t="s">
        <v>13</v>
      </c>
      <c r="V104" s="179" t="s">
        <v>13</v>
      </c>
      <c r="W104" s="36" t="s">
        <v>2551</v>
      </c>
      <c r="X104" s="183" t="s">
        <v>13</v>
      </c>
    </row>
    <row r="105" spans="3:24" ht="159.6">
      <c r="C105" s="1450"/>
      <c r="D105" s="1451"/>
      <c r="E105" s="363" t="s">
        <v>6</v>
      </c>
      <c r="F105" s="33" t="s">
        <v>1200</v>
      </c>
      <c r="G105" s="363" t="s">
        <v>33</v>
      </c>
      <c r="H105" s="179" t="s">
        <v>160</v>
      </c>
      <c r="I105" s="179" t="s">
        <v>11</v>
      </c>
      <c r="J105" s="179" t="s">
        <v>11</v>
      </c>
      <c r="K105" s="179" t="s">
        <v>1436</v>
      </c>
      <c r="L105" s="472">
        <v>2</v>
      </c>
      <c r="M105" s="472">
        <v>4</v>
      </c>
      <c r="N105" s="639">
        <f t="shared" si="5"/>
        <v>8</v>
      </c>
      <c r="O105" s="950" t="str">
        <f t="shared" si="6"/>
        <v>MEDIO</v>
      </c>
      <c r="P105" s="639">
        <v>10</v>
      </c>
      <c r="Q105" s="639">
        <f t="shared" si="7"/>
        <v>80</v>
      </c>
      <c r="R105" s="674" t="str">
        <f t="shared" si="8"/>
        <v>III</v>
      </c>
      <c r="S105" s="246" t="str">
        <f t="shared" si="9"/>
        <v>MEJORABLE</v>
      </c>
      <c r="T105" s="179" t="s">
        <v>13</v>
      </c>
      <c r="U105" s="179" t="s">
        <v>13</v>
      </c>
      <c r="V105" s="179" t="s">
        <v>13</v>
      </c>
      <c r="W105" s="36" t="s">
        <v>1437</v>
      </c>
      <c r="X105" s="183" t="s">
        <v>162</v>
      </c>
    </row>
    <row r="106" spans="3:24" ht="159.6">
      <c r="C106" s="1450"/>
      <c r="D106" s="1451"/>
      <c r="E106" s="363" t="s">
        <v>157</v>
      </c>
      <c r="F106" s="184" t="s">
        <v>163</v>
      </c>
      <c r="G106" s="3" t="s">
        <v>39</v>
      </c>
      <c r="H106" s="5" t="s">
        <v>164</v>
      </c>
      <c r="I106" s="179" t="s">
        <v>11</v>
      </c>
      <c r="J106" s="179" t="s">
        <v>11</v>
      </c>
      <c r="K106" s="179" t="s">
        <v>1436</v>
      </c>
      <c r="L106" s="472">
        <v>2</v>
      </c>
      <c r="M106" s="472">
        <v>4</v>
      </c>
      <c r="N106" s="639">
        <f t="shared" si="5"/>
        <v>8</v>
      </c>
      <c r="O106" s="950" t="str">
        <f t="shared" si="6"/>
        <v>MEDIO</v>
      </c>
      <c r="P106" s="639">
        <v>10</v>
      </c>
      <c r="Q106" s="639">
        <f t="shared" si="7"/>
        <v>80</v>
      </c>
      <c r="R106" s="674" t="str">
        <f t="shared" si="8"/>
        <v>III</v>
      </c>
      <c r="S106" s="246" t="str">
        <f t="shared" si="9"/>
        <v>MEJORABLE</v>
      </c>
      <c r="T106" s="179" t="s">
        <v>13</v>
      </c>
      <c r="U106" s="179" t="s">
        <v>13</v>
      </c>
      <c r="V106" s="179" t="s">
        <v>13</v>
      </c>
      <c r="W106" s="5" t="s">
        <v>1515</v>
      </c>
      <c r="X106" s="183" t="s">
        <v>166</v>
      </c>
    </row>
    <row r="107" spans="3:24" ht="159.6">
      <c r="C107" s="1450"/>
      <c r="D107" s="1451"/>
      <c r="E107" s="363" t="s">
        <v>157</v>
      </c>
      <c r="F107" s="184" t="s">
        <v>1322</v>
      </c>
      <c r="G107" s="3" t="s">
        <v>39</v>
      </c>
      <c r="H107" s="5" t="s">
        <v>1202</v>
      </c>
      <c r="I107" s="179" t="s">
        <v>11</v>
      </c>
      <c r="J107" s="179" t="s">
        <v>11</v>
      </c>
      <c r="K107" s="179" t="s">
        <v>1436</v>
      </c>
      <c r="L107" s="472">
        <v>2</v>
      </c>
      <c r="M107" s="472">
        <v>4</v>
      </c>
      <c r="N107" s="639">
        <f t="shared" si="5"/>
        <v>8</v>
      </c>
      <c r="O107" s="950" t="str">
        <f t="shared" si="6"/>
        <v>MEDIO</v>
      </c>
      <c r="P107" s="639">
        <v>10</v>
      </c>
      <c r="Q107" s="639">
        <f t="shared" si="7"/>
        <v>80</v>
      </c>
      <c r="R107" s="674" t="str">
        <f t="shared" si="8"/>
        <v>III</v>
      </c>
      <c r="S107" s="246" t="str">
        <f t="shared" si="9"/>
        <v>MEJORABLE</v>
      </c>
      <c r="T107" s="179" t="s">
        <v>13</v>
      </c>
      <c r="U107" s="179" t="s">
        <v>13</v>
      </c>
      <c r="V107" s="179" t="s">
        <v>13</v>
      </c>
      <c r="W107" s="5" t="s">
        <v>1516</v>
      </c>
      <c r="X107" s="183" t="s">
        <v>166</v>
      </c>
    </row>
    <row r="108" spans="3:24" ht="159.6">
      <c r="C108" s="1450"/>
      <c r="D108" s="1451"/>
      <c r="E108" s="363" t="s">
        <v>6</v>
      </c>
      <c r="F108" s="5" t="s">
        <v>40</v>
      </c>
      <c r="G108" s="3" t="s">
        <v>20</v>
      </c>
      <c r="H108" s="5" t="s">
        <v>41</v>
      </c>
      <c r="I108" s="179" t="s">
        <v>11</v>
      </c>
      <c r="J108" s="179" t="s">
        <v>11</v>
      </c>
      <c r="K108" s="179" t="s">
        <v>1436</v>
      </c>
      <c r="L108" s="472">
        <v>2</v>
      </c>
      <c r="M108" s="472">
        <v>4</v>
      </c>
      <c r="N108" s="639">
        <f t="shared" si="5"/>
        <v>8</v>
      </c>
      <c r="O108" s="950" t="str">
        <f t="shared" si="6"/>
        <v>MEDIO</v>
      </c>
      <c r="P108" s="639">
        <v>10</v>
      </c>
      <c r="Q108" s="639">
        <f t="shared" si="7"/>
        <v>80</v>
      </c>
      <c r="R108" s="674" t="str">
        <f t="shared" si="8"/>
        <v>III</v>
      </c>
      <c r="S108" s="246" t="str">
        <f t="shared" si="9"/>
        <v>MEJORABLE</v>
      </c>
      <c r="T108" s="179" t="s">
        <v>14</v>
      </c>
      <c r="U108" s="179" t="s">
        <v>14</v>
      </c>
      <c r="V108" s="179" t="s">
        <v>14</v>
      </c>
      <c r="W108" s="5" t="s">
        <v>1517</v>
      </c>
      <c r="X108" s="183" t="s">
        <v>13</v>
      </c>
    </row>
    <row r="109" spans="3:24" ht="159.6">
      <c r="C109" s="1450"/>
      <c r="D109" s="1451"/>
      <c r="E109" s="363" t="s">
        <v>6</v>
      </c>
      <c r="F109" s="34" t="s">
        <v>1203</v>
      </c>
      <c r="G109" s="363" t="s">
        <v>1204</v>
      </c>
      <c r="H109" s="179" t="s">
        <v>167</v>
      </c>
      <c r="I109" s="179" t="s">
        <v>11</v>
      </c>
      <c r="J109" s="179" t="s">
        <v>11</v>
      </c>
      <c r="K109" s="179" t="s">
        <v>1436</v>
      </c>
      <c r="L109" s="472">
        <v>2</v>
      </c>
      <c r="M109" s="472">
        <v>4</v>
      </c>
      <c r="N109" s="639">
        <f t="shared" si="5"/>
        <v>8</v>
      </c>
      <c r="O109" s="950" t="str">
        <f t="shared" si="6"/>
        <v>MEDIO</v>
      </c>
      <c r="P109" s="639">
        <v>10</v>
      </c>
      <c r="Q109" s="639">
        <f t="shared" si="7"/>
        <v>80</v>
      </c>
      <c r="R109" s="674" t="str">
        <f t="shared" si="8"/>
        <v>III</v>
      </c>
      <c r="S109" s="246" t="str">
        <f t="shared" si="9"/>
        <v>MEJORABLE</v>
      </c>
      <c r="T109" s="179" t="s">
        <v>13</v>
      </c>
      <c r="U109" s="179" t="s">
        <v>14</v>
      </c>
      <c r="V109" s="179" t="s">
        <v>14</v>
      </c>
      <c r="W109" s="178" t="s">
        <v>1440</v>
      </c>
      <c r="X109" s="183" t="s">
        <v>13</v>
      </c>
    </row>
    <row r="110" spans="3:24" ht="159.6">
      <c r="C110" s="1450"/>
      <c r="D110" s="1451"/>
      <c r="E110" s="363" t="s">
        <v>6</v>
      </c>
      <c r="F110" s="5" t="s">
        <v>169</v>
      </c>
      <c r="G110" s="363" t="s">
        <v>8</v>
      </c>
      <c r="H110" s="179" t="s">
        <v>170</v>
      </c>
      <c r="I110" s="179" t="s">
        <v>11</v>
      </c>
      <c r="J110" s="179" t="s">
        <v>11</v>
      </c>
      <c r="K110" s="179" t="s">
        <v>1436</v>
      </c>
      <c r="L110" s="472">
        <v>6</v>
      </c>
      <c r="M110" s="472">
        <v>4</v>
      </c>
      <c r="N110" s="639">
        <f t="shared" si="5"/>
        <v>24</v>
      </c>
      <c r="O110" s="950" t="str">
        <f t="shared" si="6"/>
        <v>MUY ALTO</v>
      </c>
      <c r="P110" s="639">
        <v>10</v>
      </c>
      <c r="Q110" s="639">
        <f t="shared" si="7"/>
        <v>240</v>
      </c>
      <c r="R110" s="674" t="str">
        <f t="shared" si="8"/>
        <v>II</v>
      </c>
      <c r="S110" s="246" t="str">
        <f t="shared" si="9"/>
        <v>ACEPTABLE CON CONTROL ESPECIFICO</v>
      </c>
      <c r="T110" s="179" t="s">
        <v>14</v>
      </c>
      <c r="U110" s="179" t="s">
        <v>14</v>
      </c>
      <c r="V110" s="179" t="s">
        <v>14</v>
      </c>
      <c r="W110" s="5" t="s">
        <v>1518</v>
      </c>
      <c r="X110" s="183" t="s">
        <v>13</v>
      </c>
    </row>
    <row r="111" spans="3:24" ht="159.6">
      <c r="C111" s="1450"/>
      <c r="D111" s="1451"/>
      <c r="E111" s="363" t="s">
        <v>6</v>
      </c>
      <c r="F111" s="34" t="s">
        <v>171</v>
      </c>
      <c r="G111" s="363" t="s">
        <v>17</v>
      </c>
      <c r="H111" s="179" t="s">
        <v>18</v>
      </c>
      <c r="I111" s="179" t="s">
        <v>11</v>
      </c>
      <c r="J111" s="179" t="s">
        <v>11</v>
      </c>
      <c r="K111" s="179" t="s">
        <v>1436</v>
      </c>
      <c r="L111" s="472">
        <v>2</v>
      </c>
      <c r="M111" s="472">
        <v>4</v>
      </c>
      <c r="N111" s="639">
        <f t="shared" si="5"/>
        <v>8</v>
      </c>
      <c r="O111" s="950" t="str">
        <f t="shared" si="6"/>
        <v>MEDIO</v>
      </c>
      <c r="P111" s="639">
        <v>10</v>
      </c>
      <c r="Q111" s="639">
        <f t="shared" si="7"/>
        <v>80</v>
      </c>
      <c r="R111" s="674" t="str">
        <f t="shared" si="8"/>
        <v>III</v>
      </c>
      <c r="S111" s="246" t="str">
        <f t="shared" si="9"/>
        <v>MEJORABLE</v>
      </c>
      <c r="T111" s="179" t="s">
        <v>13</v>
      </c>
      <c r="U111" s="179" t="s">
        <v>1206</v>
      </c>
      <c r="V111" s="178" t="s">
        <v>14</v>
      </c>
      <c r="W111" s="179" t="s">
        <v>1442</v>
      </c>
      <c r="X111" s="183" t="s">
        <v>13</v>
      </c>
    </row>
    <row r="112" spans="3:24" ht="159.6">
      <c r="C112" s="1450"/>
      <c r="D112" s="1451"/>
      <c r="E112" s="363" t="s">
        <v>157</v>
      </c>
      <c r="F112" s="33" t="s">
        <v>173</v>
      </c>
      <c r="G112" s="363" t="s">
        <v>20</v>
      </c>
      <c r="H112" s="179" t="s">
        <v>36</v>
      </c>
      <c r="I112" s="179" t="s">
        <v>11</v>
      </c>
      <c r="J112" s="179" t="s">
        <v>11</v>
      </c>
      <c r="K112" s="179" t="s">
        <v>1436</v>
      </c>
      <c r="L112" s="472">
        <v>2</v>
      </c>
      <c r="M112" s="472">
        <v>4</v>
      </c>
      <c r="N112" s="639">
        <f t="shared" si="5"/>
        <v>8</v>
      </c>
      <c r="O112" s="950" t="str">
        <f t="shared" si="6"/>
        <v>MEDIO</v>
      </c>
      <c r="P112" s="639">
        <v>10</v>
      </c>
      <c r="Q112" s="639">
        <f t="shared" si="7"/>
        <v>80</v>
      </c>
      <c r="R112" s="674" t="str">
        <f t="shared" si="8"/>
        <v>III</v>
      </c>
      <c r="S112" s="246" t="str">
        <f t="shared" si="9"/>
        <v>MEJORABLE</v>
      </c>
      <c r="T112" s="179" t="s">
        <v>13</v>
      </c>
      <c r="U112" s="179" t="s">
        <v>13</v>
      </c>
      <c r="V112" s="179" t="s">
        <v>13</v>
      </c>
      <c r="W112" s="5" t="s">
        <v>1443</v>
      </c>
      <c r="X112" s="183" t="s">
        <v>38</v>
      </c>
    </row>
    <row r="113" spans="3:24" ht="319.2">
      <c r="C113" s="1450"/>
      <c r="D113" s="1451"/>
      <c r="E113" s="363" t="s">
        <v>6</v>
      </c>
      <c r="F113" s="37" t="s">
        <v>3765</v>
      </c>
      <c r="G113" s="185" t="s">
        <v>33</v>
      </c>
      <c r="H113" s="324" t="s">
        <v>3766</v>
      </c>
      <c r="I113" s="179" t="s">
        <v>11</v>
      </c>
      <c r="J113" s="179" t="s">
        <v>11</v>
      </c>
      <c r="K113" s="179" t="s">
        <v>1436</v>
      </c>
      <c r="L113" s="472">
        <v>2</v>
      </c>
      <c r="M113" s="472">
        <v>4</v>
      </c>
      <c r="N113" s="639">
        <f t="shared" si="5"/>
        <v>8</v>
      </c>
      <c r="O113" s="950" t="str">
        <f t="shared" si="6"/>
        <v>MEDIO</v>
      </c>
      <c r="P113" s="639">
        <v>10</v>
      </c>
      <c r="Q113" s="639">
        <f t="shared" si="7"/>
        <v>80</v>
      </c>
      <c r="R113" s="674" t="str">
        <f t="shared" si="8"/>
        <v>III</v>
      </c>
      <c r="S113" s="246" t="str">
        <f t="shared" si="9"/>
        <v>MEJORABLE</v>
      </c>
      <c r="T113" s="179" t="s">
        <v>26</v>
      </c>
      <c r="U113" s="179" t="s">
        <v>26</v>
      </c>
      <c r="V113" s="179" t="s">
        <v>175</v>
      </c>
      <c r="W113" s="15" t="s">
        <v>3852</v>
      </c>
      <c r="X113" s="183" t="s">
        <v>1269</v>
      </c>
    </row>
    <row r="114" spans="3:24" ht="205.2">
      <c r="C114" s="1450"/>
      <c r="D114" s="1451"/>
      <c r="E114" s="363" t="s">
        <v>6</v>
      </c>
      <c r="F114" s="33" t="s">
        <v>180</v>
      </c>
      <c r="G114" s="363" t="s">
        <v>20</v>
      </c>
      <c r="H114" s="179" t="s">
        <v>31</v>
      </c>
      <c r="I114" s="184" t="s">
        <v>11</v>
      </c>
      <c r="J114" s="184" t="s">
        <v>11</v>
      </c>
      <c r="K114" s="179" t="s">
        <v>1436</v>
      </c>
      <c r="L114" s="472">
        <v>2</v>
      </c>
      <c r="M114" s="472">
        <v>2</v>
      </c>
      <c r="N114" s="639">
        <f t="shared" si="5"/>
        <v>4</v>
      </c>
      <c r="O114" s="950" t="str">
        <f t="shared" si="6"/>
        <v>BAJO</v>
      </c>
      <c r="P114" s="639">
        <v>100</v>
      </c>
      <c r="Q114" s="639">
        <f t="shared" si="7"/>
        <v>400</v>
      </c>
      <c r="R114" s="674" t="str">
        <f t="shared" si="8"/>
        <v>II</v>
      </c>
      <c r="S114" s="246" t="str">
        <f t="shared" si="9"/>
        <v>ACEPTABLE CON CONTROL ESPECIFICO</v>
      </c>
      <c r="T114" s="179" t="s">
        <v>13</v>
      </c>
      <c r="U114" s="179" t="s">
        <v>13</v>
      </c>
      <c r="V114" s="179" t="s">
        <v>13</v>
      </c>
      <c r="W114" s="316" t="s">
        <v>2552</v>
      </c>
      <c r="X114" s="183" t="s">
        <v>13</v>
      </c>
    </row>
    <row r="115" spans="3:24" ht="243">
      <c r="C115" s="1450"/>
      <c r="D115" s="1451"/>
      <c r="E115" s="363" t="s">
        <v>157</v>
      </c>
      <c r="F115" s="197" t="s">
        <v>181</v>
      </c>
      <c r="G115" s="197" t="s">
        <v>81</v>
      </c>
      <c r="H115" s="10" t="s">
        <v>182</v>
      </c>
      <c r="I115" s="198" t="s">
        <v>11</v>
      </c>
      <c r="J115" s="198" t="s">
        <v>11</v>
      </c>
      <c r="K115" s="179" t="s">
        <v>1436</v>
      </c>
      <c r="L115" s="472">
        <v>2</v>
      </c>
      <c r="M115" s="472">
        <v>4</v>
      </c>
      <c r="N115" s="639">
        <f t="shared" si="5"/>
        <v>8</v>
      </c>
      <c r="O115" s="950" t="str">
        <f t="shared" si="6"/>
        <v>MEDIO</v>
      </c>
      <c r="P115" s="639">
        <v>10</v>
      </c>
      <c r="Q115" s="639">
        <f t="shared" si="7"/>
        <v>80</v>
      </c>
      <c r="R115" s="674" t="str">
        <f t="shared" si="8"/>
        <v>III</v>
      </c>
      <c r="S115" s="246" t="str">
        <f t="shared" si="9"/>
        <v>MEJORABLE</v>
      </c>
      <c r="T115" s="198" t="s">
        <v>13</v>
      </c>
      <c r="U115" s="198" t="s">
        <v>13</v>
      </c>
      <c r="V115" s="198" t="s">
        <v>13</v>
      </c>
      <c r="W115" s="9" t="s">
        <v>2553</v>
      </c>
      <c r="X115" s="183" t="s">
        <v>13</v>
      </c>
    </row>
    <row r="116" spans="3:24" ht="243.6" thickBot="1">
      <c r="C116" s="1477"/>
      <c r="D116" s="1478"/>
      <c r="E116" s="208" t="s">
        <v>157</v>
      </c>
      <c r="F116" s="153" t="s">
        <v>183</v>
      </c>
      <c r="G116" s="153" t="s">
        <v>81</v>
      </c>
      <c r="H116" s="266" t="s">
        <v>182</v>
      </c>
      <c r="I116" s="154" t="s">
        <v>11</v>
      </c>
      <c r="J116" s="154" t="s">
        <v>11</v>
      </c>
      <c r="K116" s="209" t="s">
        <v>1436</v>
      </c>
      <c r="L116" s="646">
        <v>2</v>
      </c>
      <c r="M116" s="646">
        <v>4</v>
      </c>
      <c r="N116" s="953">
        <f t="shared" si="5"/>
        <v>8</v>
      </c>
      <c r="O116" s="957" t="str">
        <f t="shared" si="6"/>
        <v>MEDIO</v>
      </c>
      <c r="P116" s="953">
        <v>10</v>
      </c>
      <c r="Q116" s="953">
        <f t="shared" si="7"/>
        <v>80</v>
      </c>
      <c r="R116" s="954" t="str">
        <f t="shared" si="8"/>
        <v>III</v>
      </c>
      <c r="S116" s="269" t="str">
        <f t="shared" si="9"/>
        <v>MEJORABLE</v>
      </c>
      <c r="T116" s="154" t="s">
        <v>13</v>
      </c>
      <c r="U116" s="154" t="s">
        <v>13</v>
      </c>
      <c r="V116" s="154" t="s">
        <v>13</v>
      </c>
      <c r="W116" s="270" t="s">
        <v>2554</v>
      </c>
      <c r="X116" s="212" t="s">
        <v>13</v>
      </c>
    </row>
  </sheetData>
  <mergeCells count="27">
    <mergeCell ref="C100:D116"/>
    <mergeCell ref="X1:X4"/>
    <mergeCell ref="D3:V4"/>
    <mergeCell ref="U5:V5"/>
    <mergeCell ref="W5:X5"/>
    <mergeCell ref="C6:D6"/>
    <mergeCell ref="E6:X6"/>
    <mergeCell ref="C40:C76"/>
    <mergeCell ref="D40:D43"/>
    <mergeCell ref="E40:E43"/>
    <mergeCell ref="D44:D76"/>
    <mergeCell ref="C1:C4"/>
    <mergeCell ref="D1:V2"/>
    <mergeCell ref="C7:C8"/>
    <mergeCell ref="D7:D8"/>
    <mergeCell ref="C77:D99"/>
    <mergeCell ref="T7:X7"/>
    <mergeCell ref="C9:C39"/>
    <mergeCell ref="D9:D29"/>
    <mergeCell ref="E9:E29"/>
    <mergeCell ref="D30:D39"/>
    <mergeCell ref="E31:E39"/>
    <mergeCell ref="E7:E8"/>
    <mergeCell ref="F7:G7"/>
    <mergeCell ref="H7:H8"/>
    <mergeCell ref="I7:K7"/>
    <mergeCell ref="L7:R7"/>
  </mergeCells>
  <conditionalFormatting sqref="S10:S76 S83:S94 S100:S116">
    <cfRule type="containsText" dxfId="2378" priority="31" stopIfTrue="1" operator="containsText" text="MEJORABLE">
      <formula>NOT(ISERROR(SEARCH("MEJORABLE",S10)))</formula>
    </cfRule>
    <cfRule type="containsText" dxfId="2377" priority="32" stopIfTrue="1" operator="containsText" text="ACEPTABLE CON CONTROL ESPECIFICO">
      <formula>NOT(ISERROR(SEARCH("ACEPTABLE CON CONTROL ESPECIFICO",S10)))</formula>
    </cfRule>
    <cfRule type="containsText" dxfId="2376" priority="33" stopIfTrue="1" operator="containsText" text="NO ACEPTABLE">
      <formula>NOT(ISERROR(SEARCH("NO ACEPTABLE",S10)))</formula>
    </cfRule>
  </conditionalFormatting>
  <conditionalFormatting sqref="S82">
    <cfRule type="containsText" dxfId="2375" priority="19" stopIfTrue="1" operator="containsText" text="MEJORABLE">
      <formula>NOT(ISERROR(SEARCH("MEJORABLE",S82)))</formula>
    </cfRule>
    <cfRule type="containsText" dxfId="2374" priority="20" stopIfTrue="1" operator="containsText" text="ACEPTABLE CON CONTROL ESPECIFICO">
      <formula>NOT(ISERROR(SEARCH("ACEPTABLE CON CONTROL ESPECIFICO",S82)))</formula>
    </cfRule>
    <cfRule type="containsText" dxfId="2373" priority="21" stopIfTrue="1" operator="containsText" text="NO ACEPTABLE">
      <formula>NOT(ISERROR(SEARCH("NO ACEPTABLE",S82)))</formula>
    </cfRule>
  </conditionalFormatting>
  <conditionalFormatting sqref="S78">
    <cfRule type="containsText" dxfId="2372" priority="16" stopIfTrue="1" operator="containsText" text="MEJORABLE">
      <formula>NOT(ISERROR(SEARCH("MEJORABLE",S78)))</formula>
    </cfRule>
    <cfRule type="containsText" dxfId="2371" priority="17" stopIfTrue="1" operator="containsText" text="ACEPTABLE CON CONTROL ESPECIFICO">
      <formula>NOT(ISERROR(SEARCH("ACEPTABLE CON CONTROL ESPECIFICO",S78)))</formula>
    </cfRule>
    <cfRule type="containsText" dxfId="2370" priority="18" stopIfTrue="1" operator="containsText" text="NO ACEPTABLE">
      <formula>NOT(ISERROR(SEARCH("NO ACEPTABLE",S78)))</formula>
    </cfRule>
  </conditionalFormatting>
  <conditionalFormatting sqref="S79">
    <cfRule type="containsText" dxfId="2369" priority="13" stopIfTrue="1" operator="containsText" text="MEJORABLE">
      <formula>NOT(ISERROR(SEARCH("MEJORABLE",S79)))</formula>
    </cfRule>
    <cfRule type="containsText" dxfId="2368" priority="14" stopIfTrue="1" operator="containsText" text="ACEPTABLE CON CONTROL ESPECIFICO">
      <formula>NOT(ISERROR(SEARCH("ACEPTABLE CON CONTROL ESPECIFICO",S79)))</formula>
    </cfRule>
    <cfRule type="containsText" dxfId="2367" priority="15" stopIfTrue="1" operator="containsText" text="NO ACEPTABLE">
      <formula>NOT(ISERROR(SEARCH("NO ACEPTABLE",S79)))</formula>
    </cfRule>
  </conditionalFormatting>
  <conditionalFormatting sqref="S80">
    <cfRule type="containsText" dxfId="2366" priority="10" stopIfTrue="1" operator="containsText" text="MEJORABLE">
      <formula>NOT(ISERROR(SEARCH("MEJORABLE",S80)))</formula>
    </cfRule>
    <cfRule type="containsText" dxfId="2365" priority="11" stopIfTrue="1" operator="containsText" text="ACEPTABLE CON CONTROL ESPECIFICO">
      <formula>NOT(ISERROR(SEARCH("ACEPTABLE CON CONTROL ESPECIFICO",S80)))</formula>
    </cfRule>
    <cfRule type="containsText" dxfId="2364" priority="12" stopIfTrue="1" operator="containsText" text="NO ACEPTABLE">
      <formula>NOT(ISERROR(SEARCH("NO ACEPTABLE",S80)))</formula>
    </cfRule>
  </conditionalFormatting>
  <conditionalFormatting sqref="S81">
    <cfRule type="containsText" dxfId="2363" priority="7" stopIfTrue="1" operator="containsText" text="MEJORABLE">
      <formula>NOT(ISERROR(SEARCH("MEJORABLE",S81)))</formula>
    </cfRule>
    <cfRule type="containsText" dxfId="2362" priority="8" stopIfTrue="1" operator="containsText" text="ACEPTABLE CON CONTROL ESPECIFICO">
      <formula>NOT(ISERROR(SEARCH("ACEPTABLE CON CONTROL ESPECIFICO",S81)))</formula>
    </cfRule>
    <cfRule type="containsText" dxfId="2361" priority="9" stopIfTrue="1" operator="containsText" text="NO ACEPTABLE">
      <formula>NOT(ISERROR(SEARCH("NO ACEPTABLE",S81)))</formula>
    </cfRule>
  </conditionalFormatting>
  <conditionalFormatting sqref="S77">
    <cfRule type="containsText" dxfId="2360" priority="4" stopIfTrue="1" operator="containsText" text="MEJORABLE">
      <formula>NOT(ISERROR(SEARCH("MEJORABLE",S77)))</formula>
    </cfRule>
    <cfRule type="containsText" dxfId="2359" priority="5" stopIfTrue="1" operator="containsText" text="ACEPTABLE CON CONTROL ESPECIFICO">
      <formula>NOT(ISERROR(SEARCH("ACEPTABLE CON CONTROL ESPECIFICO",S77)))</formula>
    </cfRule>
    <cfRule type="containsText" dxfId="2358" priority="6" stopIfTrue="1" operator="containsText" text="NO ACEPTABLE">
      <formula>NOT(ISERROR(SEARCH("NO ACEPTABLE",S77)))</formula>
    </cfRule>
  </conditionalFormatting>
  <conditionalFormatting sqref="S9">
    <cfRule type="containsText" dxfId="2357" priority="1" stopIfTrue="1" operator="containsText" text="MEJORABLE">
      <formula>NOT(ISERROR(SEARCH("MEJORABLE",S9)))</formula>
    </cfRule>
    <cfRule type="containsText" dxfId="2356" priority="2" stopIfTrue="1" operator="containsText" text="ACEPTABLE CON CONTROL ESPECIFICO">
      <formula>NOT(ISERROR(SEARCH("ACEPTABLE CON CONTROL ESPECIFICO",S9)))</formula>
    </cfRule>
    <cfRule type="containsText" dxfId="235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0F00-000000000000}">
          <x14:formula1>
            <xm:f>'G. NIVEL DE CONSECUENCIA'!$D$10:$D$13</xm:f>
          </x14:formula1>
          <xm:sqref>P9:P116</xm:sqref>
        </x14:dataValidation>
        <x14:dataValidation type="list" allowBlank="1" showInputMessage="1" showErrorMessage="1" promptTitle="NE" prompt="4 = Continua_x000a_3 = Frecuente_x000a_2 = Ocasional_x000a_1 = Esporádica" xr:uid="{00000000-0002-0000-0F00-000001000000}">
          <x14:formula1>
            <xm:f>'D. NIVEL DE EXPOSICIÓN'!$D$8:$D$15</xm:f>
          </x14:formula1>
          <xm:sqref>M9:M116</xm:sqref>
        </x14:dataValidation>
        <x14:dataValidation type="list" allowBlank="1" showInputMessage="1" showErrorMessage="1" prompt="10 = Muy Alto_x000a_6 = Alto_x000a_2 = Medio_x000a_0 = Bajo" xr:uid="{00000000-0002-0000-0F00-000002000000}">
          <x14:formula1>
            <xm:f>'C. NIVEL DE DEFICIENCIA'!$C$8:$C$17</xm:f>
          </x14:formula1>
          <xm:sqref>L9:L116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B2:AC103"/>
  <sheetViews>
    <sheetView view="pageBreakPreview" topLeftCell="K88" zoomScale="30" zoomScaleNormal="10" zoomScaleSheetLayoutView="30" workbookViewId="0">
      <selection activeCell="S99" sqref="S99:T99"/>
    </sheetView>
  </sheetViews>
  <sheetFormatPr baseColWidth="10" defaultColWidth="11.44140625" defaultRowHeight="25.8"/>
  <cols>
    <col min="1" max="1" width="2.33203125" style="368" customWidth="1"/>
    <col min="2" max="2" width="13.44140625" style="376" customWidth="1"/>
    <col min="3" max="3" width="53.109375" style="368" customWidth="1"/>
    <col min="4" max="4" width="52.44140625" style="368" customWidth="1"/>
    <col min="5" max="5" width="30.109375" style="368" customWidth="1"/>
    <col min="6" max="6" width="61.6640625" style="368" customWidth="1"/>
    <col min="7" max="7" width="50.6640625" style="994" customWidth="1"/>
    <col min="8" max="8" width="47.44140625" style="368" customWidth="1"/>
    <col min="9" max="9" width="28.33203125" style="368" customWidth="1"/>
    <col min="10" max="10" width="33.44140625" style="368" customWidth="1"/>
    <col min="11" max="11" width="44.6640625" style="368" customWidth="1"/>
    <col min="12" max="12" width="32.44140625" style="368" customWidth="1"/>
    <col min="13" max="13" width="31" style="368" customWidth="1"/>
    <col min="14" max="14" width="40.109375" style="368" customWidth="1"/>
    <col min="15" max="15" width="35.6640625" style="368" customWidth="1"/>
    <col min="16" max="16" width="28.44140625" style="368" customWidth="1"/>
    <col min="17" max="17" width="33.6640625" style="368" customWidth="1"/>
    <col min="18" max="18" width="35.44140625" style="368" customWidth="1"/>
    <col min="19" max="19" width="72.109375" style="381" customWidth="1"/>
    <col min="20" max="20" width="42.44140625" style="368" customWidth="1"/>
    <col min="21" max="21" width="34" style="368" customWidth="1"/>
    <col min="22" max="22" width="46.6640625" style="368" customWidth="1"/>
    <col min="23" max="23" width="83.6640625" style="368" customWidth="1"/>
    <col min="24" max="24" width="45.33203125" style="368" customWidth="1"/>
    <col min="25" max="25" width="11.44140625" style="376"/>
    <col min="26" max="16384" width="11.44140625" style="368"/>
  </cols>
  <sheetData>
    <row r="2" spans="2:25" s="376" customFormat="1" ht="26.4" thickBot="1">
      <c r="G2" s="962"/>
      <c r="S2" s="387"/>
    </row>
    <row r="3" spans="2:25" ht="24.75" customHeight="1">
      <c r="C3" s="1508"/>
      <c r="D3" s="1510" t="s">
        <v>1164</v>
      </c>
      <c r="E3" s="1511"/>
      <c r="F3" s="1511"/>
      <c r="G3" s="1511"/>
      <c r="H3" s="1511"/>
      <c r="I3" s="1511"/>
      <c r="J3" s="1511"/>
      <c r="K3" s="1511"/>
      <c r="L3" s="1511"/>
      <c r="M3" s="1511"/>
      <c r="N3" s="1511"/>
      <c r="O3" s="1511"/>
      <c r="P3" s="1511"/>
      <c r="Q3" s="1511"/>
      <c r="R3" s="1511"/>
      <c r="S3" s="1511"/>
      <c r="T3" s="1511"/>
      <c r="U3" s="1511"/>
      <c r="V3" s="1511"/>
      <c r="W3" s="369" t="s">
        <v>2479</v>
      </c>
      <c r="X3" s="1520"/>
    </row>
    <row r="4" spans="2:25" ht="29.4">
      <c r="C4" s="1509"/>
      <c r="D4" s="1512"/>
      <c r="E4" s="1512"/>
      <c r="F4" s="1512"/>
      <c r="G4" s="1512"/>
      <c r="H4" s="1512"/>
      <c r="I4" s="1512"/>
      <c r="J4" s="1512"/>
      <c r="K4" s="1512"/>
      <c r="L4" s="1512"/>
      <c r="M4" s="1512"/>
      <c r="N4" s="1512"/>
      <c r="O4" s="1512"/>
      <c r="P4" s="1512"/>
      <c r="Q4" s="1512"/>
      <c r="R4" s="1512"/>
      <c r="S4" s="1512"/>
      <c r="T4" s="1512"/>
      <c r="U4" s="1512"/>
      <c r="V4" s="1512"/>
      <c r="W4" s="559" t="s">
        <v>1876</v>
      </c>
      <c r="X4" s="1521"/>
    </row>
    <row r="5" spans="2:25" ht="29.4">
      <c r="C5" s="1509"/>
      <c r="D5" s="1522" t="s">
        <v>4346</v>
      </c>
      <c r="E5" s="1522"/>
      <c r="F5" s="1522"/>
      <c r="G5" s="1522"/>
      <c r="H5" s="1522"/>
      <c r="I5" s="1522"/>
      <c r="J5" s="1522"/>
      <c r="K5" s="1522"/>
      <c r="L5" s="1522"/>
      <c r="M5" s="1522"/>
      <c r="N5" s="1522"/>
      <c r="O5" s="1522"/>
      <c r="P5" s="1522"/>
      <c r="Q5" s="1522"/>
      <c r="R5" s="1522"/>
      <c r="S5" s="1522"/>
      <c r="T5" s="1522"/>
      <c r="U5" s="1522"/>
      <c r="V5" s="1522"/>
      <c r="W5" s="559" t="s">
        <v>1875</v>
      </c>
      <c r="X5" s="1521"/>
    </row>
    <row r="6" spans="2:25" ht="29.4">
      <c r="C6" s="1509"/>
      <c r="D6" s="1522"/>
      <c r="E6" s="1522"/>
      <c r="F6" s="1522"/>
      <c r="G6" s="1522"/>
      <c r="H6" s="1522"/>
      <c r="I6" s="1522"/>
      <c r="J6" s="1522"/>
      <c r="K6" s="1522"/>
      <c r="L6" s="1522"/>
      <c r="M6" s="1522"/>
      <c r="N6" s="1522"/>
      <c r="O6" s="1522"/>
      <c r="P6" s="1522"/>
      <c r="Q6" s="1522"/>
      <c r="R6" s="1522"/>
      <c r="S6" s="1522"/>
      <c r="T6" s="1522"/>
      <c r="U6" s="1522"/>
      <c r="V6" s="1522"/>
      <c r="W6" s="559" t="s">
        <v>2</v>
      </c>
      <c r="X6" s="1521"/>
    </row>
    <row r="7" spans="2:25" ht="82.5" customHeight="1">
      <c r="C7" s="370" t="s">
        <v>3</v>
      </c>
      <c r="D7" s="350">
        <v>45114</v>
      </c>
      <c r="E7" s="350">
        <v>45472</v>
      </c>
      <c r="F7" s="350"/>
      <c r="G7" s="350"/>
      <c r="H7" s="350"/>
      <c r="I7" s="350"/>
      <c r="J7" s="350"/>
      <c r="K7" s="350"/>
      <c r="L7" s="350"/>
      <c r="M7" s="350"/>
      <c r="N7" s="873"/>
      <c r="O7" s="403"/>
      <c r="P7" s="403"/>
      <c r="Q7" s="403"/>
      <c r="R7" s="403"/>
      <c r="S7" s="187"/>
      <c r="T7" s="249"/>
      <c r="U7" s="1405"/>
      <c r="V7" s="1405"/>
      <c r="W7" s="1501"/>
      <c r="X7" s="1502"/>
    </row>
    <row r="8" spans="2:25" ht="46.5" customHeight="1">
      <c r="C8" s="1535" t="s">
        <v>128</v>
      </c>
      <c r="D8" s="1536"/>
      <c r="E8" s="1487" t="s">
        <v>3699</v>
      </c>
      <c r="F8" s="1487"/>
      <c r="G8" s="1487"/>
      <c r="H8" s="1487"/>
      <c r="I8" s="1487"/>
      <c r="J8" s="1487"/>
      <c r="K8" s="1487"/>
      <c r="L8" s="1487"/>
      <c r="M8" s="1487"/>
      <c r="N8" s="1487"/>
      <c r="O8" s="1487"/>
      <c r="P8" s="1487"/>
      <c r="Q8" s="1487"/>
      <c r="R8" s="1487"/>
      <c r="S8" s="1487"/>
      <c r="T8" s="1487"/>
      <c r="U8" s="1487"/>
      <c r="V8" s="1487"/>
      <c r="W8" s="1487"/>
      <c r="X8" s="1488"/>
    </row>
    <row r="9" spans="2:25" s="381" customFormat="1" ht="108.75" customHeight="1">
      <c r="B9" s="387"/>
      <c r="C9" s="1548" t="s">
        <v>65</v>
      </c>
      <c r="D9" s="1545" t="s">
        <v>66</v>
      </c>
      <c r="E9" s="1545" t="s">
        <v>67</v>
      </c>
      <c r="F9" s="1545" t="s">
        <v>4</v>
      </c>
      <c r="G9" s="1545"/>
      <c r="H9" s="1545" t="s">
        <v>68</v>
      </c>
      <c r="I9" s="1545" t="s">
        <v>5</v>
      </c>
      <c r="J9" s="1545"/>
      <c r="K9" s="1545"/>
      <c r="L9" s="1545" t="s">
        <v>1166</v>
      </c>
      <c r="M9" s="1545"/>
      <c r="N9" s="1545"/>
      <c r="O9" s="1545"/>
      <c r="P9" s="1545"/>
      <c r="Q9" s="1545"/>
      <c r="R9" s="1545"/>
      <c r="S9" s="382" t="s">
        <v>1167</v>
      </c>
      <c r="T9" s="1545" t="s">
        <v>132</v>
      </c>
      <c r="U9" s="1545"/>
      <c r="V9" s="1545"/>
      <c r="W9" s="1545"/>
      <c r="X9" s="1547"/>
      <c r="Y9" s="387"/>
    </row>
    <row r="10" spans="2:25" s="381" customFormat="1" ht="134.25" customHeight="1">
      <c r="B10" s="387"/>
      <c r="C10" s="1548"/>
      <c r="D10" s="1545"/>
      <c r="E10" s="1545"/>
      <c r="F10" s="382" t="s">
        <v>812</v>
      </c>
      <c r="G10" s="382" t="s">
        <v>813</v>
      </c>
      <c r="H10" s="1545"/>
      <c r="I10" s="382" t="s">
        <v>69</v>
      </c>
      <c r="J10" s="382" t="s">
        <v>70</v>
      </c>
      <c r="K10" s="382" t="s">
        <v>71</v>
      </c>
      <c r="L10" s="382" t="s">
        <v>72</v>
      </c>
      <c r="M10" s="382" t="s">
        <v>644</v>
      </c>
      <c r="N10" s="382" t="s">
        <v>73</v>
      </c>
      <c r="O10" s="382" t="s">
        <v>1168</v>
      </c>
      <c r="P10" s="382" t="s">
        <v>74</v>
      </c>
      <c r="Q10" s="382" t="s">
        <v>814</v>
      </c>
      <c r="R10" s="382" t="s">
        <v>650</v>
      </c>
      <c r="S10" s="382" t="s">
        <v>75</v>
      </c>
      <c r="T10" s="382" t="s">
        <v>653</v>
      </c>
      <c r="U10" s="382" t="s">
        <v>655</v>
      </c>
      <c r="V10" s="382" t="s">
        <v>76</v>
      </c>
      <c r="W10" s="382" t="s">
        <v>1162</v>
      </c>
      <c r="X10" s="928" t="s">
        <v>1163</v>
      </c>
      <c r="Y10" s="387"/>
    </row>
    <row r="11" spans="2:25" ht="163.19999999999999">
      <c r="C11" s="1543" t="s">
        <v>77</v>
      </c>
      <c r="D11" s="1546" t="s">
        <v>4132</v>
      </c>
      <c r="E11" s="1529" t="s">
        <v>6</v>
      </c>
      <c r="F11" s="299" t="s">
        <v>1718</v>
      </c>
      <c r="G11" s="297" t="s">
        <v>8</v>
      </c>
      <c r="H11" s="925" t="s">
        <v>9</v>
      </c>
      <c r="I11" s="925" t="s">
        <v>10</v>
      </c>
      <c r="J11" s="925" t="s">
        <v>11</v>
      </c>
      <c r="K11" s="925" t="s">
        <v>11</v>
      </c>
      <c r="L11" s="472">
        <v>6</v>
      </c>
      <c r="M11" s="472">
        <v>4</v>
      </c>
      <c r="N11" s="639">
        <f>+L11*M11</f>
        <v>24</v>
      </c>
      <c r="O11" s="950" t="str">
        <f>IF(N11&gt;=24,"MUY ALTO",IF(N11&gt;=10,"ALTO",IF(N11&gt;=6,"MEDIO","BAJO")))</f>
        <v>MUY ALTO</v>
      </c>
      <c r="P11" s="639">
        <v>10</v>
      </c>
      <c r="Q11" s="639">
        <f>+N11*P11</f>
        <v>240</v>
      </c>
      <c r="R11" s="674" t="str">
        <f>IF(Q11&gt;=600,"I",IF(Q11&gt;=150,"II",IF(Q11&gt;=40,"III",IF(Q11&gt;=20,"IV"))))</f>
        <v>II</v>
      </c>
      <c r="S11" s="246" t="str">
        <f>IF(Q11&gt;=600,"NO ACEPTABLE",IF(Q11&gt;=150,"ACEPTABLE CON CONTROL ESPECIFICO",IF(Q11&gt;=40,"MEJORABLE",IF(Q11&gt;=20,"ACEPTABLE"))))</f>
        <v>ACEPTABLE CON CONTROL ESPECIFICO</v>
      </c>
      <c r="T11" s="925" t="s">
        <v>13</v>
      </c>
      <c r="U11" s="925" t="s">
        <v>14</v>
      </c>
      <c r="V11" s="925" t="s">
        <v>14</v>
      </c>
      <c r="W11" s="300" t="s">
        <v>4758</v>
      </c>
      <c r="X11" s="926" t="s">
        <v>13</v>
      </c>
    </row>
    <row r="12" spans="2:25" ht="173.25" customHeight="1">
      <c r="C12" s="1543"/>
      <c r="D12" s="1546"/>
      <c r="E12" s="1529"/>
      <c r="F12" s="300" t="s">
        <v>1719</v>
      </c>
      <c r="G12" s="297" t="s">
        <v>8</v>
      </c>
      <c r="H12" s="925" t="s">
        <v>315</v>
      </c>
      <c r="I12" s="925" t="s">
        <v>11</v>
      </c>
      <c r="J12" s="925" t="s">
        <v>11</v>
      </c>
      <c r="K12" s="925" t="s">
        <v>238</v>
      </c>
      <c r="L12" s="472">
        <v>6</v>
      </c>
      <c r="M12" s="472">
        <v>4</v>
      </c>
      <c r="N12" s="639">
        <f t="shared" ref="N12:N75" si="0">+L12*M12</f>
        <v>24</v>
      </c>
      <c r="O12" s="950" t="str">
        <f t="shared" ref="O12:O75" si="1">IF(N12&gt;=24,"MUY ALTO",IF(N12&gt;=10,"ALTO",IF(N12&gt;=6,"MEDIO","BAJO")))</f>
        <v>MUY ALTO</v>
      </c>
      <c r="P12" s="639">
        <v>10</v>
      </c>
      <c r="Q12" s="639">
        <f t="shared" ref="Q12:Q75" si="2">+N12*P12</f>
        <v>240</v>
      </c>
      <c r="R12" s="674" t="str">
        <f t="shared" ref="R12:R75" si="3">IF(Q12&gt;=600,"I",IF(Q12&gt;=150,"II",IF(Q12&gt;=40,"III",IF(Q12&gt;=20,"IV"))))</f>
        <v>II</v>
      </c>
      <c r="S12" s="246" t="str">
        <f t="shared" ref="S12:S75" si="4">IF(Q12&gt;=600,"NO ACEPTABLE",IF(Q12&gt;=150,"ACEPTABLE CON CONTROL ESPECIFICO",IF(Q12&gt;=40,"MEJORABLE",IF(Q12&gt;=20,"ACEPTABLE"))))</f>
        <v>ACEPTABLE CON CONTROL ESPECIFICO</v>
      </c>
      <c r="T12" s="925" t="s">
        <v>14</v>
      </c>
      <c r="U12" s="925" t="s">
        <v>14</v>
      </c>
      <c r="V12" s="925" t="s">
        <v>14</v>
      </c>
      <c r="W12" s="300" t="s">
        <v>4759</v>
      </c>
      <c r="X12" s="926" t="s">
        <v>13</v>
      </c>
    </row>
    <row r="13" spans="2:25" ht="175.5" customHeight="1">
      <c r="C13" s="1543"/>
      <c r="D13" s="1546"/>
      <c r="E13" s="1529"/>
      <c r="F13" s="300" t="s">
        <v>1020</v>
      </c>
      <c r="G13" s="297" t="s">
        <v>17</v>
      </c>
      <c r="H13" s="925" t="s">
        <v>18</v>
      </c>
      <c r="I13" s="925" t="s">
        <v>45</v>
      </c>
      <c r="J13" s="925" t="s">
        <v>11</v>
      </c>
      <c r="K13" s="925" t="s">
        <v>911</v>
      </c>
      <c r="L13" s="472">
        <v>2</v>
      </c>
      <c r="M13" s="472">
        <v>4</v>
      </c>
      <c r="N13" s="639">
        <f t="shared" si="0"/>
        <v>8</v>
      </c>
      <c r="O13" s="950" t="str">
        <f t="shared" si="1"/>
        <v>MEDIO</v>
      </c>
      <c r="P13" s="639">
        <v>10</v>
      </c>
      <c r="Q13" s="639">
        <f t="shared" si="2"/>
        <v>80</v>
      </c>
      <c r="R13" s="674" t="str">
        <f t="shared" si="3"/>
        <v>III</v>
      </c>
      <c r="S13" s="246" t="str">
        <f t="shared" si="4"/>
        <v>MEJORABLE</v>
      </c>
      <c r="T13" s="925" t="s">
        <v>13</v>
      </c>
      <c r="U13" s="925" t="s">
        <v>14</v>
      </c>
      <c r="V13" s="925" t="s">
        <v>14</v>
      </c>
      <c r="W13" s="300" t="s">
        <v>4760</v>
      </c>
      <c r="X13" s="926" t="s">
        <v>13</v>
      </c>
    </row>
    <row r="14" spans="2:25" ht="136.5" customHeight="1">
      <c r="C14" s="1543"/>
      <c r="D14" s="1546"/>
      <c r="E14" s="1529"/>
      <c r="F14" s="300" t="s">
        <v>1720</v>
      </c>
      <c r="G14" s="297" t="s">
        <v>17</v>
      </c>
      <c r="H14" s="925" t="s">
        <v>621</v>
      </c>
      <c r="I14" s="925" t="s">
        <v>11</v>
      </c>
      <c r="J14" s="925" t="s">
        <v>11</v>
      </c>
      <c r="K14" s="925" t="s">
        <v>912</v>
      </c>
      <c r="L14" s="472">
        <v>2</v>
      </c>
      <c r="M14" s="472">
        <v>4</v>
      </c>
      <c r="N14" s="639">
        <f t="shared" si="0"/>
        <v>8</v>
      </c>
      <c r="O14" s="950" t="str">
        <f t="shared" si="1"/>
        <v>MEDIO</v>
      </c>
      <c r="P14" s="639">
        <v>10</v>
      </c>
      <c r="Q14" s="639">
        <f t="shared" si="2"/>
        <v>80</v>
      </c>
      <c r="R14" s="674" t="str">
        <f t="shared" si="3"/>
        <v>III</v>
      </c>
      <c r="S14" s="246" t="str">
        <f t="shared" si="4"/>
        <v>MEJORABLE</v>
      </c>
      <c r="T14" s="925" t="s">
        <v>13</v>
      </c>
      <c r="U14" s="925" t="s">
        <v>14</v>
      </c>
      <c r="V14" s="925" t="s">
        <v>622</v>
      </c>
      <c r="W14" s="925" t="s">
        <v>13</v>
      </c>
      <c r="X14" s="926" t="s">
        <v>13</v>
      </c>
    </row>
    <row r="15" spans="2:25" ht="146.25" customHeight="1">
      <c r="C15" s="1543"/>
      <c r="D15" s="1546"/>
      <c r="E15" s="1529"/>
      <c r="F15" s="371" t="s">
        <v>4761</v>
      </c>
      <c r="G15" s="297" t="s">
        <v>1204</v>
      </c>
      <c r="H15" s="925" t="s">
        <v>417</v>
      </c>
      <c r="I15" s="925" t="s">
        <v>196</v>
      </c>
      <c r="J15" s="925" t="s">
        <v>196</v>
      </c>
      <c r="K15" s="925" t="s">
        <v>196</v>
      </c>
      <c r="L15" s="472">
        <v>2</v>
      </c>
      <c r="M15" s="472">
        <v>4</v>
      </c>
      <c r="N15" s="639">
        <f t="shared" si="0"/>
        <v>8</v>
      </c>
      <c r="O15" s="950" t="str">
        <f t="shared" si="1"/>
        <v>MEDIO</v>
      </c>
      <c r="P15" s="639">
        <v>10</v>
      </c>
      <c r="Q15" s="639">
        <f t="shared" si="2"/>
        <v>80</v>
      </c>
      <c r="R15" s="674" t="str">
        <f t="shared" si="3"/>
        <v>III</v>
      </c>
      <c r="S15" s="246" t="str">
        <f t="shared" si="4"/>
        <v>MEJORABLE</v>
      </c>
      <c r="T15" s="925" t="s">
        <v>91</v>
      </c>
      <c r="U15" s="925" t="s">
        <v>91</v>
      </c>
      <c r="V15" s="925" t="s">
        <v>623</v>
      </c>
      <c r="W15" s="925" t="s">
        <v>624</v>
      </c>
      <c r="X15" s="926" t="s">
        <v>13</v>
      </c>
    </row>
    <row r="16" spans="2:25" ht="102">
      <c r="C16" s="1543"/>
      <c r="D16" s="1546"/>
      <c r="E16" s="1529"/>
      <c r="F16" s="371" t="s">
        <v>1721</v>
      </c>
      <c r="G16" s="297" t="s">
        <v>20</v>
      </c>
      <c r="H16" s="925" t="s">
        <v>246</v>
      </c>
      <c r="I16" s="925" t="s">
        <v>11</v>
      </c>
      <c r="J16" s="925" t="s">
        <v>913</v>
      </c>
      <c r="K16" s="925" t="s">
        <v>11</v>
      </c>
      <c r="L16" s="472">
        <v>2</v>
      </c>
      <c r="M16" s="472">
        <v>4</v>
      </c>
      <c r="N16" s="639">
        <f t="shared" si="0"/>
        <v>8</v>
      </c>
      <c r="O16" s="950" t="str">
        <f t="shared" si="1"/>
        <v>MEDIO</v>
      </c>
      <c r="P16" s="639">
        <v>10</v>
      </c>
      <c r="Q16" s="639">
        <f t="shared" si="2"/>
        <v>80</v>
      </c>
      <c r="R16" s="674" t="str">
        <f t="shared" si="3"/>
        <v>III</v>
      </c>
      <c r="S16" s="246" t="str">
        <f t="shared" si="4"/>
        <v>MEJORABLE</v>
      </c>
      <c r="T16" s="925" t="s">
        <v>91</v>
      </c>
      <c r="U16" s="925" t="s">
        <v>91</v>
      </c>
      <c r="V16" s="925" t="s">
        <v>91</v>
      </c>
      <c r="W16" s="300" t="s">
        <v>2764</v>
      </c>
      <c r="X16" s="926" t="s">
        <v>13</v>
      </c>
    </row>
    <row r="17" spans="3:24" ht="172.5" customHeight="1">
      <c r="C17" s="1543"/>
      <c r="D17" s="1546"/>
      <c r="E17" s="1529"/>
      <c r="F17" s="371" t="s">
        <v>1722</v>
      </c>
      <c r="G17" s="297" t="s">
        <v>20</v>
      </c>
      <c r="H17" s="925" t="s">
        <v>584</v>
      </c>
      <c r="I17" s="300" t="s">
        <v>11</v>
      </c>
      <c r="J17" s="300" t="s">
        <v>913</v>
      </c>
      <c r="K17" s="925" t="s">
        <v>11</v>
      </c>
      <c r="L17" s="472">
        <v>2</v>
      </c>
      <c r="M17" s="472">
        <v>4</v>
      </c>
      <c r="N17" s="639">
        <f t="shared" si="0"/>
        <v>8</v>
      </c>
      <c r="O17" s="950" t="str">
        <f t="shared" si="1"/>
        <v>MEDIO</v>
      </c>
      <c r="P17" s="639">
        <v>10</v>
      </c>
      <c r="Q17" s="639">
        <f t="shared" si="2"/>
        <v>80</v>
      </c>
      <c r="R17" s="674" t="str">
        <f t="shared" si="3"/>
        <v>III</v>
      </c>
      <c r="S17" s="246" t="str">
        <f t="shared" si="4"/>
        <v>MEJORABLE</v>
      </c>
      <c r="T17" s="925" t="s">
        <v>13</v>
      </c>
      <c r="U17" s="925" t="s">
        <v>13</v>
      </c>
      <c r="V17" s="925" t="s">
        <v>13</v>
      </c>
      <c r="W17" s="300" t="s">
        <v>2765</v>
      </c>
      <c r="X17" s="926" t="s">
        <v>13</v>
      </c>
    </row>
    <row r="18" spans="3:24" ht="114.75" customHeight="1">
      <c r="C18" s="1543"/>
      <c r="D18" s="1546"/>
      <c r="E18" s="1529"/>
      <c r="F18" s="372" t="s">
        <v>1723</v>
      </c>
      <c r="G18" s="297" t="s">
        <v>20</v>
      </c>
      <c r="H18" s="925" t="s">
        <v>36</v>
      </c>
      <c r="I18" s="300" t="s">
        <v>11</v>
      </c>
      <c r="J18" s="300" t="s">
        <v>914</v>
      </c>
      <c r="K18" s="925" t="s">
        <v>1519</v>
      </c>
      <c r="L18" s="472">
        <v>2</v>
      </c>
      <c r="M18" s="472">
        <v>4</v>
      </c>
      <c r="N18" s="639">
        <f t="shared" si="0"/>
        <v>8</v>
      </c>
      <c r="O18" s="950" t="str">
        <f t="shared" si="1"/>
        <v>MEDIO</v>
      </c>
      <c r="P18" s="639">
        <v>10</v>
      </c>
      <c r="Q18" s="639">
        <f t="shared" si="2"/>
        <v>80</v>
      </c>
      <c r="R18" s="674" t="str">
        <f t="shared" si="3"/>
        <v>III</v>
      </c>
      <c r="S18" s="246" t="str">
        <f t="shared" si="4"/>
        <v>MEJORABLE</v>
      </c>
      <c r="T18" s="925" t="s">
        <v>13</v>
      </c>
      <c r="U18" s="925" t="s">
        <v>13</v>
      </c>
      <c r="V18" s="925" t="s">
        <v>13</v>
      </c>
      <c r="W18" s="300" t="s">
        <v>4762</v>
      </c>
      <c r="X18" s="926" t="s">
        <v>38</v>
      </c>
    </row>
    <row r="19" spans="3:24" ht="198.75" customHeight="1">
      <c r="C19" s="1543"/>
      <c r="D19" s="1546"/>
      <c r="E19" s="1529"/>
      <c r="F19" s="371" t="s">
        <v>1724</v>
      </c>
      <c r="G19" s="297" t="s">
        <v>20</v>
      </c>
      <c r="H19" s="925" t="s">
        <v>228</v>
      </c>
      <c r="I19" s="300" t="s">
        <v>11</v>
      </c>
      <c r="J19" s="300" t="s">
        <v>916</v>
      </c>
      <c r="K19" s="300" t="s">
        <v>917</v>
      </c>
      <c r="L19" s="472">
        <v>2</v>
      </c>
      <c r="M19" s="472">
        <v>4</v>
      </c>
      <c r="N19" s="639">
        <f t="shared" si="0"/>
        <v>8</v>
      </c>
      <c r="O19" s="950" t="str">
        <f t="shared" si="1"/>
        <v>MEDIO</v>
      </c>
      <c r="P19" s="639">
        <v>10</v>
      </c>
      <c r="Q19" s="639">
        <f t="shared" si="2"/>
        <v>80</v>
      </c>
      <c r="R19" s="674" t="str">
        <f t="shared" si="3"/>
        <v>III</v>
      </c>
      <c r="S19" s="246" t="str">
        <f t="shared" si="4"/>
        <v>MEJORABLE</v>
      </c>
      <c r="T19" s="925" t="s">
        <v>13</v>
      </c>
      <c r="U19" s="925" t="s">
        <v>14</v>
      </c>
      <c r="V19" s="925" t="s">
        <v>625</v>
      </c>
      <c r="W19" s="300" t="s">
        <v>2555</v>
      </c>
      <c r="X19" s="926" t="s">
        <v>13</v>
      </c>
    </row>
    <row r="20" spans="3:24" ht="90" customHeight="1">
      <c r="C20" s="1543"/>
      <c r="D20" s="1546"/>
      <c r="E20" s="1529"/>
      <c r="F20" s="372" t="s">
        <v>626</v>
      </c>
      <c r="G20" s="297" t="s">
        <v>1204</v>
      </c>
      <c r="H20" s="925" t="s">
        <v>167</v>
      </c>
      <c r="I20" s="925" t="s">
        <v>915</v>
      </c>
      <c r="J20" s="925" t="s">
        <v>11</v>
      </c>
      <c r="K20" s="925" t="s">
        <v>11</v>
      </c>
      <c r="L20" s="472">
        <v>2</v>
      </c>
      <c r="M20" s="472">
        <v>4</v>
      </c>
      <c r="N20" s="639">
        <f t="shared" si="0"/>
        <v>8</v>
      </c>
      <c r="O20" s="950" t="str">
        <f t="shared" si="1"/>
        <v>MEDIO</v>
      </c>
      <c r="P20" s="639">
        <v>10</v>
      </c>
      <c r="Q20" s="639">
        <f t="shared" si="2"/>
        <v>80</v>
      </c>
      <c r="R20" s="674" t="str">
        <f t="shared" si="3"/>
        <v>III</v>
      </c>
      <c r="S20" s="246" t="str">
        <f t="shared" si="4"/>
        <v>MEJORABLE</v>
      </c>
      <c r="T20" s="925" t="s">
        <v>13</v>
      </c>
      <c r="U20" s="925" t="s">
        <v>14</v>
      </c>
      <c r="V20" s="925" t="s">
        <v>14</v>
      </c>
      <c r="W20" s="300" t="s">
        <v>918</v>
      </c>
      <c r="X20" s="926" t="s">
        <v>13</v>
      </c>
    </row>
    <row r="21" spans="3:24" ht="183" customHeight="1">
      <c r="C21" s="1543"/>
      <c r="D21" s="1544" t="s">
        <v>3708</v>
      </c>
      <c r="E21" s="1529" t="s">
        <v>6</v>
      </c>
      <c r="F21" s="299" t="s">
        <v>1725</v>
      </c>
      <c r="G21" s="297" t="s">
        <v>8</v>
      </c>
      <c r="H21" s="925" t="s">
        <v>368</v>
      </c>
      <c r="I21" s="925" t="s">
        <v>10</v>
      </c>
      <c r="J21" s="925" t="s">
        <v>11</v>
      </c>
      <c r="K21" s="925" t="s">
        <v>369</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925" t="s">
        <v>13</v>
      </c>
      <c r="U21" s="925" t="s">
        <v>14</v>
      </c>
      <c r="V21" s="925" t="s">
        <v>14</v>
      </c>
      <c r="W21" s="300" t="s">
        <v>4763</v>
      </c>
      <c r="X21" s="926" t="s">
        <v>13</v>
      </c>
    </row>
    <row r="22" spans="3:24" ht="193.5" customHeight="1">
      <c r="C22" s="1543"/>
      <c r="D22" s="1544"/>
      <c r="E22" s="1529"/>
      <c r="F22" s="299" t="s">
        <v>1726</v>
      </c>
      <c r="G22" s="297" t="s">
        <v>8</v>
      </c>
      <c r="H22" s="925" t="s">
        <v>372</v>
      </c>
      <c r="I22" s="925" t="s">
        <v>10</v>
      </c>
      <c r="J22" s="925" t="s">
        <v>11</v>
      </c>
      <c r="K22" s="925" t="s">
        <v>369</v>
      </c>
      <c r="L22" s="472">
        <v>6</v>
      </c>
      <c r="M22" s="472">
        <v>4</v>
      </c>
      <c r="N22" s="639">
        <f t="shared" si="0"/>
        <v>24</v>
      </c>
      <c r="O22" s="950" t="str">
        <f t="shared" si="1"/>
        <v>MUY ALTO</v>
      </c>
      <c r="P22" s="639">
        <v>10</v>
      </c>
      <c r="Q22" s="639">
        <f t="shared" si="2"/>
        <v>240</v>
      </c>
      <c r="R22" s="674" t="str">
        <f t="shared" si="3"/>
        <v>II</v>
      </c>
      <c r="S22" s="246" t="str">
        <f t="shared" si="4"/>
        <v>ACEPTABLE CON CONTROL ESPECIFICO</v>
      </c>
      <c r="T22" s="925" t="s">
        <v>14</v>
      </c>
      <c r="U22" s="925" t="s">
        <v>14</v>
      </c>
      <c r="V22" s="925" t="s">
        <v>14</v>
      </c>
      <c r="W22" s="300" t="s">
        <v>4764</v>
      </c>
      <c r="X22" s="926" t="s">
        <v>13</v>
      </c>
    </row>
    <row r="23" spans="3:24" ht="102">
      <c r="C23" s="1543"/>
      <c r="D23" s="1544"/>
      <c r="E23" s="1529"/>
      <c r="F23" s="371" t="s">
        <v>1727</v>
      </c>
      <c r="G23" s="299" t="s">
        <v>39</v>
      </c>
      <c r="H23" s="300" t="s">
        <v>211</v>
      </c>
      <c r="I23" s="925" t="s">
        <v>919</v>
      </c>
      <c r="J23" s="925" t="s">
        <v>11</v>
      </c>
      <c r="K23" s="925" t="s">
        <v>920</v>
      </c>
      <c r="L23" s="472">
        <v>2</v>
      </c>
      <c r="M23" s="472">
        <v>4</v>
      </c>
      <c r="N23" s="639">
        <f t="shared" si="0"/>
        <v>8</v>
      </c>
      <c r="O23" s="950" t="str">
        <f t="shared" si="1"/>
        <v>MEDIO</v>
      </c>
      <c r="P23" s="639">
        <v>10</v>
      </c>
      <c r="Q23" s="639">
        <f t="shared" si="2"/>
        <v>80</v>
      </c>
      <c r="R23" s="674" t="str">
        <f t="shared" si="3"/>
        <v>III</v>
      </c>
      <c r="S23" s="246" t="str">
        <f t="shared" si="4"/>
        <v>MEJORABLE</v>
      </c>
      <c r="T23" s="300" t="s">
        <v>13</v>
      </c>
      <c r="U23" s="925" t="s">
        <v>13</v>
      </c>
      <c r="V23" s="925" t="s">
        <v>13</v>
      </c>
      <c r="W23" s="300" t="s">
        <v>4765</v>
      </c>
      <c r="X23" s="926" t="s">
        <v>924</v>
      </c>
    </row>
    <row r="24" spans="3:24" ht="102">
      <c r="C24" s="1543"/>
      <c r="D24" s="1544"/>
      <c r="E24" s="1529"/>
      <c r="F24" s="371" t="s">
        <v>1728</v>
      </c>
      <c r="G24" s="299" t="s">
        <v>33</v>
      </c>
      <c r="H24" s="300" t="s">
        <v>627</v>
      </c>
      <c r="I24" s="925" t="s">
        <v>919</v>
      </c>
      <c r="J24" s="925" t="s">
        <v>11</v>
      </c>
      <c r="K24" s="925" t="s">
        <v>921</v>
      </c>
      <c r="L24" s="472">
        <v>2</v>
      </c>
      <c r="M24" s="472">
        <v>4</v>
      </c>
      <c r="N24" s="639">
        <f t="shared" si="0"/>
        <v>8</v>
      </c>
      <c r="O24" s="950" t="str">
        <f t="shared" si="1"/>
        <v>MEDIO</v>
      </c>
      <c r="P24" s="639">
        <v>10</v>
      </c>
      <c r="Q24" s="639">
        <f t="shared" si="2"/>
        <v>80</v>
      </c>
      <c r="R24" s="674" t="str">
        <f t="shared" si="3"/>
        <v>III</v>
      </c>
      <c r="S24" s="246" t="str">
        <f t="shared" si="4"/>
        <v>MEJORABLE</v>
      </c>
      <c r="T24" s="300" t="s">
        <v>13</v>
      </c>
      <c r="U24" s="925" t="s">
        <v>13</v>
      </c>
      <c r="V24" s="925" t="s">
        <v>13</v>
      </c>
      <c r="W24" s="300" t="s">
        <v>4092</v>
      </c>
      <c r="X24" s="926" t="s">
        <v>925</v>
      </c>
    </row>
    <row r="25" spans="3:24" ht="144.75" customHeight="1">
      <c r="C25" s="1543"/>
      <c r="D25" s="1544"/>
      <c r="E25" s="1529"/>
      <c r="F25" s="299" t="s">
        <v>1729</v>
      </c>
      <c r="G25" s="297" t="s">
        <v>8</v>
      </c>
      <c r="H25" s="925" t="s">
        <v>375</v>
      </c>
      <c r="I25" s="925" t="s">
        <v>10</v>
      </c>
      <c r="J25" s="925" t="s">
        <v>11</v>
      </c>
      <c r="K25" s="925" t="s">
        <v>369</v>
      </c>
      <c r="L25" s="472">
        <v>6</v>
      </c>
      <c r="M25" s="472">
        <v>4</v>
      </c>
      <c r="N25" s="639">
        <f t="shared" si="0"/>
        <v>24</v>
      </c>
      <c r="O25" s="950" t="str">
        <f t="shared" si="1"/>
        <v>MUY ALTO</v>
      </c>
      <c r="P25" s="639">
        <v>10</v>
      </c>
      <c r="Q25" s="639">
        <f t="shared" si="2"/>
        <v>240</v>
      </c>
      <c r="R25" s="674" t="str">
        <f t="shared" si="3"/>
        <v>II</v>
      </c>
      <c r="S25" s="246" t="str">
        <f t="shared" si="4"/>
        <v>ACEPTABLE CON CONTROL ESPECIFICO</v>
      </c>
      <c r="T25" s="925" t="s">
        <v>14</v>
      </c>
      <c r="U25" s="925" t="s">
        <v>14</v>
      </c>
      <c r="V25" s="925" t="s">
        <v>14</v>
      </c>
      <c r="W25" s="300" t="s">
        <v>4766</v>
      </c>
      <c r="X25" s="926" t="s">
        <v>13</v>
      </c>
    </row>
    <row r="26" spans="3:24" ht="150.75" customHeight="1">
      <c r="C26" s="1543"/>
      <c r="D26" s="1544"/>
      <c r="E26" s="1529"/>
      <c r="F26" s="299" t="s">
        <v>1730</v>
      </c>
      <c r="G26" s="297" t="s">
        <v>8</v>
      </c>
      <c r="H26" s="925" t="s">
        <v>377</v>
      </c>
      <c r="I26" s="925" t="s">
        <v>10</v>
      </c>
      <c r="J26" s="925" t="s">
        <v>11</v>
      </c>
      <c r="K26" s="925" t="s">
        <v>369</v>
      </c>
      <c r="L26" s="472">
        <v>6</v>
      </c>
      <c r="M26" s="472">
        <v>4</v>
      </c>
      <c r="N26" s="639">
        <f t="shared" si="0"/>
        <v>24</v>
      </c>
      <c r="O26" s="950" t="str">
        <f t="shared" si="1"/>
        <v>MUY ALTO</v>
      </c>
      <c r="P26" s="639">
        <v>10</v>
      </c>
      <c r="Q26" s="639">
        <f t="shared" si="2"/>
        <v>240</v>
      </c>
      <c r="R26" s="674" t="str">
        <f t="shared" si="3"/>
        <v>II</v>
      </c>
      <c r="S26" s="246" t="str">
        <f t="shared" si="4"/>
        <v>ACEPTABLE CON CONTROL ESPECIFICO</v>
      </c>
      <c r="T26" s="925" t="s">
        <v>14</v>
      </c>
      <c r="U26" s="925" t="s">
        <v>14</v>
      </c>
      <c r="V26" s="925" t="s">
        <v>14</v>
      </c>
      <c r="W26" s="300" t="s">
        <v>4767</v>
      </c>
      <c r="X26" s="926" t="s">
        <v>13</v>
      </c>
    </row>
    <row r="27" spans="3:24" ht="148.5" customHeight="1">
      <c r="C27" s="1543"/>
      <c r="D27" s="1544"/>
      <c r="E27" s="1529"/>
      <c r="F27" s="299" t="s">
        <v>1731</v>
      </c>
      <c r="G27" s="297" t="s">
        <v>8</v>
      </c>
      <c r="H27" s="925" t="s">
        <v>377</v>
      </c>
      <c r="I27" s="925" t="s">
        <v>10</v>
      </c>
      <c r="J27" s="925" t="s">
        <v>11</v>
      </c>
      <c r="K27" s="925" t="s">
        <v>369</v>
      </c>
      <c r="L27" s="472">
        <v>6</v>
      </c>
      <c r="M27" s="472">
        <v>4</v>
      </c>
      <c r="N27" s="639">
        <f t="shared" si="0"/>
        <v>24</v>
      </c>
      <c r="O27" s="950" t="str">
        <f t="shared" si="1"/>
        <v>MUY ALTO</v>
      </c>
      <c r="P27" s="639">
        <v>10</v>
      </c>
      <c r="Q27" s="639">
        <f t="shared" si="2"/>
        <v>240</v>
      </c>
      <c r="R27" s="674" t="str">
        <f t="shared" si="3"/>
        <v>II</v>
      </c>
      <c r="S27" s="246" t="str">
        <f t="shared" si="4"/>
        <v>ACEPTABLE CON CONTROL ESPECIFICO</v>
      </c>
      <c r="T27" s="925" t="s">
        <v>14</v>
      </c>
      <c r="U27" s="925" t="s">
        <v>14</v>
      </c>
      <c r="V27" s="925" t="s">
        <v>14</v>
      </c>
      <c r="W27" s="300" t="s">
        <v>4768</v>
      </c>
      <c r="X27" s="926" t="s">
        <v>13</v>
      </c>
    </row>
    <row r="28" spans="3:24" ht="142.80000000000001">
      <c r="C28" s="1543"/>
      <c r="D28" s="1544"/>
      <c r="E28" s="1529"/>
      <c r="F28" s="300" t="s">
        <v>1732</v>
      </c>
      <c r="G28" s="297" t="s">
        <v>17</v>
      </c>
      <c r="H28" s="925" t="s">
        <v>18</v>
      </c>
      <c r="I28" s="925" t="s">
        <v>45</v>
      </c>
      <c r="J28" s="925" t="s">
        <v>11</v>
      </c>
      <c r="K28" s="925" t="s">
        <v>912</v>
      </c>
      <c r="L28" s="472">
        <v>2</v>
      </c>
      <c r="M28" s="472">
        <v>4</v>
      </c>
      <c r="N28" s="639">
        <f t="shared" si="0"/>
        <v>8</v>
      </c>
      <c r="O28" s="950" t="str">
        <f t="shared" si="1"/>
        <v>MEDIO</v>
      </c>
      <c r="P28" s="639">
        <v>10</v>
      </c>
      <c r="Q28" s="639">
        <f t="shared" si="2"/>
        <v>80</v>
      </c>
      <c r="R28" s="674" t="str">
        <f t="shared" si="3"/>
        <v>III</v>
      </c>
      <c r="S28" s="246" t="str">
        <f t="shared" si="4"/>
        <v>MEJORABLE</v>
      </c>
      <c r="T28" s="925" t="s">
        <v>13</v>
      </c>
      <c r="U28" s="925" t="s">
        <v>14</v>
      </c>
      <c r="V28" s="925" t="s">
        <v>14</v>
      </c>
      <c r="W28" s="300" t="s">
        <v>4769</v>
      </c>
      <c r="X28" s="926" t="s">
        <v>13</v>
      </c>
    </row>
    <row r="29" spans="3:24" ht="165" customHeight="1">
      <c r="C29" s="1543"/>
      <c r="D29" s="1544"/>
      <c r="E29" s="1529"/>
      <c r="F29" s="299" t="s">
        <v>1733</v>
      </c>
      <c r="G29" s="297" t="s">
        <v>20</v>
      </c>
      <c r="H29" s="925" t="s">
        <v>382</v>
      </c>
      <c r="I29" s="925" t="s">
        <v>383</v>
      </c>
      <c r="J29" s="925" t="s">
        <v>384</v>
      </c>
      <c r="K29" s="925" t="s">
        <v>922</v>
      </c>
      <c r="L29" s="472">
        <v>2</v>
      </c>
      <c r="M29" s="472">
        <v>4</v>
      </c>
      <c r="N29" s="639">
        <f t="shared" si="0"/>
        <v>8</v>
      </c>
      <c r="O29" s="950" t="str">
        <f t="shared" si="1"/>
        <v>MEDIO</v>
      </c>
      <c r="P29" s="639">
        <v>10</v>
      </c>
      <c r="Q29" s="639">
        <f t="shared" si="2"/>
        <v>80</v>
      </c>
      <c r="R29" s="674" t="str">
        <f t="shared" si="3"/>
        <v>III</v>
      </c>
      <c r="S29" s="246" t="str">
        <f t="shared" si="4"/>
        <v>MEJORABLE</v>
      </c>
      <c r="T29" s="925" t="s">
        <v>13</v>
      </c>
      <c r="U29" s="925" t="s">
        <v>13</v>
      </c>
      <c r="V29" s="925" t="s">
        <v>385</v>
      </c>
      <c r="W29" s="300" t="s">
        <v>13</v>
      </c>
      <c r="X29" s="926" t="s">
        <v>13</v>
      </c>
    </row>
    <row r="30" spans="3:24" ht="198.75" customHeight="1">
      <c r="C30" s="1543"/>
      <c r="D30" s="1544"/>
      <c r="E30" s="1529"/>
      <c r="F30" s="371" t="s">
        <v>1734</v>
      </c>
      <c r="G30" s="297" t="s">
        <v>20</v>
      </c>
      <c r="H30" s="925" t="s">
        <v>628</v>
      </c>
      <c r="I30" s="925" t="s">
        <v>11</v>
      </c>
      <c r="J30" s="925" t="s">
        <v>11</v>
      </c>
      <c r="K30" s="925" t="s">
        <v>11</v>
      </c>
      <c r="L30" s="472">
        <v>2</v>
      </c>
      <c r="M30" s="472">
        <v>4</v>
      </c>
      <c r="N30" s="639">
        <f t="shared" si="0"/>
        <v>8</v>
      </c>
      <c r="O30" s="950" t="str">
        <f t="shared" si="1"/>
        <v>MEDIO</v>
      </c>
      <c r="P30" s="639">
        <v>10</v>
      </c>
      <c r="Q30" s="639">
        <f t="shared" si="2"/>
        <v>80</v>
      </c>
      <c r="R30" s="674" t="str">
        <f t="shared" si="3"/>
        <v>III</v>
      </c>
      <c r="S30" s="246" t="str">
        <f t="shared" si="4"/>
        <v>MEJORABLE</v>
      </c>
      <c r="T30" s="925" t="s">
        <v>13</v>
      </c>
      <c r="U30" s="925" t="s">
        <v>13</v>
      </c>
      <c r="V30" s="925" t="s">
        <v>13</v>
      </c>
      <c r="W30" s="300" t="s">
        <v>2556</v>
      </c>
      <c r="X30" s="926" t="s">
        <v>13</v>
      </c>
    </row>
    <row r="31" spans="3:24" ht="214.5" customHeight="1">
      <c r="C31" s="1543"/>
      <c r="D31" s="1544"/>
      <c r="E31" s="1529"/>
      <c r="F31" s="299" t="s">
        <v>1735</v>
      </c>
      <c r="G31" s="297" t="s">
        <v>20</v>
      </c>
      <c r="H31" s="925" t="s">
        <v>387</v>
      </c>
      <c r="I31" s="925" t="s">
        <v>923</v>
      </c>
      <c r="J31" s="925" t="s">
        <v>10</v>
      </c>
      <c r="K31" s="925" t="s">
        <v>11</v>
      </c>
      <c r="L31" s="472">
        <v>2</v>
      </c>
      <c r="M31" s="472">
        <v>4</v>
      </c>
      <c r="N31" s="639">
        <f t="shared" si="0"/>
        <v>8</v>
      </c>
      <c r="O31" s="950" t="str">
        <f t="shared" si="1"/>
        <v>MEDIO</v>
      </c>
      <c r="P31" s="639">
        <v>10</v>
      </c>
      <c r="Q31" s="639">
        <f t="shared" si="2"/>
        <v>80</v>
      </c>
      <c r="R31" s="674" t="str">
        <f t="shared" si="3"/>
        <v>III</v>
      </c>
      <c r="S31" s="246" t="str">
        <f t="shared" si="4"/>
        <v>MEJORABLE</v>
      </c>
      <c r="T31" s="925" t="s">
        <v>14</v>
      </c>
      <c r="U31" s="925" t="s">
        <v>14</v>
      </c>
      <c r="V31" s="925" t="s">
        <v>14</v>
      </c>
      <c r="W31" s="300" t="s">
        <v>14</v>
      </c>
      <c r="X31" s="926" t="s">
        <v>389</v>
      </c>
    </row>
    <row r="32" spans="3:24" ht="122.4">
      <c r="C32" s="1530" t="s">
        <v>78</v>
      </c>
      <c r="D32" s="1513" t="s">
        <v>3776</v>
      </c>
      <c r="E32" s="1529" t="s">
        <v>6</v>
      </c>
      <c r="F32" s="299" t="s">
        <v>1152</v>
      </c>
      <c r="G32" s="927" t="s">
        <v>20</v>
      </c>
      <c r="H32" s="163" t="s">
        <v>30</v>
      </c>
      <c r="I32" s="300" t="s">
        <v>11</v>
      </c>
      <c r="J32" s="300" t="s">
        <v>11</v>
      </c>
      <c r="K32" s="300" t="s">
        <v>1520</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3" t="s">
        <v>13</v>
      </c>
      <c r="U32" s="163" t="s">
        <v>13</v>
      </c>
      <c r="V32" s="163" t="s">
        <v>929</v>
      </c>
      <c r="W32" s="295" t="s">
        <v>4770</v>
      </c>
      <c r="X32" s="165" t="s">
        <v>13</v>
      </c>
    </row>
    <row r="33" spans="3:24" ht="144" customHeight="1">
      <c r="C33" s="1530"/>
      <c r="D33" s="1513"/>
      <c r="E33" s="1529"/>
      <c r="F33" s="296" t="s">
        <v>1723</v>
      </c>
      <c r="G33" s="927" t="s">
        <v>20</v>
      </c>
      <c r="H33" s="163" t="s">
        <v>36</v>
      </c>
      <c r="I33" s="300" t="s">
        <v>11</v>
      </c>
      <c r="J33" s="300" t="s">
        <v>11</v>
      </c>
      <c r="K33" s="163" t="s">
        <v>11</v>
      </c>
      <c r="L33" s="472">
        <v>2</v>
      </c>
      <c r="M33" s="472">
        <v>4</v>
      </c>
      <c r="N33" s="639">
        <f t="shared" si="0"/>
        <v>8</v>
      </c>
      <c r="O33" s="950" t="str">
        <f t="shared" si="1"/>
        <v>MEDIO</v>
      </c>
      <c r="P33" s="639">
        <v>10</v>
      </c>
      <c r="Q33" s="639">
        <f t="shared" si="2"/>
        <v>80</v>
      </c>
      <c r="R33" s="674" t="str">
        <f t="shared" si="3"/>
        <v>III</v>
      </c>
      <c r="S33" s="246" t="str">
        <f t="shared" si="4"/>
        <v>MEJORABLE</v>
      </c>
      <c r="T33" s="163" t="s">
        <v>13</v>
      </c>
      <c r="U33" s="163" t="s">
        <v>13</v>
      </c>
      <c r="V33" s="163" t="s">
        <v>13</v>
      </c>
      <c r="W33" s="295" t="s">
        <v>4771</v>
      </c>
      <c r="X33" s="165" t="s">
        <v>38</v>
      </c>
    </row>
    <row r="34" spans="3:24" ht="142.5" customHeight="1">
      <c r="C34" s="1530"/>
      <c r="D34" s="1513"/>
      <c r="E34" s="1529"/>
      <c r="F34" s="372" t="s">
        <v>1736</v>
      </c>
      <c r="G34" s="297" t="s">
        <v>33</v>
      </c>
      <c r="H34" s="925" t="s">
        <v>34</v>
      </c>
      <c r="I34" s="925" t="s">
        <v>10</v>
      </c>
      <c r="J34" s="925" t="s">
        <v>10</v>
      </c>
      <c r="K34" s="925" t="s">
        <v>926</v>
      </c>
      <c r="L34" s="472">
        <v>2</v>
      </c>
      <c r="M34" s="472">
        <v>4</v>
      </c>
      <c r="N34" s="639">
        <f t="shared" si="0"/>
        <v>8</v>
      </c>
      <c r="O34" s="950" t="str">
        <f t="shared" si="1"/>
        <v>MEDIO</v>
      </c>
      <c r="P34" s="639">
        <v>10</v>
      </c>
      <c r="Q34" s="639">
        <f t="shared" si="2"/>
        <v>80</v>
      </c>
      <c r="R34" s="674" t="str">
        <f t="shared" si="3"/>
        <v>III</v>
      </c>
      <c r="S34" s="246" t="str">
        <f t="shared" si="4"/>
        <v>MEJORABLE</v>
      </c>
      <c r="T34" s="163" t="s">
        <v>13</v>
      </c>
      <c r="U34" s="163" t="s">
        <v>13</v>
      </c>
      <c r="V34" s="163" t="s">
        <v>13</v>
      </c>
      <c r="W34" s="295" t="s">
        <v>4772</v>
      </c>
      <c r="X34" s="165" t="s">
        <v>13</v>
      </c>
    </row>
    <row r="35" spans="3:24" ht="173.25" customHeight="1">
      <c r="C35" s="1530"/>
      <c r="D35" s="1513"/>
      <c r="E35" s="1529"/>
      <c r="F35" s="372" t="s">
        <v>1737</v>
      </c>
      <c r="G35" s="297" t="s">
        <v>33</v>
      </c>
      <c r="H35" s="925" t="s">
        <v>34</v>
      </c>
      <c r="I35" s="925" t="s">
        <v>10</v>
      </c>
      <c r="J35" s="925" t="s">
        <v>10</v>
      </c>
      <c r="K35" s="925" t="s">
        <v>10</v>
      </c>
      <c r="L35" s="472">
        <v>2</v>
      </c>
      <c r="M35" s="472">
        <v>4</v>
      </c>
      <c r="N35" s="639">
        <f t="shared" si="0"/>
        <v>8</v>
      </c>
      <c r="O35" s="950" t="str">
        <f t="shared" si="1"/>
        <v>MEDIO</v>
      </c>
      <c r="P35" s="639">
        <v>10</v>
      </c>
      <c r="Q35" s="639">
        <f t="shared" si="2"/>
        <v>80</v>
      </c>
      <c r="R35" s="674" t="str">
        <f t="shared" si="3"/>
        <v>III</v>
      </c>
      <c r="S35" s="246" t="str">
        <f t="shared" si="4"/>
        <v>MEJORABLE</v>
      </c>
      <c r="T35" s="163" t="s">
        <v>13</v>
      </c>
      <c r="U35" s="163" t="s">
        <v>13</v>
      </c>
      <c r="V35" s="163" t="s">
        <v>13</v>
      </c>
      <c r="W35" s="295" t="s">
        <v>4773</v>
      </c>
      <c r="X35" s="165" t="s">
        <v>1522</v>
      </c>
    </row>
    <row r="36" spans="3:24" ht="102">
      <c r="C36" s="1530"/>
      <c r="D36" s="1513"/>
      <c r="E36" s="1529"/>
      <c r="F36" s="373" t="s">
        <v>1738</v>
      </c>
      <c r="G36" s="927" t="s">
        <v>86</v>
      </c>
      <c r="H36" s="163" t="s">
        <v>87</v>
      </c>
      <c r="I36" s="163" t="s">
        <v>11</v>
      </c>
      <c r="J36" s="163" t="s">
        <v>11</v>
      </c>
      <c r="K36" s="163" t="s">
        <v>927</v>
      </c>
      <c r="L36" s="472">
        <v>2</v>
      </c>
      <c r="M36" s="472">
        <v>4</v>
      </c>
      <c r="N36" s="639">
        <f t="shared" si="0"/>
        <v>8</v>
      </c>
      <c r="O36" s="950" t="str">
        <f t="shared" si="1"/>
        <v>MEDIO</v>
      </c>
      <c r="P36" s="639">
        <v>10</v>
      </c>
      <c r="Q36" s="639">
        <f t="shared" si="2"/>
        <v>80</v>
      </c>
      <c r="R36" s="674" t="str">
        <f t="shared" si="3"/>
        <v>III</v>
      </c>
      <c r="S36" s="246" t="str">
        <f t="shared" si="4"/>
        <v>MEJORABLE</v>
      </c>
      <c r="T36" s="163" t="s">
        <v>91</v>
      </c>
      <c r="U36" s="163" t="s">
        <v>91</v>
      </c>
      <c r="V36" s="163" t="s">
        <v>91</v>
      </c>
      <c r="W36" s="295" t="s">
        <v>4774</v>
      </c>
      <c r="X36" s="165" t="s">
        <v>93</v>
      </c>
    </row>
    <row r="37" spans="3:24" ht="102">
      <c r="C37" s="1530"/>
      <c r="D37" s="1513"/>
      <c r="E37" s="1529"/>
      <c r="F37" s="297" t="s">
        <v>1739</v>
      </c>
      <c r="G37" s="297" t="s">
        <v>86</v>
      </c>
      <c r="H37" s="925" t="s">
        <v>629</v>
      </c>
      <c r="I37" s="163" t="s">
        <v>11</v>
      </c>
      <c r="J37" s="163" t="s">
        <v>11</v>
      </c>
      <c r="K37" s="163" t="s">
        <v>927</v>
      </c>
      <c r="L37" s="472">
        <v>2</v>
      </c>
      <c r="M37" s="472">
        <v>4</v>
      </c>
      <c r="N37" s="639">
        <f t="shared" si="0"/>
        <v>8</v>
      </c>
      <c r="O37" s="950" t="str">
        <f t="shared" si="1"/>
        <v>MEDIO</v>
      </c>
      <c r="P37" s="639">
        <v>10</v>
      </c>
      <c r="Q37" s="639">
        <f t="shared" si="2"/>
        <v>80</v>
      </c>
      <c r="R37" s="674" t="str">
        <f t="shared" si="3"/>
        <v>III</v>
      </c>
      <c r="S37" s="246" t="str">
        <f t="shared" si="4"/>
        <v>MEJORABLE</v>
      </c>
      <c r="T37" s="925" t="s">
        <v>13</v>
      </c>
      <c r="U37" s="925" t="s">
        <v>13</v>
      </c>
      <c r="V37" s="925" t="s">
        <v>13</v>
      </c>
      <c r="W37" s="300" t="s">
        <v>4774</v>
      </c>
      <c r="X37" s="926" t="s">
        <v>932</v>
      </c>
    </row>
    <row r="38" spans="3:24" ht="102">
      <c r="C38" s="1530"/>
      <c r="D38" s="1513"/>
      <c r="E38" s="1529"/>
      <c r="F38" s="296" t="s">
        <v>1740</v>
      </c>
      <c r="G38" s="927" t="s">
        <v>20</v>
      </c>
      <c r="H38" s="163" t="s">
        <v>31</v>
      </c>
      <c r="I38" s="300" t="s">
        <v>11</v>
      </c>
      <c r="J38" s="300" t="s">
        <v>11</v>
      </c>
      <c r="K38" s="300" t="s">
        <v>928</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63" t="s">
        <v>13</v>
      </c>
      <c r="U38" s="163" t="s">
        <v>13</v>
      </c>
      <c r="V38" s="163" t="s">
        <v>13</v>
      </c>
      <c r="W38" s="295" t="s">
        <v>4775</v>
      </c>
      <c r="X38" s="165" t="s">
        <v>13</v>
      </c>
    </row>
    <row r="39" spans="3:24" ht="102">
      <c r="C39" s="1530"/>
      <c r="D39" s="1513"/>
      <c r="E39" s="1529"/>
      <c r="F39" s="296" t="s">
        <v>1741</v>
      </c>
      <c r="G39" s="927" t="s">
        <v>20</v>
      </c>
      <c r="H39" s="163" t="s">
        <v>31</v>
      </c>
      <c r="I39" s="300" t="s">
        <v>11</v>
      </c>
      <c r="J39" s="300" t="s">
        <v>11</v>
      </c>
      <c r="K39" s="300" t="s">
        <v>928</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63" t="s">
        <v>13</v>
      </c>
      <c r="U39" s="163" t="s">
        <v>13</v>
      </c>
      <c r="V39" s="163" t="s">
        <v>13</v>
      </c>
      <c r="W39" s="295" t="s">
        <v>4776</v>
      </c>
      <c r="X39" s="165" t="s">
        <v>13</v>
      </c>
    </row>
    <row r="40" spans="3:24" ht="81.599999999999994">
      <c r="C40" s="1530"/>
      <c r="D40" s="1513"/>
      <c r="E40" s="1529"/>
      <c r="F40" s="296" t="s">
        <v>1742</v>
      </c>
      <c r="G40" s="927" t="s">
        <v>20</v>
      </c>
      <c r="H40" s="163" t="s">
        <v>36</v>
      </c>
      <c r="I40" s="300" t="s">
        <v>11</v>
      </c>
      <c r="J40" s="300" t="s">
        <v>11</v>
      </c>
      <c r="K40" s="163" t="s">
        <v>1523</v>
      </c>
      <c r="L40" s="472">
        <v>2</v>
      </c>
      <c r="M40" s="472">
        <v>4</v>
      </c>
      <c r="N40" s="639">
        <f t="shared" si="0"/>
        <v>8</v>
      </c>
      <c r="O40" s="950" t="str">
        <f t="shared" si="1"/>
        <v>MEDIO</v>
      </c>
      <c r="P40" s="639">
        <v>10</v>
      </c>
      <c r="Q40" s="639">
        <f t="shared" si="2"/>
        <v>80</v>
      </c>
      <c r="R40" s="674" t="str">
        <f t="shared" si="3"/>
        <v>III</v>
      </c>
      <c r="S40" s="246" t="str">
        <f t="shared" si="4"/>
        <v>MEJORABLE</v>
      </c>
      <c r="T40" s="163" t="s">
        <v>13</v>
      </c>
      <c r="U40" s="163" t="s">
        <v>13</v>
      </c>
      <c r="V40" s="163" t="s">
        <v>13</v>
      </c>
      <c r="W40" s="295" t="s">
        <v>4777</v>
      </c>
      <c r="X40" s="165" t="s">
        <v>38</v>
      </c>
    </row>
    <row r="41" spans="3:24" ht="81.599999999999994">
      <c r="C41" s="1530"/>
      <c r="D41" s="1513"/>
      <c r="E41" s="1529"/>
      <c r="F41" s="296" t="s">
        <v>675</v>
      </c>
      <c r="G41" s="927" t="s">
        <v>20</v>
      </c>
      <c r="H41" s="163" t="s">
        <v>36</v>
      </c>
      <c r="I41" s="300" t="s">
        <v>11</v>
      </c>
      <c r="J41" s="300" t="s">
        <v>11</v>
      </c>
      <c r="K41" s="163" t="s">
        <v>917</v>
      </c>
      <c r="L41" s="472">
        <v>2</v>
      </c>
      <c r="M41" s="472">
        <v>4</v>
      </c>
      <c r="N41" s="639">
        <f t="shared" si="0"/>
        <v>8</v>
      </c>
      <c r="O41" s="950" t="str">
        <f t="shared" si="1"/>
        <v>MEDIO</v>
      </c>
      <c r="P41" s="639">
        <v>10</v>
      </c>
      <c r="Q41" s="639">
        <f t="shared" si="2"/>
        <v>80</v>
      </c>
      <c r="R41" s="674" t="str">
        <f t="shared" si="3"/>
        <v>III</v>
      </c>
      <c r="S41" s="246" t="str">
        <f t="shared" si="4"/>
        <v>MEJORABLE</v>
      </c>
      <c r="T41" s="163" t="s">
        <v>13</v>
      </c>
      <c r="U41" s="163" t="s">
        <v>13</v>
      </c>
      <c r="V41" s="163" t="s">
        <v>13</v>
      </c>
      <c r="W41" s="295" t="s">
        <v>3577</v>
      </c>
      <c r="X41" s="165" t="s">
        <v>13</v>
      </c>
    </row>
    <row r="42" spans="3:24" ht="150.75" customHeight="1">
      <c r="C42" s="1530"/>
      <c r="D42" s="1513"/>
      <c r="E42" s="1529"/>
      <c r="F42" s="298" t="s">
        <v>1181</v>
      </c>
      <c r="G42" s="927" t="s">
        <v>20</v>
      </c>
      <c r="H42" s="163" t="s">
        <v>36</v>
      </c>
      <c r="I42" s="295" t="s">
        <v>11</v>
      </c>
      <c r="J42" s="295" t="s">
        <v>11</v>
      </c>
      <c r="K42" s="163" t="s">
        <v>1524</v>
      </c>
      <c r="L42" s="472">
        <v>2</v>
      </c>
      <c r="M42" s="472">
        <v>4</v>
      </c>
      <c r="N42" s="639">
        <f t="shared" si="0"/>
        <v>8</v>
      </c>
      <c r="O42" s="950" t="str">
        <f t="shared" si="1"/>
        <v>MEDIO</v>
      </c>
      <c r="P42" s="639">
        <v>10</v>
      </c>
      <c r="Q42" s="639">
        <f t="shared" si="2"/>
        <v>80</v>
      </c>
      <c r="R42" s="674" t="str">
        <f t="shared" si="3"/>
        <v>III</v>
      </c>
      <c r="S42" s="246" t="str">
        <f t="shared" si="4"/>
        <v>MEJORABLE</v>
      </c>
      <c r="T42" s="163" t="s">
        <v>13</v>
      </c>
      <c r="U42" s="163" t="s">
        <v>13</v>
      </c>
      <c r="V42" s="163" t="s">
        <v>13</v>
      </c>
      <c r="W42" s="295" t="s">
        <v>4778</v>
      </c>
      <c r="X42" s="165" t="s">
        <v>13</v>
      </c>
    </row>
    <row r="43" spans="3:24" ht="372" customHeight="1">
      <c r="C43" s="1523" t="s">
        <v>3775</v>
      </c>
      <c r="D43" s="1524"/>
      <c r="E43" s="129" t="s">
        <v>6</v>
      </c>
      <c r="F43" s="295" t="s">
        <v>1743</v>
      </c>
      <c r="G43" s="297" t="s">
        <v>17</v>
      </c>
      <c r="H43" s="163" t="s">
        <v>94</v>
      </c>
      <c r="I43" s="163" t="s">
        <v>630</v>
      </c>
      <c r="J43" s="163" t="s">
        <v>95</v>
      </c>
      <c r="K43" s="163" t="s">
        <v>630</v>
      </c>
      <c r="L43" s="472">
        <v>2</v>
      </c>
      <c r="M43" s="472">
        <v>4</v>
      </c>
      <c r="N43" s="639">
        <f t="shared" si="0"/>
        <v>8</v>
      </c>
      <c r="O43" s="950" t="str">
        <f t="shared" si="1"/>
        <v>MEDIO</v>
      </c>
      <c r="P43" s="639">
        <v>10</v>
      </c>
      <c r="Q43" s="639">
        <f t="shared" si="2"/>
        <v>80</v>
      </c>
      <c r="R43" s="674" t="str">
        <f t="shared" si="3"/>
        <v>III</v>
      </c>
      <c r="S43" s="246" t="str">
        <f t="shared" si="4"/>
        <v>MEJORABLE</v>
      </c>
      <c r="T43" s="163" t="s">
        <v>14</v>
      </c>
      <c r="U43" s="163" t="s">
        <v>14</v>
      </c>
      <c r="V43" s="163" t="s">
        <v>14</v>
      </c>
      <c r="W43" s="295" t="s">
        <v>4779</v>
      </c>
      <c r="X43" s="165" t="s">
        <v>13</v>
      </c>
    </row>
    <row r="44" spans="3:24" ht="372" customHeight="1">
      <c r="C44" s="1525"/>
      <c r="D44" s="1526"/>
      <c r="E44" s="139" t="s">
        <v>6</v>
      </c>
      <c r="F44" s="372" t="s">
        <v>1744</v>
      </c>
      <c r="G44" s="297" t="s">
        <v>8</v>
      </c>
      <c r="H44" s="925" t="s">
        <v>108</v>
      </c>
      <c r="I44" s="925" t="s">
        <v>10</v>
      </c>
      <c r="J44" s="925" t="s">
        <v>10</v>
      </c>
      <c r="K44" s="925" t="s">
        <v>109</v>
      </c>
      <c r="L44" s="472">
        <v>6</v>
      </c>
      <c r="M44" s="472">
        <v>4</v>
      </c>
      <c r="N44" s="639">
        <f t="shared" si="0"/>
        <v>24</v>
      </c>
      <c r="O44" s="950" t="str">
        <f t="shared" si="1"/>
        <v>MUY ALTO</v>
      </c>
      <c r="P44" s="639">
        <v>10</v>
      </c>
      <c r="Q44" s="639">
        <f t="shared" si="2"/>
        <v>240</v>
      </c>
      <c r="R44" s="674" t="str">
        <f t="shared" si="3"/>
        <v>II</v>
      </c>
      <c r="S44" s="246" t="str">
        <f t="shared" si="4"/>
        <v>ACEPTABLE CON CONTROL ESPECIFICO</v>
      </c>
      <c r="T44" s="925" t="s">
        <v>13</v>
      </c>
      <c r="U44" s="925" t="s">
        <v>13</v>
      </c>
      <c r="V44" s="925" t="s">
        <v>13</v>
      </c>
      <c r="W44" s="300" t="s">
        <v>4780</v>
      </c>
      <c r="X44" s="926" t="s">
        <v>10</v>
      </c>
    </row>
    <row r="45" spans="3:24" ht="372" customHeight="1">
      <c r="C45" s="1525"/>
      <c r="D45" s="1526"/>
      <c r="E45" s="129" t="s">
        <v>6</v>
      </c>
      <c r="F45" s="296" t="s">
        <v>1740</v>
      </c>
      <c r="G45" s="927" t="s">
        <v>20</v>
      </c>
      <c r="H45" s="163" t="s">
        <v>31</v>
      </c>
      <c r="I45" s="300" t="s">
        <v>11</v>
      </c>
      <c r="J45" s="300" t="s">
        <v>11</v>
      </c>
      <c r="K45" s="300" t="s">
        <v>933</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63" t="s">
        <v>13</v>
      </c>
      <c r="U45" s="163" t="s">
        <v>13</v>
      </c>
      <c r="V45" s="163" t="s">
        <v>112</v>
      </c>
      <c r="W45" s="295" t="s">
        <v>4781</v>
      </c>
      <c r="X45" s="165" t="s">
        <v>13</v>
      </c>
    </row>
    <row r="46" spans="3:24" ht="321.75" customHeight="1">
      <c r="C46" s="1525"/>
      <c r="D46" s="1526"/>
      <c r="E46" s="295" t="s">
        <v>6</v>
      </c>
      <c r="F46" s="372" t="s">
        <v>1745</v>
      </c>
      <c r="G46" s="297" t="s">
        <v>20</v>
      </c>
      <c r="H46" s="925" t="s">
        <v>97</v>
      </c>
      <c r="I46" s="300" t="s">
        <v>11</v>
      </c>
      <c r="J46" s="300" t="s">
        <v>11</v>
      </c>
      <c r="K46" s="300" t="s">
        <v>933</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925" t="s">
        <v>13</v>
      </c>
      <c r="U46" s="925" t="s">
        <v>13</v>
      </c>
      <c r="V46" s="925" t="s">
        <v>516</v>
      </c>
      <c r="W46" s="300" t="s">
        <v>4782</v>
      </c>
      <c r="X46" s="926" t="s">
        <v>13</v>
      </c>
    </row>
    <row r="47" spans="3:24" ht="198.75" customHeight="1">
      <c r="C47" s="1525"/>
      <c r="D47" s="1526"/>
      <c r="E47" s="129" t="s">
        <v>6</v>
      </c>
      <c r="F47" s="372" t="s">
        <v>1746</v>
      </c>
      <c r="G47" s="927" t="s">
        <v>20</v>
      </c>
      <c r="H47" s="163" t="s">
        <v>97</v>
      </c>
      <c r="I47" s="300" t="s">
        <v>11</v>
      </c>
      <c r="J47" s="300" t="s">
        <v>98</v>
      </c>
      <c r="K47" s="300" t="s">
        <v>933</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63" t="s">
        <v>13</v>
      </c>
      <c r="U47" s="163" t="s">
        <v>13</v>
      </c>
      <c r="V47" s="163" t="s">
        <v>13</v>
      </c>
      <c r="W47" s="300" t="s">
        <v>1525</v>
      </c>
      <c r="X47" s="165" t="s">
        <v>13</v>
      </c>
    </row>
    <row r="48" spans="3:24" ht="183.6">
      <c r="C48" s="1525"/>
      <c r="D48" s="1526"/>
      <c r="E48" s="129" t="s">
        <v>6</v>
      </c>
      <c r="F48" s="296" t="s">
        <v>1747</v>
      </c>
      <c r="G48" s="927" t="s">
        <v>20</v>
      </c>
      <c r="H48" s="163" t="s">
        <v>31</v>
      </c>
      <c r="I48" s="300" t="s">
        <v>11</v>
      </c>
      <c r="J48" s="300" t="s">
        <v>934</v>
      </c>
      <c r="K48" s="300" t="s">
        <v>933</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63" t="s">
        <v>13</v>
      </c>
      <c r="U48" s="163" t="s">
        <v>13</v>
      </c>
      <c r="V48" s="163" t="s">
        <v>937</v>
      </c>
      <c r="W48" s="295" t="s">
        <v>2558</v>
      </c>
      <c r="X48" s="165" t="s">
        <v>13</v>
      </c>
    </row>
    <row r="49" spans="3:24" ht="102">
      <c r="C49" s="1525"/>
      <c r="D49" s="1526"/>
      <c r="E49" s="129" t="s">
        <v>6</v>
      </c>
      <c r="F49" s="296" t="s">
        <v>1027</v>
      </c>
      <c r="G49" s="927" t="s">
        <v>20</v>
      </c>
      <c r="H49" s="163" t="s">
        <v>31</v>
      </c>
      <c r="I49" s="300" t="s">
        <v>11</v>
      </c>
      <c r="J49" s="300" t="s">
        <v>110</v>
      </c>
      <c r="K49" s="300" t="s">
        <v>933</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63" t="s">
        <v>13</v>
      </c>
      <c r="U49" s="163" t="s">
        <v>13</v>
      </c>
      <c r="V49" s="163" t="s">
        <v>114</v>
      </c>
      <c r="W49" s="295" t="s">
        <v>2559</v>
      </c>
      <c r="X49" s="165" t="s">
        <v>13</v>
      </c>
    </row>
    <row r="50" spans="3:24" ht="176.4" customHeight="1">
      <c r="C50" s="1525"/>
      <c r="D50" s="1526"/>
      <c r="E50" s="129" t="s">
        <v>6</v>
      </c>
      <c r="F50" s="299" t="s">
        <v>1748</v>
      </c>
      <c r="G50" s="297" t="s">
        <v>17</v>
      </c>
      <c r="H50" s="925" t="s">
        <v>27</v>
      </c>
      <c r="I50" s="925" t="s">
        <v>10</v>
      </c>
      <c r="J50" s="925" t="s">
        <v>28</v>
      </c>
      <c r="K50" s="925" t="s">
        <v>11</v>
      </c>
      <c r="L50" s="472">
        <v>2</v>
      </c>
      <c r="M50" s="472">
        <v>4</v>
      </c>
      <c r="N50" s="639">
        <f t="shared" si="0"/>
        <v>8</v>
      </c>
      <c r="O50" s="950" t="str">
        <f t="shared" si="1"/>
        <v>MEDIO</v>
      </c>
      <c r="P50" s="639">
        <v>10</v>
      </c>
      <c r="Q50" s="639">
        <f t="shared" si="2"/>
        <v>80</v>
      </c>
      <c r="R50" s="674" t="str">
        <f t="shared" si="3"/>
        <v>III</v>
      </c>
      <c r="S50" s="246" t="str">
        <f t="shared" si="4"/>
        <v>MEJORABLE</v>
      </c>
      <c r="T50" s="163" t="s">
        <v>26</v>
      </c>
      <c r="U50" s="163" t="s">
        <v>26</v>
      </c>
      <c r="V50" s="163" t="s">
        <v>115</v>
      </c>
      <c r="W50" s="295" t="s">
        <v>4093</v>
      </c>
      <c r="X50" s="165" t="s">
        <v>13</v>
      </c>
    </row>
    <row r="51" spans="3:24" ht="154.19999999999999" customHeight="1">
      <c r="C51" s="1525"/>
      <c r="D51" s="1526"/>
      <c r="E51" s="129" t="s">
        <v>157</v>
      </c>
      <c r="F51" s="299" t="s">
        <v>80</v>
      </c>
      <c r="G51" s="927" t="s">
        <v>81</v>
      </c>
      <c r="H51" s="163" t="s">
        <v>82</v>
      </c>
      <c r="I51" s="163" t="s">
        <v>935</v>
      </c>
      <c r="J51" s="163" t="s">
        <v>100</v>
      </c>
      <c r="K51" s="163" t="s">
        <v>1526</v>
      </c>
      <c r="L51" s="472">
        <v>2</v>
      </c>
      <c r="M51" s="472">
        <v>2</v>
      </c>
      <c r="N51" s="639">
        <f t="shared" si="0"/>
        <v>4</v>
      </c>
      <c r="O51" s="950" t="str">
        <f t="shared" si="1"/>
        <v>BAJO</v>
      </c>
      <c r="P51" s="639">
        <v>100</v>
      </c>
      <c r="Q51" s="639">
        <f t="shared" si="2"/>
        <v>400</v>
      </c>
      <c r="R51" s="674" t="str">
        <f t="shared" si="3"/>
        <v>II</v>
      </c>
      <c r="S51" s="246" t="str">
        <f t="shared" si="4"/>
        <v>ACEPTABLE CON CONTROL ESPECIFICO</v>
      </c>
      <c r="T51" s="163" t="s">
        <v>14</v>
      </c>
      <c r="U51" s="163" t="s">
        <v>14</v>
      </c>
      <c r="V51" s="163" t="s">
        <v>14</v>
      </c>
      <c r="W51" s="295" t="s">
        <v>4783</v>
      </c>
      <c r="X51" s="165"/>
    </row>
    <row r="52" spans="3:24" ht="204">
      <c r="C52" s="1525"/>
      <c r="D52" s="1526"/>
      <c r="E52" s="129" t="s">
        <v>157</v>
      </c>
      <c r="F52" s="299" t="s">
        <v>102</v>
      </c>
      <c r="G52" s="927" t="s">
        <v>81</v>
      </c>
      <c r="H52" s="163" t="s">
        <v>82</v>
      </c>
      <c r="I52" s="163" t="s">
        <v>11</v>
      </c>
      <c r="J52" s="163" t="s">
        <v>11</v>
      </c>
      <c r="K52" s="163" t="s">
        <v>936</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925" t="s">
        <v>14</v>
      </c>
      <c r="U52" s="925" t="s">
        <v>14</v>
      </c>
      <c r="V52" s="925" t="s">
        <v>14</v>
      </c>
      <c r="W52" s="300" t="s">
        <v>4784</v>
      </c>
      <c r="X52" s="926"/>
    </row>
    <row r="53" spans="3:24" ht="142.80000000000001">
      <c r="C53" s="1525"/>
      <c r="D53" s="1526"/>
      <c r="E53" s="129" t="s">
        <v>6</v>
      </c>
      <c r="F53" s="296" t="s">
        <v>1749</v>
      </c>
      <c r="G53" s="927" t="s">
        <v>20</v>
      </c>
      <c r="H53" s="163" t="s">
        <v>104</v>
      </c>
      <c r="I53" s="295" t="s">
        <v>11</v>
      </c>
      <c r="J53" s="295" t="s">
        <v>105</v>
      </c>
      <c r="K53" s="295" t="s">
        <v>106</v>
      </c>
      <c r="L53" s="472">
        <v>2</v>
      </c>
      <c r="M53" s="472">
        <v>2</v>
      </c>
      <c r="N53" s="639">
        <f t="shared" si="0"/>
        <v>4</v>
      </c>
      <c r="O53" s="950" t="str">
        <f t="shared" si="1"/>
        <v>BAJO</v>
      </c>
      <c r="P53" s="639">
        <v>100</v>
      </c>
      <c r="Q53" s="639">
        <f t="shared" si="2"/>
        <v>400</v>
      </c>
      <c r="R53" s="674" t="str">
        <f t="shared" si="3"/>
        <v>II</v>
      </c>
      <c r="S53" s="246" t="str">
        <f t="shared" si="4"/>
        <v>ACEPTABLE CON CONTROL ESPECIFICO</v>
      </c>
      <c r="T53" s="925" t="s">
        <v>13</v>
      </c>
      <c r="U53" s="925" t="s">
        <v>13</v>
      </c>
      <c r="V53" s="925" t="s">
        <v>117</v>
      </c>
      <c r="W53" s="300" t="s">
        <v>4785</v>
      </c>
      <c r="X53" s="926" t="s">
        <v>13</v>
      </c>
    </row>
    <row r="54" spans="3:24" ht="187.5" customHeight="1">
      <c r="C54" s="1525"/>
      <c r="D54" s="1526"/>
      <c r="E54" s="129" t="s">
        <v>6</v>
      </c>
      <c r="F54" s="372" t="s">
        <v>1750</v>
      </c>
      <c r="G54" s="297" t="s">
        <v>39</v>
      </c>
      <c r="H54" s="925" t="s">
        <v>104</v>
      </c>
      <c r="I54" s="300" t="s">
        <v>11</v>
      </c>
      <c r="J54" s="300" t="s">
        <v>105</v>
      </c>
      <c r="K54" s="300" t="s">
        <v>11</v>
      </c>
      <c r="L54" s="472">
        <v>2</v>
      </c>
      <c r="M54" s="472">
        <v>2</v>
      </c>
      <c r="N54" s="639">
        <f t="shared" si="0"/>
        <v>4</v>
      </c>
      <c r="O54" s="950" t="str">
        <f t="shared" si="1"/>
        <v>BAJO</v>
      </c>
      <c r="P54" s="639">
        <v>100</v>
      </c>
      <c r="Q54" s="639">
        <f t="shared" si="2"/>
        <v>400</v>
      </c>
      <c r="R54" s="674" t="str">
        <f t="shared" si="3"/>
        <v>II</v>
      </c>
      <c r="S54" s="246" t="str">
        <f t="shared" si="4"/>
        <v>ACEPTABLE CON CONTROL ESPECIFICO</v>
      </c>
      <c r="T54" s="925" t="s">
        <v>13</v>
      </c>
      <c r="U54" s="925" t="s">
        <v>13</v>
      </c>
      <c r="V54" s="925" t="s">
        <v>13</v>
      </c>
      <c r="W54" s="300" t="s">
        <v>4786</v>
      </c>
      <c r="X54" s="926" t="s">
        <v>13</v>
      </c>
    </row>
    <row r="55" spans="3:24" ht="82.2">
      <c r="C55" s="1525"/>
      <c r="D55" s="1526"/>
      <c r="E55" s="129" t="s">
        <v>6</v>
      </c>
      <c r="F55" s="299" t="s">
        <v>1751</v>
      </c>
      <c r="G55" s="299" t="s">
        <v>20</v>
      </c>
      <c r="H55" s="925" t="s">
        <v>261</v>
      </c>
      <c r="I55" s="925" t="s">
        <v>28</v>
      </c>
      <c r="J55" s="925" t="s">
        <v>100</v>
      </c>
      <c r="K55" s="925" t="s">
        <v>936</v>
      </c>
      <c r="L55" s="472">
        <v>2</v>
      </c>
      <c r="M55" s="472">
        <v>4</v>
      </c>
      <c r="N55" s="639">
        <f t="shared" si="0"/>
        <v>8</v>
      </c>
      <c r="O55" s="950" t="str">
        <f t="shared" si="1"/>
        <v>MEDIO</v>
      </c>
      <c r="P55" s="639">
        <v>10</v>
      </c>
      <c r="Q55" s="639">
        <f t="shared" si="2"/>
        <v>80</v>
      </c>
      <c r="R55" s="674" t="str">
        <f t="shared" si="3"/>
        <v>III</v>
      </c>
      <c r="S55" s="246" t="str">
        <f t="shared" si="4"/>
        <v>MEJORABLE</v>
      </c>
      <c r="T55" s="925" t="s">
        <v>14</v>
      </c>
      <c r="U55" s="925" t="s">
        <v>14</v>
      </c>
      <c r="V55" s="925" t="s">
        <v>14</v>
      </c>
      <c r="W55" s="300" t="s">
        <v>4787</v>
      </c>
      <c r="X55" s="926" t="s">
        <v>13</v>
      </c>
    </row>
    <row r="56" spans="3:24" ht="163.19999999999999">
      <c r="C56" s="1525"/>
      <c r="D56" s="1526"/>
      <c r="E56" s="129" t="s">
        <v>6</v>
      </c>
      <c r="F56" s="372" t="s">
        <v>1752</v>
      </c>
      <c r="G56" s="297" t="s">
        <v>20</v>
      </c>
      <c r="H56" s="925" t="s">
        <v>104</v>
      </c>
      <c r="I56" s="300" t="s">
        <v>11</v>
      </c>
      <c r="J56" s="300" t="s">
        <v>105</v>
      </c>
      <c r="K56" s="300" t="s">
        <v>11</v>
      </c>
      <c r="L56" s="472">
        <v>2</v>
      </c>
      <c r="M56" s="472">
        <v>2</v>
      </c>
      <c r="N56" s="639">
        <f t="shared" si="0"/>
        <v>4</v>
      </c>
      <c r="O56" s="950" t="str">
        <f t="shared" si="1"/>
        <v>BAJO</v>
      </c>
      <c r="P56" s="639">
        <v>100</v>
      </c>
      <c r="Q56" s="639">
        <f t="shared" si="2"/>
        <v>400</v>
      </c>
      <c r="R56" s="674" t="str">
        <f t="shared" si="3"/>
        <v>II</v>
      </c>
      <c r="S56" s="246" t="str">
        <f t="shared" si="4"/>
        <v>ACEPTABLE CON CONTROL ESPECIFICO</v>
      </c>
      <c r="T56" s="925" t="s">
        <v>13</v>
      </c>
      <c r="U56" s="925" t="s">
        <v>13</v>
      </c>
      <c r="V56" s="925" t="s">
        <v>118</v>
      </c>
      <c r="W56" s="300" t="s">
        <v>4788</v>
      </c>
      <c r="X56" s="926" t="s">
        <v>120</v>
      </c>
    </row>
    <row r="57" spans="3:24" ht="149.25" customHeight="1">
      <c r="C57" s="1525"/>
      <c r="D57" s="1526"/>
      <c r="E57" s="129" t="s">
        <v>6</v>
      </c>
      <c r="F57" s="372" t="s">
        <v>1753</v>
      </c>
      <c r="G57" s="299" t="s">
        <v>20</v>
      </c>
      <c r="H57" s="300" t="s">
        <v>266</v>
      </c>
      <c r="I57" s="300" t="s">
        <v>11</v>
      </c>
      <c r="J57" s="300" t="s">
        <v>11</v>
      </c>
      <c r="K57" s="300" t="s">
        <v>1519</v>
      </c>
      <c r="L57" s="472">
        <v>2</v>
      </c>
      <c r="M57" s="472">
        <v>4</v>
      </c>
      <c r="N57" s="639">
        <f t="shared" si="0"/>
        <v>8</v>
      </c>
      <c r="O57" s="950" t="str">
        <f t="shared" si="1"/>
        <v>MEDIO</v>
      </c>
      <c r="P57" s="639">
        <v>10</v>
      </c>
      <c r="Q57" s="639">
        <f t="shared" si="2"/>
        <v>80</v>
      </c>
      <c r="R57" s="674" t="str">
        <f t="shared" si="3"/>
        <v>III</v>
      </c>
      <c r="S57" s="246" t="str">
        <f t="shared" si="4"/>
        <v>MEJORABLE</v>
      </c>
      <c r="T57" s="925" t="s">
        <v>267</v>
      </c>
      <c r="U57" s="925" t="s">
        <v>14</v>
      </c>
      <c r="V57" s="925" t="s">
        <v>14</v>
      </c>
      <c r="W57" s="300" t="s">
        <v>4789</v>
      </c>
      <c r="X57" s="926" t="s">
        <v>13</v>
      </c>
    </row>
    <row r="58" spans="3:24" ht="171" customHeight="1">
      <c r="C58" s="1525"/>
      <c r="D58" s="1526"/>
      <c r="E58" s="129" t="s">
        <v>6</v>
      </c>
      <c r="F58" s="296" t="s">
        <v>1754</v>
      </c>
      <c r="G58" s="927" t="s">
        <v>20</v>
      </c>
      <c r="H58" s="163" t="s">
        <v>83</v>
      </c>
      <c r="I58" s="295" t="s">
        <v>107</v>
      </c>
      <c r="J58" s="295" t="s">
        <v>105</v>
      </c>
      <c r="K58" s="295" t="s">
        <v>11</v>
      </c>
      <c r="L58" s="472">
        <v>2</v>
      </c>
      <c r="M58" s="472">
        <v>4</v>
      </c>
      <c r="N58" s="639">
        <f t="shared" si="0"/>
        <v>8</v>
      </c>
      <c r="O58" s="950" t="str">
        <f t="shared" si="1"/>
        <v>MEDIO</v>
      </c>
      <c r="P58" s="639">
        <v>10</v>
      </c>
      <c r="Q58" s="639">
        <f t="shared" si="2"/>
        <v>80</v>
      </c>
      <c r="R58" s="674" t="str">
        <f t="shared" si="3"/>
        <v>III</v>
      </c>
      <c r="S58" s="246" t="str">
        <f t="shared" si="4"/>
        <v>MEJORABLE</v>
      </c>
      <c r="T58" s="925" t="s">
        <v>13</v>
      </c>
      <c r="U58" s="925" t="s">
        <v>13</v>
      </c>
      <c r="V58" s="925" t="s">
        <v>123</v>
      </c>
      <c r="W58" s="300" t="s">
        <v>4790</v>
      </c>
      <c r="X58" s="926" t="s">
        <v>120</v>
      </c>
    </row>
    <row r="59" spans="3:24" ht="390" customHeight="1">
      <c r="C59" s="1525"/>
      <c r="D59" s="1526"/>
      <c r="E59" s="129" t="s">
        <v>6</v>
      </c>
      <c r="F59" s="138" t="s">
        <v>3777</v>
      </c>
      <c r="G59" s="135" t="s">
        <v>33</v>
      </c>
      <c r="H59" s="132" t="s">
        <v>3766</v>
      </c>
      <c r="I59" s="132" t="s">
        <v>11</v>
      </c>
      <c r="J59" s="132" t="s">
        <v>1086</v>
      </c>
      <c r="K59" s="132" t="s">
        <v>1150</v>
      </c>
      <c r="L59" s="472">
        <v>2</v>
      </c>
      <c r="M59" s="472">
        <v>4</v>
      </c>
      <c r="N59" s="639">
        <f t="shared" si="0"/>
        <v>8</v>
      </c>
      <c r="O59" s="950" t="str">
        <f t="shared" si="1"/>
        <v>MEDIO</v>
      </c>
      <c r="P59" s="639">
        <v>10</v>
      </c>
      <c r="Q59" s="639">
        <f t="shared" si="2"/>
        <v>80</v>
      </c>
      <c r="R59" s="674" t="str">
        <f t="shared" si="3"/>
        <v>III</v>
      </c>
      <c r="S59" s="246" t="str">
        <f t="shared" si="4"/>
        <v>MEJORABLE</v>
      </c>
      <c r="T59" s="125" t="s">
        <v>26</v>
      </c>
      <c r="U59" s="125" t="s">
        <v>26</v>
      </c>
      <c r="V59" s="125" t="s">
        <v>1188</v>
      </c>
      <c r="W59" s="184" t="s">
        <v>3964</v>
      </c>
      <c r="X59" s="144" t="s">
        <v>1190</v>
      </c>
    </row>
    <row r="60" spans="3:24" ht="369">
      <c r="C60" s="1525"/>
      <c r="D60" s="1526"/>
      <c r="E60" s="129" t="s">
        <v>6</v>
      </c>
      <c r="F60" s="138" t="s">
        <v>1755</v>
      </c>
      <c r="G60" s="135" t="s">
        <v>25</v>
      </c>
      <c r="H60" s="132" t="s">
        <v>1192</v>
      </c>
      <c r="I60" s="132" t="s">
        <v>1030</v>
      </c>
      <c r="J60" s="132" t="s">
        <v>1031</v>
      </c>
      <c r="K60" s="132" t="s">
        <v>1122</v>
      </c>
      <c r="L60" s="472">
        <v>2</v>
      </c>
      <c r="M60" s="472">
        <v>4</v>
      </c>
      <c r="N60" s="639">
        <f t="shared" si="0"/>
        <v>8</v>
      </c>
      <c r="O60" s="950" t="str">
        <f t="shared" si="1"/>
        <v>MEDIO</v>
      </c>
      <c r="P60" s="639">
        <v>10</v>
      </c>
      <c r="Q60" s="639">
        <f t="shared" si="2"/>
        <v>80</v>
      </c>
      <c r="R60" s="674" t="str">
        <f t="shared" si="3"/>
        <v>III</v>
      </c>
      <c r="S60" s="246" t="str">
        <f t="shared" si="4"/>
        <v>MEJORABLE</v>
      </c>
      <c r="T60" s="125" t="s">
        <v>26</v>
      </c>
      <c r="U60" s="125" t="s">
        <v>26</v>
      </c>
      <c r="V60" s="125" t="s">
        <v>1193</v>
      </c>
      <c r="W60" s="129" t="s">
        <v>4791</v>
      </c>
      <c r="X60" s="144" t="s">
        <v>1123</v>
      </c>
    </row>
    <row r="61" spans="3:24" ht="142.80000000000001">
      <c r="C61" s="1525"/>
      <c r="D61" s="1526"/>
      <c r="E61" s="129" t="s">
        <v>6</v>
      </c>
      <c r="F61" s="299" t="s">
        <v>1756</v>
      </c>
      <c r="G61" s="299" t="s">
        <v>25</v>
      </c>
      <c r="H61" s="300" t="s">
        <v>1124</v>
      </c>
      <c r="I61" s="295" t="s">
        <v>1028</v>
      </c>
      <c r="J61" s="295" t="s">
        <v>1028</v>
      </c>
      <c r="K61" s="295" t="s">
        <v>1122</v>
      </c>
      <c r="L61" s="472">
        <v>2</v>
      </c>
      <c r="M61" s="472">
        <v>4</v>
      </c>
      <c r="N61" s="639">
        <f t="shared" si="0"/>
        <v>8</v>
      </c>
      <c r="O61" s="950" t="str">
        <f t="shared" si="1"/>
        <v>MEDIO</v>
      </c>
      <c r="P61" s="639">
        <v>10</v>
      </c>
      <c r="Q61" s="639">
        <f t="shared" si="2"/>
        <v>80</v>
      </c>
      <c r="R61" s="674" t="str">
        <f t="shared" si="3"/>
        <v>III</v>
      </c>
      <c r="S61" s="246" t="str">
        <f t="shared" si="4"/>
        <v>MEJORABLE</v>
      </c>
      <c r="T61" s="163" t="s">
        <v>14</v>
      </c>
      <c r="U61" s="163" t="s">
        <v>14</v>
      </c>
      <c r="V61" s="163" t="s">
        <v>13</v>
      </c>
      <c r="W61" s="567" t="s">
        <v>4792</v>
      </c>
      <c r="X61" s="165" t="s">
        <v>14</v>
      </c>
    </row>
    <row r="62" spans="3:24" ht="147.6">
      <c r="C62" s="1525"/>
      <c r="D62" s="1526"/>
      <c r="E62" s="129" t="s">
        <v>6</v>
      </c>
      <c r="F62" s="134" t="s">
        <v>1757</v>
      </c>
      <c r="G62" s="134" t="s">
        <v>25</v>
      </c>
      <c r="H62" s="139" t="s">
        <v>1271</v>
      </c>
      <c r="I62" s="129" t="s">
        <v>1128</v>
      </c>
      <c r="J62" s="129" t="s">
        <v>1129</v>
      </c>
      <c r="K62" s="129" t="s">
        <v>1130</v>
      </c>
      <c r="L62" s="472">
        <v>2</v>
      </c>
      <c r="M62" s="472">
        <v>4</v>
      </c>
      <c r="N62" s="639">
        <f t="shared" si="0"/>
        <v>8</v>
      </c>
      <c r="O62" s="950" t="str">
        <f t="shared" si="1"/>
        <v>MEDIO</v>
      </c>
      <c r="P62" s="639">
        <v>10</v>
      </c>
      <c r="Q62" s="639">
        <f t="shared" si="2"/>
        <v>80</v>
      </c>
      <c r="R62" s="674" t="str">
        <f t="shared" si="3"/>
        <v>III</v>
      </c>
      <c r="S62" s="246" t="str">
        <f t="shared" si="4"/>
        <v>MEJORABLE</v>
      </c>
      <c r="T62" s="125" t="s">
        <v>14</v>
      </c>
      <c r="U62" s="125" t="s">
        <v>14</v>
      </c>
      <c r="V62" s="125" t="s">
        <v>14</v>
      </c>
      <c r="W62" s="129" t="s">
        <v>4793</v>
      </c>
      <c r="X62" s="144" t="s">
        <v>14</v>
      </c>
    </row>
    <row r="63" spans="3:24" ht="98.4">
      <c r="C63" s="1525"/>
      <c r="D63" s="1526"/>
      <c r="E63" s="129" t="s">
        <v>6</v>
      </c>
      <c r="F63" s="134" t="s">
        <v>1758</v>
      </c>
      <c r="G63" s="134" t="s">
        <v>25</v>
      </c>
      <c r="H63" s="139" t="s">
        <v>1131</v>
      </c>
      <c r="I63" s="129" t="s">
        <v>1133</v>
      </c>
      <c r="J63" s="129" t="s">
        <v>1132</v>
      </c>
      <c r="K63" s="129" t="s">
        <v>1134</v>
      </c>
      <c r="L63" s="472">
        <v>2</v>
      </c>
      <c r="M63" s="472">
        <v>4</v>
      </c>
      <c r="N63" s="639">
        <f t="shared" si="0"/>
        <v>8</v>
      </c>
      <c r="O63" s="950" t="str">
        <f t="shared" si="1"/>
        <v>MEDIO</v>
      </c>
      <c r="P63" s="639">
        <v>10</v>
      </c>
      <c r="Q63" s="639">
        <f t="shared" si="2"/>
        <v>80</v>
      </c>
      <c r="R63" s="674" t="str">
        <f t="shared" si="3"/>
        <v>III</v>
      </c>
      <c r="S63" s="246" t="str">
        <f t="shared" si="4"/>
        <v>MEJORABLE</v>
      </c>
      <c r="T63" s="125" t="s">
        <v>14</v>
      </c>
      <c r="U63" s="125" t="s">
        <v>14</v>
      </c>
      <c r="V63" s="125" t="s">
        <v>14</v>
      </c>
      <c r="W63" s="129" t="s">
        <v>4794</v>
      </c>
      <c r="X63" s="144" t="s">
        <v>14</v>
      </c>
    </row>
    <row r="64" spans="3:24" ht="98.4">
      <c r="C64" s="1525"/>
      <c r="D64" s="1526"/>
      <c r="E64" s="139" t="s">
        <v>6</v>
      </c>
      <c r="F64" s="134" t="s">
        <v>1759</v>
      </c>
      <c r="G64" s="134" t="s">
        <v>25</v>
      </c>
      <c r="H64" s="139" t="s">
        <v>103</v>
      </c>
      <c r="I64" s="129" t="s">
        <v>1030</v>
      </c>
      <c r="J64" s="129" t="s">
        <v>1126</v>
      </c>
      <c r="K64" s="129" t="s">
        <v>1122</v>
      </c>
      <c r="L64" s="472">
        <v>2</v>
      </c>
      <c r="M64" s="472">
        <v>4</v>
      </c>
      <c r="N64" s="639">
        <f t="shared" si="0"/>
        <v>8</v>
      </c>
      <c r="O64" s="950" t="str">
        <f t="shared" si="1"/>
        <v>MEDIO</v>
      </c>
      <c r="P64" s="639">
        <v>10</v>
      </c>
      <c r="Q64" s="639">
        <f t="shared" si="2"/>
        <v>80</v>
      </c>
      <c r="R64" s="674" t="str">
        <f t="shared" si="3"/>
        <v>III</v>
      </c>
      <c r="S64" s="246" t="str">
        <f t="shared" si="4"/>
        <v>MEJORABLE</v>
      </c>
      <c r="T64" s="125" t="s">
        <v>14</v>
      </c>
      <c r="U64" s="125" t="s">
        <v>14</v>
      </c>
      <c r="V64" s="125" t="s">
        <v>14</v>
      </c>
      <c r="W64" s="129" t="s">
        <v>4795</v>
      </c>
      <c r="X64" s="144" t="s">
        <v>14</v>
      </c>
    </row>
    <row r="65" spans="3:24" ht="187.5" customHeight="1">
      <c r="C65" s="1525"/>
      <c r="D65" s="1526"/>
      <c r="E65" s="129" t="s">
        <v>6</v>
      </c>
      <c r="F65" s="927" t="s">
        <v>1760</v>
      </c>
      <c r="G65" s="927" t="s">
        <v>20</v>
      </c>
      <c r="H65" s="163" t="s">
        <v>52</v>
      </c>
      <c r="I65" s="300" t="s">
        <v>11</v>
      </c>
      <c r="J65" s="300" t="s">
        <v>11</v>
      </c>
      <c r="K65" s="300" t="s">
        <v>11</v>
      </c>
      <c r="L65" s="472">
        <v>2</v>
      </c>
      <c r="M65" s="472">
        <v>2</v>
      </c>
      <c r="N65" s="639">
        <f t="shared" si="0"/>
        <v>4</v>
      </c>
      <c r="O65" s="950" t="str">
        <f t="shared" si="1"/>
        <v>BAJO</v>
      </c>
      <c r="P65" s="639">
        <v>100</v>
      </c>
      <c r="Q65" s="639">
        <f t="shared" si="2"/>
        <v>400</v>
      </c>
      <c r="R65" s="674" t="str">
        <f t="shared" si="3"/>
        <v>II</v>
      </c>
      <c r="S65" s="246" t="str">
        <f t="shared" si="4"/>
        <v>ACEPTABLE CON CONTROL ESPECIFICO</v>
      </c>
      <c r="T65" s="163" t="s">
        <v>13</v>
      </c>
      <c r="U65" s="163" t="s">
        <v>13</v>
      </c>
      <c r="V65" s="163" t="s">
        <v>13</v>
      </c>
      <c r="W65" s="295" t="s">
        <v>4796</v>
      </c>
      <c r="X65" s="165" t="s">
        <v>13</v>
      </c>
    </row>
    <row r="66" spans="3:24" ht="187.5" customHeight="1">
      <c r="C66" s="1525"/>
      <c r="D66" s="1526"/>
      <c r="E66" s="10" t="s">
        <v>6</v>
      </c>
      <c r="F66" s="871" t="s">
        <v>4734</v>
      </c>
      <c r="G66" s="924" t="s">
        <v>33</v>
      </c>
      <c r="H66" s="866" t="s">
        <v>3766</v>
      </c>
      <c r="I66" s="865" t="s">
        <v>11</v>
      </c>
      <c r="J66" s="867" t="s">
        <v>1086</v>
      </c>
      <c r="K66" s="865" t="s">
        <v>1150</v>
      </c>
      <c r="L66" s="472">
        <v>2</v>
      </c>
      <c r="M66" s="472">
        <v>4</v>
      </c>
      <c r="N66" s="639">
        <f t="shared" si="0"/>
        <v>8</v>
      </c>
      <c r="O66" s="950" t="str">
        <f t="shared" si="1"/>
        <v>MEDIO</v>
      </c>
      <c r="P66" s="639">
        <v>10</v>
      </c>
      <c r="Q66" s="639">
        <f t="shared" si="2"/>
        <v>80</v>
      </c>
      <c r="R66" s="674" t="str">
        <f t="shared" si="3"/>
        <v>III</v>
      </c>
      <c r="S66" s="246" t="str">
        <f t="shared" si="4"/>
        <v>MEJORABLE</v>
      </c>
      <c r="T66" s="733" t="s">
        <v>13</v>
      </c>
      <c r="U66" s="733" t="s">
        <v>13</v>
      </c>
      <c r="V66" s="733" t="s">
        <v>13</v>
      </c>
      <c r="W66" s="9" t="s">
        <v>4103</v>
      </c>
      <c r="X66" s="732" t="s">
        <v>1190</v>
      </c>
    </row>
    <row r="67" spans="3:24" ht="187.5" customHeight="1">
      <c r="C67" s="1525"/>
      <c r="D67" s="1526"/>
      <c r="E67" s="10" t="s">
        <v>157</v>
      </c>
      <c r="F67" s="870" t="s">
        <v>4797</v>
      </c>
      <c r="G67" s="924" t="s">
        <v>25</v>
      </c>
      <c r="H67" s="866" t="s">
        <v>4736</v>
      </c>
      <c r="I67" s="865" t="s">
        <v>11</v>
      </c>
      <c r="J67" s="865" t="s">
        <v>11</v>
      </c>
      <c r="K67" s="865" t="s">
        <v>4138</v>
      </c>
      <c r="L67" s="472">
        <v>2</v>
      </c>
      <c r="M67" s="472">
        <v>4</v>
      </c>
      <c r="N67" s="639">
        <f t="shared" si="0"/>
        <v>8</v>
      </c>
      <c r="O67" s="950" t="str">
        <f t="shared" si="1"/>
        <v>MEDIO</v>
      </c>
      <c r="P67" s="639">
        <v>10</v>
      </c>
      <c r="Q67" s="639">
        <f t="shared" si="2"/>
        <v>80</v>
      </c>
      <c r="R67" s="674" t="str">
        <f t="shared" si="3"/>
        <v>III</v>
      </c>
      <c r="S67" s="246" t="str">
        <f t="shared" si="4"/>
        <v>MEJORABLE</v>
      </c>
      <c r="T67" s="733" t="s">
        <v>13</v>
      </c>
      <c r="U67" s="733" t="s">
        <v>13</v>
      </c>
      <c r="V67" s="733" t="s">
        <v>13</v>
      </c>
      <c r="W67" s="731" t="s">
        <v>4737</v>
      </c>
      <c r="X67" s="727" t="s">
        <v>14</v>
      </c>
    </row>
    <row r="68" spans="3:24" ht="187.5" customHeight="1">
      <c r="C68" s="1525"/>
      <c r="D68" s="1526"/>
      <c r="E68" s="10" t="s">
        <v>157</v>
      </c>
      <c r="F68" s="870" t="s">
        <v>4738</v>
      </c>
      <c r="G68" s="924" t="s">
        <v>3871</v>
      </c>
      <c r="H68" s="866" t="s">
        <v>4739</v>
      </c>
      <c r="I68" s="733" t="s">
        <v>10</v>
      </c>
      <c r="J68" s="865" t="s">
        <v>11</v>
      </c>
      <c r="K68" s="865" t="s">
        <v>11</v>
      </c>
      <c r="L68" s="472">
        <v>2</v>
      </c>
      <c r="M68" s="472">
        <v>4</v>
      </c>
      <c r="N68" s="639">
        <f t="shared" si="0"/>
        <v>8</v>
      </c>
      <c r="O68" s="950" t="str">
        <f t="shared" si="1"/>
        <v>MEDIO</v>
      </c>
      <c r="P68" s="639">
        <v>10</v>
      </c>
      <c r="Q68" s="639">
        <f t="shared" si="2"/>
        <v>80</v>
      </c>
      <c r="R68" s="674" t="str">
        <f t="shared" si="3"/>
        <v>III</v>
      </c>
      <c r="S68" s="246" t="str">
        <f t="shared" si="4"/>
        <v>MEJORABLE</v>
      </c>
      <c r="T68" s="733" t="s">
        <v>13</v>
      </c>
      <c r="U68" s="733" t="s">
        <v>13</v>
      </c>
      <c r="V68" s="733" t="s">
        <v>13</v>
      </c>
      <c r="W68" s="9" t="s">
        <v>4740</v>
      </c>
      <c r="X68" s="732" t="s">
        <v>4145</v>
      </c>
    </row>
    <row r="69" spans="3:24" ht="187.5" customHeight="1">
      <c r="C69" s="1525"/>
      <c r="D69" s="1526"/>
      <c r="E69" s="10" t="s">
        <v>157</v>
      </c>
      <c r="F69" s="870" t="s">
        <v>4741</v>
      </c>
      <c r="G69" s="924" t="s">
        <v>3871</v>
      </c>
      <c r="H69" s="866" t="s">
        <v>4742</v>
      </c>
      <c r="I69" s="733" t="s">
        <v>10</v>
      </c>
      <c r="J69" s="865" t="s">
        <v>11</v>
      </c>
      <c r="K69" s="865" t="s">
        <v>4147</v>
      </c>
      <c r="L69" s="472">
        <v>2</v>
      </c>
      <c r="M69" s="472">
        <v>4</v>
      </c>
      <c r="N69" s="639">
        <f t="shared" si="0"/>
        <v>8</v>
      </c>
      <c r="O69" s="950" t="str">
        <f t="shared" si="1"/>
        <v>MEDIO</v>
      </c>
      <c r="P69" s="639">
        <v>10</v>
      </c>
      <c r="Q69" s="639">
        <f t="shared" si="2"/>
        <v>80</v>
      </c>
      <c r="R69" s="674" t="str">
        <f t="shared" si="3"/>
        <v>III</v>
      </c>
      <c r="S69" s="246" t="str">
        <f t="shared" si="4"/>
        <v>MEJORABLE</v>
      </c>
      <c r="T69" s="733" t="s">
        <v>13</v>
      </c>
      <c r="U69" s="733" t="s">
        <v>13</v>
      </c>
      <c r="V69" s="733" t="s">
        <v>13</v>
      </c>
      <c r="W69" s="9" t="s">
        <v>4740</v>
      </c>
      <c r="X69" s="732" t="s">
        <v>4145</v>
      </c>
    </row>
    <row r="70" spans="3:24" ht="187.5" customHeight="1">
      <c r="C70" s="1527"/>
      <c r="D70" s="1528"/>
      <c r="E70" s="10" t="s">
        <v>157</v>
      </c>
      <c r="F70" s="870" t="s">
        <v>4743</v>
      </c>
      <c r="G70" s="924" t="s">
        <v>219</v>
      </c>
      <c r="H70" s="866" t="s">
        <v>4165</v>
      </c>
      <c r="I70" s="733" t="s">
        <v>10</v>
      </c>
      <c r="J70" s="865" t="s">
        <v>11</v>
      </c>
      <c r="K70" s="865" t="s">
        <v>11</v>
      </c>
      <c r="L70" s="472">
        <v>2</v>
      </c>
      <c r="M70" s="472">
        <v>4</v>
      </c>
      <c r="N70" s="639">
        <f t="shared" si="0"/>
        <v>8</v>
      </c>
      <c r="O70" s="950" t="str">
        <f t="shared" si="1"/>
        <v>MEDIO</v>
      </c>
      <c r="P70" s="639">
        <v>10</v>
      </c>
      <c r="Q70" s="639">
        <f t="shared" si="2"/>
        <v>80</v>
      </c>
      <c r="R70" s="674" t="str">
        <f t="shared" si="3"/>
        <v>III</v>
      </c>
      <c r="S70" s="246" t="str">
        <f t="shared" si="4"/>
        <v>MEJORABLE</v>
      </c>
      <c r="T70" s="733" t="s">
        <v>13</v>
      </c>
      <c r="U70" s="733" t="s">
        <v>13</v>
      </c>
      <c r="V70" s="733" t="s">
        <v>13</v>
      </c>
      <c r="W70" s="9" t="s">
        <v>4166</v>
      </c>
      <c r="X70" s="727" t="s">
        <v>14</v>
      </c>
    </row>
    <row r="71" spans="3:24" ht="204">
      <c r="C71" s="1531" t="s">
        <v>3697</v>
      </c>
      <c r="D71" s="1532"/>
      <c r="E71" s="297" t="s">
        <v>6</v>
      </c>
      <c r="F71" s="299" t="s">
        <v>1018</v>
      </c>
      <c r="G71" s="297" t="s">
        <v>8</v>
      </c>
      <c r="H71" s="925" t="s">
        <v>9</v>
      </c>
      <c r="I71" s="925" t="s">
        <v>11</v>
      </c>
      <c r="J71" s="925" t="s">
        <v>11</v>
      </c>
      <c r="K71" s="925" t="s">
        <v>11</v>
      </c>
      <c r="L71" s="472">
        <v>6</v>
      </c>
      <c r="M71" s="472">
        <v>4</v>
      </c>
      <c r="N71" s="639">
        <f t="shared" si="0"/>
        <v>24</v>
      </c>
      <c r="O71" s="950" t="str">
        <f t="shared" si="1"/>
        <v>MUY ALTO</v>
      </c>
      <c r="P71" s="639">
        <v>10</v>
      </c>
      <c r="Q71" s="639">
        <f t="shared" si="2"/>
        <v>240</v>
      </c>
      <c r="R71" s="674" t="str">
        <f t="shared" si="3"/>
        <v>II</v>
      </c>
      <c r="S71" s="246" t="str">
        <f t="shared" si="4"/>
        <v>ACEPTABLE CON CONTROL ESPECIFICO</v>
      </c>
      <c r="T71" s="925" t="s">
        <v>13</v>
      </c>
      <c r="U71" s="925" t="s">
        <v>14</v>
      </c>
      <c r="V71" s="925" t="s">
        <v>14</v>
      </c>
      <c r="W71" s="300" t="s">
        <v>4798</v>
      </c>
      <c r="X71" s="926" t="s">
        <v>13</v>
      </c>
    </row>
    <row r="72" spans="3:24" ht="102">
      <c r="C72" s="1531"/>
      <c r="D72" s="1532"/>
      <c r="E72" s="297" t="s">
        <v>6</v>
      </c>
      <c r="F72" s="300" t="s">
        <v>1019</v>
      </c>
      <c r="G72" s="297" t="s">
        <v>8</v>
      </c>
      <c r="H72" s="925" t="s">
        <v>155</v>
      </c>
      <c r="I72" s="925" t="s">
        <v>11</v>
      </c>
      <c r="J72" s="925" t="s">
        <v>11</v>
      </c>
      <c r="K72" s="925" t="s">
        <v>11</v>
      </c>
      <c r="L72" s="472">
        <v>6</v>
      </c>
      <c r="M72" s="472">
        <v>4</v>
      </c>
      <c r="N72" s="639">
        <f t="shared" si="0"/>
        <v>24</v>
      </c>
      <c r="O72" s="950" t="str">
        <f t="shared" si="1"/>
        <v>MUY ALTO</v>
      </c>
      <c r="P72" s="639">
        <v>10</v>
      </c>
      <c r="Q72" s="639">
        <f t="shared" si="2"/>
        <v>240</v>
      </c>
      <c r="R72" s="674" t="str">
        <f t="shared" si="3"/>
        <v>II</v>
      </c>
      <c r="S72" s="246" t="str">
        <f t="shared" si="4"/>
        <v>ACEPTABLE CON CONTROL ESPECIFICO</v>
      </c>
      <c r="T72" s="925" t="s">
        <v>14</v>
      </c>
      <c r="U72" s="925" t="s">
        <v>14</v>
      </c>
      <c r="V72" s="925" t="s">
        <v>14</v>
      </c>
      <c r="W72" s="300" t="s">
        <v>4799</v>
      </c>
      <c r="X72" s="926" t="s">
        <v>13</v>
      </c>
    </row>
    <row r="73" spans="3:24" ht="142.80000000000001">
      <c r="C73" s="1531"/>
      <c r="D73" s="1532"/>
      <c r="E73" s="927" t="s">
        <v>6</v>
      </c>
      <c r="F73" s="295" t="s">
        <v>1020</v>
      </c>
      <c r="G73" s="927" t="s">
        <v>17</v>
      </c>
      <c r="H73" s="163" t="s">
        <v>18</v>
      </c>
      <c r="I73" s="163" t="s">
        <v>11</v>
      </c>
      <c r="J73" s="163" t="s">
        <v>11</v>
      </c>
      <c r="K73" s="163" t="s">
        <v>1527</v>
      </c>
      <c r="L73" s="472">
        <v>2</v>
      </c>
      <c r="M73" s="472">
        <v>4</v>
      </c>
      <c r="N73" s="639">
        <f t="shared" si="0"/>
        <v>8</v>
      </c>
      <c r="O73" s="950" t="str">
        <f t="shared" si="1"/>
        <v>MEDIO</v>
      </c>
      <c r="P73" s="639">
        <v>10</v>
      </c>
      <c r="Q73" s="639">
        <f t="shared" si="2"/>
        <v>80</v>
      </c>
      <c r="R73" s="674" t="str">
        <f t="shared" si="3"/>
        <v>III</v>
      </c>
      <c r="S73" s="246" t="str">
        <f t="shared" si="4"/>
        <v>MEJORABLE</v>
      </c>
      <c r="T73" s="163" t="s">
        <v>13</v>
      </c>
      <c r="U73" s="163" t="s">
        <v>14</v>
      </c>
      <c r="V73" s="925" t="s">
        <v>14</v>
      </c>
      <c r="W73" s="295" t="s">
        <v>4800</v>
      </c>
      <c r="X73" s="165" t="s">
        <v>13</v>
      </c>
    </row>
    <row r="74" spans="3:24" ht="142.80000000000001">
      <c r="C74" s="1531"/>
      <c r="D74" s="1532"/>
      <c r="E74" s="927" t="s">
        <v>157</v>
      </c>
      <c r="F74" s="371" t="s">
        <v>1021</v>
      </c>
      <c r="G74" s="927" t="s">
        <v>20</v>
      </c>
      <c r="H74" s="163" t="s">
        <v>21</v>
      </c>
      <c r="I74" s="163" t="s">
        <v>11</v>
      </c>
      <c r="J74" s="163" t="s">
        <v>11</v>
      </c>
      <c r="K74" s="163" t="s">
        <v>1527</v>
      </c>
      <c r="L74" s="472">
        <v>2</v>
      </c>
      <c r="M74" s="472">
        <v>4</v>
      </c>
      <c r="N74" s="639">
        <f t="shared" si="0"/>
        <v>8</v>
      </c>
      <c r="O74" s="950" t="str">
        <f t="shared" si="1"/>
        <v>MEDIO</v>
      </c>
      <c r="P74" s="639">
        <v>10</v>
      </c>
      <c r="Q74" s="639">
        <f t="shared" si="2"/>
        <v>80</v>
      </c>
      <c r="R74" s="674" t="str">
        <f t="shared" si="3"/>
        <v>III</v>
      </c>
      <c r="S74" s="246" t="str">
        <f t="shared" si="4"/>
        <v>MEJORABLE</v>
      </c>
      <c r="T74" s="163" t="s">
        <v>13</v>
      </c>
      <c r="U74" s="163" t="s">
        <v>14</v>
      </c>
      <c r="V74" s="163" t="s">
        <v>22</v>
      </c>
      <c r="W74" s="295" t="s">
        <v>4801</v>
      </c>
      <c r="X74" s="165" t="s">
        <v>13</v>
      </c>
    </row>
    <row r="75" spans="3:24" ht="142.80000000000001">
      <c r="C75" s="1531"/>
      <c r="D75" s="1532"/>
      <c r="E75" s="927" t="s">
        <v>157</v>
      </c>
      <c r="F75" s="372" t="s">
        <v>1022</v>
      </c>
      <c r="G75" s="297" t="s">
        <v>33</v>
      </c>
      <c r="H75" s="925" t="s">
        <v>34</v>
      </c>
      <c r="I75" s="163" t="s">
        <v>11</v>
      </c>
      <c r="J75" s="163" t="s">
        <v>11</v>
      </c>
      <c r="K75" s="163" t="s">
        <v>1527</v>
      </c>
      <c r="L75" s="472">
        <v>2</v>
      </c>
      <c r="M75" s="472">
        <v>4</v>
      </c>
      <c r="N75" s="639">
        <f t="shared" si="0"/>
        <v>8</v>
      </c>
      <c r="O75" s="950" t="str">
        <f t="shared" si="1"/>
        <v>MEDIO</v>
      </c>
      <c r="P75" s="639">
        <v>10</v>
      </c>
      <c r="Q75" s="639">
        <f t="shared" si="2"/>
        <v>80</v>
      </c>
      <c r="R75" s="674" t="str">
        <f t="shared" si="3"/>
        <v>III</v>
      </c>
      <c r="S75" s="246" t="str">
        <f t="shared" si="4"/>
        <v>MEJORABLE</v>
      </c>
      <c r="T75" s="163" t="s">
        <v>13</v>
      </c>
      <c r="U75" s="163" t="s">
        <v>13</v>
      </c>
      <c r="V75" s="163" t="s">
        <v>13</v>
      </c>
      <c r="W75" s="295" t="s">
        <v>4802</v>
      </c>
      <c r="X75" s="165" t="s">
        <v>13</v>
      </c>
    </row>
    <row r="76" spans="3:24" ht="142.80000000000001">
      <c r="C76" s="1531"/>
      <c r="D76" s="1532"/>
      <c r="E76" s="927" t="s">
        <v>6</v>
      </c>
      <c r="F76" s="296" t="s">
        <v>1565</v>
      </c>
      <c r="G76" s="927" t="s">
        <v>33</v>
      </c>
      <c r="H76" s="163" t="s">
        <v>160</v>
      </c>
      <c r="I76" s="163" t="s">
        <v>11</v>
      </c>
      <c r="J76" s="163" t="s">
        <v>11</v>
      </c>
      <c r="K76" s="163" t="s">
        <v>1527</v>
      </c>
      <c r="L76" s="472">
        <v>2</v>
      </c>
      <c r="M76" s="472">
        <v>4</v>
      </c>
      <c r="N76" s="639">
        <f t="shared" ref="N76:N87" si="5">+L76*M76</f>
        <v>8</v>
      </c>
      <c r="O76" s="950" t="str">
        <f t="shared" ref="O76:O87" si="6">IF(N76&gt;=24,"MUY ALTO",IF(N76&gt;=10,"ALTO",IF(N76&gt;=6,"MEDIO","BAJO")))</f>
        <v>MEDIO</v>
      </c>
      <c r="P76" s="639">
        <v>10</v>
      </c>
      <c r="Q76" s="639">
        <f t="shared" ref="Q76:Q87" si="7">+N76*P76</f>
        <v>80</v>
      </c>
      <c r="R76" s="674" t="str">
        <f t="shared" ref="R76:R87" si="8">IF(Q76&gt;=600,"I",IF(Q76&gt;=150,"II",IF(Q76&gt;=40,"III",IF(Q76&gt;=20,"IV"))))</f>
        <v>III</v>
      </c>
      <c r="S76" s="246" t="str">
        <f t="shared" ref="S76:S87" si="9">IF(Q76&gt;=600,"NO ACEPTABLE",IF(Q76&gt;=150,"ACEPTABLE CON CONTROL ESPECIFICO",IF(Q76&gt;=40,"MEJORABLE",IF(Q76&gt;=20,"ACEPTABLE"))))</f>
        <v>MEJORABLE</v>
      </c>
      <c r="T76" s="163" t="s">
        <v>13</v>
      </c>
      <c r="U76" s="163" t="s">
        <v>13</v>
      </c>
      <c r="V76" s="163" t="s">
        <v>13</v>
      </c>
      <c r="W76" s="295" t="s">
        <v>4803</v>
      </c>
      <c r="X76" s="165" t="s">
        <v>162</v>
      </c>
    </row>
    <row r="77" spans="3:24" ht="142.80000000000001">
      <c r="C77" s="1531"/>
      <c r="D77" s="1532"/>
      <c r="E77" s="927" t="s">
        <v>157</v>
      </c>
      <c r="F77" s="300" t="s">
        <v>1023</v>
      </c>
      <c r="G77" s="298" t="s">
        <v>39</v>
      </c>
      <c r="H77" s="295" t="s">
        <v>164</v>
      </c>
      <c r="I77" s="163" t="s">
        <v>11</v>
      </c>
      <c r="J77" s="163" t="s">
        <v>11</v>
      </c>
      <c r="K77" s="163" t="s">
        <v>1527</v>
      </c>
      <c r="L77" s="472">
        <v>2</v>
      </c>
      <c r="M77" s="472">
        <v>4</v>
      </c>
      <c r="N77" s="639">
        <f t="shared" si="5"/>
        <v>8</v>
      </c>
      <c r="O77" s="950" t="str">
        <f t="shared" si="6"/>
        <v>MEDIO</v>
      </c>
      <c r="P77" s="639">
        <v>10</v>
      </c>
      <c r="Q77" s="639">
        <f t="shared" si="7"/>
        <v>80</v>
      </c>
      <c r="R77" s="674" t="str">
        <f t="shared" si="8"/>
        <v>III</v>
      </c>
      <c r="S77" s="246" t="str">
        <f t="shared" si="9"/>
        <v>MEJORABLE</v>
      </c>
      <c r="T77" s="163" t="s">
        <v>13</v>
      </c>
      <c r="U77" s="163" t="s">
        <v>13</v>
      </c>
      <c r="V77" s="163" t="s">
        <v>13</v>
      </c>
      <c r="W77" s="295" t="s">
        <v>4804</v>
      </c>
      <c r="X77" s="165" t="s">
        <v>166</v>
      </c>
    </row>
    <row r="78" spans="3:24" ht="142.80000000000001">
      <c r="C78" s="1531"/>
      <c r="D78" s="1532"/>
      <c r="E78" s="927" t="s">
        <v>157</v>
      </c>
      <c r="F78" s="300" t="s">
        <v>1761</v>
      </c>
      <c r="G78" s="298" t="s">
        <v>39</v>
      </c>
      <c r="H78" s="295" t="s">
        <v>1202</v>
      </c>
      <c r="I78" s="163" t="s">
        <v>11</v>
      </c>
      <c r="J78" s="163" t="s">
        <v>11</v>
      </c>
      <c r="K78" s="163" t="s">
        <v>1527</v>
      </c>
      <c r="L78" s="472">
        <v>2</v>
      </c>
      <c r="M78" s="472">
        <v>4</v>
      </c>
      <c r="N78" s="639">
        <f t="shared" si="5"/>
        <v>8</v>
      </c>
      <c r="O78" s="950" t="str">
        <f t="shared" si="6"/>
        <v>MEDIO</v>
      </c>
      <c r="P78" s="639">
        <v>10</v>
      </c>
      <c r="Q78" s="639">
        <f t="shared" si="7"/>
        <v>80</v>
      </c>
      <c r="R78" s="674" t="str">
        <f t="shared" si="8"/>
        <v>III</v>
      </c>
      <c r="S78" s="246" t="str">
        <f t="shared" si="9"/>
        <v>MEJORABLE</v>
      </c>
      <c r="T78" s="163" t="s">
        <v>13</v>
      </c>
      <c r="U78" s="163" t="s">
        <v>13</v>
      </c>
      <c r="V78" s="163" t="s">
        <v>13</v>
      </c>
      <c r="W78" s="295" t="s">
        <v>4805</v>
      </c>
      <c r="X78" s="165" t="s">
        <v>166</v>
      </c>
    </row>
    <row r="79" spans="3:24" ht="142.80000000000001">
      <c r="C79" s="1531"/>
      <c r="D79" s="1532"/>
      <c r="E79" s="927" t="s">
        <v>6</v>
      </c>
      <c r="F79" s="295" t="s">
        <v>1017</v>
      </c>
      <c r="G79" s="298" t="s">
        <v>20</v>
      </c>
      <c r="H79" s="295" t="s">
        <v>41</v>
      </c>
      <c r="I79" s="163" t="s">
        <v>11</v>
      </c>
      <c r="J79" s="163" t="s">
        <v>11</v>
      </c>
      <c r="K79" s="163" t="s">
        <v>1527</v>
      </c>
      <c r="L79" s="472">
        <v>2</v>
      </c>
      <c r="M79" s="472">
        <v>4</v>
      </c>
      <c r="N79" s="639">
        <f t="shared" si="5"/>
        <v>8</v>
      </c>
      <c r="O79" s="950" t="str">
        <f t="shared" si="6"/>
        <v>MEDIO</v>
      </c>
      <c r="P79" s="639">
        <v>10</v>
      </c>
      <c r="Q79" s="639">
        <f t="shared" si="7"/>
        <v>80</v>
      </c>
      <c r="R79" s="674" t="str">
        <f t="shared" si="8"/>
        <v>III</v>
      </c>
      <c r="S79" s="246" t="str">
        <f t="shared" si="9"/>
        <v>MEJORABLE</v>
      </c>
      <c r="T79" s="163" t="s">
        <v>14</v>
      </c>
      <c r="U79" s="163" t="s">
        <v>14</v>
      </c>
      <c r="V79" s="163" t="s">
        <v>14</v>
      </c>
      <c r="W79" s="295" t="s">
        <v>4806</v>
      </c>
      <c r="X79" s="165" t="s">
        <v>13</v>
      </c>
    </row>
    <row r="80" spans="3:24" ht="142.80000000000001">
      <c r="C80" s="1531"/>
      <c r="D80" s="1532"/>
      <c r="E80" s="927" t="s">
        <v>6</v>
      </c>
      <c r="F80" s="373" t="s">
        <v>1566</v>
      </c>
      <c r="G80" s="927" t="s">
        <v>1204</v>
      </c>
      <c r="H80" s="163" t="s">
        <v>167</v>
      </c>
      <c r="I80" s="163" t="s">
        <v>11</v>
      </c>
      <c r="J80" s="163" t="s">
        <v>11</v>
      </c>
      <c r="K80" s="163" t="s">
        <v>1527</v>
      </c>
      <c r="L80" s="472">
        <v>2</v>
      </c>
      <c r="M80" s="472">
        <v>4</v>
      </c>
      <c r="N80" s="639">
        <f t="shared" si="5"/>
        <v>8</v>
      </c>
      <c r="O80" s="950" t="str">
        <f t="shared" si="6"/>
        <v>MEDIO</v>
      </c>
      <c r="P80" s="639">
        <v>10</v>
      </c>
      <c r="Q80" s="639">
        <f t="shared" si="7"/>
        <v>80</v>
      </c>
      <c r="R80" s="674" t="str">
        <f t="shared" si="8"/>
        <v>III</v>
      </c>
      <c r="S80" s="246" t="str">
        <f t="shared" si="9"/>
        <v>MEJORABLE</v>
      </c>
      <c r="T80" s="163" t="s">
        <v>13</v>
      </c>
      <c r="U80" s="163" t="s">
        <v>14</v>
      </c>
      <c r="V80" s="163" t="s">
        <v>14</v>
      </c>
      <c r="W80" s="300" t="s">
        <v>4807</v>
      </c>
      <c r="X80" s="165" t="s">
        <v>13</v>
      </c>
    </row>
    <row r="81" spans="3:29" ht="142.80000000000001">
      <c r="C81" s="1531"/>
      <c r="D81" s="1532"/>
      <c r="E81" s="927" t="s">
        <v>6</v>
      </c>
      <c r="F81" s="295" t="s">
        <v>1024</v>
      </c>
      <c r="G81" s="927" t="s">
        <v>8</v>
      </c>
      <c r="H81" s="163" t="s">
        <v>170</v>
      </c>
      <c r="I81" s="163" t="s">
        <v>11</v>
      </c>
      <c r="J81" s="163" t="s">
        <v>11</v>
      </c>
      <c r="K81" s="163" t="s">
        <v>1527</v>
      </c>
      <c r="L81" s="472">
        <v>2</v>
      </c>
      <c r="M81" s="472">
        <v>4</v>
      </c>
      <c r="N81" s="639">
        <f t="shared" si="5"/>
        <v>8</v>
      </c>
      <c r="O81" s="950" t="str">
        <f t="shared" si="6"/>
        <v>MEDIO</v>
      </c>
      <c r="P81" s="639">
        <v>10</v>
      </c>
      <c r="Q81" s="639">
        <f t="shared" si="7"/>
        <v>80</v>
      </c>
      <c r="R81" s="674" t="str">
        <f t="shared" si="8"/>
        <v>III</v>
      </c>
      <c r="S81" s="246" t="str">
        <f t="shared" si="9"/>
        <v>MEJORABLE</v>
      </c>
      <c r="T81" s="163" t="s">
        <v>14</v>
      </c>
      <c r="U81" s="163" t="s">
        <v>14</v>
      </c>
      <c r="V81" s="163" t="s">
        <v>14</v>
      </c>
      <c r="W81" s="295" t="s">
        <v>4808</v>
      </c>
      <c r="X81" s="165" t="s">
        <v>13</v>
      </c>
    </row>
    <row r="82" spans="3:29" ht="142.80000000000001">
      <c r="C82" s="1531"/>
      <c r="D82" s="1532"/>
      <c r="E82" s="927" t="s">
        <v>6</v>
      </c>
      <c r="F82" s="373" t="s">
        <v>1025</v>
      </c>
      <c r="G82" s="927" t="s">
        <v>17</v>
      </c>
      <c r="H82" s="163" t="s">
        <v>18</v>
      </c>
      <c r="I82" s="163" t="s">
        <v>11</v>
      </c>
      <c r="J82" s="163" t="s">
        <v>11</v>
      </c>
      <c r="K82" s="163" t="s">
        <v>1527</v>
      </c>
      <c r="L82" s="472">
        <v>2</v>
      </c>
      <c r="M82" s="472">
        <v>4</v>
      </c>
      <c r="N82" s="639">
        <f t="shared" si="5"/>
        <v>8</v>
      </c>
      <c r="O82" s="950" t="str">
        <f t="shared" si="6"/>
        <v>MEDIO</v>
      </c>
      <c r="P82" s="639">
        <v>10</v>
      </c>
      <c r="Q82" s="639">
        <f t="shared" si="7"/>
        <v>80</v>
      </c>
      <c r="R82" s="674" t="str">
        <f t="shared" si="8"/>
        <v>III</v>
      </c>
      <c r="S82" s="246" t="str">
        <f t="shared" si="9"/>
        <v>MEJORABLE</v>
      </c>
      <c r="T82" s="163" t="s">
        <v>13</v>
      </c>
      <c r="U82" s="163" t="s">
        <v>1206</v>
      </c>
      <c r="V82" s="925" t="s">
        <v>14</v>
      </c>
      <c r="W82" s="295" t="s">
        <v>4809</v>
      </c>
      <c r="X82" s="165" t="s">
        <v>13</v>
      </c>
    </row>
    <row r="83" spans="3:29" ht="142.80000000000001">
      <c r="C83" s="1531"/>
      <c r="D83" s="1532"/>
      <c r="E83" s="927" t="s">
        <v>157</v>
      </c>
      <c r="F83" s="296" t="s">
        <v>1026</v>
      </c>
      <c r="G83" s="927" t="s">
        <v>20</v>
      </c>
      <c r="H83" s="163" t="s">
        <v>36</v>
      </c>
      <c r="I83" s="163" t="s">
        <v>11</v>
      </c>
      <c r="J83" s="163" t="s">
        <v>11</v>
      </c>
      <c r="K83" s="163" t="s">
        <v>1527</v>
      </c>
      <c r="L83" s="472">
        <v>2</v>
      </c>
      <c r="M83" s="472">
        <v>4</v>
      </c>
      <c r="N83" s="639">
        <f t="shared" si="5"/>
        <v>8</v>
      </c>
      <c r="O83" s="950" t="str">
        <f t="shared" si="6"/>
        <v>MEDIO</v>
      </c>
      <c r="P83" s="639">
        <v>10</v>
      </c>
      <c r="Q83" s="639">
        <f t="shared" si="7"/>
        <v>80</v>
      </c>
      <c r="R83" s="674" t="str">
        <f t="shared" si="8"/>
        <v>III</v>
      </c>
      <c r="S83" s="246" t="str">
        <f t="shared" si="9"/>
        <v>MEJORABLE</v>
      </c>
      <c r="T83" s="163" t="s">
        <v>13</v>
      </c>
      <c r="U83" s="163" t="s">
        <v>13</v>
      </c>
      <c r="V83" s="163" t="s">
        <v>13</v>
      </c>
      <c r="W83" s="295" t="s">
        <v>4810</v>
      </c>
      <c r="X83" s="165" t="s">
        <v>38</v>
      </c>
    </row>
    <row r="84" spans="3:29" ht="224.4">
      <c r="C84" s="1531"/>
      <c r="D84" s="1532"/>
      <c r="E84" s="927" t="s">
        <v>6</v>
      </c>
      <c r="F84" s="299" t="s">
        <v>3778</v>
      </c>
      <c r="G84" s="297" t="s">
        <v>33</v>
      </c>
      <c r="H84" s="925" t="s">
        <v>3766</v>
      </c>
      <c r="I84" s="163" t="s">
        <v>11</v>
      </c>
      <c r="J84" s="163" t="s">
        <v>11</v>
      </c>
      <c r="K84" s="163" t="s">
        <v>1527</v>
      </c>
      <c r="L84" s="472">
        <v>2</v>
      </c>
      <c r="M84" s="472">
        <v>4</v>
      </c>
      <c r="N84" s="639">
        <f t="shared" si="5"/>
        <v>8</v>
      </c>
      <c r="O84" s="950" t="str">
        <f t="shared" si="6"/>
        <v>MEDIO</v>
      </c>
      <c r="P84" s="639">
        <v>10</v>
      </c>
      <c r="Q84" s="639">
        <f t="shared" si="7"/>
        <v>80</v>
      </c>
      <c r="R84" s="674" t="str">
        <f t="shared" si="8"/>
        <v>III</v>
      </c>
      <c r="S84" s="246" t="str">
        <f t="shared" si="9"/>
        <v>MEJORABLE</v>
      </c>
      <c r="T84" s="163" t="s">
        <v>26</v>
      </c>
      <c r="U84" s="163" t="s">
        <v>26</v>
      </c>
      <c r="V84" s="163" t="s">
        <v>175</v>
      </c>
      <c r="W84" s="295" t="s">
        <v>4094</v>
      </c>
      <c r="X84" s="165" t="s">
        <v>1528</v>
      </c>
    </row>
    <row r="85" spans="3:29" ht="142.80000000000001">
      <c r="C85" s="1531"/>
      <c r="D85" s="1532"/>
      <c r="E85" s="927" t="s">
        <v>6</v>
      </c>
      <c r="F85" s="296" t="s">
        <v>1027</v>
      </c>
      <c r="G85" s="927" t="s">
        <v>20</v>
      </c>
      <c r="H85" s="163" t="s">
        <v>31</v>
      </c>
      <c r="I85" s="300" t="s">
        <v>11</v>
      </c>
      <c r="J85" s="300" t="s">
        <v>11</v>
      </c>
      <c r="K85" s="300" t="s">
        <v>1527</v>
      </c>
      <c r="L85" s="472">
        <v>2</v>
      </c>
      <c r="M85" s="472">
        <v>2</v>
      </c>
      <c r="N85" s="639">
        <f t="shared" si="5"/>
        <v>4</v>
      </c>
      <c r="O85" s="950" t="str">
        <f t="shared" si="6"/>
        <v>BAJO</v>
      </c>
      <c r="P85" s="639">
        <v>100</v>
      </c>
      <c r="Q85" s="639">
        <f t="shared" si="7"/>
        <v>400</v>
      </c>
      <c r="R85" s="674" t="str">
        <f t="shared" si="8"/>
        <v>II</v>
      </c>
      <c r="S85" s="246" t="str">
        <f t="shared" si="9"/>
        <v>ACEPTABLE CON CONTROL ESPECIFICO</v>
      </c>
      <c r="T85" s="163" t="s">
        <v>13</v>
      </c>
      <c r="U85" s="163" t="s">
        <v>13</v>
      </c>
      <c r="V85" s="163" t="s">
        <v>13</v>
      </c>
      <c r="W85" s="295" t="s">
        <v>3576</v>
      </c>
      <c r="X85" s="165" t="s">
        <v>13</v>
      </c>
    </row>
    <row r="86" spans="3:29" ht="142.80000000000001">
      <c r="C86" s="1531"/>
      <c r="D86" s="1532"/>
      <c r="E86" s="927" t="s">
        <v>157</v>
      </c>
      <c r="F86" s="927" t="s">
        <v>181</v>
      </c>
      <c r="G86" s="927" t="s">
        <v>81</v>
      </c>
      <c r="H86" s="295" t="s">
        <v>182</v>
      </c>
      <c r="I86" s="163" t="s">
        <v>11</v>
      </c>
      <c r="J86" s="163" t="s">
        <v>11</v>
      </c>
      <c r="K86" s="163" t="s">
        <v>1527</v>
      </c>
      <c r="L86" s="472">
        <v>2</v>
      </c>
      <c r="M86" s="472">
        <v>4</v>
      </c>
      <c r="N86" s="639">
        <f t="shared" si="5"/>
        <v>8</v>
      </c>
      <c r="O86" s="950" t="str">
        <f t="shared" si="6"/>
        <v>MEDIO</v>
      </c>
      <c r="P86" s="639">
        <v>10</v>
      </c>
      <c r="Q86" s="639">
        <f t="shared" si="7"/>
        <v>80</v>
      </c>
      <c r="R86" s="674" t="str">
        <f t="shared" si="8"/>
        <v>III</v>
      </c>
      <c r="S86" s="246" t="str">
        <f t="shared" si="9"/>
        <v>MEJORABLE</v>
      </c>
      <c r="T86" s="163" t="s">
        <v>13</v>
      </c>
      <c r="U86" s="163" t="s">
        <v>13</v>
      </c>
      <c r="V86" s="163" t="s">
        <v>13</v>
      </c>
      <c r="W86" s="295" t="s">
        <v>1529</v>
      </c>
      <c r="X86" s="165" t="s">
        <v>13</v>
      </c>
    </row>
    <row r="87" spans="3:29" ht="143.4" thickBot="1">
      <c r="C87" s="1533"/>
      <c r="D87" s="1534"/>
      <c r="E87" s="302" t="s">
        <v>157</v>
      </c>
      <c r="F87" s="302" t="s">
        <v>183</v>
      </c>
      <c r="G87" s="302" t="s">
        <v>81</v>
      </c>
      <c r="H87" s="374" t="s">
        <v>182</v>
      </c>
      <c r="I87" s="303" t="s">
        <v>11</v>
      </c>
      <c r="J87" s="303" t="s">
        <v>11</v>
      </c>
      <c r="K87" s="303" t="s">
        <v>1527</v>
      </c>
      <c r="L87" s="472">
        <v>2</v>
      </c>
      <c r="M87" s="472">
        <v>4</v>
      </c>
      <c r="N87" s="639">
        <f t="shared" si="5"/>
        <v>8</v>
      </c>
      <c r="O87" s="950" t="str">
        <f t="shared" si="6"/>
        <v>MEDIO</v>
      </c>
      <c r="P87" s="639">
        <v>10</v>
      </c>
      <c r="Q87" s="639">
        <f t="shared" si="7"/>
        <v>80</v>
      </c>
      <c r="R87" s="674" t="str">
        <f t="shared" si="8"/>
        <v>III</v>
      </c>
      <c r="S87" s="246" t="str">
        <f t="shared" si="9"/>
        <v>MEJORABLE</v>
      </c>
      <c r="T87" s="303" t="s">
        <v>13</v>
      </c>
      <c r="U87" s="303" t="s">
        <v>13</v>
      </c>
      <c r="V87" s="303" t="s">
        <v>13</v>
      </c>
      <c r="W87" s="374" t="s">
        <v>1530</v>
      </c>
      <c r="X87" s="304" t="s">
        <v>13</v>
      </c>
    </row>
    <row r="88" spans="3:29" ht="24.6">
      <c r="C88" s="569"/>
      <c r="D88" s="566"/>
      <c r="E88" s="561"/>
      <c r="F88" s="561"/>
      <c r="G88" s="561"/>
      <c r="H88" s="563"/>
      <c r="I88" s="379"/>
      <c r="J88" s="379"/>
      <c r="K88" s="379"/>
      <c r="L88" s="379"/>
      <c r="M88" s="379"/>
      <c r="N88" s="379"/>
      <c r="O88" s="562"/>
      <c r="P88" s="379"/>
      <c r="Q88" s="379"/>
      <c r="R88" s="563"/>
      <c r="S88" s="564"/>
      <c r="T88" s="379"/>
      <c r="U88" s="379"/>
      <c r="V88" s="379"/>
      <c r="W88" s="563"/>
      <c r="X88" s="380"/>
    </row>
    <row r="89" spans="3:29" ht="25.2" thickBot="1">
      <c r="C89" s="569"/>
      <c r="D89" s="566"/>
      <c r="E89" s="561"/>
      <c r="F89" s="561"/>
      <c r="G89" s="561"/>
      <c r="H89" s="563"/>
      <c r="I89" s="379"/>
      <c r="J89" s="379"/>
      <c r="K89" s="379"/>
      <c r="L89" s="379"/>
      <c r="M89" s="379"/>
      <c r="N89" s="379"/>
      <c r="O89" s="562"/>
      <c r="P89" s="379"/>
      <c r="Q89" s="379"/>
      <c r="R89" s="563"/>
      <c r="S89" s="564"/>
      <c r="T89" s="379"/>
      <c r="U89" s="379"/>
      <c r="V89" s="379"/>
      <c r="W89" s="563"/>
      <c r="X89" s="380"/>
    </row>
    <row r="90" spans="3:29" ht="100.5" customHeight="1" thickBot="1">
      <c r="C90" s="1517" t="s">
        <v>1531</v>
      </c>
      <c r="D90" s="1518"/>
      <c r="E90" s="1518"/>
      <c r="F90" s="1518"/>
      <c r="G90" s="1518"/>
      <c r="H90" s="1518"/>
      <c r="I90" s="1518"/>
      <c r="J90" s="1518"/>
      <c r="K90" s="1518"/>
      <c r="L90" s="1518"/>
      <c r="M90" s="1518"/>
      <c r="N90" s="1518"/>
      <c r="O90" s="1518"/>
      <c r="P90" s="1518"/>
      <c r="Q90" s="1518"/>
      <c r="R90" s="1519"/>
      <c r="S90" s="1514" t="s">
        <v>631</v>
      </c>
      <c r="T90" s="1515"/>
      <c r="U90" s="1515"/>
      <c r="V90" s="1515"/>
      <c r="W90" s="1515"/>
      <c r="X90" s="1516"/>
    </row>
    <row r="91" spans="3:29" ht="132.75" customHeight="1" thickBot="1">
      <c r="C91" s="388" t="s">
        <v>815</v>
      </c>
      <c r="D91" s="388" t="s">
        <v>816</v>
      </c>
      <c r="E91" s="1503" t="s">
        <v>817</v>
      </c>
      <c r="F91" s="1504"/>
      <c r="G91" s="1503" t="s">
        <v>818</v>
      </c>
      <c r="H91" s="1504"/>
      <c r="I91" s="1503" t="s">
        <v>819</v>
      </c>
      <c r="J91" s="1504"/>
      <c r="K91" s="1503" t="s">
        <v>820</v>
      </c>
      <c r="L91" s="1504"/>
      <c r="M91" s="1503" t="s">
        <v>821</v>
      </c>
      <c r="N91" s="1504"/>
      <c r="O91" s="1503" t="s">
        <v>822</v>
      </c>
      <c r="P91" s="1504"/>
      <c r="Q91" s="1503" t="s">
        <v>823</v>
      </c>
      <c r="R91" s="1504"/>
      <c r="S91" s="1537" t="s">
        <v>830</v>
      </c>
      <c r="T91" s="1538"/>
      <c r="U91" s="1554" t="s">
        <v>852</v>
      </c>
      <c r="V91" s="1555"/>
      <c r="W91" s="1537" t="s">
        <v>850</v>
      </c>
      <c r="X91" s="1538"/>
    </row>
    <row r="92" spans="3:29" ht="26.4" thickBot="1">
      <c r="C92" s="384"/>
      <c r="D92" s="389"/>
      <c r="E92" s="389"/>
      <c r="F92" s="389"/>
      <c r="G92" s="389"/>
      <c r="H92" s="389"/>
      <c r="I92" s="389"/>
      <c r="J92" s="389"/>
      <c r="K92" s="389"/>
      <c r="L92" s="387"/>
      <c r="M92" s="387"/>
      <c r="N92" s="387"/>
      <c r="O92" s="387"/>
      <c r="P92" s="387"/>
      <c r="Q92" s="387"/>
      <c r="R92" s="390"/>
      <c r="S92" s="384"/>
      <c r="T92" s="389"/>
      <c r="U92" s="389"/>
      <c r="V92" s="389"/>
      <c r="W92" s="389"/>
      <c r="X92" s="396"/>
    </row>
    <row r="93" spans="3:29" ht="133.5" customHeight="1" thickBot="1">
      <c r="C93" s="391"/>
      <c r="D93" s="381"/>
      <c r="E93" s="1503" t="s">
        <v>824</v>
      </c>
      <c r="F93" s="1504"/>
      <c r="G93" s="1503" t="s">
        <v>825</v>
      </c>
      <c r="H93" s="1504"/>
      <c r="I93" s="1503" t="s">
        <v>826</v>
      </c>
      <c r="J93" s="1504"/>
      <c r="K93" s="1503" t="s">
        <v>827</v>
      </c>
      <c r="L93" s="1504"/>
      <c r="M93" s="1503" t="s">
        <v>828</v>
      </c>
      <c r="N93" s="1504"/>
      <c r="O93" s="1503" t="s">
        <v>829</v>
      </c>
      <c r="P93" s="1504"/>
      <c r="Q93" s="381"/>
      <c r="R93" s="390"/>
      <c r="S93" s="1537" t="s">
        <v>831</v>
      </c>
      <c r="T93" s="1538"/>
      <c r="U93" s="1537" t="s">
        <v>832</v>
      </c>
      <c r="V93" s="1538"/>
      <c r="W93" s="1537" t="s">
        <v>833</v>
      </c>
      <c r="X93" s="1538"/>
    </row>
    <row r="94" spans="3:29" ht="72.75" customHeight="1" thickBot="1">
      <c r="C94" s="1505" t="s">
        <v>855</v>
      </c>
      <c r="D94" s="1506"/>
      <c r="E94" s="1506"/>
      <c r="F94" s="1506"/>
      <c r="G94" s="1506"/>
      <c r="H94" s="1506"/>
      <c r="I94" s="1506"/>
      <c r="J94" s="1506"/>
      <c r="K94" s="1506"/>
      <c r="L94" s="1506"/>
      <c r="M94" s="1506"/>
      <c r="N94" s="1506"/>
      <c r="O94" s="1506"/>
      <c r="P94" s="1506"/>
      <c r="Q94" s="1506"/>
      <c r="R94" s="1507"/>
      <c r="S94" s="385"/>
      <c r="T94" s="397"/>
      <c r="U94" s="397"/>
      <c r="V94" s="397"/>
      <c r="W94" s="397"/>
      <c r="X94" s="398"/>
    </row>
    <row r="95" spans="3:29" ht="138" customHeight="1" thickBot="1">
      <c r="C95" s="377"/>
      <c r="D95" s="389"/>
      <c r="E95" s="1541" t="s">
        <v>843</v>
      </c>
      <c r="F95" s="1542"/>
      <c r="G95" s="389"/>
      <c r="H95" s="389"/>
      <c r="I95" s="1541" t="s">
        <v>844</v>
      </c>
      <c r="J95" s="1542"/>
      <c r="K95" s="389"/>
      <c r="L95" s="1541" t="s">
        <v>845</v>
      </c>
      <c r="M95" s="1553"/>
      <c r="N95" s="1542"/>
      <c r="O95" s="375"/>
      <c r="P95" s="1539" t="s">
        <v>1863</v>
      </c>
      <c r="Q95" s="1540"/>
      <c r="R95" s="513"/>
      <c r="S95" s="1537" t="s">
        <v>834</v>
      </c>
      <c r="T95" s="1538"/>
      <c r="U95" s="1537" t="s">
        <v>849</v>
      </c>
      <c r="V95" s="1538"/>
      <c r="W95" s="1537" t="s">
        <v>835</v>
      </c>
      <c r="X95" s="1538"/>
      <c r="AC95" s="516"/>
    </row>
    <row r="96" spans="3:29" ht="104.25" customHeight="1" thickBot="1">
      <c r="C96" s="1505" t="s">
        <v>856</v>
      </c>
      <c r="D96" s="1506"/>
      <c r="E96" s="1506"/>
      <c r="F96" s="1506"/>
      <c r="G96" s="1506"/>
      <c r="H96" s="1506"/>
      <c r="I96" s="1506"/>
      <c r="J96" s="1506"/>
      <c r="K96" s="1506"/>
      <c r="L96" s="1506"/>
      <c r="M96" s="1506"/>
      <c r="N96" s="1506"/>
      <c r="O96" s="1506"/>
      <c r="P96" s="1506"/>
      <c r="Q96" s="1506"/>
      <c r="R96" s="1507"/>
      <c r="S96" s="1537" t="s">
        <v>836</v>
      </c>
      <c r="T96" s="1538"/>
      <c r="U96" s="1537" t="s">
        <v>847</v>
      </c>
      <c r="V96" s="1538"/>
      <c r="W96" s="1537" t="s">
        <v>848</v>
      </c>
      <c r="X96" s="1538"/>
    </row>
    <row r="97" spans="3:26" ht="128.25" customHeight="1" thickBot="1">
      <c r="C97" s="392" t="s">
        <v>695</v>
      </c>
      <c r="E97" s="1549" t="s">
        <v>1864</v>
      </c>
      <c r="F97" s="1550"/>
      <c r="G97" s="389"/>
      <c r="H97" s="1549" t="s">
        <v>690</v>
      </c>
      <c r="I97" s="1550"/>
      <c r="J97" s="121"/>
      <c r="K97" s="1549" t="s">
        <v>693</v>
      </c>
      <c r="L97" s="1550"/>
      <c r="M97" s="358"/>
      <c r="N97" s="1549" t="s">
        <v>694</v>
      </c>
      <c r="O97" s="1550"/>
      <c r="P97" s="360"/>
      <c r="Q97" s="1549" t="s">
        <v>632</v>
      </c>
      <c r="R97" s="1550"/>
      <c r="S97" s="1537" t="s">
        <v>837</v>
      </c>
      <c r="T97" s="1538"/>
      <c r="U97" s="1537" t="s">
        <v>846</v>
      </c>
      <c r="V97" s="1538"/>
      <c r="W97" s="1537" t="s">
        <v>853</v>
      </c>
      <c r="X97" s="1538"/>
    </row>
    <row r="98" spans="3:26" s="376" customFormat="1" ht="60.75" customHeight="1" thickBot="1">
      <c r="C98" s="393"/>
      <c r="D98" s="389"/>
      <c r="E98" s="394"/>
      <c r="F98" s="394"/>
      <c r="G98" s="389"/>
      <c r="H98" s="394"/>
      <c r="I98" s="394"/>
      <c r="J98" s="121"/>
      <c r="K98" s="394"/>
      <c r="L98" s="394"/>
      <c r="M98" s="358"/>
      <c r="N98" s="394"/>
      <c r="O98" s="394"/>
      <c r="P98" s="360"/>
      <c r="Q98" s="394"/>
      <c r="R98" s="395"/>
      <c r="S98" s="386"/>
      <c r="T98" s="399"/>
      <c r="U98" s="400"/>
      <c r="V98" s="401"/>
      <c r="W98" s="402"/>
      <c r="X98" s="399"/>
    </row>
    <row r="99" spans="3:26" ht="99" customHeight="1" thickBot="1">
      <c r="C99" s="384"/>
      <c r="D99" s="389"/>
      <c r="E99" s="1549" t="s">
        <v>688</v>
      </c>
      <c r="F99" s="1550"/>
      <c r="G99" s="389"/>
      <c r="H99" s="1549" t="s">
        <v>689</v>
      </c>
      <c r="I99" s="1550"/>
      <c r="J99" s="121"/>
      <c r="K99" s="394"/>
      <c r="L99" s="394"/>
      <c r="M99" s="387"/>
      <c r="N99" s="387"/>
      <c r="O99" s="387"/>
      <c r="P99" s="387"/>
      <c r="Q99" s="387"/>
      <c r="R99" s="390"/>
      <c r="S99" s="1537" t="s">
        <v>838</v>
      </c>
      <c r="T99" s="1538"/>
      <c r="U99" s="1537" t="s">
        <v>839</v>
      </c>
      <c r="V99" s="1538"/>
      <c r="W99" s="1551"/>
      <c r="X99" s="1552"/>
    </row>
    <row r="100" spans="3:26" ht="99" customHeight="1" thickBot="1">
      <c r="C100" s="570"/>
      <c r="D100" s="571"/>
      <c r="E100" s="572"/>
      <c r="F100" s="572"/>
      <c r="G100" s="571"/>
      <c r="H100" s="572"/>
      <c r="I100" s="572"/>
      <c r="J100" s="573"/>
      <c r="K100" s="574"/>
      <c r="L100" s="574"/>
      <c r="M100" s="568"/>
      <c r="N100" s="568"/>
      <c r="O100" s="568"/>
      <c r="P100" s="568"/>
      <c r="Q100" s="568"/>
      <c r="R100" s="568"/>
      <c r="S100" s="575"/>
      <c r="T100" s="576"/>
      <c r="U100" s="576"/>
      <c r="V100" s="576"/>
      <c r="W100" s="577"/>
      <c r="X100" s="578"/>
    </row>
    <row r="101" spans="3:26">
      <c r="C101" s="376"/>
      <c r="D101" s="376"/>
      <c r="E101" s="376"/>
      <c r="F101" s="376"/>
      <c r="G101" s="962"/>
      <c r="H101" s="376"/>
      <c r="I101" s="376"/>
      <c r="J101" s="376"/>
      <c r="K101" s="376"/>
      <c r="L101" s="376"/>
      <c r="M101" s="376"/>
      <c r="N101" s="376"/>
      <c r="O101" s="376"/>
      <c r="P101" s="376"/>
      <c r="Q101" s="376"/>
      <c r="R101" s="376"/>
      <c r="S101" s="387"/>
      <c r="T101" s="376"/>
      <c r="U101" s="376"/>
      <c r="V101" s="376"/>
      <c r="W101" s="376"/>
      <c r="X101" s="376"/>
      <c r="Z101" s="376"/>
    </row>
    <row r="102" spans="3:26">
      <c r="C102" s="376"/>
      <c r="D102" s="376"/>
      <c r="E102" s="376"/>
      <c r="F102" s="376"/>
      <c r="G102" s="962"/>
      <c r="H102" s="376"/>
      <c r="I102" s="376"/>
      <c r="J102" s="376"/>
      <c r="K102" s="376"/>
      <c r="L102" s="376"/>
      <c r="M102" s="376"/>
      <c r="N102" s="376"/>
      <c r="O102" s="376"/>
      <c r="P102" s="376"/>
      <c r="Q102" s="376"/>
      <c r="R102" s="376"/>
      <c r="S102" s="387"/>
      <c r="T102" s="376"/>
      <c r="U102" s="376"/>
      <c r="V102" s="376"/>
      <c r="W102" s="376"/>
      <c r="X102" s="376"/>
      <c r="Z102" s="376"/>
    </row>
    <row r="103" spans="3:26">
      <c r="C103" s="376"/>
      <c r="D103" s="376"/>
      <c r="E103" s="376"/>
      <c r="F103" s="376"/>
      <c r="G103" s="962"/>
      <c r="H103" s="376"/>
      <c r="I103" s="376"/>
      <c r="J103" s="376"/>
      <c r="K103" s="376"/>
      <c r="L103" s="376"/>
      <c r="M103" s="376"/>
      <c r="N103" s="376"/>
      <c r="O103" s="376"/>
      <c r="P103" s="376"/>
      <c r="Q103" s="376"/>
      <c r="R103" s="376"/>
      <c r="S103" s="387"/>
      <c r="T103" s="376"/>
      <c r="U103" s="376"/>
      <c r="V103" s="376"/>
      <c r="W103" s="376"/>
      <c r="X103" s="376"/>
      <c r="Z103" s="376"/>
    </row>
  </sheetData>
  <mergeCells count="72">
    <mergeCell ref="L95:N95"/>
    <mergeCell ref="I95:J95"/>
    <mergeCell ref="W95:X95"/>
    <mergeCell ref="W91:X91"/>
    <mergeCell ref="S93:T93"/>
    <mergeCell ref="W93:X93"/>
    <mergeCell ref="S95:T95"/>
    <mergeCell ref="U93:V93"/>
    <mergeCell ref="U95:V95"/>
    <mergeCell ref="S91:T91"/>
    <mergeCell ref="U91:V91"/>
    <mergeCell ref="W99:X99"/>
    <mergeCell ref="U97:V97"/>
    <mergeCell ref="W97:X97"/>
    <mergeCell ref="U99:V99"/>
    <mergeCell ref="W96:X96"/>
    <mergeCell ref="U96:V96"/>
    <mergeCell ref="E99:F99"/>
    <mergeCell ref="H99:I99"/>
    <mergeCell ref="E97:F97"/>
    <mergeCell ref="S97:T97"/>
    <mergeCell ref="Q97:R97"/>
    <mergeCell ref="S99:T99"/>
    <mergeCell ref="N97:O97"/>
    <mergeCell ref="H97:I97"/>
    <mergeCell ref="K97:L97"/>
    <mergeCell ref="E11:E20"/>
    <mergeCell ref="C11:C31"/>
    <mergeCell ref="D21:D31"/>
    <mergeCell ref="E8:X8"/>
    <mergeCell ref="E21:E31"/>
    <mergeCell ref="H9:H10"/>
    <mergeCell ref="D11:D20"/>
    <mergeCell ref="T9:X9"/>
    <mergeCell ref="D9:D10"/>
    <mergeCell ref="F9:G9"/>
    <mergeCell ref="E9:E10"/>
    <mergeCell ref="C9:C10"/>
    <mergeCell ref="I9:K9"/>
    <mergeCell ref="L9:R9"/>
    <mergeCell ref="S96:T96"/>
    <mergeCell ref="O93:P93"/>
    <mergeCell ref="P95:Q95"/>
    <mergeCell ref="C96:R96"/>
    <mergeCell ref="G91:H91"/>
    <mergeCell ref="E95:F95"/>
    <mergeCell ref="M91:N91"/>
    <mergeCell ref="K91:L91"/>
    <mergeCell ref="I93:J93"/>
    <mergeCell ref="K93:L93"/>
    <mergeCell ref="E91:F91"/>
    <mergeCell ref="M93:N93"/>
    <mergeCell ref="Q91:R91"/>
    <mergeCell ref="G93:H93"/>
    <mergeCell ref="O91:P91"/>
    <mergeCell ref="I91:J91"/>
    <mergeCell ref="U7:V7"/>
    <mergeCell ref="W7:X7"/>
    <mergeCell ref="E93:F93"/>
    <mergeCell ref="C94:R94"/>
    <mergeCell ref="C3:C6"/>
    <mergeCell ref="D3:V4"/>
    <mergeCell ref="D32:D42"/>
    <mergeCell ref="S90:X90"/>
    <mergeCell ref="C90:R90"/>
    <mergeCell ref="X3:X6"/>
    <mergeCell ref="D5:V6"/>
    <mergeCell ref="C43:D70"/>
    <mergeCell ref="E32:E42"/>
    <mergeCell ref="C32:C42"/>
    <mergeCell ref="C71:D87"/>
    <mergeCell ref="C8:D8"/>
  </mergeCells>
  <conditionalFormatting sqref="S88:S89">
    <cfRule type="containsText" dxfId="2354" priority="148" stopIfTrue="1" operator="containsText" text="MEJORABLE">
      <formula>NOT(ISERROR(SEARCH("MEJORABLE",S88)))</formula>
    </cfRule>
    <cfRule type="containsText" dxfId="2353" priority="149" stopIfTrue="1" operator="containsText" text="ACEPTABLE CON CONTROL ESPECIFICO">
      <formula>NOT(ISERROR(SEARCH("ACEPTABLE CON CONTROL ESPECIFICO",S88)))</formula>
    </cfRule>
    <cfRule type="containsText" dxfId="2352" priority="150" stopIfTrue="1" operator="containsText" text="NO ACEPTABLE">
      <formula>NOT(ISERROR(SEARCH("NO ACEPTABLE",S88)))</formula>
    </cfRule>
  </conditionalFormatting>
  <conditionalFormatting sqref="S11:S87">
    <cfRule type="containsText" dxfId="2351" priority="1" stopIfTrue="1" operator="containsText" text="MEJORABLE">
      <formula>NOT(ISERROR(SEARCH("MEJORABLE",S11)))</formula>
    </cfRule>
    <cfRule type="containsText" dxfId="2350" priority="2" stopIfTrue="1" operator="containsText" text="ACEPTABLE CON CONTROL ESPECIFICO">
      <formula>NOT(ISERROR(SEARCH("ACEPTABLE CON CONTROL ESPECIFICO",S11)))</formula>
    </cfRule>
    <cfRule type="containsText" dxfId="2349" priority="3" stopIfTrue="1" operator="containsText" text="NO ACEPTABLE">
      <formula>NOT(ISERROR(SEARCH("NO ACEPTABLE",S11)))</formula>
    </cfRule>
  </conditionalFormatting>
  <hyperlinks>
    <hyperlink ref="C91" location="' INSPECCIÓN No. 1'!A1" display=" INSPECCIÓN No. 1" xr:uid="{00000000-0004-0000-1000-000000000000}"/>
    <hyperlink ref="D91" location="' INSPECCIÓN No. 2'!A1" display=" INSPECCIÓN No. 2" xr:uid="{00000000-0004-0000-1000-000001000000}"/>
    <hyperlink ref="E91" location="' INSPECCIÓN No. 3'!A1" display=" INSPECCIÓN No. 3" xr:uid="{00000000-0004-0000-1000-000002000000}"/>
    <hyperlink ref="G91" location="' INSPECCIÓN No. 4'!A1" display=" INSPECCIÓN No. 4" xr:uid="{00000000-0004-0000-1000-000003000000}"/>
    <hyperlink ref="I91" location="' INSPECCIÓN No. 5'!A1" display=" INSPECCIÓN No. 5" xr:uid="{00000000-0004-0000-1000-000004000000}"/>
    <hyperlink ref="K91" location="' INSPECCIÓN No. 6'!A1" display=" INSPECCIÓN No. 6" xr:uid="{00000000-0004-0000-1000-000005000000}"/>
    <hyperlink ref="M91" location="' INSPECCIÓN No. 7'!A1" display=" INSPECCIÓN No. 7" xr:uid="{00000000-0004-0000-1000-000006000000}"/>
    <hyperlink ref="O91" location="' INSPECCIÓN No. 8'!A1" display=" INSPECCIÓN No. 8" xr:uid="{00000000-0004-0000-1000-000007000000}"/>
    <hyperlink ref="Q91" location="' INSPECCIÓN No. 9'!A1" display=" INSPECCIÓN No. 9" xr:uid="{00000000-0004-0000-1000-000008000000}"/>
    <hyperlink ref="E93" location="' INSPECCIÓN No. 10'!A1" display=" INSPECCIÓN No. 10" xr:uid="{00000000-0004-0000-1000-000009000000}"/>
    <hyperlink ref="G93" location="' INSPECCIÓN No. 11'!A1" display=" INSPECCIÓN No. 11" xr:uid="{00000000-0004-0000-1000-00000A000000}"/>
    <hyperlink ref="I93" location="' INSPECCIÓN No. 12'!A1" display=" INSPECCIÓN No. 12" xr:uid="{00000000-0004-0000-1000-00000B000000}"/>
    <hyperlink ref="K93" location="' INSPECCIÓN No. 13'!A1" display=" INSPECCIÓN No. 13" xr:uid="{00000000-0004-0000-1000-00000C000000}"/>
    <hyperlink ref="M93" location="' INSPECCIÓN No. 14'!A1" display=" INSPECCIÓN No. 14" xr:uid="{00000000-0004-0000-1000-00000D000000}"/>
    <hyperlink ref="O93" location="' INSPECCIÓN No. 15'!A1" display=" INSPECCIÓN No. 15" xr:uid="{00000000-0004-0000-1000-00000E000000}"/>
    <hyperlink ref="E95" location="'Comisaria No. 1'!A1" display="Comisaria No. 1" xr:uid="{00000000-0004-0000-1000-00000F000000}"/>
    <hyperlink ref="I95" location="'Comisaria No. 2'!A1" display="Comisaria No. 2" xr:uid="{00000000-0004-0000-1000-000010000000}"/>
    <hyperlink ref="L95" location="'COMISARIA No. 3'!A1" display="COMISARIA No. 3" xr:uid="{00000000-0004-0000-1000-000011000000}"/>
    <hyperlink ref="C97" location="'ESPACIO PÚBLICO'!A1" display="ESPACIO PÚBLICO" xr:uid="{00000000-0004-0000-1000-000012000000}"/>
    <hyperlink ref="K97" location="'CASA DE JUSTICIA'!A1" display="CASA DE JUSTICIA" xr:uid="{00000000-0004-0000-1000-000013000000}"/>
    <hyperlink ref="N97" location="'CASA DEL CONSUMIDOR'!A1" display="CASA DEL CONSUMIDOR" xr:uid="{00000000-0004-0000-1000-000014000000}"/>
    <hyperlink ref="Q97" location="CAPA!A1" display="CAPA" xr:uid="{00000000-0004-0000-1000-000015000000}"/>
    <hyperlink ref="S91" location="'CORREGIDURIA No. 1 DANTAS'!A1" display="CORREGIDURIA No. 1 DANTAS" xr:uid="{00000000-0004-0000-1000-000016000000}"/>
    <hyperlink ref="U97" location="'CORREGIDURIA No. 14 BUENS AIRES'!A1" display="CORREGIDURIA No. 14 BUENS AIRES" xr:uid="{00000000-0004-0000-1000-000017000000}"/>
    <hyperlink ref="U93" location="'CORREGIDURIA No. 5 TAPIAS'!A1" display="CORREGIDURIA No. 5 TAPIAS" xr:uid="{00000000-0004-0000-1000-000018000000}"/>
    <hyperlink ref="U96" location="'CORREGIDURIA No. 11  CHINA'!A1" display="CORREGIDURIA No. 11  CHINA" xr:uid="{00000000-0004-0000-1000-000019000000}"/>
    <hyperlink ref="S96" location="'CORREGIDURIA No. 10 CALAMBEO'!A1" display="CORREGIDURIA No. 10 CALAMBEO" xr:uid="{00000000-0004-0000-1000-00001A000000}"/>
    <hyperlink ref="W96" location="'CORREGIDURIA 12 SAN BERNARDO'!A1" display="CORREGIDURIA 12 SAN BERNARDO" xr:uid="{00000000-0004-0000-1000-00001B000000}"/>
    <hyperlink ref="S99" location="'CORREGIDURIA No. 16 TOTUMO'!A1" display="CORREGIDURIA No. 16 TOTUMO" xr:uid="{00000000-0004-0000-1000-00001C000000}"/>
    <hyperlink ref="S95" location="'CORREGIDURIA No. 7 JUNTAS'!A1" display="CORREGIDURIA No. 7 JUNTAS" xr:uid="{00000000-0004-0000-1000-00001D000000}"/>
    <hyperlink ref="U95" location="'CORRIGIDURIA  8 VILLA RESTREPO'!A1" display="CORRIGIDURIA  8 VILLA RESTREPO" xr:uid="{00000000-0004-0000-1000-00001E000000}"/>
    <hyperlink ref="W91" location="'CORREGIDURIA No. 3 COELLO'!A1" display="CORREGIDURIA No. 3 COELLO" xr:uid="{00000000-0004-0000-1000-00001F000000}"/>
    <hyperlink ref="E99" location="'CAM SUR'!A1" display="CAM SUR" xr:uid="{00000000-0004-0000-1000-000020000000}"/>
    <hyperlink ref="U99" location="'CORREGIDURIA No. 17 LA FLORIDA'!A1" display="CORREGIDURIA No. 17 LA FLORIDA" xr:uid="{00000000-0004-0000-1000-000021000000}"/>
    <hyperlink ref="U91" location="'CORREGIDURIA No. 2 LAURELES'!A1" display="CORREGIDURIA No. 2 LAURELES" xr:uid="{00000000-0004-0000-1000-000022000000}"/>
    <hyperlink ref="S93" location="'CORREGIDURIA NO. 4 GAMBOA'!A1" display="CORREGIDURIA NO. 4 GAMBOA" xr:uid="{00000000-0004-0000-1000-000023000000}"/>
    <hyperlink ref="W93" location="'CORREGIDURIA No. 6 TOCHE'!A1" display="CORREGIDURIA No. 6 TOCHE" xr:uid="{00000000-0004-0000-1000-000024000000}"/>
    <hyperlink ref="W95" location="'CORREGIDURIA No. 9 CAY'!A1" display="CORREGIDURIA No. 9 CAY" xr:uid="{00000000-0004-0000-1000-000025000000}"/>
    <hyperlink ref="S97" location="'CORREGIDURIA No. 13 SALADO'!A1" display="CORREGIDURIA No. 13 SALADO" xr:uid="{00000000-0004-0000-1000-000026000000}"/>
    <hyperlink ref="W97" location="'CORREGIDURIA No. 15  BULIRA'!A1" display="CORREGIDURIA No. 15  BULIRA" xr:uid="{00000000-0004-0000-1000-000027000000}"/>
    <hyperlink ref="H97" location="'CAM CIMA'!A1" display="CAM CIMA" xr:uid="{00000000-0004-0000-1000-000028000000}"/>
    <hyperlink ref="E97" location="'DIRECCIÓN DE JUSTICIA'!A1" display="DIRECCIÓN DE JUSTICIA" xr:uid="{00000000-0004-0000-1000-000029000000}"/>
    <hyperlink ref="P95" location="'COMISARIA PERMANENTE'!A1" display="COMISARIA PERMANENTE" xr:uid="{00000000-0004-0000-1000-00002A000000}"/>
    <hyperlink ref="F32" location="'RIESGO VIAL'!A1" display="RIESGO VIAL" xr:uid="{00000000-0004-0000-1000-00002B000000}"/>
    <hyperlink ref="H99" location="'CAM SALADO'!A1" display="CAM SALADO" xr:uid="{00000000-0004-0000-1000-00002C000000}"/>
  </hyperlinks>
  <pageMargins left="0.7" right="0.7" top="0.75" bottom="0.75" header="0.3" footer="0.3"/>
  <pageSetup scale="10" orientation="portrait" r:id="rId1"/>
  <colBreaks count="1" manualBreakCount="1">
    <brk id="24" min="1" max="102" man="1"/>
  </colBreaks>
  <drawing r:id="rId2"/>
  <extLst>
    <ext xmlns:x14="http://schemas.microsoft.com/office/spreadsheetml/2009/9/main" uri="{CCE6A557-97BC-4b89-ADB6-D9C93CAAB3DF}">
      <x14:dataValidations xmlns:xm="http://schemas.microsoft.com/office/excel/2006/main" xWindow="1208" yWindow="415"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000-000000000000}">
          <x14:formula1>
            <xm:f>'G. NIVEL DE CONSECUENCIA'!$D$10:$D$13</xm:f>
          </x14:formula1>
          <xm:sqref>P11:P87</xm:sqref>
        </x14:dataValidation>
        <x14:dataValidation type="list" allowBlank="1" showInputMessage="1" showErrorMessage="1" promptTitle="NE" prompt="4 = Continua_x000a_3 = Frecuente_x000a_2 = Ocasional_x000a_1 = Esporádica" xr:uid="{00000000-0002-0000-1000-000001000000}">
          <x14:formula1>
            <xm:f>'D. NIVEL DE EXPOSICIÓN'!$D$8:$D$15</xm:f>
          </x14:formula1>
          <xm:sqref>M11:M87</xm:sqref>
        </x14:dataValidation>
        <x14:dataValidation type="list" allowBlank="1" showInputMessage="1" showErrorMessage="1" prompt="10 = Muy Alto_x000a_6 = Alto_x000a_2 = Medio_x000a_0 = Bajo" xr:uid="{00000000-0002-0000-1000-000002000000}">
          <x14:formula1>
            <xm:f>'C. NIVEL DE DEFICIENCIA'!$C$8:$C$17</xm:f>
          </x14:formula1>
          <xm:sqref>L11:L87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6"/>
  <dimension ref="C1:Y102"/>
  <sheetViews>
    <sheetView view="pageBreakPreview" topLeftCell="N100" zoomScale="30" zoomScaleNormal="10" zoomScaleSheetLayoutView="30" workbookViewId="0">
      <selection activeCell="T101" sqref="T101:W101"/>
    </sheetView>
  </sheetViews>
  <sheetFormatPr baseColWidth="10" defaultColWidth="11.44140625" defaultRowHeight="25.8"/>
  <cols>
    <col min="1" max="2" width="11.44140625" style="376"/>
    <col min="3" max="3" width="37.6640625" style="376" customWidth="1"/>
    <col min="4" max="4" width="51.6640625" style="376" customWidth="1"/>
    <col min="5" max="5" width="46" style="376" customWidth="1"/>
    <col min="6" max="6" width="117.44140625" style="376" customWidth="1"/>
    <col min="7" max="7" width="81" style="962" customWidth="1"/>
    <col min="8" max="8" width="73.44140625" style="376" customWidth="1"/>
    <col min="9" max="10" width="47.44140625" style="376" customWidth="1"/>
    <col min="11" max="11" width="50.6640625" style="376" customWidth="1"/>
    <col min="12" max="12" width="42.109375" style="376" customWidth="1"/>
    <col min="13" max="13" width="42.44140625" style="376" customWidth="1"/>
    <col min="14" max="14" width="43.6640625" style="376" customWidth="1"/>
    <col min="15" max="15" width="47.6640625" style="376" customWidth="1"/>
    <col min="16" max="16" width="61.6640625" style="376" customWidth="1"/>
    <col min="17" max="17" width="47.109375" style="376" customWidth="1"/>
    <col min="18" max="18" width="26.6640625" style="376" customWidth="1"/>
    <col min="19" max="19" width="79.33203125" style="376" customWidth="1"/>
    <col min="20" max="20" width="72.109375" style="387" customWidth="1"/>
    <col min="21" max="21" width="42.44140625" style="376" customWidth="1"/>
    <col min="22" max="22" width="65.44140625" style="376" customWidth="1"/>
    <col min="23" max="23" width="152.6640625" style="376" customWidth="1"/>
    <col min="24" max="24" width="89" style="376" customWidth="1"/>
    <col min="25" max="25" width="21" style="376" customWidth="1"/>
    <col min="26" max="16384" width="11.44140625" style="376"/>
  </cols>
  <sheetData>
    <row r="1" spans="3:25" ht="24.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c r="Y1" s="666"/>
    </row>
    <row r="2" spans="3:25"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c r="Y2" s="666"/>
    </row>
    <row r="3" spans="3:25"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c r="Y3" s="666"/>
    </row>
    <row r="4" spans="3:25" ht="27">
      <c r="C4" s="1414"/>
      <c r="D4" s="1494"/>
      <c r="E4" s="1494"/>
      <c r="F4" s="1494"/>
      <c r="G4" s="1494"/>
      <c r="H4" s="1494"/>
      <c r="I4" s="1494"/>
      <c r="J4" s="1494"/>
      <c r="K4" s="1494"/>
      <c r="L4" s="1494"/>
      <c r="M4" s="1494"/>
      <c r="N4" s="1494"/>
      <c r="O4" s="1494"/>
      <c r="P4" s="1494"/>
      <c r="Q4" s="1494"/>
      <c r="R4" s="1494"/>
      <c r="S4" s="1494"/>
      <c r="T4" s="1494"/>
      <c r="U4" s="1494"/>
      <c r="V4" s="1494"/>
      <c r="W4" s="859" t="s">
        <v>2</v>
      </c>
      <c r="X4" s="1420"/>
      <c r="Y4" s="666"/>
    </row>
    <row r="5" spans="3:25" ht="82.5" customHeight="1">
      <c r="C5" s="251" t="s">
        <v>3</v>
      </c>
      <c r="D5" s="205">
        <v>43518</v>
      </c>
      <c r="E5" s="350">
        <v>43533</v>
      </c>
      <c r="F5" s="205">
        <v>43710</v>
      </c>
      <c r="G5" s="205">
        <v>43719</v>
      </c>
      <c r="H5" s="205">
        <v>43732</v>
      </c>
      <c r="I5" s="205">
        <v>43768</v>
      </c>
      <c r="J5" s="205">
        <v>44034</v>
      </c>
      <c r="K5" s="205">
        <v>44295</v>
      </c>
      <c r="L5" s="205">
        <v>44708</v>
      </c>
      <c r="M5" s="205">
        <v>45114</v>
      </c>
      <c r="N5" s="205">
        <v>45463</v>
      </c>
      <c r="O5" s="190"/>
      <c r="P5" s="190"/>
      <c r="Q5" s="190"/>
      <c r="R5" s="190"/>
      <c r="S5" s="187"/>
      <c r="T5" s="249" t="s">
        <v>3979</v>
      </c>
      <c r="U5" s="1405"/>
      <c r="V5" s="1405"/>
      <c r="W5" s="1406"/>
      <c r="X5" s="1407"/>
      <c r="Y5" s="668"/>
    </row>
    <row r="6" spans="3:25" ht="155.25" customHeight="1">
      <c r="C6" s="1408" t="s">
        <v>128</v>
      </c>
      <c r="D6" s="1409"/>
      <c r="E6" s="1571" t="s">
        <v>4343</v>
      </c>
      <c r="F6" s="1571"/>
      <c r="G6" s="1571"/>
      <c r="H6" s="1571"/>
      <c r="I6" s="1571"/>
      <c r="J6" s="1571"/>
      <c r="K6" s="1571"/>
      <c r="L6" s="1571"/>
      <c r="M6" s="1571"/>
      <c r="N6" s="1571"/>
      <c r="O6" s="1571"/>
      <c r="P6" s="1571"/>
      <c r="Q6" s="1571"/>
      <c r="R6" s="1571"/>
      <c r="S6" s="1571"/>
      <c r="T6" s="1571"/>
      <c r="U6" s="1571"/>
      <c r="V6" s="1571"/>
      <c r="W6" s="1571"/>
      <c r="X6" s="1572"/>
      <c r="Y6" s="626"/>
    </row>
    <row r="7" spans="3:25" s="387" customFormat="1" ht="108.75" customHeight="1">
      <c r="C7" s="1548" t="s">
        <v>65</v>
      </c>
      <c r="D7" s="1545" t="s">
        <v>66</v>
      </c>
      <c r="E7" s="1545" t="s">
        <v>67</v>
      </c>
      <c r="F7" s="1545" t="s">
        <v>4</v>
      </c>
      <c r="G7" s="1545"/>
      <c r="H7" s="1545" t="s">
        <v>68</v>
      </c>
      <c r="I7" s="1545" t="s">
        <v>5</v>
      </c>
      <c r="J7" s="1545"/>
      <c r="K7" s="1545"/>
      <c r="L7" s="1570" t="s">
        <v>1166</v>
      </c>
      <c r="M7" s="1570"/>
      <c r="N7" s="1570"/>
      <c r="O7" s="1570"/>
      <c r="P7" s="1570"/>
      <c r="Q7" s="1570"/>
      <c r="R7" s="1570"/>
      <c r="S7" s="382" t="s">
        <v>1167</v>
      </c>
      <c r="T7" s="1545" t="s">
        <v>132</v>
      </c>
      <c r="U7" s="1545"/>
      <c r="V7" s="1545"/>
      <c r="W7" s="1545"/>
      <c r="X7" s="1547"/>
      <c r="Y7" s="669"/>
    </row>
    <row r="8" spans="3:25" s="387" customFormat="1" ht="134.25" customHeight="1">
      <c r="C8" s="1548"/>
      <c r="D8" s="1569"/>
      <c r="E8" s="1569"/>
      <c r="F8" s="382" t="s">
        <v>812</v>
      </c>
      <c r="G8" s="382" t="s">
        <v>813</v>
      </c>
      <c r="H8" s="1545"/>
      <c r="I8" s="382" t="s">
        <v>69</v>
      </c>
      <c r="J8" s="382" t="s">
        <v>70</v>
      </c>
      <c r="K8" s="382" t="s">
        <v>71</v>
      </c>
      <c r="L8" s="382" t="s">
        <v>72</v>
      </c>
      <c r="M8" s="382" t="s">
        <v>644</v>
      </c>
      <c r="N8" s="382" t="s">
        <v>73</v>
      </c>
      <c r="O8" s="382" t="s">
        <v>1168</v>
      </c>
      <c r="P8" s="382" t="s">
        <v>74</v>
      </c>
      <c r="Q8" s="382" t="s">
        <v>814</v>
      </c>
      <c r="R8" s="382" t="s">
        <v>650</v>
      </c>
      <c r="S8" s="382" t="s">
        <v>75</v>
      </c>
      <c r="T8" s="382" t="s">
        <v>653</v>
      </c>
      <c r="U8" s="382" t="s">
        <v>655</v>
      </c>
      <c r="V8" s="382" t="s">
        <v>76</v>
      </c>
      <c r="W8" s="382" t="s">
        <v>1162</v>
      </c>
      <c r="X8" s="928" t="s">
        <v>1163</v>
      </c>
      <c r="Y8" s="389"/>
    </row>
    <row r="9" spans="3:25" ht="182.4">
      <c r="C9" s="1579" t="s">
        <v>77</v>
      </c>
      <c r="D9" s="1492" t="s">
        <v>3773</v>
      </c>
      <c r="E9" s="1580" t="s">
        <v>6</v>
      </c>
      <c r="F9" s="3" t="s">
        <v>7</v>
      </c>
      <c r="G9" s="407" t="s">
        <v>8</v>
      </c>
      <c r="H9" s="314" t="s">
        <v>9</v>
      </c>
      <c r="I9" s="179" t="s">
        <v>10</v>
      </c>
      <c r="J9" s="179" t="s">
        <v>11</v>
      </c>
      <c r="K9" s="179" t="s">
        <v>11</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79" t="s">
        <v>13</v>
      </c>
      <c r="U9" s="179" t="s">
        <v>14</v>
      </c>
      <c r="V9" s="179" t="s">
        <v>14</v>
      </c>
      <c r="W9" s="38" t="s">
        <v>2936</v>
      </c>
      <c r="X9" s="311" t="s">
        <v>13</v>
      </c>
      <c r="Y9" s="379"/>
    </row>
    <row r="10" spans="3:25" ht="218.25" customHeight="1">
      <c r="C10" s="1579"/>
      <c r="D10" s="1492"/>
      <c r="E10" s="1580"/>
      <c r="F10" s="3" t="s">
        <v>15</v>
      </c>
      <c r="G10" s="407" t="s">
        <v>8</v>
      </c>
      <c r="H10" s="314" t="s">
        <v>1641</v>
      </c>
      <c r="I10" s="179" t="s">
        <v>11</v>
      </c>
      <c r="J10" s="179" t="s">
        <v>44</v>
      </c>
      <c r="K10" s="179" t="s">
        <v>238</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79" t="s">
        <v>14</v>
      </c>
      <c r="U10" s="179" t="s">
        <v>14</v>
      </c>
      <c r="V10" s="179" t="s">
        <v>14</v>
      </c>
      <c r="W10" s="38" t="s">
        <v>2937</v>
      </c>
      <c r="X10" s="311" t="s">
        <v>13</v>
      </c>
      <c r="Y10" s="379"/>
    </row>
    <row r="11" spans="3:25" ht="261.75" customHeight="1">
      <c r="C11" s="1579"/>
      <c r="D11" s="1492"/>
      <c r="E11" s="1580"/>
      <c r="F11" s="3" t="s">
        <v>366</v>
      </c>
      <c r="G11" s="407" t="s">
        <v>86</v>
      </c>
      <c r="H11" s="314" t="s">
        <v>1349</v>
      </c>
      <c r="I11" s="179" t="s">
        <v>11</v>
      </c>
      <c r="J11" s="179" t="s">
        <v>1610</v>
      </c>
      <c r="K11" s="184" t="s">
        <v>1350</v>
      </c>
      <c r="L11" s="472">
        <v>2</v>
      </c>
      <c r="M11" s="472">
        <v>2</v>
      </c>
      <c r="N11" s="639">
        <f t="shared" si="0"/>
        <v>4</v>
      </c>
      <c r="O11" s="950" t="str">
        <f t="shared" si="1"/>
        <v>BAJO</v>
      </c>
      <c r="P11" s="639">
        <v>25</v>
      </c>
      <c r="Q11" s="639">
        <f t="shared" si="2"/>
        <v>100</v>
      </c>
      <c r="R11" s="674" t="str">
        <f t="shared" si="3"/>
        <v>III</v>
      </c>
      <c r="S11" s="246" t="str">
        <f t="shared" si="4"/>
        <v>MEJORABLE</v>
      </c>
      <c r="T11" s="179" t="s">
        <v>91</v>
      </c>
      <c r="U11" s="179" t="s">
        <v>91</v>
      </c>
      <c r="V11" s="179" t="s">
        <v>1611</v>
      </c>
      <c r="W11" s="109" t="s">
        <v>2938</v>
      </c>
      <c r="X11" s="321" t="s">
        <v>13</v>
      </c>
      <c r="Y11" s="379"/>
    </row>
    <row r="12" spans="3:25" ht="168" customHeight="1">
      <c r="C12" s="1579"/>
      <c r="D12" s="1492"/>
      <c r="E12" s="1580"/>
      <c r="F12" s="3" t="s">
        <v>1612</v>
      </c>
      <c r="G12" s="407" t="s">
        <v>86</v>
      </c>
      <c r="H12" s="314" t="s">
        <v>1347</v>
      </c>
      <c r="I12" s="179" t="s">
        <v>11</v>
      </c>
      <c r="J12" s="179" t="s">
        <v>1613</v>
      </c>
      <c r="K12" s="5" t="s">
        <v>196</v>
      </c>
      <c r="L12" s="472">
        <v>2</v>
      </c>
      <c r="M12" s="472">
        <v>2</v>
      </c>
      <c r="N12" s="639">
        <f t="shared" si="0"/>
        <v>4</v>
      </c>
      <c r="O12" s="950" t="str">
        <f t="shared" si="1"/>
        <v>BAJO</v>
      </c>
      <c r="P12" s="639">
        <v>25</v>
      </c>
      <c r="Q12" s="639">
        <f t="shared" si="2"/>
        <v>100</v>
      </c>
      <c r="R12" s="674" t="str">
        <f t="shared" si="3"/>
        <v>III</v>
      </c>
      <c r="S12" s="246" t="str">
        <f t="shared" si="4"/>
        <v>MEJORABLE</v>
      </c>
      <c r="T12" s="179" t="s">
        <v>91</v>
      </c>
      <c r="U12" s="179" t="s">
        <v>91</v>
      </c>
      <c r="V12" s="179" t="s">
        <v>91</v>
      </c>
      <c r="W12" s="318" t="s">
        <v>1614</v>
      </c>
      <c r="X12" s="183" t="s">
        <v>190</v>
      </c>
      <c r="Y12" s="379"/>
    </row>
    <row r="13" spans="3:25" ht="212.25" customHeight="1">
      <c r="C13" s="1579"/>
      <c r="D13" s="1492"/>
      <c r="E13" s="1580"/>
      <c r="F13" s="3" t="s">
        <v>156</v>
      </c>
      <c r="G13" s="407" t="s">
        <v>17</v>
      </c>
      <c r="H13" s="314" t="s">
        <v>18</v>
      </c>
      <c r="I13" s="179" t="s">
        <v>45</v>
      </c>
      <c r="J13" s="179" t="s">
        <v>44</v>
      </c>
      <c r="K13" s="179" t="s">
        <v>11</v>
      </c>
      <c r="L13" s="472">
        <v>2</v>
      </c>
      <c r="M13" s="472">
        <v>2</v>
      </c>
      <c r="N13" s="639">
        <f t="shared" si="0"/>
        <v>4</v>
      </c>
      <c r="O13" s="950" t="str">
        <f t="shared" si="1"/>
        <v>BAJO</v>
      </c>
      <c r="P13" s="639">
        <v>25</v>
      </c>
      <c r="Q13" s="639">
        <f t="shared" si="2"/>
        <v>100</v>
      </c>
      <c r="R13" s="674" t="str">
        <f t="shared" si="3"/>
        <v>III</v>
      </c>
      <c r="S13" s="246" t="str">
        <f t="shared" si="4"/>
        <v>MEJORABLE</v>
      </c>
      <c r="T13" s="180" t="s">
        <v>13</v>
      </c>
      <c r="U13" s="179" t="s">
        <v>14</v>
      </c>
      <c r="V13" s="178" t="s">
        <v>14</v>
      </c>
      <c r="W13" s="38" t="s">
        <v>2939</v>
      </c>
      <c r="X13" s="311" t="s">
        <v>13</v>
      </c>
      <c r="Y13" s="379"/>
    </row>
    <row r="14" spans="3:25" ht="252" customHeight="1">
      <c r="C14" s="1579"/>
      <c r="D14" s="1492"/>
      <c r="E14" s="1580"/>
      <c r="F14" s="3" t="s">
        <v>396</v>
      </c>
      <c r="G14" s="407" t="s">
        <v>20</v>
      </c>
      <c r="H14" s="314" t="s">
        <v>246</v>
      </c>
      <c r="I14" s="179" t="s">
        <v>11</v>
      </c>
      <c r="J14" s="179" t="s">
        <v>901</v>
      </c>
      <c r="K14" s="178" t="s">
        <v>11</v>
      </c>
      <c r="L14" s="472">
        <v>2</v>
      </c>
      <c r="M14" s="472">
        <v>2</v>
      </c>
      <c r="N14" s="639">
        <f t="shared" si="0"/>
        <v>4</v>
      </c>
      <c r="O14" s="950" t="str">
        <f t="shared" si="1"/>
        <v>BAJO</v>
      </c>
      <c r="P14" s="639">
        <v>25</v>
      </c>
      <c r="Q14" s="639">
        <f t="shared" si="2"/>
        <v>100</v>
      </c>
      <c r="R14" s="674" t="str">
        <f t="shared" si="3"/>
        <v>III</v>
      </c>
      <c r="S14" s="246" t="str">
        <f t="shared" si="4"/>
        <v>MEJORABLE</v>
      </c>
      <c r="T14" s="179" t="s">
        <v>91</v>
      </c>
      <c r="U14" s="179" t="s">
        <v>91</v>
      </c>
      <c r="V14" s="179" t="s">
        <v>91</v>
      </c>
      <c r="W14" s="310" t="s">
        <v>2940</v>
      </c>
      <c r="X14" s="183" t="s">
        <v>13</v>
      </c>
      <c r="Y14" s="379"/>
    </row>
    <row r="15" spans="3:25" ht="408.75" customHeight="1">
      <c r="C15" s="1579"/>
      <c r="D15" s="1492"/>
      <c r="E15" s="992" t="s">
        <v>6</v>
      </c>
      <c r="F15" s="48" t="s">
        <v>313</v>
      </c>
      <c r="G15" s="407" t="s">
        <v>8</v>
      </c>
      <c r="H15" s="91" t="s">
        <v>9</v>
      </c>
      <c r="I15" s="43" t="s">
        <v>10</v>
      </c>
      <c r="J15" s="43" t="s">
        <v>11</v>
      </c>
      <c r="K15" s="43" t="s">
        <v>11</v>
      </c>
      <c r="L15" s="472">
        <v>2</v>
      </c>
      <c r="M15" s="472">
        <v>2</v>
      </c>
      <c r="N15" s="639">
        <f t="shared" si="0"/>
        <v>4</v>
      </c>
      <c r="O15" s="950" t="str">
        <f t="shared" si="1"/>
        <v>BAJO</v>
      </c>
      <c r="P15" s="639">
        <v>25</v>
      </c>
      <c r="Q15" s="639">
        <f t="shared" si="2"/>
        <v>100</v>
      </c>
      <c r="R15" s="674" t="str">
        <f t="shared" si="3"/>
        <v>III</v>
      </c>
      <c r="S15" s="246" t="str">
        <f t="shared" si="4"/>
        <v>MEJORABLE</v>
      </c>
      <c r="T15" s="43" t="s">
        <v>13</v>
      </c>
      <c r="U15" s="43" t="s">
        <v>14</v>
      </c>
      <c r="V15" s="43" t="s">
        <v>14</v>
      </c>
      <c r="W15" s="81" t="s">
        <v>2941</v>
      </c>
      <c r="X15" s="82" t="s">
        <v>13</v>
      </c>
      <c r="Y15" s="379"/>
    </row>
    <row r="16" spans="3:25" ht="253.5" customHeight="1">
      <c r="C16" s="1579"/>
      <c r="D16" s="1492"/>
      <c r="E16" s="992" t="s">
        <v>6</v>
      </c>
      <c r="F16" s="46" t="s">
        <v>314</v>
      </c>
      <c r="G16" s="407" t="s">
        <v>8</v>
      </c>
      <c r="H16" s="316" t="s">
        <v>398</v>
      </c>
      <c r="I16" s="43" t="s">
        <v>11</v>
      </c>
      <c r="J16" s="43" t="s">
        <v>44</v>
      </c>
      <c r="K16" s="43" t="s">
        <v>238</v>
      </c>
      <c r="L16" s="472">
        <v>2</v>
      </c>
      <c r="M16" s="472">
        <v>2</v>
      </c>
      <c r="N16" s="639">
        <f t="shared" si="0"/>
        <v>4</v>
      </c>
      <c r="O16" s="950" t="str">
        <f t="shared" si="1"/>
        <v>BAJO</v>
      </c>
      <c r="P16" s="639">
        <v>25</v>
      </c>
      <c r="Q16" s="639">
        <f t="shared" si="2"/>
        <v>100</v>
      </c>
      <c r="R16" s="674" t="str">
        <f t="shared" si="3"/>
        <v>III</v>
      </c>
      <c r="S16" s="246" t="str">
        <f t="shared" si="4"/>
        <v>MEJORABLE</v>
      </c>
      <c r="T16" s="43" t="s">
        <v>14</v>
      </c>
      <c r="U16" s="43" t="s">
        <v>14</v>
      </c>
      <c r="V16" s="43" t="s">
        <v>14</v>
      </c>
      <c r="W16" s="81" t="s">
        <v>2942</v>
      </c>
      <c r="X16" s="82" t="s">
        <v>13</v>
      </c>
      <c r="Y16" s="379"/>
    </row>
    <row r="17" spans="3:25" ht="234.75" customHeight="1">
      <c r="C17" s="1579"/>
      <c r="D17" s="1492"/>
      <c r="E17" s="992" t="s">
        <v>6</v>
      </c>
      <c r="F17" s="33" t="s">
        <v>902</v>
      </c>
      <c r="G17" s="407" t="s">
        <v>20</v>
      </c>
      <c r="H17" s="310" t="s">
        <v>48</v>
      </c>
      <c r="I17" s="184" t="s">
        <v>11</v>
      </c>
      <c r="J17" s="184" t="s">
        <v>1450</v>
      </c>
      <c r="K17" s="310" t="s">
        <v>1264</v>
      </c>
      <c r="L17" s="472">
        <v>2</v>
      </c>
      <c r="M17" s="472">
        <v>2</v>
      </c>
      <c r="N17" s="639">
        <f t="shared" si="0"/>
        <v>4</v>
      </c>
      <c r="O17" s="950" t="str">
        <f t="shared" si="1"/>
        <v>BAJO</v>
      </c>
      <c r="P17" s="639">
        <v>25</v>
      </c>
      <c r="Q17" s="639">
        <f t="shared" si="2"/>
        <v>100</v>
      </c>
      <c r="R17" s="674" t="str">
        <f t="shared" si="3"/>
        <v>III</v>
      </c>
      <c r="S17" s="246" t="str">
        <f t="shared" si="4"/>
        <v>MEJORABLE</v>
      </c>
      <c r="T17" s="179" t="s">
        <v>13</v>
      </c>
      <c r="U17" s="179" t="s">
        <v>13</v>
      </c>
      <c r="V17" s="179" t="s">
        <v>13</v>
      </c>
      <c r="W17" s="38" t="s">
        <v>2943</v>
      </c>
      <c r="X17" s="82" t="s">
        <v>13</v>
      </c>
      <c r="Y17" s="379"/>
    </row>
    <row r="18" spans="3:25" ht="408.75" customHeight="1">
      <c r="C18" s="1579"/>
      <c r="D18" s="1581" t="s">
        <v>3789</v>
      </c>
      <c r="E18" s="992" t="s">
        <v>6</v>
      </c>
      <c r="F18" s="3" t="s">
        <v>313</v>
      </c>
      <c r="G18" s="407" t="s">
        <v>8</v>
      </c>
      <c r="H18" s="314" t="s">
        <v>9</v>
      </c>
      <c r="I18" s="179" t="s">
        <v>10</v>
      </c>
      <c r="J18" s="179" t="s">
        <v>11</v>
      </c>
      <c r="K18" s="43" t="s">
        <v>11</v>
      </c>
      <c r="L18" s="472">
        <v>2</v>
      </c>
      <c r="M18" s="472">
        <v>4</v>
      </c>
      <c r="N18" s="639">
        <f t="shared" si="0"/>
        <v>8</v>
      </c>
      <c r="O18" s="950" t="str">
        <f t="shared" si="1"/>
        <v>MEDIO</v>
      </c>
      <c r="P18" s="639">
        <v>25</v>
      </c>
      <c r="Q18" s="639">
        <f t="shared" si="2"/>
        <v>200</v>
      </c>
      <c r="R18" s="674" t="str">
        <f t="shared" si="3"/>
        <v>II</v>
      </c>
      <c r="S18" s="246" t="str">
        <f t="shared" si="4"/>
        <v>ACEPTABLE CON CONTROL ESPECIFICO</v>
      </c>
      <c r="T18" s="43" t="s">
        <v>13</v>
      </c>
      <c r="U18" s="43" t="s">
        <v>14</v>
      </c>
      <c r="V18" s="43" t="s">
        <v>14</v>
      </c>
      <c r="W18" s="81" t="s">
        <v>2944</v>
      </c>
      <c r="X18" s="82" t="s">
        <v>13</v>
      </c>
      <c r="Y18" s="379"/>
    </row>
    <row r="19" spans="3:25" ht="183" customHeight="1">
      <c r="C19" s="1579"/>
      <c r="D19" s="1581"/>
      <c r="E19" s="992" t="s">
        <v>6</v>
      </c>
      <c r="F19" s="46" t="s">
        <v>314</v>
      </c>
      <c r="G19" s="407" t="s">
        <v>8</v>
      </c>
      <c r="H19" s="316" t="s">
        <v>398</v>
      </c>
      <c r="I19" s="43" t="s">
        <v>11</v>
      </c>
      <c r="J19" s="43" t="s">
        <v>44</v>
      </c>
      <c r="K19" s="43" t="s">
        <v>238</v>
      </c>
      <c r="L19" s="472">
        <v>2</v>
      </c>
      <c r="M19" s="472">
        <v>4</v>
      </c>
      <c r="N19" s="639">
        <f t="shared" si="0"/>
        <v>8</v>
      </c>
      <c r="O19" s="950" t="str">
        <f t="shared" si="1"/>
        <v>MEDIO</v>
      </c>
      <c r="P19" s="639">
        <v>25</v>
      </c>
      <c r="Q19" s="639">
        <f t="shared" si="2"/>
        <v>200</v>
      </c>
      <c r="R19" s="674" t="str">
        <f t="shared" si="3"/>
        <v>II</v>
      </c>
      <c r="S19" s="246" t="str">
        <f t="shared" si="4"/>
        <v>ACEPTABLE CON CONTROL ESPECIFICO</v>
      </c>
      <c r="T19" s="43" t="s">
        <v>14</v>
      </c>
      <c r="U19" s="43" t="s">
        <v>14</v>
      </c>
      <c r="V19" s="43" t="s">
        <v>14</v>
      </c>
      <c r="W19" s="81" t="s">
        <v>2945</v>
      </c>
      <c r="X19" s="82" t="s">
        <v>13</v>
      </c>
      <c r="Y19" s="379"/>
    </row>
    <row r="20" spans="3:25" ht="193.5" customHeight="1">
      <c r="C20" s="1579"/>
      <c r="D20" s="1581"/>
      <c r="E20" s="992" t="s">
        <v>6</v>
      </c>
      <c r="F20" s="33" t="s">
        <v>400</v>
      </c>
      <c r="G20" s="407" t="s">
        <v>20</v>
      </c>
      <c r="H20" s="310" t="s">
        <v>48</v>
      </c>
      <c r="I20" s="184" t="s">
        <v>11</v>
      </c>
      <c r="J20" s="184" t="s">
        <v>11</v>
      </c>
      <c r="K20" s="310" t="s">
        <v>11</v>
      </c>
      <c r="L20" s="472">
        <v>2</v>
      </c>
      <c r="M20" s="472">
        <v>2</v>
      </c>
      <c r="N20" s="639">
        <f t="shared" si="0"/>
        <v>4</v>
      </c>
      <c r="O20" s="950" t="str">
        <f t="shared" si="1"/>
        <v>BAJO</v>
      </c>
      <c r="P20" s="639">
        <v>25</v>
      </c>
      <c r="Q20" s="639">
        <f t="shared" si="2"/>
        <v>100</v>
      </c>
      <c r="R20" s="674" t="str">
        <f t="shared" si="3"/>
        <v>III</v>
      </c>
      <c r="S20" s="246" t="str">
        <f t="shared" si="4"/>
        <v>MEJORABLE</v>
      </c>
      <c r="T20" s="179" t="s">
        <v>13</v>
      </c>
      <c r="U20" s="179" t="s">
        <v>13</v>
      </c>
      <c r="V20" s="179" t="s">
        <v>13</v>
      </c>
      <c r="W20" s="38" t="s">
        <v>2946</v>
      </c>
      <c r="X20" s="311" t="s">
        <v>4200</v>
      </c>
      <c r="Y20" s="379"/>
    </row>
    <row r="21" spans="3:25" ht="229.5" customHeight="1">
      <c r="C21" s="1579"/>
      <c r="D21" s="1493" t="s">
        <v>3790</v>
      </c>
      <c r="E21" s="992" t="s">
        <v>6</v>
      </c>
      <c r="F21" s="188" t="s">
        <v>396</v>
      </c>
      <c r="G21" s="407" t="s">
        <v>20</v>
      </c>
      <c r="H21" s="179" t="s">
        <v>246</v>
      </c>
      <c r="I21" s="178" t="s">
        <v>11</v>
      </c>
      <c r="J21" s="178" t="s">
        <v>901</v>
      </c>
      <c r="K21" s="178" t="s">
        <v>11</v>
      </c>
      <c r="L21" s="472">
        <v>2</v>
      </c>
      <c r="M21" s="472">
        <v>2</v>
      </c>
      <c r="N21" s="639">
        <f t="shared" si="0"/>
        <v>4</v>
      </c>
      <c r="O21" s="950" t="str">
        <f t="shared" si="1"/>
        <v>BAJO</v>
      </c>
      <c r="P21" s="639">
        <v>25</v>
      </c>
      <c r="Q21" s="639">
        <f t="shared" si="2"/>
        <v>100</v>
      </c>
      <c r="R21" s="674" t="str">
        <f t="shared" si="3"/>
        <v>III</v>
      </c>
      <c r="S21" s="246" t="str">
        <f t="shared" si="4"/>
        <v>MEJORABLE</v>
      </c>
      <c r="T21" s="179" t="s">
        <v>91</v>
      </c>
      <c r="U21" s="179" t="s">
        <v>91</v>
      </c>
      <c r="V21" s="179" t="s">
        <v>91</v>
      </c>
      <c r="W21" s="310" t="s">
        <v>2947</v>
      </c>
      <c r="X21" s="183" t="s">
        <v>13</v>
      </c>
      <c r="Y21" s="379"/>
    </row>
    <row r="22" spans="3:25" ht="249.75" customHeight="1">
      <c r="C22" s="1579"/>
      <c r="D22" s="1493"/>
      <c r="E22" s="992" t="s">
        <v>6</v>
      </c>
      <c r="F22" s="85" t="s">
        <v>410</v>
      </c>
      <c r="G22" s="407" t="s">
        <v>8</v>
      </c>
      <c r="H22" s="87" t="s">
        <v>288</v>
      </c>
      <c r="I22" s="45" t="s">
        <v>11</v>
      </c>
      <c r="J22" s="45" t="s">
        <v>11</v>
      </c>
      <c r="K22" s="45" t="s">
        <v>1620</v>
      </c>
      <c r="L22" s="472">
        <v>2</v>
      </c>
      <c r="M22" s="472">
        <v>4</v>
      </c>
      <c r="N22" s="639">
        <f t="shared" si="0"/>
        <v>8</v>
      </c>
      <c r="O22" s="950" t="str">
        <f t="shared" si="1"/>
        <v>MEDIO</v>
      </c>
      <c r="P22" s="639">
        <v>25</v>
      </c>
      <c r="Q22" s="639">
        <f t="shared" si="2"/>
        <v>200</v>
      </c>
      <c r="R22" s="674" t="str">
        <f t="shared" si="3"/>
        <v>II</v>
      </c>
      <c r="S22" s="246" t="str">
        <f t="shared" si="4"/>
        <v>ACEPTABLE CON CONTROL ESPECIFICO</v>
      </c>
      <c r="T22" s="179" t="s">
        <v>14</v>
      </c>
      <c r="U22" s="179" t="s">
        <v>14</v>
      </c>
      <c r="V22" s="179" t="s">
        <v>14</v>
      </c>
      <c r="W22" s="38" t="s">
        <v>2948</v>
      </c>
      <c r="X22" s="309" t="s">
        <v>13</v>
      </c>
      <c r="Y22" s="379"/>
    </row>
    <row r="23" spans="3:25" ht="186" customHeight="1">
      <c r="C23" s="1579"/>
      <c r="D23" s="1493"/>
      <c r="E23" s="992" t="s">
        <v>6</v>
      </c>
      <c r="F23" s="46" t="s">
        <v>314</v>
      </c>
      <c r="G23" s="407" t="s">
        <v>8</v>
      </c>
      <c r="H23" s="316" t="s">
        <v>398</v>
      </c>
      <c r="I23" s="43" t="s">
        <v>11</v>
      </c>
      <c r="J23" s="43" t="s">
        <v>44</v>
      </c>
      <c r="K23" s="43" t="s">
        <v>238</v>
      </c>
      <c r="L23" s="472">
        <v>2</v>
      </c>
      <c r="M23" s="472">
        <v>4</v>
      </c>
      <c r="N23" s="639">
        <f t="shared" si="0"/>
        <v>8</v>
      </c>
      <c r="O23" s="950" t="str">
        <f t="shared" si="1"/>
        <v>MEDIO</v>
      </c>
      <c r="P23" s="639">
        <v>25</v>
      </c>
      <c r="Q23" s="639">
        <f t="shared" si="2"/>
        <v>200</v>
      </c>
      <c r="R23" s="674" t="str">
        <f t="shared" si="3"/>
        <v>II</v>
      </c>
      <c r="S23" s="246" t="str">
        <f t="shared" si="4"/>
        <v>ACEPTABLE CON CONTROL ESPECIFICO</v>
      </c>
      <c r="T23" s="179" t="s">
        <v>14</v>
      </c>
      <c r="U23" s="179" t="s">
        <v>14</v>
      </c>
      <c r="V23" s="179" t="s">
        <v>14</v>
      </c>
      <c r="W23" s="38" t="s">
        <v>2949</v>
      </c>
      <c r="X23" s="311" t="s">
        <v>13</v>
      </c>
      <c r="Y23" s="379"/>
    </row>
    <row r="24" spans="3:25" ht="274.5" customHeight="1">
      <c r="C24" s="1579"/>
      <c r="D24" s="1493"/>
      <c r="E24" s="992" t="s">
        <v>6</v>
      </c>
      <c r="F24" s="468" t="s">
        <v>1807</v>
      </c>
      <c r="G24" s="407" t="s">
        <v>33</v>
      </c>
      <c r="H24" s="310" t="s">
        <v>160</v>
      </c>
      <c r="I24" s="178" t="s">
        <v>1607</v>
      </c>
      <c r="J24" s="178" t="s">
        <v>1608</v>
      </c>
      <c r="K24" s="179" t="s">
        <v>1609</v>
      </c>
      <c r="L24" s="472">
        <v>2</v>
      </c>
      <c r="M24" s="472">
        <v>2</v>
      </c>
      <c r="N24" s="639">
        <f t="shared" si="0"/>
        <v>4</v>
      </c>
      <c r="O24" s="950" t="str">
        <f t="shared" si="1"/>
        <v>BAJO</v>
      </c>
      <c r="P24" s="639">
        <v>25</v>
      </c>
      <c r="Q24" s="639">
        <f t="shared" si="2"/>
        <v>100</v>
      </c>
      <c r="R24" s="674" t="str">
        <f t="shared" si="3"/>
        <v>III</v>
      </c>
      <c r="S24" s="246" t="str">
        <f t="shared" si="4"/>
        <v>MEJORABLE</v>
      </c>
      <c r="T24" s="179" t="s">
        <v>13</v>
      </c>
      <c r="U24" s="179" t="s">
        <v>13</v>
      </c>
      <c r="V24" s="179" t="s">
        <v>13</v>
      </c>
      <c r="W24" s="36" t="s">
        <v>2950</v>
      </c>
      <c r="X24" s="311" t="s">
        <v>899</v>
      </c>
      <c r="Y24" s="379"/>
    </row>
    <row r="25" spans="3:25" ht="362.25" customHeight="1">
      <c r="C25" s="1579"/>
      <c r="D25" s="1493"/>
      <c r="E25" s="992" t="s">
        <v>6</v>
      </c>
      <c r="F25" s="468" t="s">
        <v>1808</v>
      </c>
      <c r="G25" s="407" t="s">
        <v>33</v>
      </c>
      <c r="H25" s="84" t="s">
        <v>160</v>
      </c>
      <c r="I25" s="178" t="s">
        <v>1607</v>
      </c>
      <c r="J25" s="178" t="s">
        <v>1608</v>
      </c>
      <c r="K25" s="179" t="s">
        <v>1609</v>
      </c>
      <c r="L25" s="472">
        <v>2</v>
      </c>
      <c r="M25" s="472">
        <v>2</v>
      </c>
      <c r="N25" s="639">
        <f t="shared" si="0"/>
        <v>4</v>
      </c>
      <c r="O25" s="950" t="str">
        <f t="shared" si="1"/>
        <v>BAJO</v>
      </c>
      <c r="P25" s="639">
        <v>25</v>
      </c>
      <c r="Q25" s="639">
        <f t="shared" si="2"/>
        <v>100</v>
      </c>
      <c r="R25" s="674" t="str">
        <f t="shared" si="3"/>
        <v>III</v>
      </c>
      <c r="S25" s="246" t="str">
        <f t="shared" si="4"/>
        <v>MEJORABLE</v>
      </c>
      <c r="T25" s="179" t="s">
        <v>13</v>
      </c>
      <c r="U25" s="179" t="s">
        <v>13</v>
      </c>
      <c r="V25" s="179" t="s">
        <v>13</v>
      </c>
      <c r="W25" s="36" t="s">
        <v>2951</v>
      </c>
      <c r="X25" s="311" t="s">
        <v>899</v>
      </c>
      <c r="Y25" s="379"/>
    </row>
    <row r="26" spans="3:25" ht="282.75" customHeight="1">
      <c r="C26" s="1579"/>
      <c r="D26" s="1493"/>
      <c r="E26" s="992" t="s">
        <v>6</v>
      </c>
      <c r="F26" s="178" t="s">
        <v>248</v>
      </c>
      <c r="G26" s="407" t="s">
        <v>219</v>
      </c>
      <c r="H26" s="178" t="s">
        <v>220</v>
      </c>
      <c r="I26" s="178" t="s">
        <v>1607</v>
      </c>
      <c r="J26" s="178" t="s">
        <v>1608</v>
      </c>
      <c r="K26" s="179" t="s">
        <v>1609</v>
      </c>
      <c r="L26" s="472">
        <v>2</v>
      </c>
      <c r="M26" s="472">
        <v>2</v>
      </c>
      <c r="N26" s="639">
        <f t="shared" si="0"/>
        <v>4</v>
      </c>
      <c r="O26" s="950" t="str">
        <f t="shared" si="1"/>
        <v>BAJO</v>
      </c>
      <c r="P26" s="639">
        <v>25</v>
      </c>
      <c r="Q26" s="639">
        <f t="shared" si="2"/>
        <v>100</v>
      </c>
      <c r="R26" s="674" t="str">
        <f t="shared" si="3"/>
        <v>III</v>
      </c>
      <c r="S26" s="246" t="str">
        <f t="shared" si="4"/>
        <v>MEJORABLE</v>
      </c>
      <c r="T26" s="179" t="s">
        <v>91</v>
      </c>
      <c r="U26" s="179" t="s">
        <v>91</v>
      </c>
      <c r="V26" s="179" t="s">
        <v>252</v>
      </c>
      <c r="W26" s="179" t="s">
        <v>3542</v>
      </c>
      <c r="X26" s="183" t="s">
        <v>898</v>
      </c>
      <c r="Y26" s="379"/>
    </row>
    <row r="27" spans="3:25" ht="408.75" customHeight="1">
      <c r="C27" s="1579"/>
      <c r="D27" s="1493"/>
      <c r="E27" s="973" t="s">
        <v>6</v>
      </c>
      <c r="F27" s="406" t="s">
        <v>1773</v>
      </c>
      <c r="G27" s="407" t="s">
        <v>8</v>
      </c>
      <c r="H27" s="408" t="s">
        <v>233</v>
      </c>
      <c r="I27" s="409" t="s">
        <v>10</v>
      </c>
      <c r="J27" s="409" t="s">
        <v>28</v>
      </c>
      <c r="K27" s="409" t="s">
        <v>258</v>
      </c>
      <c r="L27" s="472">
        <v>2</v>
      </c>
      <c r="M27" s="472">
        <v>2</v>
      </c>
      <c r="N27" s="639">
        <f t="shared" si="0"/>
        <v>4</v>
      </c>
      <c r="O27" s="950" t="str">
        <f t="shared" si="1"/>
        <v>BAJO</v>
      </c>
      <c r="P27" s="639">
        <v>25</v>
      </c>
      <c r="Q27" s="639">
        <f t="shared" si="2"/>
        <v>100</v>
      </c>
      <c r="R27" s="674" t="str">
        <f t="shared" si="3"/>
        <v>III</v>
      </c>
      <c r="S27" s="246" t="str">
        <f t="shared" si="4"/>
        <v>MEJORABLE</v>
      </c>
      <c r="T27" s="423" t="s">
        <v>13</v>
      </c>
      <c r="U27" s="423" t="s">
        <v>13</v>
      </c>
      <c r="V27" s="423" t="s">
        <v>411</v>
      </c>
      <c r="W27" s="424" t="s">
        <v>2952</v>
      </c>
      <c r="X27" s="425" t="s">
        <v>10</v>
      </c>
      <c r="Y27" s="379"/>
    </row>
    <row r="28" spans="3:25" ht="352.5" customHeight="1">
      <c r="C28" s="1579"/>
      <c r="D28" s="1493"/>
      <c r="E28" s="973" t="s">
        <v>402</v>
      </c>
      <c r="F28" s="406" t="s">
        <v>1774</v>
      </c>
      <c r="G28" s="977" t="s">
        <v>195</v>
      </c>
      <c r="H28" s="411" t="s">
        <v>197</v>
      </c>
      <c r="I28" s="411" t="s">
        <v>1621</v>
      </c>
      <c r="J28" s="411" t="s">
        <v>196</v>
      </c>
      <c r="K28" s="411" t="s">
        <v>1266</v>
      </c>
      <c r="L28" s="472">
        <v>2</v>
      </c>
      <c r="M28" s="472">
        <v>2</v>
      </c>
      <c r="N28" s="639">
        <f t="shared" si="0"/>
        <v>4</v>
      </c>
      <c r="O28" s="950" t="str">
        <f t="shared" si="1"/>
        <v>BAJO</v>
      </c>
      <c r="P28" s="639">
        <v>25</v>
      </c>
      <c r="Q28" s="639">
        <f t="shared" si="2"/>
        <v>100</v>
      </c>
      <c r="R28" s="674" t="str">
        <f t="shared" si="3"/>
        <v>III</v>
      </c>
      <c r="S28" s="246" t="str">
        <f t="shared" si="4"/>
        <v>MEJORABLE</v>
      </c>
      <c r="T28" s="426" t="s">
        <v>91</v>
      </c>
      <c r="U28" s="426" t="s">
        <v>91</v>
      </c>
      <c r="V28" s="426" t="s">
        <v>91</v>
      </c>
      <c r="W28" s="427" t="s">
        <v>2953</v>
      </c>
      <c r="X28" s="428" t="s">
        <v>13</v>
      </c>
      <c r="Y28" s="379"/>
    </row>
    <row r="29" spans="3:25" ht="357" customHeight="1">
      <c r="C29" s="1579"/>
      <c r="D29" s="1493"/>
      <c r="E29" s="973" t="s">
        <v>6</v>
      </c>
      <c r="F29" s="406" t="s">
        <v>1775</v>
      </c>
      <c r="G29" s="412" t="s">
        <v>8</v>
      </c>
      <c r="H29" s="413" t="s">
        <v>1622</v>
      </c>
      <c r="I29" s="413" t="s">
        <v>11</v>
      </c>
      <c r="J29" s="413" t="s">
        <v>1340</v>
      </c>
      <c r="K29" s="413" t="s">
        <v>11</v>
      </c>
      <c r="L29" s="472">
        <v>2</v>
      </c>
      <c r="M29" s="472">
        <v>2</v>
      </c>
      <c r="N29" s="639">
        <f t="shared" si="0"/>
        <v>4</v>
      </c>
      <c r="O29" s="950" t="str">
        <f t="shared" si="1"/>
        <v>BAJO</v>
      </c>
      <c r="P29" s="639">
        <v>25</v>
      </c>
      <c r="Q29" s="639">
        <f t="shared" si="2"/>
        <v>100</v>
      </c>
      <c r="R29" s="674" t="str">
        <f t="shared" si="3"/>
        <v>III</v>
      </c>
      <c r="S29" s="246" t="str">
        <f t="shared" si="4"/>
        <v>MEJORABLE</v>
      </c>
      <c r="T29" s="429" t="s">
        <v>91</v>
      </c>
      <c r="U29" s="429" t="s">
        <v>91</v>
      </c>
      <c r="V29" s="429" t="s">
        <v>91</v>
      </c>
      <c r="W29" s="430" t="s">
        <v>2954</v>
      </c>
      <c r="X29" s="431" t="s">
        <v>13</v>
      </c>
      <c r="Y29" s="379"/>
    </row>
    <row r="30" spans="3:25" ht="247.8">
      <c r="C30" s="1579"/>
      <c r="D30" s="1493"/>
      <c r="E30" s="973" t="s">
        <v>402</v>
      </c>
      <c r="F30" s="406" t="s">
        <v>1776</v>
      </c>
      <c r="G30" s="414" t="s">
        <v>1242</v>
      </c>
      <c r="H30" s="415" t="s">
        <v>1346</v>
      </c>
      <c r="I30" s="415" t="s">
        <v>11</v>
      </c>
      <c r="J30" s="415" t="s">
        <v>11</v>
      </c>
      <c r="K30" s="975" t="s">
        <v>204</v>
      </c>
      <c r="L30" s="472">
        <v>2</v>
      </c>
      <c r="M30" s="472">
        <v>2</v>
      </c>
      <c r="N30" s="639">
        <f t="shared" si="0"/>
        <v>4</v>
      </c>
      <c r="O30" s="950" t="str">
        <f t="shared" si="1"/>
        <v>BAJO</v>
      </c>
      <c r="P30" s="639">
        <v>25</v>
      </c>
      <c r="Q30" s="639">
        <f t="shared" si="2"/>
        <v>100</v>
      </c>
      <c r="R30" s="674" t="str">
        <f t="shared" si="3"/>
        <v>III</v>
      </c>
      <c r="S30" s="246" t="str">
        <f t="shared" si="4"/>
        <v>MEJORABLE</v>
      </c>
      <c r="T30" s="429" t="s">
        <v>91</v>
      </c>
      <c r="U30" s="429" t="s">
        <v>91</v>
      </c>
      <c r="V30" s="429" t="s">
        <v>91</v>
      </c>
      <c r="W30" s="432" t="s">
        <v>2955</v>
      </c>
      <c r="X30" s="433" t="s">
        <v>13</v>
      </c>
      <c r="Y30" s="379"/>
    </row>
    <row r="31" spans="3:25" ht="320.25" customHeight="1">
      <c r="C31" s="1441"/>
      <c r="D31" s="1582" t="s">
        <v>3791</v>
      </c>
      <c r="E31" s="1573" t="s">
        <v>6</v>
      </c>
      <c r="F31" s="973" t="s">
        <v>1777</v>
      </c>
      <c r="G31" s="973" t="s">
        <v>20</v>
      </c>
      <c r="H31" s="409" t="s">
        <v>30</v>
      </c>
      <c r="I31" s="417" t="s">
        <v>11</v>
      </c>
      <c r="J31" s="417" t="s">
        <v>85</v>
      </c>
      <c r="K31" s="417" t="s">
        <v>1623</v>
      </c>
      <c r="L31" s="472">
        <v>2</v>
      </c>
      <c r="M31" s="472">
        <v>2</v>
      </c>
      <c r="N31" s="639">
        <f t="shared" si="0"/>
        <v>4</v>
      </c>
      <c r="O31" s="950" t="str">
        <f t="shared" si="1"/>
        <v>BAJO</v>
      </c>
      <c r="P31" s="639">
        <v>100</v>
      </c>
      <c r="Q31" s="639">
        <f t="shared" si="2"/>
        <v>400</v>
      </c>
      <c r="R31" s="674" t="str">
        <f t="shared" si="3"/>
        <v>II</v>
      </c>
      <c r="S31" s="246" t="str">
        <f t="shared" si="4"/>
        <v>ACEPTABLE CON CONTROL ESPECIFICO</v>
      </c>
      <c r="T31" s="434" t="s">
        <v>13</v>
      </c>
      <c r="U31" s="434" t="s">
        <v>13</v>
      </c>
      <c r="V31" s="423" t="s">
        <v>88</v>
      </c>
      <c r="W31" s="424" t="s">
        <v>2956</v>
      </c>
      <c r="X31" s="435" t="s">
        <v>13</v>
      </c>
      <c r="Y31" s="379"/>
    </row>
    <row r="32" spans="3:25" ht="142.5" customHeight="1">
      <c r="C32" s="1441"/>
      <c r="D32" s="1582"/>
      <c r="E32" s="1573"/>
      <c r="F32" s="406" t="s">
        <v>1778</v>
      </c>
      <c r="G32" s="407" t="s">
        <v>33</v>
      </c>
      <c r="H32" s="408" t="s">
        <v>34</v>
      </c>
      <c r="I32" s="409" t="s">
        <v>10</v>
      </c>
      <c r="J32" s="409" t="s">
        <v>10</v>
      </c>
      <c r="K32" s="409" t="s">
        <v>1624</v>
      </c>
      <c r="L32" s="472">
        <v>2</v>
      </c>
      <c r="M32" s="472">
        <v>2</v>
      </c>
      <c r="N32" s="639">
        <f t="shared" si="0"/>
        <v>4</v>
      </c>
      <c r="O32" s="950" t="str">
        <f t="shared" si="1"/>
        <v>BAJO</v>
      </c>
      <c r="P32" s="639">
        <v>25</v>
      </c>
      <c r="Q32" s="639">
        <f t="shared" si="2"/>
        <v>100</v>
      </c>
      <c r="R32" s="674" t="str">
        <f t="shared" si="3"/>
        <v>III</v>
      </c>
      <c r="S32" s="246" t="str">
        <f t="shared" si="4"/>
        <v>MEJORABLE</v>
      </c>
      <c r="T32" s="434" t="s">
        <v>13</v>
      </c>
      <c r="U32" s="434" t="s">
        <v>13</v>
      </c>
      <c r="V32" s="434" t="s">
        <v>13</v>
      </c>
      <c r="W32" s="424" t="s">
        <v>2957</v>
      </c>
      <c r="X32" s="436" t="s">
        <v>13</v>
      </c>
      <c r="Y32" s="379"/>
    </row>
    <row r="33" spans="3:25" ht="300.75" customHeight="1">
      <c r="C33" s="1441"/>
      <c r="D33" s="1582"/>
      <c r="E33" s="992" t="s">
        <v>6</v>
      </c>
      <c r="F33" s="33" t="s">
        <v>180</v>
      </c>
      <c r="G33" s="363" t="s">
        <v>20</v>
      </c>
      <c r="H33" s="308" t="s">
        <v>31</v>
      </c>
      <c r="I33" s="184" t="s">
        <v>11</v>
      </c>
      <c r="J33" s="184" t="s">
        <v>11</v>
      </c>
      <c r="K33" s="184" t="s">
        <v>11</v>
      </c>
      <c r="L33" s="472">
        <v>2</v>
      </c>
      <c r="M33" s="472">
        <v>2</v>
      </c>
      <c r="N33" s="639">
        <f t="shared" si="0"/>
        <v>4</v>
      </c>
      <c r="O33" s="950" t="str">
        <f t="shared" si="1"/>
        <v>BAJO</v>
      </c>
      <c r="P33" s="639">
        <v>100</v>
      </c>
      <c r="Q33" s="639">
        <f t="shared" si="2"/>
        <v>400</v>
      </c>
      <c r="R33" s="674" t="str">
        <f t="shared" si="3"/>
        <v>II</v>
      </c>
      <c r="S33" s="246" t="str">
        <f t="shared" si="4"/>
        <v>ACEPTABLE CON CONTROL ESPECIFICO</v>
      </c>
      <c r="T33" s="179" t="s">
        <v>13</v>
      </c>
      <c r="U33" s="179" t="s">
        <v>13</v>
      </c>
      <c r="V33" s="179" t="s">
        <v>13</v>
      </c>
      <c r="W33" s="316" t="s">
        <v>2958</v>
      </c>
      <c r="X33" s="311" t="s">
        <v>13</v>
      </c>
      <c r="Y33" s="379"/>
    </row>
    <row r="34" spans="3:25" ht="238.5" customHeight="1">
      <c r="C34" s="1441"/>
      <c r="D34" s="1582"/>
      <c r="E34" s="992" t="s">
        <v>6</v>
      </c>
      <c r="F34" s="437" t="s">
        <v>1779</v>
      </c>
      <c r="G34" s="438" t="s">
        <v>8</v>
      </c>
      <c r="H34" s="439" t="s">
        <v>288</v>
      </c>
      <c r="I34" s="440" t="s">
        <v>11</v>
      </c>
      <c r="J34" s="440" t="s">
        <v>11</v>
      </c>
      <c r="K34" s="440" t="s">
        <v>11</v>
      </c>
      <c r="L34" s="472">
        <v>2</v>
      </c>
      <c r="M34" s="472">
        <v>4</v>
      </c>
      <c r="N34" s="639">
        <f t="shared" si="0"/>
        <v>8</v>
      </c>
      <c r="O34" s="950" t="str">
        <f t="shared" si="1"/>
        <v>MEDIO</v>
      </c>
      <c r="P34" s="639">
        <v>25</v>
      </c>
      <c r="Q34" s="639">
        <f t="shared" si="2"/>
        <v>200</v>
      </c>
      <c r="R34" s="674" t="str">
        <f t="shared" si="3"/>
        <v>II</v>
      </c>
      <c r="S34" s="246" t="str">
        <f t="shared" si="4"/>
        <v>ACEPTABLE CON CONTROL ESPECIFICO</v>
      </c>
      <c r="T34" s="45" t="s">
        <v>14</v>
      </c>
      <c r="U34" s="45" t="s">
        <v>14</v>
      </c>
      <c r="V34" s="45" t="s">
        <v>14</v>
      </c>
      <c r="W34" s="88" t="s">
        <v>2959</v>
      </c>
      <c r="X34" s="89" t="s">
        <v>13</v>
      </c>
      <c r="Y34" s="379"/>
    </row>
    <row r="35" spans="3:25" ht="253.5" customHeight="1">
      <c r="C35" s="1441"/>
      <c r="D35" s="1582"/>
      <c r="E35" s="992" t="s">
        <v>6</v>
      </c>
      <c r="F35" s="437" t="s">
        <v>1780</v>
      </c>
      <c r="G35" s="438" t="s">
        <v>8</v>
      </c>
      <c r="H35" s="439" t="s">
        <v>398</v>
      </c>
      <c r="I35" s="440" t="s">
        <v>11</v>
      </c>
      <c r="J35" s="440" t="s">
        <v>44</v>
      </c>
      <c r="K35" s="440" t="s">
        <v>238</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440" t="s">
        <v>14</v>
      </c>
      <c r="U35" s="440" t="s">
        <v>14</v>
      </c>
      <c r="V35" s="440" t="s">
        <v>14</v>
      </c>
      <c r="W35" s="454" t="s">
        <v>2942</v>
      </c>
      <c r="X35" s="455" t="s">
        <v>13</v>
      </c>
      <c r="Y35" s="379"/>
    </row>
    <row r="36" spans="3:25" ht="235.2">
      <c r="C36" s="1441"/>
      <c r="D36" s="1582"/>
      <c r="E36" s="351" t="s">
        <v>402</v>
      </c>
      <c r="F36" s="441" t="s">
        <v>1781</v>
      </c>
      <c r="G36" s="442" t="s">
        <v>1242</v>
      </c>
      <c r="H36" s="443" t="s">
        <v>414</v>
      </c>
      <c r="I36" s="443" t="s">
        <v>196</v>
      </c>
      <c r="J36" s="443" t="s">
        <v>196</v>
      </c>
      <c r="K36" s="443" t="s">
        <v>196</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443" t="s">
        <v>91</v>
      </c>
      <c r="U36" s="443" t="s">
        <v>91</v>
      </c>
      <c r="V36" s="443" t="s">
        <v>91</v>
      </c>
      <c r="W36" s="456" t="s">
        <v>2960</v>
      </c>
      <c r="X36" s="457" t="s">
        <v>190</v>
      </c>
      <c r="Y36" s="379"/>
    </row>
    <row r="37" spans="3:25" ht="134.4">
      <c r="C37" s="1441"/>
      <c r="D37" s="1582"/>
      <c r="E37" s="351" t="s">
        <v>402</v>
      </c>
      <c r="F37" s="441" t="s">
        <v>1782</v>
      </c>
      <c r="G37" s="442" t="s">
        <v>1399</v>
      </c>
      <c r="H37" s="443" t="s">
        <v>340</v>
      </c>
      <c r="I37" s="443" t="s">
        <v>196</v>
      </c>
      <c r="J37" s="443" t="s">
        <v>196</v>
      </c>
      <c r="K37" s="443" t="s">
        <v>1266</v>
      </c>
      <c r="L37" s="472">
        <v>2</v>
      </c>
      <c r="M37" s="472">
        <v>2</v>
      </c>
      <c r="N37" s="639">
        <f t="shared" si="0"/>
        <v>4</v>
      </c>
      <c r="O37" s="950" t="str">
        <f t="shared" si="1"/>
        <v>BAJO</v>
      </c>
      <c r="P37" s="639">
        <v>25</v>
      </c>
      <c r="Q37" s="639">
        <f t="shared" si="2"/>
        <v>100</v>
      </c>
      <c r="R37" s="674" t="str">
        <f t="shared" si="3"/>
        <v>III</v>
      </c>
      <c r="S37" s="246" t="str">
        <f t="shared" si="4"/>
        <v>MEJORABLE</v>
      </c>
      <c r="T37" s="443" t="s">
        <v>91</v>
      </c>
      <c r="U37" s="443" t="s">
        <v>91</v>
      </c>
      <c r="V37" s="443" t="s">
        <v>91</v>
      </c>
      <c r="W37" s="456" t="s">
        <v>2961</v>
      </c>
      <c r="X37" s="457" t="s">
        <v>4201</v>
      </c>
      <c r="Y37" s="379"/>
    </row>
    <row r="38" spans="3:25" ht="316.5" customHeight="1">
      <c r="C38" s="1441"/>
      <c r="D38" s="1582"/>
      <c r="E38" s="351" t="s">
        <v>402</v>
      </c>
      <c r="F38" s="441" t="s">
        <v>1783</v>
      </c>
      <c r="G38" s="442" t="s">
        <v>1204</v>
      </c>
      <c r="H38" s="443" t="s">
        <v>417</v>
      </c>
      <c r="I38" s="443" t="s">
        <v>196</v>
      </c>
      <c r="J38" s="443" t="s">
        <v>196</v>
      </c>
      <c r="K38" s="443" t="s">
        <v>196</v>
      </c>
      <c r="L38" s="472">
        <v>2</v>
      </c>
      <c r="M38" s="472">
        <v>2</v>
      </c>
      <c r="N38" s="639">
        <f t="shared" si="0"/>
        <v>4</v>
      </c>
      <c r="O38" s="950" t="str">
        <f t="shared" si="1"/>
        <v>BAJO</v>
      </c>
      <c r="P38" s="639">
        <v>25</v>
      </c>
      <c r="Q38" s="639">
        <f t="shared" si="2"/>
        <v>100</v>
      </c>
      <c r="R38" s="674" t="str">
        <f t="shared" si="3"/>
        <v>III</v>
      </c>
      <c r="S38" s="246" t="str">
        <f t="shared" si="4"/>
        <v>MEJORABLE</v>
      </c>
      <c r="T38" s="443" t="s">
        <v>91</v>
      </c>
      <c r="U38" s="443" t="s">
        <v>91</v>
      </c>
      <c r="V38" s="443" t="s">
        <v>91</v>
      </c>
      <c r="W38" s="456" t="s">
        <v>2962</v>
      </c>
      <c r="X38" s="457" t="s">
        <v>13</v>
      </c>
      <c r="Y38" s="379"/>
    </row>
    <row r="39" spans="3:25" ht="318.75" customHeight="1">
      <c r="C39" s="1441"/>
      <c r="D39" s="1574" t="s">
        <v>3792</v>
      </c>
      <c r="E39" s="992" t="s">
        <v>6</v>
      </c>
      <c r="F39" s="438" t="s">
        <v>1784</v>
      </c>
      <c r="G39" s="438" t="s">
        <v>20</v>
      </c>
      <c r="H39" s="471" t="s">
        <v>52</v>
      </c>
      <c r="I39" s="444" t="s">
        <v>11</v>
      </c>
      <c r="J39" s="444" t="s">
        <v>11</v>
      </c>
      <c r="K39" s="444" t="s">
        <v>11</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440" t="s">
        <v>13</v>
      </c>
      <c r="U39" s="440" t="s">
        <v>13</v>
      </c>
      <c r="V39" s="440" t="s">
        <v>13</v>
      </c>
      <c r="W39" s="458" t="s">
        <v>2963</v>
      </c>
      <c r="X39" s="455" t="s">
        <v>13</v>
      </c>
      <c r="Y39" s="379"/>
    </row>
    <row r="40" spans="3:25" ht="293.25" customHeight="1">
      <c r="C40" s="1441"/>
      <c r="D40" s="1574"/>
      <c r="E40" s="352" t="s">
        <v>6</v>
      </c>
      <c r="F40" s="445" t="s">
        <v>1785</v>
      </c>
      <c r="G40" s="442" t="s">
        <v>86</v>
      </c>
      <c r="H40" s="443" t="s">
        <v>244</v>
      </c>
      <c r="I40" s="446" t="s">
        <v>11</v>
      </c>
      <c r="J40" s="446" t="s">
        <v>418</v>
      </c>
      <c r="K40" s="446" t="s">
        <v>11</v>
      </c>
      <c r="L40" s="472">
        <v>2</v>
      </c>
      <c r="M40" s="472">
        <v>2</v>
      </c>
      <c r="N40" s="639">
        <f t="shared" si="0"/>
        <v>4</v>
      </c>
      <c r="O40" s="950" t="str">
        <f t="shared" si="1"/>
        <v>BAJO</v>
      </c>
      <c r="P40" s="639">
        <v>25</v>
      </c>
      <c r="Q40" s="639">
        <f t="shared" si="2"/>
        <v>100</v>
      </c>
      <c r="R40" s="674" t="str">
        <f t="shared" si="3"/>
        <v>III</v>
      </c>
      <c r="S40" s="246" t="str">
        <f t="shared" si="4"/>
        <v>MEJORABLE</v>
      </c>
      <c r="T40" s="443" t="s">
        <v>13</v>
      </c>
      <c r="U40" s="450" t="s">
        <v>419</v>
      </c>
      <c r="V40" s="443" t="s">
        <v>13</v>
      </c>
      <c r="W40" s="443" t="s">
        <v>2964</v>
      </c>
      <c r="X40" s="459" t="s">
        <v>13</v>
      </c>
      <c r="Y40" s="379"/>
    </row>
    <row r="41" spans="3:25" ht="372" customHeight="1">
      <c r="C41" s="1441"/>
      <c r="D41" s="1574"/>
      <c r="E41" s="351" t="s">
        <v>402</v>
      </c>
      <c r="F41" s="441" t="s">
        <v>1786</v>
      </c>
      <c r="G41" s="442" t="s">
        <v>203</v>
      </c>
      <c r="H41" s="443" t="s">
        <v>420</v>
      </c>
      <c r="I41" s="443" t="s">
        <v>416</v>
      </c>
      <c r="J41" s="443" t="s">
        <v>196</v>
      </c>
      <c r="K41" s="443" t="s">
        <v>196</v>
      </c>
      <c r="L41" s="472">
        <v>2</v>
      </c>
      <c r="M41" s="472">
        <v>2</v>
      </c>
      <c r="N41" s="639">
        <f t="shared" si="0"/>
        <v>4</v>
      </c>
      <c r="O41" s="950" t="str">
        <f t="shared" si="1"/>
        <v>BAJO</v>
      </c>
      <c r="P41" s="639">
        <v>25</v>
      </c>
      <c r="Q41" s="639">
        <f t="shared" si="2"/>
        <v>100</v>
      </c>
      <c r="R41" s="674" t="str">
        <f t="shared" si="3"/>
        <v>III</v>
      </c>
      <c r="S41" s="246" t="str">
        <f t="shared" si="4"/>
        <v>MEJORABLE</v>
      </c>
      <c r="T41" s="443" t="s">
        <v>91</v>
      </c>
      <c r="U41" s="443" t="s">
        <v>91</v>
      </c>
      <c r="V41" s="443" t="s">
        <v>421</v>
      </c>
      <c r="W41" s="456" t="s">
        <v>2965</v>
      </c>
      <c r="X41" s="457" t="s">
        <v>190</v>
      </c>
      <c r="Y41" s="379"/>
    </row>
    <row r="42" spans="3:25" ht="372" customHeight="1">
      <c r="C42" s="1441"/>
      <c r="D42" s="1574"/>
      <c r="E42" s="351" t="s">
        <v>402</v>
      </c>
      <c r="F42" s="441" t="s">
        <v>1787</v>
      </c>
      <c r="G42" s="442" t="s">
        <v>203</v>
      </c>
      <c r="H42" s="443" t="s">
        <v>415</v>
      </c>
      <c r="I42" s="443" t="s">
        <v>416</v>
      </c>
      <c r="J42" s="443" t="s">
        <v>196</v>
      </c>
      <c r="K42" s="443" t="s">
        <v>196</v>
      </c>
      <c r="L42" s="472">
        <v>2</v>
      </c>
      <c r="M42" s="472">
        <v>2</v>
      </c>
      <c r="N42" s="639">
        <f t="shared" si="0"/>
        <v>4</v>
      </c>
      <c r="O42" s="950" t="str">
        <f t="shared" si="1"/>
        <v>BAJO</v>
      </c>
      <c r="P42" s="639">
        <v>25</v>
      </c>
      <c r="Q42" s="639">
        <f t="shared" si="2"/>
        <v>100</v>
      </c>
      <c r="R42" s="674" t="str">
        <f t="shared" si="3"/>
        <v>III</v>
      </c>
      <c r="S42" s="246" t="str">
        <f t="shared" si="4"/>
        <v>MEJORABLE</v>
      </c>
      <c r="T42" s="443" t="s">
        <v>91</v>
      </c>
      <c r="U42" s="443" t="s">
        <v>91</v>
      </c>
      <c r="V42" s="443" t="s">
        <v>421</v>
      </c>
      <c r="W42" s="456" t="s">
        <v>2966</v>
      </c>
      <c r="X42" s="457" t="s">
        <v>190</v>
      </c>
      <c r="Y42" s="379"/>
    </row>
    <row r="43" spans="3:25" ht="372" customHeight="1">
      <c r="C43" s="1441"/>
      <c r="D43" s="1574"/>
      <c r="E43" s="351" t="s">
        <v>6</v>
      </c>
      <c r="F43" s="441" t="s">
        <v>1788</v>
      </c>
      <c r="G43" s="442" t="s">
        <v>8</v>
      </c>
      <c r="H43" s="443" t="s">
        <v>1579</v>
      </c>
      <c r="I43" s="443" t="s">
        <v>11</v>
      </c>
      <c r="J43" s="443" t="s">
        <v>11</v>
      </c>
      <c r="K43" s="446" t="s">
        <v>11</v>
      </c>
      <c r="L43" s="472">
        <v>2</v>
      </c>
      <c r="M43" s="472">
        <v>2</v>
      </c>
      <c r="N43" s="639">
        <f t="shared" si="0"/>
        <v>4</v>
      </c>
      <c r="O43" s="950" t="str">
        <f t="shared" si="1"/>
        <v>BAJO</v>
      </c>
      <c r="P43" s="639">
        <v>25</v>
      </c>
      <c r="Q43" s="639">
        <f t="shared" si="2"/>
        <v>100</v>
      </c>
      <c r="R43" s="674" t="str">
        <f t="shared" si="3"/>
        <v>III</v>
      </c>
      <c r="S43" s="246" t="str">
        <f t="shared" si="4"/>
        <v>MEJORABLE</v>
      </c>
      <c r="T43" s="460" t="s">
        <v>13</v>
      </c>
      <c r="U43" s="456" t="s">
        <v>13</v>
      </c>
      <c r="V43" s="460" t="s">
        <v>13</v>
      </c>
      <c r="W43" s="461" t="s">
        <v>2967</v>
      </c>
      <c r="X43" s="457" t="s">
        <v>13</v>
      </c>
      <c r="Y43" s="379"/>
    </row>
    <row r="44" spans="3:25" ht="321.75" customHeight="1">
      <c r="C44" s="1441"/>
      <c r="D44" s="1574"/>
      <c r="E44" s="352" t="s">
        <v>6</v>
      </c>
      <c r="F44" s="441" t="s">
        <v>1789</v>
      </c>
      <c r="G44" s="442" t="s">
        <v>8</v>
      </c>
      <c r="H44" s="443" t="s">
        <v>1625</v>
      </c>
      <c r="I44" s="443" t="s">
        <v>11</v>
      </c>
      <c r="J44" s="443" t="s">
        <v>11</v>
      </c>
      <c r="K44" s="446" t="s">
        <v>11</v>
      </c>
      <c r="L44" s="472">
        <v>2</v>
      </c>
      <c r="M44" s="472">
        <v>4</v>
      </c>
      <c r="N44" s="639">
        <f t="shared" si="0"/>
        <v>8</v>
      </c>
      <c r="O44" s="950" t="str">
        <f t="shared" si="1"/>
        <v>MEDIO</v>
      </c>
      <c r="P44" s="639">
        <v>25</v>
      </c>
      <c r="Q44" s="639">
        <f t="shared" si="2"/>
        <v>200</v>
      </c>
      <c r="R44" s="674" t="str">
        <f t="shared" si="3"/>
        <v>II</v>
      </c>
      <c r="S44" s="246" t="str">
        <f t="shared" si="4"/>
        <v>ACEPTABLE CON CONTROL ESPECIFICO</v>
      </c>
      <c r="T44" s="460" t="s">
        <v>13</v>
      </c>
      <c r="U44" s="460" t="s">
        <v>13</v>
      </c>
      <c r="V44" s="460" t="s">
        <v>13</v>
      </c>
      <c r="W44" s="461" t="s">
        <v>3543</v>
      </c>
      <c r="X44" s="457" t="s">
        <v>13</v>
      </c>
      <c r="Y44" s="379"/>
    </row>
    <row r="45" spans="3:25" ht="303.75" customHeight="1">
      <c r="C45" s="1441"/>
      <c r="D45" s="1574"/>
      <c r="E45" s="351" t="s">
        <v>6</v>
      </c>
      <c r="F45" s="441" t="s">
        <v>1790</v>
      </c>
      <c r="G45" s="442" t="s">
        <v>20</v>
      </c>
      <c r="H45" s="443" t="s">
        <v>213</v>
      </c>
      <c r="I45" s="444" t="s">
        <v>11</v>
      </c>
      <c r="J45" s="443" t="s">
        <v>1626</v>
      </c>
      <c r="K45" s="443" t="s">
        <v>422</v>
      </c>
      <c r="L45" s="472">
        <v>2</v>
      </c>
      <c r="M45" s="472">
        <v>2</v>
      </c>
      <c r="N45" s="639">
        <f t="shared" si="0"/>
        <v>4</v>
      </c>
      <c r="O45" s="950" t="str">
        <f t="shared" si="1"/>
        <v>BAJO</v>
      </c>
      <c r="P45" s="639">
        <v>25</v>
      </c>
      <c r="Q45" s="639">
        <f t="shared" si="2"/>
        <v>100</v>
      </c>
      <c r="R45" s="674" t="str">
        <f t="shared" si="3"/>
        <v>III</v>
      </c>
      <c r="S45" s="246" t="str">
        <f t="shared" si="4"/>
        <v>MEJORABLE</v>
      </c>
      <c r="T45" s="443" t="s">
        <v>91</v>
      </c>
      <c r="U45" s="443" t="s">
        <v>91</v>
      </c>
      <c r="V45" s="443" t="s">
        <v>91</v>
      </c>
      <c r="W45" s="456" t="s">
        <v>2968</v>
      </c>
      <c r="X45" s="457" t="s">
        <v>1627</v>
      </c>
      <c r="Y45" s="379"/>
    </row>
    <row r="46" spans="3:25" ht="296.25" customHeight="1">
      <c r="C46" s="1441"/>
      <c r="D46" s="1574"/>
      <c r="E46" s="351" t="s">
        <v>6</v>
      </c>
      <c r="F46" s="441" t="s">
        <v>1790</v>
      </c>
      <c r="G46" s="442" t="s">
        <v>20</v>
      </c>
      <c r="H46" s="443" t="s">
        <v>213</v>
      </c>
      <c r="I46" s="444" t="s">
        <v>11</v>
      </c>
      <c r="J46" s="443" t="s">
        <v>1626</v>
      </c>
      <c r="K46" s="443" t="s">
        <v>422</v>
      </c>
      <c r="L46" s="472">
        <v>2</v>
      </c>
      <c r="M46" s="472">
        <v>2</v>
      </c>
      <c r="N46" s="639">
        <f t="shared" si="0"/>
        <v>4</v>
      </c>
      <c r="O46" s="950" t="str">
        <f t="shared" si="1"/>
        <v>BAJO</v>
      </c>
      <c r="P46" s="639">
        <v>25</v>
      </c>
      <c r="Q46" s="639">
        <f t="shared" si="2"/>
        <v>100</v>
      </c>
      <c r="R46" s="674" t="str">
        <f t="shared" si="3"/>
        <v>III</v>
      </c>
      <c r="S46" s="246" t="str">
        <f t="shared" si="4"/>
        <v>MEJORABLE</v>
      </c>
      <c r="T46" s="443" t="s">
        <v>91</v>
      </c>
      <c r="U46" s="443" t="s">
        <v>91</v>
      </c>
      <c r="V46" s="443" t="s">
        <v>91</v>
      </c>
      <c r="W46" s="456" t="s">
        <v>2969</v>
      </c>
      <c r="X46" s="457" t="s">
        <v>1627</v>
      </c>
      <c r="Y46" s="379"/>
    </row>
    <row r="47" spans="3:25" ht="279" customHeight="1">
      <c r="C47" s="1441"/>
      <c r="D47" s="1574"/>
      <c r="E47" s="351" t="s">
        <v>6</v>
      </c>
      <c r="F47" s="441" t="s">
        <v>1791</v>
      </c>
      <c r="G47" s="442" t="s">
        <v>20</v>
      </c>
      <c r="H47" s="443" t="s">
        <v>326</v>
      </c>
      <c r="I47" s="446" t="s">
        <v>11</v>
      </c>
      <c r="J47" s="446" t="s">
        <v>42</v>
      </c>
      <c r="K47" s="446" t="s">
        <v>1266</v>
      </c>
      <c r="L47" s="472">
        <v>2</v>
      </c>
      <c r="M47" s="472">
        <v>2</v>
      </c>
      <c r="N47" s="639">
        <f t="shared" si="0"/>
        <v>4</v>
      </c>
      <c r="O47" s="950" t="str">
        <f t="shared" si="1"/>
        <v>BAJO</v>
      </c>
      <c r="P47" s="639">
        <v>25</v>
      </c>
      <c r="Q47" s="639">
        <f t="shared" si="2"/>
        <v>100</v>
      </c>
      <c r="R47" s="674" t="str">
        <f t="shared" si="3"/>
        <v>III</v>
      </c>
      <c r="S47" s="246" t="str">
        <f t="shared" si="4"/>
        <v>MEJORABLE</v>
      </c>
      <c r="T47" s="443" t="s">
        <v>91</v>
      </c>
      <c r="U47" s="443" t="s">
        <v>91</v>
      </c>
      <c r="V47" s="443" t="s">
        <v>91</v>
      </c>
      <c r="W47" s="456" t="s">
        <v>2970</v>
      </c>
      <c r="X47" s="457" t="s">
        <v>13</v>
      </c>
      <c r="Y47" s="379"/>
    </row>
    <row r="48" spans="3:25" ht="219" customHeight="1">
      <c r="C48" s="1441"/>
      <c r="D48" s="1574"/>
      <c r="E48" s="351" t="s">
        <v>6</v>
      </c>
      <c r="F48" s="447" t="s">
        <v>1792</v>
      </c>
      <c r="G48" s="448" t="s">
        <v>17</v>
      </c>
      <c r="H48" s="446" t="s">
        <v>423</v>
      </c>
      <c r="I48" s="446" t="s">
        <v>11</v>
      </c>
      <c r="J48" s="446" t="s">
        <v>11</v>
      </c>
      <c r="K48" s="446" t="s">
        <v>1628</v>
      </c>
      <c r="L48" s="472">
        <v>2</v>
      </c>
      <c r="M48" s="472">
        <v>2</v>
      </c>
      <c r="N48" s="639">
        <f t="shared" si="0"/>
        <v>4</v>
      </c>
      <c r="O48" s="950" t="str">
        <f t="shared" si="1"/>
        <v>BAJO</v>
      </c>
      <c r="P48" s="639">
        <v>25</v>
      </c>
      <c r="Q48" s="639">
        <f t="shared" si="2"/>
        <v>100</v>
      </c>
      <c r="R48" s="674" t="str">
        <f t="shared" si="3"/>
        <v>III</v>
      </c>
      <c r="S48" s="246" t="str">
        <f t="shared" si="4"/>
        <v>MEJORABLE</v>
      </c>
      <c r="T48" s="443" t="s">
        <v>91</v>
      </c>
      <c r="U48" s="443" t="s">
        <v>91</v>
      </c>
      <c r="V48" s="443" t="s">
        <v>91</v>
      </c>
      <c r="W48" s="462" t="s">
        <v>3544</v>
      </c>
      <c r="X48" s="463" t="s">
        <v>1629</v>
      </c>
      <c r="Y48" s="379"/>
    </row>
    <row r="49" spans="3:25" ht="201.6">
      <c r="C49" s="1441"/>
      <c r="D49" s="1574"/>
      <c r="E49" s="351" t="s">
        <v>6</v>
      </c>
      <c r="F49" s="447" t="s">
        <v>1793</v>
      </c>
      <c r="G49" s="448" t="s">
        <v>17</v>
      </c>
      <c r="H49" s="446" t="s">
        <v>424</v>
      </c>
      <c r="I49" s="446" t="s">
        <v>11</v>
      </c>
      <c r="J49" s="446" t="s">
        <v>11</v>
      </c>
      <c r="K49" s="446" t="s">
        <v>1628</v>
      </c>
      <c r="L49" s="472">
        <v>2</v>
      </c>
      <c r="M49" s="472">
        <v>2</v>
      </c>
      <c r="N49" s="639">
        <f t="shared" si="0"/>
        <v>4</v>
      </c>
      <c r="O49" s="950" t="str">
        <f t="shared" si="1"/>
        <v>BAJO</v>
      </c>
      <c r="P49" s="639">
        <v>25</v>
      </c>
      <c r="Q49" s="639">
        <f t="shared" si="2"/>
        <v>100</v>
      </c>
      <c r="R49" s="674" t="str">
        <f t="shared" si="3"/>
        <v>III</v>
      </c>
      <c r="S49" s="246" t="str">
        <f t="shared" si="4"/>
        <v>MEJORABLE</v>
      </c>
      <c r="T49" s="443" t="s">
        <v>91</v>
      </c>
      <c r="U49" s="443" t="s">
        <v>91</v>
      </c>
      <c r="V49" s="443" t="s">
        <v>91</v>
      </c>
      <c r="W49" s="462" t="s">
        <v>2971</v>
      </c>
      <c r="X49" s="463" t="s">
        <v>3545</v>
      </c>
      <c r="Y49" s="379"/>
    </row>
    <row r="50" spans="3:25" ht="168">
      <c r="C50" s="1441"/>
      <c r="D50" s="1574"/>
      <c r="E50" s="351" t="s">
        <v>6</v>
      </c>
      <c r="F50" s="449" t="s">
        <v>1794</v>
      </c>
      <c r="G50" s="448" t="s">
        <v>17</v>
      </c>
      <c r="H50" s="446" t="s">
        <v>425</v>
      </c>
      <c r="I50" s="446" t="s">
        <v>11</v>
      </c>
      <c r="J50" s="446" t="s">
        <v>11</v>
      </c>
      <c r="K50" s="446" t="s">
        <v>1628</v>
      </c>
      <c r="L50" s="472">
        <v>2</v>
      </c>
      <c r="M50" s="472">
        <v>2</v>
      </c>
      <c r="N50" s="639">
        <f t="shared" si="0"/>
        <v>4</v>
      </c>
      <c r="O50" s="950" t="str">
        <f t="shared" si="1"/>
        <v>BAJO</v>
      </c>
      <c r="P50" s="639">
        <v>25</v>
      </c>
      <c r="Q50" s="639">
        <f t="shared" si="2"/>
        <v>100</v>
      </c>
      <c r="R50" s="674" t="str">
        <f t="shared" si="3"/>
        <v>III</v>
      </c>
      <c r="S50" s="246" t="str">
        <f t="shared" si="4"/>
        <v>MEJORABLE</v>
      </c>
      <c r="T50" s="443" t="s">
        <v>91</v>
      </c>
      <c r="U50" s="443" t="s">
        <v>91</v>
      </c>
      <c r="V50" s="443" t="s">
        <v>91</v>
      </c>
      <c r="W50" s="462" t="s">
        <v>2972</v>
      </c>
      <c r="X50" s="463" t="s">
        <v>1630</v>
      </c>
      <c r="Y50" s="379"/>
    </row>
    <row r="51" spans="3:25" ht="134.4">
      <c r="C51" s="1441"/>
      <c r="D51" s="1574"/>
      <c r="E51" s="353" t="s">
        <v>6</v>
      </c>
      <c r="F51" s="450" t="s">
        <v>1795</v>
      </c>
      <c r="G51" s="451" t="s">
        <v>20</v>
      </c>
      <c r="H51" s="449" t="s">
        <v>354</v>
      </c>
      <c r="I51" s="446" t="s">
        <v>11</v>
      </c>
      <c r="J51" s="446" t="s">
        <v>1631</v>
      </c>
      <c r="K51" s="446" t="s">
        <v>1628</v>
      </c>
      <c r="L51" s="472">
        <v>2</v>
      </c>
      <c r="M51" s="472">
        <v>2</v>
      </c>
      <c r="N51" s="639">
        <f t="shared" si="0"/>
        <v>4</v>
      </c>
      <c r="O51" s="950" t="str">
        <f t="shared" si="1"/>
        <v>BAJO</v>
      </c>
      <c r="P51" s="639">
        <v>100</v>
      </c>
      <c r="Q51" s="639">
        <f t="shared" si="2"/>
        <v>400</v>
      </c>
      <c r="R51" s="674" t="str">
        <f t="shared" si="3"/>
        <v>II</v>
      </c>
      <c r="S51" s="246" t="str">
        <f t="shared" si="4"/>
        <v>ACEPTABLE CON CONTROL ESPECIFICO</v>
      </c>
      <c r="T51" s="450" t="s">
        <v>13</v>
      </c>
      <c r="U51" s="450" t="s">
        <v>13</v>
      </c>
      <c r="V51" s="450" t="s">
        <v>13</v>
      </c>
      <c r="W51" s="461" t="s">
        <v>2973</v>
      </c>
      <c r="X51" s="464" t="s">
        <v>409</v>
      </c>
      <c r="Y51" s="379"/>
    </row>
    <row r="52" spans="3:25" ht="187.5" customHeight="1">
      <c r="C52" s="1441"/>
      <c r="D52" s="1574"/>
      <c r="E52" s="354" t="s">
        <v>6</v>
      </c>
      <c r="F52" s="441" t="s">
        <v>1796</v>
      </c>
      <c r="G52" s="442" t="s">
        <v>20</v>
      </c>
      <c r="H52" s="446" t="s">
        <v>354</v>
      </c>
      <c r="I52" s="446" t="s">
        <v>11</v>
      </c>
      <c r="J52" s="446" t="s">
        <v>1631</v>
      </c>
      <c r="K52" s="446" t="s">
        <v>1628</v>
      </c>
      <c r="L52" s="472">
        <v>2</v>
      </c>
      <c r="M52" s="472">
        <v>2</v>
      </c>
      <c r="N52" s="639">
        <f t="shared" si="0"/>
        <v>4</v>
      </c>
      <c r="O52" s="950" t="str">
        <f t="shared" si="1"/>
        <v>BAJO</v>
      </c>
      <c r="P52" s="639">
        <v>100</v>
      </c>
      <c r="Q52" s="639">
        <f t="shared" si="2"/>
        <v>400</v>
      </c>
      <c r="R52" s="674" t="str">
        <f t="shared" si="3"/>
        <v>II</v>
      </c>
      <c r="S52" s="246" t="str">
        <f t="shared" si="4"/>
        <v>ACEPTABLE CON CONTROL ESPECIFICO</v>
      </c>
      <c r="T52" s="351" t="s">
        <v>91</v>
      </c>
      <c r="U52" s="351" t="s">
        <v>91</v>
      </c>
      <c r="V52" s="351" t="s">
        <v>91</v>
      </c>
      <c r="W52" s="420" t="s">
        <v>2974</v>
      </c>
      <c r="X52" s="452" t="s">
        <v>13</v>
      </c>
      <c r="Y52" s="379"/>
    </row>
    <row r="53" spans="3:25" ht="168">
      <c r="C53" s="1441"/>
      <c r="D53" s="1574"/>
      <c r="E53" s="351" t="s">
        <v>6</v>
      </c>
      <c r="F53" s="445" t="s">
        <v>1797</v>
      </c>
      <c r="G53" s="442" t="s">
        <v>39</v>
      </c>
      <c r="H53" s="446" t="s">
        <v>426</v>
      </c>
      <c r="I53" s="446" t="s">
        <v>11</v>
      </c>
      <c r="J53" s="446" t="s">
        <v>11</v>
      </c>
      <c r="K53" s="443" t="s">
        <v>1632</v>
      </c>
      <c r="L53" s="472">
        <v>2</v>
      </c>
      <c r="M53" s="472">
        <v>2</v>
      </c>
      <c r="N53" s="639">
        <f t="shared" si="0"/>
        <v>4</v>
      </c>
      <c r="O53" s="950" t="str">
        <f t="shared" si="1"/>
        <v>BAJO</v>
      </c>
      <c r="P53" s="639">
        <v>100</v>
      </c>
      <c r="Q53" s="639">
        <f t="shared" si="2"/>
        <v>400</v>
      </c>
      <c r="R53" s="674" t="str">
        <f t="shared" si="3"/>
        <v>II</v>
      </c>
      <c r="S53" s="246" t="str">
        <f t="shared" si="4"/>
        <v>ACEPTABLE CON CONTROL ESPECIFICO</v>
      </c>
      <c r="T53" s="351" t="s">
        <v>13</v>
      </c>
      <c r="U53" s="351" t="s">
        <v>13</v>
      </c>
      <c r="V53" s="351" t="s">
        <v>13</v>
      </c>
      <c r="W53" s="420" t="s">
        <v>2975</v>
      </c>
      <c r="X53" s="452" t="s">
        <v>3546</v>
      </c>
      <c r="Y53" s="379"/>
    </row>
    <row r="54" spans="3:25" ht="250.5" customHeight="1">
      <c r="C54" s="1441"/>
      <c r="D54" s="1574"/>
      <c r="E54" s="412" t="s">
        <v>6</v>
      </c>
      <c r="F54" s="465" t="s">
        <v>1798</v>
      </c>
      <c r="G54" s="412" t="s">
        <v>20</v>
      </c>
      <c r="H54" s="413" t="s">
        <v>427</v>
      </c>
      <c r="I54" s="415" t="s">
        <v>11</v>
      </c>
      <c r="J54" s="415" t="s">
        <v>11</v>
      </c>
      <c r="K54" s="415" t="s">
        <v>1628</v>
      </c>
      <c r="L54" s="472">
        <v>2</v>
      </c>
      <c r="M54" s="472">
        <v>2</v>
      </c>
      <c r="N54" s="639">
        <f t="shared" si="0"/>
        <v>4</v>
      </c>
      <c r="O54" s="950" t="str">
        <f t="shared" si="1"/>
        <v>BAJO</v>
      </c>
      <c r="P54" s="639">
        <v>25</v>
      </c>
      <c r="Q54" s="639">
        <f t="shared" si="2"/>
        <v>100</v>
      </c>
      <c r="R54" s="674" t="str">
        <f t="shared" si="3"/>
        <v>III</v>
      </c>
      <c r="S54" s="246" t="str">
        <f t="shared" si="4"/>
        <v>MEJORABLE</v>
      </c>
      <c r="T54" s="453" t="s">
        <v>13</v>
      </c>
      <c r="U54" s="351" t="s">
        <v>13</v>
      </c>
      <c r="V54" s="351" t="s">
        <v>13</v>
      </c>
      <c r="W54" s="420" t="s">
        <v>2976</v>
      </c>
      <c r="X54" s="452" t="s">
        <v>13</v>
      </c>
      <c r="Y54" s="379"/>
    </row>
    <row r="55" spans="3:25" ht="149.25" customHeight="1">
      <c r="C55" s="1441"/>
      <c r="D55" s="1574"/>
      <c r="E55" s="416" t="s">
        <v>6</v>
      </c>
      <c r="F55" s="466" t="s">
        <v>1799</v>
      </c>
      <c r="G55" s="407" t="s">
        <v>17</v>
      </c>
      <c r="H55" s="409" t="s">
        <v>27</v>
      </c>
      <c r="I55" s="975" t="s">
        <v>11</v>
      </c>
      <c r="J55" s="975" t="s">
        <v>11</v>
      </c>
      <c r="K55" s="409" t="s">
        <v>29</v>
      </c>
      <c r="L55" s="472">
        <v>2</v>
      </c>
      <c r="M55" s="472">
        <v>2</v>
      </c>
      <c r="N55" s="639">
        <f t="shared" si="0"/>
        <v>4</v>
      </c>
      <c r="O55" s="950" t="str">
        <f t="shared" si="1"/>
        <v>BAJO</v>
      </c>
      <c r="P55" s="639">
        <v>25</v>
      </c>
      <c r="Q55" s="639">
        <f t="shared" si="2"/>
        <v>100</v>
      </c>
      <c r="R55" s="674" t="str">
        <f t="shared" si="3"/>
        <v>III</v>
      </c>
      <c r="S55" s="246" t="str">
        <f t="shared" si="4"/>
        <v>MEJORABLE</v>
      </c>
      <c r="T55" s="351" t="s">
        <v>91</v>
      </c>
      <c r="U55" s="351" t="s">
        <v>91</v>
      </c>
      <c r="V55" s="351" t="s">
        <v>91</v>
      </c>
      <c r="W55" s="418" t="s">
        <v>2977</v>
      </c>
      <c r="X55" s="422" t="s">
        <v>1629</v>
      </c>
      <c r="Y55" s="379"/>
    </row>
    <row r="56" spans="3:25" ht="231" customHeight="1">
      <c r="C56" s="1441"/>
      <c r="D56" s="1574"/>
      <c r="E56" s="416" t="s">
        <v>6</v>
      </c>
      <c r="F56" s="466" t="s">
        <v>1800</v>
      </c>
      <c r="G56" s="407" t="s">
        <v>17</v>
      </c>
      <c r="H56" s="409" t="s">
        <v>1618</v>
      </c>
      <c r="I56" s="409" t="s">
        <v>1634</v>
      </c>
      <c r="J56" s="975" t="s">
        <v>11</v>
      </c>
      <c r="K56" s="409" t="s">
        <v>903</v>
      </c>
      <c r="L56" s="472">
        <v>2</v>
      </c>
      <c r="M56" s="472">
        <v>2</v>
      </c>
      <c r="N56" s="639">
        <f t="shared" si="0"/>
        <v>4</v>
      </c>
      <c r="O56" s="950" t="str">
        <f t="shared" si="1"/>
        <v>BAJO</v>
      </c>
      <c r="P56" s="639">
        <v>25</v>
      </c>
      <c r="Q56" s="639">
        <f t="shared" si="2"/>
        <v>100</v>
      </c>
      <c r="R56" s="674" t="str">
        <f t="shared" si="3"/>
        <v>III</v>
      </c>
      <c r="S56" s="246" t="str">
        <f t="shared" si="4"/>
        <v>MEJORABLE</v>
      </c>
      <c r="T56" s="351" t="s">
        <v>91</v>
      </c>
      <c r="U56" s="351" t="s">
        <v>91</v>
      </c>
      <c r="V56" s="351" t="s">
        <v>91</v>
      </c>
      <c r="W56" s="418" t="s">
        <v>2978</v>
      </c>
      <c r="X56" s="422" t="s">
        <v>409</v>
      </c>
      <c r="Y56" s="379"/>
    </row>
    <row r="57" spans="3:25" ht="151.19999999999999">
      <c r="C57" s="1441"/>
      <c r="D57" s="1574"/>
      <c r="E57" s="413" t="s">
        <v>6</v>
      </c>
      <c r="F57" s="465" t="s">
        <v>1801</v>
      </c>
      <c r="G57" s="412" t="s">
        <v>20</v>
      </c>
      <c r="H57" s="415" t="s">
        <v>428</v>
      </c>
      <c r="I57" s="413" t="s">
        <v>11</v>
      </c>
      <c r="J57" s="413" t="s">
        <v>11</v>
      </c>
      <c r="K57" s="413" t="s">
        <v>904</v>
      </c>
      <c r="L57" s="472">
        <v>2</v>
      </c>
      <c r="M57" s="472">
        <v>2</v>
      </c>
      <c r="N57" s="639">
        <f t="shared" si="0"/>
        <v>4</v>
      </c>
      <c r="O57" s="950" t="str">
        <f t="shared" si="1"/>
        <v>BAJO</v>
      </c>
      <c r="P57" s="639">
        <v>100</v>
      </c>
      <c r="Q57" s="639">
        <f t="shared" si="2"/>
        <v>400</v>
      </c>
      <c r="R57" s="674" t="str">
        <f t="shared" si="3"/>
        <v>II</v>
      </c>
      <c r="S57" s="246" t="str">
        <f t="shared" si="4"/>
        <v>ACEPTABLE CON CONTROL ESPECIFICO</v>
      </c>
      <c r="T57" s="453" t="s">
        <v>13</v>
      </c>
      <c r="U57" s="453" t="s">
        <v>13</v>
      </c>
      <c r="V57" s="453" t="s">
        <v>13</v>
      </c>
      <c r="W57" s="420" t="s">
        <v>2979</v>
      </c>
      <c r="X57" s="452" t="s">
        <v>13</v>
      </c>
      <c r="Y57" s="378"/>
    </row>
    <row r="58" spans="3:25" ht="88.2">
      <c r="C58" s="1441"/>
      <c r="D58" s="1574"/>
      <c r="E58" s="411" t="s">
        <v>6</v>
      </c>
      <c r="F58" s="411" t="s">
        <v>1802</v>
      </c>
      <c r="G58" s="467" t="s">
        <v>20</v>
      </c>
      <c r="H58" s="975" t="s">
        <v>429</v>
      </c>
      <c r="I58" s="411" t="s">
        <v>11</v>
      </c>
      <c r="J58" s="411" t="s">
        <v>1635</v>
      </c>
      <c r="K58" s="411" t="s">
        <v>3547</v>
      </c>
      <c r="L58" s="472">
        <v>2</v>
      </c>
      <c r="M58" s="472">
        <v>2</v>
      </c>
      <c r="N58" s="639">
        <f t="shared" si="0"/>
        <v>4</v>
      </c>
      <c r="O58" s="950" t="str">
        <f t="shared" si="1"/>
        <v>BAJO</v>
      </c>
      <c r="P58" s="639">
        <v>100</v>
      </c>
      <c r="Q58" s="639">
        <f t="shared" si="2"/>
        <v>400</v>
      </c>
      <c r="R58" s="674" t="str">
        <f t="shared" si="3"/>
        <v>II</v>
      </c>
      <c r="S58" s="246" t="str">
        <f t="shared" si="4"/>
        <v>ACEPTABLE CON CONTROL ESPECIFICO</v>
      </c>
      <c r="T58" s="355" t="s">
        <v>13</v>
      </c>
      <c r="U58" s="355" t="s">
        <v>13</v>
      </c>
      <c r="V58" s="355" t="s">
        <v>13</v>
      </c>
      <c r="W58" s="421" t="s">
        <v>2980</v>
      </c>
      <c r="X58" s="419" t="s">
        <v>905</v>
      </c>
      <c r="Y58" s="378"/>
    </row>
    <row r="59" spans="3:25" ht="266.25" customHeight="1">
      <c r="C59" s="1441"/>
      <c r="D59" s="1574"/>
      <c r="E59" s="413" t="s">
        <v>402</v>
      </c>
      <c r="F59" s="465" t="s">
        <v>1803</v>
      </c>
      <c r="G59" s="412" t="s">
        <v>203</v>
      </c>
      <c r="H59" s="413" t="s">
        <v>415</v>
      </c>
      <c r="I59" s="413" t="s">
        <v>196</v>
      </c>
      <c r="J59" s="413" t="s">
        <v>196</v>
      </c>
      <c r="K59" s="413" t="s">
        <v>1636</v>
      </c>
      <c r="L59" s="472">
        <v>2</v>
      </c>
      <c r="M59" s="472">
        <v>2</v>
      </c>
      <c r="N59" s="639">
        <f t="shared" si="0"/>
        <v>4</v>
      </c>
      <c r="O59" s="950" t="str">
        <f t="shared" si="1"/>
        <v>BAJO</v>
      </c>
      <c r="P59" s="639">
        <v>25</v>
      </c>
      <c r="Q59" s="639">
        <f t="shared" si="2"/>
        <v>100</v>
      </c>
      <c r="R59" s="674" t="str">
        <f t="shared" si="3"/>
        <v>III</v>
      </c>
      <c r="S59" s="246" t="str">
        <f t="shared" si="4"/>
        <v>MEJORABLE</v>
      </c>
      <c r="T59" s="351" t="s">
        <v>91</v>
      </c>
      <c r="U59" s="351" t="s">
        <v>91</v>
      </c>
      <c r="V59" s="351" t="s">
        <v>91</v>
      </c>
      <c r="W59" s="420" t="s">
        <v>2981</v>
      </c>
      <c r="X59" s="452" t="s">
        <v>190</v>
      </c>
      <c r="Y59" s="379"/>
    </row>
    <row r="60" spans="3:25" ht="151.19999999999999">
      <c r="C60" s="1441"/>
      <c r="D60" s="1574"/>
      <c r="E60" s="413" t="s">
        <v>402</v>
      </c>
      <c r="F60" s="465" t="s">
        <v>1804</v>
      </c>
      <c r="G60" s="412" t="s">
        <v>1242</v>
      </c>
      <c r="H60" s="413" t="s">
        <v>1637</v>
      </c>
      <c r="I60" s="413" t="s">
        <v>196</v>
      </c>
      <c r="J60" s="413" t="s">
        <v>196</v>
      </c>
      <c r="K60" s="413" t="s">
        <v>341</v>
      </c>
      <c r="L60" s="472">
        <v>2</v>
      </c>
      <c r="M60" s="472">
        <v>4</v>
      </c>
      <c r="N60" s="639">
        <f t="shared" si="0"/>
        <v>8</v>
      </c>
      <c r="O60" s="950" t="str">
        <f t="shared" si="1"/>
        <v>MEDIO</v>
      </c>
      <c r="P60" s="639">
        <v>25</v>
      </c>
      <c r="Q60" s="639">
        <f t="shared" si="2"/>
        <v>200</v>
      </c>
      <c r="R60" s="674" t="str">
        <f t="shared" si="3"/>
        <v>II</v>
      </c>
      <c r="S60" s="246" t="str">
        <f t="shared" si="4"/>
        <v>ACEPTABLE CON CONTROL ESPECIFICO</v>
      </c>
      <c r="T60" s="351" t="s">
        <v>91</v>
      </c>
      <c r="U60" s="351" t="s">
        <v>91</v>
      </c>
      <c r="V60" s="351" t="s">
        <v>91</v>
      </c>
      <c r="W60" s="420" t="s">
        <v>2982</v>
      </c>
      <c r="X60" s="452" t="s">
        <v>190</v>
      </c>
      <c r="Y60" s="378"/>
    </row>
    <row r="61" spans="3:25" ht="75.599999999999994">
      <c r="C61" s="1441"/>
      <c r="D61" s="1574"/>
      <c r="E61" s="413" t="s">
        <v>6</v>
      </c>
      <c r="F61" s="465" t="s">
        <v>1805</v>
      </c>
      <c r="G61" s="412" t="s">
        <v>20</v>
      </c>
      <c r="H61" s="415" t="s">
        <v>430</v>
      </c>
      <c r="I61" s="413" t="s">
        <v>11</v>
      </c>
      <c r="J61" s="413" t="s">
        <v>11</v>
      </c>
      <c r="K61" s="413" t="s">
        <v>1266</v>
      </c>
      <c r="L61" s="472">
        <v>2</v>
      </c>
      <c r="M61" s="472">
        <v>2</v>
      </c>
      <c r="N61" s="639">
        <f t="shared" si="0"/>
        <v>4</v>
      </c>
      <c r="O61" s="950" t="str">
        <f t="shared" si="1"/>
        <v>BAJO</v>
      </c>
      <c r="P61" s="639">
        <v>100</v>
      </c>
      <c r="Q61" s="639">
        <f t="shared" si="2"/>
        <v>400</v>
      </c>
      <c r="R61" s="674" t="str">
        <f t="shared" si="3"/>
        <v>II</v>
      </c>
      <c r="S61" s="246" t="str">
        <f t="shared" si="4"/>
        <v>ACEPTABLE CON CONTROL ESPECIFICO</v>
      </c>
      <c r="T61" s="65" t="s">
        <v>13</v>
      </c>
      <c r="U61" s="65" t="s">
        <v>13</v>
      </c>
      <c r="V61" s="65" t="s">
        <v>13</v>
      </c>
      <c r="W61" s="201" t="s">
        <v>2983</v>
      </c>
      <c r="X61" s="104" t="s">
        <v>13</v>
      </c>
      <c r="Y61" s="378"/>
    </row>
    <row r="62" spans="3:25" ht="264.75" customHeight="1">
      <c r="C62" s="1583" t="s">
        <v>3775</v>
      </c>
      <c r="D62" s="1584"/>
      <c r="E62" s="411" t="s">
        <v>6</v>
      </c>
      <c r="F62" s="411" t="s">
        <v>1806</v>
      </c>
      <c r="G62" s="467" t="s">
        <v>20</v>
      </c>
      <c r="H62" s="411" t="s">
        <v>1290</v>
      </c>
      <c r="I62" s="411" t="s">
        <v>11</v>
      </c>
      <c r="J62" s="411" t="s">
        <v>11</v>
      </c>
      <c r="K62" s="411" t="s">
        <v>11</v>
      </c>
      <c r="L62" s="472">
        <v>2</v>
      </c>
      <c r="M62" s="472">
        <v>2</v>
      </c>
      <c r="N62" s="639">
        <f t="shared" si="0"/>
        <v>4</v>
      </c>
      <c r="O62" s="950" t="str">
        <f t="shared" si="1"/>
        <v>BAJO</v>
      </c>
      <c r="P62" s="639">
        <v>25</v>
      </c>
      <c r="Q62" s="639">
        <f t="shared" si="2"/>
        <v>100</v>
      </c>
      <c r="R62" s="674" t="str">
        <f t="shared" si="3"/>
        <v>III</v>
      </c>
      <c r="S62" s="246" t="str">
        <f t="shared" si="4"/>
        <v>MEJORABLE</v>
      </c>
      <c r="T62" s="10" t="s">
        <v>13</v>
      </c>
      <c r="U62" s="10" t="s">
        <v>13</v>
      </c>
      <c r="V62" s="10" t="s">
        <v>84</v>
      </c>
      <c r="W62" s="9" t="s">
        <v>2984</v>
      </c>
      <c r="X62" s="12" t="s">
        <v>13</v>
      </c>
      <c r="Y62" s="378"/>
    </row>
    <row r="63" spans="3:25" ht="330" customHeight="1">
      <c r="C63" s="1585"/>
      <c r="D63" s="1586"/>
      <c r="E63" s="355" t="s">
        <v>6</v>
      </c>
      <c r="F63" s="305" t="s">
        <v>3763</v>
      </c>
      <c r="G63" s="467" t="s">
        <v>33</v>
      </c>
      <c r="H63" s="194" t="s">
        <v>3766</v>
      </c>
      <c r="I63" s="195" t="s">
        <v>11</v>
      </c>
      <c r="J63" s="322" t="s">
        <v>1086</v>
      </c>
      <c r="K63" s="195" t="s">
        <v>1150</v>
      </c>
      <c r="L63" s="472">
        <v>2</v>
      </c>
      <c r="M63" s="472">
        <v>2</v>
      </c>
      <c r="N63" s="639">
        <f t="shared" si="0"/>
        <v>4</v>
      </c>
      <c r="O63" s="950" t="str">
        <f t="shared" si="1"/>
        <v>BAJO</v>
      </c>
      <c r="P63" s="639">
        <v>25</v>
      </c>
      <c r="Q63" s="639">
        <f t="shared" si="2"/>
        <v>100</v>
      </c>
      <c r="R63" s="674" t="str">
        <f t="shared" si="3"/>
        <v>III</v>
      </c>
      <c r="S63" s="246" t="str">
        <f t="shared" si="4"/>
        <v>MEJORABLE</v>
      </c>
      <c r="T63" s="201" t="s">
        <v>26</v>
      </c>
      <c r="U63" s="201" t="s">
        <v>26</v>
      </c>
      <c r="V63" s="201" t="s">
        <v>1188</v>
      </c>
      <c r="W63" s="9" t="s">
        <v>3847</v>
      </c>
      <c r="X63" s="323" t="s">
        <v>4202</v>
      </c>
      <c r="Y63" s="379"/>
    </row>
    <row r="64" spans="3:25" ht="264.60000000000002">
      <c r="C64" s="1585"/>
      <c r="D64" s="1586"/>
      <c r="E64" s="355" t="s">
        <v>6</v>
      </c>
      <c r="F64" s="305" t="s">
        <v>1191</v>
      </c>
      <c r="G64" s="467" t="s">
        <v>25</v>
      </c>
      <c r="H64" s="194" t="s">
        <v>1192</v>
      </c>
      <c r="I64" s="194" t="s">
        <v>1030</v>
      </c>
      <c r="J64" s="322" t="s">
        <v>1031</v>
      </c>
      <c r="K64" s="195" t="s">
        <v>1122</v>
      </c>
      <c r="L64" s="472">
        <v>2</v>
      </c>
      <c r="M64" s="472">
        <v>2</v>
      </c>
      <c r="N64" s="639">
        <f t="shared" si="0"/>
        <v>4</v>
      </c>
      <c r="O64" s="950" t="str">
        <f t="shared" si="1"/>
        <v>BAJO</v>
      </c>
      <c r="P64" s="639">
        <v>25</v>
      </c>
      <c r="Q64" s="639">
        <f t="shared" si="2"/>
        <v>100</v>
      </c>
      <c r="R64" s="674" t="str">
        <f t="shared" si="3"/>
        <v>III</v>
      </c>
      <c r="S64" s="246" t="str">
        <f t="shared" si="4"/>
        <v>MEJORABLE</v>
      </c>
      <c r="T64" s="201" t="s">
        <v>26</v>
      </c>
      <c r="U64" s="201" t="s">
        <v>26</v>
      </c>
      <c r="V64" s="201" t="s">
        <v>1193</v>
      </c>
      <c r="W64" s="9" t="s">
        <v>3978</v>
      </c>
      <c r="X64" s="323" t="s">
        <v>1123</v>
      </c>
      <c r="Y64" s="379"/>
    </row>
    <row r="65" spans="3:25" ht="301.5" customHeight="1">
      <c r="C65" s="1585"/>
      <c r="D65" s="1586"/>
      <c r="E65" s="355" t="s">
        <v>6</v>
      </c>
      <c r="F65" s="3" t="s">
        <v>24</v>
      </c>
      <c r="G65" s="467" t="s">
        <v>25</v>
      </c>
      <c r="H65" s="184" t="s">
        <v>1124</v>
      </c>
      <c r="I65" s="5" t="s">
        <v>1028</v>
      </c>
      <c r="J65" s="5" t="s">
        <v>1028</v>
      </c>
      <c r="K65" s="5" t="s">
        <v>1122</v>
      </c>
      <c r="L65" s="472">
        <v>2</v>
      </c>
      <c r="M65" s="472">
        <v>2</v>
      </c>
      <c r="N65" s="639">
        <f t="shared" si="0"/>
        <v>4</v>
      </c>
      <c r="O65" s="950" t="str">
        <f t="shared" si="1"/>
        <v>BAJO</v>
      </c>
      <c r="P65" s="639">
        <v>25</v>
      </c>
      <c r="Q65" s="639">
        <f t="shared" si="2"/>
        <v>100</v>
      </c>
      <c r="R65" s="674" t="str">
        <f t="shared" si="3"/>
        <v>III</v>
      </c>
      <c r="S65" s="246" t="str">
        <f t="shared" si="4"/>
        <v>MEJORABLE</v>
      </c>
      <c r="T65" s="179" t="s">
        <v>14</v>
      </c>
      <c r="U65" s="179" t="s">
        <v>14</v>
      </c>
      <c r="V65" s="179" t="s">
        <v>13</v>
      </c>
      <c r="W65" s="5" t="s">
        <v>2985</v>
      </c>
      <c r="X65" s="183" t="s">
        <v>14</v>
      </c>
      <c r="Y65" s="379"/>
    </row>
    <row r="66" spans="3:25" ht="234.75" customHeight="1">
      <c r="C66" s="1585"/>
      <c r="D66" s="1586"/>
      <c r="E66" s="355" t="s">
        <v>6</v>
      </c>
      <c r="F66" s="192" t="s">
        <v>1194</v>
      </c>
      <c r="G66" s="467" t="s">
        <v>25</v>
      </c>
      <c r="H66" s="196" t="s">
        <v>1271</v>
      </c>
      <c r="I66" s="10" t="s">
        <v>1128</v>
      </c>
      <c r="J66" s="10" t="s">
        <v>1129</v>
      </c>
      <c r="K66" s="10" t="s">
        <v>1130</v>
      </c>
      <c r="L66" s="472">
        <v>2</v>
      </c>
      <c r="M66" s="472">
        <v>2</v>
      </c>
      <c r="N66" s="639">
        <f t="shared" si="0"/>
        <v>4</v>
      </c>
      <c r="O66" s="950" t="str">
        <f t="shared" si="1"/>
        <v>BAJO</v>
      </c>
      <c r="P66" s="639">
        <v>25</v>
      </c>
      <c r="Q66" s="639">
        <f t="shared" si="2"/>
        <v>100</v>
      </c>
      <c r="R66" s="674" t="str">
        <f t="shared" si="3"/>
        <v>III</v>
      </c>
      <c r="S66" s="246" t="str">
        <f t="shared" si="4"/>
        <v>MEJORABLE</v>
      </c>
      <c r="T66" s="198" t="s">
        <v>14</v>
      </c>
      <c r="U66" s="198" t="s">
        <v>14</v>
      </c>
      <c r="V66" s="198" t="s">
        <v>14</v>
      </c>
      <c r="W66" s="10" t="s">
        <v>2986</v>
      </c>
      <c r="X66" s="203" t="s">
        <v>14</v>
      </c>
      <c r="Y66" s="379"/>
    </row>
    <row r="67" spans="3:25" ht="193.5" customHeight="1">
      <c r="C67" s="1585"/>
      <c r="D67" s="1586"/>
      <c r="E67" s="355" t="s">
        <v>6</v>
      </c>
      <c r="F67" s="192" t="s">
        <v>1195</v>
      </c>
      <c r="G67" s="467" t="s">
        <v>25</v>
      </c>
      <c r="H67" s="196" t="s">
        <v>1131</v>
      </c>
      <c r="I67" s="10" t="s">
        <v>1133</v>
      </c>
      <c r="J67" s="10" t="s">
        <v>1132</v>
      </c>
      <c r="K67" s="10" t="s">
        <v>1134</v>
      </c>
      <c r="L67" s="472">
        <v>2</v>
      </c>
      <c r="M67" s="472">
        <v>2</v>
      </c>
      <c r="N67" s="639">
        <f t="shared" si="0"/>
        <v>4</v>
      </c>
      <c r="O67" s="950" t="str">
        <f t="shared" si="1"/>
        <v>BAJO</v>
      </c>
      <c r="P67" s="639">
        <v>25</v>
      </c>
      <c r="Q67" s="639">
        <f t="shared" si="2"/>
        <v>100</v>
      </c>
      <c r="R67" s="674" t="str">
        <f t="shared" si="3"/>
        <v>III</v>
      </c>
      <c r="S67" s="246" t="str">
        <f t="shared" si="4"/>
        <v>MEJORABLE</v>
      </c>
      <c r="T67" s="198" t="s">
        <v>14</v>
      </c>
      <c r="U67" s="198" t="s">
        <v>14</v>
      </c>
      <c r="V67" s="198" t="s">
        <v>14</v>
      </c>
      <c r="W67" s="10" t="s">
        <v>2987</v>
      </c>
      <c r="X67" s="203" t="s">
        <v>14</v>
      </c>
      <c r="Y67" s="379"/>
    </row>
    <row r="68" spans="3:25" ht="216" customHeight="1">
      <c r="C68" s="1585"/>
      <c r="D68" s="1586"/>
      <c r="E68" s="355" t="s">
        <v>6</v>
      </c>
      <c r="F68" s="192" t="s">
        <v>1197</v>
      </c>
      <c r="G68" s="467" t="s">
        <v>25</v>
      </c>
      <c r="H68" s="196" t="s">
        <v>103</v>
      </c>
      <c r="I68" s="10" t="s">
        <v>1030</v>
      </c>
      <c r="J68" s="10" t="s">
        <v>1126</v>
      </c>
      <c r="K68" s="10" t="s">
        <v>1122</v>
      </c>
      <c r="L68" s="472">
        <v>2</v>
      </c>
      <c r="M68" s="472">
        <v>2</v>
      </c>
      <c r="N68" s="639">
        <f t="shared" si="0"/>
        <v>4</v>
      </c>
      <c r="O68" s="950" t="str">
        <f t="shared" si="1"/>
        <v>BAJO</v>
      </c>
      <c r="P68" s="639">
        <v>25</v>
      </c>
      <c r="Q68" s="639">
        <f t="shared" si="2"/>
        <v>100</v>
      </c>
      <c r="R68" s="674" t="str">
        <f t="shared" si="3"/>
        <v>III</v>
      </c>
      <c r="S68" s="246" t="str">
        <f t="shared" si="4"/>
        <v>MEJORABLE</v>
      </c>
      <c r="T68" s="198" t="s">
        <v>14</v>
      </c>
      <c r="U68" s="198" t="s">
        <v>14</v>
      </c>
      <c r="V68" s="198" t="s">
        <v>14</v>
      </c>
      <c r="W68" s="10" t="s">
        <v>2988</v>
      </c>
      <c r="X68" s="203" t="s">
        <v>14</v>
      </c>
      <c r="Y68" s="379"/>
    </row>
    <row r="69" spans="3:25" ht="135">
      <c r="C69" s="1585"/>
      <c r="D69" s="1586"/>
      <c r="E69" s="355" t="s">
        <v>6</v>
      </c>
      <c r="F69" s="64" t="s">
        <v>296</v>
      </c>
      <c r="G69" s="467" t="s">
        <v>20</v>
      </c>
      <c r="H69" s="322" t="s">
        <v>31</v>
      </c>
      <c r="I69" s="196" t="s">
        <v>11</v>
      </c>
      <c r="J69" s="196" t="s">
        <v>11</v>
      </c>
      <c r="K69" s="196" t="s">
        <v>11</v>
      </c>
      <c r="L69" s="472">
        <v>2</v>
      </c>
      <c r="M69" s="472">
        <v>2</v>
      </c>
      <c r="N69" s="639">
        <f t="shared" si="0"/>
        <v>4</v>
      </c>
      <c r="O69" s="950" t="str">
        <f t="shared" si="1"/>
        <v>BAJO</v>
      </c>
      <c r="P69" s="639">
        <v>100</v>
      </c>
      <c r="Q69" s="639">
        <f t="shared" si="2"/>
        <v>400</v>
      </c>
      <c r="R69" s="674" t="str">
        <f t="shared" si="3"/>
        <v>II</v>
      </c>
      <c r="S69" s="246" t="str">
        <f t="shared" si="4"/>
        <v>ACEPTABLE CON CONTROL ESPECIFICO</v>
      </c>
      <c r="T69" s="198" t="s">
        <v>13</v>
      </c>
      <c r="U69" s="198" t="s">
        <v>13</v>
      </c>
      <c r="V69" s="198" t="s">
        <v>112</v>
      </c>
      <c r="W69" s="201" t="s">
        <v>2989</v>
      </c>
      <c r="X69" s="202" t="s">
        <v>13</v>
      </c>
      <c r="Y69" s="379"/>
    </row>
    <row r="70" spans="3:25" ht="135">
      <c r="C70" s="1585"/>
      <c r="D70" s="1586"/>
      <c r="E70" s="355" t="s">
        <v>6</v>
      </c>
      <c r="F70" s="64" t="s">
        <v>297</v>
      </c>
      <c r="G70" s="467" t="s">
        <v>20</v>
      </c>
      <c r="H70" s="322" t="s">
        <v>31</v>
      </c>
      <c r="I70" s="196" t="s">
        <v>11</v>
      </c>
      <c r="J70" s="196" t="s">
        <v>11</v>
      </c>
      <c r="K70" s="196" t="s">
        <v>11</v>
      </c>
      <c r="L70" s="472">
        <v>2</v>
      </c>
      <c r="M70" s="472">
        <v>2</v>
      </c>
      <c r="N70" s="639">
        <f t="shared" si="0"/>
        <v>4</v>
      </c>
      <c r="O70" s="950" t="str">
        <f t="shared" si="1"/>
        <v>BAJO</v>
      </c>
      <c r="P70" s="639">
        <v>100</v>
      </c>
      <c r="Q70" s="639">
        <f t="shared" si="2"/>
        <v>400</v>
      </c>
      <c r="R70" s="674" t="str">
        <f t="shared" si="3"/>
        <v>II</v>
      </c>
      <c r="S70" s="246" t="str">
        <f t="shared" si="4"/>
        <v>ACEPTABLE CON CONTROL ESPECIFICO</v>
      </c>
      <c r="T70" s="198" t="s">
        <v>13</v>
      </c>
      <c r="U70" s="198" t="s">
        <v>13</v>
      </c>
      <c r="V70" s="198" t="s">
        <v>112</v>
      </c>
      <c r="W70" s="201" t="s">
        <v>2990</v>
      </c>
      <c r="X70" s="202" t="s">
        <v>13</v>
      </c>
      <c r="Y70" s="379"/>
    </row>
    <row r="71" spans="3:25" ht="135">
      <c r="C71" s="1585"/>
      <c r="D71" s="1586"/>
      <c r="E71" s="355" t="s">
        <v>6</v>
      </c>
      <c r="F71" s="200" t="s">
        <v>298</v>
      </c>
      <c r="G71" s="467" t="s">
        <v>20</v>
      </c>
      <c r="H71" s="195" t="s">
        <v>97</v>
      </c>
      <c r="I71" s="196" t="s">
        <v>11</v>
      </c>
      <c r="J71" s="196" t="s">
        <v>98</v>
      </c>
      <c r="K71" s="196" t="s">
        <v>11</v>
      </c>
      <c r="L71" s="472">
        <v>2</v>
      </c>
      <c r="M71" s="472">
        <v>2</v>
      </c>
      <c r="N71" s="639">
        <f t="shared" si="0"/>
        <v>4</v>
      </c>
      <c r="O71" s="950" t="str">
        <f t="shared" si="1"/>
        <v>BAJO</v>
      </c>
      <c r="P71" s="639">
        <v>100</v>
      </c>
      <c r="Q71" s="639">
        <f t="shared" si="2"/>
        <v>400</v>
      </c>
      <c r="R71" s="674" t="str">
        <f t="shared" si="3"/>
        <v>II</v>
      </c>
      <c r="S71" s="246" t="str">
        <f t="shared" si="4"/>
        <v>ACEPTABLE CON CONTROL ESPECIFICO</v>
      </c>
      <c r="T71" s="198" t="s">
        <v>13</v>
      </c>
      <c r="U71" s="198" t="s">
        <v>13</v>
      </c>
      <c r="V71" s="198" t="s">
        <v>13</v>
      </c>
      <c r="W71" s="196" t="s">
        <v>2991</v>
      </c>
      <c r="X71" s="203" t="s">
        <v>13</v>
      </c>
      <c r="Y71" s="379"/>
    </row>
    <row r="72" spans="3:25" ht="135">
      <c r="C72" s="1585"/>
      <c r="D72" s="1586"/>
      <c r="E72" s="355" t="s">
        <v>6</v>
      </c>
      <c r="F72" s="64" t="s">
        <v>1185</v>
      </c>
      <c r="G72" s="467" t="s">
        <v>20</v>
      </c>
      <c r="H72" s="322" t="s">
        <v>31</v>
      </c>
      <c r="I72" s="196" t="s">
        <v>11</v>
      </c>
      <c r="J72" s="196" t="s">
        <v>906</v>
      </c>
      <c r="K72" s="196" t="s">
        <v>11</v>
      </c>
      <c r="L72" s="472">
        <v>2</v>
      </c>
      <c r="M72" s="472">
        <v>2</v>
      </c>
      <c r="N72" s="639">
        <f t="shared" si="0"/>
        <v>4</v>
      </c>
      <c r="O72" s="950" t="str">
        <f t="shared" si="1"/>
        <v>BAJO</v>
      </c>
      <c r="P72" s="639">
        <v>100</v>
      </c>
      <c r="Q72" s="639">
        <f t="shared" si="2"/>
        <v>400</v>
      </c>
      <c r="R72" s="674" t="str">
        <f t="shared" si="3"/>
        <v>II</v>
      </c>
      <c r="S72" s="246" t="str">
        <f t="shared" si="4"/>
        <v>ACEPTABLE CON CONTROL ESPECIFICO</v>
      </c>
      <c r="T72" s="198" t="s">
        <v>13</v>
      </c>
      <c r="U72" s="198" t="s">
        <v>13</v>
      </c>
      <c r="V72" s="198" t="s">
        <v>909</v>
      </c>
      <c r="W72" s="201" t="s">
        <v>2990</v>
      </c>
      <c r="X72" s="202" t="s">
        <v>13</v>
      </c>
      <c r="Y72" s="379"/>
    </row>
    <row r="73" spans="3:25" ht="241.5" customHeight="1">
      <c r="C73" s="1585"/>
      <c r="D73" s="1586"/>
      <c r="E73" s="355" t="s">
        <v>6</v>
      </c>
      <c r="F73" s="192" t="s">
        <v>99</v>
      </c>
      <c r="G73" s="467" t="s">
        <v>17</v>
      </c>
      <c r="H73" s="322" t="s">
        <v>27</v>
      </c>
      <c r="I73" s="195" t="s">
        <v>10</v>
      </c>
      <c r="J73" s="195" t="s">
        <v>28</v>
      </c>
      <c r="K73" s="195" t="s">
        <v>907</v>
      </c>
      <c r="L73" s="472">
        <v>2</v>
      </c>
      <c r="M73" s="472">
        <v>2</v>
      </c>
      <c r="N73" s="639">
        <f t="shared" si="0"/>
        <v>4</v>
      </c>
      <c r="O73" s="950" t="str">
        <f t="shared" si="1"/>
        <v>BAJO</v>
      </c>
      <c r="P73" s="639">
        <v>25</v>
      </c>
      <c r="Q73" s="639">
        <f t="shared" si="2"/>
        <v>100</v>
      </c>
      <c r="R73" s="674" t="str">
        <f t="shared" si="3"/>
        <v>III</v>
      </c>
      <c r="S73" s="246" t="str">
        <f t="shared" si="4"/>
        <v>MEJORABLE</v>
      </c>
      <c r="T73" s="199" t="s">
        <v>26</v>
      </c>
      <c r="U73" s="199" t="s">
        <v>26</v>
      </c>
      <c r="V73" s="199" t="s">
        <v>1638</v>
      </c>
      <c r="W73" s="201" t="s">
        <v>2992</v>
      </c>
      <c r="X73" s="202" t="s">
        <v>13</v>
      </c>
      <c r="Y73" s="379"/>
    </row>
    <row r="74" spans="3:25" ht="216">
      <c r="C74" s="1585"/>
      <c r="D74" s="1586"/>
      <c r="E74" s="355" t="s">
        <v>157</v>
      </c>
      <c r="F74" s="192" t="s">
        <v>102</v>
      </c>
      <c r="G74" s="467" t="s">
        <v>81</v>
      </c>
      <c r="H74" s="195" t="s">
        <v>82</v>
      </c>
      <c r="I74" s="198" t="s">
        <v>28</v>
      </c>
      <c r="J74" s="198" t="s">
        <v>11</v>
      </c>
      <c r="K74" s="198" t="s">
        <v>908</v>
      </c>
      <c r="L74" s="472">
        <v>2</v>
      </c>
      <c r="M74" s="472">
        <v>2</v>
      </c>
      <c r="N74" s="639">
        <f t="shared" ref="N74:N98" si="5">+L74*M74</f>
        <v>4</v>
      </c>
      <c r="O74" s="950" t="str">
        <f t="shared" ref="O74:O98" si="6">IF(N74&gt;=24,"MUY ALTO",IF(N74&gt;=10,"ALTO",IF(N74&gt;=6,"MEDIO","BAJO")))</f>
        <v>BAJO</v>
      </c>
      <c r="P74" s="639">
        <v>100</v>
      </c>
      <c r="Q74" s="639">
        <f t="shared" ref="Q74:Q98" si="7">+N74*P74</f>
        <v>400</v>
      </c>
      <c r="R74" s="674" t="str">
        <f t="shared" ref="R74:R98" si="8">IF(Q74&gt;=600,"I",IF(Q74&gt;=150,"II",IF(Q74&gt;=40,"III",IF(Q74&gt;=20,"IV"))))</f>
        <v>II</v>
      </c>
      <c r="S74" s="246" t="str">
        <f t="shared" ref="S74:S98" si="9">IF(Q74&gt;=600,"NO ACEPTABLE",IF(Q74&gt;=150,"ACEPTABLE CON CONTROL ESPECIFICO",IF(Q74&gt;=40,"MEJORABLE",IF(Q74&gt;=20,"ACEPTABLE"))))</f>
        <v>ACEPTABLE CON CONTROL ESPECIFICO</v>
      </c>
      <c r="T74" s="198" t="s">
        <v>14</v>
      </c>
      <c r="U74" s="198" t="s">
        <v>14</v>
      </c>
      <c r="V74" s="198" t="s">
        <v>14</v>
      </c>
      <c r="W74" s="10" t="s">
        <v>2993</v>
      </c>
      <c r="X74" s="202" t="s">
        <v>13</v>
      </c>
      <c r="Y74" s="379"/>
    </row>
    <row r="75" spans="3:25" ht="291.75" customHeight="1">
      <c r="C75" s="1585"/>
      <c r="D75" s="1586"/>
      <c r="E75" s="355" t="s">
        <v>6</v>
      </c>
      <c r="F75" s="64" t="s">
        <v>299</v>
      </c>
      <c r="G75" s="467" t="s">
        <v>20</v>
      </c>
      <c r="H75" s="195" t="s">
        <v>104</v>
      </c>
      <c r="I75" s="10" t="s">
        <v>11</v>
      </c>
      <c r="J75" s="10" t="s">
        <v>105</v>
      </c>
      <c r="K75" s="10" t="s">
        <v>106</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117</v>
      </c>
      <c r="W75" s="198" t="s">
        <v>2994</v>
      </c>
      <c r="X75" s="203" t="s">
        <v>13</v>
      </c>
      <c r="Y75" s="379"/>
    </row>
    <row r="76" spans="3:25" ht="232.5" customHeight="1">
      <c r="C76" s="1585"/>
      <c r="D76" s="1586"/>
      <c r="E76" s="355" t="s">
        <v>6</v>
      </c>
      <c r="F76" s="64" t="s">
        <v>316</v>
      </c>
      <c r="G76" s="467" t="s">
        <v>20</v>
      </c>
      <c r="H76" s="198" t="s">
        <v>83</v>
      </c>
      <c r="I76" s="10" t="s">
        <v>107</v>
      </c>
      <c r="J76" s="10" t="s">
        <v>105</v>
      </c>
      <c r="K76" s="10" t="s">
        <v>1266</v>
      </c>
      <c r="L76" s="472">
        <v>2</v>
      </c>
      <c r="M76" s="472">
        <v>2</v>
      </c>
      <c r="N76" s="639">
        <f t="shared" si="5"/>
        <v>4</v>
      </c>
      <c r="O76" s="950" t="str">
        <f t="shared" si="6"/>
        <v>BAJO</v>
      </c>
      <c r="P76" s="639">
        <v>25</v>
      </c>
      <c r="Q76" s="639">
        <f t="shared" si="7"/>
        <v>100</v>
      </c>
      <c r="R76" s="674" t="str">
        <f t="shared" si="8"/>
        <v>III</v>
      </c>
      <c r="S76" s="246" t="str">
        <f t="shared" si="9"/>
        <v>MEJORABLE</v>
      </c>
      <c r="T76" s="198" t="s">
        <v>13</v>
      </c>
      <c r="U76" s="198" t="s">
        <v>13</v>
      </c>
      <c r="V76" s="198" t="s">
        <v>123</v>
      </c>
      <c r="W76" s="198" t="s">
        <v>2995</v>
      </c>
      <c r="X76" s="203" t="s">
        <v>4198</v>
      </c>
      <c r="Y76" s="379"/>
    </row>
    <row r="77" spans="3:25" ht="232.5" customHeight="1">
      <c r="C77" s="1585"/>
      <c r="D77" s="1586"/>
      <c r="E77" s="10" t="s">
        <v>6</v>
      </c>
      <c r="F77" s="356" t="s">
        <v>4161</v>
      </c>
      <c r="G77" s="467" t="s">
        <v>33</v>
      </c>
      <c r="H77" s="194" t="s">
        <v>3766</v>
      </c>
      <c r="I77" s="195" t="s">
        <v>11</v>
      </c>
      <c r="J77" s="322" t="s">
        <v>1086</v>
      </c>
      <c r="K77" s="195" t="s">
        <v>1150</v>
      </c>
      <c r="L77" s="472">
        <v>2</v>
      </c>
      <c r="M77" s="472">
        <v>2</v>
      </c>
      <c r="N77" s="639">
        <f t="shared" si="5"/>
        <v>4</v>
      </c>
      <c r="O77" s="950" t="str">
        <f t="shared" si="6"/>
        <v>BAJO</v>
      </c>
      <c r="P77" s="639">
        <v>25</v>
      </c>
      <c r="Q77" s="639">
        <f t="shared" si="7"/>
        <v>100</v>
      </c>
      <c r="R77" s="674" t="str">
        <f t="shared" si="8"/>
        <v>III</v>
      </c>
      <c r="S77" s="246" t="str">
        <f t="shared" si="9"/>
        <v>MEJORABLE</v>
      </c>
      <c r="T77" s="179" t="s">
        <v>13</v>
      </c>
      <c r="U77" s="179" t="s">
        <v>13</v>
      </c>
      <c r="V77" s="179" t="s">
        <v>13</v>
      </c>
      <c r="W77" s="9" t="s">
        <v>4103</v>
      </c>
      <c r="X77" s="203" t="s">
        <v>4203</v>
      </c>
      <c r="Y77"/>
    </row>
    <row r="78" spans="3:25" ht="232.5" customHeight="1">
      <c r="C78" s="1585"/>
      <c r="D78" s="1586"/>
      <c r="E78" s="10" t="s">
        <v>157</v>
      </c>
      <c r="F78" s="138" t="s">
        <v>4136</v>
      </c>
      <c r="G78" s="467" t="s">
        <v>25</v>
      </c>
      <c r="H78" s="194" t="s">
        <v>4137</v>
      </c>
      <c r="I78" s="195" t="s">
        <v>11</v>
      </c>
      <c r="J78" s="195" t="s">
        <v>11</v>
      </c>
      <c r="K78" s="195" t="s">
        <v>4138</v>
      </c>
      <c r="L78" s="472">
        <v>2</v>
      </c>
      <c r="M78" s="472">
        <v>2</v>
      </c>
      <c r="N78" s="639">
        <f t="shared" si="5"/>
        <v>4</v>
      </c>
      <c r="O78" s="950" t="str">
        <f t="shared" si="6"/>
        <v>BAJO</v>
      </c>
      <c r="P78" s="639">
        <v>25</v>
      </c>
      <c r="Q78" s="639">
        <f t="shared" si="7"/>
        <v>100</v>
      </c>
      <c r="R78" s="674" t="str">
        <f t="shared" si="8"/>
        <v>III</v>
      </c>
      <c r="S78" s="246" t="str">
        <f t="shared" si="9"/>
        <v>MEJORABLE</v>
      </c>
      <c r="T78" s="179" t="s">
        <v>13</v>
      </c>
      <c r="U78" s="179" t="s">
        <v>13</v>
      </c>
      <c r="V78" s="179" t="s">
        <v>13</v>
      </c>
      <c r="W78" s="731" t="s">
        <v>4141</v>
      </c>
      <c r="X78" s="183" t="s">
        <v>14</v>
      </c>
      <c r="Y78"/>
    </row>
    <row r="79" spans="3:25" ht="232.5" customHeight="1">
      <c r="C79" s="1585"/>
      <c r="D79" s="1586"/>
      <c r="E79" s="10" t="s">
        <v>157</v>
      </c>
      <c r="F79" s="138" t="s">
        <v>4142</v>
      </c>
      <c r="G79" s="467" t="s">
        <v>3871</v>
      </c>
      <c r="H79" s="194" t="s">
        <v>4162</v>
      </c>
      <c r="I79" s="179" t="s">
        <v>10</v>
      </c>
      <c r="J79" s="195" t="s">
        <v>11</v>
      </c>
      <c r="K79" s="195" t="s">
        <v>11</v>
      </c>
      <c r="L79" s="472">
        <v>2</v>
      </c>
      <c r="M79" s="472">
        <v>2</v>
      </c>
      <c r="N79" s="639">
        <f t="shared" si="5"/>
        <v>4</v>
      </c>
      <c r="O79" s="950" t="str">
        <f t="shared" si="6"/>
        <v>BAJO</v>
      </c>
      <c r="P79" s="639">
        <v>25</v>
      </c>
      <c r="Q79" s="639">
        <f t="shared" si="7"/>
        <v>100</v>
      </c>
      <c r="R79" s="674" t="str">
        <f t="shared" si="8"/>
        <v>III</v>
      </c>
      <c r="S79" s="246" t="str">
        <f t="shared" si="9"/>
        <v>MEJORABLE</v>
      </c>
      <c r="T79" s="179" t="s">
        <v>13</v>
      </c>
      <c r="U79" s="179" t="s">
        <v>13</v>
      </c>
      <c r="V79" s="179" t="s">
        <v>13</v>
      </c>
      <c r="W79" s="9" t="s">
        <v>4144</v>
      </c>
      <c r="X79" s="203" t="s">
        <v>4145</v>
      </c>
      <c r="Y79"/>
    </row>
    <row r="80" spans="3:25" ht="232.5" customHeight="1">
      <c r="C80" s="1585"/>
      <c r="D80" s="1586"/>
      <c r="E80" s="10" t="s">
        <v>157</v>
      </c>
      <c r="F80" s="138" t="s">
        <v>4146</v>
      </c>
      <c r="G80" s="467" t="s">
        <v>3871</v>
      </c>
      <c r="H80" s="194" t="s">
        <v>4163</v>
      </c>
      <c r="I80" s="179" t="s">
        <v>10</v>
      </c>
      <c r="J80" s="195" t="s">
        <v>11</v>
      </c>
      <c r="K80" s="195" t="s">
        <v>4147</v>
      </c>
      <c r="L80" s="472">
        <v>2</v>
      </c>
      <c r="M80" s="472">
        <v>2</v>
      </c>
      <c r="N80" s="639">
        <f t="shared" si="5"/>
        <v>4</v>
      </c>
      <c r="O80" s="950" t="str">
        <f t="shared" si="6"/>
        <v>BAJO</v>
      </c>
      <c r="P80" s="639">
        <v>25</v>
      </c>
      <c r="Q80" s="639">
        <f t="shared" si="7"/>
        <v>100</v>
      </c>
      <c r="R80" s="674" t="str">
        <f t="shared" si="8"/>
        <v>III</v>
      </c>
      <c r="S80" s="246" t="str">
        <f t="shared" si="9"/>
        <v>MEJORABLE</v>
      </c>
      <c r="T80" s="179" t="s">
        <v>13</v>
      </c>
      <c r="U80" s="179" t="s">
        <v>13</v>
      </c>
      <c r="V80" s="179" t="s">
        <v>13</v>
      </c>
      <c r="W80" s="9" t="s">
        <v>4144</v>
      </c>
      <c r="X80" s="203" t="s">
        <v>4145</v>
      </c>
      <c r="Y80"/>
    </row>
    <row r="81" spans="3:25" ht="232.5" customHeight="1">
      <c r="C81" s="1587"/>
      <c r="D81" s="1588"/>
      <c r="E81" s="10" t="s">
        <v>157</v>
      </c>
      <c r="F81" s="138" t="s">
        <v>4164</v>
      </c>
      <c r="G81" s="467" t="s">
        <v>219</v>
      </c>
      <c r="H81" s="194" t="s">
        <v>4165</v>
      </c>
      <c r="I81" s="179" t="s">
        <v>10</v>
      </c>
      <c r="J81" s="195" t="s">
        <v>11</v>
      </c>
      <c r="K81" s="195" t="s">
        <v>11</v>
      </c>
      <c r="L81" s="472">
        <v>2</v>
      </c>
      <c r="M81" s="472">
        <v>2</v>
      </c>
      <c r="N81" s="639">
        <f t="shared" si="5"/>
        <v>4</v>
      </c>
      <c r="O81" s="950" t="str">
        <f t="shared" si="6"/>
        <v>BAJO</v>
      </c>
      <c r="P81" s="639">
        <v>25</v>
      </c>
      <c r="Q81" s="639">
        <f t="shared" si="7"/>
        <v>100</v>
      </c>
      <c r="R81" s="674" t="str">
        <f t="shared" si="8"/>
        <v>III</v>
      </c>
      <c r="S81" s="246" t="str">
        <f t="shared" si="9"/>
        <v>MEJORABLE</v>
      </c>
      <c r="T81" s="179" t="s">
        <v>13</v>
      </c>
      <c r="U81" s="179" t="s">
        <v>13</v>
      </c>
      <c r="V81" s="179" t="s">
        <v>13</v>
      </c>
      <c r="W81" s="9" t="s">
        <v>4166</v>
      </c>
      <c r="X81" s="183" t="s">
        <v>14</v>
      </c>
      <c r="Y81"/>
    </row>
    <row r="82" spans="3:25" ht="228">
      <c r="C82" s="1575" t="s">
        <v>3695</v>
      </c>
      <c r="D82" s="1576"/>
      <c r="E82" s="992" t="s">
        <v>6</v>
      </c>
      <c r="F82" s="3" t="s">
        <v>152</v>
      </c>
      <c r="G82" s="467" t="s">
        <v>8</v>
      </c>
      <c r="H82" s="178" t="s">
        <v>9</v>
      </c>
      <c r="I82" s="179" t="s">
        <v>11</v>
      </c>
      <c r="J82" s="179" t="s">
        <v>11</v>
      </c>
      <c r="K82" s="179" t="s">
        <v>11</v>
      </c>
      <c r="L82" s="472">
        <v>2</v>
      </c>
      <c r="M82" s="472">
        <v>2</v>
      </c>
      <c r="N82" s="639">
        <f t="shared" si="5"/>
        <v>4</v>
      </c>
      <c r="O82" s="950" t="str">
        <f t="shared" si="6"/>
        <v>BAJO</v>
      </c>
      <c r="P82" s="639">
        <v>25</v>
      </c>
      <c r="Q82" s="639">
        <f t="shared" si="7"/>
        <v>100</v>
      </c>
      <c r="R82" s="674" t="str">
        <f t="shared" si="8"/>
        <v>III</v>
      </c>
      <c r="S82" s="246" t="str">
        <f t="shared" si="9"/>
        <v>MEJORABLE</v>
      </c>
      <c r="T82" s="179" t="s">
        <v>13</v>
      </c>
      <c r="U82" s="179" t="s">
        <v>14</v>
      </c>
      <c r="V82" s="179" t="s">
        <v>14</v>
      </c>
      <c r="W82" s="5" t="s">
        <v>2996</v>
      </c>
      <c r="X82" s="183" t="s">
        <v>13</v>
      </c>
      <c r="Y82" s="379"/>
    </row>
    <row r="83" spans="3:25" ht="303" customHeight="1">
      <c r="C83" s="1575"/>
      <c r="D83" s="1576"/>
      <c r="E83" s="992" t="s">
        <v>6</v>
      </c>
      <c r="F83" s="5" t="s">
        <v>154</v>
      </c>
      <c r="G83" s="467" t="s">
        <v>8</v>
      </c>
      <c r="H83" s="179" t="s">
        <v>1639</v>
      </c>
      <c r="I83" s="179" t="s">
        <v>11</v>
      </c>
      <c r="J83" s="179" t="s">
        <v>11</v>
      </c>
      <c r="K83" s="179" t="s">
        <v>11</v>
      </c>
      <c r="L83" s="472">
        <v>2</v>
      </c>
      <c r="M83" s="472">
        <v>4</v>
      </c>
      <c r="N83" s="639">
        <f t="shared" si="5"/>
        <v>8</v>
      </c>
      <c r="O83" s="950" t="str">
        <f t="shared" si="6"/>
        <v>MEDIO</v>
      </c>
      <c r="P83" s="639">
        <v>25</v>
      </c>
      <c r="Q83" s="639">
        <f t="shared" si="7"/>
        <v>200</v>
      </c>
      <c r="R83" s="674" t="str">
        <f t="shared" si="8"/>
        <v>II</v>
      </c>
      <c r="S83" s="246" t="str">
        <f t="shared" si="9"/>
        <v>ACEPTABLE CON CONTROL ESPECIFICO</v>
      </c>
      <c r="T83" s="179" t="s">
        <v>14</v>
      </c>
      <c r="U83" s="179" t="s">
        <v>14</v>
      </c>
      <c r="V83" s="179" t="s">
        <v>14</v>
      </c>
      <c r="W83" s="5" t="s">
        <v>2997</v>
      </c>
      <c r="X83" s="183" t="s">
        <v>13</v>
      </c>
      <c r="Y83" s="379"/>
    </row>
    <row r="84" spans="3:25" ht="259.5" customHeight="1">
      <c r="C84" s="1575"/>
      <c r="D84" s="1576"/>
      <c r="E84" s="992" t="s">
        <v>6</v>
      </c>
      <c r="F84" s="5" t="s">
        <v>156</v>
      </c>
      <c r="G84" s="467" t="s">
        <v>17</v>
      </c>
      <c r="H84" s="179" t="s">
        <v>18</v>
      </c>
      <c r="I84" s="179" t="s">
        <v>11</v>
      </c>
      <c r="J84" s="179" t="s">
        <v>11</v>
      </c>
      <c r="K84" s="179" t="s">
        <v>11</v>
      </c>
      <c r="L84" s="472">
        <v>2</v>
      </c>
      <c r="M84" s="472">
        <v>2</v>
      </c>
      <c r="N84" s="639">
        <f t="shared" si="5"/>
        <v>4</v>
      </c>
      <c r="O84" s="950" t="str">
        <f t="shared" si="6"/>
        <v>BAJO</v>
      </c>
      <c r="P84" s="639">
        <v>25</v>
      </c>
      <c r="Q84" s="639">
        <f t="shared" si="7"/>
        <v>100</v>
      </c>
      <c r="R84" s="674" t="str">
        <f t="shared" si="8"/>
        <v>III</v>
      </c>
      <c r="S84" s="246" t="str">
        <f t="shared" si="9"/>
        <v>MEJORABLE</v>
      </c>
      <c r="T84" s="180" t="s">
        <v>13</v>
      </c>
      <c r="U84" s="179" t="s">
        <v>14</v>
      </c>
      <c r="V84" s="178" t="s">
        <v>14</v>
      </c>
      <c r="W84" s="5" t="s">
        <v>2154</v>
      </c>
      <c r="X84" s="183" t="s">
        <v>13</v>
      </c>
      <c r="Y84" s="670"/>
    </row>
    <row r="85" spans="3:25" ht="203.25" customHeight="1">
      <c r="C85" s="1575"/>
      <c r="D85" s="1576"/>
      <c r="E85" s="992" t="s">
        <v>157</v>
      </c>
      <c r="F85" s="188" t="s">
        <v>158</v>
      </c>
      <c r="G85" s="467" t="s">
        <v>20</v>
      </c>
      <c r="H85" s="179" t="s">
        <v>21</v>
      </c>
      <c r="I85" s="179" t="s">
        <v>11</v>
      </c>
      <c r="J85" s="179" t="s">
        <v>11</v>
      </c>
      <c r="K85" s="179" t="s">
        <v>11</v>
      </c>
      <c r="L85" s="472">
        <v>2</v>
      </c>
      <c r="M85" s="472">
        <v>2</v>
      </c>
      <c r="N85" s="639">
        <f t="shared" si="5"/>
        <v>4</v>
      </c>
      <c r="O85" s="950" t="str">
        <f t="shared" si="6"/>
        <v>BAJO</v>
      </c>
      <c r="P85" s="639">
        <v>25</v>
      </c>
      <c r="Q85" s="639">
        <f t="shared" si="7"/>
        <v>100</v>
      </c>
      <c r="R85" s="674" t="str">
        <f t="shared" si="8"/>
        <v>III</v>
      </c>
      <c r="S85" s="246" t="str">
        <f t="shared" si="9"/>
        <v>MEJORABLE</v>
      </c>
      <c r="T85" s="180" t="s">
        <v>13</v>
      </c>
      <c r="U85" s="179" t="s">
        <v>14</v>
      </c>
      <c r="V85" s="179" t="s">
        <v>22</v>
      </c>
      <c r="W85" s="179" t="s">
        <v>2998</v>
      </c>
      <c r="X85" s="183" t="s">
        <v>13</v>
      </c>
      <c r="Y85" s="665"/>
    </row>
    <row r="86" spans="3:25" ht="264" customHeight="1">
      <c r="C86" s="1575"/>
      <c r="D86" s="1576"/>
      <c r="E86" s="992" t="s">
        <v>157</v>
      </c>
      <c r="F86" s="189" t="s">
        <v>159</v>
      </c>
      <c r="G86" s="467" t="s">
        <v>33</v>
      </c>
      <c r="H86" s="178" t="s">
        <v>34</v>
      </c>
      <c r="I86" s="179" t="s">
        <v>11</v>
      </c>
      <c r="J86" s="179" t="s">
        <v>11</v>
      </c>
      <c r="K86" s="179" t="s">
        <v>11</v>
      </c>
      <c r="L86" s="472">
        <v>2</v>
      </c>
      <c r="M86" s="472">
        <v>2</v>
      </c>
      <c r="N86" s="639">
        <f t="shared" si="5"/>
        <v>4</v>
      </c>
      <c r="O86" s="950" t="str">
        <f t="shared" si="6"/>
        <v>BAJO</v>
      </c>
      <c r="P86" s="639">
        <v>25</v>
      </c>
      <c r="Q86" s="639">
        <f t="shared" si="7"/>
        <v>100</v>
      </c>
      <c r="R86" s="674" t="str">
        <f t="shared" si="8"/>
        <v>III</v>
      </c>
      <c r="S86" s="246" t="str">
        <f t="shared" si="9"/>
        <v>MEJORABLE</v>
      </c>
      <c r="T86" s="179" t="s">
        <v>13</v>
      </c>
      <c r="U86" s="179" t="s">
        <v>13</v>
      </c>
      <c r="V86" s="179" t="s">
        <v>13</v>
      </c>
      <c r="W86" s="5" t="s">
        <v>2999</v>
      </c>
      <c r="X86" s="183" t="s">
        <v>13</v>
      </c>
      <c r="Y86" s="667"/>
    </row>
    <row r="87" spans="3:25" ht="204" customHeight="1">
      <c r="C87" s="1575"/>
      <c r="D87" s="1576"/>
      <c r="E87" s="992" t="s">
        <v>6</v>
      </c>
      <c r="F87" s="33" t="s">
        <v>1200</v>
      </c>
      <c r="G87" s="467" t="s">
        <v>33</v>
      </c>
      <c r="H87" s="179" t="s">
        <v>160</v>
      </c>
      <c r="I87" s="179" t="s">
        <v>11</v>
      </c>
      <c r="J87" s="179" t="s">
        <v>11</v>
      </c>
      <c r="K87" s="179" t="s">
        <v>11</v>
      </c>
      <c r="L87" s="472">
        <v>2</v>
      </c>
      <c r="M87" s="472">
        <v>2</v>
      </c>
      <c r="N87" s="639">
        <f t="shared" si="5"/>
        <v>4</v>
      </c>
      <c r="O87" s="950" t="str">
        <f t="shared" si="6"/>
        <v>BAJO</v>
      </c>
      <c r="P87" s="639">
        <v>25</v>
      </c>
      <c r="Q87" s="639">
        <f t="shared" si="7"/>
        <v>100</v>
      </c>
      <c r="R87" s="674" t="str">
        <f t="shared" si="8"/>
        <v>III</v>
      </c>
      <c r="S87" s="246" t="str">
        <f t="shared" si="9"/>
        <v>MEJORABLE</v>
      </c>
      <c r="T87" s="179" t="s">
        <v>13</v>
      </c>
      <c r="U87" s="179" t="s">
        <v>13</v>
      </c>
      <c r="V87" s="179" t="s">
        <v>13</v>
      </c>
      <c r="W87" s="5" t="s">
        <v>3000</v>
      </c>
      <c r="X87" s="183" t="s">
        <v>162</v>
      </c>
      <c r="Y87" s="565"/>
    </row>
    <row r="88" spans="3:25" ht="207.75" customHeight="1">
      <c r="C88" s="1575"/>
      <c r="D88" s="1576"/>
      <c r="E88" s="992" t="s">
        <v>157</v>
      </c>
      <c r="F88" s="184" t="s">
        <v>163</v>
      </c>
      <c r="G88" s="467" t="s">
        <v>39</v>
      </c>
      <c r="H88" s="5" t="s">
        <v>164</v>
      </c>
      <c r="I88" s="179" t="s">
        <v>11</v>
      </c>
      <c r="J88" s="179" t="s">
        <v>11</v>
      </c>
      <c r="K88" s="179" t="s">
        <v>11</v>
      </c>
      <c r="L88" s="472">
        <v>2</v>
      </c>
      <c r="M88" s="472">
        <v>2</v>
      </c>
      <c r="N88" s="639">
        <f t="shared" si="5"/>
        <v>4</v>
      </c>
      <c r="O88" s="950" t="str">
        <f t="shared" si="6"/>
        <v>BAJO</v>
      </c>
      <c r="P88" s="639">
        <v>25</v>
      </c>
      <c r="Q88" s="639">
        <f t="shared" si="7"/>
        <v>100</v>
      </c>
      <c r="R88" s="674" t="str">
        <f t="shared" si="8"/>
        <v>III</v>
      </c>
      <c r="S88" s="246" t="str">
        <f t="shared" si="9"/>
        <v>MEJORABLE</v>
      </c>
      <c r="T88" s="179" t="s">
        <v>13</v>
      </c>
      <c r="U88" s="179" t="s">
        <v>13</v>
      </c>
      <c r="V88" s="179" t="s">
        <v>13</v>
      </c>
      <c r="W88" s="5" t="s">
        <v>3001</v>
      </c>
      <c r="X88" s="183" t="s">
        <v>4154</v>
      </c>
      <c r="Y88" s="565"/>
    </row>
    <row r="89" spans="3:25" ht="177.75" customHeight="1">
      <c r="C89" s="1575"/>
      <c r="D89" s="1576"/>
      <c r="E89" s="992" t="s">
        <v>157</v>
      </c>
      <c r="F89" s="184" t="s">
        <v>1322</v>
      </c>
      <c r="G89" s="467" t="s">
        <v>39</v>
      </c>
      <c r="H89" s="5" t="s">
        <v>1202</v>
      </c>
      <c r="I89" s="179" t="s">
        <v>11</v>
      </c>
      <c r="J89" s="179" t="s">
        <v>11</v>
      </c>
      <c r="K89" s="179" t="s">
        <v>11</v>
      </c>
      <c r="L89" s="472">
        <v>2</v>
      </c>
      <c r="M89" s="472">
        <v>2</v>
      </c>
      <c r="N89" s="639">
        <f t="shared" si="5"/>
        <v>4</v>
      </c>
      <c r="O89" s="950" t="str">
        <f t="shared" si="6"/>
        <v>BAJO</v>
      </c>
      <c r="P89" s="639">
        <v>25</v>
      </c>
      <c r="Q89" s="639">
        <f t="shared" si="7"/>
        <v>100</v>
      </c>
      <c r="R89" s="674" t="str">
        <f t="shared" si="8"/>
        <v>III</v>
      </c>
      <c r="S89" s="246" t="str">
        <f t="shared" si="9"/>
        <v>MEJORABLE</v>
      </c>
      <c r="T89" s="179" t="s">
        <v>13</v>
      </c>
      <c r="U89" s="179" t="s">
        <v>13</v>
      </c>
      <c r="V89" s="179" t="s">
        <v>13</v>
      </c>
      <c r="W89" s="5" t="s">
        <v>3002</v>
      </c>
      <c r="X89" s="183" t="s">
        <v>4154</v>
      </c>
      <c r="Y89" s="565"/>
    </row>
    <row r="90" spans="3:25" ht="155.25" customHeight="1">
      <c r="C90" s="1575"/>
      <c r="D90" s="1576"/>
      <c r="E90" s="992" t="s">
        <v>6</v>
      </c>
      <c r="F90" s="5" t="s">
        <v>40</v>
      </c>
      <c r="G90" s="467" t="s">
        <v>20</v>
      </c>
      <c r="H90" s="5" t="s">
        <v>41</v>
      </c>
      <c r="I90" s="179" t="s">
        <v>11</v>
      </c>
      <c r="J90" s="179" t="s">
        <v>11</v>
      </c>
      <c r="K90" s="179" t="s">
        <v>11</v>
      </c>
      <c r="L90" s="472">
        <v>2</v>
      </c>
      <c r="M90" s="472">
        <v>2</v>
      </c>
      <c r="N90" s="639">
        <f t="shared" si="5"/>
        <v>4</v>
      </c>
      <c r="O90" s="950" t="str">
        <f t="shared" si="6"/>
        <v>BAJO</v>
      </c>
      <c r="P90" s="639">
        <v>25</v>
      </c>
      <c r="Q90" s="639">
        <f t="shared" si="7"/>
        <v>100</v>
      </c>
      <c r="R90" s="674" t="str">
        <f t="shared" si="8"/>
        <v>III</v>
      </c>
      <c r="S90" s="246" t="str">
        <f t="shared" si="9"/>
        <v>MEJORABLE</v>
      </c>
      <c r="T90" s="179" t="s">
        <v>14</v>
      </c>
      <c r="U90" s="179" t="s">
        <v>14</v>
      </c>
      <c r="V90" s="179" t="s">
        <v>14</v>
      </c>
      <c r="W90" s="5" t="s">
        <v>3003</v>
      </c>
      <c r="X90" s="183" t="s">
        <v>13</v>
      </c>
      <c r="Y90" s="565"/>
    </row>
    <row r="91" spans="3:25" ht="229.5" customHeight="1">
      <c r="C91" s="1575"/>
      <c r="D91" s="1576"/>
      <c r="E91" s="992" t="s">
        <v>6</v>
      </c>
      <c r="F91" s="959" t="s">
        <v>1809</v>
      </c>
      <c r="G91" s="467" t="s">
        <v>1204</v>
      </c>
      <c r="H91" s="179" t="s">
        <v>167</v>
      </c>
      <c r="I91" s="179" t="s">
        <v>11</v>
      </c>
      <c r="J91" s="179" t="s">
        <v>11</v>
      </c>
      <c r="K91" s="179" t="s">
        <v>11</v>
      </c>
      <c r="L91" s="472">
        <v>2</v>
      </c>
      <c r="M91" s="472">
        <v>2</v>
      </c>
      <c r="N91" s="639">
        <f t="shared" si="5"/>
        <v>4</v>
      </c>
      <c r="O91" s="950" t="str">
        <f t="shared" si="6"/>
        <v>BAJO</v>
      </c>
      <c r="P91" s="639">
        <v>25</v>
      </c>
      <c r="Q91" s="639">
        <f t="shared" si="7"/>
        <v>100</v>
      </c>
      <c r="R91" s="674" t="str">
        <f t="shared" si="8"/>
        <v>III</v>
      </c>
      <c r="S91" s="246" t="str">
        <f t="shared" si="9"/>
        <v>MEJORABLE</v>
      </c>
      <c r="T91" s="179" t="s">
        <v>13</v>
      </c>
      <c r="U91" s="179" t="s">
        <v>14</v>
      </c>
      <c r="V91" s="179" t="s">
        <v>14</v>
      </c>
      <c r="W91" s="178" t="s">
        <v>3004</v>
      </c>
      <c r="X91" s="183" t="s">
        <v>13</v>
      </c>
    </row>
    <row r="92" spans="3:25" ht="213.75" customHeight="1">
      <c r="C92" s="1575"/>
      <c r="D92" s="1576"/>
      <c r="E92" s="992" t="s">
        <v>6</v>
      </c>
      <c r="F92" s="552" t="s">
        <v>1810</v>
      </c>
      <c r="G92" s="467" t="s">
        <v>8</v>
      </c>
      <c r="H92" s="179" t="s">
        <v>170</v>
      </c>
      <c r="I92" s="179" t="s">
        <v>11</v>
      </c>
      <c r="J92" s="179" t="s">
        <v>11</v>
      </c>
      <c r="K92" s="179" t="s">
        <v>11</v>
      </c>
      <c r="L92" s="472">
        <v>2</v>
      </c>
      <c r="M92" s="472">
        <v>4</v>
      </c>
      <c r="N92" s="639">
        <f t="shared" si="5"/>
        <v>8</v>
      </c>
      <c r="O92" s="950" t="str">
        <f t="shared" si="6"/>
        <v>MEDIO</v>
      </c>
      <c r="P92" s="639">
        <v>25</v>
      </c>
      <c r="Q92" s="639">
        <f t="shared" si="7"/>
        <v>200</v>
      </c>
      <c r="R92" s="674" t="str">
        <f t="shared" si="8"/>
        <v>II</v>
      </c>
      <c r="S92" s="246" t="str">
        <f t="shared" si="9"/>
        <v>ACEPTABLE CON CONTROL ESPECIFICO</v>
      </c>
      <c r="T92" s="179" t="s">
        <v>14</v>
      </c>
      <c r="U92" s="179" t="s">
        <v>14</v>
      </c>
      <c r="V92" s="179" t="s">
        <v>14</v>
      </c>
      <c r="W92" s="5" t="s">
        <v>3005</v>
      </c>
      <c r="X92" s="183" t="s">
        <v>13</v>
      </c>
      <c r="Y92" s="379"/>
    </row>
    <row r="93" spans="3:25" ht="232.5" customHeight="1">
      <c r="C93" s="1575"/>
      <c r="D93" s="1576"/>
      <c r="E93" s="992" t="s">
        <v>6</v>
      </c>
      <c r="F93" s="959" t="s">
        <v>1811</v>
      </c>
      <c r="G93" s="467" t="s">
        <v>17</v>
      </c>
      <c r="H93" s="179" t="s">
        <v>18</v>
      </c>
      <c r="I93" s="179" t="s">
        <v>11</v>
      </c>
      <c r="J93" s="179" t="s">
        <v>11</v>
      </c>
      <c r="K93" s="179" t="s">
        <v>11</v>
      </c>
      <c r="L93" s="472">
        <v>2</v>
      </c>
      <c r="M93" s="472">
        <v>2</v>
      </c>
      <c r="N93" s="639">
        <f t="shared" si="5"/>
        <v>4</v>
      </c>
      <c r="O93" s="950" t="str">
        <f t="shared" si="6"/>
        <v>BAJO</v>
      </c>
      <c r="P93" s="639">
        <v>25</v>
      </c>
      <c r="Q93" s="639">
        <f t="shared" si="7"/>
        <v>100</v>
      </c>
      <c r="R93" s="674" t="str">
        <f t="shared" si="8"/>
        <v>III</v>
      </c>
      <c r="S93" s="246" t="str">
        <f t="shared" si="9"/>
        <v>MEJORABLE</v>
      </c>
      <c r="T93" s="179" t="s">
        <v>13</v>
      </c>
      <c r="U93" s="179" t="s">
        <v>1206</v>
      </c>
      <c r="V93" s="178" t="s">
        <v>14</v>
      </c>
      <c r="W93" s="179" t="s">
        <v>3006</v>
      </c>
      <c r="X93" s="183" t="s">
        <v>13</v>
      </c>
      <c r="Y93" s="379"/>
    </row>
    <row r="94" spans="3:25" ht="221.25" customHeight="1">
      <c r="C94" s="1575"/>
      <c r="D94" s="1576"/>
      <c r="E94" s="992" t="s">
        <v>157</v>
      </c>
      <c r="F94" s="468" t="s">
        <v>1812</v>
      </c>
      <c r="G94" s="467" t="s">
        <v>20</v>
      </c>
      <c r="H94" s="179" t="s">
        <v>36</v>
      </c>
      <c r="I94" s="179" t="s">
        <v>11</v>
      </c>
      <c r="J94" s="179" t="s">
        <v>11</v>
      </c>
      <c r="K94" s="179" t="s">
        <v>11</v>
      </c>
      <c r="L94" s="472">
        <v>2</v>
      </c>
      <c r="M94" s="472">
        <v>2</v>
      </c>
      <c r="N94" s="639">
        <f t="shared" si="5"/>
        <v>4</v>
      </c>
      <c r="O94" s="950" t="str">
        <f t="shared" si="6"/>
        <v>BAJO</v>
      </c>
      <c r="P94" s="639">
        <v>25</v>
      </c>
      <c r="Q94" s="639">
        <f t="shared" si="7"/>
        <v>100</v>
      </c>
      <c r="R94" s="674" t="str">
        <f t="shared" si="8"/>
        <v>III</v>
      </c>
      <c r="S94" s="246" t="str">
        <f t="shared" si="9"/>
        <v>MEJORABLE</v>
      </c>
      <c r="T94" s="179" t="s">
        <v>13</v>
      </c>
      <c r="U94" s="179" t="s">
        <v>13</v>
      </c>
      <c r="V94" s="179" t="s">
        <v>13</v>
      </c>
      <c r="W94" s="5" t="s">
        <v>3007</v>
      </c>
      <c r="X94" s="183" t="s">
        <v>38</v>
      </c>
      <c r="Y94" s="379"/>
    </row>
    <row r="95" spans="3:25" ht="311.25" customHeight="1">
      <c r="C95" s="1575"/>
      <c r="D95" s="1576"/>
      <c r="E95" s="992" t="s">
        <v>6</v>
      </c>
      <c r="F95" s="960" t="s">
        <v>3793</v>
      </c>
      <c r="G95" s="467" t="s">
        <v>33</v>
      </c>
      <c r="H95" s="324" t="s">
        <v>3766</v>
      </c>
      <c r="I95" s="179" t="s">
        <v>11</v>
      </c>
      <c r="J95" s="179" t="s">
        <v>11</v>
      </c>
      <c r="K95" s="179" t="s">
        <v>11</v>
      </c>
      <c r="L95" s="472">
        <v>2</v>
      </c>
      <c r="M95" s="472">
        <v>2</v>
      </c>
      <c r="N95" s="639">
        <f t="shared" si="5"/>
        <v>4</v>
      </c>
      <c r="O95" s="950" t="str">
        <f t="shared" si="6"/>
        <v>BAJO</v>
      </c>
      <c r="P95" s="639">
        <v>25</v>
      </c>
      <c r="Q95" s="639">
        <f t="shared" si="7"/>
        <v>100</v>
      </c>
      <c r="R95" s="674" t="str">
        <f t="shared" si="8"/>
        <v>III</v>
      </c>
      <c r="S95" s="246" t="str">
        <f t="shared" si="9"/>
        <v>MEJORABLE</v>
      </c>
      <c r="T95" s="179" t="s">
        <v>26</v>
      </c>
      <c r="U95" s="179" t="s">
        <v>26</v>
      </c>
      <c r="V95" s="179" t="s">
        <v>175</v>
      </c>
      <c r="W95" s="15" t="s">
        <v>3977</v>
      </c>
      <c r="X95" s="183" t="s">
        <v>4204</v>
      </c>
      <c r="Y95" s="379"/>
    </row>
    <row r="96" spans="3:25" ht="228.75" customHeight="1">
      <c r="C96" s="1575"/>
      <c r="D96" s="1576"/>
      <c r="E96" s="992" t="s">
        <v>6</v>
      </c>
      <c r="F96" s="33" t="s">
        <v>180</v>
      </c>
      <c r="G96" s="467" t="s">
        <v>20</v>
      </c>
      <c r="H96" s="178" t="s">
        <v>31</v>
      </c>
      <c r="I96" s="184" t="s">
        <v>11</v>
      </c>
      <c r="J96" s="184" t="s">
        <v>11</v>
      </c>
      <c r="K96" s="184" t="s">
        <v>11</v>
      </c>
      <c r="L96" s="472">
        <v>2</v>
      </c>
      <c r="M96" s="472">
        <v>2</v>
      </c>
      <c r="N96" s="639">
        <f t="shared" si="5"/>
        <v>4</v>
      </c>
      <c r="O96" s="950" t="str">
        <f t="shared" si="6"/>
        <v>BAJO</v>
      </c>
      <c r="P96" s="639">
        <v>100</v>
      </c>
      <c r="Q96" s="639">
        <f t="shared" si="7"/>
        <v>400</v>
      </c>
      <c r="R96" s="674" t="str">
        <f t="shared" si="8"/>
        <v>II</v>
      </c>
      <c r="S96" s="246" t="str">
        <f t="shared" si="9"/>
        <v>ACEPTABLE CON CONTROL ESPECIFICO</v>
      </c>
      <c r="T96" s="179" t="s">
        <v>13</v>
      </c>
      <c r="U96" s="179" t="s">
        <v>13</v>
      </c>
      <c r="V96" s="179" t="s">
        <v>13</v>
      </c>
      <c r="W96" s="179" t="s">
        <v>3008</v>
      </c>
      <c r="X96" s="183" t="s">
        <v>13</v>
      </c>
      <c r="Y96" s="379"/>
    </row>
    <row r="97" spans="3:25" ht="303.75" customHeight="1">
      <c r="C97" s="1575"/>
      <c r="D97" s="1576"/>
      <c r="E97" s="992" t="s">
        <v>157</v>
      </c>
      <c r="F97" s="197" t="s">
        <v>181</v>
      </c>
      <c r="G97" s="467" t="s">
        <v>81</v>
      </c>
      <c r="H97" s="10" t="s">
        <v>182</v>
      </c>
      <c r="I97" s="198" t="s">
        <v>11</v>
      </c>
      <c r="J97" s="198" t="s">
        <v>11</v>
      </c>
      <c r="K97" s="198" t="s">
        <v>11</v>
      </c>
      <c r="L97" s="472">
        <v>2</v>
      </c>
      <c r="M97" s="472">
        <v>2</v>
      </c>
      <c r="N97" s="639">
        <f t="shared" si="5"/>
        <v>4</v>
      </c>
      <c r="O97" s="950" t="str">
        <f t="shared" si="6"/>
        <v>BAJO</v>
      </c>
      <c r="P97" s="639">
        <v>25</v>
      </c>
      <c r="Q97" s="639">
        <f t="shared" si="7"/>
        <v>100</v>
      </c>
      <c r="R97" s="674" t="str">
        <f t="shared" si="8"/>
        <v>III</v>
      </c>
      <c r="S97" s="246" t="str">
        <f t="shared" si="9"/>
        <v>MEJORABLE</v>
      </c>
      <c r="T97" s="198" t="s">
        <v>13</v>
      </c>
      <c r="U97" s="198" t="s">
        <v>13</v>
      </c>
      <c r="V97" s="198" t="s">
        <v>13</v>
      </c>
      <c r="W97" s="9" t="s">
        <v>2194</v>
      </c>
      <c r="X97" s="183" t="s">
        <v>13</v>
      </c>
      <c r="Y97" s="379"/>
    </row>
    <row r="98" spans="3:25" ht="277.5" customHeight="1" thickBot="1">
      <c r="C98" s="1577"/>
      <c r="D98" s="1578"/>
      <c r="E98" s="671" t="s">
        <v>157</v>
      </c>
      <c r="F98" s="153" t="s">
        <v>183</v>
      </c>
      <c r="G98" s="1149" t="s">
        <v>81</v>
      </c>
      <c r="H98" s="266" t="s">
        <v>182</v>
      </c>
      <c r="I98" s="154" t="s">
        <v>11</v>
      </c>
      <c r="J98" s="154" t="s">
        <v>11</v>
      </c>
      <c r="K98" s="154" t="s">
        <v>11</v>
      </c>
      <c r="L98" s="646">
        <v>2</v>
      </c>
      <c r="M98" s="646">
        <v>2</v>
      </c>
      <c r="N98" s="953">
        <f t="shared" si="5"/>
        <v>4</v>
      </c>
      <c r="O98" s="957" t="str">
        <f t="shared" si="6"/>
        <v>BAJO</v>
      </c>
      <c r="P98" s="953">
        <v>25</v>
      </c>
      <c r="Q98" s="953">
        <f t="shared" si="7"/>
        <v>100</v>
      </c>
      <c r="R98" s="954" t="str">
        <f t="shared" si="8"/>
        <v>III</v>
      </c>
      <c r="S98" s="269" t="str">
        <f t="shared" si="9"/>
        <v>MEJORABLE</v>
      </c>
      <c r="T98" s="154" t="s">
        <v>13</v>
      </c>
      <c r="U98" s="154" t="s">
        <v>13</v>
      </c>
      <c r="V98" s="154" t="s">
        <v>13</v>
      </c>
      <c r="W98" s="270" t="s">
        <v>2194</v>
      </c>
      <c r="X98" s="212" t="s">
        <v>13</v>
      </c>
      <c r="Y98" s="379"/>
    </row>
    <row r="99" spans="3:25" ht="262.5" customHeight="1">
      <c r="C99" s="255"/>
      <c r="D99" s="255"/>
      <c r="E99" s="1556" t="s">
        <v>3009</v>
      </c>
      <c r="F99" s="1556"/>
      <c r="G99" s="1556"/>
      <c r="H99" s="1556"/>
      <c r="I99" s="1556"/>
      <c r="J99" s="1556"/>
      <c r="K99" s="1556"/>
      <c r="L99" s="1556"/>
      <c r="M99" s="1556"/>
      <c r="N99" s="1556"/>
      <c r="O99" s="1556"/>
      <c r="P99" s="1556"/>
      <c r="Q99" s="1556"/>
      <c r="R99" s="1556"/>
      <c r="S99" s="1556"/>
      <c r="T99" s="1556"/>
      <c r="U99" s="1556"/>
      <c r="V99" s="1556"/>
      <c r="W99" s="1556"/>
      <c r="X99" s="921"/>
      <c r="Y99" s="379"/>
    </row>
    <row r="100" spans="3:25" ht="37.5" customHeight="1" thickBot="1">
      <c r="C100" s="255"/>
      <c r="D100" s="255"/>
      <c r="E100" s="664"/>
      <c r="F100" s="257"/>
      <c r="G100" s="257"/>
      <c r="H100" s="258"/>
      <c r="I100" s="224"/>
      <c r="J100" s="224"/>
      <c r="K100" s="224"/>
      <c r="L100" s="259"/>
      <c r="M100" s="259"/>
      <c r="N100" s="259"/>
      <c r="O100" s="260"/>
      <c r="P100" s="259"/>
      <c r="Q100" s="259"/>
      <c r="R100" s="261"/>
      <c r="S100" s="253"/>
      <c r="T100" s="224"/>
      <c r="U100" s="224"/>
      <c r="V100" s="224"/>
      <c r="W100" s="225"/>
      <c r="X100" s="921"/>
      <c r="Y100" s="379"/>
    </row>
    <row r="101" spans="3:25" ht="277.5" customHeight="1" thickBot="1">
      <c r="C101" s="255"/>
      <c r="D101" s="255"/>
      <c r="E101" s="1557" t="s">
        <v>3010</v>
      </c>
      <c r="F101" s="1558"/>
      <c r="G101" s="1559"/>
      <c r="H101" s="258"/>
      <c r="I101" s="1560" t="s">
        <v>3092</v>
      </c>
      <c r="J101" s="1561"/>
      <c r="K101" s="1561"/>
      <c r="L101" s="1562"/>
      <c r="M101" s="259"/>
      <c r="N101" s="1563" t="s">
        <v>3093</v>
      </c>
      <c r="O101" s="1564"/>
      <c r="P101" s="1564"/>
      <c r="Q101" s="1564"/>
      <c r="R101" s="1565"/>
      <c r="S101" s="253"/>
      <c r="T101" s="1566" t="s">
        <v>3094</v>
      </c>
      <c r="U101" s="1567"/>
      <c r="V101" s="1567"/>
      <c r="W101" s="1568"/>
      <c r="X101" s="921"/>
      <c r="Y101" s="379"/>
    </row>
    <row r="102" spans="3:25" ht="133.94999999999999" customHeight="1">
      <c r="C102" s="169"/>
      <c r="D102" s="169"/>
      <c r="E102" s="359"/>
      <c r="F102" s="169"/>
      <c r="G102" s="335"/>
      <c r="H102" s="169"/>
      <c r="I102" s="169"/>
      <c r="J102" s="169"/>
      <c r="K102" s="169"/>
      <c r="L102" s="169"/>
      <c r="M102" s="169"/>
      <c r="N102" s="169"/>
      <c r="O102" s="169"/>
      <c r="P102" s="169"/>
      <c r="Q102" s="169"/>
      <c r="R102" s="169"/>
      <c r="S102" s="169"/>
      <c r="T102" s="169"/>
      <c r="U102" s="169"/>
      <c r="V102" s="169"/>
      <c r="W102" s="169"/>
      <c r="X102"/>
    </row>
  </sheetData>
  <mergeCells count="32">
    <mergeCell ref="C7:C8"/>
    <mergeCell ref="E31:E32"/>
    <mergeCell ref="D39:D61"/>
    <mergeCell ref="C82:D98"/>
    <mergeCell ref="C9:C30"/>
    <mergeCell ref="D9:D17"/>
    <mergeCell ref="E9:E14"/>
    <mergeCell ref="D18:D20"/>
    <mergeCell ref="D21:D30"/>
    <mergeCell ref="C31:C61"/>
    <mergeCell ref="D31:D38"/>
    <mergeCell ref="C62:D81"/>
    <mergeCell ref="X1:X4"/>
    <mergeCell ref="D3:V4"/>
    <mergeCell ref="U5:V5"/>
    <mergeCell ref="W5:X5"/>
    <mergeCell ref="C6:D6"/>
    <mergeCell ref="E6:X6"/>
    <mergeCell ref="C1:C4"/>
    <mergeCell ref="D1:V2"/>
    <mergeCell ref="T7:X7"/>
    <mergeCell ref="D7:D8"/>
    <mergeCell ref="E7:E8"/>
    <mergeCell ref="F7:G7"/>
    <mergeCell ref="H7:H8"/>
    <mergeCell ref="I7:K7"/>
    <mergeCell ref="L7:R7"/>
    <mergeCell ref="E99:W99"/>
    <mergeCell ref="E101:G101"/>
    <mergeCell ref="I101:L101"/>
    <mergeCell ref="N101:R101"/>
    <mergeCell ref="T101:W101"/>
  </mergeCells>
  <conditionalFormatting sqref="S100:S101">
    <cfRule type="containsText" dxfId="2348" priority="31" stopIfTrue="1" operator="containsText" text="MEJORABLE">
      <formula>NOT(ISERROR(SEARCH("MEJORABLE",S100)))</formula>
    </cfRule>
    <cfRule type="containsText" dxfId="2347" priority="32" stopIfTrue="1" operator="containsText" text="ACEPTABLE CON CONTROL ESPECIFICO">
      <formula>NOT(ISERROR(SEARCH("ACEPTABLE CON CONTROL ESPECIFICO",S100)))</formula>
    </cfRule>
    <cfRule type="containsText" dxfId="2346" priority="33" stopIfTrue="1" operator="containsText" text="NO ACEPTABLE">
      <formula>NOT(ISERROR(SEARCH("NO ACEPTABLE",S100)))</formula>
    </cfRule>
  </conditionalFormatting>
  <conditionalFormatting sqref="S9:S98">
    <cfRule type="containsText" dxfId="2345" priority="1" stopIfTrue="1" operator="containsText" text="MEJORABLE">
      <formula>NOT(ISERROR(SEARCH("MEJORABLE",S9)))</formula>
    </cfRule>
    <cfRule type="containsText" dxfId="2344" priority="2" stopIfTrue="1" operator="containsText" text="ACEPTABLE CON CONTROL ESPECIFICO">
      <formula>NOT(ISERROR(SEARCH("ACEPTABLE CON CONTROL ESPECIFICO",S9)))</formula>
    </cfRule>
    <cfRule type="containsText" dxfId="2343" priority="3" stopIfTrue="1" operator="containsText" text="NO ACEPTABLE">
      <formula>NOT(ISERROR(SEARCH("NO ACEPTABLE",S9)))</formula>
    </cfRule>
  </conditionalFormatting>
  <hyperlinks>
    <hyperlink ref="E101" location="'ESTACIÓN BOMBEROS 60'!A1" display="ESTACIÓN BOMBEROS 60" xr:uid="{00000000-0004-0000-1100-000000000000}"/>
    <hyperlink ref="I101" location="'ESTACIÓN BOMBEROS CENTRO'!A1" display="ESTACIÓN BOMBEROS CENTRO" xr:uid="{00000000-0004-0000-1100-000001000000}"/>
    <hyperlink ref="N101" location="'ESTACIÓN BOMBEROS JARDÍN'!A1" display="ESTACIÓN BOMBEROS JARDÍN" xr:uid="{00000000-0004-0000-1100-000002000000}"/>
    <hyperlink ref="T101" location="'ESTACIÓN BOMBEROS KENNEDY'!A1" display="ESTACIÓN BOMBEROS KENNEDY" xr:uid="{00000000-0004-0000-1100-000003000000}"/>
  </hyperlinks>
  <pageMargins left="0.7" right="0.7" top="0.75" bottom="0.75" header="0.3" footer="0.3"/>
  <pageSetup scale="10" orientation="portrait" r:id="rId1"/>
  <rowBreaks count="2" manualBreakCount="2">
    <brk id="30" min="1" max="24" man="1"/>
    <brk id="57"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100-000000000000}">
          <x14:formula1>
            <xm:f>'G. NIVEL DE CONSECUENCIA'!$D$10:$D$13</xm:f>
          </x14:formula1>
          <xm:sqref>P9:P98</xm:sqref>
        </x14:dataValidation>
        <x14:dataValidation type="list" allowBlank="1" showInputMessage="1" showErrorMessage="1" promptTitle="NE" prompt="4 = Continua_x000a_3 = Frecuente_x000a_2 = Ocasional_x000a_1 = Esporádica" xr:uid="{00000000-0002-0000-1100-000001000000}">
          <x14:formula1>
            <xm:f>'D. NIVEL DE EXPOSICIÓN'!$D$8:$D$15</xm:f>
          </x14:formula1>
          <xm:sqref>M9:M98</xm:sqref>
        </x14:dataValidation>
        <x14:dataValidation type="list" allowBlank="1" showInputMessage="1" showErrorMessage="1" prompt="10 = Muy Alto_x000a_6 = Alto_x000a_2 = Medio_x000a_0 = Bajo" xr:uid="{00000000-0002-0000-1100-000002000000}">
          <x14:formula1>
            <xm:f>'C. NIVEL DE DEFICIENCIA'!$C$8:$C$17</xm:f>
          </x14:formula1>
          <xm:sqref>L9:L98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1"/>
  <dimension ref="C1:Y105"/>
  <sheetViews>
    <sheetView view="pageBreakPreview" zoomScale="30" zoomScaleNormal="10" zoomScaleSheetLayoutView="30" workbookViewId="0">
      <selection activeCell="H7" sqref="H7"/>
    </sheetView>
  </sheetViews>
  <sheetFormatPr baseColWidth="10" defaultColWidth="11.44140625" defaultRowHeight="25.8"/>
  <cols>
    <col min="1" max="2" width="11.44140625" style="376"/>
    <col min="3" max="3" width="50" style="376" customWidth="1"/>
    <col min="4" max="4" width="51.6640625" style="376" customWidth="1"/>
    <col min="5" max="5" width="46" style="376" customWidth="1"/>
    <col min="6" max="6" width="126.109375" style="376" customWidth="1"/>
    <col min="7" max="7" width="81" style="962" customWidth="1"/>
    <col min="8" max="8" width="73.44140625" style="376" customWidth="1"/>
    <col min="9" max="10" width="47.44140625" style="376" customWidth="1"/>
    <col min="11" max="11" width="50.6640625" style="376" customWidth="1"/>
    <col min="12" max="12" width="42.109375" style="376" customWidth="1"/>
    <col min="13" max="13" width="42.44140625" style="376" customWidth="1"/>
    <col min="14" max="14" width="43.6640625" style="376" customWidth="1"/>
    <col min="15" max="15" width="47.6640625" style="376" customWidth="1"/>
    <col min="16" max="16" width="61.6640625" style="376" customWidth="1"/>
    <col min="17" max="17" width="47.109375" style="376" customWidth="1"/>
    <col min="18" max="18" width="36.6640625" style="376" customWidth="1"/>
    <col min="19" max="19" width="79.33203125" style="376" customWidth="1"/>
    <col min="20" max="20" width="72.109375" style="387" customWidth="1"/>
    <col min="21" max="21" width="42.44140625" style="376" customWidth="1"/>
    <col min="22" max="22" width="65.44140625" style="376" customWidth="1"/>
    <col min="23" max="23" width="112.6640625" style="376" customWidth="1"/>
    <col min="24" max="24" width="66.109375" style="376" customWidth="1"/>
    <col min="25" max="25" width="26.6640625" style="376" customWidth="1"/>
    <col min="26" max="16384" width="11.44140625" style="376"/>
  </cols>
  <sheetData>
    <row r="1" spans="3:25" ht="58.95" customHeight="1"/>
    <row r="2" spans="3:25" ht="113.4" customHeight="1" thickBot="1"/>
    <row r="3" spans="3:25" ht="72.599999999999994"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c r="Y3" s="666"/>
    </row>
    <row r="4" spans="3:25" ht="27">
      <c r="C4" s="1414"/>
      <c r="D4" s="1418"/>
      <c r="E4" s="1418"/>
      <c r="F4" s="1418"/>
      <c r="G4" s="1418"/>
      <c r="H4" s="1418"/>
      <c r="I4" s="1418"/>
      <c r="J4" s="1418"/>
      <c r="K4" s="1418"/>
      <c r="L4" s="1418"/>
      <c r="M4" s="1418"/>
      <c r="N4" s="1418"/>
      <c r="O4" s="1418"/>
      <c r="P4" s="1418"/>
      <c r="Q4" s="1418"/>
      <c r="R4" s="1418"/>
      <c r="S4" s="1418"/>
      <c r="T4" s="1418"/>
      <c r="U4" s="1418"/>
      <c r="V4" s="1418"/>
      <c r="W4" s="322" t="s">
        <v>3928</v>
      </c>
      <c r="X4" s="1420"/>
      <c r="Y4" s="666"/>
    </row>
    <row r="5" spans="3:25" ht="27">
      <c r="C5" s="1414"/>
      <c r="D5" s="1494" t="s">
        <v>4346</v>
      </c>
      <c r="E5" s="1494"/>
      <c r="F5" s="1494"/>
      <c r="G5" s="1494"/>
      <c r="H5" s="1494"/>
      <c r="I5" s="1494"/>
      <c r="J5" s="1494"/>
      <c r="K5" s="1494"/>
      <c r="L5" s="1494"/>
      <c r="M5" s="1494"/>
      <c r="N5" s="1494"/>
      <c r="O5" s="1494"/>
      <c r="P5" s="1494"/>
      <c r="Q5" s="1494"/>
      <c r="R5" s="1494"/>
      <c r="S5" s="1494"/>
      <c r="T5" s="1494"/>
      <c r="U5" s="1494"/>
      <c r="V5" s="1494"/>
      <c r="W5" s="194" t="s">
        <v>3929</v>
      </c>
      <c r="X5" s="1420"/>
      <c r="Y5" s="666"/>
    </row>
    <row r="6" spans="3:25" ht="27">
      <c r="C6" s="1414"/>
      <c r="D6" s="1494"/>
      <c r="E6" s="1494"/>
      <c r="F6" s="1494"/>
      <c r="G6" s="1494"/>
      <c r="H6" s="1494"/>
      <c r="I6" s="1494"/>
      <c r="J6" s="1494"/>
      <c r="K6" s="1494"/>
      <c r="L6" s="1494"/>
      <c r="M6" s="1494"/>
      <c r="N6" s="1494"/>
      <c r="O6" s="1494"/>
      <c r="P6" s="1494"/>
      <c r="Q6" s="1494"/>
      <c r="R6" s="1494"/>
      <c r="S6" s="1494"/>
      <c r="T6" s="1494"/>
      <c r="U6" s="1494"/>
      <c r="V6" s="1494"/>
      <c r="W6" s="859" t="s">
        <v>2</v>
      </c>
      <c r="X6" s="1420"/>
      <c r="Y6" s="666"/>
    </row>
    <row r="7" spans="3:25" ht="116.25" customHeight="1">
      <c r="C7" s="251" t="s">
        <v>3</v>
      </c>
      <c r="D7" s="205">
        <v>43518</v>
      </c>
      <c r="E7" s="350">
        <v>43533</v>
      </c>
      <c r="F7" s="205">
        <v>43710</v>
      </c>
      <c r="G7" s="205">
        <v>43719</v>
      </c>
      <c r="H7" s="205">
        <v>43732</v>
      </c>
      <c r="I7" s="205">
        <v>43768</v>
      </c>
      <c r="J7" s="205">
        <v>44034</v>
      </c>
      <c r="K7" s="205">
        <v>44295</v>
      </c>
      <c r="L7" s="205">
        <v>44708</v>
      </c>
      <c r="M7" s="205">
        <v>45114</v>
      </c>
      <c r="N7" s="205">
        <v>45463</v>
      </c>
      <c r="O7" s="190"/>
      <c r="P7" s="190"/>
      <c r="Q7" s="190"/>
      <c r="R7" s="190"/>
      <c r="S7" s="187"/>
      <c r="T7" s="249"/>
      <c r="U7" s="1405"/>
      <c r="V7" s="1405"/>
      <c r="W7" s="1406"/>
      <c r="X7" s="1407"/>
      <c r="Y7" s="668"/>
    </row>
    <row r="8" spans="3:25" ht="155.25" customHeight="1">
      <c r="C8" s="1408" t="s">
        <v>128</v>
      </c>
      <c r="D8" s="1409"/>
      <c r="E8" s="1590" t="s">
        <v>3011</v>
      </c>
      <c r="F8" s="1590"/>
      <c r="G8" s="1590"/>
      <c r="H8" s="1590"/>
      <c r="I8" s="1590"/>
      <c r="J8" s="1590"/>
      <c r="K8" s="1590"/>
      <c r="L8" s="1590"/>
      <c r="M8" s="1590"/>
      <c r="N8" s="1590"/>
      <c r="O8" s="1590"/>
      <c r="P8" s="1590"/>
      <c r="Q8" s="1590"/>
      <c r="R8" s="1590"/>
      <c r="S8" s="1590"/>
      <c r="T8" s="1590"/>
      <c r="U8" s="1590"/>
      <c r="V8" s="1590"/>
      <c r="W8" s="1590"/>
      <c r="X8" s="1591"/>
      <c r="Y8" s="626"/>
    </row>
    <row r="9" spans="3:25" s="387" customFormat="1" ht="108.75" customHeight="1">
      <c r="C9" s="1548" t="s">
        <v>65</v>
      </c>
      <c r="D9" s="1545" t="s">
        <v>66</v>
      </c>
      <c r="E9" s="1545" t="s">
        <v>67</v>
      </c>
      <c r="F9" s="1545" t="s">
        <v>4</v>
      </c>
      <c r="G9" s="1545"/>
      <c r="H9" s="1545" t="s">
        <v>68</v>
      </c>
      <c r="I9" s="1545" t="s">
        <v>5</v>
      </c>
      <c r="J9" s="1545"/>
      <c r="K9" s="1545"/>
      <c r="L9" s="1570" t="s">
        <v>1166</v>
      </c>
      <c r="M9" s="1570"/>
      <c r="N9" s="1570"/>
      <c r="O9" s="1570"/>
      <c r="P9" s="1570"/>
      <c r="Q9" s="1570"/>
      <c r="R9" s="1570"/>
      <c r="S9" s="382" t="s">
        <v>1167</v>
      </c>
      <c r="T9" s="1545" t="s">
        <v>132</v>
      </c>
      <c r="U9" s="1545"/>
      <c r="V9" s="1545"/>
      <c r="W9" s="1545"/>
      <c r="X9" s="1547"/>
      <c r="Y9" s="669"/>
    </row>
    <row r="10" spans="3:25" s="387" customFormat="1" ht="134.25" customHeight="1">
      <c r="C10" s="1548"/>
      <c r="D10" s="1569"/>
      <c r="E10" s="1569"/>
      <c r="F10" s="382" t="s">
        <v>812</v>
      </c>
      <c r="G10" s="382" t="s">
        <v>813</v>
      </c>
      <c r="H10" s="1545"/>
      <c r="I10" s="382" t="s">
        <v>69</v>
      </c>
      <c r="J10" s="382" t="s">
        <v>70</v>
      </c>
      <c r="K10" s="382" t="s">
        <v>71</v>
      </c>
      <c r="L10" s="382" t="s">
        <v>72</v>
      </c>
      <c r="M10" s="382" t="s">
        <v>644</v>
      </c>
      <c r="N10" s="382" t="s">
        <v>73</v>
      </c>
      <c r="O10" s="382" t="s">
        <v>1168</v>
      </c>
      <c r="P10" s="382" t="s">
        <v>74</v>
      </c>
      <c r="Q10" s="382" t="s">
        <v>814</v>
      </c>
      <c r="R10" s="382" t="s">
        <v>650</v>
      </c>
      <c r="S10" s="382" t="s">
        <v>75</v>
      </c>
      <c r="T10" s="382" t="s">
        <v>653</v>
      </c>
      <c r="U10" s="382" t="s">
        <v>655</v>
      </c>
      <c r="V10" s="382" t="s">
        <v>76</v>
      </c>
      <c r="W10" s="382" t="s">
        <v>1162</v>
      </c>
      <c r="X10" s="928" t="s">
        <v>1163</v>
      </c>
      <c r="Y10" s="389"/>
    </row>
    <row r="11" spans="3:25" ht="182.4">
      <c r="C11" s="1491" t="s">
        <v>77</v>
      </c>
      <c r="D11" s="1492" t="s">
        <v>3916</v>
      </c>
      <c r="E11" s="1580" t="s">
        <v>6</v>
      </c>
      <c r="F11" s="3" t="s">
        <v>7</v>
      </c>
      <c r="G11" s="407" t="s">
        <v>8</v>
      </c>
      <c r="H11" s="314" t="s">
        <v>9</v>
      </c>
      <c r="I11" s="179" t="s">
        <v>10</v>
      </c>
      <c r="J11" s="179" t="s">
        <v>11</v>
      </c>
      <c r="K11" s="179" t="s">
        <v>11</v>
      </c>
      <c r="L11" s="472">
        <v>2</v>
      </c>
      <c r="M11" s="472">
        <v>4</v>
      </c>
      <c r="N11" s="472">
        <f>+L11*M11</f>
        <v>8</v>
      </c>
      <c r="O11" s="950" t="str">
        <f>IF(N11&gt;=24,"MUY ALTO",IF(N11&gt;=10,"ALTO",IF(N11&gt;=6,"MEDIO","BAJO")))</f>
        <v>MEDIO</v>
      </c>
      <c r="P11" s="639">
        <v>10</v>
      </c>
      <c r="Q11" s="639">
        <f>+N11*P11</f>
        <v>80</v>
      </c>
      <c r="R11" s="674" t="str">
        <f>IF(Q11&gt;=600,"I",IF(Q11&gt;=150,"II",IF(Q11&gt;=40,"III",IF(Q11&gt;=20,"IV"))))</f>
        <v>III</v>
      </c>
      <c r="S11" s="246" t="str">
        <f>IF(Q11&gt;=600,"NO ACEPTABLE",IF(Q11&gt;=150,"ACEPTABLE CON CONTROL ESPECIFICO",IF(Q11&gt;=40,"MEJORABLE",IF(Q11&gt;=20,"ACEPTABLE"))))</f>
        <v>MEJORABLE</v>
      </c>
      <c r="T11" s="179" t="s">
        <v>13</v>
      </c>
      <c r="U11" s="179" t="s">
        <v>14</v>
      </c>
      <c r="V11" s="179" t="s">
        <v>14</v>
      </c>
      <c r="W11" s="38" t="s">
        <v>3012</v>
      </c>
      <c r="X11" s="311" t="s">
        <v>13</v>
      </c>
      <c r="Y11" s="379"/>
    </row>
    <row r="12" spans="3:25" ht="218.25" customHeight="1">
      <c r="C12" s="1491"/>
      <c r="D12" s="1492"/>
      <c r="E12" s="1580"/>
      <c r="F12" s="3" t="s">
        <v>15</v>
      </c>
      <c r="G12" s="407" t="s">
        <v>8</v>
      </c>
      <c r="H12" s="314" t="s">
        <v>1641</v>
      </c>
      <c r="I12" s="179" t="s">
        <v>11</v>
      </c>
      <c r="J12" s="179" t="s">
        <v>44</v>
      </c>
      <c r="K12" s="179" t="s">
        <v>238</v>
      </c>
      <c r="L12" s="472">
        <v>2</v>
      </c>
      <c r="M12" s="472">
        <v>4</v>
      </c>
      <c r="N12" s="472">
        <f t="shared" ref="N12:N72" si="0">+L12*M12</f>
        <v>8</v>
      </c>
      <c r="O12" s="950" t="str">
        <f t="shared" ref="O12:O75" si="1">IF(N12&gt;=24,"MUY ALTO",IF(N12&gt;=10,"ALTO",IF(N12&gt;=6,"MEDIO","BAJO")))</f>
        <v>MEDIO</v>
      </c>
      <c r="P12" s="639">
        <v>10</v>
      </c>
      <c r="Q12" s="272">
        <f t="shared" ref="Q12:Q72" si="2">+N12*P12</f>
        <v>80</v>
      </c>
      <c r="R12" s="274" t="str">
        <f t="shared" ref="R12:R72" si="3">IF(Q12&gt;=600,"I",IF(Q12&gt;=150,"II",IF(Q12&gt;=40,"III",IF(Q12&gt;=20,"IV"))))</f>
        <v>III</v>
      </c>
      <c r="S12" s="246" t="str">
        <f t="shared" ref="S12:S72" si="4">IF(Q12&gt;=600,"NO ACEPTABLE",IF(Q12&gt;=150,"ACEPTABLE CON CONTROL ESPECIFICO",IF(Q12&gt;=40,"MEJORABLE",IF(Q12&gt;=20,"ACEPTABLE"))))</f>
        <v>MEJORABLE</v>
      </c>
      <c r="T12" s="179" t="s">
        <v>14</v>
      </c>
      <c r="U12" s="179" t="s">
        <v>14</v>
      </c>
      <c r="V12" s="179" t="s">
        <v>14</v>
      </c>
      <c r="W12" s="38" t="s">
        <v>3013</v>
      </c>
      <c r="X12" s="311" t="s">
        <v>13</v>
      </c>
      <c r="Y12" s="379"/>
    </row>
    <row r="13" spans="3:25" ht="261.75" customHeight="1">
      <c r="C13" s="1491"/>
      <c r="D13" s="1492"/>
      <c r="E13" s="1580"/>
      <c r="F13" s="3" t="s">
        <v>366</v>
      </c>
      <c r="G13" s="407" t="s">
        <v>86</v>
      </c>
      <c r="H13" s="314" t="s">
        <v>1349</v>
      </c>
      <c r="I13" s="179" t="s">
        <v>11</v>
      </c>
      <c r="J13" s="179" t="s">
        <v>1610</v>
      </c>
      <c r="K13" s="184" t="s">
        <v>1350</v>
      </c>
      <c r="L13" s="472">
        <v>2</v>
      </c>
      <c r="M13" s="472">
        <v>3</v>
      </c>
      <c r="N13" s="472">
        <f t="shared" si="0"/>
        <v>6</v>
      </c>
      <c r="O13" s="950" t="str">
        <f t="shared" si="1"/>
        <v>MEDIO</v>
      </c>
      <c r="P13" s="639">
        <v>10</v>
      </c>
      <c r="Q13" s="272">
        <f t="shared" si="2"/>
        <v>60</v>
      </c>
      <c r="R13" s="274" t="str">
        <f t="shared" si="3"/>
        <v>III</v>
      </c>
      <c r="S13" s="246" t="str">
        <f t="shared" si="4"/>
        <v>MEJORABLE</v>
      </c>
      <c r="T13" s="179" t="s">
        <v>91</v>
      </c>
      <c r="U13" s="179" t="s">
        <v>91</v>
      </c>
      <c r="V13" s="179" t="s">
        <v>1611</v>
      </c>
      <c r="W13" s="109" t="s">
        <v>3014</v>
      </c>
      <c r="X13" s="321" t="s">
        <v>13</v>
      </c>
      <c r="Y13" s="379"/>
    </row>
    <row r="14" spans="3:25" ht="168" customHeight="1">
      <c r="C14" s="1491"/>
      <c r="D14" s="1492"/>
      <c r="E14" s="1580"/>
      <c r="F14" s="3" t="s">
        <v>1612</v>
      </c>
      <c r="G14" s="407" t="s">
        <v>86</v>
      </c>
      <c r="H14" s="314" t="s">
        <v>1347</v>
      </c>
      <c r="I14" s="179" t="s">
        <v>11</v>
      </c>
      <c r="J14" s="179" t="s">
        <v>1613</v>
      </c>
      <c r="K14" s="5" t="s">
        <v>196</v>
      </c>
      <c r="L14" s="472">
        <v>2</v>
      </c>
      <c r="M14" s="472">
        <v>3</v>
      </c>
      <c r="N14" s="472">
        <f t="shared" si="0"/>
        <v>6</v>
      </c>
      <c r="O14" s="950" t="str">
        <f t="shared" si="1"/>
        <v>MEDIO</v>
      </c>
      <c r="P14" s="639">
        <v>10</v>
      </c>
      <c r="Q14" s="272">
        <f t="shared" si="2"/>
        <v>60</v>
      </c>
      <c r="R14" s="274" t="str">
        <f t="shared" si="3"/>
        <v>III</v>
      </c>
      <c r="S14" s="246" t="str">
        <f t="shared" si="4"/>
        <v>MEJORABLE</v>
      </c>
      <c r="T14" s="179" t="s">
        <v>91</v>
      </c>
      <c r="U14" s="179" t="s">
        <v>91</v>
      </c>
      <c r="V14" s="179" t="s">
        <v>91</v>
      </c>
      <c r="W14" s="318" t="s">
        <v>3015</v>
      </c>
      <c r="X14" s="183" t="s">
        <v>190</v>
      </c>
      <c r="Y14" s="379"/>
    </row>
    <row r="15" spans="3:25" ht="212.25" customHeight="1">
      <c r="C15" s="1491"/>
      <c r="D15" s="1492"/>
      <c r="E15" s="1580"/>
      <c r="F15" s="3" t="s">
        <v>156</v>
      </c>
      <c r="G15" s="407" t="s">
        <v>17</v>
      </c>
      <c r="H15" s="314" t="s">
        <v>18</v>
      </c>
      <c r="I15" s="179" t="s">
        <v>45</v>
      </c>
      <c r="J15" s="179" t="s">
        <v>44</v>
      </c>
      <c r="K15" s="179" t="s">
        <v>11</v>
      </c>
      <c r="L15" s="472">
        <v>2</v>
      </c>
      <c r="M15" s="472">
        <v>3</v>
      </c>
      <c r="N15" s="472">
        <f t="shared" si="0"/>
        <v>6</v>
      </c>
      <c r="O15" s="950" t="str">
        <f t="shared" si="1"/>
        <v>MEDIO</v>
      </c>
      <c r="P15" s="639">
        <v>10</v>
      </c>
      <c r="Q15" s="272">
        <f t="shared" si="2"/>
        <v>60</v>
      </c>
      <c r="R15" s="274" t="str">
        <f t="shared" si="3"/>
        <v>III</v>
      </c>
      <c r="S15" s="246" t="str">
        <f t="shared" si="4"/>
        <v>MEJORABLE</v>
      </c>
      <c r="T15" s="180" t="s">
        <v>13</v>
      </c>
      <c r="U15" s="179" t="s">
        <v>14</v>
      </c>
      <c r="V15" s="178" t="s">
        <v>14</v>
      </c>
      <c r="W15" s="38" t="s">
        <v>3016</v>
      </c>
      <c r="X15" s="311" t="s">
        <v>13</v>
      </c>
      <c r="Y15" s="379"/>
    </row>
    <row r="16" spans="3:25" ht="252" customHeight="1">
      <c r="C16" s="1491"/>
      <c r="D16" s="1492"/>
      <c r="E16" s="1580"/>
      <c r="F16" s="3" t="s">
        <v>396</v>
      </c>
      <c r="G16" s="407" t="s">
        <v>20</v>
      </c>
      <c r="H16" s="314" t="s">
        <v>246</v>
      </c>
      <c r="I16" s="179" t="s">
        <v>11</v>
      </c>
      <c r="J16" s="179" t="s">
        <v>901</v>
      </c>
      <c r="K16" s="178" t="s">
        <v>11</v>
      </c>
      <c r="L16" s="472">
        <v>2</v>
      </c>
      <c r="M16" s="472">
        <v>3</v>
      </c>
      <c r="N16" s="472">
        <f t="shared" si="0"/>
        <v>6</v>
      </c>
      <c r="O16" s="950" t="str">
        <f t="shared" si="1"/>
        <v>MEDIO</v>
      </c>
      <c r="P16" s="639">
        <v>10</v>
      </c>
      <c r="Q16" s="272">
        <f t="shared" si="2"/>
        <v>60</v>
      </c>
      <c r="R16" s="274" t="str">
        <f t="shared" si="3"/>
        <v>III</v>
      </c>
      <c r="S16" s="246" t="str">
        <f t="shared" si="4"/>
        <v>MEJORABLE</v>
      </c>
      <c r="T16" s="179" t="s">
        <v>91</v>
      </c>
      <c r="U16" s="179" t="s">
        <v>91</v>
      </c>
      <c r="V16" s="179" t="s">
        <v>91</v>
      </c>
      <c r="W16" s="310" t="s">
        <v>3017</v>
      </c>
      <c r="X16" s="183" t="s">
        <v>13</v>
      </c>
      <c r="Y16" s="379"/>
    </row>
    <row r="17" spans="3:25" ht="408.75" customHeight="1">
      <c r="C17" s="1491"/>
      <c r="D17" s="1492"/>
      <c r="E17" s="992" t="s">
        <v>6</v>
      </c>
      <c r="F17" s="48" t="s">
        <v>313</v>
      </c>
      <c r="G17" s="407" t="s">
        <v>8</v>
      </c>
      <c r="H17" s="91" t="s">
        <v>9</v>
      </c>
      <c r="I17" s="43" t="s">
        <v>10</v>
      </c>
      <c r="J17" s="43" t="s">
        <v>11</v>
      </c>
      <c r="K17" s="43" t="s">
        <v>11</v>
      </c>
      <c r="L17" s="472">
        <v>2</v>
      </c>
      <c r="M17" s="472">
        <v>3</v>
      </c>
      <c r="N17" s="472">
        <f t="shared" si="0"/>
        <v>6</v>
      </c>
      <c r="O17" s="950" t="str">
        <f t="shared" si="1"/>
        <v>MEDIO</v>
      </c>
      <c r="P17" s="639">
        <v>10</v>
      </c>
      <c r="Q17" s="272">
        <f t="shared" si="2"/>
        <v>60</v>
      </c>
      <c r="R17" s="274" t="str">
        <f t="shared" si="3"/>
        <v>III</v>
      </c>
      <c r="S17" s="246" t="str">
        <f t="shared" si="4"/>
        <v>MEJORABLE</v>
      </c>
      <c r="T17" s="43" t="s">
        <v>13</v>
      </c>
      <c r="U17" s="43" t="s">
        <v>14</v>
      </c>
      <c r="V17" s="43" t="s">
        <v>14</v>
      </c>
      <c r="W17" s="81" t="s">
        <v>3018</v>
      </c>
      <c r="X17" s="82" t="s">
        <v>13</v>
      </c>
      <c r="Y17" s="379"/>
    </row>
    <row r="18" spans="3:25" ht="253.5" customHeight="1">
      <c r="C18" s="1491"/>
      <c r="D18" s="1492"/>
      <c r="E18" s="992" t="s">
        <v>6</v>
      </c>
      <c r="F18" s="46" t="s">
        <v>314</v>
      </c>
      <c r="G18" s="407" t="s">
        <v>8</v>
      </c>
      <c r="H18" s="316" t="s">
        <v>398</v>
      </c>
      <c r="I18" s="43" t="s">
        <v>11</v>
      </c>
      <c r="J18" s="43" t="s">
        <v>44</v>
      </c>
      <c r="K18" s="43" t="s">
        <v>238</v>
      </c>
      <c r="L18" s="472">
        <v>2</v>
      </c>
      <c r="M18" s="472">
        <v>4</v>
      </c>
      <c r="N18" s="472">
        <f t="shared" si="0"/>
        <v>8</v>
      </c>
      <c r="O18" s="950" t="str">
        <f t="shared" si="1"/>
        <v>MEDIO</v>
      </c>
      <c r="P18" s="639">
        <v>10</v>
      </c>
      <c r="Q18" s="272">
        <f t="shared" si="2"/>
        <v>80</v>
      </c>
      <c r="R18" s="274" t="str">
        <f t="shared" si="3"/>
        <v>III</v>
      </c>
      <c r="S18" s="246" t="str">
        <f t="shared" si="4"/>
        <v>MEJORABLE</v>
      </c>
      <c r="T18" s="43" t="s">
        <v>14</v>
      </c>
      <c r="U18" s="43" t="s">
        <v>14</v>
      </c>
      <c r="V18" s="43" t="s">
        <v>14</v>
      </c>
      <c r="W18" s="81" t="s">
        <v>3019</v>
      </c>
      <c r="X18" s="82" t="s">
        <v>13</v>
      </c>
      <c r="Y18" s="379"/>
    </row>
    <row r="19" spans="3:25" ht="234.75" customHeight="1">
      <c r="C19" s="1491"/>
      <c r="D19" s="1492"/>
      <c r="E19" s="992" t="s">
        <v>6</v>
      </c>
      <c r="F19" s="33" t="s">
        <v>902</v>
      </c>
      <c r="G19" s="407" t="s">
        <v>20</v>
      </c>
      <c r="H19" s="310" t="s">
        <v>48</v>
      </c>
      <c r="I19" s="184" t="s">
        <v>11</v>
      </c>
      <c r="J19" s="184" t="s">
        <v>1450</v>
      </c>
      <c r="K19" s="310" t="s">
        <v>1264</v>
      </c>
      <c r="L19" s="472">
        <v>2</v>
      </c>
      <c r="M19" s="472">
        <v>3</v>
      </c>
      <c r="N19" s="472">
        <f t="shared" si="0"/>
        <v>6</v>
      </c>
      <c r="O19" s="950" t="str">
        <f t="shared" si="1"/>
        <v>MEDIO</v>
      </c>
      <c r="P19" s="639">
        <v>10</v>
      </c>
      <c r="Q19" s="272">
        <f t="shared" si="2"/>
        <v>60</v>
      </c>
      <c r="R19" s="274" t="str">
        <f t="shared" si="3"/>
        <v>III</v>
      </c>
      <c r="S19" s="246" t="str">
        <f t="shared" si="4"/>
        <v>MEJORABLE</v>
      </c>
      <c r="T19" s="179" t="s">
        <v>13</v>
      </c>
      <c r="U19" s="179" t="s">
        <v>13</v>
      </c>
      <c r="V19" s="179" t="s">
        <v>13</v>
      </c>
      <c r="W19" s="38" t="s">
        <v>3020</v>
      </c>
      <c r="X19" s="82" t="s">
        <v>13</v>
      </c>
      <c r="Y19" s="379"/>
    </row>
    <row r="20" spans="3:25" ht="408.75" customHeight="1">
      <c r="C20" s="1491"/>
      <c r="D20" s="1492"/>
      <c r="E20" s="356" t="s">
        <v>402</v>
      </c>
      <c r="F20" s="192" t="s">
        <v>1763</v>
      </c>
      <c r="G20" s="407" t="s">
        <v>203</v>
      </c>
      <c r="H20" s="196" t="s">
        <v>1486</v>
      </c>
      <c r="I20" s="10" t="s">
        <v>11</v>
      </c>
      <c r="J20" s="10" t="s">
        <v>196</v>
      </c>
      <c r="K20" s="10" t="s">
        <v>196</v>
      </c>
      <c r="L20" s="472">
        <v>2</v>
      </c>
      <c r="M20" s="472">
        <v>3</v>
      </c>
      <c r="N20" s="472">
        <f t="shared" si="0"/>
        <v>6</v>
      </c>
      <c r="O20" s="950" t="str">
        <f t="shared" si="1"/>
        <v>MEDIO</v>
      </c>
      <c r="P20" s="639">
        <v>10</v>
      </c>
      <c r="Q20" s="272">
        <f t="shared" si="2"/>
        <v>60</v>
      </c>
      <c r="R20" s="274" t="str">
        <f t="shared" si="3"/>
        <v>III</v>
      </c>
      <c r="S20" s="246" t="str">
        <f t="shared" si="4"/>
        <v>MEJORABLE</v>
      </c>
      <c r="T20" s="198" t="s">
        <v>91</v>
      </c>
      <c r="U20" s="198" t="s">
        <v>91</v>
      </c>
      <c r="V20" s="198" t="s">
        <v>91</v>
      </c>
      <c r="W20" s="100" t="s">
        <v>3021</v>
      </c>
      <c r="X20" s="12" t="s">
        <v>13</v>
      </c>
      <c r="Y20" s="379"/>
    </row>
    <row r="21" spans="3:25" ht="183" customHeight="1">
      <c r="C21" s="1491"/>
      <c r="D21" s="1492"/>
      <c r="E21" s="991" t="s">
        <v>402</v>
      </c>
      <c r="F21" s="200" t="s">
        <v>1764</v>
      </c>
      <c r="G21" s="407" t="s">
        <v>191</v>
      </c>
      <c r="H21" s="198" t="s">
        <v>277</v>
      </c>
      <c r="I21" s="198" t="s">
        <v>11</v>
      </c>
      <c r="J21" s="198" t="s">
        <v>11</v>
      </c>
      <c r="K21" s="198" t="s">
        <v>11</v>
      </c>
      <c r="L21" s="472">
        <v>2</v>
      </c>
      <c r="M21" s="472">
        <v>3</v>
      </c>
      <c r="N21" s="472">
        <f t="shared" si="0"/>
        <v>6</v>
      </c>
      <c r="O21" s="950" t="str">
        <f t="shared" si="1"/>
        <v>MEDIO</v>
      </c>
      <c r="P21" s="639">
        <v>10</v>
      </c>
      <c r="Q21" s="272">
        <f t="shared" si="2"/>
        <v>60</v>
      </c>
      <c r="R21" s="274" t="str">
        <f t="shared" si="3"/>
        <v>III</v>
      </c>
      <c r="S21" s="246" t="str">
        <f t="shared" si="4"/>
        <v>MEJORABLE</v>
      </c>
      <c r="T21" s="198" t="s">
        <v>91</v>
      </c>
      <c r="U21" s="198" t="s">
        <v>91</v>
      </c>
      <c r="V21" s="198" t="s">
        <v>91</v>
      </c>
      <c r="W21" s="101" t="s">
        <v>3022</v>
      </c>
      <c r="X21" s="12" t="s">
        <v>190</v>
      </c>
      <c r="Y21" s="379"/>
    </row>
    <row r="22" spans="3:25" ht="193.5" customHeight="1">
      <c r="C22" s="1491"/>
      <c r="D22" s="1492"/>
      <c r="E22" s="991" t="s">
        <v>402</v>
      </c>
      <c r="F22" s="99" t="s">
        <v>1765</v>
      </c>
      <c r="G22" s="407" t="s">
        <v>8</v>
      </c>
      <c r="H22" s="198" t="s">
        <v>1556</v>
      </c>
      <c r="I22" s="198" t="s">
        <v>11</v>
      </c>
      <c r="J22" s="198" t="s">
        <v>11</v>
      </c>
      <c r="K22" s="198" t="s">
        <v>189</v>
      </c>
      <c r="L22" s="472">
        <v>2</v>
      </c>
      <c r="M22" s="472">
        <v>3</v>
      </c>
      <c r="N22" s="472">
        <f t="shared" si="0"/>
        <v>6</v>
      </c>
      <c r="O22" s="950" t="str">
        <f t="shared" si="1"/>
        <v>MEDIO</v>
      </c>
      <c r="P22" s="639">
        <v>10</v>
      </c>
      <c r="Q22" s="272">
        <f t="shared" si="2"/>
        <v>60</v>
      </c>
      <c r="R22" s="274" t="str">
        <f t="shared" si="3"/>
        <v>III</v>
      </c>
      <c r="S22" s="246" t="str">
        <f t="shared" si="4"/>
        <v>MEJORABLE</v>
      </c>
      <c r="T22" s="198" t="s">
        <v>91</v>
      </c>
      <c r="U22" s="198" t="s">
        <v>91</v>
      </c>
      <c r="V22" s="198" t="s">
        <v>91</v>
      </c>
      <c r="W22" s="201" t="s">
        <v>3023</v>
      </c>
      <c r="X22" s="203" t="s">
        <v>13</v>
      </c>
      <c r="Y22" s="379"/>
    </row>
    <row r="23" spans="3:25" ht="229.5" customHeight="1">
      <c r="C23" s="1491"/>
      <c r="D23" s="1492"/>
      <c r="E23" s="352" t="s">
        <v>6</v>
      </c>
      <c r="F23" s="102" t="s">
        <v>1766</v>
      </c>
      <c r="G23" s="407" t="s">
        <v>20</v>
      </c>
      <c r="H23" s="198" t="s">
        <v>246</v>
      </c>
      <c r="I23" s="178" t="s">
        <v>11</v>
      </c>
      <c r="J23" s="178" t="s">
        <v>901</v>
      </c>
      <c r="K23" s="178" t="s">
        <v>11</v>
      </c>
      <c r="L23" s="472">
        <v>2</v>
      </c>
      <c r="M23" s="472">
        <v>3</v>
      </c>
      <c r="N23" s="472">
        <f t="shared" si="0"/>
        <v>6</v>
      </c>
      <c r="O23" s="950" t="str">
        <f t="shared" si="1"/>
        <v>MEDIO</v>
      </c>
      <c r="P23" s="639">
        <v>10</v>
      </c>
      <c r="Q23" s="272">
        <f t="shared" si="2"/>
        <v>60</v>
      </c>
      <c r="R23" s="274" t="str">
        <f t="shared" si="3"/>
        <v>III</v>
      </c>
      <c r="S23" s="246" t="str">
        <f t="shared" si="4"/>
        <v>MEJORABLE</v>
      </c>
      <c r="T23" s="179" t="s">
        <v>91</v>
      </c>
      <c r="U23" s="179" t="s">
        <v>91</v>
      </c>
      <c r="V23" s="179" t="s">
        <v>91</v>
      </c>
      <c r="W23" s="310" t="s">
        <v>3017</v>
      </c>
      <c r="X23" s="183" t="s">
        <v>13</v>
      </c>
      <c r="Y23" s="379"/>
    </row>
    <row r="24" spans="3:25" ht="249.75" customHeight="1">
      <c r="C24" s="1491"/>
      <c r="D24" s="1492"/>
      <c r="E24" s="352" t="s">
        <v>402</v>
      </c>
      <c r="F24" s="99" t="s">
        <v>1767</v>
      </c>
      <c r="G24" s="407" t="s">
        <v>403</v>
      </c>
      <c r="H24" s="198" t="s">
        <v>404</v>
      </c>
      <c r="I24" s="198" t="s">
        <v>196</v>
      </c>
      <c r="J24" s="198" t="s">
        <v>196</v>
      </c>
      <c r="K24" s="198" t="s">
        <v>196</v>
      </c>
      <c r="L24" s="472">
        <v>2</v>
      </c>
      <c r="M24" s="472">
        <v>3</v>
      </c>
      <c r="N24" s="472">
        <f t="shared" si="0"/>
        <v>6</v>
      </c>
      <c r="O24" s="950" t="str">
        <f t="shared" si="1"/>
        <v>MEDIO</v>
      </c>
      <c r="P24" s="639">
        <v>10</v>
      </c>
      <c r="Q24" s="272">
        <f t="shared" si="2"/>
        <v>60</v>
      </c>
      <c r="R24" s="274" t="str">
        <f t="shared" si="3"/>
        <v>III</v>
      </c>
      <c r="S24" s="246" t="str">
        <f t="shared" si="4"/>
        <v>MEJORABLE</v>
      </c>
      <c r="T24" s="198" t="s">
        <v>91</v>
      </c>
      <c r="U24" s="198" t="s">
        <v>91</v>
      </c>
      <c r="V24" s="198" t="s">
        <v>405</v>
      </c>
      <c r="W24" s="199" t="s">
        <v>3024</v>
      </c>
      <c r="X24" s="203" t="s">
        <v>190</v>
      </c>
      <c r="Y24" s="379"/>
    </row>
    <row r="25" spans="3:25" ht="186" customHeight="1">
      <c r="C25" s="1491"/>
      <c r="D25" s="1492"/>
      <c r="E25" s="357" t="s">
        <v>157</v>
      </c>
      <c r="F25" s="102" t="s">
        <v>1768</v>
      </c>
      <c r="G25" s="407" t="s">
        <v>403</v>
      </c>
      <c r="H25" s="198" t="s">
        <v>1615</v>
      </c>
      <c r="I25" s="198" t="s">
        <v>196</v>
      </c>
      <c r="J25" s="198" t="s">
        <v>1616</v>
      </c>
      <c r="K25" s="198" t="s">
        <v>1617</v>
      </c>
      <c r="L25" s="472">
        <v>2</v>
      </c>
      <c r="M25" s="472">
        <v>2</v>
      </c>
      <c r="N25" s="472">
        <f t="shared" si="0"/>
        <v>4</v>
      </c>
      <c r="O25" s="950" t="str">
        <f t="shared" si="1"/>
        <v>BAJO</v>
      </c>
      <c r="P25" s="639">
        <v>100</v>
      </c>
      <c r="Q25" s="272">
        <f t="shared" si="2"/>
        <v>400</v>
      </c>
      <c r="R25" s="274" t="str">
        <f t="shared" si="3"/>
        <v>II</v>
      </c>
      <c r="S25" s="246" t="str">
        <f t="shared" si="4"/>
        <v>ACEPTABLE CON CONTROL ESPECIFICO</v>
      </c>
      <c r="T25" s="198" t="s">
        <v>91</v>
      </c>
      <c r="U25" s="198" t="s">
        <v>91</v>
      </c>
      <c r="V25" s="198" t="s">
        <v>91</v>
      </c>
      <c r="W25" s="199" t="s">
        <v>3025</v>
      </c>
      <c r="X25" s="203" t="s">
        <v>13</v>
      </c>
      <c r="Y25" s="379"/>
    </row>
    <row r="26" spans="3:25" ht="274.5" customHeight="1">
      <c r="C26" s="1491"/>
      <c r="D26" s="1492"/>
      <c r="E26" s="352" t="s">
        <v>6</v>
      </c>
      <c r="F26" s="99" t="s">
        <v>1769</v>
      </c>
      <c r="G26" s="407" t="s">
        <v>20</v>
      </c>
      <c r="H26" s="198" t="s">
        <v>406</v>
      </c>
      <c r="I26" s="198" t="s">
        <v>196</v>
      </c>
      <c r="J26" s="198" t="s">
        <v>1616</v>
      </c>
      <c r="K26" s="198" t="s">
        <v>1617</v>
      </c>
      <c r="L26" s="472">
        <v>2</v>
      </c>
      <c r="M26" s="472">
        <v>3</v>
      </c>
      <c r="N26" s="472">
        <f t="shared" si="0"/>
        <v>6</v>
      </c>
      <c r="O26" s="950" t="str">
        <f t="shared" si="1"/>
        <v>MEDIO</v>
      </c>
      <c r="P26" s="639">
        <v>10</v>
      </c>
      <c r="Q26" s="272">
        <f t="shared" si="2"/>
        <v>60</v>
      </c>
      <c r="R26" s="274" t="str">
        <f t="shared" si="3"/>
        <v>III</v>
      </c>
      <c r="S26" s="246" t="str">
        <f t="shared" si="4"/>
        <v>MEJORABLE</v>
      </c>
      <c r="T26" s="198" t="s">
        <v>91</v>
      </c>
      <c r="U26" s="198" t="s">
        <v>91</v>
      </c>
      <c r="V26" s="198" t="s">
        <v>91</v>
      </c>
      <c r="W26" s="201" t="s">
        <v>3026</v>
      </c>
      <c r="X26" s="203" t="s">
        <v>13</v>
      </c>
      <c r="Y26" s="379"/>
    </row>
    <row r="27" spans="3:25" ht="362.25" customHeight="1">
      <c r="C27" s="1491"/>
      <c r="D27" s="1492"/>
      <c r="E27" s="352" t="s">
        <v>6</v>
      </c>
      <c r="F27" s="99" t="s">
        <v>1770</v>
      </c>
      <c r="G27" s="407" t="s">
        <v>20</v>
      </c>
      <c r="H27" s="198" t="s">
        <v>407</v>
      </c>
      <c r="I27" s="198" t="s">
        <v>11</v>
      </c>
      <c r="J27" s="198" t="s">
        <v>408</v>
      </c>
      <c r="K27" s="198" t="s">
        <v>11</v>
      </c>
      <c r="L27" s="472">
        <v>2</v>
      </c>
      <c r="M27" s="472">
        <v>3</v>
      </c>
      <c r="N27" s="472">
        <f t="shared" si="0"/>
        <v>6</v>
      </c>
      <c r="O27" s="950" t="str">
        <f t="shared" si="1"/>
        <v>MEDIO</v>
      </c>
      <c r="P27" s="639">
        <v>10</v>
      </c>
      <c r="Q27" s="272">
        <f t="shared" si="2"/>
        <v>60</v>
      </c>
      <c r="R27" s="274" t="str">
        <f t="shared" si="3"/>
        <v>III</v>
      </c>
      <c r="S27" s="246" t="str">
        <f t="shared" si="4"/>
        <v>MEJORABLE</v>
      </c>
      <c r="T27" s="198" t="s">
        <v>13</v>
      </c>
      <c r="U27" s="198" t="s">
        <v>13</v>
      </c>
      <c r="V27" s="198" t="s">
        <v>13</v>
      </c>
      <c r="W27" s="194" t="s">
        <v>3027</v>
      </c>
      <c r="X27" s="203" t="s">
        <v>13</v>
      </c>
      <c r="Y27" s="379"/>
    </row>
    <row r="28" spans="3:25" ht="282.75" customHeight="1">
      <c r="C28" s="1491"/>
      <c r="D28" s="1492"/>
      <c r="E28" s="992" t="s">
        <v>6</v>
      </c>
      <c r="F28" s="315" t="s">
        <v>1771</v>
      </c>
      <c r="G28" s="407" t="s">
        <v>17</v>
      </c>
      <c r="H28" s="178" t="s">
        <v>1618</v>
      </c>
      <c r="I28" s="178" t="s">
        <v>1619</v>
      </c>
      <c r="J28" s="178" t="s">
        <v>28</v>
      </c>
      <c r="K28" s="178" t="s">
        <v>208</v>
      </c>
      <c r="L28" s="472">
        <v>2</v>
      </c>
      <c r="M28" s="472">
        <v>3</v>
      </c>
      <c r="N28" s="472">
        <f t="shared" si="0"/>
        <v>6</v>
      </c>
      <c r="O28" s="950" t="str">
        <f t="shared" si="1"/>
        <v>MEDIO</v>
      </c>
      <c r="P28" s="639">
        <v>10</v>
      </c>
      <c r="Q28" s="272">
        <f t="shared" si="2"/>
        <v>60</v>
      </c>
      <c r="R28" s="274" t="str">
        <f t="shared" si="3"/>
        <v>III</v>
      </c>
      <c r="S28" s="246" t="str">
        <f t="shared" si="4"/>
        <v>MEJORABLE</v>
      </c>
      <c r="T28" s="198" t="s">
        <v>91</v>
      </c>
      <c r="U28" s="198" t="s">
        <v>91</v>
      </c>
      <c r="V28" s="198" t="s">
        <v>91</v>
      </c>
      <c r="W28" s="36" t="s">
        <v>3028</v>
      </c>
      <c r="X28" s="311" t="s">
        <v>4205</v>
      </c>
      <c r="Y28" s="379"/>
    </row>
    <row r="29" spans="3:25" ht="408.75" customHeight="1">
      <c r="C29" s="1491"/>
      <c r="D29" s="1492"/>
      <c r="E29" s="991" t="s">
        <v>402</v>
      </c>
      <c r="F29" s="102" t="s">
        <v>1772</v>
      </c>
      <c r="G29" s="407" t="s">
        <v>8</v>
      </c>
      <c r="H29" s="198" t="s">
        <v>1390</v>
      </c>
      <c r="I29" s="198" t="s">
        <v>11</v>
      </c>
      <c r="J29" s="198" t="s">
        <v>11</v>
      </c>
      <c r="K29" s="198" t="s">
        <v>189</v>
      </c>
      <c r="L29" s="472">
        <v>2</v>
      </c>
      <c r="M29" s="472">
        <v>4</v>
      </c>
      <c r="N29" s="472">
        <f t="shared" si="0"/>
        <v>8</v>
      </c>
      <c r="O29" s="950" t="str">
        <f t="shared" si="1"/>
        <v>MEDIO</v>
      </c>
      <c r="P29" s="639">
        <v>10</v>
      </c>
      <c r="Q29" s="272">
        <f t="shared" si="2"/>
        <v>80</v>
      </c>
      <c r="R29" s="274" t="str">
        <f t="shared" si="3"/>
        <v>III</v>
      </c>
      <c r="S29" s="246" t="str">
        <f t="shared" si="4"/>
        <v>MEJORABLE</v>
      </c>
      <c r="T29" s="198" t="s">
        <v>91</v>
      </c>
      <c r="U29" s="198" t="s">
        <v>91</v>
      </c>
      <c r="V29" s="198" t="s">
        <v>91</v>
      </c>
      <c r="W29" s="194" t="s">
        <v>3029</v>
      </c>
      <c r="X29" s="203" t="s">
        <v>190</v>
      </c>
      <c r="Y29" s="379"/>
    </row>
    <row r="30" spans="3:25" ht="352.5" customHeight="1">
      <c r="C30" s="1491"/>
      <c r="D30" s="1493" t="s">
        <v>3891</v>
      </c>
      <c r="E30" s="992" t="s">
        <v>6</v>
      </c>
      <c r="F30" s="188" t="s">
        <v>396</v>
      </c>
      <c r="G30" s="407" t="s">
        <v>20</v>
      </c>
      <c r="H30" s="179" t="s">
        <v>246</v>
      </c>
      <c r="I30" s="178" t="s">
        <v>11</v>
      </c>
      <c r="J30" s="178" t="s">
        <v>901</v>
      </c>
      <c r="K30" s="178" t="s">
        <v>11</v>
      </c>
      <c r="L30" s="472">
        <v>2</v>
      </c>
      <c r="M30" s="472">
        <v>3</v>
      </c>
      <c r="N30" s="472">
        <f t="shared" si="0"/>
        <v>6</v>
      </c>
      <c r="O30" s="950" t="str">
        <f t="shared" si="1"/>
        <v>MEDIO</v>
      </c>
      <c r="P30" s="639">
        <v>10</v>
      </c>
      <c r="Q30" s="272">
        <f t="shared" si="2"/>
        <v>60</v>
      </c>
      <c r="R30" s="274" t="str">
        <f t="shared" si="3"/>
        <v>III</v>
      </c>
      <c r="S30" s="246" t="str">
        <f t="shared" si="4"/>
        <v>MEJORABLE</v>
      </c>
      <c r="T30" s="179" t="s">
        <v>91</v>
      </c>
      <c r="U30" s="179" t="s">
        <v>91</v>
      </c>
      <c r="V30" s="179" t="s">
        <v>91</v>
      </c>
      <c r="W30" s="310" t="s">
        <v>3030</v>
      </c>
      <c r="X30" s="183" t="s">
        <v>13</v>
      </c>
      <c r="Y30" s="379"/>
    </row>
    <row r="31" spans="3:25" ht="357" customHeight="1">
      <c r="C31" s="1491"/>
      <c r="D31" s="1493"/>
      <c r="E31" s="992" t="s">
        <v>6</v>
      </c>
      <c r="F31" s="85" t="s">
        <v>410</v>
      </c>
      <c r="G31" s="407" t="s">
        <v>8</v>
      </c>
      <c r="H31" s="87" t="s">
        <v>288</v>
      </c>
      <c r="I31" s="45" t="s">
        <v>11</v>
      </c>
      <c r="J31" s="45" t="s">
        <v>11</v>
      </c>
      <c r="K31" s="45" t="s">
        <v>1620</v>
      </c>
      <c r="L31" s="472">
        <v>2</v>
      </c>
      <c r="M31" s="472">
        <v>3</v>
      </c>
      <c r="N31" s="472">
        <f t="shared" si="0"/>
        <v>6</v>
      </c>
      <c r="O31" s="950" t="str">
        <f t="shared" si="1"/>
        <v>MEDIO</v>
      </c>
      <c r="P31" s="639">
        <v>10</v>
      </c>
      <c r="Q31" s="272">
        <f t="shared" si="2"/>
        <v>60</v>
      </c>
      <c r="R31" s="274" t="str">
        <f t="shared" si="3"/>
        <v>III</v>
      </c>
      <c r="S31" s="246" t="str">
        <f t="shared" si="4"/>
        <v>MEJORABLE</v>
      </c>
      <c r="T31" s="179" t="s">
        <v>14</v>
      </c>
      <c r="U31" s="179" t="s">
        <v>14</v>
      </c>
      <c r="V31" s="179" t="s">
        <v>14</v>
      </c>
      <c r="W31" s="38" t="s">
        <v>3031</v>
      </c>
      <c r="X31" s="309" t="s">
        <v>13</v>
      </c>
      <c r="Y31" s="379"/>
    </row>
    <row r="32" spans="3:25" ht="176.25" customHeight="1">
      <c r="C32" s="1491"/>
      <c r="D32" s="1493"/>
      <c r="E32" s="992" t="s">
        <v>6</v>
      </c>
      <c r="F32" s="46" t="s">
        <v>314</v>
      </c>
      <c r="G32" s="407" t="s">
        <v>8</v>
      </c>
      <c r="H32" s="316" t="s">
        <v>398</v>
      </c>
      <c r="I32" s="43" t="s">
        <v>11</v>
      </c>
      <c r="J32" s="43" t="s">
        <v>44</v>
      </c>
      <c r="K32" s="43" t="s">
        <v>238</v>
      </c>
      <c r="L32" s="472">
        <v>2</v>
      </c>
      <c r="M32" s="472">
        <v>4</v>
      </c>
      <c r="N32" s="472">
        <f t="shared" si="0"/>
        <v>8</v>
      </c>
      <c r="O32" s="950" t="str">
        <f t="shared" si="1"/>
        <v>MEDIO</v>
      </c>
      <c r="P32" s="639">
        <v>10</v>
      </c>
      <c r="Q32" s="272">
        <f t="shared" si="2"/>
        <v>80</v>
      </c>
      <c r="R32" s="274" t="str">
        <f t="shared" si="3"/>
        <v>III</v>
      </c>
      <c r="S32" s="246" t="str">
        <f t="shared" si="4"/>
        <v>MEJORABLE</v>
      </c>
      <c r="T32" s="179" t="s">
        <v>14</v>
      </c>
      <c r="U32" s="179" t="s">
        <v>14</v>
      </c>
      <c r="V32" s="179" t="s">
        <v>14</v>
      </c>
      <c r="W32" s="38" t="s">
        <v>16</v>
      </c>
      <c r="X32" s="311" t="s">
        <v>13</v>
      </c>
      <c r="Y32" s="379"/>
    </row>
    <row r="33" spans="3:25" ht="320.25" customHeight="1">
      <c r="C33" s="1491"/>
      <c r="D33" s="1493"/>
      <c r="E33" s="992" t="s">
        <v>6</v>
      </c>
      <c r="F33" s="468" t="s">
        <v>1807</v>
      </c>
      <c r="G33" s="407" t="s">
        <v>33</v>
      </c>
      <c r="H33" s="310" t="s">
        <v>160</v>
      </c>
      <c r="I33" s="178" t="s">
        <v>1607</v>
      </c>
      <c r="J33" s="178" t="s">
        <v>1608</v>
      </c>
      <c r="K33" s="179" t="s">
        <v>1609</v>
      </c>
      <c r="L33" s="472">
        <v>2</v>
      </c>
      <c r="M33" s="472">
        <v>3</v>
      </c>
      <c r="N33" s="472">
        <f t="shared" si="0"/>
        <v>6</v>
      </c>
      <c r="O33" s="950" t="str">
        <f t="shared" si="1"/>
        <v>MEDIO</v>
      </c>
      <c r="P33" s="639">
        <v>10</v>
      </c>
      <c r="Q33" s="272">
        <f t="shared" si="2"/>
        <v>60</v>
      </c>
      <c r="R33" s="274" t="str">
        <f t="shared" si="3"/>
        <v>III</v>
      </c>
      <c r="S33" s="246" t="str">
        <f t="shared" si="4"/>
        <v>MEJORABLE</v>
      </c>
      <c r="T33" s="179" t="s">
        <v>13</v>
      </c>
      <c r="U33" s="179" t="s">
        <v>13</v>
      </c>
      <c r="V33" s="179" t="s">
        <v>13</v>
      </c>
      <c r="W33" s="36" t="s">
        <v>3986</v>
      </c>
      <c r="X33" s="311" t="s">
        <v>899</v>
      </c>
      <c r="Y33" s="379"/>
    </row>
    <row r="34" spans="3:25" ht="142.5" customHeight="1">
      <c r="C34" s="1491"/>
      <c r="D34" s="1493"/>
      <c r="E34" s="992" t="s">
        <v>6</v>
      </c>
      <c r="F34" s="468" t="s">
        <v>1808</v>
      </c>
      <c r="G34" s="407" t="s">
        <v>33</v>
      </c>
      <c r="H34" s="84" t="s">
        <v>160</v>
      </c>
      <c r="I34" s="178" t="s">
        <v>1607</v>
      </c>
      <c r="J34" s="178" t="s">
        <v>1608</v>
      </c>
      <c r="K34" s="179" t="s">
        <v>1609</v>
      </c>
      <c r="L34" s="472">
        <v>2</v>
      </c>
      <c r="M34" s="472">
        <v>3</v>
      </c>
      <c r="N34" s="472">
        <f t="shared" si="0"/>
        <v>6</v>
      </c>
      <c r="O34" s="950" t="str">
        <f t="shared" si="1"/>
        <v>MEDIO</v>
      </c>
      <c r="P34" s="639">
        <v>10</v>
      </c>
      <c r="Q34" s="272">
        <f t="shared" si="2"/>
        <v>60</v>
      </c>
      <c r="R34" s="274" t="str">
        <f t="shared" si="3"/>
        <v>III</v>
      </c>
      <c r="S34" s="246" t="str">
        <f t="shared" si="4"/>
        <v>MEJORABLE</v>
      </c>
      <c r="T34" s="179" t="s">
        <v>13</v>
      </c>
      <c r="U34" s="179" t="s">
        <v>13</v>
      </c>
      <c r="V34" s="179" t="s">
        <v>13</v>
      </c>
      <c r="W34" s="36" t="s">
        <v>3987</v>
      </c>
      <c r="X34" s="311" t="s">
        <v>899</v>
      </c>
      <c r="Y34" s="379"/>
    </row>
    <row r="35" spans="3:25" ht="300.75" customHeight="1">
      <c r="C35" s="1491"/>
      <c r="D35" s="1493"/>
      <c r="E35" s="992" t="s">
        <v>6</v>
      </c>
      <c r="F35" s="178" t="s">
        <v>248</v>
      </c>
      <c r="G35" s="407" t="s">
        <v>219</v>
      </c>
      <c r="H35" s="178" t="s">
        <v>220</v>
      </c>
      <c r="I35" s="178" t="s">
        <v>1607</v>
      </c>
      <c r="J35" s="178" t="s">
        <v>1608</v>
      </c>
      <c r="K35" s="179" t="s">
        <v>1609</v>
      </c>
      <c r="L35" s="472">
        <v>2</v>
      </c>
      <c r="M35" s="472">
        <v>3</v>
      </c>
      <c r="N35" s="472">
        <f t="shared" si="0"/>
        <v>6</v>
      </c>
      <c r="O35" s="950" t="str">
        <f t="shared" si="1"/>
        <v>MEDIO</v>
      </c>
      <c r="P35" s="639">
        <v>10</v>
      </c>
      <c r="Q35" s="272">
        <f t="shared" si="2"/>
        <v>60</v>
      </c>
      <c r="R35" s="274" t="str">
        <f t="shared" si="3"/>
        <v>III</v>
      </c>
      <c r="S35" s="246" t="str">
        <f t="shared" si="4"/>
        <v>MEJORABLE</v>
      </c>
      <c r="T35" s="179" t="s">
        <v>91</v>
      </c>
      <c r="U35" s="179" t="s">
        <v>91</v>
      </c>
      <c r="V35" s="179" t="s">
        <v>252</v>
      </c>
      <c r="W35" s="179" t="s">
        <v>3548</v>
      </c>
      <c r="X35" s="183" t="s">
        <v>4206</v>
      </c>
      <c r="Y35" s="379"/>
    </row>
    <row r="36" spans="3:25" ht="238.5" customHeight="1">
      <c r="C36" s="1491"/>
      <c r="D36" s="1493"/>
      <c r="E36" s="973" t="s">
        <v>6</v>
      </c>
      <c r="F36" s="406" t="s">
        <v>1773</v>
      </c>
      <c r="G36" s="407" t="s">
        <v>8</v>
      </c>
      <c r="H36" s="408" t="s">
        <v>233</v>
      </c>
      <c r="I36" s="409" t="s">
        <v>10</v>
      </c>
      <c r="J36" s="409" t="s">
        <v>28</v>
      </c>
      <c r="K36" s="409" t="s">
        <v>258</v>
      </c>
      <c r="L36" s="472">
        <v>2</v>
      </c>
      <c r="M36" s="472">
        <v>3</v>
      </c>
      <c r="N36" s="472">
        <f t="shared" si="0"/>
        <v>6</v>
      </c>
      <c r="O36" s="950" t="str">
        <f t="shared" si="1"/>
        <v>MEDIO</v>
      </c>
      <c r="P36" s="639">
        <v>10</v>
      </c>
      <c r="Q36" s="272">
        <f t="shared" si="2"/>
        <v>60</v>
      </c>
      <c r="R36" s="274" t="str">
        <f t="shared" si="3"/>
        <v>III</v>
      </c>
      <c r="S36" s="246" t="str">
        <f t="shared" si="4"/>
        <v>MEJORABLE</v>
      </c>
      <c r="T36" s="423" t="s">
        <v>13</v>
      </c>
      <c r="U36" s="423" t="s">
        <v>13</v>
      </c>
      <c r="V36" s="423" t="s">
        <v>411</v>
      </c>
      <c r="W36" s="424" t="s">
        <v>3032</v>
      </c>
      <c r="X36" s="428" t="s">
        <v>13</v>
      </c>
      <c r="Y36" s="379"/>
    </row>
    <row r="37" spans="3:25" ht="253.5" customHeight="1">
      <c r="C37" s="1491"/>
      <c r="D37" s="1493"/>
      <c r="E37" s="973" t="s">
        <v>402</v>
      </c>
      <c r="F37" s="406" t="s">
        <v>1774</v>
      </c>
      <c r="G37" s="407" t="s">
        <v>195</v>
      </c>
      <c r="H37" s="411" t="s">
        <v>197</v>
      </c>
      <c r="I37" s="411" t="s">
        <v>1621</v>
      </c>
      <c r="J37" s="411" t="s">
        <v>196</v>
      </c>
      <c r="K37" s="411" t="s">
        <v>1266</v>
      </c>
      <c r="L37" s="472">
        <v>2</v>
      </c>
      <c r="M37" s="472">
        <v>3</v>
      </c>
      <c r="N37" s="472">
        <f t="shared" si="0"/>
        <v>6</v>
      </c>
      <c r="O37" s="950" t="str">
        <f t="shared" si="1"/>
        <v>MEDIO</v>
      </c>
      <c r="P37" s="639">
        <v>10</v>
      </c>
      <c r="Q37" s="272">
        <f t="shared" si="2"/>
        <v>60</v>
      </c>
      <c r="R37" s="274" t="str">
        <f t="shared" si="3"/>
        <v>III</v>
      </c>
      <c r="S37" s="246" t="str">
        <f t="shared" si="4"/>
        <v>MEJORABLE</v>
      </c>
      <c r="T37" s="426" t="s">
        <v>91</v>
      </c>
      <c r="U37" s="426" t="s">
        <v>91</v>
      </c>
      <c r="V37" s="426" t="s">
        <v>91</v>
      </c>
      <c r="W37" s="427" t="s">
        <v>3033</v>
      </c>
      <c r="X37" s="428" t="s">
        <v>13</v>
      </c>
      <c r="Y37" s="379"/>
    </row>
    <row r="38" spans="3:25" ht="283.2">
      <c r="C38" s="1491"/>
      <c r="D38" s="1493"/>
      <c r="E38" s="973" t="s">
        <v>6</v>
      </c>
      <c r="F38" s="406" t="s">
        <v>1775</v>
      </c>
      <c r="G38" s="407" t="s">
        <v>8</v>
      </c>
      <c r="H38" s="413" t="s">
        <v>1622</v>
      </c>
      <c r="I38" s="413" t="s">
        <v>11</v>
      </c>
      <c r="J38" s="413" t="s">
        <v>1340</v>
      </c>
      <c r="K38" s="413" t="s">
        <v>11</v>
      </c>
      <c r="L38" s="472">
        <v>2</v>
      </c>
      <c r="M38" s="472">
        <v>4</v>
      </c>
      <c r="N38" s="472">
        <f t="shared" si="0"/>
        <v>8</v>
      </c>
      <c r="O38" s="950" t="str">
        <f t="shared" si="1"/>
        <v>MEDIO</v>
      </c>
      <c r="P38" s="639">
        <v>10</v>
      </c>
      <c r="Q38" s="272">
        <f t="shared" si="2"/>
        <v>80</v>
      </c>
      <c r="R38" s="274" t="str">
        <f t="shared" si="3"/>
        <v>III</v>
      </c>
      <c r="S38" s="246" t="str">
        <f t="shared" si="4"/>
        <v>MEJORABLE</v>
      </c>
      <c r="T38" s="429" t="s">
        <v>91</v>
      </c>
      <c r="U38" s="429" t="s">
        <v>91</v>
      </c>
      <c r="V38" s="429" t="s">
        <v>91</v>
      </c>
      <c r="W38" s="430" t="s">
        <v>3034</v>
      </c>
      <c r="X38" s="431" t="s">
        <v>13</v>
      </c>
      <c r="Y38" s="379"/>
    </row>
    <row r="39" spans="3:25" ht="354">
      <c r="C39" s="1491"/>
      <c r="D39" s="1493"/>
      <c r="E39" s="973" t="s">
        <v>402</v>
      </c>
      <c r="F39" s="406" t="s">
        <v>1776</v>
      </c>
      <c r="G39" s="407" t="s">
        <v>1242</v>
      </c>
      <c r="H39" s="415" t="s">
        <v>1346</v>
      </c>
      <c r="I39" s="415" t="s">
        <v>11</v>
      </c>
      <c r="J39" s="415" t="s">
        <v>11</v>
      </c>
      <c r="K39" s="975" t="s">
        <v>204</v>
      </c>
      <c r="L39" s="472">
        <v>2</v>
      </c>
      <c r="M39" s="472">
        <v>4</v>
      </c>
      <c r="N39" s="472">
        <f t="shared" si="0"/>
        <v>8</v>
      </c>
      <c r="O39" s="950" t="str">
        <f t="shared" si="1"/>
        <v>MEDIO</v>
      </c>
      <c r="P39" s="639">
        <v>10</v>
      </c>
      <c r="Q39" s="272">
        <f t="shared" si="2"/>
        <v>80</v>
      </c>
      <c r="R39" s="274" t="str">
        <f t="shared" si="3"/>
        <v>III</v>
      </c>
      <c r="S39" s="246" t="str">
        <f t="shared" si="4"/>
        <v>MEJORABLE</v>
      </c>
      <c r="T39" s="429" t="s">
        <v>91</v>
      </c>
      <c r="U39" s="429" t="s">
        <v>91</v>
      </c>
      <c r="V39" s="429" t="s">
        <v>91</v>
      </c>
      <c r="W39" s="432" t="s">
        <v>3035</v>
      </c>
      <c r="X39" s="433" t="s">
        <v>13</v>
      </c>
      <c r="Y39" s="379"/>
    </row>
    <row r="40" spans="3:25" ht="316.5" customHeight="1">
      <c r="C40" s="1441"/>
      <c r="D40" s="1582" t="s">
        <v>3980</v>
      </c>
      <c r="E40" s="1573" t="s">
        <v>6</v>
      </c>
      <c r="F40" s="973" t="s">
        <v>1777</v>
      </c>
      <c r="G40" s="407" t="s">
        <v>20</v>
      </c>
      <c r="H40" s="416" t="s">
        <v>30</v>
      </c>
      <c r="I40" s="417" t="s">
        <v>11</v>
      </c>
      <c r="J40" s="417" t="s">
        <v>85</v>
      </c>
      <c r="K40" s="417" t="s">
        <v>1623</v>
      </c>
      <c r="L40" s="472">
        <v>2</v>
      </c>
      <c r="M40" s="472">
        <v>2</v>
      </c>
      <c r="N40" s="472">
        <f t="shared" si="0"/>
        <v>4</v>
      </c>
      <c r="O40" s="950" t="str">
        <f t="shared" si="1"/>
        <v>BAJO</v>
      </c>
      <c r="P40" s="639">
        <v>100</v>
      </c>
      <c r="Q40" s="272">
        <f t="shared" si="2"/>
        <v>400</v>
      </c>
      <c r="R40" s="274" t="str">
        <f t="shared" si="3"/>
        <v>II</v>
      </c>
      <c r="S40" s="246" t="str">
        <f t="shared" si="4"/>
        <v>ACEPTABLE CON CONTROL ESPECIFICO</v>
      </c>
      <c r="T40" s="434" t="s">
        <v>13</v>
      </c>
      <c r="U40" s="434" t="s">
        <v>13</v>
      </c>
      <c r="V40" s="423" t="s">
        <v>88</v>
      </c>
      <c r="W40" s="424" t="s">
        <v>3036</v>
      </c>
      <c r="X40" s="435" t="s">
        <v>13</v>
      </c>
      <c r="Y40" s="379"/>
    </row>
    <row r="41" spans="3:25" ht="318.75" customHeight="1">
      <c r="C41" s="1441"/>
      <c r="D41" s="1582"/>
      <c r="E41" s="1573"/>
      <c r="F41" s="406" t="s">
        <v>1778</v>
      </c>
      <c r="G41" s="407" t="s">
        <v>33</v>
      </c>
      <c r="H41" s="408" t="s">
        <v>34</v>
      </c>
      <c r="I41" s="409" t="s">
        <v>10</v>
      </c>
      <c r="J41" s="409" t="s">
        <v>10</v>
      </c>
      <c r="K41" s="409" t="s">
        <v>1624</v>
      </c>
      <c r="L41" s="472">
        <v>2</v>
      </c>
      <c r="M41" s="472">
        <v>3</v>
      </c>
      <c r="N41" s="472">
        <f t="shared" si="0"/>
        <v>6</v>
      </c>
      <c r="O41" s="950" t="str">
        <f t="shared" si="1"/>
        <v>MEDIO</v>
      </c>
      <c r="P41" s="639">
        <v>10</v>
      </c>
      <c r="Q41" s="272">
        <f t="shared" si="2"/>
        <v>60</v>
      </c>
      <c r="R41" s="274" t="str">
        <f t="shared" si="3"/>
        <v>III</v>
      </c>
      <c r="S41" s="246" t="str">
        <f t="shared" si="4"/>
        <v>MEJORABLE</v>
      </c>
      <c r="T41" s="434" t="s">
        <v>13</v>
      </c>
      <c r="U41" s="434" t="s">
        <v>13</v>
      </c>
      <c r="V41" s="434" t="s">
        <v>13</v>
      </c>
      <c r="W41" s="424" t="s">
        <v>3037</v>
      </c>
      <c r="X41" s="436" t="s">
        <v>13</v>
      </c>
      <c r="Y41" s="379"/>
    </row>
    <row r="42" spans="3:25" ht="293.25" customHeight="1">
      <c r="C42" s="1441"/>
      <c r="D42" s="1582"/>
      <c r="E42" s="992" t="s">
        <v>6</v>
      </c>
      <c r="F42" s="33" t="s">
        <v>180</v>
      </c>
      <c r="G42" s="407" t="s">
        <v>20</v>
      </c>
      <c r="H42" s="310" t="s">
        <v>31</v>
      </c>
      <c r="I42" s="184" t="s">
        <v>11</v>
      </c>
      <c r="J42" s="184" t="s">
        <v>11</v>
      </c>
      <c r="K42" s="184" t="s">
        <v>11</v>
      </c>
      <c r="L42" s="472">
        <v>2</v>
      </c>
      <c r="M42" s="472">
        <v>2</v>
      </c>
      <c r="N42" s="472">
        <f t="shared" si="0"/>
        <v>4</v>
      </c>
      <c r="O42" s="950" t="str">
        <f t="shared" si="1"/>
        <v>BAJO</v>
      </c>
      <c r="P42" s="639">
        <v>100</v>
      </c>
      <c r="Q42" s="272">
        <f t="shared" si="2"/>
        <v>400</v>
      </c>
      <c r="R42" s="274" t="str">
        <f t="shared" si="3"/>
        <v>II</v>
      </c>
      <c r="S42" s="246" t="str">
        <f t="shared" si="4"/>
        <v>ACEPTABLE CON CONTROL ESPECIFICO</v>
      </c>
      <c r="T42" s="179" t="s">
        <v>13</v>
      </c>
      <c r="U42" s="179" t="s">
        <v>13</v>
      </c>
      <c r="V42" s="179" t="s">
        <v>13</v>
      </c>
      <c r="W42" s="316" t="s">
        <v>3038</v>
      </c>
      <c r="X42" s="311" t="s">
        <v>13</v>
      </c>
      <c r="Y42" s="379"/>
    </row>
    <row r="43" spans="3:25" ht="372" customHeight="1">
      <c r="C43" s="1441"/>
      <c r="D43" s="1582"/>
      <c r="E43" s="992" t="s">
        <v>6</v>
      </c>
      <c r="F43" s="437" t="s">
        <v>1779</v>
      </c>
      <c r="G43" s="407" t="s">
        <v>8</v>
      </c>
      <c r="H43" s="439" t="s">
        <v>288</v>
      </c>
      <c r="I43" s="440" t="s">
        <v>11</v>
      </c>
      <c r="J43" s="440" t="s">
        <v>11</v>
      </c>
      <c r="K43" s="440" t="s">
        <v>11</v>
      </c>
      <c r="L43" s="472">
        <v>2</v>
      </c>
      <c r="M43" s="472">
        <v>4</v>
      </c>
      <c r="N43" s="472">
        <f t="shared" si="0"/>
        <v>8</v>
      </c>
      <c r="O43" s="950" t="str">
        <f t="shared" si="1"/>
        <v>MEDIO</v>
      </c>
      <c r="P43" s="639">
        <v>10</v>
      </c>
      <c r="Q43" s="272">
        <f t="shared" si="2"/>
        <v>80</v>
      </c>
      <c r="R43" s="274" t="str">
        <f t="shared" si="3"/>
        <v>III</v>
      </c>
      <c r="S43" s="246" t="str">
        <f t="shared" si="4"/>
        <v>MEJORABLE</v>
      </c>
      <c r="T43" s="45" t="s">
        <v>14</v>
      </c>
      <c r="U43" s="45" t="s">
        <v>14</v>
      </c>
      <c r="V43" s="45" t="s">
        <v>14</v>
      </c>
      <c r="W43" s="88" t="s">
        <v>3039</v>
      </c>
      <c r="X43" s="89" t="s">
        <v>13</v>
      </c>
      <c r="Y43" s="379"/>
    </row>
    <row r="44" spans="3:25" ht="372" customHeight="1">
      <c r="C44" s="1441"/>
      <c r="D44" s="1582"/>
      <c r="E44" s="992" t="s">
        <v>6</v>
      </c>
      <c r="F44" s="437" t="s">
        <v>1780</v>
      </c>
      <c r="G44" s="407" t="s">
        <v>8</v>
      </c>
      <c r="H44" s="439" t="s">
        <v>398</v>
      </c>
      <c r="I44" s="440" t="s">
        <v>11</v>
      </c>
      <c r="J44" s="440" t="s">
        <v>44</v>
      </c>
      <c r="K44" s="440" t="s">
        <v>238</v>
      </c>
      <c r="L44" s="472">
        <v>2</v>
      </c>
      <c r="M44" s="472">
        <v>4</v>
      </c>
      <c r="N44" s="472">
        <f t="shared" si="0"/>
        <v>8</v>
      </c>
      <c r="O44" s="950" t="str">
        <f t="shared" si="1"/>
        <v>MEDIO</v>
      </c>
      <c r="P44" s="639">
        <v>10</v>
      </c>
      <c r="Q44" s="272">
        <f t="shared" si="2"/>
        <v>80</v>
      </c>
      <c r="R44" s="274" t="str">
        <f t="shared" si="3"/>
        <v>III</v>
      </c>
      <c r="S44" s="246" t="str">
        <f t="shared" si="4"/>
        <v>MEJORABLE</v>
      </c>
      <c r="T44" s="440" t="s">
        <v>14</v>
      </c>
      <c r="U44" s="440" t="s">
        <v>14</v>
      </c>
      <c r="V44" s="440" t="s">
        <v>14</v>
      </c>
      <c r="W44" s="454" t="s">
        <v>3040</v>
      </c>
      <c r="X44" s="455" t="s">
        <v>13</v>
      </c>
      <c r="Y44" s="379"/>
    </row>
    <row r="45" spans="3:25" ht="372" customHeight="1">
      <c r="C45" s="1441"/>
      <c r="D45" s="1582"/>
      <c r="E45" s="351" t="s">
        <v>402</v>
      </c>
      <c r="F45" s="441" t="s">
        <v>1781</v>
      </c>
      <c r="G45" s="407" t="s">
        <v>1242</v>
      </c>
      <c r="H45" s="443" t="s">
        <v>414</v>
      </c>
      <c r="I45" s="443" t="s">
        <v>196</v>
      </c>
      <c r="J45" s="443" t="s">
        <v>196</v>
      </c>
      <c r="K45" s="443" t="s">
        <v>196</v>
      </c>
      <c r="L45" s="472">
        <v>2</v>
      </c>
      <c r="M45" s="472">
        <v>4</v>
      </c>
      <c r="N45" s="472">
        <f t="shared" si="0"/>
        <v>8</v>
      </c>
      <c r="O45" s="950" t="str">
        <f t="shared" si="1"/>
        <v>MEDIO</v>
      </c>
      <c r="P45" s="639">
        <v>10</v>
      </c>
      <c r="Q45" s="272">
        <f t="shared" si="2"/>
        <v>80</v>
      </c>
      <c r="R45" s="274" t="str">
        <f t="shared" si="3"/>
        <v>III</v>
      </c>
      <c r="S45" s="246" t="str">
        <f t="shared" si="4"/>
        <v>MEJORABLE</v>
      </c>
      <c r="T45" s="443" t="s">
        <v>91</v>
      </c>
      <c r="U45" s="443" t="s">
        <v>91</v>
      </c>
      <c r="V45" s="443" t="s">
        <v>91</v>
      </c>
      <c r="W45" s="456" t="s">
        <v>3041</v>
      </c>
      <c r="X45" s="457" t="s">
        <v>190</v>
      </c>
      <c r="Y45" s="379"/>
    </row>
    <row r="46" spans="3:25" ht="321.75" customHeight="1">
      <c r="C46" s="1441"/>
      <c r="D46" s="1582"/>
      <c r="E46" s="351" t="s">
        <v>402</v>
      </c>
      <c r="F46" s="441" t="s">
        <v>1782</v>
      </c>
      <c r="G46" s="407" t="s">
        <v>1399</v>
      </c>
      <c r="H46" s="443" t="s">
        <v>340</v>
      </c>
      <c r="I46" s="443" t="s">
        <v>196</v>
      </c>
      <c r="J46" s="443" t="s">
        <v>196</v>
      </c>
      <c r="K46" s="443" t="s">
        <v>1266</v>
      </c>
      <c r="L46" s="472">
        <v>2</v>
      </c>
      <c r="M46" s="472">
        <v>3</v>
      </c>
      <c r="N46" s="472">
        <f t="shared" si="0"/>
        <v>6</v>
      </c>
      <c r="O46" s="950" t="str">
        <f t="shared" si="1"/>
        <v>MEDIO</v>
      </c>
      <c r="P46" s="639">
        <v>10</v>
      </c>
      <c r="Q46" s="272">
        <f t="shared" si="2"/>
        <v>60</v>
      </c>
      <c r="R46" s="274" t="str">
        <f t="shared" si="3"/>
        <v>III</v>
      </c>
      <c r="S46" s="246" t="str">
        <f t="shared" si="4"/>
        <v>MEJORABLE</v>
      </c>
      <c r="T46" s="443" t="s">
        <v>91</v>
      </c>
      <c r="U46" s="443" t="s">
        <v>91</v>
      </c>
      <c r="V46" s="443" t="s">
        <v>91</v>
      </c>
      <c r="W46" s="456" t="s">
        <v>3042</v>
      </c>
      <c r="X46" s="457" t="s">
        <v>4207</v>
      </c>
      <c r="Y46" s="379"/>
    </row>
    <row r="47" spans="3:25" ht="303.75" customHeight="1">
      <c r="C47" s="1441"/>
      <c r="D47" s="1582"/>
      <c r="E47" s="351" t="s">
        <v>402</v>
      </c>
      <c r="F47" s="441" t="s">
        <v>1783</v>
      </c>
      <c r="G47" s="407" t="s">
        <v>1204</v>
      </c>
      <c r="H47" s="443" t="s">
        <v>417</v>
      </c>
      <c r="I47" s="443" t="s">
        <v>196</v>
      </c>
      <c r="J47" s="443" t="s">
        <v>196</v>
      </c>
      <c r="K47" s="443" t="s">
        <v>196</v>
      </c>
      <c r="L47" s="472">
        <v>2</v>
      </c>
      <c r="M47" s="472">
        <v>3</v>
      </c>
      <c r="N47" s="472">
        <f t="shared" si="0"/>
        <v>6</v>
      </c>
      <c r="O47" s="950" t="str">
        <f t="shared" si="1"/>
        <v>MEDIO</v>
      </c>
      <c r="P47" s="639">
        <v>10</v>
      </c>
      <c r="Q47" s="272">
        <f t="shared" si="2"/>
        <v>60</v>
      </c>
      <c r="R47" s="274" t="str">
        <f t="shared" si="3"/>
        <v>III</v>
      </c>
      <c r="S47" s="246" t="str">
        <f t="shared" si="4"/>
        <v>MEJORABLE</v>
      </c>
      <c r="T47" s="443" t="s">
        <v>91</v>
      </c>
      <c r="U47" s="443" t="s">
        <v>91</v>
      </c>
      <c r="V47" s="443" t="s">
        <v>91</v>
      </c>
      <c r="W47" s="456" t="s">
        <v>3043</v>
      </c>
      <c r="X47" s="457" t="s">
        <v>13</v>
      </c>
      <c r="Y47" s="379"/>
    </row>
    <row r="48" spans="3:25" ht="296.25" customHeight="1">
      <c r="C48" s="1441"/>
      <c r="D48" s="1589" t="s">
        <v>3981</v>
      </c>
      <c r="E48" s="992" t="s">
        <v>6</v>
      </c>
      <c r="F48" s="438" t="s">
        <v>1784</v>
      </c>
      <c r="G48" s="407" t="s">
        <v>20</v>
      </c>
      <c r="H48" s="440" t="s">
        <v>52</v>
      </c>
      <c r="I48" s="444" t="s">
        <v>11</v>
      </c>
      <c r="J48" s="444" t="s">
        <v>11</v>
      </c>
      <c r="K48" s="444" t="s">
        <v>11</v>
      </c>
      <c r="L48" s="472">
        <v>2</v>
      </c>
      <c r="M48" s="472">
        <v>2</v>
      </c>
      <c r="N48" s="472">
        <f t="shared" si="0"/>
        <v>4</v>
      </c>
      <c r="O48" s="950" t="str">
        <f t="shared" si="1"/>
        <v>BAJO</v>
      </c>
      <c r="P48" s="639">
        <v>100</v>
      </c>
      <c r="Q48" s="272">
        <f t="shared" si="2"/>
        <v>400</v>
      </c>
      <c r="R48" s="274" t="str">
        <f t="shared" si="3"/>
        <v>II</v>
      </c>
      <c r="S48" s="246" t="str">
        <f t="shared" si="4"/>
        <v>ACEPTABLE CON CONTROL ESPECIFICO</v>
      </c>
      <c r="T48" s="440" t="s">
        <v>13</v>
      </c>
      <c r="U48" s="440" t="s">
        <v>13</v>
      </c>
      <c r="V48" s="440" t="s">
        <v>13</v>
      </c>
      <c r="W48" s="458" t="s">
        <v>3044</v>
      </c>
      <c r="X48" s="455" t="s">
        <v>13</v>
      </c>
      <c r="Y48" s="379"/>
    </row>
    <row r="49" spans="3:25" ht="279" customHeight="1">
      <c r="C49" s="1441"/>
      <c r="D49" s="1589"/>
      <c r="E49" s="352" t="s">
        <v>6</v>
      </c>
      <c r="F49" s="445" t="s">
        <v>1785</v>
      </c>
      <c r="G49" s="407" t="s">
        <v>86</v>
      </c>
      <c r="H49" s="443" t="s">
        <v>244</v>
      </c>
      <c r="I49" s="446" t="s">
        <v>11</v>
      </c>
      <c r="J49" s="446" t="s">
        <v>418</v>
      </c>
      <c r="K49" s="446" t="s">
        <v>11</v>
      </c>
      <c r="L49" s="472">
        <v>2</v>
      </c>
      <c r="M49" s="472">
        <v>3</v>
      </c>
      <c r="N49" s="472">
        <f t="shared" si="0"/>
        <v>6</v>
      </c>
      <c r="O49" s="950" t="str">
        <f t="shared" si="1"/>
        <v>MEDIO</v>
      </c>
      <c r="P49" s="639">
        <v>10</v>
      </c>
      <c r="Q49" s="272">
        <f t="shared" si="2"/>
        <v>60</v>
      </c>
      <c r="R49" s="274" t="str">
        <f t="shared" si="3"/>
        <v>III</v>
      </c>
      <c r="S49" s="246" t="str">
        <f t="shared" si="4"/>
        <v>MEJORABLE</v>
      </c>
      <c r="T49" s="443" t="s">
        <v>13</v>
      </c>
      <c r="U49" s="450" t="s">
        <v>419</v>
      </c>
      <c r="V49" s="443" t="s">
        <v>13</v>
      </c>
      <c r="W49" s="443" t="s">
        <v>3045</v>
      </c>
      <c r="X49" s="459" t="s">
        <v>13</v>
      </c>
      <c r="Y49" s="379"/>
    </row>
    <row r="50" spans="3:25" ht="219" customHeight="1">
      <c r="C50" s="1441"/>
      <c r="D50" s="1589"/>
      <c r="E50" s="351" t="s">
        <v>402</v>
      </c>
      <c r="F50" s="441" t="s">
        <v>1786</v>
      </c>
      <c r="G50" s="407" t="s">
        <v>203</v>
      </c>
      <c r="H50" s="443" t="s">
        <v>420</v>
      </c>
      <c r="I50" s="443" t="s">
        <v>416</v>
      </c>
      <c r="J50" s="443" t="s">
        <v>196</v>
      </c>
      <c r="K50" s="443" t="s">
        <v>196</v>
      </c>
      <c r="L50" s="472">
        <v>2</v>
      </c>
      <c r="M50" s="472">
        <v>3</v>
      </c>
      <c r="N50" s="472">
        <f t="shared" si="0"/>
        <v>6</v>
      </c>
      <c r="O50" s="950" t="str">
        <f t="shared" si="1"/>
        <v>MEDIO</v>
      </c>
      <c r="P50" s="639">
        <v>10</v>
      </c>
      <c r="Q50" s="272">
        <f t="shared" si="2"/>
        <v>60</v>
      </c>
      <c r="R50" s="274" t="str">
        <f t="shared" si="3"/>
        <v>III</v>
      </c>
      <c r="S50" s="246" t="str">
        <f t="shared" si="4"/>
        <v>MEJORABLE</v>
      </c>
      <c r="T50" s="443" t="s">
        <v>91</v>
      </c>
      <c r="U50" s="443" t="s">
        <v>91</v>
      </c>
      <c r="V50" s="443" t="s">
        <v>421</v>
      </c>
      <c r="W50" s="456" t="s">
        <v>3046</v>
      </c>
      <c r="X50" s="457" t="s">
        <v>190</v>
      </c>
      <c r="Y50" s="379"/>
    </row>
    <row r="51" spans="3:25" ht="201.6">
      <c r="C51" s="1441"/>
      <c r="D51" s="1589"/>
      <c r="E51" s="351" t="s">
        <v>402</v>
      </c>
      <c r="F51" s="441" t="s">
        <v>1787</v>
      </c>
      <c r="G51" s="407" t="s">
        <v>203</v>
      </c>
      <c r="H51" s="443" t="s">
        <v>415</v>
      </c>
      <c r="I51" s="443" t="s">
        <v>416</v>
      </c>
      <c r="J51" s="443" t="s">
        <v>196</v>
      </c>
      <c r="K51" s="443" t="s">
        <v>196</v>
      </c>
      <c r="L51" s="472">
        <v>2</v>
      </c>
      <c r="M51" s="472">
        <v>3</v>
      </c>
      <c r="N51" s="472">
        <f t="shared" si="0"/>
        <v>6</v>
      </c>
      <c r="O51" s="950" t="str">
        <f t="shared" si="1"/>
        <v>MEDIO</v>
      </c>
      <c r="P51" s="639">
        <v>10</v>
      </c>
      <c r="Q51" s="272">
        <f t="shared" si="2"/>
        <v>60</v>
      </c>
      <c r="R51" s="274" t="str">
        <f t="shared" si="3"/>
        <v>III</v>
      </c>
      <c r="S51" s="246" t="str">
        <f t="shared" si="4"/>
        <v>MEJORABLE</v>
      </c>
      <c r="T51" s="443" t="s">
        <v>91</v>
      </c>
      <c r="U51" s="443" t="s">
        <v>91</v>
      </c>
      <c r="V51" s="443" t="s">
        <v>421</v>
      </c>
      <c r="W51" s="456" t="s">
        <v>3047</v>
      </c>
      <c r="X51" s="457" t="s">
        <v>190</v>
      </c>
      <c r="Y51" s="379"/>
    </row>
    <row r="52" spans="3:25" ht="201.6">
      <c r="C52" s="1441"/>
      <c r="D52" s="1589"/>
      <c r="E52" s="351" t="s">
        <v>6</v>
      </c>
      <c r="F52" s="441" t="s">
        <v>1788</v>
      </c>
      <c r="G52" s="407" t="s">
        <v>8</v>
      </c>
      <c r="H52" s="443" t="s">
        <v>1579</v>
      </c>
      <c r="I52" s="443" t="s">
        <v>11</v>
      </c>
      <c r="J52" s="443" t="s">
        <v>11</v>
      </c>
      <c r="K52" s="446" t="s">
        <v>11</v>
      </c>
      <c r="L52" s="472">
        <v>2</v>
      </c>
      <c r="M52" s="472">
        <v>4</v>
      </c>
      <c r="N52" s="472">
        <f t="shared" si="0"/>
        <v>8</v>
      </c>
      <c r="O52" s="950" t="str">
        <f t="shared" si="1"/>
        <v>MEDIO</v>
      </c>
      <c r="P52" s="639">
        <v>10</v>
      </c>
      <c r="Q52" s="272">
        <f t="shared" si="2"/>
        <v>80</v>
      </c>
      <c r="R52" s="274" t="str">
        <f t="shared" si="3"/>
        <v>III</v>
      </c>
      <c r="S52" s="246" t="str">
        <f t="shared" si="4"/>
        <v>MEJORABLE</v>
      </c>
      <c r="T52" s="460" t="s">
        <v>13</v>
      </c>
      <c r="U52" s="456" t="s">
        <v>13</v>
      </c>
      <c r="V52" s="460" t="s">
        <v>13</v>
      </c>
      <c r="W52" s="461" t="s">
        <v>3048</v>
      </c>
      <c r="X52" s="457" t="s">
        <v>13</v>
      </c>
      <c r="Y52" s="379"/>
    </row>
    <row r="53" spans="3:25" ht="168">
      <c r="C53" s="1441"/>
      <c r="D53" s="1589"/>
      <c r="E53" s="352" t="s">
        <v>6</v>
      </c>
      <c r="F53" s="441" t="s">
        <v>1789</v>
      </c>
      <c r="G53" s="407" t="s">
        <v>8</v>
      </c>
      <c r="H53" s="443" t="s">
        <v>1625</v>
      </c>
      <c r="I53" s="443" t="s">
        <v>11</v>
      </c>
      <c r="J53" s="443" t="s">
        <v>11</v>
      </c>
      <c r="K53" s="446" t="s">
        <v>11</v>
      </c>
      <c r="L53" s="472">
        <v>2</v>
      </c>
      <c r="M53" s="472">
        <v>4</v>
      </c>
      <c r="N53" s="472">
        <f t="shared" si="0"/>
        <v>8</v>
      </c>
      <c r="O53" s="950" t="str">
        <f t="shared" si="1"/>
        <v>MEDIO</v>
      </c>
      <c r="P53" s="639">
        <v>10</v>
      </c>
      <c r="Q53" s="272">
        <f t="shared" si="2"/>
        <v>80</v>
      </c>
      <c r="R53" s="274" t="str">
        <f t="shared" si="3"/>
        <v>III</v>
      </c>
      <c r="S53" s="246" t="str">
        <f t="shared" si="4"/>
        <v>MEJORABLE</v>
      </c>
      <c r="T53" s="460" t="s">
        <v>13</v>
      </c>
      <c r="U53" s="460" t="s">
        <v>13</v>
      </c>
      <c r="V53" s="460" t="s">
        <v>13</v>
      </c>
      <c r="W53" s="461" t="s">
        <v>3549</v>
      </c>
      <c r="X53" s="457" t="s">
        <v>13</v>
      </c>
      <c r="Y53" s="379"/>
    </row>
    <row r="54" spans="3:25" ht="187.5" customHeight="1">
      <c r="C54" s="1441"/>
      <c r="D54" s="1589"/>
      <c r="E54" s="351" t="s">
        <v>6</v>
      </c>
      <c r="F54" s="441" t="s">
        <v>1790</v>
      </c>
      <c r="G54" s="407" t="s">
        <v>20</v>
      </c>
      <c r="H54" s="443" t="s">
        <v>213</v>
      </c>
      <c r="I54" s="444" t="s">
        <v>11</v>
      </c>
      <c r="J54" s="443" t="s">
        <v>1626</v>
      </c>
      <c r="K54" s="443" t="s">
        <v>422</v>
      </c>
      <c r="L54" s="472">
        <v>2</v>
      </c>
      <c r="M54" s="472">
        <v>3</v>
      </c>
      <c r="N54" s="472">
        <f t="shared" si="0"/>
        <v>6</v>
      </c>
      <c r="O54" s="950" t="str">
        <f t="shared" si="1"/>
        <v>MEDIO</v>
      </c>
      <c r="P54" s="639">
        <v>10</v>
      </c>
      <c r="Q54" s="272">
        <f t="shared" si="2"/>
        <v>60</v>
      </c>
      <c r="R54" s="274" t="str">
        <f t="shared" si="3"/>
        <v>III</v>
      </c>
      <c r="S54" s="246" t="str">
        <f t="shared" si="4"/>
        <v>MEJORABLE</v>
      </c>
      <c r="T54" s="443" t="s">
        <v>91</v>
      </c>
      <c r="U54" s="443" t="s">
        <v>91</v>
      </c>
      <c r="V54" s="443" t="s">
        <v>91</v>
      </c>
      <c r="W54" s="456" t="s">
        <v>3049</v>
      </c>
      <c r="X54" s="457" t="s">
        <v>1627</v>
      </c>
      <c r="Y54" s="379"/>
    </row>
    <row r="55" spans="3:25" ht="201.6">
      <c r="C55" s="1441"/>
      <c r="D55" s="1589"/>
      <c r="E55" s="351" t="s">
        <v>6</v>
      </c>
      <c r="F55" s="441" t="s">
        <v>1790</v>
      </c>
      <c r="G55" s="407" t="s">
        <v>20</v>
      </c>
      <c r="H55" s="443" t="s">
        <v>213</v>
      </c>
      <c r="I55" s="444" t="s">
        <v>11</v>
      </c>
      <c r="J55" s="443" t="s">
        <v>1626</v>
      </c>
      <c r="K55" s="443" t="s">
        <v>422</v>
      </c>
      <c r="L55" s="472">
        <v>2</v>
      </c>
      <c r="M55" s="472">
        <v>3</v>
      </c>
      <c r="N55" s="472">
        <f t="shared" si="0"/>
        <v>6</v>
      </c>
      <c r="O55" s="950" t="str">
        <f t="shared" si="1"/>
        <v>MEDIO</v>
      </c>
      <c r="P55" s="639">
        <v>10</v>
      </c>
      <c r="Q55" s="272">
        <f t="shared" si="2"/>
        <v>60</v>
      </c>
      <c r="R55" s="274" t="str">
        <f t="shared" si="3"/>
        <v>III</v>
      </c>
      <c r="S55" s="246" t="str">
        <f t="shared" si="4"/>
        <v>MEJORABLE</v>
      </c>
      <c r="T55" s="443" t="s">
        <v>91</v>
      </c>
      <c r="U55" s="443" t="s">
        <v>91</v>
      </c>
      <c r="V55" s="443" t="s">
        <v>91</v>
      </c>
      <c r="W55" s="456" t="s">
        <v>3050</v>
      </c>
      <c r="X55" s="457" t="s">
        <v>1627</v>
      </c>
      <c r="Y55" s="379"/>
    </row>
    <row r="56" spans="3:25" ht="250.5" customHeight="1">
      <c r="C56" s="1441"/>
      <c r="D56" s="1589"/>
      <c r="E56" s="351" t="s">
        <v>6</v>
      </c>
      <c r="F56" s="441" t="s">
        <v>1791</v>
      </c>
      <c r="G56" s="407" t="s">
        <v>20</v>
      </c>
      <c r="H56" s="443" t="s">
        <v>326</v>
      </c>
      <c r="I56" s="446" t="s">
        <v>11</v>
      </c>
      <c r="J56" s="446" t="s">
        <v>42</v>
      </c>
      <c r="K56" s="446" t="s">
        <v>1266</v>
      </c>
      <c r="L56" s="472">
        <v>2</v>
      </c>
      <c r="M56" s="472">
        <v>3</v>
      </c>
      <c r="N56" s="472">
        <f t="shared" si="0"/>
        <v>6</v>
      </c>
      <c r="O56" s="950" t="str">
        <f t="shared" si="1"/>
        <v>MEDIO</v>
      </c>
      <c r="P56" s="639">
        <v>10</v>
      </c>
      <c r="Q56" s="272">
        <f t="shared" si="2"/>
        <v>60</v>
      </c>
      <c r="R56" s="274" t="str">
        <f t="shared" si="3"/>
        <v>III</v>
      </c>
      <c r="S56" s="246" t="str">
        <f t="shared" si="4"/>
        <v>MEJORABLE</v>
      </c>
      <c r="T56" s="443" t="s">
        <v>91</v>
      </c>
      <c r="U56" s="443" t="s">
        <v>91</v>
      </c>
      <c r="V56" s="443" t="s">
        <v>91</v>
      </c>
      <c r="W56" s="456" t="s">
        <v>3051</v>
      </c>
      <c r="X56" s="457" t="s">
        <v>13</v>
      </c>
      <c r="Y56" s="379"/>
    </row>
    <row r="57" spans="3:25" ht="149.25" customHeight="1">
      <c r="C57" s="1441"/>
      <c r="D57" s="1589"/>
      <c r="E57" s="351" t="s">
        <v>6</v>
      </c>
      <c r="F57" s="447" t="s">
        <v>1792</v>
      </c>
      <c r="G57" s="407" t="s">
        <v>17</v>
      </c>
      <c r="H57" s="446" t="s">
        <v>423</v>
      </c>
      <c r="I57" s="446" t="s">
        <v>11</v>
      </c>
      <c r="J57" s="446" t="s">
        <v>11</v>
      </c>
      <c r="K57" s="446" t="s">
        <v>1628</v>
      </c>
      <c r="L57" s="472">
        <v>2</v>
      </c>
      <c r="M57" s="472">
        <v>3</v>
      </c>
      <c r="N57" s="472">
        <f t="shared" si="0"/>
        <v>6</v>
      </c>
      <c r="O57" s="950" t="str">
        <f t="shared" si="1"/>
        <v>MEDIO</v>
      </c>
      <c r="P57" s="639">
        <v>10</v>
      </c>
      <c r="Q57" s="272">
        <f t="shared" si="2"/>
        <v>60</v>
      </c>
      <c r="R57" s="274" t="str">
        <f t="shared" si="3"/>
        <v>III</v>
      </c>
      <c r="S57" s="246" t="str">
        <f t="shared" si="4"/>
        <v>MEJORABLE</v>
      </c>
      <c r="T57" s="443" t="s">
        <v>91</v>
      </c>
      <c r="U57" s="443" t="s">
        <v>91</v>
      </c>
      <c r="V57" s="443" t="s">
        <v>91</v>
      </c>
      <c r="W57" s="462" t="s">
        <v>3550</v>
      </c>
      <c r="X57" s="463" t="s">
        <v>1629</v>
      </c>
      <c r="Y57" s="379"/>
    </row>
    <row r="58" spans="3:25" ht="231" customHeight="1">
      <c r="C58" s="1441"/>
      <c r="D58" s="1589"/>
      <c r="E58" s="351" t="s">
        <v>6</v>
      </c>
      <c r="F58" s="447" t="s">
        <v>1793</v>
      </c>
      <c r="G58" s="407" t="s">
        <v>17</v>
      </c>
      <c r="H58" s="446" t="s">
        <v>424</v>
      </c>
      <c r="I58" s="446" t="s">
        <v>11</v>
      </c>
      <c r="J58" s="446" t="s">
        <v>11</v>
      </c>
      <c r="K58" s="446" t="s">
        <v>1628</v>
      </c>
      <c r="L58" s="472">
        <v>2</v>
      </c>
      <c r="M58" s="472">
        <v>3</v>
      </c>
      <c r="N58" s="472">
        <f t="shared" si="0"/>
        <v>6</v>
      </c>
      <c r="O58" s="950" t="str">
        <f t="shared" si="1"/>
        <v>MEDIO</v>
      </c>
      <c r="P58" s="639">
        <v>10</v>
      </c>
      <c r="Q58" s="272">
        <f t="shared" si="2"/>
        <v>60</v>
      </c>
      <c r="R58" s="274" t="str">
        <f t="shared" si="3"/>
        <v>III</v>
      </c>
      <c r="S58" s="246" t="str">
        <f t="shared" si="4"/>
        <v>MEJORABLE</v>
      </c>
      <c r="T58" s="443" t="s">
        <v>91</v>
      </c>
      <c r="U58" s="443" t="s">
        <v>91</v>
      </c>
      <c r="V58" s="443" t="s">
        <v>91</v>
      </c>
      <c r="W58" s="462" t="s">
        <v>4208</v>
      </c>
      <c r="X58" s="463" t="s">
        <v>4209</v>
      </c>
      <c r="Y58" s="379"/>
    </row>
    <row r="59" spans="3:25" ht="235.2">
      <c r="C59" s="1441"/>
      <c r="D59" s="1589"/>
      <c r="E59" s="351" t="s">
        <v>6</v>
      </c>
      <c r="F59" s="449" t="s">
        <v>1794</v>
      </c>
      <c r="G59" s="407" t="s">
        <v>17</v>
      </c>
      <c r="H59" s="446" t="s">
        <v>425</v>
      </c>
      <c r="I59" s="446" t="s">
        <v>11</v>
      </c>
      <c r="J59" s="446" t="s">
        <v>11</v>
      </c>
      <c r="K59" s="446" t="s">
        <v>1628</v>
      </c>
      <c r="L59" s="472">
        <v>2</v>
      </c>
      <c r="M59" s="472">
        <v>3</v>
      </c>
      <c r="N59" s="472">
        <f t="shared" si="0"/>
        <v>6</v>
      </c>
      <c r="O59" s="950" t="str">
        <f t="shared" si="1"/>
        <v>MEDIO</v>
      </c>
      <c r="P59" s="639">
        <v>10</v>
      </c>
      <c r="Q59" s="272">
        <f t="shared" si="2"/>
        <v>60</v>
      </c>
      <c r="R59" s="274" t="str">
        <f t="shared" si="3"/>
        <v>III</v>
      </c>
      <c r="S59" s="246" t="str">
        <f t="shared" si="4"/>
        <v>MEJORABLE</v>
      </c>
      <c r="T59" s="443" t="s">
        <v>91</v>
      </c>
      <c r="U59" s="443" t="s">
        <v>91</v>
      </c>
      <c r="V59" s="443" t="s">
        <v>91</v>
      </c>
      <c r="W59" s="462" t="s">
        <v>4210</v>
      </c>
      <c r="X59" s="463" t="s">
        <v>4211</v>
      </c>
      <c r="Y59" s="378"/>
    </row>
    <row r="60" spans="3:25" ht="168">
      <c r="C60" s="1441"/>
      <c r="D60" s="1589"/>
      <c r="E60" s="353" t="s">
        <v>6</v>
      </c>
      <c r="F60" s="450" t="s">
        <v>1795</v>
      </c>
      <c r="G60" s="407" t="s">
        <v>20</v>
      </c>
      <c r="H60" s="450" t="s">
        <v>354</v>
      </c>
      <c r="I60" s="446" t="s">
        <v>11</v>
      </c>
      <c r="J60" s="446" t="s">
        <v>1631</v>
      </c>
      <c r="K60" s="446" t="s">
        <v>1628</v>
      </c>
      <c r="L60" s="472">
        <v>2</v>
      </c>
      <c r="M60" s="472">
        <v>2</v>
      </c>
      <c r="N60" s="472">
        <f t="shared" si="0"/>
        <v>4</v>
      </c>
      <c r="O60" s="950" t="str">
        <f t="shared" si="1"/>
        <v>BAJO</v>
      </c>
      <c r="P60" s="639">
        <v>100</v>
      </c>
      <c r="Q60" s="272">
        <f t="shared" si="2"/>
        <v>400</v>
      </c>
      <c r="R60" s="274" t="str">
        <f t="shared" si="3"/>
        <v>II</v>
      </c>
      <c r="S60" s="246" t="str">
        <f t="shared" si="4"/>
        <v>ACEPTABLE CON CONTROL ESPECIFICO</v>
      </c>
      <c r="T60" s="450" t="s">
        <v>13</v>
      </c>
      <c r="U60" s="450" t="s">
        <v>13</v>
      </c>
      <c r="V60" s="450" t="s">
        <v>13</v>
      </c>
      <c r="W60" s="461" t="s">
        <v>3054</v>
      </c>
      <c r="X60" s="464" t="s">
        <v>4205</v>
      </c>
      <c r="Y60" s="378"/>
    </row>
    <row r="61" spans="3:25" ht="134.4">
      <c r="C61" s="1441"/>
      <c r="D61" s="1589"/>
      <c r="E61" s="354" t="s">
        <v>6</v>
      </c>
      <c r="F61" s="441" t="s">
        <v>1796</v>
      </c>
      <c r="G61" s="407" t="s">
        <v>20</v>
      </c>
      <c r="H61" s="443" t="s">
        <v>354</v>
      </c>
      <c r="I61" s="446" t="s">
        <v>11</v>
      </c>
      <c r="J61" s="446" t="s">
        <v>1631</v>
      </c>
      <c r="K61" s="446" t="s">
        <v>1628</v>
      </c>
      <c r="L61" s="472">
        <v>2</v>
      </c>
      <c r="M61" s="472">
        <v>2</v>
      </c>
      <c r="N61" s="472">
        <f t="shared" si="0"/>
        <v>4</v>
      </c>
      <c r="O61" s="950" t="str">
        <f t="shared" si="1"/>
        <v>BAJO</v>
      </c>
      <c r="P61" s="639">
        <v>100</v>
      </c>
      <c r="Q61" s="272">
        <f t="shared" si="2"/>
        <v>400</v>
      </c>
      <c r="R61" s="274" t="str">
        <f t="shared" si="3"/>
        <v>II</v>
      </c>
      <c r="S61" s="246" t="str">
        <f t="shared" si="4"/>
        <v>ACEPTABLE CON CONTROL ESPECIFICO</v>
      </c>
      <c r="T61" s="351" t="s">
        <v>91</v>
      </c>
      <c r="U61" s="351" t="s">
        <v>91</v>
      </c>
      <c r="V61" s="351" t="s">
        <v>91</v>
      </c>
      <c r="W61" s="420" t="s">
        <v>3055</v>
      </c>
      <c r="X61" s="452" t="s">
        <v>13</v>
      </c>
      <c r="Y61" s="379"/>
    </row>
    <row r="62" spans="3:25" ht="176.4">
      <c r="C62" s="1441"/>
      <c r="D62" s="1589"/>
      <c r="E62" s="351" t="s">
        <v>6</v>
      </c>
      <c r="F62" s="445" t="s">
        <v>1797</v>
      </c>
      <c r="G62" s="407" t="s">
        <v>39</v>
      </c>
      <c r="H62" s="443" t="s">
        <v>426</v>
      </c>
      <c r="I62" s="446" t="s">
        <v>11</v>
      </c>
      <c r="J62" s="446" t="s">
        <v>11</v>
      </c>
      <c r="K62" s="443" t="s">
        <v>1632</v>
      </c>
      <c r="L62" s="472">
        <v>2</v>
      </c>
      <c r="M62" s="472">
        <v>2</v>
      </c>
      <c r="N62" s="472">
        <f t="shared" si="0"/>
        <v>4</v>
      </c>
      <c r="O62" s="950" t="str">
        <f t="shared" si="1"/>
        <v>BAJO</v>
      </c>
      <c r="P62" s="639">
        <v>100</v>
      </c>
      <c r="Q62" s="272">
        <f t="shared" si="2"/>
        <v>400</v>
      </c>
      <c r="R62" s="274" t="str">
        <f t="shared" si="3"/>
        <v>II</v>
      </c>
      <c r="S62" s="246" t="str">
        <f t="shared" si="4"/>
        <v>ACEPTABLE CON CONTROL ESPECIFICO</v>
      </c>
      <c r="T62" s="351" t="s">
        <v>13</v>
      </c>
      <c r="U62" s="351" t="s">
        <v>13</v>
      </c>
      <c r="V62" s="351" t="s">
        <v>13</v>
      </c>
      <c r="W62" s="420" t="s">
        <v>4212</v>
      </c>
      <c r="X62" s="452" t="s">
        <v>4213</v>
      </c>
      <c r="Y62" s="378"/>
    </row>
    <row r="63" spans="3:25" ht="151.19999999999999">
      <c r="C63" s="1441"/>
      <c r="D63" s="1589"/>
      <c r="E63" s="412" t="s">
        <v>6</v>
      </c>
      <c r="F63" s="465" t="s">
        <v>1798</v>
      </c>
      <c r="G63" s="407" t="s">
        <v>20</v>
      </c>
      <c r="H63" s="413" t="s">
        <v>427</v>
      </c>
      <c r="I63" s="415" t="s">
        <v>11</v>
      </c>
      <c r="J63" s="415" t="s">
        <v>11</v>
      </c>
      <c r="K63" s="415" t="s">
        <v>1628</v>
      </c>
      <c r="L63" s="472">
        <v>2</v>
      </c>
      <c r="M63" s="472">
        <v>3</v>
      </c>
      <c r="N63" s="472">
        <f t="shared" si="0"/>
        <v>6</v>
      </c>
      <c r="O63" s="950" t="str">
        <f t="shared" si="1"/>
        <v>MEDIO</v>
      </c>
      <c r="P63" s="639">
        <v>10</v>
      </c>
      <c r="Q63" s="553">
        <f t="shared" si="2"/>
        <v>60</v>
      </c>
      <c r="R63" s="961" t="str">
        <f t="shared" si="3"/>
        <v>III</v>
      </c>
      <c r="S63" s="246" t="str">
        <f t="shared" si="4"/>
        <v>MEJORABLE</v>
      </c>
      <c r="T63" s="453" t="s">
        <v>13</v>
      </c>
      <c r="U63" s="351" t="s">
        <v>13</v>
      </c>
      <c r="V63" s="351" t="s">
        <v>13</v>
      </c>
      <c r="W63" s="420" t="s">
        <v>3057</v>
      </c>
      <c r="X63" s="452" t="s">
        <v>13</v>
      </c>
      <c r="Y63" s="378"/>
    </row>
    <row r="64" spans="3:25" ht="194.4">
      <c r="C64" s="1441"/>
      <c r="D64" s="1589"/>
      <c r="E64" s="416" t="s">
        <v>6</v>
      </c>
      <c r="F64" s="466" t="s">
        <v>1799</v>
      </c>
      <c r="G64" s="407" t="s">
        <v>17</v>
      </c>
      <c r="H64" s="409" t="s">
        <v>27</v>
      </c>
      <c r="I64" s="975" t="s">
        <v>11</v>
      </c>
      <c r="J64" s="975" t="s">
        <v>11</v>
      </c>
      <c r="K64" s="409" t="s">
        <v>29</v>
      </c>
      <c r="L64" s="472">
        <v>2</v>
      </c>
      <c r="M64" s="472">
        <v>3</v>
      </c>
      <c r="N64" s="472">
        <f t="shared" si="0"/>
        <v>6</v>
      </c>
      <c r="O64" s="950" t="str">
        <f t="shared" si="1"/>
        <v>MEDIO</v>
      </c>
      <c r="P64" s="639">
        <v>10</v>
      </c>
      <c r="Q64" s="553">
        <f t="shared" si="2"/>
        <v>60</v>
      </c>
      <c r="R64" s="961" t="str">
        <f t="shared" si="3"/>
        <v>III</v>
      </c>
      <c r="S64" s="246" t="str">
        <f t="shared" si="4"/>
        <v>MEJORABLE</v>
      </c>
      <c r="T64" s="351" t="s">
        <v>91</v>
      </c>
      <c r="U64" s="351" t="s">
        <v>91</v>
      </c>
      <c r="V64" s="351" t="s">
        <v>91</v>
      </c>
      <c r="W64" s="418" t="s">
        <v>1633</v>
      </c>
      <c r="X64" s="452" t="s">
        <v>4213</v>
      </c>
      <c r="Y64" s="378"/>
    </row>
    <row r="65" spans="3:25" ht="187.5" customHeight="1">
      <c r="C65" s="1441"/>
      <c r="D65" s="1589"/>
      <c r="E65" s="416" t="s">
        <v>6</v>
      </c>
      <c r="F65" s="466" t="s">
        <v>1800</v>
      </c>
      <c r="G65" s="407" t="s">
        <v>17</v>
      </c>
      <c r="H65" s="409" t="s">
        <v>1618</v>
      </c>
      <c r="I65" s="409" t="s">
        <v>1634</v>
      </c>
      <c r="J65" s="975" t="s">
        <v>11</v>
      </c>
      <c r="K65" s="409" t="s">
        <v>903</v>
      </c>
      <c r="L65" s="472">
        <v>2</v>
      </c>
      <c r="M65" s="472">
        <v>3</v>
      </c>
      <c r="N65" s="472">
        <f t="shared" si="0"/>
        <v>6</v>
      </c>
      <c r="O65" s="950" t="str">
        <f t="shared" si="1"/>
        <v>MEDIO</v>
      </c>
      <c r="P65" s="639">
        <v>10</v>
      </c>
      <c r="Q65" s="553">
        <f t="shared" si="2"/>
        <v>60</v>
      </c>
      <c r="R65" s="961" t="str">
        <f t="shared" si="3"/>
        <v>III</v>
      </c>
      <c r="S65" s="246" t="str">
        <f t="shared" si="4"/>
        <v>MEJORABLE</v>
      </c>
      <c r="T65" s="351" t="s">
        <v>91</v>
      </c>
      <c r="U65" s="351" t="s">
        <v>91</v>
      </c>
      <c r="V65" s="351" t="s">
        <v>91</v>
      </c>
      <c r="W65" s="418" t="s">
        <v>3058</v>
      </c>
      <c r="X65" s="422" t="s">
        <v>4205</v>
      </c>
      <c r="Y65" s="379"/>
    </row>
    <row r="66" spans="3:25" ht="151.19999999999999">
      <c r="C66" s="1441"/>
      <c r="D66" s="1589"/>
      <c r="E66" s="413" t="s">
        <v>6</v>
      </c>
      <c r="F66" s="465" t="s">
        <v>1801</v>
      </c>
      <c r="G66" s="407" t="s">
        <v>20</v>
      </c>
      <c r="H66" s="413" t="s">
        <v>428</v>
      </c>
      <c r="I66" s="413" t="s">
        <v>11</v>
      </c>
      <c r="J66" s="413" t="s">
        <v>11</v>
      </c>
      <c r="K66" s="413" t="s">
        <v>904</v>
      </c>
      <c r="L66" s="472">
        <v>2</v>
      </c>
      <c r="M66" s="472">
        <v>2</v>
      </c>
      <c r="N66" s="472">
        <f t="shared" si="0"/>
        <v>4</v>
      </c>
      <c r="O66" s="950" t="str">
        <f t="shared" si="1"/>
        <v>BAJO</v>
      </c>
      <c r="P66" s="639">
        <v>100</v>
      </c>
      <c r="Q66" s="553">
        <f t="shared" si="2"/>
        <v>400</v>
      </c>
      <c r="R66" s="961" t="str">
        <f t="shared" si="3"/>
        <v>II</v>
      </c>
      <c r="S66" s="246" t="str">
        <f t="shared" si="4"/>
        <v>ACEPTABLE CON CONTROL ESPECIFICO</v>
      </c>
      <c r="T66" s="453" t="s">
        <v>13</v>
      </c>
      <c r="U66" s="453" t="s">
        <v>13</v>
      </c>
      <c r="V66" s="453" t="s">
        <v>13</v>
      </c>
      <c r="W66" s="420" t="s">
        <v>3059</v>
      </c>
      <c r="X66" s="452" t="s">
        <v>13</v>
      </c>
      <c r="Y66" s="379"/>
    </row>
    <row r="67" spans="3:25" ht="147">
      <c r="C67" s="1441"/>
      <c r="D67" s="1589"/>
      <c r="E67" s="411" t="s">
        <v>6</v>
      </c>
      <c r="F67" s="411" t="s">
        <v>1802</v>
      </c>
      <c r="G67" s="407" t="s">
        <v>20</v>
      </c>
      <c r="H67" s="411" t="s">
        <v>429</v>
      </c>
      <c r="I67" s="411" t="s">
        <v>11</v>
      </c>
      <c r="J67" s="411" t="s">
        <v>1635</v>
      </c>
      <c r="K67" s="411" t="s">
        <v>3547</v>
      </c>
      <c r="L67" s="472">
        <v>2</v>
      </c>
      <c r="M67" s="472">
        <v>2</v>
      </c>
      <c r="N67" s="472">
        <f t="shared" si="0"/>
        <v>4</v>
      </c>
      <c r="O67" s="950" t="str">
        <f t="shared" si="1"/>
        <v>BAJO</v>
      </c>
      <c r="P67" s="639">
        <v>100</v>
      </c>
      <c r="Q67" s="553">
        <f t="shared" si="2"/>
        <v>400</v>
      </c>
      <c r="R67" s="961" t="str">
        <f t="shared" si="3"/>
        <v>II</v>
      </c>
      <c r="S67" s="246" t="str">
        <f t="shared" si="4"/>
        <v>ACEPTABLE CON CONTROL ESPECIFICO</v>
      </c>
      <c r="T67" s="355" t="s">
        <v>13</v>
      </c>
      <c r="U67" s="355" t="s">
        <v>13</v>
      </c>
      <c r="V67" s="355" t="s">
        <v>13</v>
      </c>
      <c r="W67" s="672" t="s">
        <v>3060</v>
      </c>
      <c r="X67" s="673" t="s">
        <v>3061</v>
      </c>
      <c r="Y67" s="379"/>
    </row>
    <row r="68" spans="3:25" ht="176.4">
      <c r="C68" s="1441"/>
      <c r="D68" s="1589"/>
      <c r="E68" s="413" t="s">
        <v>402</v>
      </c>
      <c r="F68" s="465" t="s">
        <v>1803</v>
      </c>
      <c r="G68" s="407" t="s">
        <v>203</v>
      </c>
      <c r="H68" s="413" t="s">
        <v>415</v>
      </c>
      <c r="I68" s="413" t="s">
        <v>196</v>
      </c>
      <c r="J68" s="413" t="s">
        <v>196</v>
      </c>
      <c r="K68" s="413" t="s">
        <v>1636</v>
      </c>
      <c r="L68" s="472">
        <v>2</v>
      </c>
      <c r="M68" s="472">
        <v>3</v>
      </c>
      <c r="N68" s="472">
        <f t="shared" si="0"/>
        <v>6</v>
      </c>
      <c r="O68" s="950" t="str">
        <f t="shared" si="1"/>
        <v>MEDIO</v>
      </c>
      <c r="P68" s="639">
        <v>10</v>
      </c>
      <c r="Q68" s="553">
        <f t="shared" si="2"/>
        <v>60</v>
      </c>
      <c r="R68" s="961" t="str">
        <f t="shared" si="3"/>
        <v>III</v>
      </c>
      <c r="S68" s="246" t="str">
        <f t="shared" si="4"/>
        <v>MEJORABLE</v>
      </c>
      <c r="T68" s="351" t="s">
        <v>91</v>
      </c>
      <c r="U68" s="351" t="s">
        <v>91</v>
      </c>
      <c r="V68" s="351" t="s">
        <v>91</v>
      </c>
      <c r="W68" s="420" t="s">
        <v>3062</v>
      </c>
      <c r="X68" s="452" t="s">
        <v>190</v>
      </c>
      <c r="Y68" s="379"/>
    </row>
    <row r="69" spans="3:25" ht="205.8">
      <c r="C69" s="1441"/>
      <c r="D69" s="1589"/>
      <c r="E69" s="413" t="s">
        <v>402</v>
      </c>
      <c r="F69" s="465" t="s">
        <v>1804</v>
      </c>
      <c r="G69" s="407" t="s">
        <v>1242</v>
      </c>
      <c r="H69" s="413" t="s">
        <v>1637</v>
      </c>
      <c r="I69" s="413" t="s">
        <v>196</v>
      </c>
      <c r="J69" s="413" t="s">
        <v>196</v>
      </c>
      <c r="K69" s="413" t="s">
        <v>341</v>
      </c>
      <c r="L69" s="472">
        <v>2</v>
      </c>
      <c r="M69" s="472">
        <v>4</v>
      </c>
      <c r="N69" s="472">
        <f t="shared" si="0"/>
        <v>8</v>
      </c>
      <c r="O69" s="950" t="str">
        <f t="shared" si="1"/>
        <v>MEDIO</v>
      </c>
      <c r="P69" s="639">
        <v>10</v>
      </c>
      <c r="Q69" s="553">
        <f t="shared" si="2"/>
        <v>80</v>
      </c>
      <c r="R69" s="961" t="str">
        <f t="shared" si="3"/>
        <v>III</v>
      </c>
      <c r="S69" s="246" t="str">
        <f t="shared" si="4"/>
        <v>MEJORABLE</v>
      </c>
      <c r="T69" s="351" t="s">
        <v>91</v>
      </c>
      <c r="U69" s="351" t="s">
        <v>91</v>
      </c>
      <c r="V69" s="351" t="s">
        <v>91</v>
      </c>
      <c r="W69" s="420" t="s">
        <v>3063</v>
      </c>
      <c r="X69" s="452" t="s">
        <v>190</v>
      </c>
      <c r="Y69" s="379"/>
    </row>
    <row r="70" spans="3:25" ht="201" customHeight="1">
      <c r="C70" s="1441"/>
      <c r="D70" s="1589"/>
      <c r="E70" s="413" t="s">
        <v>6</v>
      </c>
      <c r="F70" s="465" t="s">
        <v>1805</v>
      </c>
      <c r="G70" s="407" t="s">
        <v>20</v>
      </c>
      <c r="H70" s="413" t="s">
        <v>430</v>
      </c>
      <c r="I70" s="413" t="s">
        <v>11</v>
      </c>
      <c r="J70" s="413" t="s">
        <v>11</v>
      </c>
      <c r="K70" s="413" t="s">
        <v>1266</v>
      </c>
      <c r="L70" s="472">
        <v>2</v>
      </c>
      <c r="M70" s="472">
        <v>2</v>
      </c>
      <c r="N70" s="472">
        <f t="shared" si="0"/>
        <v>4</v>
      </c>
      <c r="O70" s="950" t="str">
        <f t="shared" si="1"/>
        <v>BAJO</v>
      </c>
      <c r="P70" s="639">
        <v>100</v>
      </c>
      <c r="Q70" s="553">
        <f t="shared" si="2"/>
        <v>400</v>
      </c>
      <c r="R70" s="961" t="str">
        <f t="shared" si="3"/>
        <v>II</v>
      </c>
      <c r="S70" s="246" t="str">
        <f t="shared" si="4"/>
        <v>ACEPTABLE CON CONTROL ESPECIFICO</v>
      </c>
      <c r="T70" s="65" t="s">
        <v>13</v>
      </c>
      <c r="U70" s="65" t="s">
        <v>13</v>
      </c>
      <c r="V70" s="65" t="s">
        <v>13</v>
      </c>
      <c r="W70" s="201" t="s">
        <v>3064</v>
      </c>
      <c r="X70" s="104" t="s">
        <v>13</v>
      </c>
      <c r="Y70" s="379"/>
    </row>
    <row r="71" spans="3:25" ht="277.5" customHeight="1">
      <c r="C71" s="1499" t="s">
        <v>3982</v>
      </c>
      <c r="D71" s="1500"/>
      <c r="E71" s="355" t="s">
        <v>6</v>
      </c>
      <c r="F71" s="305" t="s">
        <v>3763</v>
      </c>
      <c r="G71" s="407" t="s">
        <v>33</v>
      </c>
      <c r="H71" s="194" t="s">
        <v>3881</v>
      </c>
      <c r="I71" s="195" t="s">
        <v>11</v>
      </c>
      <c r="J71" s="322" t="s">
        <v>1086</v>
      </c>
      <c r="K71" s="195" t="s">
        <v>1150</v>
      </c>
      <c r="L71" s="472">
        <v>2</v>
      </c>
      <c r="M71" s="472">
        <v>3</v>
      </c>
      <c r="N71" s="472">
        <f t="shared" si="0"/>
        <v>6</v>
      </c>
      <c r="O71" s="950" t="str">
        <f t="shared" si="1"/>
        <v>MEDIO</v>
      </c>
      <c r="P71" s="639">
        <v>10</v>
      </c>
      <c r="Q71" s="272">
        <f t="shared" si="2"/>
        <v>60</v>
      </c>
      <c r="R71" s="274" t="str">
        <f t="shared" si="3"/>
        <v>III</v>
      </c>
      <c r="S71" s="246" t="str">
        <f t="shared" si="4"/>
        <v>MEJORABLE</v>
      </c>
      <c r="T71" s="201" t="s">
        <v>26</v>
      </c>
      <c r="U71" s="201" t="s">
        <v>26</v>
      </c>
      <c r="V71" s="201" t="s">
        <v>1188</v>
      </c>
      <c r="W71" s="9" t="s">
        <v>3988</v>
      </c>
      <c r="X71" s="323" t="s">
        <v>1190</v>
      </c>
      <c r="Y71" s="379"/>
    </row>
    <row r="72" spans="3:25" ht="235.2">
      <c r="C72" s="1443"/>
      <c r="D72" s="1444"/>
      <c r="E72" s="355" t="s">
        <v>6</v>
      </c>
      <c r="F72" s="305" t="s">
        <v>1191</v>
      </c>
      <c r="G72" s="407" t="s">
        <v>25</v>
      </c>
      <c r="H72" s="194" t="s">
        <v>1192</v>
      </c>
      <c r="I72" s="194" t="s">
        <v>1030</v>
      </c>
      <c r="J72" s="322" t="s">
        <v>1031</v>
      </c>
      <c r="K72" s="195" t="s">
        <v>1122</v>
      </c>
      <c r="L72" s="472">
        <v>2</v>
      </c>
      <c r="M72" s="472">
        <v>3</v>
      </c>
      <c r="N72" s="472">
        <f t="shared" si="0"/>
        <v>6</v>
      </c>
      <c r="O72" s="950" t="str">
        <f t="shared" si="1"/>
        <v>MEDIO</v>
      </c>
      <c r="P72" s="639">
        <v>10</v>
      </c>
      <c r="Q72" s="272">
        <f t="shared" si="2"/>
        <v>60</v>
      </c>
      <c r="R72" s="274" t="str">
        <f t="shared" si="3"/>
        <v>III</v>
      </c>
      <c r="S72" s="246" t="str">
        <f t="shared" si="4"/>
        <v>MEJORABLE</v>
      </c>
      <c r="T72" s="201" t="s">
        <v>26</v>
      </c>
      <c r="U72" s="201" t="s">
        <v>26</v>
      </c>
      <c r="V72" s="201" t="s">
        <v>1193</v>
      </c>
      <c r="W72" s="9" t="s">
        <v>3984</v>
      </c>
      <c r="X72" s="323" t="s">
        <v>1123</v>
      </c>
      <c r="Y72" s="379"/>
    </row>
    <row r="73" spans="3:25" ht="182.4">
      <c r="C73" s="1443"/>
      <c r="D73" s="1444"/>
      <c r="E73" s="355" t="s">
        <v>6</v>
      </c>
      <c r="F73" s="3" t="s">
        <v>24</v>
      </c>
      <c r="G73" s="407" t="s">
        <v>25</v>
      </c>
      <c r="H73" s="184" t="s">
        <v>1124</v>
      </c>
      <c r="I73" s="5" t="s">
        <v>1028</v>
      </c>
      <c r="J73" s="5" t="s">
        <v>1028</v>
      </c>
      <c r="K73" s="5" t="s">
        <v>1122</v>
      </c>
      <c r="L73" s="472">
        <v>2</v>
      </c>
      <c r="M73" s="472">
        <v>3</v>
      </c>
      <c r="N73" s="472">
        <f>+L73*M73</f>
        <v>6</v>
      </c>
      <c r="O73" s="950" t="str">
        <f t="shared" si="1"/>
        <v>MEDIO</v>
      </c>
      <c r="P73" s="639">
        <v>10</v>
      </c>
      <c r="Q73" s="272">
        <f>+N73*P73</f>
        <v>60</v>
      </c>
      <c r="R73" s="274" t="str">
        <f>IF(Q73&gt;=600,"I",IF(Q73&gt;=150,"II",IF(Q73&gt;=40,"III",IF(Q73&gt;=20,"IV"))))</f>
        <v>III</v>
      </c>
      <c r="S73" s="246" t="str">
        <f>IF(Q73&gt;=600,"NO ACEPTABLE",IF(Q73&gt;=150,"ACEPTABLE CON CONTROL ESPECIFICO",IF(Q73&gt;=40,"MEJORABLE",IF(Q73&gt;=20,"ACEPTABLE"))))</f>
        <v>MEJORABLE</v>
      </c>
      <c r="T73" s="179" t="s">
        <v>14</v>
      </c>
      <c r="U73" s="179" t="s">
        <v>14</v>
      </c>
      <c r="V73" s="179" t="s">
        <v>13</v>
      </c>
      <c r="W73" s="5" t="s">
        <v>3065</v>
      </c>
      <c r="X73" s="183" t="s">
        <v>14</v>
      </c>
      <c r="Y73" s="379"/>
    </row>
    <row r="74" spans="3:25" ht="162">
      <c r="C74" s="1443"/>
      <c r="D74" s="1444"/>
      <c r="E74" s="355" t="s">
        <v>6</v>
      </c>
      <c r="F74" s="192" t="s">
        <v>1194</v>
      </c>
      <c r="G74" s="407" t="s">
        <v>25</v>
      </c>
      <c r="H74" s="196" t="s">
        <v>1271</v>
      </c>
      <c r="I74" s="10" t="s">
        <v>1128</v>
      </c>
      <c r="J74" s="10" t="s">
        <v>1129</v>
      </c>
      <c r="K74" s="10" t="s">
        <v>1130</v>
      </c>
      <c r="L74" s="472">
        <v>2</v>
      </c>
      <c r="M74" s="472">
        <v>3</v>
      </c>
      <c r="N74" s="472">
        <f>+L74*M74</f>
        <v>6</v>
      </c>
      <c r="O74" s="950" t="str">
        <f t="shared" si="1"/>
        <v>MEDIO</v>
      </c>
      <c r="P74" s="639">
        <v>10</v>
      </c>
      <c r="Q74" s="272">
        <f>+N74*P74</f>
        <v>60</v>
      </c>
      <c r="R74" s="274" t="str">
        <f>IF(Q74&gt;=600,"I",IF(Q74&gt;=150,"II",IF(Q74&gt;=40,"III",IF(Q74&gt;=20,"IV"))))</f>
        <v>III</v>
      </c>
      <c r="S74" s="246" t="str">
        <f>IF(Q74&gt;=600,"NO ACEPTABLE",IF(Q74&gt;=150,"ACEPTABLE CON CONTROL ESPECIFICO",IF(Q74&gt;=40,"MEJORABLE",IF(Q74&gt;=20,"ACEPTABLE"))))</f>
        <v>MEJORABLE</v>
      </c>
      <c r="T74" s="198" t="s">
        <v>14</v>
      </c>
      <c r="U74" s="198" t="s">
        <v>14</v>
      </c>
      <c r="V74" s="198" t="s">
        <v>14</v>
      </c>
      <c r="W74" s="10" t="s">
        <v>3066</v>
      </c>
      <c r="X74" s="203" t="s">
        <v>14</v>
      </c>
      <c r="Y74" s="379"/>
    </row>
    <row r="75" spans="3:25" ht="241.5" customHeight="1">
      <c r="C75" s="1443"/>
      <c r="D75" s="1444"/>
      <c r="E75" s="355" t="s">
        <v>6</v>
      </c>
      <c r="F75" s="192" t="s">
        <v>1195</v>
      </c>
      <c r="G75" s="407" t="s">
        <v>25</v>
      </c>
      <c r="H75" s="196" t="s">
        <v>1131</v>
      </c>
      <c r="I75" s="10" t="s">
        <v>1133</v>
      </c>
      <c r="J75" s="10" t="s">
        <v>1132</v>
      </c>
      <c r="K75" s="10" t="s">
        <v>1134</v>
      </c>
      <c r="L75" s="472">
        <v>2</v>
      </c>
      <c r="M75" s="472">
        <v>3</v>
      </c>
      <c r="N75" s="472">
        <f>+L75*M75</f>
        <v>6</v>
      </c>
      <c r="O75" s="950" t="str">
        <f t="shared" si="1"/>
        <v>MEDIO</v>
      </c>
      <c r="P75" s="639">
        <v>10</v>
      </c>
      <c r="Q75" s="272">
        <f>+N75*P75</f>
        <v>60</v>
      </c>
      <c r="R75" s="274" t="str">
        <f>IF(Q75&gt;=600,"I",IF(Q75&gt;=150,"II",IF(Q75&gt;=40,"III",IF(Q75&gt;=20,"IV"))))</f>
        <v>III</v>
      </c>
      <c r="S75" s="246" t="str">
        <f>IF(Q75&gt;=600,"NO ACEPTABLE",IF(Q75&gt;=150,"ACEPTABLE CON CONTROL ESPECIFICO",IF(Q75&gt;=40,"MEJORABLE",IF(Q75&gt;=20,"ACEPTABLE"))))</f>
        <v>MEJORABLE</v>
      </c>
      <c r="T75" s="198" t="s">
        <v>14</v>
      </c>
      <c r="U75" s="198" t="s">
        <v>14</v>
      </c>
      <c r="V75" s="198" t="s">
        <v>14</v>
      </c>
      <c r="W75" s="10" t="s">
        <v>3067</v>
      </c>
      <c r="X75" s="203" t="s">
        <v>14</v>
      </c>
      <c r="Y75" s="379"/>
    </row>
    <row r="76" spans="3:25" ht="171" customHeight="1">
      <c r="C76" s="1443"/>
      <c r="D76" s="1444"/>
      <c r="E76" s="355" t="s">
        <v>6</v>
      </c>
      <c r="F76" s="192" t="s">
        <v>1197</v>
      </c>
      <c r="G76" s="407" t="s">
        <v>25</v>
      </c>
      <c r="H76" s="196" t="s">
        <v>103</v>
      </c>
      <c r="I76" s="10" t="s">
        <v>1030</v>
      </c>
      <c r="J76" s="10" t="s">
        <v>1126</v>
      </c>
      <c r="K76" s="10" t="s">
        <v>1122</v>
      </c>
      <c r="L76" s="472">
        <v>2</v>
      </c>
      <c r="M76" s="472">
        <v>3</v>
      </c>
      <c r="N76" s="472">
        <f>+L76*M76</f>
        <v>6</v>
      </c>
      <c r="O76" s="950" t="str">
        <f t="shared" ref="O76:O105" si="5">IF(N76&gt;=24,"MUY ALTO",IF(N76&gt;=10,"ALTO",IF(N76&gt;=6,"MEDIO","BAJO")))</f>
        <v>MEDIO</v>
      </c>
      <c r="P76" s="639">
        <v>10</v>
      </c>
      <c r="Q76" s="272">
        <f>+N76*P76</f>
        <v>60</v>
      </c>
      <c r="R76" s="274" t="str">
        <f>IF(Q76&gt;=600,"I",IF(Q76&gt;=150,"II",IF(Q76&gt;=40,"III",IF(Q76&gt;=20,"IV"))))</f>
        <v>III</v>
      </c>
      <c r="S76" s="246" t="str">
        <f>IF(Q76&gt;=600,"NO ACEPTABLE",IF(Q76&gt;=150,"ACEPTABLE CON CONTROL ESPECIFICO",IF(Q76&gt;=40,"MEJORABLE",IF(Q76&gt;=20,"ACEPTABLE"))))</f>
        <v>MEJORABLE</v>
      </c>
      <c r="T76" s="198" t="s">
        <v>14</v>
      </c>
      <c r="U76" s="198" t="s">
        <v>14</v>
      </c>
      <c r="V76" s="198" t="s">
        <v>14</v>
      </c>
      <c r="W76" s="10" t="s">
        <v>3068</v>
      </c>
      <c r="X76" s="203" t="s">
        <v>14</v>
      </c>
      <c r="Y76" s="379"/>
    </row>
    <row r="77" spans="3:25" ht="135">
      <c r="C77" s="1443"/>
      <c r="D77" s="1444"/>
      <c r="E77" s="355" t="s">
        <v>6</v>
      </c>
      <c r="F77" s="64" t="s">
        <v>296</v>
      </c>
      <c r="G77" s="407" t="s">
        <v>20</v>
      </c>
      <c r="H77" s="199" t="s">
        <v>31</v>
      </c>
      <c r="I77" s="196" t="s">
        <v>11</v>
      </c>
      <c r="J77" s="196" t="s">
        <v>11</v>
      </c>
      <c r="K77" s="196" t="s">
        <v>11</v>
      </c>
      <c r="L77" s="472">
        <v>2</v>
      </c>
      <c r="M77" s="472">
        <v>2</v>
      </c>
      <c r="N77" s="472">
        <f t="shared" ref="N77:N105" si="6">+L77*M77</f>
        <v>4</v>
      </c>
      <c r="O77" s="950" t="str">
        <f t="shared" si="5"/>
        <v>BAJO</v>
      </c>
      <c r="P77" s="639">
        <v>100</v>
      </c>
      <c r="Q77" s="272">
        <f t="shared" ref="Q77:Q105" si="7">+N77*P77</f>
        <v>400</v>
      </c>
      <c r="R77" s="274" t="str">
        <f t="shared" ref="R77:R105" si="8">IF(Q77&gt;=600,"I",IF(Q77&gt;=150,"II",IF(Q77&gt;=40,"III",IF(Q77&gt;=20,"IV"))))</f>
        <v>II</v>
      </c>
      <c r="S77" s="246" t="str">
        <f t="shared" ref="S77:S105" si="9">IF(Q77&gt;=600,"NO ACEPTABLE",IF(Q77&gt;=150,"ACEPTABLE CON CONTROL ESPECIFICO",IF(Q77&gt;=40,"MEJORABLE",IF(Q77&gt;=20,"ACEPTABLE"))))</f>
        <v>ACEPTABLE CON CONTROL ESPECIFICO</v>
      </c>
      <c r="T77" s="198" t="s">
        <v>13</v>
      </c>
      <c r="U77" s="198" t="s">
        <v>13</v>
      </c>
      <c r="V77" s="198" t="s">
        <v>112</v>
      </c>
      <c r="W77" s="201" t="s">
        <v>3069</v>
      </c>
      <c r="X77" s="202" t="s">
        <v>13</v>
      </c>
      <c r="Y77" s="379"/>
    </row>
    <row r="78" spans="3:25" ht="232.5" customHeight="1">
      <c r="C78" s="1443"/>
      <c r="D78" s="1444"/>
      <c r="E78" s="355" t="s">
        <v>6</v>
      </c>
      <c r="F78" s="64" t="s">
        <v>297</v>
      </c>
      <c r="G78" s="407" t="s">
        <v>20</v>
      </c>
      <c r="H78" s="199" t="s">
        <v>31</v>
      </c>
      <c r="I78" s="196" t="s">
        <v>11</v>
      </c>
      <c r="J78" s="196" t="s">
        <v>11</v>
      </c>
      <c r="K78" s="196" t="s">
        <v>11</v>
      </c>
      <c r="L78" s="472">
        <v>2</v>
      </c>
      <c r="M78" s="472">
        <v>2</v>
      </c>
      <c r="N78" s="472">
        <f t="shared" si="6"/>
        <v>4</v>
      </c>
      <c r="O78" s="950" t="str">
        <f t="shared" si="5"/>
        <v>BAJO</v>
      </c>
      <c r="P78" s="639">
        <v>100</v>
      </c>
      <c r="Q78" s="272">
        <f t="shared" si="7"/>
        <v>400</v>
      </c>
      <c r="R78" s="274" t="str">
        <f t="shared" si="8"/>
        <v>II</v>
      </c>
      <c r="S78" s="246" t="str">
        <f t="shared" si="9"/>
        <v>ACEPTABLE CON CONTROL ESPECIFICO</v>
      </c>
      <c r="T78" s="198" t="s">
        <v>13</v>
      </c>
      <c r="U78" s="198" t="s">
        <v>13</v>
      </c>
      <c r="V78" s="198" t="s">
        <v>112</v>
      </c>
      <c r="W78" s="201" t="s">
        <v>3070</v>
      </c>
      <c r="X78" s="202" t="s">
        <v>13</v>
      </c>
      <c r="Y78" s="379"/>
    </row>
    <row r="79" spans="3:25" ht="162">
      <c r="C79" s="1443"/>
      <c r="D79" s="1444"/>
      <c r="E79" s="355" t="s">
        <v>6</v>
      </c>
      <c r="F79" s="200" t="s">
        <v>298</v>
      </c>
      <c r="G79" s="407" t="s">
        <v>20</v>
      </c>
      <c r="H79" s="198" t="s">
        <v>97</v>
      </c>
      <c r="I79" s="196" t="s">
        <v>11</v>
      </c>
      <c r="J79" s="196" t="s">
        <v>98</v>
      </c>
      <c r="K79" s="196" t="s">
        <v>11</v>
      </c>
      <c r="L79" s="472">
        <v>2</v>
      </c>
      <c r="M79" s="472">
        <v>2</v>
      </c>
      <c r="N79" s="472">
        <f t="shared" si="6"/>
        <v>4</v>
      </c>
      <c r="O79" s="950" t="str">
        <f t="shared" si="5"/>
        <v>BAJO</v>
      </c>
      <c r="P79" s="639">
        <v>100</v>
      </c>
      <c r="Q79" s="272">
        <f t="shared" si="7"/>
        <v>400</v>
      </c>
      <c r="R79" s="274" t="str">
        <f t="shared" si="8"/>
        <v>II</v>
      </c>
      <c r="S79" s="246" t="str">
        <f t="shared" si="9"/>
        <v>ACEPTABLE CON CONTROL ESPECIFICO</v>
      </c>
      <c r="T79" s="198" t="s">
        <v>13</v>
      </c>
      <c r="U79" s="198" t="s">
        <v>13</v>
      </c>
      <c r="V79" s="198" t="s">
        <v>13</v>
      </c>
      <c r="W79" s="196" t="s">
        <v>3071</v>
      </c>
      <c r="X79" s="203" t="s">
        <v>13</v>
      </c>
      <c r="Y79" s="379"/>
    </row>
    <row r="80" spans="3:25" ht="303" customHeight="1">
      <c r="C80" s="1443"/>
      <c r="D80" s="1444"/>
      <c r="E80" s="355" t="s">
        <v>6</v>
      </c>
      <c r="F80" s="64" t="s">
        <v>1185</v>
      </c>
      <c r="G80" s="407" t="s">
        <v>20</v>
      </c>
      <c r="H80" s="199" t="s">
        <v>31</v>
      </c>
      <c r="I80" s="196" t="s">
        <v>11</v>
      </c>
      <c r="J80" s="196" t="s">
        <v>906</v>
      </c>
      <c r="K80" s="196" t="s">
        <v>11</v>
      </c>
      <c r="L80" s="472">
        <v>2</v>
      </c>
      <c r="M80" s="472">
        <v>2</v>
      </c>
      <c r="N80" s="472">
        <f t="shared" si="6"/>
        <v>4</v>
      </c>
      <c r="O80" s="950" t="str">
        <f t="shared" si="5"/>
        <v>BAJO</v>
      </c>
      <c r="P80" s="639">
        <v>100</v>
      </c>
      <c r="Q80" s="272">
        <f t="shared" si="7"/>
        <v>400</v>
      </c>
      <c r="R80" s="274" t="str">
        <f t="shared" si="8"/>
        <v>II</v>
      </c>
      <c r="S80" s="246" t="str">
        <f t="shared" si="9"/>
        <v>ACEPTABLE CON CONTROL ESPECIFICO</v>
      </c>
      <c r="T80" s="198" t="s">
        <v>13</v>
      </c>
      <c r="U80" s="198" t="s">
        <v>13</v>
      </c>
      <c r="V80" s="198" t="s">
        <v>909</v>
      </c>
      <c r="W80" s="201" t="s">
        <v>3072</v>
      </c>
      <c r="X80" s="202" t="s">
        <v>13</v>
      </c>
      <c r="Y80" s="379"/>
    </row>
    <row r="81" spans="3:25" ht="259.5" customHeight="1">
      <c r="C81" s="1443"/>
      <c r="D81" s="1444"/>
      <c r="E81" s="355" t="s">
        <v>6</v>
      </c>
      <c r="F81" s="192" t="s">
        <v>99</v>
      </c>
      <c r="G81" s="407" t="s">
        <v>17</v>
      </c>
      <c r="H81" s="322" t="s">
        <v>27</v>
      </c>
      <c r="I81" s="195" t="s">
        <v>10</v>
      </c>
      <c r="J81" s="195" t="s">
        <v>28</v>
      </c>
      <c r="K81" s="195" t="s">
        <v>907</v>
      </c>
      <c r="L81" s="472">
        <v>2</v>
      </c>
      <c r="M81" s="472">
        <v>3</v>
      </c>
      <c r="N81" s="472">
        <f t="shared" si="6"/>
        <v>6</v>
      </c>
      <c r="O81" s="950" t="str">
        <f t="shared" si="5"/>
        <v>MEDIO</v>
      </c>
      <c r="P81" s="639">
        <v>10</v>
      </c>
      <c r="Q81" s="272">
        <f t="shared" si="7"/>
        <v>60</v>
      </c>
      <c r="R81" s="274" t="str">
        <f t="shared" si="8"/>
        <v>III</v>
      </c>
      <c r="S81" s="246" t="str">
        <f t="shared" si="9"/>
        <v>MEJORABLE</v>
      </c>
      <c r="T81" s="199" t="s">
        <v>26</v>
      </c>
      <c r="U81" s="199" t="s">
        <v>26</v>
      </c>
      <c r="V81" s="199" t="s">
        <v>1638</v>
      </c>
      <c r="W81" s="201" t="s">
        <v>3073</v>
      </c>
      <c r="X81" s="202" t="s">
        <v>13</v>
      </c>
      <c r="Y81" s="670"/>
    </row>
    <row r="82" spans="3:25" ht="203.25" customHeight="1">
      <c r="C82" s="1443"/>
      <c r="D82" s="1444"/>
      <c r="E82" s="355" t="s">
        <v>157</v>
      </c>
      <c r="F82" s="192" t="s">
        <v>102</v>
      </c>
      <c r="G82" s="407" t="s">
        <v>81</v>
      </c>
      <c r="H82" s="198" t="s">
        <v>82</v>
      </c>
      <c r="I82" s="198" t="s">
        <v>28</v>
      </c>
      <c r="J82" s="198" t="s">
        <v>11</v>
      </c>
      <c r="K82" s="198" t="s">
        <v>908</v>
      </c>
      <c r="L82" s="472">
        <v>2</v>
      </c>
      <c r="M82" s="472">
        <v>2</v>
      </c>
      <c r="N82" s="472">
        <f t="shared" si="6"/>
        <v>4</v>
      </c>
      <c r="O82" s="950" t="str">
        <f t="shared" si="5"/>
        <v>BAJO</v>
      </c>
      <c r="P82" s="639">
        <v>100</v>
      </c>
      <c r="Q82" s="272">
        <f t="shared" si="7"/>
        <v>400</v>
      </c>
      <c r="R82" s="274" t="str">
        <f t="shared" si="8"/>
        <v>II</v>
      </c>
      <c r="S82" s="246" t="str">
        <f t="shared" si="9"/>
        <v>ACEPTABLE CON CONTROL ESPECIFICO</v>
      </c>
      <c r="T82" s="198" t="s">
        <v>14</v>
      </c>
      <c r="U82" s="198" t="s">
        <v>14</v>
      </c>
      <c r="V82" s="198" t="s">
        <v>14</v>
      </c>
      <c r="W82" s="10" t="s">
        <v>3074</v>
      </c>
      <c r="X82" s="202"/>
      <c r="Y82" s="665"/>
    </row>
    <row r="83" spans="3:25" ht="264" customHeight="1">
      <c r="C83" s="1443"/>
      <c r="D83" s="1444"/>
      <c r="E83" s="355" t="s">
        <v>6</v>
      </c>
      <c r="F83" s="64" t="s">
        <v>299</v>
      </c>
      <c r="G83" s="407" t="s">
        <v>20</v>
      </c>
      <c r="H83" s="198" t="s">
        <v>104</v>
      </c>
      <c r="I83" s="10" t="s">
        <v>11</v>
      </c>
      <c r="J83" s="10" t="s">
        <v>105</v>
      </c>
      <c r="K83" s="10" t="s">
        <v>106</v>
      </c>
      <c r="L83" s="472">
        <v>2</v>
      </c>
      <c r="M83" s="472">
        <v>2</v>
      </c>
      <c r="N83" s="472">
        <f t="shared" si="6"/>
        <v>4</v>
      </c>
      <c r="O83" s="950" t="str">
        <f t="shared" si="5"/>
        <v>BAJO</v>
      </c>
      <c r="P83" s="639">
        <v>100</v>
      </c>
      <c r="Q83" s="272">
        <f t="shared" si="7"/>
        <v>400</v>
      </c>
      <c r="R83" s="274" t="str">
        <f t="shared" si="8"/>
        <v>II</v>
      </c>
      <c r="S83" s="246" t="str">
        <f t="shared" si="9"/>
        <v>ACEPTABLE CON CONTROL ESPECIFICO</v>
      </c>
      <c r="T83" s="198" t="s">
        <v>13</v>
      </c>
      <c r="U83" s="198" t="s">
        <v>13</v>
      </c>
      <c r="V83" s="198" t="s">
        <v>117</v>
      </c>
      <c r="W83" s="198" t="s">
        <v>3075</v>
      </c>
      <c r="X83" s="203" t="s">
        <v>13</v>
      </c>
      <c r="Y83" s="667"/>
    </row>
    <row r="84" spans="3:25" ht="264" customHeight="1">
      <c r="C84" s="1443"/>
      <c r="D84" s="1444"/>
      <c r="E84" s="10" t="s">
        <v>6</v>
      </c>
      <c r="F84" s="871" t="s">
        <v>4161</v>
      </c>
      <c r="G84" s="407" t="s">
        <v>33</v>
      </c>
      <c r="H84" s="866" t="s">
        <v>3766</v>
      </c>
      <c r="I84" s="865" t="s">
        <v>11</v>
      </c>
      <c r="J84" s="867" t="s">
        <v>1086</v>
      </c>
      <c r="K84" s="865" t="s">
        <v>1150</v>
      </c>
      <c r="L84" s="472">
        <v>2</v>
      </c>
      <c r="M84" s="472">
        <v>3</v>
      </c>
      <c r="N84" s="472">
        <v>4</v>
      </c>
      <c r="O84" s="950" t="str">
        <f t="shared" si="5"/>
        <v>BAJO</v>
      </c>
      <c r="P84" s="639">
        <v>10</v>
      </c>
      <c r="Q84" s="914">
        <v>400</v>
      </c>
      <c r="R84" s="916" t="s">
        <v>4134</v>
      </c>
      <c r="S84" s="714" t="s">
        <v>4135</v>
      </c>
      <c r="T84" s="733" t="s">
        <v>13</v>
      </c>
      <c r="U84" s="733" t="s">
        <v>13</v>
      </c>
      <c r="V84" s="733" t="s">
        <v>13</v>
      </c>
      <c r="W84" s="9" t="s">
        <v>4103</v>
      </c>
      <c r="X84" s="732" t="s">
        <v>4214</v>
      </c>
      <c r="Y84" s="667"/>
    </row>
    <row r="85" spans="3:25" ht="264" customHeight="1">
      <c r="C85" s="1443"/>
      <c r="D85" s="1444"/>
      <c r="E85" s="10" t="s">
        <v>157</v>
      </c>
      <c r="F85" s="870" t="s">
        <v>4136</v>
      </c>
      <c r="G85" s="407" t="s">
        <v>25</v>
      </c>
      <c r="H85" s="866" t="s">
        <v>4137</v>
      </c>
      <c r="I85" s="865" t="s">
        <v>11</v>
      </c>
      <c r="J85" s="865" t="s">
        <v>11</v>
      </c>
      <c r="K85" s="865" t="s">
        <v>4138</v>
      </c>
      <c r="L85" s="472">
        <v>2</v>
      </c>
      <c r="M85" s="472">
        <v>3</v>
      </c>
      <c r="N85" s="472">
        <v>12</v>
      </c>
      <c r="O85" s="950" t="str">
        <f t="shared" si="5"/>
        <v>ALTO</v>
      </c>
      <c r="P85" s="639">
        <v>10</v>
      </c>
      <c r="Q85" s="914">
        <v>120</v>
      </c>
      <c r="R85" s="916" t="s">
        <v>4140</v>
      </c>
      <c r="S85" s="721" t="s">
        <v>12</v>
      </c>
      <c r="T85" s="733" t="s">
        <v>13</v>
      </c>
      <c r="U85" s="733" t="s">
        <v>13</v>
      </c>
      <c r="V85" s="733" t="s">
        <v>13</v>
      </c>
      <c r="W85" s="731" t="s">
        <v>4141</v>
      </c>
      <c r="X85" s="727" t="s">
        <v>14</v>
      </c>
      <c r="Y85" s="667"/>
    </row>
    <row r="86" spans="3:25" ht="264" customHeight="1">
      <c r="C86" s="1443"/>
      <c r="D86" s="1444"/>
      <c r="E86" s="10" t="s">
        <v>157</v>
      </c>
      <c r="F86" s="870" t="s">
        <v>4142</v>
      </c>
      <c r="G86" s="407" t="s">
        <v>3871</v>
      </c>
      <c r="H86" s="866" t="s">
        <v>4162</v>
      </c>
      <c r="I86" s="733" t="s">
        <v>10</v>
      </c>
      <c r="J86" s="865" t="s">
        <v>11</v>
      </c>
      <c r="K86" s="865" t="s">
        <v>11</v>
      </c>
      <c r="L86" s="472">
        <v>2</v>
      </c>
      <c r="M86" s="472">
        <v>3</v>
      </c>
      <c r="N86" s="472">
        <v>6</v>
      </c>
      <c r="O86" s="950" t="str">
        <f t="shared" si="5"/>
        <v>MEDIO</v>
      </c>
      <c r="P86" s="639">
        <v>10</v>
      </c>
      <c r="Q86" s="914">
        <v>60</v>
      </c>
      <c r="R86" s="916" t="s">
        <v>4140</v>
      </c>
      <c r="S86" s="721" t="s">
        <v>12</v>
      </c>
      <c r="T86" s="733" t="s">
        <v>13</v>
      </c>
      <c r="U86" s="733" t="s">
        <v>13</v>
      </c>
      <c r="V86" s="733" t="s">
        <v>13</v>
      </c>
      <c r="W86" s="9" t="s">
        <v>4144</v>
      </c>
      <c r="X86" s="732" t="s">
        <v>4145</v>
      </c>
      <c r="Y86" s="667"/>
    </row>
    <row r="87" spans="3:25" ht="264" customHeight="1">
      <c r="C87" s="1443"/>
      <c r="D87" s="1444"/>
      <c r="E87" s="10" t="s">
        <v>157</v>
      </c>
      <c r="F87" s="870" t="s">
        <v>4146</v>
      </c>
      <c r="G87" s="407" t="s">
        <v>3871</v>
      </c>
      <c r="H87" s="866" t="s">
        <v>4163</v>
      </c>
      <c r="I87" s="733" t="s">
        <v>10</v>
      </c>
      <c r="J87" s="865" t="s">
        <v>11</v>
      </c>
      <c r="K87" s="865" t="s">
        <v>4147</v>
      </c>
      <c r="L87" s="472">
        <v>2</v>
      </c>
      <c r="M87" s="472">
        <v>3</v>
      </c>
      <c r="N87" s="472">
        <v>6</v>
      </c>
      <c r="O87" s="950" t="str">
        <f t="shared" si="5"/>
        <v>MEDIO</v>
      </c>
      <c r="P87" s="639">
        <v>10</v>
      </c>
      <c r="Q87" s="914">
        <v>60</v>
      </c>
      <c r="R87" s="916" t="s">
        <v>4140</v>
      </c>
      <c r="S87" s="721" t="s">
        <v>12</v>
      </c>
      <c r="T87" s="733" t="s">
        <v>13</v>
      </c>
      <c r="U87" s="733" t="s">
        <v>13</v>
      </c>
      <c r="V87" s="733" t="s">
        <v>13</v>
      </c>
      <c r="W87" s="9" t="s">
        <v>4144</v>
      </c>
      <c r="X87" s="732" t="s">
        <v>4145</v>
      </c>
      <c r="Y87" s="667"/>
    </row>
    <row r="88" spans="3:25" ht="264" customHeight="1">
      <c r="C88" s="1445"/>
      <c r="D88" s="1446"/>
      <c r="E88" s="10" t="s">
        <v>157</v>
      </c>
      <c r="F88" s="870" t="s">
        <v>4164</v>
      </c>
      <c r="G88" s="407" t="s">
        <v>219</v>
      </c>
      <c r="H88" s="866" t="s">
        <v>4165</v>
      </c>
      <c r="I88" s="733" t="s">
        <v>10</v>
      </c>
      <c r="J88" s="865" t="s">
        <v>11</v>
      </c>
      <c r="K88" s="865" t="s">
        <v>11</v>
      </c>
      <c r="L88" s="472">
        <v>2</v>
      </c>
      <c r="M88" s="472">
        <v>3</v>
      </c>
      <c r="N88" s="472">
        <v>6</v>
      </c>
      <c r="O88" s="950" t="str">
        <f t="shared" si="5"/>
        <v>MEDIO</v>
      </c>
      <c r="P88" s="639">
        <v>10</v>
      </c>
      <c r="Q88" s="914">
        <v>60</v>
      </c>
      <c r="R88" s="916" t="s">
        <v>4140</v>
      </c>
      <c r="S88" s="721" t="s">
        <v>12</v>
      </c>
      <c r="T88" s="733" t="s">
        <v>13</v>
      </c>
      <c r="U88" s="733" t="s">
        <v>13</v>
      </c>
      <c r="V88" s="733" t="s">
        <v>13</v>
      </c>
      <c r="W88" s="9" t="s">
        <v>4166</v>
      </c>
      <c r="X88" s="727" t="s">
        <v>14</v>
      </c>
      <c r="Y88" s="667"/>
    </row>
    <row r="89" spans="3:25" ht="204" customHeight="1">
      <c r="C89" s="1450" t="s">
        <v>3890</v>
      </c>
      <c r="D89" s="1451"/>
      <c r="E89" s="992" t="s">
        <v>6</v>
      </c>
      <c r="F89" s="3" t="s">
        <v>152</v>
      </c>
      <c r="G89" s="407" t="s">
        <v>8</v>
      </c>
      <c r="H89" s="178" t="s">
        <v>9</v>
      </c>
      <c r="I89" s="179" t="s">
        <v>11</v>
      </c>
      <c r="J89" s="179" t="s">
        <v>11</v>
      </c>
      <c r="K89" s="179" t="s">
        <v>11</v>
      </c>
      <c r="L89" s="472">
        <v>2</v>
      </c>
      <c r="M89" s="472">
        <v>3</v>
      </c>
      <c r="N89" s="472">
        <f t="shared" si="6"/>
        <v>6</v>
      </c>
      <c r="O89" s="950" t="str">
        <f t="shared" si="5"/>
        <v>MEDIO</v>
      </c>
      <c r="P89" s="639">
        <v>10</v>
      </c>
      <c r="Q89" s="272">
        <f t="shared" si="7"/>
        <v>60</v>
      </c>
      <c r="R89" s="274" t="str">
        <f t="shared" si="8"/>
        <v>III</v>
      </c>
      <c r="S89" s="246" t="str">
        <f t="shared" si="9"/>
        <v>MEJORABLE</v>
      </c>
      <c r="T89" s="179" t="s">
        <v>13</v>
      </c>
      <c r="U89" s="179" t="s">
        <v>14</v>
      </c>
      <c r="V89" s="179" t="s">
        <v>14</v>
      </c>
      <c r="W89" s="5" t="s">
        <v>3076</v>
      </c>
      <c r="X89" s="183" t="s">
        <v>13</v>
      </c>
      <c r="Y89" s="565"/>
    </row>
    <row r="90" spans="3:25" ht="207.75" customHeight="1">
      <c r="C90" s="1450"/>
      <c r="D90" s="1451"/>
      <c r="E90" s="992" t="s">
        <v>6</v>
      </c>
      <c r="F90" s="5" t="s">
        <v>154</v>
      </c>
      <c r="G90" s="407" t="s">
        <v>8</v>
      </c>
      <c r="H90" s="179" t="s">
        <v>1639</v>
      </c>
      <c r="I90" s="179" t="s">
        <v>11</v>
      </c>
      <c r="J90" s="179" t="s">
        <v>11</v>
      </c>
      <c r="K90" s="179" t="s">
        <v>11</v>
      </c>
      <c r="L90" s="472">
        <v>2</v>
      </c>
      <c r="M90" s="472">
        <v>3</v>
      </c>
      <c r="N90" s="472">
        <f t="shared" si="6"/>
        <v>6</v>
      </c>
      <c r="O90" s="950" t="str">
        <f t="shared" si="5"/>
        <v>MEDIO</v>
      </c>
      <c r="P90" s="639">
        <v>10</v>
      </c>
      <c r="Q90" s="272">
        <f t="shared" si="7"/>
        <v>60</v>
      </c>
      <c r="R90" s="274" t="str">
        <f t="shared" si="8"/>
        <v>III</v>
      </c>
      <c r="S90" s="246" t="str">
        <f t="shared" si="9"/>
        <v>MEJORABLE</v>
      </c>
      <c r="T90" s="179" t="s">
        <v>14</v>
      </c>
      <c r="U90" s="179" t="s">
        <v>14</v>
      </c>
      <c r="V90" s="179" t="s">
        <v>14</v>
      </c>
      <c r="W90" s="5" t="s">
        <v>3077</v>
      </c>
      <c r="X90" s="183" t="s">
        <v>13</v>
      </c>
      <c r="Y90" s="565"/>
    </row>
    <row r="91" spans="3:25" ht="177.75" customHeight="1">
      <c r="C91" s="1450"/>
      <c r="D91" s="1451"/>
      <c r="E91" s="992" t="s">
        <v>6</v>
      </c>
      <c r="F91" s="5" t="s">
        <v>156</v>
      </c>
      <c r="G91" s="407" t="s">
        <v>17</v>
      </c>
      <c r="H91" s="179" t="s">
        <v>18</v>
      </c>
      <c r="I91" s="179" t="s">
        <v>11</v>
      </c>
      <c r="J91" s="179" t="s">
        <v>11</v>
      </c>
      <c r="K91" s="179" t="s">
        <v>11</v>
      </c>
      <c r="L91" s="472">
        <v>2</v>
      </c>
      <c r="M91" s="472">
        <v>3</v>
      </c>
      <c r="N91" s="472">
        <f t="shared" si="6"/>
        <v>6</v>
      </c>
      <c r="O91" s="950" t="str">
        <f t="shared" si="5"/>
        <v>MEDIO</v>
      </c>
      <c r="P91" s="639">
        <v>10</v>
      </c>
      <c r="Q91" s="272">
        <f t="shared" si="7"/>
        <v>60</v>
      </c>
      <c r="R91" s="274" t="str">
        <f t="shared" si="8"/>
        <v>III</v>
      </c>
      <c r="S91" s="246" t="str">
        <f t="shared" si="9"/>
        <v>MEJORABLE</v>
      </c>
      <c r="T91" s="180" t="s">
        <v>13</v>
      </c>
      <c r="U91" s="179" t="s">
        <v>14</v>
      </c>
      <c r="V91" s="178" t="s">
        <v>14</v>
      </c>
      <c r="W91" s="5" t="s">
        <v>3078</v>
      </c>
      <c r="X91" s="183" t="s">
        <v>13</v>
      </c>
      <c r="Y91" s="565"/>
    </row>
    <row r="92" spans="3:25" ht="155.25" customHeight="1">
      <c r="C92" s="1450"/>
      <c r="D92" s="1451"/>
      <c r="E92" s="992" t="s">
        <v>157</v>
      </c>
      <c r="F92" s="188" t="s">
        <v>158</v>
      </c>
      <c r="G92" s="407" t="s">
        <v>20</v>
      </c>
      <c r="H92" s="179" t="s">
        <v>21</v>
      </c>
      <c r="I92" s="179" t="s">
        <v>11</v>
      </c>
      <c r="J92" s="179" t="s">
        <v>11</v>
      </c>
      <c r="K92" s="179" t="s">
        <v>11</v>
      </c>
      <c r="L92" s="472">
        <v>2</v>
      </c>
      <c r="M92" s="472">
        <v>3</v>
      </c>
      <c r="N92" s="472">
        <f t="shared" si="6"/>
        <v>6</v>
      </c>
      <c r="O92" s="950" t="str">
        <f t="shared" si="5"/>
        <v>MEDIO</v>
      </c>
      <c r="P92" s="639">
        <v>10</v>
      </c>
      <c r="Q92" s="272">
        <f t="shared" si="7"/>
        <v>60</v>
      </c>
      <c r="R92" s="274" t="str">
        <f t="shared" si="8"/>
        <v>III</v>
      </c>
      <c r="S92" s="246" t="str">
        <f t="shared" si="9"/>
        <v>MEJORABLE</v>
      </c>
      <c r="T92" s="180" t="s">
        <v>13</v>
      </c>
      <c r="U92" s="179" t="s">
        <v>14</v>
      </c>
      <c r="V92" s="179" t="s">
        <v>22</v>
      </c>
      <c r="W92" s="179" t="s">
        <v>3079</v>
      </c>
      <c r="X92" s="183" t="s">
        <v>13</v>
      </c>
      <c r="Y92" s="565"/>
    </row>
    <row r="93" spans="3:25" ht="229.5" customHeight="1">
      <c r="C93" s="1450"/>
      <c r="D93" s="1451"/>
      <c r="E93" s="992" t="s">
        <v>157</v>
      </c>
      <c r="F93" s="189" t="s">
        <v>159</v>
      </c>
      <c r="G93" s="407" t="s">
        <v>33</v>
      </c>
      <c r="H93" s="178" t="s">
        <v>34</v>
      </c>
      <c r="I93" s="179" t="s">
        <v>11</v>
      </c>
      <c r="J93" s="179" t="s">
        <v>11</v>
      </c>
      <c r="K93" s="179" t="s">
        <v>11</v>
      </c>
      <c r="L93" s="472">
        <v>2</v>
      </c>
      <c r="M93" s="472">
        <v>3</v>
      </c>
      <c r="N93" s="472">
        <f t="shared" si="6"/>
        <v>6</v>
      </c>
      <c r="O93" s="950" t="str">
        <f t="shared" si="5"/>
        <v>MEDIO</v>
      </c>
      <c r="P93" s="639">
        <v>10</v>
      </c>
      <c r="Q93" s="272">
        <f t="shared" si="7"/>
        <v>60</v>
      </c>
      <c r="R93" s="274" t="str">
        <f t="shared" si="8"/>
        <v>III</v>
      </c>
      <c r="S93" s="246" t="str">
        <f t="shared" si="9"/>
        <v>MEJORABLE</v>
      </c>
      <c r="T93" s="179" t="s">
        <v>13</v>
      </c>
      <c r="U93" s="179" t="s">
        <v>13</v>
      </c>
      <c r="V93" s="179" t="s">
        <v>13</v>
      </c>
      <c r="W93" s="5" t="s">
        <v>3080</v>
      </c>
      <c r="X93" s="183" t="s">
        <v>13</v>
      </c>
    </row>
    <row r="94" spans="3:25" ht="213.75" customHeight="1">
      <c r="C94" s="1450"/>
      <c r="D94" s="1451"/>
      <c r="E94" s="992" t="s">
        <v>6</v>
      </c>
      <c r="F94" s="33" t="s">
        <v>1200</v>
      </c>
      <c r="G94" s="407" t="s">
        <v>33</v>
      </c>
      <c r="H94" s="179" t="s">
        <v>160</v>
      </c>
      <c r="I94" s="179" t="s">
        <v>11</v>
      </c>
      <c r="J94" s="179" t="s">
        <v>11</v>
      </c>
      <c r="K94" s="179" t="s">
        <v>11</v>
      </c>
      <c r="L94" s="472">
        <v>2</v>
      </c>
      <c r="M94" s="472">
        <v>3</v>
      </c>
      <c r="N94" s="472">
        <f t="shared" si="6"/>
        <v>6</v>
      </c>
      <c r="O94" s="950" t="str">
        <f t="shared" si="5"/>
        <v>MEDIO</v>
      </c>
      <c r="P94" s="639">
        <v>10</v>
      </c>
      <c r="Q94" s="272">
        <f t="shared" si="7"/>
        <v>60</v>
      </c>
      <c r="R94" s="274" t="str">
        <f t="shared" si="8"/>
        <v>III</v>
      </c>
      <c r="S94" s="246" t="str">
        <f t="shared" si="9"/>
        <v>MEJORABLE</v>
      </c>
      <c r="T94" s="179" t="s">
        <v>13</v>
      </c>
      <c r="U94" s="179" t="s">
        <v>13</v>
      </c>
      <c r="V94" s="179" t="s">
        <v>13</v>
      </c>
      <c r="W94" s="5" t="s">
        <v>3081</v>
      </c>
      <c r="X94" s="183" t="s">
        <v>162</v>
      </c>
      <c r="Y94" s="379"/>
    </row>
    <row r="95" spans="3:25" ht="232.5" customHeight="1">
      <c r="C95" s="1450"/>
      <c r="D95" s="1451"/>
      <c r="E95" s="992" t="s">
        <v>157</v>
      </c>
      <c r="F95" s="184" t="s">
        <v>163</v>
      </c>
      <c r="G95" s="407" t="s">
        <v>39</v>
      </c>
      <c r="H95" s="5" t="s">
        <v>164</v>
      </c>
      <c r="I95" s="179" t="s">
        <v>11</v>
      </c>
      <c r="J95" s="179" t="s">
        <v>11</v>
      </c>
      <c r="K95" s="179" t="s">
        <v>11</v>
      </c>
      <c r="L95" s="472">
        <v>2</v>
      </c>
      <c r="M95" s="472">
        <v>3</v>
      </c>
      <c r="N95" s="472">
        <f t="shared" si="6"/>
        <v>6</v>
      </c>
      <c r="O95" s="950" t="str">
        <f t="shared" si="5"/>
        <v>MEDIO</v>
      </c>
      <c r="P95" s="639">
        <v>10</v>
      </c>
      <c r="Q95" s="272">
        <f t="shared" si="7"/>
        <v>60</v>
      </c>
      <c r="R95" s="274" t="str">
        <f t="shared" si="8"/>
        <v>III</v>
      </c>
      <c r="S95" s="246" t="str">
        <f t="shared" si="9"/>
        <v>MEJORABLE</v>
      </c>
      <c r="T95" s="179" t="s">
        <v>13</v>
      </c>
      <c r="U95" s="179" t="s">
        <v>13</v>
      </c>
      <c r="V95" s="179" t="s">
        <v>13</v>
      </c>
      <c r="W95" s="5" t="s">
        <v>3082</v>
      </c>
      <c r="X95" s="183" t="s">
        <v>4153</v>
      </c>
      <c r="Y95" s="379"/>
    </row>
    <row r="96" spans="3:25" ht="221.25" customHeight="1">
      <c r="C96" s="1450"/>
      <c r="D96" s="1451"/>
      <c r="E96" s="992" t="s">
        <v>157</v>
      </c>
      <c r="F96" s="184" t="s">
        <v>1322</v>
      </c>
      <c r="G96" s="407" t="s">
        <v>39</v>
      </c>
      <c r="H96" s="5" t="s">
        <v>1202</v>
      </c>
      <c r="I96" s="179" t="s">
        <v>11</v>
      </c>
      <c r="J96" s="179" t="s">
        <v>11</v>
      </c>
      <c r="K96" s="179" t="s">
        <v>11</v>
      </c>
      <c r="L96" s="472">
        <v>2</v>
      </c>
      <c r="M96" s="472">
        <v>3</v>
      </c>
      <c r="N96" s="472">
        <f t="shared" si="6"/>
        <v>6</v>
      </c>
      <c r="O96" s="950" t="str">
        <f t="shared" si="5"/>
        <v>MEDIO</v>
      </c>
      <c r="P96" s="639">
        <v>10</v>
      </c>
      <c r="Q96" s="272">
        <f t="shared" si="7"/>
        <v>60</v>
      </c>
      <c r="R96" s="274" t="str">
        <f t="shared" si="8"/>
        <v>III</v>
      </c>
      <c r="S96" s="246" t="str">
        <f t="shared" si="9"/>
        <v>MEJORABLE</v>
      </c>
      <c r="T96" s="179" t="s">
        <v>13</v>
      </c>
      <c r="U96" s="179" t="s">
        <v>13</v>
      </c>
      <c r="V96" s="179" t="s">
        <v>13</v>
      </c>
      <c r="W96" s="5" t="s">
        <v>3083</v>
      </c>
      <c r="X96" s="183" t="s">
        <v>4153</v>
      </c>
      <c r="Y96" s="379"/>
    </row>
    <row r="97" spans="3:25" ht="311.25" customHeight="1">
      <c r="C97" s="1450"/>
      <c r="D97" s="1451"/>
      <c r="E97" s="992" t="s">
        <v>6</v>
      </c>
      <c r="F97" s="5" t="s">
        <v>40</v>
      </c>
      <c r="G97" s="407" t="s">
        <v>20</v>
      </c>
      <c r="H97" s="5" t="s">
        <v>41</v>
      </c>
      <c r="I97" s="179" t="s">
        <v>11</v>
      </c>
      <c r="J97" s="179" t="s">
        <v>11</v>
      </c>
      <c r="K97" s="179" t="s">
        <v>11</v>
      </c>
      <c r="L97" s="472">
        <v>2</v>
      </c>
      <c r="M97" s="472">
        <v>3</v>
      </c>
      <c r="N97" s="472">
        <f t="shared" si="6"/>
        <v>6</v>
      </c>
      <c r="O97" s="950" t="str">
        <f t="shared" si="5"/>
        <v>MEDIO</v>
      </c>
      <c r="P97" s="639">
        <v>10</v>
      </c>
      <c r="Q97" s="272">
        <f t="shared" si="7"/>
        <v>60</v>
      </c>
      <c r="R97" s="274" t="str">
        <f t="shared" si="8"/>
        <v>III</v>
      </c>
      <c r="S97" s="246" t="str">
        <f t="shared" si="9"/>
        <v>MEJORABLE</v>
      </c>
      <c r="T97" s="179" t="s">
        <v>14</v>
      </c>
      <c r="U97" s="179" t="s">
        <v>14</v>
      </c>
      <c r="V97" s="179" t="s">
        <v>14</v>
      </c>
      <c r="W97" s="5" t="s">
        <v>3084</v>
      </c>
      <c r="X97" s="183" t="s">
        <v>13</v>
      </c>
      <c r="Y97" s="379"/>
    </row>
    <row r="98" spans="3:25" ht="367.5" customHeight="1">
      <c r="C98" s="1450"/>
      <c r="D98" s="1451"/>
      <c r="E98" s="992" t="s">
        <v>6</v>
      </c>
      <c r="F98" s="959" t="s">
        <v>1809</v>
      </c>
      <c r="G98" s="407" t="s">
        <v>1204</v>
      </c>
      <c r="H98" s="179" t="s">
        <v>167</v>
      </c>
      <c r="I98" s="179" t="s">
        <v>11</v>
      </c>
      <c r="J98" s="179" t="s">
        <v>11</v>
      </c>
      <c r="K98" s="179" t="s">
        <v>11</v>
      </c>
      <c r="L98" s="472">
        <v>2</v>
      </c>
      <c r="M98" s="472">
        <v>3</v>
      </c>
      <c r="N98" s="472">
        <f t="shared" si="6"/>
        <v>6</v>
      </c>
      <c r="O98" s="950" t="str">
        <f t="shared" si="5"/>
        <v>MEDIO</v>
      </c>
      <c r="P98" s="639">
        <v>10</v>
      </c>
      <c r="Q98" s="272">
        <f t="shared" si="7"/>
        <v>60</v>
      </c>
      <c r="R98" s="274" t="str">
        <f t="shared" si="8"/>
        <v>III</v>
      </c>
      <c r="S98" s="246" t="str">
        <f t="shared" si="9"/>
        <v>MEJORABLE</v>
      </c>
      <c r="T98" s="179" t="s">
        <v>13</v>
      </c>
      <c r="U98" s="179" t="s">
        <v>14</v>
      </c>
      <c r="V98" s="179" t="s">
        <v>14</v>
      </c>
      <c r="W98" s="178" t="s">
        <v>3085</v>
      </c>
      <c r="X98" s="183" t="s">
        <v>13</v>
      </c>
      <c r="Y98" s="379"/>
    </row>
    <row r="99" spans="3:25" ht="228.75" customHeight="1">
      <c r="C99" s="1450"/>
      <c r="D99" s="1451"/>
      <c r="E99" s="992" t="s">
        <v>6</v>
      </c>
      <c r="F99" s="552" t="s">
        <v>1810</v>
      </c>
      <c r="G99" s="407" t="s">
        <v>8</v>
      </c>
      <c r="H99" s="179" t="s">
        <v>170</v>
      </c>
      <c r="I99" s="179" t="s">
        <v>11</v>
      </c>
      <c r="J99" s="179" t="s">
        <v>11</v>
      </c>
      <c r="K99" s="179" t="s">
        <v>11</v>
      </c>
      <c r="L99" s="472">
        <v>2</v>
      </c>
      <c r="M99" s="472">
        <v>3</v>
      </c>
      <c r="N99" s="472">
        <f t="shared" si="6"/>
        <v>6</v>
      </c>
      <c r="O99" s="950" t="str">
        <f t="shared" si="5"/>
        <v>MEDIO</v>
      </c>
      <c r="P99" s="639">
        <v>10</v>
      </c>
      <c r="Q99" s="272">
        <f t="shared" si="7"/>
        <v>60</v>
      </c>
      <c r="R99" s="274" t="str">
        <f t="shared" si="8"/>
        <v>III</v>
      </c>
      <c r="S99" s="246" t="str">
        <f t="shared" si="9"/>
        <v>MEJORABLE</v>
      </c>
      <c r="T99" s="179" t="s">
        <v>14</v>
      </c>
      <c r="U99" s="179" t="s">
        <v>14</v>
      </c>
      <c r="V99" s="179" t="s">
        <v>14</v>
      </c>
      <c r="W99" s="5" t="s">
        <v>3086</v>
      </c>
      <c r="X99" s="183" t="s">
        <v>13</v>
      </c>
      <c r="Y99" s="379"/>
    </row>
    <row r="100" spans="3:25" ht="303.75" customHeight="1">
      <c r="C100" s="1450"/>
      <c r="D100" s="1451"/>
      <c r="E100" s="992" t="s">
        <v>6</v>
      </c>
      <c r="F100" s="959" t="s">
        <v>1811</v>
      </c>
      <c r="G100" s="407" t="s">
        <v>17</v>
      </c>
      <c r="H100" s="179" t="s">
        <v>18</v>
      </c>
      <c r="I100" s="179" t="s">
        <v>11</v>
      </c>
      <c r="J100" s="179" t="s">
        <v>11</v>
      </c>
      <c r="K100" s="179" t="s">
        <v>11</v>
      </c>
      <c r="L100" s="472">
        <v>2</v>
      </c>
      <c r="M100" s="472">
        <v>3</v>
      </c>
      <c r="N100" s="472">
        <f t="shared" si="6"/>
        <v>6</v>
      </c>
      <c r="O100" s="950" t="str">
        <f t="shared" si="5"/>
        <v>MEDIO</v>
      </c>
      <c r="P100" s="639">
        <v>10</v>
      </c>
      <c r="Q100" s="272">
        <f t="shared" si="7"/>
        <v>60</v>
      </c>
      <c r="R100" s="274" t="str">
        <f t="shared" si="8"/>
        <v>III</v>
      </c>
      <c r="S100" s="246" t="str">
        <f t="shared" si="9"/>
        <v>MEJORABLE</v>
      </c>
      <c r="T100" s="179" t="s">
        <v>13</v>
      </c>
      <c r="U100" s="179" t="s">
        <v>1206</v>
      </c>
      <c r="V100" s="178" t="s">
        <v>14</v>
      </c>
      <c r="W100" s="179" t="s">
        <v>3087</v>
      </c>
      <c r="X100" s="183" t="s">
        <v>13</v>
      </c>
      <c r="Y100" s="379"/>
    </row>
    <row r="101" spans="3:25" ht="277.5" customHeight="1">
      <c r="C101" s="1450"/>
      <c r="D101" s="1451"/>
      <c r="E101" s="992" t="s">
        <v>157</v>
      </c>
      <c r="F101" s="468" t="s">
        <v>1812</v>
      </c>
      <c r="G101" s="407" t="s">
        <v>20</v>
      </c>
      <c r="H101" s="179" t="s">
        <v>36</v>
      </c>
      <c r="I101" s="179" t="s">
        <v>11</v>
      </c>
      <c r="J101" s="179" t="s">
        <v>11</v>
      </c>
      <c r="K101" s="179" t="s">
        <v>11</v>
      </c>
      <c r="L101" s="472">
        <v>2</v>
      </c>
      <c r="M101" s="472">
        <v>3</v>
      </c>
      <c r="N101" s="472">
        <f t="shared" si="6"/>
        <v>6</v>
      </c>
      <c r="O101" s="950" t="str">
        <f t="shared" si="5"/>
        <v>MEDIO</v>
      </c>
      <c r="P101" s="639">
        <v>10</v>
      </c>
      <c r="Q101" s="272">
        <f t="shared" si="7"/>
        <v>60</v>
      </c>
      <c r="R101" s="274" t="str">
        <f t="shared" si="8"/>
        <v>III</v>
      </c>
      <c r="S101" s="246" t="str">
        <f t="shared" si="9"/>
        <v>MEJORABLE</v>
      </c>
      <c r="T101" s="179" t="s">
        <v>13</v>
      </c>
      <c r="U101" s="179" t="s">
        <v>13</v>
      </c>
      <c r="V101" s="179" t="s">
        <v>13</v>
      </c>
      <c r="W101" s="5" t="s">
        <v>3088</v>
      </c>
      <c r="X101" s="183" t="s">
        <v>38</v>
      </c>
      <c r="Y101" s="379"/>
    </row>
    <row r="102" spans="3:25" ht="202.5" customHeight="1">
      <c r="C102" s="1450"/>
      <c r="D102" s="1451"/>
      <c r="E102" s="992" t="s">
        <v>6</v>
      </c>
      <c r="F102" s="960" t="s">
        <v>3983</v>
      </c>
      <c r="G102" s="407" t="s">
        <v>33</v>
      </c>
      <c r="H102" s="324" t="s">
        <v>3881</v>
      </c>
      <c r="I102" s="179" t="s">
        <v>11</v>
      </c>
      <c r="J102" s="179" t="s">
        <v>11</v>
      </c>
      <c r="K102" s="179" t="s">
        <v>11</v>
      </c>
      <c r="L102" s="472">
        <v>2</v>
      </c>
      <c r="M102" s="472">
        <v>3</v>
      </c>
      <c r="N102" s="472">
        <f t="shared" si="6"/>
        <v>6</v>
      </c>
      <c r="O102" s="950" t="str">
        <f t="shared" si="5"/>
        <v>MEDIO</v>
      </c>
      <c r="P102" s="639">
        <v>10</v>
      </c>
      <c r="Q102" s="272">
        <f t="shared" si="7"/>
        <v>60</v>
      </c>
      <c r="R102" s="274" t="str">
        <f t="shared" si="8"/>
        <v>III</v>
      </c>
      <c r="S102" s="246" t="str">
        <f t="shared" si="9"/>
        <v>MEJORABLE</v>
      </c>
      <c r="T102" s="179" t="s">
        <v>26</v>
      </c>
      <c r="U102" s="179" t="s">
        <v>26</v>
      </c>
      <c r="V102" s="179" t="s">
        <v>175</v>
      </c>
      <c r="W102" s="15" t="s">
        <v>3985</v>
      </c>
      <c r="X102" s="183" t="s">
        <v>4215</v>
      </c>
      <c r="Y102" s="379"/>
    </row>
    <row r="103" spans="3:25" ht="225" customHeight="1">
      <c r="C103" s="1450"/>
      <c r="D103" s="1451"/>
      <c r="E103" s="992" t="s">
        <v>6</v>
      </c>
      <c r="F103" s="33" t="s">
        <v>180</v>
      </c>
      <c r="G103" s="407" t="s">
        <v>20</v>
      </c>
      <c r="H103" s="179" t="s">
        <v>31</v>
      </c>
      <c r="I103" s="184" t="s">
        <v>11</v>
      </c>
      <c r="J103" s="184" t="s">
        <v>11</v>
      </c>
      <c r="K103" s="184" t="s">
        <v>11</v>
      </c>
      <c r="L103" s="472">
        <v>2</v>
      </c>
      <c r="M103" s="472">
        <v>2</v>
      </c>
      <c r="N103" s="472">
        <f t="shared" si="6"/>
        <v>4</v>
      </c>
      <c r="O103" s="950" t="str">
        <f t="shared" si="5"/>
        <v>BAJO</v>
      </c>
      <c r="P103" s="639">
        <v>100</v>
      </c>
      <c r="Q103" s="272">
        <f t="shared" si="7"/>
        <v>400</v>
      </c>
      <c r="R103" s="274" t="str">
        <f t="shared" si="8"/>
        <v>II</v>
      </c>
      <c r="S103" s="246" t="str">
        <f t="shared" si="9"/>
        <v>ACEPTABLE CON CONTROL ESPECIFICO</v>
      </c>
      <c r="T103" s="179" t="s">
        <v>13</v>
      </c>
      <c r="U103" s="179" t="s">
        <v>13</v>
      </c>
      <c r="V103" s="179" t="s">
        <v>13</v>
      </c>
      <c r="W103" s="179" t="s">
        <v>3089</v>
      </c>
      <c r="X103" s="183" t="s">
        <v>13</v>
      </c>
      <c r="Y103" s="379"/>
    </row>
    <row r="104" spans="3:25" ht="277.5" customHeight="1">
      <c r="C104" s="1450"/>
      <c r="D104" s="1451"/>
      <c r="E104" s="992" t="s">
        <v>157</v>
      </c>
      <c r="F104" s="960" t="s">
        <v>181</v>
      </c>
      <c r="G104" s="407" t="s">
        <v>81</v>
      </c>
      <c r="H104" s="324" t="s">
        <v>182</v>
      </c>
      <c r="I104" s="179" t="s">
        <v>11</v>
      </c>
      <c r="J104" s="179" t="s">
        <v>11</v>
      </c>
      <c r="K104" s="179" t="s">
        <v>11</v>
      </c>
      <c r="L104" s="472">
        <v>2</v>
      </c>
      <c r="M104" s="472">
        <v>3</v>
      </c>
      <c r="N104" s="472">
        <f t="shared" si="6"/>
        <v>6</v>
      </c>
      <c r="O104" s="950" t="str">
        <f t="shared" si="5"/>
        <v>MEDIO</v>
      </c>
      <c r="P104" s="639">
        <v>10</v>
      </c>
      <c r="Q104" s="272">
        <f t="shared" si="7"/>
        <v>60</v>
      </c>
      <c r="R104" s="274" t="str">
        <f t="shared" si="8"/>
        <v>III</v>
      </c>
      <c r="S104" s="246" t="str">
        <f t="shared" si="9"/>
        <v>MEJORABLE</v>
      </c>
      <c r="T104" s="179" t="s">
        <v>13</v>
      </c>
      <c r="U104" s="179" t="s">
        <v>13</v>
      </c>
      <c r="V104" s="179" t="s">
        <v>13</v>
      </c>
      <c r="W104" s="15" t="s">
        <v>3090</v>
      </c>
      <c r="X104" s="183" t="s">
        <v>13</v>
      </c>
      <c r="Y104" s="379"/>
    </row>
    <row r="105" spans="3:25" ht="240" customHeight="1" thickBot="1">
      <c r="C105" s="1477"/>
      <c r="D105" s="1478"/>
      <c r="E105" s="671" t="s">
        <v>157</v>
      </c>
      <c r="F105" s="153" t="s">
        <v>183</v>
      </c>
      <c r="G105" s="1150" t="s">
        <v>81</v>
      </c>
      <c r="H105" s="266" t="s">
        <v>182</v>
      </c>
      <c r="I105" s="154" t="s">
        <v>11</v>
      </c>
      <c r="J105" s="154" t="s">
        <v>11</v>
      </c>
      <c r="K105" s="154" t="s">
        <v>11</v>
      </c>
      <c r="L105" s="646">
        <v>2</v>
      </c>
      <c r="M105" s="646">
        <v>3</v>
      </c>
      <c r="N105" s="646">
        <f t="shared" si="6"/>
        <v>6</v>
      </c>
      <c r="O105" s="957" t="str">
        <f t="shared" si="5"/>
        <v>MEDIO</v>
      </c>
      <c r="P105" s="953">
        <v>10</v>
      </c>
      <c r="Q105" s="539">
        <f t="shared" si="7"/>
        <v>60</v>
      </c>
      <c r="R105" s="541" t="str">
        <f t="shared" si="8"/>
        <v>III</v>
      </c>
      <c r="S105" s="269" t="str">
        <f t="shared" si="9"/>
        <v>MEJORABLE</v>
      </c>
      <c r="T105" s="154" t="s">
        <v>13</v>
      </c>
      <c r="U105" s="154" t="s">
        <v>13</v>
      </c>
      <c r="V105" s="154" t="s">
        <v>13</v>
      </c>
      <c r="W105" s="270" t="s">
        <v>3091</v>
      </c>
      <c r="X105" s="212" t="s">
        <v>13</v>
      </c>
      <c r="Y105" s="379"/>
    </row>
  </sheetData>
  <mergeCells count="26">
    <mergeCell ref="L9:R9"/>
    <mergeCell ref="T9:X9"/>
    <mergeCell ref="E11:E16"/>
    <mergeCell ref="C11:C39"/>
    <mergeCell ref="C8:D8"/>
    <mergeCell ref="E8:X8"/>
    <mergeCell ref="C9:C10"/>
    <mergeCell ref="D9:D10"/>
    <mergeCell ref="E9:E10"/>
    <mergeCell ref="D11:D29"/>
    <mergeCell ref="C71:D88"/>
    <mergeCell ref="C89:D105"/>
    <mergeCell ref="C3:C6"/>
    <mergeCell ref="D3:V4"/>
    <mergeCell ref="X3:X6"/>
    <mergeCell ref="D5:V6"/>
    <mergeCell ref="U7:V7"/>
    <mergeCell ref="D48:D70"/>
    <mergeCell ref="D30:D39"/>
    <mergeCell ref="C40:C70"/>
    <mergeCell ref="D40:D47"/>
    <mergeCell ref="E40:E41"/>
    <mergeCell ref="W7:X7"/>
    <mergeCell ref="F9:G9"/>
    <mergeCell ref="H9:H10"/>
    <mergeCell ref="I9:K9"/>
  </mergeCells>
  <conditionalFormatting sqref="S12:S70 S77:S83 S89:S103 S105">
    <cfRule type="containsText" dxfId="2342" priority="31" stopIfTrue="1" operator="containsText" text="MEJORABLE">
      <formula>NOT(ISERROR(SEARCH("MEJORABLE",S12)))</formula>
    </cfRule>
    <cfRule type="containsText" dxfId="2341" priority="32" stopIfTrue="1" operator="containsText" text="ACEPTABLE CON CONTROL ESPECIFICO">
      <formula>NOT(ISERROR(SEARCH("ACEPTABLE CON CONTROL ESPECIFICO",S12)))</formula>
    </cfRule>
    <cfRule type="containsText" dxfId="2340" priority="33" stopIfTrue="1" operator="containsText" text="NO ACEPTABLE">
      <formula>NOT(ISERROR(SEARCH("NO ACEPTABLE",S12)))</formula>
    </cfRule>
  </conditionalFormatting>
  <conditionalFormatting sqref="S76">
    <cfRule type="containsText" dxfId="2339" priority="25" stopIfTrue="1" operator="containsText" text="MEJORABLE">
      <formula>NOT(ISERROR(SEARCH("MEJORABLE",S76)))</formula>
    </cfRule>
    <cfRule type="containsText" dxfId="2338" priority="26" stopIfTrue="1" operator="containsText" text="ACEPTABLE CON CONTROL ESPECIFICO">
      <formula>NOT(ISERROR(SEARCH("ACEPTABLE CON CONTROL ESPECIFICO",S76)))</formula>
    </cfRule>
    <cfRule type="containsText" dxfId="2337" priority="27" stopIfTrue="1" operator="containsText" text="NO ACEPTABLE">
      <formula>NOT(ISERROR(SEARCH("NO ACEPTABLE",S76)))</formula>
    </cfRule>
  </conditionalFormatting>
  <conditionalFormatting sqref="S72">
    <cfRule type="containsText" dxfId="2336" priority="22" stopIfTrue="1" operator="containsText" text="MEJORABLE">
      <formula>NOT(ISERROR(SEARCH("MEJORABLE",S72)))</formula>
    </cfRule>
    <cfRule type="containsText" dxfId="2335" priority="23" stopIfTrue="1" operator="containsText" text="ACEPTABLE CON CONTROL ESPECIFICO">
      <formula>NOT(ISERROR(SEARCH("ACEPTABLE CON CONTROL ESPECIFICO",S72)))</formula>
    </cfRule>
    <cfRule type="containsText" dxfId="2334" priority="24" stopIfTrue="1" operator="containsText" text="NO ACEPTABLE">
      <formula>NOT(ISERROR(SEARCH("NO ACEPTABLE",S72)))</formula>
    </cfRule>
  </conditionalFormatting>
  <conditionalFormatting sqref="S73">
    <cfRule type="containsText" dxfId="2333" priority="19" stopIfTrue="1" operator="containsText" text="MEJORABLE">
      <formula>NOT(ISERROR(SEARCH("MEJORABLE",S73)))</formula>
    </cfRule>
    <cfRule type="containsText" dxfId="2332" priority="20" stopIfTrue="1" operator="containsText" text="ACEPTABLE CON CONTROL ESPECIFICO">
      <formula>NOT(ISERROR(SEARCH("ACEPTABLE CON CONTROL ESPECIFICO",S73)))</formula>
    </cfRule>
    <cfRule type="containsText" dxfId="2331" priority="21" stopIfTrue="1" operator="containsText" text="NO ACEPTABLE">
      <formula>NOT(ISERROR(SEARCH("NO ACEPTABLE",S73)))</formula>
    </cfRule>
  </conditionalFormatting>
  <conditionalFormatting sqref="S74">
    <cfRule type="containsText" dxfId="2330" priority="16" stopIfTrue="1" operator="containsText" text="MEJORABLE">
      <formula>NOT(ISERROR(SEARCH("MEJORABLE",S74)))</formula>
    </cfRule>
    <cfRule type="containsText" dxfId="2329" priority="17" stopIfTrue="1" operator="containsText" text="ACEPTABLE CON CONTROL ESPECIFICO">
      <formula>NOT(ISERROR(SEARCH("ACEPTABLE CON CONTROL ESPECIFICO",S74)))</formula>
    </cfRule>
    <cfRule type="containsText" dxfId="2328" priority="18" stopIfTrue="1" operator="containsText" text="NO ACEPTABLE">
      <formula>NOT(ISERROR(SEARCH("NO ACEPTABLE",S74)))</formula>
    </cfRule>
  </conditionalFormatting>
  <conditionalFormatting sqref="S75">
    <cfRule type="containsText" dxfId="2327" priority="13" stopIfTrue="1" operator="containsText" text="MEJORABLE">
      <formula>NOT(ISERROR(SEARCH("MEJORABLE",S75)))</formula>
    </cfRule>
    <cfRule type="containsText" dxfId="2326" priority="14" stopIfTrue="1" operator="containsText" text="ACEPTABLE CON CONTROL ESPECIFICO">
      <formula>NOT(ISERROR(SEARCH("ACEPTABLE CON CONTROL ESPECIFICO",S75)))</formula>
    </cfRule>
    <cfRule type="containsText" dxfId="2325" priority="15" stopIfTrue="1" operator="containsText" text="NO ACEPTABLE">
      <formula>NOT(ISERROR(SEARCH("NO ACEPTABLE",S75)))</formula>
    </cfRule>
  </conditionalFormatting>
  <conditionalFormatting sqref="S71">
    <cfRule type="containsText" dxfId="2324" priority="10" stopIfTrue="1" operator="containsText" text="MEJORABLE">
      <formula>NOT(ISERROR(SEARCH("MEJORABLE",S71)))</formula>
    </cfRule>
    <cfRule type="containsText" dxfId="2323" priority="11" stopIfTrue="1" operator="containsText" text="ACEPTABLE CON CONTROL ESPECIFICO">
      <formula>NOT(ISERROR(SEARCH("ACEPTABLE CON CONTROL ESPECIFICO",S71)))</formula>
    </cfRule>
    <cfRule type="containsText" dxfId="2322" priority="12" stopIfTrue="1" operator="containsText" text="NO ACEPTABLE">
      <formula>NOT(ISERROR(SEARCH("NO ACEPTABLE",S71)))</formula>
    </cfRule>
  </conditionalFormatting>
  <conditionalFormatting sqref="S104">
    <cfRule type="containsText" dxfId="2321" priority="4" stopIfTrue="1" operator="containsText" text="MEJORABLE">
      <formula>NOT(ISERROR(SEARCH("MEJORABLE",S104)))</formula>
    </cfRule>
    <cfRule type="containsText" dxfId="2320" priority="5" stopIfTrue="1" operator="containsText" text="ACEPTABLE CON CONTROL ESPECIFICO">
      <formula>NOT(ISERROR(SEARCH("ACEPTABLE CON CONTROL ESPECIFICO",S104)))</formula>
    </cfRule>
    <cfRule type="containsText" dxfId="2319" priority="6" stopIfTrue="1" operator="containsText" text="NO ACEPTABLE">
      <formula>NOT(ISERROR(SEARCH("NO ACEPTABLE",S104)))</formula>
    </cfRule>
  </conditionalFormatting>
  <conditionalFormatting sqref="S11">
    <cfRule type="containsText" dxfId="2318" priority="1" stopIfTrue="1" operator="containsText" text="MEJORABLE">
      <formula>NOT(ISERROR(SEARCH("MEJORABLE",S11)))</formula>
    </cfRule>
    <cfRule type="containsText" dxfId="2317" priority="2" stopIfTrue="1" operator="containsText" text="ACEPTABLE CON CONTROL ESPECIFICO">
      <formula>NOT(ISERROR(SEARCH("ACEPTABLE CON CONTROL ESPECIFICO",S11)))</formula>
    </cfRule>
    <cfRule type="containsText" dxfId="2316" priority="3" stopIfTrue="1" operator="containsText" text="NO ACEPTABLE">
      <formula>NOT(ISERROR(SEARCH("NO ACEPTABLE",S11)))</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1152" yWindow="578" count="3">
        <x14:dataValidation type="list" allowBlank="1" showInputMessage="1" showErrorMessage="1" prompt="10 = Muy Alto_x000a_6 = Alto_x000a_2 = Medio_x000a_0 = Bajo" xr:uid="{00000000-0002-0000-1200-000000000000}">
          <x14:formula1>
            <xm:f>'C. NIVEL DE DEFICIENCIA'!$C$8:$C$17</xm:f>
          </x14:formula1>
          <xm:sqref>L11:L105</xm:sqref>
        </x14:dataValidation>
        <x14:dataValidation type="list" allowBlank="1" showInputMessage="1" showErrorMessage="1" promptTitle="NE" prompt="4 = Continua_x000a_3 = Frecuente_x000a_2 = Ocasional_x000a_1 = Esporádica" xr:uid="{00000000-0002-0000-1200-000001000000}">
          <x14:formula1>
            <xm:f>'D. NIVEL DE EXPOSICIÓN'!$D$8:$D$15</xm:f>
          </x14:formula1>
          <xm:sqref>M11:M105</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1200-000002000000}">
          <x14:formula1>
            <xm:f>'G. NIVEL DE CONSECUENCIA'!$D$10:$D$13</xm:f>
          </x14:formula1>
          <xm:sqref>P11:P105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6"/>
  <dimension ref="A2:Z40"/>
  <sheetViews>
    <sheetView view="pageBreakPreview" topLeftCell="A19" zoomScale="60" zoomScaleNormal="100" workbookViewId="0">
      <selection activeCell="D25" sqref="D25:M25"/>
    </sheetView>
  </sheetViews>
  <sheetFormatPr baseColWidth="10" defaultRowHeight="14.4"/>
  <cols>
    <col min="2" max="2" width="11.44140625" style="169"/>
    <col min="3" max="3" width="16.6640625" customWidth="1"/>
    <col min="26" max="26" width="11.44140625" style="169"/>
  </cols>
  <sheetData>
    <row r="2" spans="1:25" s="169" customFormat="1" ht="42" customHeight="1" thickBot="1"/>
    <row r="3" spans="1:25" s="169" customFormat="1" ht="21.6" customHeight="1">
      <c r="A3"/>
      <c r="C3" s="1267"/>
      <c r="D3" s="1272" t="s">
        <v>0</v>
      </c>
      <c r="E3" s="1272"/>
      <c r="F3" s="1272"/>
      <c r="G3" s="1272"/>
      <c r="H3" s="1272"/>
      <c r="I3" s="1272"/>
      <c r="J3" s="1272"/>
      <c r="K3" s="1272"/>
      <c r="L3" s="1272"/>
      <c r="M3" s="1272"/>
      <c r="N3" s="1272"/>
      <c r="O3" s="1272"/>
      <c r="P3" s="1272"/>
      <c r="Q3" s="1272"/>
      <c r="R3" s="1272"/>
      <c r="S3" s="1272"/>
      <c r="T3" s="1272"/>
      <c r="U3" s="1272"/>
      <c r="V3" s="1272"/>
      <c r="W3" s="1258"/>
      <c r="X3" s="1259"/>
      <c r="Y3" s="1260"/>
    </row>
    <row r="4" spans="1:25" s="169" customFormat="1" ht="15" customHeight="1">
      <c r="A4"/>
      <c r="C4" s="1268"/>
      <c r="D4" s="1274" t="s">
        <v>1866</v>
      </c>
      <c r="E4" s="1274"/>
      <c r="F4" s="1274"/>
      <c r="G4" s="1274"/>
      <c r="H4" s="1274"/>
      <c r="I4" s="1274"/>
      <c r="J4" s="1274"/>
      <c r="K4" s="1274"/>
      <c r="L4" s="1274"/>
      <c r="M4" s="1274"/>
      <c r="N4" s="1274"/>
      <c r="O4" s="1274"/>
      <c r="P4" s="1274"/>
      <c r="Q4" s="1274"/>
      <c r="R4" s="1274"/>
      <c r="S4" s="1274"/>
      <c r="T4" s="1274"/>
      <c r="U4" s="1274"/>
      <c r="V4" s="1274"/>
      <c r="W4" s="1261"/>
      <c r="X4" s="1262"/>
      <c r="Y4" s="1263"/>
    </row>
    <row r="5" spans="1:25" s="169" customFormat="1" ht="71.25" customHeight="1">
      <c r="A5"/>
      <c r="C5" s="1268"/>
      <c r="D5" s="1274"/>
      <c r="E5" s="1274"/>
      <c r="F5" s="1274"/>
      <c r="G5" s="1274"/>
      <c r="H5" s="1274"/>
      <c r="I5" s="1274"/>
      <c r="J5" s="1274"/>
      <c r="K5" s="1274"/>
      <c r="L5" s="1274"/>
      <c r="M5" s="1274"/>
      <c r="N5" s="1274"/>
      <c r="O5" s="1274"/>
      <c r="P5" s="1274"/>
      <c r="Q5" s="1274"/>
      <c r="R5" s="1274"/>
      <c r="S5" s="1274"/>
      <c r="T5" s="1274"/>
      <c r="U5" s="1274"/>
      <c r="V5" s="1274"/>
      <c r="W5" s="1264"/>
      <c r="X5" s="1265"/>
      <c r="Y5" s="1266"/>
    </row>
    <row r="6" spans="1:25" ht="30" customHeight="1">
      <c r="C6" s="1275">
        <v>43518</v>
      </c>
      <c r="D6" s="1282" t="s">
        <v>54</v>
      </c>
      <c r="E6" s="1282"/>
      <c r="F6" s="1282"/>
      <c r="G6" s="1282"/>
      <c r="H6" s="1282"/>
      <c r="I6" s="1282"/>
      <c r="J6" s="1282"/>
      <c r="K6" s="1282"/>
      <c r="L6" s="1282"/>
      <c r="M6" s="1282"/>
      <c r="N6" s="1276" t="s">
        <v>66</v>
      </c>
      <c r="O6" s="1277"/>
      <c r="P6" s="1277"/>
      <c r="Q6" s="1278"/>
      <c r="R6" s="1286" t="s">
        <v>633</v>
      </c>
      <c r="S6" s="1287"/>
      <c r="T6" s="1287"/>
      <c r="U6" s="1287"/>
      <c r="V6" s="1287"/>
      <c r="W6" s="1287"/>
      <c r="X6" s="1287"/>
      <c r="Y6" s="1288"/>
    </row>
    <row r="7" spans="1:25" ht="30" customHeight="1">
      <c r="C7" s="1275"/>
      <c r="D7" s="1271" t="s">
        <v>55</v>
      </c>
      <c r="E7" s="1271"/>
      <c r="F7" s="1271"/>
      <c r="G7" s="1271"/>
      <c r="H7" s="1271"/>
      <c r="I7" s="1271"/>
      <c r="J7" s="1271"/>
      <c r="K7" s="1271"/>
      <c r="L7" s="1271"/>
      <c r="M7" s="1271"/>
      <c r="N7" s="1289" t="s">
        <v>634</v>
      </c>
      <c r="O7" s="1290"/>
      <c r="P7" s="1290"/>
      <c r="Q7" s="1291"/>
      <c r="R7" s="1283" t="s">
        <v>635</v>
      </c>
      <c r="S7" s="1284"/>
      <c r="T7" s="1284"/>
      <c r="U7" s="1284"/>
      <c r="V7" s="1284"/>
      <c r="W7" s="1284"/>
      <c r="X7" s="1284"/>
      <c r="Y7" s="1285"/>
    </row>
    <row r="8" spans="1:25" ht="30" customHeight="1">
      <c r="C8" s="1275"/>
      <c r="D8" s="1271" t="s">
        <v>1155</v>
      </c>
      <c r="E8" s="1271"/>
      <c r="F8" s="1271"/>
      <c r="G8" s="1271"/>
      <c r="H8" s="1271"/>
      <c r="I8" s="1271"/>
      <c r="J8" s="1271"/>
      <c r="K8" s="1271"/>
      <c r="L8" s="1271"/>
      <c r="M8" s="1271"/>
      <c r="N8" s="1276" t="s">
        <v>636</v>
      </c>
      <c r="O8" s="1277"/>
      <c r="P8" s="1277"/>
      <c r="Q8" s="1278"/>
      <c r="R8" s="1283" t="s">
        <v>637</v>
      </c>
      <c r="S8" s="1284"/>
      <c r="T8" s="1284"/>
      <c r="U8" s="1284"/>
      <c r="V8" s="1284"/>
      <c r="W8" s="1284"/>
      <c r="X8" s="1284"/>
      <c r="Y8" s="1285"/>
    </row>
    <row r="9" spans="1:25" ht="30" customHeight="1">
      <c r="C9" s="1275"/>
      <c r="D9" s="1271" t="s">
        <v>56</v>
      </c>
      <c r="E9" s="1271"/>
      <c r="F9" s="1271"/>
      <c r="G9" s="1271"/>
      <c r="H9" s="1271"/>
      <c r="I9" s="1271"/>
      <c r="J9" s="1271"/>
      <c r="K9" s="1271"/>
      <c r="L9" s="1271"/>
      <c r="M9" s="1271"/>
      <c r="N9" s="1276" t="s">
        <v>1860</v>
      </c>
      <c r="O9" s="1277"/>
      <c r="P9" s="1277"/>
      <c r="Q9" s="1278"/>
      <c r="R9" s="1292" t="s">
        <v>638</v>
      </c>
      <c r="S9" s="1284"/>
      <c r="T9" s="1284"/>
      <c r="U9" s="1284"/>
      <c r="V9" s="1284"/>
      <c r="W9" s="1284"/>
      <c r="X9" s="1284"/>
      <c r="Y9" s="1285"/>
    </row>
    <row r="10" spans="1:25" ht="30" customHeight="1">
      <c r="C10" s="1275"/>
      <c r="D10" s="1271" t="s">
        <v>57</v>
      </c>
      <c r="E10" s="1271"/>
      <c r="F10" s="1271"/>
      <c r="G10" s="1271"/>
      <c r="H10" s="1271"/>
      <c r="I10" s="1271"/>
      <c r="J10" s="1271"/>
      <c r="K10" s="1271"/>
      <c r="L10" s="1271"/>
      <c r="M10" s="1271"/>
      <c r="N10" s="1289" t="s">
        <v>732</v>
      </c>
      <c r="O10" s="1290"/>
      <c r="P10" s="1290"/>
      <c r="Q10" s="1291"/>
      <c r="R10" s="1293" t="s">
        <v>639</v>
      </c>
      <c r="S10" s="1294"/>
      <c r="T10" s="1294"/>
      <c r="U10" s="1294"/>
      <c r="V10" s="1294"/>
      <c r="W10" s="1294"/>
      <c r="X10" s="1294"/>
      <c r="Y10" s="1295"/>
    </row>
    <row r="11" spans="1:25" ht="30" customHeight="1">
      <c r="C11" s="1275"/>
      <c r="D11" s="1271" t="s">
        <v>58</v>
      </c>
      <c r="E11" s="1271"/>
      <c r="F11" s="1271"/>
      <c r="G11" s="1271"/>
      <c r="H11" s="1271"/>
      <c r="I11" s="1271"/>
      <c r="J11" s="1271"/>
      <c r="K11" s="1271"/>
      <c r="L11" s="1271"/>
      <c r="M11" s="1271"/>
      <c r="N11" s="1276" t="s">
        <v>640</v>
      </c>
      <c r="O11" s="1277"/>
      <c r="P11" s="1277"/>
      <c r="Q11" s="1278"/>
      <c r="R11" s="1283" t="s">
        <v>1156</v>
      </c>
      <c r="S11" s="1284"/>
      <c r="T11" s="1284"/>
      <c r="U11" s="1284"/>
      <c r="V11" s="1284"/>
      <c r="W11" s="1284"/>
      <c r="X11" s="1284"/>
      <c r="Y11" s="1285"/>
    </row>
    <row r="12" spans="1:25" ht="30" customHeight="1">
      <c r="C12" s="1275"/>
      <c r="D12" s="1271" t="s">
        <v>59</v>
      </c>
      <c r="E12" s="1271"/>
      <c r="F12" s="1271"/>
      <c r="G12" s="1271"/>
      <c r="H12" s="1271"/>
      <c r="I12" s="1271"/>
      <c r="J12" s="1271"/>
      <c r="K12" s="1271"/>
      <c r="L12" s="1271"/>
      <c r="M12" s="1271"/>
      <c r="N12" s="1276" t="s">
        <v>641</v>
      </c>
      <c r="O12" s="1277"/>
      <c r="P12" s="1277"/>
      <c r="Q12" s="1278"/>
      <c r="R12" s="1283" t="s">
        <v>1157</v>
      </c>
      <c r="S12" s="1284"/>
      <c r="T12" s="1284"/>
      <c r="U12" s="1284"/>
      <c r="V12" s="1284"/>
      <c r="W12" s="1284"/>
      <c r="X12" s="1284"/>
      <c r="Y12" s="1285"/>
    </row>
    <row r="13" spans="1:25" ht="104.4" customHeight="1">
      <c r="C13" s="1107">
        <v>43533</v>
      </c>
      <c r="D13" s="1271" t="s">
        <v>60</v>
      </c>
      <c r="E13" s="1271"/>
      <c r="F13" s="1271"/>
      <c r="G13" s="1271"/>
      <c r="H13" s="1271"/>
      <c r="I13" s="1271"/>
      <c r="J13" s="1271"/>
      <c r="K13" s="1271"/>
      <c r="L13" s="1271"/>
      <c r="M13" s="1271"/>
      <c r="N13" s="1289" t="s">
        <v>642</v>
      </c>
      <c r="O13" s="1290"/>
      <c r="P13" s="1290"/>
      <c r="Q13" s="1291"/>
      <c r="R13" s="1305" t="s">
        <v>1158</v>
      </c>
      <c r="S13" s="1306"/>
      <c r="T13" s="1306"/>
      <c r="U13" s="1306"/>
      <c r="V13" s="1306"/>
      <c r="W13" s="1306"/>
      <c r="X13" s="1306"/>
      <c r="Y13" s="1307"/>
    </row>
    <row r="14" spans="1:25" ht="30" customHeight="1">
      <c r="C14" s="1107">
        <v>43710</v>
      </c>
      <c r="D14" s="1269" t="s">
        <v>61</v>
      </c>
      <c r="E14" s="1270"/>
      <c r="F14" s="1270"/>
      <c r="G14" s="1270"/>
      <c r="H14" s="1270"/>
      <c r="I14" s="1270"/>
      <c r="J14" s="1270"/>
      <c r="K14" s="1270"/>
      <c r="L14" s="1270"/>
      <c r="M14" s="1270"/>
      <c r="N14" s="1289" t="s">
        <v>733</v>
      </c>
      <c r="O14" s="1290"/>
      <c r="P14" s="1290"/>
      <c r="Q14" s="1291"/>
      <c r="R14" s="1306" t="s">
        <v>643</v>
      </c>
      <c r="S14" s="1306"/>
      <c r="T14" s="1306"/>
      <c r="U14" s="1306"/>
      <c r="V14" s="1306"/>
      <c r="W14" s="1306"/>
      <c r="X14" s="1306"/>
      <c r="Y14" s="1307"/>
    </row>
    <row r="15" spans="1:25" ht="30" customHeight="1">
      <c r="C15" s="1107">
        <v>43719</v>
      </c>
      <c r="D15" s="1269" t="s">
        <v>1159</v>
      </c>
      <c r="E15" s="1270"/>
      <c r="F15" s="1270"/>
      <c r="G15" s="1270"/>
      <c r="H15" s="1270"/>
      <c r="I15" s="1270"/>
      <c r="J15" s="1270"/>
      <c r="K15" s="1270"/>
      <c r="L15" s="1270"/>
      <c r="M15" s="1273"/>
      <c r="N15" s="1289" t="s">
        <v>842</v>
      </c>
      <c r="O15" s="1290"/>
      <c r="P15" s="1290"/>
      <c r="Q15" s="1291"/>
      <c r="R15" s="1312" t="s">
        <v>645</v>
      </c>
      <c r="S15" s="1270"/>
      <c r="T15" s="1270"/>
      <c r="U15" s="1270"/>
      <c r="V15" s="1270"/>
      <c r="W15" s="1270"/>
      <c r="X15" s="1270"/>
      <c r="Y15" s="1308"/>
    </row>
    <row r="16" spans="1:25" ht="54" customHeight="1">
      <c r="C16" s="1107">
        <v>43732</v>
      </c>
      <c r="D16" s="1269" t="s">
        <v>62</v>
      </c>
      <c r="E16" s="1270"/>
      <c r="F16" s="1270"/>
      <c r="G16" s="1270"/>
      <c r="H16" s="1270"/>
      <c r="I16" s="1270"/>
      <c r="J16" s="1270"/>
      <c r="K16" s="1270"/>
      <c r="L16" s="1270"/>
      <c r="M16" s="1270"/>
      <c r="N16" s="1289" t="s">
        <v>734</v>
      </c>
      <c r="O16" s="1290"/>
      <c r="P16" s="1290"/>
      <c r="Q16" s="1291"/>
      <c r="R16" s="1313" t="s">
        <v>646</v>
      </c>
      <c r="S16" s="1303"/>
      <c r="T16" s="1303"/>
      <c r="U16" s="1303"/>
      <c r="V16" s="1303"/>
      <c r="W16" s="1303"/>
      <c r="X16" s="1303"/>
      <c r="Y16" s="1304"/>
    </row>
    <row r="17" spans="3:25" ht="120" customHeight="1">
      <c r="C17" s="1107">
        <v>43768</v>
      </c>
      <c r="D17" s="1269" t="s">
        <v>1160</v>
      </c>
      <c r="E17" s="1270"/>
      <c r="F17" s="1270"/>
      <c r="G17" s="1270"/>
      <c r="H17" s="1270"/>
      <c r="I17" s="1270"/>
      <c r="J17" s="1270"/>
      <c r="K17" s="1270"/>
      <c r="L17" s="1270"/>
      <c r="M17" s="1270"/>
      <c r="N17" s="1289" t="s">
        <v>1861</v>
      </c>
      <c r="O17" s="1290"/>
      <c r="P17" s="1290"/>
      <c r="Q17" s="1291"/>
      <c r="R17" s="1314" t="s">
        <v>647</v>
      </c>
      <c r="S17" s="1306"/>
      <c r="T17" s="1306"/>
      <c r="U17" s="1306"/>
      <c r="V17" s="1306"/>
      <c r="W17" s="1306"/>
      <c r="X17" s="1306"/>
      <c r="Y17" s="1307"/>
    </row>
    <row r="18" spans="3:25" ht="30" customHeight="1">
      <c r="C18" s="1107">
        <v>44034</v>
      </c>
      <c r="D18" s="1269" t="s">
        <v>1161</v>
      </c>
      <c r="E18" s="1270"/>
      <c r="F18" s="1270"/>
      <c r="G18" s="1270"/>
      <c r="H18" s="1270"/>
      <c r="I18" s="1270"/>
      <c r="J18" s="1270"/>
      <c r="K18" s="1270"/>
      <c r="L18" s="1270"/>
      <c r="M18" s="1270"/>
      <c r="N18" s="1289" t="s">
        <v>735</v>
      </c>
      <c r="O18" s="1290"/>
      <c r="P18" s="1290"/>
      <c r="Q18" s="1291"/>
      <c r="R18" s="1315" t="s">
        <v>648</v>
      </c>
      <c r="S18" s="1316"/>
      <c r="T18" s="1316"/>
      <c r="U18" s="1316"/>
      <c r="V18" s="1316"/>
      <c r="W18" s="1316"/>
      <c r="X18" s="1316"/>
      <c r="Y18" s="1317"/>
    </row>
    <row r="19" spans="3:25" ht="30" customHeight="1">
      <c r="C19" s="1107">
        <v>44295</v>
      </c>
      <c r="D19" s="1269" t="s">
        <v>1154</v>
      </c>
      <c r="E19" s="1270"/>
      <c r="F19" s="1270"/>
      <c r="G19" s="1270"/>
      <c r="H19" s="1270"/>
      <c r="I19" s="1270"/>
      <c r="J19" s="1270"/>
      <c r="K19" s="1270"/>
      <c r="L19" s="1270"/>
      <c r="M19" s="1270"/>
      <c r="N19" s="1289" t="s">
        <v>736</v>
      </c>
      <c r="O19" s="1290"/>
      <c r="P19" s="1290"/>
      <c r="Q19" s="1291"/>
      <c r="R19" s="1309" t="s">
        <v>649</v>
      </c>
      <c r="S19" s="1310"/>
      <c r="T19" s="1310"/>
      <c r="U19" s="1310"/>
      <c r="V19" s="1310"/>
      <c r="W19" s="1310"/>
      <c r="X19" s="1310"/>
      <c r="Y19" s="1311"/>
    </row>
    <row r="20" spans="3:25" ht="68.400000000000006" customHeight="1">
      <c r="C20" s="1107">
        <v>44708</v>
      </c>
      <c r="D20" s="1269" t="s">
        <v>4334</v>
      </c>
      <c r="E20" s="1270"/>
      <c r="F20" s="1270"/>
      <c r="G20" s="1270"/>
      <c r="H20" s="1270"/>
      <c r="I20" s="1270"/>
      <c r="J20" s="1270"/>
      <c r="K20" s="1270"/>
      <c r="L20" s="1270"/>
      <c r="M20" s="1270"/>
      <c r="N20" s="1289" t="s">
        <v>1862</v>
      </c>
      <c r="O20" s="1290"/>
      <c r="P20" s="1290"/>
      <c r="Q20" s="1291"/>
      <c r="R20" s="1302" t="s">
        <v>651</v>
      </c>
      <c r="S20" s="1303"/>
      <c r="T20" s="1303"/>
      <c r="U20" s="1303"/>
      <c r="V20" s="1303"/>
      <c r="W20" s="1303"/>
      <c r="X20" s="1303"/>
      <c r="Y20" s="1304"/>
    </row>
    <row r="21" spans="3:25" ht="80.400000000000006" customHeight="1">
      <c r="C21" s="1107">
        <v>45114</v>
      </c>
      <c r="D21" s="1269" t="s">
        <v>4335</v>
      </c>
      <c r="E21" s="1270"/>
      <c r="F21" s="1270"/>
      <c r="G21" s="1270"/>
      <c r="H21" s="1270"/>
      <c r="I21" s="1270"/>
      <c r="J21" s="1270"/>
      <c r="K21" s="1270"/>
      <c r="L21" s="1270"/>
      <c r="M21" s="1270"/>
      <c r="N21" s="1289" t="s">
        <v>737</v>
      </c>
      <c r="O21" s="1290"/>
      <c r="P21" s="1290"/>
      <c r="Q21" s="1291"/>
      <c r="R21" s="1284" t="s">
        <v>652</v>
      </c>
      <c r="S21" s="1284"/>
      <c r="T21" s="1284"/>
      <c r="U21" s="1284"/>
      <c r="V21" s="1284"/>
      <c r="W21" s="1284"/>
      <c r="X21" s="1284"/>
      <c r="Y21" s="1285"/>
    </row>
    <row r="22" spans="3:25" ht="87" customHeight="1">
      <c r="C22" s="1108">
        <v>45254</v>
      </c>
      <c r="D22" s="1269" t="s">
        <v>4895</v>
      </c>
      <c r="E22" s="1270"/>
      <c r="F22" s="1270"/>
      <c r="G22" s="1270"/>
      <c r="H22" s="1270"/>
      <c r="I22" s="1270"/>
      <c r="J22" s="1270"/>
      <c r="K22" s="1270"/>
      <c r="L22" s="1270"/>
      <c r="M22" s="1273"/>
      <c r="N22" s="1289" t="s">
        <v>653</v>
      </c>
      <c r="O22" s="1290"/>
      <c r="P22" s="1290"/>
      <c r="Q22" s="1291"/>
      <c r="R22" s="1269" t="s">
        <v>654</v>
      </c>
      <c r="S22" s="1270"/>
      <c r="T22" s="1270"/>
      <c r="U22" s="1270"/>
      <c r="V22" s="1270"/>
      <c r="W22" s="1270"/>
      <c r="X22" s="1270"/>
      <c r="Y22" s="1308"/>
    </row>
    <row r="23" spans="3:25" ht="96" customHeight="1">
      <c r="C23" s="1108">
        <v>45469</v>
      </c>
      <c r="D23" s="1269" t="s">
        <v>4336</v>
      </c>
      <c r="E23" s="1270"/>
      <c r="F23" s="1270"/>
      <c r="G23" s="1270"/>
      <c r="H23" s="1270"/>
      <c r="I23" s="1270"/>
      <c r="J23" s="1270"/>
      <c r="K23" s="1270"/>
      <c r="L23" s="1270"/>
      <c r="M23" s="1273"/>
      <c r="N23" s="1289" t="s">
        <v>655</v>
      </c>
      <c r="O23" s="1290"/>
      <c r="P23" s="1290"/>
      <c r="Q23" s="1291"/>
      <c r="R23" s="1305" t="s">
        <v>656</v>
      </c>
      <c r="S23" s="1306"/>
      <c r="T23" s="1306"/>
      <c r="U23" s="1306"/>
      <c r="V23" s="1306"/>
      <c r="W23" s="1306"/>
      <c r="X23" s="1306"/>
      <c r="Y23" s="1307"/>
    </row>
    <row r="24" spans="3:25" ht="30" customHeight="1">
      <c r="C24" s="1108"/>
      <c r="D24" s="1269"/>
      <c r="E24" s="1270"/>
      <c r="F24" s="1270"/>
      <c r="G24" s="1270"/>
      <c r="H24" s="1270"/>
      <c r="I24" s="1270"/>
      <c r="J24" s="1270"/>
      <c r="K24" s="1270"/>
      <c r="L24" s="1270"/>
      <c r="M24" s="1273"/>
      <c r="N24" s="1289" t="s">
        <v>76</v>
      </c>
      <c r="O24" s="1290"/>
      <c r="P24" s="1290"/>
      <c r="Q24" s="1291"/>
      <c r="R24" s="1305" t="s">
        <v>657</v>
      </c>
      <c r="S24" s="1306"/>
      <c r="T24" s="1306"/>
      <c r="U24" s="1306"/>
      <c r="V24" s="1306"/>
      <c r="W24" s="1306"/>
      <c r="X24" s="1306"/>
      <c r="Y24" s="1307"/>
    </row>
    <row r="25" spans="3:25" ht="52.5" customHeight="1">
      <c r="C25" s="1108"/>
      <c r="D25" s="1269"/>
      <c r="E25" s="1270"/>
      <c r="F25" s="1270"/>
      <c r="G25" s="1270"/>
      <c r="H25" s="1270"/>
      <c r="I25" s="1270"/>
      <c r="J25" s="1270"/>
      <c r="K25" s="1270"/>
      <c r="L25" s="1270"/>
      <c r="M25" s="1273"/>
      <c r="N25" s="1289" t="s">
        <v>1162</v>
      </c>
      <c r="O25" s="1290"/>
      <c r="P25" s="1290"/>
      <c r="Q25" s="1291"/>
      <c r="R25" s="1305" t="s">
        <v>658</v>
      </c>
      <c r="S25" s="1306"/>
      <c r="T25" s="1306"/>
      <c r="U25" s="1306"/>
      <c r="V25" s="1306"/>
      <c r="W25" s="1306"/>
      <c r="X25" s="1306"/>
      <c r="Y25" s="1307"/>
    </row>
    <row r="26" spans="3:25" ht="66.599999999999994" customHeight="1" thickBot="1">
      <c r="C26" s="1109"/>
      <c r="D26" s="1279"/>
      <c r="E26" s="1280"/>
      <c r="F26" s="1280"/>
      <c r="G26" s="1280"/>
      <c r="H26" s="1280"/>
      <c r="I26" s="1280"/>
      <c r="J26" s="1280"/>
      <c r="K26" s="1280"/>
      <c r="L26" s="1280"/>
      <c r="M26" s="1281"/>
      <c r="N26" s="1296" t="s">
        <v>1163</v>
      </c>
      <c r="O26" s="1297"/>
      <c r="P26" s="1297"/>
      <c r="Q26" s="1298"/>
      <c r="R26" s="1299" t="s">
        <v>659</v>
      </c>
      <c r="S26" s="1300"/>
      <c r="T26" s="1300"/>
      <c r="U26" s="1300"/>
      <c r="V26" s="1300"/>
      <c r="W26" s="1300"/>
      <c r="X26" s="1300"/>
      <c r="Y26" s="1301"/>
    </row>
    <row r="27" spans="3:25">
      <c r="C27" s="169"/>
      <c r="D27" s="169"/>
      <c r="E27" s="169"/>
      <c r="F27" s="169"/>
      <c r="G27" s="169"/>
      <c r="H27" s="169"/>
      <c r="I27" s="169"/>
      <c r="J27" s="169"/>
      <c r="K27" s="169"/>
      <c r="L27" s="169"/>
      <c r="M27" s="169"/>
      <c r="N27" s="169"/>
      <c r="O27" s="169"/>
      <c r="P27" s="169"/>
      <c r="Q27" s="169"/>
      <c r="R27" s="169"/>
      <c r="S27" s="169"/>
      <c r="T27" s="169"/>
      <c r="U27" s="169"/>
      <c r="V27" s="169"/>
      <c r="W27" s="169"/>
      <c r="X27" s="169"/>
      <c r="Y27" s="169"/>
    </row>
    <row r="28" spans="3:25">
      <c r="C28" s="169"/>
      <c r="D28" s="169"/>
      <c r="E28" s="169"/>
      <c r="F28" s="169"/>
      <c r="G28" s="169"/>
      <c r="H28" s="169"/>
      <c r="I28" s="169"/>
      <c r="J28" s="169"/>
      <c r="K28" s="169"/>
      <c r="L28" s="169"/>
      <c r="M28" s="169"/>
      <c r="N28" s="169"/>
      <c r="O28" s="169"/>
      <c r="P28" s="169"/>
      <c r="Q28" s="169"/>
      <c r="R28" s="169"/>
      <c r="S28" s="169"/>
      <c r="T28" s="169"/>
      <c r="U28" s="169"/>
      <c r="V28" s="169"/>
      <c r="W28" s="169"/>
      <c r="X28" s="169"/>
      <c r="Y28" s="169"/>
    </row>
    <row r="29" spans="3:25">
      <c r="C29" s="169"/>
      <c r="D29" s="169"/>
      <c r="E29" s="169"/>
      <c r="F29" s="169"/>
      <c r="G29" s="169"/>
      <c r="H29" s="169"/>
      <c r="I29" s="169"/>
      <c r="J29" s="169"/>
      <c r="K29" s="169"/>
      <c r="L29" s="169"/>
      <c r="M29" s="169"/>
      <c r="N29" s="169"/>
      <c r="O29" s="169"/>
      <c r="P29" s="169"/>
      <c r="Q29" s="169"/>
      <c r="R29" s="169"/>
      <c r="S29" s="169"/>
      <c r="T29" s="169"/>
      <c r="U29" s="169"/>
      <c r="V29" s="169"/>
      <c r="W29" s="169"/>
      <c r="X29" s="169"/>
      <c r="Y29" s="169"/>
    </row>
    <row r="30" spans="3:25">
      <c r="C30" s="169"/>
      <c r="D30" s="169"/>
      <c r="E30" s="169"/>
      <c r="F30" s="169"/>
      <c r="G30" s="169"/>
      <c r="H30" s="169"/>
      <c r="I30" s="169"/>
      <c r="J30" s="169"/>
      <c r="K30" s="169"/>
      <c r="L30" s="169"/>
      <c r="M30" s="169"/>
      <c r="N30" s="169"/>
      <c r="O30" s="169"/>
      <c r="P30" s="169"/>
      <c r="Q30" s="169"/>
      <c r="R30" s="169"/>
      <c r="S30" s="169"/>
      <c r="T30" s="169"/>
      <c r="U30" s="169"/>
      <c r="V30" s="169"/>
      <c r="W30" s="169"/>
      <c r="X30" s="169"/>
      <c r="Y30" s="169"/>
    </row>
    <row r="31" spans="3:25">
      <c r="C31" s="169"/>
      <c r="D31" s="169"/>
      <c r="E31" s="169"/>
      <c r="F31" s="169"/>
      <c r="G31" s="169"/>
      <c r="H31" s="169"/>
      <c r="I31" s="169"/>
      <c r="J31" s="169"/>
      <c r="K31" s="169"/>
      <c r="L31" s="169"/>
      <c r="M31" s="169"/>
      <c r="N31" s="169"/>
      <c r="O31" s="169"/>
      <c r="P31" s="169"/>
      <c r="Q31" s="169"/>
      <c r="R31" s="169"/>
      <c r="S31" s="169"/>
      <c r="T31" s="169"/>
      <c r="U31" s="169"/>
      <c r="V31" s="169"/>
      <c r="W31" s="169"/>
      <c r="X31" s="169"/>
      <c r="Y31" s="169"/>
    </row>
    <row r="32" spans="3:25">
      <c r="C32" s="169"/>
      <c r="D32" s="169"/>
      <c r="E32" s="169"/>
      <c r="F32" s="169"/>
      <c r="G32" s="169"/>
      <c r="H32" s="169"/>
      <c r="I32" s="169"/>
      <c r="J32" s="169"/>
      <c r="K32" s="169"/>
      <c r="L32" s="169"/>
      <c r="M32" s="169"/>
      <c r="N32" s="169"/>
      <c r="O32" s="169"/>
      <c r="P32" s="169"/>
      <c r="Q32" s="169"/>
      <c r="R32" s="169"/>
      <c r="S32" s="169"/>
      <c r="T32" s="169"/>
      <c r="U32" s="169"/>
      <c r="V32" s="169"/>
      <c r="W32" s="169"/>
      <c r="X32" s="169"/>
      <c r="Y32" s="169"/>
    </row>
    <row r="33" spans="3:25">
      <c r="C33" s="169"/>
      <c r="D33" s="169"/>
      <c r="E33" s="169"/>
      <c r="F33" s="169"/>
      <c r="G33" s="169"/>
      <c r="H33" s="169"/>
      <c r="I33" s="169"/>
      <c r="J33" s="169"/>
      <c r="K33" s="169"/>
      <c r="L33" s="169"/>
      <c r="M33" s="169"/>
      <c r="N33" s="169"/>
      <c r="O33" s="169"/>
      <c r="P33" s="169"/>
      <c r="Q33" s="169"/>
      <c r="R33" s="169"/>
      <c r="S33" s="169"/>
      <c r="T33" s="169"/>
      <c r="U33" s="169"/>
      <c r="V33" s="169"/>
      <c r="W33" s="169"/>
      <c r="X33" s="169"/>
      <c r="Y33" s="169"/>
    </row>
    <row r="34" spans="3:25">
      <c r="C34" s="169"/>
      <c r="D34" s="169"/>
      <c r="E34" s="169"/>
      <c r="F34" s="169"/>
      <c r="G34" s="169"/>
      <c r="H34" s="169"/>
      <c r="I34" s="169"/>
      <c r="J34" s="169"/>
      <c r="K34" s="169"/>
      <c r="L34" s="169"/>
      <c r="M34" s="169"/>
      <c r="N34" s="169"/>
      <c r="O34" s="169"/>
      <c r="P34" s="169"/>
      <c r="Q34" s="169"/>
      <c r="R34" s="169"/>
      <c r="S34" s="169"/>
      <c r="T34" s="169"/>
      <c r="U34" s="169"/>
      <c r="V34" s="169"/>
      <c r="W34" s="169"/>
      <c r="X34" s="169"/>
      <c r="Y34" s="169"/>
    </row>
    <row r="35" spans="3:25">
      <c r="C35" s="169"/>
      <c r="D35" s="169"/>
      <c r="E35" s="169"/>
      <c r="F35" s="169"/>
      <c r="G35" s="169"/>
      <c r="H35" s="169"/>
      <c r="I35" s="169"/>
      <c r="J35" s="169"/>
      <c r="K35" s="169"/>
      <c r="L35" s="169"/>
      <c r="M35" s="169"/>
      <c r="N35" s="169"/>
      <c r="O35" s="169"/>
      <c r="P35" s="169"/>
      <c r="Q35" s="169"/>
      <c r="R35" s="169"/>
      <c r="S35" s="169"/>
      <c r="T35" s="169"/>
      <c r="U35" s="169"/>
      <c r="V35" s="169"/>
      <c r="W35" s="169"/>
      <c r="X35" s="169"/>
      <c r="Y35" s="169"/>
    </row>
    <row r="36" spans="3:25">
      <c r="C36" s="169"/>
      <c r="D36" s="169"/>
      <c r="E36" s="169"/>
      <c r="F36" s="169"/>
      <c r="G36" s="169"/>
      <c r="H36" s="169"/>
      <c r="I36" s="169"/>
      <c r="J36" s="169"/>
      <c r="K36" s="169"/>
      <c r="L36" s="169"/>
      <c r="M36" s="169"/>
      <c r="N36" s="169"/>
      <c r="O36" s="169"/>
      <c r="P36" s="169"/>
      <c r="Q36" s="169"/>
      <c r="R36" s="169"/>
      <c r="S36" s="169"/>
      <c r="T36" s="169"/>
      <c r="U36" s="169"/>
      <c r="V36" s="169"/>
      <c r="W36" s="169"/>
      <c r="X36" s="169"/>
      <c r="Y36" s="169"/>
    </row>
    <row r="37" spans="3:25">
      <c r="C37" s="169"/>
      <c r="D37" s="169"/>
      <c r="E37" s="169"/>
      <c r="F37" s="169"/>
      <c r="G37" s="169"/>
      <c r="H37" s="169"/>
      <c r="I37" s="169"/>
      <c r="J37" s="169"/>
      <c r="K37" s="169"/>
      <c r="L37" s="169"/>
      <c r="M37" s="169"/>
      <c r="N37" s="169"/>
      <c r="O37" s="169"/>
      <c r="P37" s="169"/>
      <c r="Q37" s="169"/>
      <c r="R37" s="169"/>
      <c r="S37" s="169"/>
      <c r="T37" s="169"/>
      <c r="U37" s="169"/>
      <c r="V37" s="169"/>
      <c r="W37" s="169"/>
      <c r="X37" s="169"/>
      <c r="Y37" s="169"/>
    </row>
    <row r="38" spans="3:25">
      <c r="C38" s="169"/>
      <c r="D38" s="169"/>
      <c r="E38" s="169"/>
      <c r="F38" s="169"/>
      <c r="G38" s="169"/>
      <c r="H38" s="169"/>
      <c r="I38" s="169"/>
      <c r="J38" s="169"/>
      <c r="K38" s="169"/>
      <c r="L38" s="169"/>
      <c r="M38" s="169"/>
      <c r="N38" s="169"/>
      <c r="O38" s="169"/>
      <c r="P38" s="169"/>
      <c r="Q38" s="169"/>
      <c r="R38" s="169"/>
      <c r="S38" s="169"/>
      <c r="T38" s="169"/>
      <c r="U38" s="169"/>
      <c r="V38" s="169"/>
      <c r="W38" s="169"/>
      <c r="X38" s="169"/>
      <c r="Y38" s="169"/>
    </row>
    <row r="39" spans="3:25">
      <c r="C39" s="169"/>
      <c r="D39" s="169"/>
      <c r="E39" s="169"/>
      <c r="F39" s="169"/>
      <c r="G39" s="169"/>
      <c r="H39" s="169"/>
      <c r="I39" s="169"/>
      <c r="J39" s="169"/>
      <c r="K39" s="169"/>
      <c r="L39" s="169"/>
      <c r="M39" s="169"/>
      <c r="N39" s="169"/>
      <c r="O39" s="169"/>
      <c r="P39" s="169"/>
      <c r="Q39" s="169"/>
      <c r="R39" s="169"/>
      <c r="S39" s="169"/>
      <c r="T39" s="169"/>
      <c r="U39" s="169"/>
      <c r="V39" s="169"/>
      <c r="W39" s="169"/>
      <c r="X39" s="169"/>
      <c r="Y39" s="169"/>
    </row>
    <row r="40" spans="3:25">
      <c r="C40" s="169"/>
      <c r="D40" s="169"/>
      <c r="E40" s="169"/>
      <c r="F40" s="169"/>
      <c r="G40" s="169"/>
      <c r="H40" s="169"/>
      <c r="I40" s="169"/>
      <c r="J40" s="169"/>
      <c r="K40" s="169"/>
      <c r="L40" s="169"/>
      <c r="M40" s="169"/>
      <c r="N40" s="169"/>
      <c r="O40" s="169"/>
      <c r="P40" s="169"/>
      <c r="Q40" s="169"/>
      <c r="R40" s="169"/>
      <c r="S40" s="169"/>
      <c r="T40" s="169"/>
      <c r="U40" s="169"/>
      <c r="V40" s="169"/>
      <c r="W40" s="169"/>
      <c r="X40" s="169"/>
      <c r="Y40" s="169"/>
    </row>
  </sheetData>
  <mergeCells count="68">
    <mergeCell ref="N18:Q18"/>
    <mergeCell ref="N19:Q19"/>
    <mergeCell ref="R22:Y22"/>
    <mergeCell ref="R19:Y19"/>
    <mergeCell ref="N15:Q15"/>
    <mergeCell ref="R15:Y15"/>
    <mergeCell ref="N16:Q16"/>
    <mergeCell ref="R16:Y16"/>
    <mergeCell ref="N17:Q17"/>
    <mergeCell ref="R17:Y17"/>
    <mergeCell ref="R18:Y18"/>
    <mergeCell ref="N12:Q12"/>
    <mergeCell ref="R12:Y12"/>
    <mergeCell ref="N13:Q13"/>
    <mergeCell ref="R13:Y13"/>
    <mergeCell ref="N14:Q14"/>
    <mergeCell ref="R14:Y14"/>
    <mergeCell ref="N26:Q26"/>
    <mergeCell ref="R26:Y26"/>
    <mergeCell ref="R20:Y20"/>
    <mergeCell ref="N21:Q21"/>
    <mergeCell ref="R21:Y21"/>
    <mergeCell ref="R23:Y23"/>
    <mergeCell ref="N20:Q20"/>
    <mergeCell ref="R24:Y24"/>
    <mergeCell ref="N25:Q25"/>
    <mergeCell ref="R25:Y25"/>
    <mergeCell ref="N22:Q22"/>
    <mergeCell ref="N23:Q23"/>
    <mergeCell ref="N24:Q24"/>
    <mergeCell ref="R11:Y11"/>
    <mergeCell ref="N6:Q6"/>
    <mergeCell ref="R6:Y6"/>
    <mergeCell ref="N7:Q7"/>
    <mergeCell ref="R7:Y7"/>
    <mergeCell ref="N8:Q8"/>
    <mergeCell ref="R8:Y8"/>
    <mergeCell ref="N9:Q9"/>
    <mergeCell ref="R9:Y9"/>
    <mergeCell ref="N10:Q10"/>
    <mergeCell ref="R10:Y10"/>
    <mergeCell ref="D20:M20"/>
    <mergeCell ref="D6:M6"/>
    <mergeCell ref="D7:M7"/>
    <mergeCell ref="D13:M13"/>
    <mergeCell ref="D14:M14"/>
    <mergeCell ref="D26:M26"/>
    <mergeCell ref="D21:M21"/>
    <mergeCell ref="D22:M22"/>
    <mergeCell ref="D23:M23"/>
    <mergeCell ref="D24:M24"/>
    <mergeCell ref="D25:M25"/>
    <mergeCell ref="W3:Y5"/>
    <mergeCell ref="C3:C5"/>
    <mergeCell ref="D18:M18"/>
    <mergeCell ref="D19:M19"/>
    <mergeCell ref="D10:M10"/>
    <mergeCell ref="D11:M11"/>
    <mergeCell ref="D12:M12"/>
    <mergeCell ref="D3:V3"/>
    <mergeCell ref="D15:M15"/>
    <mergeCell ref="D16:M16"/>
    <mergeCell ref="D17:M17"/>
    <mergeCell ref="D8:M8"/>
    <mergeCell ref="D9:M9"/>
    <mergeCell ref="D4:V5"/>
    <mergeCell ref="C6:C12"/>
    <mergeCell ref="N11:Q11"/>
  </mergeCells>
  <hyperlinks>
    <hyperlink ref="N14" location="'C. NIVEL DE DEFICIENCIA'!A1" display="C. NIVEL DE DEFICIENCIA" xr:uid="{00000000-0004-0000-0100-000000000000}"/>
    <hyperlink ref="N15" location="'D. NIVEL DE EXPOSICIÓN'!A1" display="D. NIVEL DE EXPOSICIÓN" xr:uid="{00000000-0004-0000-0100-000001000000}"/>
    <hyperlink ref="N16" location="'E. NIVEL DE PROBABILIDAD'!A1" display="E. NIVEL DE PROBABILIDAD" xr:uid="{00000000-0004-0000-0100-000002000000}"/>
    <hyperlink ref="N18" location="'G. NIVEL DE CONSECUENCIA'!A1" display="G. NIVEL DE CONSECUENCIA" xr:uid="{00000000-0004-0000-0100-000003000000}"/>
    <hyperlink ref="N21" location="'J. ACEPTABILIDAD DEL RIESGO'!A1" display="J. ACEPTABILIDAD DEL RIESGO" xr:uid="{00000000-0004-0000-0100-000004000000}"/>
    <hyperlink ref="N9" location="'A. CLASIFICACION DE PELIGROS'!A1" display="A. CLASIFICACION DE PELIGROS" xr:uid="{00000000-0004-0000-0100-000005000000}"/>
    <hyperlink ref="N17" location="'F. INTERPRETACION DEL NP'!A1" display="F. INTERPRETACION DEL NP" xr:uid="{00000000-0004-0000-0100-000006000000}"/>
  </hyperlinks>
  <pageMargins left="0.7" right="0.7" top="0.75" bottom="0.75" header="0.3" footer="0.3"/>
  <pageSetup paperSize="9" scale="30"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1"/>
  <dimension ref="C2:Y105"/>
  <sheetViews>
    <sheetView view="pageBreakPreview" zoomScale="20" zoomScaleNormal="10" zoomScaleSheetLayoutView="20" workbookViewId="0">
      <selection activeCell="H40" sqref="H40"/>
    </sheetView>
  </sheetViews>
  <sheetFormatPr baseColWidth="10" defaultColWidth="11.44140625" defaultRowHeight="25.8"/>
  <cols>
    <col min="1" max="2" width="11.44140625" style="376"/>
    <col min="3" max="3" width="50" style="376" customWidth="1"/>
    <col min="4" max="4" width="51.6640625" style="376" customWidth="1"/>
    <col min="5" max="5" width="46" style="376" customWidth="1"/>
    <col min="6" max="6" width="126.109375" style="376" customWidth="1"/>
    <col min="7" max="7" width="81" style="962" customWidth="1"/>
    <col min="8" max="8" width="75.6640625" style="376" customWidth="1"/>
    <col min="9" max="10" width="47.44140625" style="376" customWidth="1"/>
    <col min="11" max="11" width="50.6640625" style="376" customWidth="1"/>
    <col min="12" max="12" width="42.109375" style="376" customWidth="1"/>
    <col min="13" max="13" width="42.44140625" style="376" customWidth="1"/>
    <col min="14" max="14" width="43.6640625" style="376" customWidth="1"/>
    <col min="15" max="15" width="47.6640625" style="376" customWidth="1"/>
    <col min="16" max="16" width="61.6640625" style="376" customWidth="1"/>
    <col min="17" max="17" width="47.109375" style="376" customWidth="1"/>
    <col min="18" max="18" width="36.6640625" style="376" customWidth="1"/>
    <col min="19" max="19" width="79.33203125" style="376" customWidth="1"/>
    <col min="20" max="20" width="72.109375" style="387" customWidth="1"/>
    <col min="21" max="21" width="42.44140625" style="376" customWidth="1"/>
    <col min="22" max="22" width="65.44140625" style="376" customWidth="1"/>
    <col min="23" max="23" width="142.109375" style="376" customWidth="1"/>
    <col min="24" max="24" width="66.109375" style="376" customWidth="1"/>
    <col min="25" max="25" width="24.5546875" style="376" customWidth="1"/>
    <col min="26" max="16384" width="11.44140625" style="376"/>
  </cols>
  <sheetData>
    <row r="2" spans="3:25" ht="26.4" thickBot="1"/>
    <row r="3" spans="3:25" ht="52.95"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c r="Y3" s="666"/>
    </row>
    <row r="4" spans="3:25" ht="27">
      <c r="C4" s="1414"/>
      <c r="D4" s="1418"/>
      <c r="E4" s="1418"/>
      <c r="F4" s="1418"/>
      <c r="G4" s="1418"/>
      <c r="H4" s="1418"/>
      <c r="I4" s="1418"/>
      <c r="J4" s="1418"/>
      <c r="K4" s="1418"/>
      <c r="L4" s="1418"/>
      <c r="M4" s="1418"/>
      <c r="N4" s="1418"/>
      <c r="O4" s="1418"/>
      <c r="P4" s="1418"/>
      <c r="Q4" s="1418"/>
      <c r="R4" s="1418"/>
      <c r="S4" s="1418"/>
      <c r="T4" s="1418"/>
      <c r="U4" s="1418"/>
      <c r="V4" s="1418"/>
      <c r="W4" s="322" t="s">
        <v>3928</v>
      </c>
      <c r="X4" s="1420"/>
      <c r="Y4" s="666"/>
    </row>
    <row r="5" spans="3:25" ht="27">
      <c r="C5" s="1414"/>
      <c r="D5" s="1494" t="s">
        <v>4346</v>
      </c>
      <c r="E5" s="1494"/>
      <c r="F5" s="1494"/>
      <c r="G5" s="1494"/>
      <c r="H5" s="1494"/>
      <c r="I5" s="1494"/>
      <c r="J5" s="1494"/>
      <c r="K5" s="1494"/>
      <c r="L5" s="1494"/>
      <c r="M5" s="1494"/>
      <c r="N5" s="1494"/>
      <c r="O5" s="1494"/>
      <c r="P5" s="1494"/>
      <c r="Q5" s="1494"/>
      <c r="R5" s="1494"/>
      <c r="S5" s="1494"/>
      <c r="T5" s="1494"/>
      <c r="U5" s="1494"/>
      <c r="V5" s="1494"/>
      <c r="W5" s="194" t="s">
        <v>3929</v>
      </c>
      <c r="X5" s="1420"/>
      <c r="Y5" s="666"/>
    </row>
    <row r="6" spans="3:25" ht="27">
      <c r="C6" s="1414"/>
      <c r="D6" s="1494"/>
      <c r="E6" s="1494"/>
      <c r="F6" s="1494"/>
      <c r="G6" s="1494"/>
      <c r="H6" s="1494"/>
      <c r="I6" s="1494"/>
      <c r="J6" s="1494"/>
      <c r="K6" s="1494"/>
      <c r="L6" s="1494"/>
      <c r="M6" s="1494"/>
      <c r="N6" s="1494"/>
      <c r="O6" s="1494"/>
      <c r="P6" s="1494"/>
      <c r="Q6" s="1494"/>
      <c r="R6" s="1494"/>
      <c r="S6" s="1494"/>
      <c r="T6" s="1494"/>
      <c r="U6" s="1494"/>
      <c r="V6" s="1494"/>
      <c r="W6" s="859" t="s">
        <v>2</v>
      </c>
      <c r="X6" s="1420"/>
      <c r="Y6" s="666"/>
    </row>
    <row r="7" spans="3:25" ht="116.25" customHeight="1">
      <c r="C7" s="251" t="s">
        <v>3</v>
      </c>
      <c r="D7" s="205">
        <v>43518</v>
      </c>
      <c r="E7" s="350">
        <v>43533</v>
      </c>
      <c r="F7" s="205">
        <v>43710</v>
      </c>
      <c r="G7" s="205">
        <v>43719</v>
      </c>
      <c r="H7" s="205">
        <v>43732</v>
      </c>
      <c r="I7" s="205">
        <v>43768</v>
      </c>
      <c r="J7" s="205">
        <v>44034</v>
      </c>
      <c r="K7" s="205">
        <v>44295</v>
      </c>
      <c r="L7" s="205">
        <v>44708</v>
      </c>
      <c r="M7" s="205">
        <v>45114</v>
      </c>
      <c r="N7" s="917">
        <v>45467</v>
      </c>
      <c r="O7" s="190"/>
      <c r="P7" s="190"/>
      <c r="Q7" s="190"/>
      <c r="R7" s="190"/>
      <c r="S7" s="187"/>
      <c r="T7" s="249"/>
      <c r="U7" s="1405"/>
      <c r="V7" s="1405"/>
      <c r="W7" s="1406"/>
      <c r="X7" s="1407"/>
      <c r="Y7" s="668"/>
    </row>
    <row r="8" spans="3:25" ht="155.25" customHeight="1">
      <c r="C8" s="1408" t="s">
        <v>128</v>
      </c>
      <c r="D8" s="1409"/>
      <c r="E8" s="1590" t="s">
        <v>3551</v>
      </c>
      <c r="F8" s="1590"/>
      <c r="G8" s="1590"/>
      <c r="H8" s="1590"/>
      <c r="I8" s="1590"/>
      <c r="J8" s="1590"/>
      <c r="K8" s="1590"/>
      <c r="L8" s="1590"/>
      <c r="M8" s="1590"/>
      <c r="N8" s="1590"/>
      <c r="O8" s="1590"/>
      <c r="P8" s="1590"/>
      <c r="Q8" s="1590"/>
      <c r="R8" s="1590"/>
      <c r="S8" s="1590"/>
      <c r="T8" s="1590"/>
      <c r="U8" s="1590"/>
      <c r="V8" s="1590"/>
      <c r="W8" s="1590"/>
      <c r="X8" s="1591"/>
      <c r="Y8" s="626"/>
    </row>
    <row r="9" spans="3:25" s="387" customFormat="1" ht="108.75" customHeight="1">
      <c r="C9" s="1548" t="s">
        <v>65</v>
      </c>
      <c r="D9" s="1545" t="s">
        <v>66</v>
      </c>
      <c r="E9" s="1545" t="s">
        <v>67</v>
      </c>
      <c r="F9" s="1545" t="s">
        <v>4</v>
      </c>
      <c r="G9" s="1545"/>
      <c r="H9" s="1545" t="s">
        <v>68</v>
      </c>
      <c r="I9" s="1545" t="s">
        <v>5</v>
      </c>
      <c r="J9" s="1545"/>
      <c r="K9" s="1545"/>
      <c r="L9" s="1570" t="s">
        <v>1166</v>
      </c>
      <c r="M9" s="1570"/>
      <c r="N9" s="1570"/>
      <c r="O9" s="1570"/>
      <c r="P9" s="1570"/>
      <c r="Q9" s="1570"/>
      <c r="R9" s="1570"/>
      <c r="S9" s="382" t="s">
        <v>1167</v>
      </c>
      <c r="T9" s="1545" t="s">
        <v>132</v>
      </c>
      <c r="U9" s="1545"/>
      <c r="V9" s="1545"/>
      <c r="W9" s="1545"/>
      <c r="X9" s="1547"/>
      <c r="Y9" s="669"/>
    </row>
    <row r="10" spans="3:25" s="387" customFormat="1" ht="134.25" customHeight="1">
      <c r="C10" s="1548"/>
      <c r="D10" s="1569"/>
      <c r="E10" s="1569"/>
      <c r="F10" s="382" t="s">
        <v>812</v>
      </c>
      <c r="G10" s="382" t="s">
        <v>813</v>
      </c>
      <c r="H10" s="1545"/>
      <c r="I10" s="382" t="s">
        <v>69</v>
      </c>
      <c r="J10" s="382" t="s">
        <v>70</v>
      </c>
      <c r="K10" s="382" t="s">
        <v>71</v>
      </c>
      <c r="L10" s="382" t="s">
        <v>72</v>
      </c>
      <c r="M10" s="382" t="s">
        <v>644</v>
      </c>
      <c r="N10" s="382" t="s">
        <v>73</v>
      </c>
      <c r="O10" s="382" t="s">
        <v>1168</v>
      </c>
      <c r="P10" s="382" t="s">
        <v>74</v>
      </c>
      <c r="Q10" s="382" t="s">
        <v>814</v>
      </c>
      <c r="R10" s="382" t="s">
        <v>650</v>
      </c>
      <c r="S10" s="382" t="s">
        <v>75</v>
      </c>
      <c r="T10" s="382" t="s">
        <v>653</v>
      </c>
      <c r="U10" s="382" t="s">
        <v>655</v>
      </c>
      <c r="V10" s="382" t="s">
        <v>76</v>
      </c>
      <c r="W10" s="382" t="s">
        <v>1162</v>
      </c>
      <c r="X10" s="928" t="s">
        <v>1163</v>
      </c>
      <c r="Y10" s="389"/>
    </row>
    <row r="11" spans="3:25" ht="336.75" customHeight="1">
      <c r="C11" s="1491" t="s">
        <v>77</v>
      </c>
      <c r="D11" s="1492" t="s">
        <v>3885</v>
      </c>
      <c r="E11" s="1580" t="s">
        <v>6</v>
      </c>
      <c r="F11" s="3" t="s">
        <v>7</v>
      </c>
      <c r="G11" s="363" t="s">
        <v>8</v>
      </c>
      <c r="H11" s="314" t="s">
        <v>9</v>
      </c>
      <c r="I11" s="179" t="s">
        <v>10</v>
      </c>
      <c r="J11" s="179" t="s">
        <v>11</v>
      </c>
      <c r="K11" s="179" t="s">
        <v>11</v>
      </c>
      <c r="L11" s="472">
        <v>2</v>
      </c>
      <c r="M11" s="472">
        <v>4</v>
      </c>
      <c r="N11" s="472">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79" t="s">
        <v>13</v>
      </c>
      <c r="U11" s="179" t="s">
        <v>14</v>
      </c>
      <c r="V11" s="179" t="s">
        <v>14</v>
      </c>
      <c r="W11" s="38" t="s">
        <v>3012</v>
      </c>
      <c r="X11" s="311" t="s">
        <v>13</v>
      </c>
      <c r="Y11" s="379"/>
    </row>
    <row r="12" spans="3:25" ht="218.25" customHeight="1">
      <c r="C12" s="1491"/>
      <c r="D12" s="1492"/>
      <c r="E12" s="1580"/>
      <c r="F12" s="3" t="s">
        <v>15</v>
      </c>
      <c r="G12" s="363" t="s">
        <v>8</v>
      </c>
      <c r="H12" s="314" t="s">
        <v>1641</v>
      </c>
      <c r="I12" s="179" t="s">
        <v>11</v>
      </c>
      <c r="J12" s="179" t="s">
        <v>44</v>
      </c>
      <c r="K12" s="179" t="s">
        <v>238</v>
      </c>
      <c r="L12" s="472">
        <v>2</v>
      </c>
      <c r="M12" s="472">
        <v>4</v>
      </c>
      <c r="N12" s="272">
        <f t="shared" ref="N12:N72" si="0">+L12*M12</f>
        <v>8</v>
      </c>
      <c r="O12" s="950" t="str">
        <f t="shared" ref="O12:O75" si="1">IF(N12&gt;=24,"MUY ALTO",IF(N12&gt;=10,"ALTO",IF(N12&gt;=6,"MEDIO","BAJO")))</f>
        <v>MEDIO</v>
      </c>
      <c r="P12" s="639">
        <v>25</v>
      </c>
      <c r="Q12" s="272">
        <f t="shared" ref="Q12:Q72" si="2">+N12*P12</f>
        <v>200</v>
      </c>
      <c r="R12" s="274" t="str">
        <f t="shared" ref="R12:R72" si="3">IF(Q12&gt;=600,"I",IF(Q12&gt;=150,"II",IF(Q12&gt;=40,"III",IF(Q12&gt;=20,"IV"))))</f>
        <v>II</v>
      </c>
      <c r="S12" s="246" t="str">
        <f t="shared" ref="S12:S72" si="4">IF(Q12&gt;=600,"NO ACEPTABLE",IF(Q12&gt;=150,"ACEPTABLE CON CONTROL ESPECIFICO",IF(Q12&gt;=40,"MEJORABLE",IF(Q12&gt;=20,"ACEPTABLE"))))</f>
        <v>ACEPTABLE CON CONTROL ESPECIFICO</v>
      </c>
      <c r="T12" s="179" t="s">
        <v>14</v>
      </c>
      <c r="U12" s="179" t="s">
        <v>14</v>
      </c>
      <c r="V12" s="179" t="s">
        <v>14</v>
      </c>
      <c r="W12" s="38" t="s">
        <v>3013</v>
      </c>
      <c r="X12" s="311" t="s">
        <v>13</v>
      </c>
      <c r="Y12" s="379"/>
    </row>
    <row r="13" spans="3:25" ht="261.75" customHeight="1">
      <c r="C13" s="1491"/>
      <c r="D13" s="1492"/>
      <c r="E13" s="1580"/>
      <c r="F13" s="3" t="s">
        <v>366</v>
      </c>
      <c r="G13" s="363" t="s">
        <v>86</v>
      </c>
      <c r="H13" s="314" t="s">
        <v>1349</v>
      </c>
      <c r="I13" s="179" t="s">
        <v>11</v>
      </c>
      <c r="J13" s="179" t="s">
        <v>1610</v>
      </c>
      <c r="K13" s="184" t="s">
        <v>1350</v>
      </c>
      <c r="L13" s="472">
        <v>2</v>
      </c>
      <c r="M13" s="472">
        <v>3</v>
      </c>
      <c r="N13" s="272">
        <f t="shared" si="0"/>
        <v>6</v>
      </c>
      <c r="O13" s="950" t="str">
        <f t="shared" si="1"/>
        <v>MEDIO</v>
      </c>
      <c r="P13" s="639">
        <v>10</v>
      </c>
      <c r="Q13" s="272">
        <f t="shared" si="2"/>
        <v>60</v>
      </c>
      <c r="R13" s="274" t="str">
        <f t="shared" si="3"/>
        <v>III</v>
      </c>
      <c r="S13" s="246" t="str">
        <f t="shared" si="4"/>
        <v>MEJORABLE</v>
      </c>
      <c r="T13" s="179" t="s">
        <v>91</v>
      </c>
      <c r="U13" s="179" t="s">
        <v>91</v>
      </c>
      <c r="V13" s="179" t="s">
        <v>1611</v>
      </c>
      <c r="W13" s="109" t="s">
        <v>3014</v>
      </c>
      <c r="X13" s="321" t="s">
        <v>13</v>
      </c>
      <c r="Y13" s="379"/>
    </row>
    <row r="14" spans="3:25" ht="168" customHeight="1">
      <c r="C14" s="1491"/>
      <c r="D14" s="1492"/>
      <c r="E14" s="1580"/>
      <c r="F14" s="3" t="s">
        <v>1612</v>
      </c>
      <c r="G14" s="363" t="s">
        <v>86</v>
      </c>
      <c r="H14" s="314" t="s">
        <v>1347</v>
      </c>
      <c r="I14" s="179" t="s">
        <v>11</v>
      </c>
      <c r="J14" s="179" t="s">
        <v>1613</v>
      </c>
      <c r="K14" s="5" t="s">
        <v>196</v>
      </c>
      <c r="L14" s="472">
        <v>2</v>
      </c>
      <c r="M14" s="472">
        <v>3</v>
      </c>
      <c r="N14" s="272">
        <f t="shared" si="0"/>
        <v>6</v>
      </c>
      <c r="O14" s="950" t="str">
        <f t="shared" si="1"/>
        <v>MEDIO</v>
      </c>
      <c r="P14" s="639">
        <v>10</v>
      </c>
      <c r="Q14" s="272">
        <f t="shared" si="2"/>
        <v>60</v>
      </c>
      <c r="R14" s="274" t="str">
        <f t="shared" si="3"/>
        <v>III</v>
      </c>
      <c r="S14" s="246" t="str">
        <f t="shared" si="4"/>
        <v>MEJORABLE</v>
      </c>
      <c r="T14" s="179" t="s">
        <v>91</v>
      </c>
      <c r="U14" s="179" t="s">
        <v>91</v>
      </c>
      <c r="V14" s="179" t="s">
        <v>91</v>
      </c>
      <c r="W14" s="318" t="s">
        <v>3015</v>
      </c>
      <c r="X14" s="183" t="s">
        <v>190</v>
      </c>
      <c r="Y14" s="379"/>
    </row>
    <row r="15" spans="3:25" ht="212.25" customHeight="1">
      <c r="C15" s="1491"/>
      <c r="D15" s="1492"/>
      <c r="E15" s="1580"/>
      <c r="F15" s="3" t="s">
        <v>156</v>
      </c>
      <c r="G15" s="363" t="s">
        <v>17</v>
      </c>
      <c r="H15" s="314" t="s">
        <v>18</v>
      </c>
      <c r="I15" s="179" t="s">
        <v>45</v>
      </c>
      <c r="J15" s="179" t="s">
        <v>44</v>
      </c>
      <c r="K15" s="179" t="s">
        <v>11</v>
      </c>
      <c r="L15" s="472">
        <v>2</v>
      </c>
      <c r="M15" s="472">
        <v>3</v>
      </c>
      <c r="N15" s="272">
        <f t="shared" si="0"/>
        <v>6</v>
      </c>
      <c r="O15" s="950" t="str">
        <f t="shared" si="1"/>
        <v>MEDIO</v>
      </c>
      <c r="P15" s="639">
        <v>10</v>
      </c>
      <c r="Q15" s="272">
        <f t="shared" si="2"/>
        <v>60</v>
      </c>
      <c r="R15" s="274" t="str">
        <f t="shared" si="3"/>
        <v>III</v>
      </c>
      <c r="S15" s="246" t="str">
        <f t="shared" si="4"/>
        <v>MEJORABLE</v>
      </c>
      <c r="T15" s="180" t="s">
        <v>13</v>
      </c>
      <c r="U15" s="179" t="s">
        <v>14</v>
      </c>
      <c r="V15" s="178" t="s">
        <v>14</v>
      </c>
      <c r="W15" s="38" t="s">
        <v>3016</v>
      </c>
      <c r="X15" s="311" t="s">
        <v>13</v>
      </c>
      <c r="Y15" s="379"/>
    </row>
    <row r="16" spans="3:25" ht="252" customHeight="1">
      <c r="C16" s="1491"/>
      <c r="D16" s="1492"/>
      <c r="E16" s="1580"/>
      <c r="F16" s="3" t="s">
        <v>396</v>
      </c>
      <c r="G16" s="363" t="s">
        <v>20</v>
      </c>
      <c r="H16" s="314" t="s">
        <v>246</v>
      </c>
      <c r="I16" s="179" t="s">
        <v>11</v>
      </c>
      <c r="J16" s="179" t="s">
        <v>901</v>
      </c>
      <c r="K16" s="178" t="s">
        <v>11</v>
      </c>
      <c r="L16" s="472">
        <v>2</v>
      </c>
      <c r="M16" s="472">
        <v>3</v>
      </c>
      <c r="N16" s="272">
        <f t="shared" si="0"/>
        <v>6</v>
      </c>
      <c r="O16" s="950" t="str">
        <f t="shared" si="1"/>
        <v>MEDIO</v>
      </c>
      <c r="P16" s="639">
        <v>10</v>
      </c>
      <c r="Q16" s="272">
        <f t="shared" si="2"/>
        <v>60</v>
      </c>
      <c r="R16" s="274" t="str">
        <f t="shared" si="3"/>
        <v>III</v>
      </c>
      <c r="S16" s="246" t="str">
        <f t="shared" si="4"/>
        <v>MEJORABLE</v>
      </c>
      <c r="T16" s="179" t="s">
        <v>91</v>
      </c>
      <c r="U16" s="179" t="s">
        <v>91</v>
      </c>
      <c r="V16" s="179" t="s">
        <v>91</v>
      </c>
      <c r="W16" s="310" t="s">
        <v>3017</v>
      </c>
      <c r="X16" s="183" t="s">
        <v>13</v>
      </c>
      <c r="Y16" s="379"/>
    </row>
    <row r="17" spans="3:25" ht="408.75" customHeight="1">
      <c r="C17" s="1491"/>
      <c r="D17" s="1492"/>
      <c r="E17" s="992" t="s">
        <v>6</v>
      </c>
      <c r="F17" s="48" t="s">
        <v>313</v>
      </c>
      <c r="G17" s="363" t="s">
        <v>8</v>
      </c>
      <c r="H17" s="91" t="s">
        <v>9</v>
      </c>
      <c r="I17" s="43" t="s">
        <v>10</v>
      </c>
      <c r="J17" s="43" t="s">
        <v>11</v>
      </c>
      <c r="K17" s="43" t="s">
        <v>11</v>
      </c>
      <c r="L17" s="472">
        <v>2</v>
      </c>
      <c r="M17" s="472">
        <v>4</v>
      </c>
      <c r="N17" s="272">
        <f t="shared" si="0"/>
        <v>8</v>
      </c>
      <c r="O17" s="950" t="str">
        <f t="shared" si="1"/>
        <v>MEDIO</v>
      </c>
      <c r="P17" s="639">
        <v>25</v>
      </c>
      <c r="Q17" s="272">
        <f t="shared" si="2"/>
        <v>200</v>
      </c>
      <c r="R17" s="274" t="str">
        <f t="shared" si="3"/>
        <v>II</v>
      </c>
      <c r="S17" s="246" t="str">
        <f t="shared" si="4"/>
        <v>ACEPTABLE CON CONTROL ESPECIFICO</v>
      </c>
      <c r="T17" s="43" t="s">
        <v>13</v>
      </c>
      <c r="U17" s="43" t="s">
        <v>14</v>
      </c>
      <c r="V17" s="43" t="s">
        <v>14</v>
      </c>
      <c r="W17" s="81" t="s">
        <v>3018</v>
      </c>
      <c r="X17" s="82" t="s">
        <v>13</v>
      </c>
      <c r="Y17" s="379"/>
    </row>
    <row r="18" spans="3:25" ht="253.5" customHeight="1">
      <c r="C18" s="1491"/>
      <c r="D18" s="1492"/>
      <c r="E18" s="992" t="s">
        <v>6</v>
      </c>
      <c r="F18" s="46" t="s">
        <v>314</v>
      </c>
      <c r="G18" s="363" t="s">
        <v>8</v>
      </c>
      <c r="H18" s="316" t="s">
        <v>398</v>
      </c>
      <c r="I18" s="43" t="s">
        <v>11</v>
      </c>
      <c r="J18" s="43" t="s">
        <v>44</v>
      </c>
      <c r="K18" s="43" t="s">
        <v>238</v>
      </c>
      <c r="L18" s="472">
        <v>2</v>
      </c>
      <c r="M18" s="472">
        <v>4</v>
      </c>
      <c r="N18" s="272">
        <f t="shared" si="0"/>
        <v>8</v>
      </c>
      <c r="O18" s="950" t="str">
        <f t="shared" si="1"/>
        <v>MEDIO</v>
      </c>
      <c r="P18" s="639">
        <v>25</v>
      </c>
      <c r="Q18" s="272">
        <f t="shared" si="2"/>
        <v>200</v>
      </c>
      <c r="R18" s="274" t="str">
        <f t="shared" si="3"/>
        <v>II</v>
      </c>
      <c r="S18" s="246" t="str">
        <f t="shared" si="4"/>
        <v>ACEPTABLE CON CONTROL ESPECIFICO</v>
      </c>
      <c r="T18" s="43" t="s">
        <v>14</v>
      </c>
      <c r="U18" s="43" t="s">
        <v>14</v>
      </c>
      <c r="V18" s="43" t="s">
        <v>14</v>
      </c>
      <c r="W18" s="81" t="s">
        <v>3019</v>
      </c>
      <c r="X18" s="82" t="s">
        <v>13</v>
      </c>
      <c r="Y18" s="379"/>
    </row>
    <row r="19" spans="3:25" ht="234.75" customHeight="1">
      <c r="C19" s="1491"/>
      <c r="D19" s="1492"/>
      <c r="E19" s="992" t="s">
        <v>6</v>
      </c>
      <c r="F19" s="33" t="s">
        <v>902</v>
      </c>
      <c r="G19" s="363" t="s">
        <v>20</v>
      </c>
      <c r="H19" s="310" t="s">
        <v>48</v>
      </c>
      <c r="I19" s="184" t="s">
        <v>11</v>
      </c>
      <c r="J19" s="184" t="s">
        <v>1450</v>
      </c>
      <c r="K19" s="310" t="s">
        <v>1264</v>
      </c>
      <c r="L19" s="472">
        <v>2</v>
      </c>
      <c r="M19" s="472">
        <v>3</v>
      </c>
      <c r="N19" s="272">
        <f t="shared" si="0"/>
        <v>6</v>
      </c>
      <c r="O19" s="950" t="str">
        <f t="shared" si="1"/>
        <v>MEDIO</v>
      </c>
      <c r="P19" s="639">
        <v>10</v>
      </c>
      <c r="Q19" s="272">
        <f t="shared" si="2"/>
        <v>60</v>
      </c>
      <c r="R19" s="274" t="str">
        <f t="shared" si="3"/>
        <v>III</v>
      </c>
      <c r="S19" s="246" t="str">
        <f t="shared" si="4"/>
        <v>MEJORABLE</v>
      </c>
      <c r="T19" s="179" t="s">
        <v>13</v>
      </c>
      <c r="U19" s="179" t="s">
        <v>13</v>
      </c>
      <c r="V19" s="179" t="s">
        <v>13</v>
      </c>
      <c r="W19" s="38" t="s">
        <v>3020</v>
      </c>
      <c r="X19" s="82" t="s">
        <v>13</v>
      </c>
      <c r="Y19" s="379"/>
    </row>
    <row r="20" spans="3:25" ht="408.75" customHeight="1">
      <c r="C20" s="1491"/>
      <c r="D20" s="1492"/>
      <c r="E20" s="356" t="s">
        <v>402</v>
      </c>
      <c r="F20" s="192" t="s">
        <v>1763</v>
      </c>
      <c r="G20" s="363" t="s">
        <v>203</v>
      </c>
      <c r="H20" s="196" t="s">
        <v>1486</v>
      </c>
      <c r="I20" s="10" t="s">
        <v>11</v>
      </c>
      <c r="J20" s="10" t="s">
        <v>196</v>
      </c>
      <c r="K20" s="10" t="s">
        <v>196</v>
      </c>
      <c r="L20" s="472">
        <v>2</v>
      </c>
      <c r="M20" s="472">
        <v>3</v>
      </c>
      <c r="N20" s="272">
        <f t="shared" si="0"/>
        <v>6</v>
      </c>
      <c r="O20" s="950" t="str">
        <f t="shared" si="1"/>
        <v>MEDIO</v>
      </c>
      <c r="P20" s="639">
        <v>10</v>
      </c>
      <c r="Q20" s="272">
        <f t="shared" si="2"/>
        <v>60</v>
      </c>
      <c r="R20" s="274" t="str">
        <f t="shared" si="3"/>
        <v>III</v>
      </c>
      <c r="S20" s="246" t="str">
        <f t="shared" si="4"/>
        <v>MEJORABLE</v>
      </c>
      <c r="T20" s="198" t="s">
        <v>91</v>
      </c>
      <c r="U20" s="198" t="s">
        <v>91</v>
      </c>
      <c r="V20" s="198" t="s">
        <v>91</v>
      </c>
      <c r="W20" s="100" t="s">
        <v>3021</v>
      </c>
      <c r="X20" s="12" t="s">
        <v>13</v>
      </c>
      <c r="Y20" s="379"/>
    </row>
    <row r="21" spans="3:25" ht="183" customHeight="1">
      <c r="C21" s="1491"/>
      <c r="D21" s="1492"/>
      <c r="E21" s="991" t="s">
        <v>402</v>
      </c>
      <c r="F21" s="200" t="s">
        <v>1764</v>
      </c>
      <c r="G21" s="363" t="s">
        <v>191</v>
      </c>
      <c r="H21" s="198" t="s">
        <v>277</v>
      </c>
      <c r="I21" s="198" t="s">
        <v>11</v>
      </c>
      <c r="J21" s="198" t="s">
        <v>11</v>
      </c>
      <c r="K21" s="198" t="s">
        <v>11</v>
      </c>
      <c r="L21" s="472">
        <v>2</v>
      </c>
      <c r="M21" s="472">
        <v>3</v>
      </c>
      <c r="N21" s="272">
        <f t="shared" si="0"/>
        <v>6</v>
      </c>
      <c r="O21" s="950" t="str">
        <f t="shared" si="1"/>
        <v>MEDIO</v>
      </c>
      <c r="P21" s="639">
        <v>10</v>
      </c>
      <c r="Q21" s="272">
        <f t="shared" si="2"/>
        <v>60</v>
      </c>
      <c r="R21" s="274" t="str">
        <f t="shared" si="3"/>
        <v>III</v>
      </c>
      <c r="S21" s="246" t="str">
        <f t="shared" si="4"/>
        <v>MEJORABLE</v>
      </c>
      <c r="T21" s="198" t="s">
        <v>91</v>
      </c>
      <c r="U21" s="198" t="s">
        <v>91</v>
      </c>
      <c r="V21" s="198" t="s">
        <v>91</v>
      </c>
      <c r="W21" s="101" t="s">
        <v>3022</v>
      </c>
      <c r="X21" s="12" t="s">
        <v>190</v>
      </c>
      <c r="Y21" s="379"/>
    </row>
    <row r="22" spans="3:25" ht="291" customHeight="1">
      <c r="C22" s="1491"/>
      <c r="D22" s="1492"/>
      <c r="E22" s="991" t="s">
        <v>402</v>
      </c>
      <c r="F22" s="99" t="s">
        <v>1765</v>
      </c>
      <c r="G22" s="363" t="s">
        <v>8</v>
      </c>
      <c r="H22" s="198" t="s">
        <v>1556</v>
      </c>
      <c r="I22" s="198" t="s">
        <v>11</v>
      </c>
      <c r="J22" s="198" t="s">
        <v>11</v>
      </c>
      <c r="K22" s="198" t="s">
        <v>189</v>
      </c>
      <c r="L22" s="472">
        <v>2</v>
      </c>
      <c r="M22" s="472">
        <v>3</v>
      </c>
      <c r="N22" s="272">
        <f t="shared" si="0"/>
        <v>6</v>
      </c>
      <c r="O22" s="950" t="str">
        <f t="shared" si="1"/>
        <v>MEDIO</v>
      </c>
      <c r="P22" s="639">
        <v>10</v>
      </c>
      <c r="Q22" s="272">
        <f t="shared" si="2"/>
        <v>60</v>
      </c>
      <c r="R22" s="274" t="str">
        <f t="shared" si="3"/>
        <v>III</v>
      </c>
      <c r="S22" s="246" t="str">
        <f t="shared" si="4"/>
        <v>MEJORABLE</v>
      </c>
      <c r="T22" s="198" t="s">
        <v>91</v>
      </c>
      <c r="U22" s="198" t="s">
        <v>91</v>
      </c>
      <c r="V22" s="198" t="s">
        <v>91</v>
      </c>
      <c r="W22" s="201" t="s">
        <v>3023</v>
      </c>
      <c r="X22" s="203" t="s">
        <v>13</v>
      </c>
      <c r="Y22" s="379"/>
    </row>
    <row r="23" spans="3:25" ht="229.5" customHeight="1">
      <c r="C23" s="1491"/>
      <c r="D23" s="1492"/>
      <c r="E23" s="352" t="s">
        <v>6</v>
      </c>
      <c r="F23" s="102" t="s">
        <v>1766</v>
      </c>
      <c r="G23" s="363" t="s">
        <v>20</v>
      </c>
      <c r="H23" s="198" t="s">
        <v>246</v>
      </c>
      <c r="I23" s="178" t="s">
        <v>11</v>
      </c>
      <c r="J23" s="178" t="s">
        <v>901</v>
      </c>
      <c r="K23" s="178" t="s">
        <v>11</v>
      </c>
      <c r="L23" s="472">
        <v>2</v>
      </c>
      <c r="M23" s="472">
        <v>3</v>
      </c>
      <c r="N23" s="272">
        <f t="shared" si="0"/>
        <v>6</v>
      </c>
      <c r="O23" s="950" t="str">
        <f t="shared" si="1"/>
        <v>MEDIO</v>
      </c>
      <c r="P23" s="639">
        <v>10</v>
      </c>
      <c r="Q23" s="272">
        <f t="shared" si="2"/>
        <v>60</v>
      </c>
      <c r="R23" s="274" t="str">
        <f t="shared" si="3"/>
        <v>III</v>
      </c>
      <c r="S23" s="246" t="str">
        <f t="shared" si="4"/>
        <v>MEJORABLE</v>
      </c>
      <c r="T23" s="179" t="s">
        <v>91</v>
      </c>
      <c r="U23" s="179" t="s">
        <v>91</v>
      </c>
      <c r="V23" s="179" t="s">
        <v>91</v>
      </c>
      <c r="W23" s="310" t="s">
        <v>3017</v>
      </c>
      <c r="X23" s="183" t="s">
        <v>13</v>
      </c>
      <c r="Y23" s="379"/>
    </row>
    <row r="24" spans="3:25" ht="249.75" customHeight="1">
      <c r="C24" s="1491"/>
      <c r="D24" s="1492"/>
      <c r="E24" s="352" t="s">
        <v>402</v>
      </c>
      <c r="F24" s="99" t="s">
        <v>1767</v>
      </c>
      <c r="G24" s="363" t="s">
        <v>403</v>
      </c>
      <c r="H24" s="198" t="s">
        <v>404</v>
      </c>
      <c r="I24" s="198" t="s">
        <v>196</v>
      </c>
      <c r="J24" s="198" t="s">
        <v>196</v>
      </c>
      <c r="K24" s="198" t="s">
        <v>196</v>
      </c>
      <c r="L24" s="472">
        <v>2</v>
      </c>
      <c r="M24" s="472">
        <v>3</v>
      </c>
      <c r="N24" s="272">
        <f t="shared" si="0"/>
        <v>6</v>
      </c>
      <c r="O24" s="950" t="str">
        <f t="shared" si="1"/>
        <v>MEDIO</v>
      </c>
      <c r="P24" s="639">
        <v>10</v>
      </c>
      <c r="Q24" s="272">
        <f t="shared" si="2"/>
        <v>60</v>
      </c>
      <c r="R24" s="274" t="str">
        <f t="shared" si="3"/>
        <v>III</v>
      </c>
      <c r="S24" s="246" t="str">
        <f t="shared" si="4"/>
        <v>MEJORABLE</v>
      </c>
      <c r="T24" s="198" t="s">
        <v>91</v>
      </c>
      <c r="U24" s="198" t="s">
        <v>91</v>
      </c>
      <c r="V24" s="198" t="s">
        <v>405</v>
      </c>
      <c r="W24" s="199" t="s">
        <v>3024</v>
      </c>
      <c r="X24" s="203" t="s">
        <v>190</v>
      </c>
      <c r="Y24" s="379"/>
    </row>
    <row r="25" spans="3:25" ht="186" customHeight="1">
      <c r="C25" s="1491"/>
      <c r="D25" s="1492"/>
      <c r="E25" s="357" t="s">
        <v>157</v>
      </c>
      <c r="F25" s="102" t="s">
        <v>1768</v>
      </c>
      <c r="G25" s="363" t="s">
        <v>403</v>
      </c>
      <c r="H25" s="198" t="s">
        <v>1615</v>
      </c>
      <c r="I25" s="198" t="s">
        <v>196</v>
      </c>
      <c r="J25" s="198" t="s">
        <v>1616</v>
      </c>
      <c r="K25" s="198" t="s">
        <v>1617</v>
      </c>
      <c r="L25" s="472">
        <v>2</v>
      </c>
      <c r="M25" s="472">
        <v>2</v>
      </c>
      <c r="N25" s="272">
        <f t="shared" si="0"/>
        <v>4</v>
      </c>
      <c r="O25" s="950" t="str">
        <f t="shared" si="1"/>
        <v>BAJO</v>
      </c>
      <c r="P25" s="639">
        <v>100</v>
      </c>
      <c r="Q25" s="272">
        <f t="shared" si="2"/>
        <v>400</v>
      </c>
      <c r="R25" s="274" t="str">
        <f t="shared" si="3"/>
        <v>II</v>
      </c>
      <c r="S25" s="246" t="str">
        <f t="shared" si="4"/>
        <v>ACEPTABLE CON CONTROL ESPECIFICO</v>
      </c>
      <c r="T25" s="198" t="s">
        <v>91</v>
      </c>
      <c r="U25" s="198" t="s">
        <v>91</v>
      </c>
      <c r="V25" s="198" t="s">
        <v>91</v>
      </c>
      <c r="W25" s="199" t="s">
        <v>3025</v>
      </c>
      <c r="X25" s="203" t="s">
        <v>13</v>
      </c>
      <c r="Y25" s="379"/>
    </row>
    <row r="26" spans="3:25" ht="274.5" customHeight="1">
      <c r="C26" s="1491"/>
      <c r="D26" s="1492"/>
      <c r="E26" s="352" t="s">
        <v>6</v>
      </c>
      <c r="F26" s="99" t="s">
        <v>1769</v>
      </c>
      <c r="G26" s="363" t="s">
        <v>20</v>
      </c>
      <c r="H26" s="198" t="s">
        <v>406</v>
      </c>
      <c r="I26" s="198" t="s">
        <v>196</v>
      </c>
      <c r="J26" s="198" t="s">
        <v>1616</v>
      </c>
      <c r="K26" s="198" t="s">
        <v>1617</v>
      </c>
      <c r="L26" s="472">
        <v>2</v>
      </c>
      <c r="M26" s="472">
        <v>3</v>
      </c>
      <c r="N26" s="272">
        <f t="shared" si="0"/>
        <v>6</v>
      </c>
      <c r="O26" s="950" t="str">
        <f t="shared" si="1"/>
        <v>MEDIO</v>
      </c>
      <c r="P26" s="639">
        <v>10</v>
      </c>
      <c r="Q26" s="272">
        <f t="shared" si="2"/>
        <v>60</v>
      </c>
      <c r="R26" s="274" t="str">
        <f t="shared" si="3"/>
        <v>III</v>
      </c>
      <c r="S26" s="246" t="str">
        <f t="shared" si="4"/>
        <v>MEJORABLE</v>
      </c>
      <c r="T26" s="198" t="s">
        <v>91</v>
      </c>
      <c r="U26" s="198" t="s">
        <v>91</v>
      </c>
      <c r="V26" s="198" t="s">
        <v>91</v>
      </c>
      <c r="W26" s="201" t="s">
        <v>3026</v>
      </c>
      <c r="X26" s="203" t="s">
        <v>13</v>
      </c>
      <c r="Y26" s="379"/>
    </row>
    <row r="27" spans="3:25" ht="362.25" customHeight="1">
      <c r="C27" s="1491"/>
      <c r="D27" s="1492"/>
      <c r="E27" s="352" t="s">
        <v>6</v>
      </c>
      <c r="F27" s="99" t="s">
        <v>1770</v>
      </c>
      <c r="G27" s="363" t="s">
        <v>20</v>
      </c>
      <c r="H27" s="198" t="s">
        <v>407</v>
      </c>
      <c r="I27" s="198" t="s">
        <v>11</v>
      </c>
      <c r="J27" s="198" t="s">
        <v>408</v>
      </c>
      <c r="K27" s="198" t="s">
        <v>11</v>
      </c>
      <c r="L27" s="472">
        <v>2</v>
      </c>
      <c r="M27" s="472">
        <v>3</v>
      </c>
      <c r="N27" s="272">
        <f t="shared" si="0"/>
        <v>6</v>
      </c>
      <c r="O27" s="950" t="str">
        <f t="shared" si="1"/>
        <v>MEDIO</v>
      </c>
      <c r="P27" s="639">
        <v>10</v>
      </c>
      <c r="Q27" s="272">
        <f t="shared" si="2"/>
        <v>60</v>
      </c>
      <c r="R27" s="274" t="str">
        <f t="shared" si="3"/>
        <v>III</v>
      </c>
      <c r="S27" s="246" t="str">
        <f t="shared" si="4"/>
        <v>MEJORABLE</v>
      </c>
      <c r="T27" s="198" t="s">
        <v>13</v>
      </c>
      <c r="U27" s="198" t="s">
        <v>13</v>
      </c>
      <c r="V27" s="198" t="s">
        <v>13</v>
      </c>
      <c r="W27" s="194" t="s">
        <v>3027</v>
      </c>
      <c r="X27" s="203" t="s">
        <v>13</v>
      </c>
      <c r="Y27" s="379"/>
    </row>
    <row r="28" spans="3:25" ht="282.75" customHeight="1">
      <c r="C28" s="1491"/>
      <c r="D28" s="1492"/>
      <c r="E28" s="992" t="s">
        <v>6</v>
      </c>
      <c r="F28" s="315" t="s">
        <v>1771</v>
      </c>
      <c r="G28" s="363" t="s">
        <v>17</v>
      </c>
      <c r="H28" s="178" t="s">
        <v>1618</v>
      </c>
      <c r="I28" s="178" t="s">
        <v>1619</v>
      </c>
      <c r="J28" s="178" t="s">
        <v>28</v>
      </c>
      <c r="K28" s="178" t="s">
        <v>208</v>
      </c>
      <c r="L28" s="472">
        <v>2</v>
      </c>
      <c r="M28" s="472">
        <v>3</v>
      </c>
      <c r="N28" s="272">
        <f t="shared" si="0"/>
        <v>6</v>
      </c>
      <c r="O28" s="950" t="str">
        <f t="shared" si="1"/>
        <v>MEDIO</v>
      </c>
      <c r="P28" s="639">
        <v>10</v>
      </c>
      <c r="Q28" s="272">
        <f t="shared" si="2"/>
        <v>60</v>
      </c>
      <c r="R28" s="274" t="str">
        <f t="shared" si="3"/>
        <v>III</v>
      </c>
      <c r="S28" s="246" t="str">
        <f t="shared" si="4"/>
        <v>MEJORABLE</v>
      </c>
      <c r="T28" s="198" t="s">
        <v>91</v>
      </c>
      <c r="U28" s="198" t="s">
        <v>91</v>
      </c>
      <c r="V28" s="198" t="s">
        <v>91</v>
      </c>
      <c r="W28" s="36" t="s">
        <v>3028</v>
      </c>
      <c r="X28" s="311" t="s">
        <v>409</v>
      </c>
      <c r="Y28" s="379"/>
    </row>
    <row r="29" spans="3:25" ht="408.75" customHeight="1">
      <c r="C29" s="1491"/>
      <c r="D29" s="1492"/>
      <c r="E29" s="991" t="s">
        <v>402</v>
      </c>
      <c r="F29" s="102" t="s">
        <v>1772</v>
      </c>
      <c r="G29" s="363" t="s">
        <v>8</v>
      </c>
      <c r="H29" s="198" t="s">
        <v>1390</v>
      </c>
      <c r="I29" s="198" t="s">
        <v>11</v>
      </c>
      <c r="J29" s="198" t="s">
        <v>11</v>
      </c>
      <c r="K29" s="198" t="s">
        <v>189</v>
      </c>
      <c r="L29" s="472">
        <v>2</v>
      </c>
      <c r="M29" s="472">
        <v>4</v>
      </c>
      <c r="N29" s="272">
        <f t="shared" si="0"/>
        <v>8</v>
      </c>
      <c r="O29" s="950" t="str">
        <f t="shared" si="1"/>
        <v>MEDIO</v>
      </c>
      <c r="P29" s="639">
        <v>60</v>
      </c>
      <c r="Q29" s="272">
        <f t="shared" si="2"/>
        <v>480</v>
      </c>
      <c r="R29" s="274" t="str">
        <f t="shared" si="3"/>
        <v>II</v>
      </c>
      <c r="S29" s="246" t="str">
        <f t="shared" si="4"/>
        <v>ACEPTABLE CON CONTROL ESPECIFICO</v>
      </c>
      <c r="T29" s="198" t="s">
        <v>91</v>
      </c>
      <c r="U29" s="198" t="s">
        <v>91</v>
      </c>
      <c r="V29" s="198" t="s">
        <v>91</v>
      </c>
      <c r="W29" s="194" t="s">
        <v>3029</v>
      </c>
      <c r="X29" s="203" t="s">
        <v>190</v>
      </c>
      <c r="Y29" s="379"/>
    </row>
    <row r="30" spans="3:25" ht="352.5" customHeight="1">
      <c r="C30" s="1491"/>
      <c r="D30" s="1493" t="s">
        <v>3891</v>
      </c>
      <c r="E30" s="992" t="s">
        <v>6</v>
      </c>
      <c r="F30" s="188" t="s">
        <v>396</v>
      </c>
      <c r="G30" s="363" t="s">
        <v>20</v>
      </c>
      <c r="H30" s="179" t="s">
        <v>246</v>
      </c>
      <c r="I30" s="178" t="s">
        <v>11</v>
      </c>
      <c r="J30" s="178" t="s">
        <v>901</v>
      </c>
      <c r="K30" s="178" t="s">
        <v>11</v>
      </c>
      <c r="L30" s="472">
        <v>2</v>
      </c>
      <c r="M30" s="472">
        <v>3</v>
      </c>
      <c r="N30" s="272">
        <f t="shared" si="0"/>
        <v>6</v>
      </c>
      <c r="O30" s="950" t="str">
        <f t="shared" si="1"/>
        <v>MEDIO</v>
      </c>
      <c r="P30" s="639">
        <v>10</v>
      </c>
      <c r="Q30" s="272">
        <f t="shared" si="2"/>
        <v>60</v>
      </c>
      <c r="R30" s="274" t="str">
        <f t="shared" si="3"/>
        <v>III</v>
      </c>
      <c r="S30" s="246" t="str">
        <f t="shared" si="4"/>
        <v>MEJORABLE</v>
      </c>
      <c r="T30" s="179" t="s">
        <v>91</v>
      </c>
      <c r="U30" s="179" t="s">
        <v>91</v>
      </c>
      <c r="V30" s="179" t="s">
        <v>91</v>
      </c>
      <c r="W30" s="310" t="s">
        <v>3030</v>
      </c>
      <c r="X30" s="183" t="s">
        <v>13</v>
      </c>
      <c r="Y30" s="379"/>
    </row>
    <row r="31" spans="3:25" ht="357" customHeight="1">
      <c r="C31" s="1491"/>
      <c r="D31" s="1493"/>
      <c r="E31" s="992" t="s">
        <v>6</v>
      </c>
      <c r="F31" s="85" t="s">
        <v>410</v>
      </c>
      <c r="G31" s="363" t="s">
        <v>8</v>
      </c>
      <c r="H31" s="87" t="s">
        <v>288</v>
      </c>
      <c r="I31" s="45" t="s">
        <v>11</v>
      </c>
      <c r="J31" s="45" t="s">
        <v>11</v>
      </c>
      <c r="K31" s="45" t="s">
        <v>1620</v>
      </c>
      <c r="L31" s="472">
        <v>2</v>
      </c>
      <c r="M31" s="472">
        <v>4</v>
      </c>
      <c r="N31" s="272">
        <f t="shared" si="0"/>
        <v>8</v>
      </c>
      <c r="O31" s="950" t="str">
        <f t="shared" si="1"/>
        <v>MEDIO</v>
      </c>
      <c r="P31" s="639">
        <v>25</v>
      </c>
      <c r="Q31" s="272">
        <f t="shared" si="2"/>
        <v>200</v>
      </c>
      <c r="R31" s="274" t="str">
        <f t="shared" si="3"/>
        <v>II</v>
      </c>
      <c r="S31" s="246" t="str">
        <f t="shared" si="4"/>
        <v>ACEPTABLE CON CONTROL ESPECIFICO</v>
      </c>
      <c r="T31" s="179" t="s">
        <v>14</v>
      </c>
      <c r="U31" s="179" t="s">
        <v>14</v>
      </c>
      <c r="V31" s="179" t="s">
        <v>14</v>
      </c>
      <c r="W31" s="38" t="s">
        <v>3031</v>
      </c>
      <c r="X31" s="309" t="s">
        <v>13</v>
      </c>
      <c r="Y31" s="379"/>
    </row>
    <row r="32" spans="3:25" ht="173.25" customHeight="1">
      <c r="C32" s="1491"/>
      <c r="D32" s="1493"/>
      <c r="E32" s="992" t="s">
        <v>6</v>
      </c>
      <c r="F32" s="46" t="s">
        <v>314</v>
      </c>
      <c r="G32" s="363" t="s">
        <v>8</v>
      </c>
      <c r="H32" s="316" t="s">
        <v>398</v>
      </c>
      <c r="I32" s="43" t="s">
        <v>11</v>
      </c>
      <c r="J32" s="43" t="s">
        <v>44</v>
      </c>
      <c r="K32" s="43" t="s">
        <v>238</v>
      </c>
      <c r="L32" s="472">
        <v>2</v>
      </c>
      <c r="M32" s="472">
        <v>3</v>
      </c>
      <c r="N32" s="272">
        <f t="shared" si="0"/>
        <v>6</v>
      </c>
      <c r="O32" s="950" t="str">
        <f t="shared" si="1"/>
        <v>MEDIO</v>
      </c>
      <c r="P32" s="639">
        <v>25</v>
      </c>
      <c r="Q32" s="272">
        <f t="shared" si="2"/>
        <v>150</v>
      </c>
      <c r="R32" s="274" t="str">
        <f t="shared" si="3"/>
        <v>II</v>
      </c>
      <c r="S32" s="246" t="str">
        <f t="shared" si="4"/>
        <v>ACEPTABLE CON CONTROL ESPECIFICO</v>
      </c>
      <c r="T32" s="179" t="s">
        <v>14</v>
      </c>
      <c r="U32" s="179" t="s">
        <v>14</v>
      </c>
      <c r="V32" s="179" t="s">
        <v>14</v>
      </c>
      <c r="W32" s="38" t="s">
        <v>16</v>
      </c>
      <c r="X32" s="311" t="s">
        <v>13</v>
      </c>
      <c r="Y32" s="379"/>
    </row>
    <row r="33" spans="3:25" ht="320.25" customHeight="1">
      <c r="C33" s="1491"/>
      <c r="D33" s="1493"/>
      <c r="E33" s="992" t="s">
        <v>6</v>
      </c>
      <c r="F33" s="468" t="s">
        <v>1807</v>
      </c>
      <c r="G33" s="363" t="s">
        <v>33</v>
      </c>
      <c r="H33" s="310" t="s">
        <v>160</v>
      </c>
      <c r="I33" s="178" t="s">
        <v>1607</v>
      </c>
      <c r="J33" s="178" t="s">
        <v>1608</v>
      </c>
      <c r="K33" s="179" t="s">
        <v>1609</v>
      </c>
      <c r="L33" s="472">
        <v>2</v>
      </c>
      <c r="M33" s="472">
        <v>3</v>
      </c>
      <c r="N33" s="272">
        <f t="shared" si="0"/>
        <v>6</v>
      </c>
      <c r="O33" s="950" t="str">
        <f t="shared" si="1"/>
        <v>MEDIO</v>
      </c>
      <c r="P33" s="639">
        <v>10</v>
      </c>
      <c r="Q33" s="272">
        <f t="shared" si="2"/>
        <v>60</v>
      </c>
      <c r="R33" s="274" t="str">
        <f t="shared" si="3"/>
        <v>III</v>
      </c>
      <c r="S33" s="246" t="str">
        <f t="shared" si="4"/>
        <v>MEJORABLE</v>
      </c>
      <c r="T33" s="179" t="s">
        <v>13</v>
      </c>
      <c r="U33" s="179" t="s">
        <v>13</v>
      </c>
      <c r="V33" s="179" t="s">
        <v>13</v>
      </c>
      <c r="W33" s="36" t="s">
        <v>3994</v>
      </c>
      <c r="X33" s="311" t="s">
        <v>899</v>
      </c>
      <c r="Y33" s="379"/>
    </row>
    <row r="34" spans="3:25" ht="382.5" customHeight="1">
      <c r="C34" s="1491"/>
      <c r="D34" s="1493"/>
      <c r="E34" s="992" t="s">
        <v>6</v>
      </c>
      <c r="F34" s="468" t="s">
        <v>1808</v>
      </c>
      <c r="G34" s="363" t="s">
        <v>33</v>
      </c>
      <c r="H34" s="84" t="s">
        <v>160</v>
      </c>
      <c r="I34" s="178" t="s">
        <v>1607</v>
      </c>
      <c r="J34" s="178" t="s">
        <v>1608</v>
      </c>
      <c r="K34" s="179" t="s">
        <v>1609</v>
      </c>
      <c r="L34" s="472">
        <v>2</v>
      </c>
      <c r="M34" s="472">
        <v>3</v>
      </c>
      <c r="N34" s="272">
        <f t="shared" si="0"/>
        <v>6</v>
      </c>
      <c r="O34" s="950" t="str">
        <f t="shared" si="1"/>
        <v>MEDIO</v>
      </c>
      <c r="P34" s="639">
        <v>10</v>
      </c>
      <c r="Q34" s="272">
        <f t="shared" si="2"/>
        <v>60</v>
      </c>
      <c r="R34" s="274" t="str">
        <f t="shared" si="3"/>
        <v>III</v>
      </c>
      <c r="S34" s="246" t="str">
        <f t="shared" si="4"/>
        <v>MEJORABLE</v>
      </c>
      <c r="T34" s="179" t="s">
        <v>13</v>
      </c>
      <c r="U34" s="179" t="s">
        <v>13</v>
      </c>
      <c r="V34" s="179" t="s">
        <v>13</v>
      </c>
      <c r="W34" s="36" t="s">
        <v>3995</v>
      </c>
      <c r="X34" s="311" t="s">
        <v>899</v>
      </c>
      <c r="Y34" s="379"/>
    </row>
    <row r="35" spans="3:25" ht="300.75" customHeight="1">
      <c r="C35" s="1491"/>
      <c r="D35" s="1493"/>
      <c r="E35" s="992" t="s">
        <v>6</v>
      </c>
      <c r="F35" s="178" t="s">
        <v>248</v>
      </c>
      <c r="G35" s="363" t="s">
        <v>219</v>
      </c>
      <c r="H35" s="178" t="s">
        <v>220</v>
      </c>
      <c r="I35" s="178" t="s">
        <v>1607</v>
      </c>
      <c r="J35" s="178" t="s">
        <v>1608</v>
      </c>
      <c r="K35" s="179" t="s">
        <v>1609</v>
      </c>
      <c r="L35" s="472">
        <v>2</v>
      </c>
      <c r="M35" s="472">
        <v>3</v>
      </c>
      <c r="N35" s="272">
        <f t="shared" si="0"/>
        <v>6</v>
      </c>
      <c r="O35" s="950" t="str">
        <f t="shared" si="1"/>
        <v>MEDIO</v>
      </c>
      <c r="P35" s="639">
        <v>10</v>
      </c>
      <c r="Q35" s="272">
        <f t="shared" si="2"/>
        <v>60</v>
      </c>
      <c r="R35" s="274" t="str">
        <f t="shared" si="3"/>
        <v>III</v>
      </c>
      <c r="S35" s="246" t="str">
        <f t="shared" si="4"/>
        <v>MEJORABLE</v>
      </c>
      <c r="T35" s="179" t="s">
        <v>91</v>
      </c>
      <c r="U35" s="179" t="s">
        <v>91</v>
      </c>
      <c r="V35" s="179" t="s">
        <v>252</v>
      </c>
      <c r="W35" s="179" t="s">
        <v>3548</v>
      </c>
      <c r="X35" s="183" t="s">
        <v>898</v>
      </c>
      <c r="Y35" s="379"/>
    </row>
    <row r="36" spans="3:25" ht="381" customHeight="1">
      <c r="C36" s="1491"/>
      <c r="D36" s="1493"/>
      <c r="E36" s="973" t="s">
        <v>6</v>
      </c>
      <c r="F36" s="406" t="s">
        <v>1773</v>
      </c>
      <c r="G36" s="363" t="s">
        <v>8</v>
      </c>
      <c r="H36" s="408" t="s">
        <v>233</v>
      </c>
      <c r="I36" s="409" t="s">
        <v>10</v>
      </c>
      <c r="J36" s="409" t="s">
        <v>28</v>
      </c>
      <c r="K36" s="409" t="s">
        <v>258</v>
      </c>
      <c r="L36" s="472">
        <v>2</v>
      </c>
      <c r="M36" s="472">
        <v>3</v>
      </c>
      <c r="N36" s="553">
        <f t="shared" si="0"/>
        <v>6</v>
      </c>
      <c r="O36" s="950" t="str">
        <f t="shared" si="1"/>
        <v>MEDIO</v>
      </c>
      <c r="P36" s="639">
        <v>10</v>
      </c>
      <c r="Q36" s="272">
        <f t="shared" si="2"/>
        <v>60</v>
      </c>
      <c r="R36" s="274" t="str">
        <f t="shared" si="3"/>
        <v>III</v>
      </c>
      <c r="S36" s="246" t="str">
        <f t="shared" si="4"/>
        <v>MEJORABLE</v>
      </c>
      <c r="T36" s="423" t="s">
        <v>13</v>
      </c>
      <c r="U36" s="423" t="s">
        <v>13</v>
      </c>
      <c r="V36" s="423" t="s">
        <v>411</v>
      </c>
      <c r="W36" s="424" t="s">
        <v>3032</v>
      </c>
      <c r="X36" s="425" t="s">
        <v>10</v>
      </c>
      <c r="Y36" s="379"/>
    </row>
    <row r="37" spans="3:25" ht="253.5" customHeight="1">
      <c r="C37" s="1491"/>
      <c r="D37" s="1493"/>
      <c r="E37" s="973" t="s">
        <v>402</v>
      </c>
      <c r="F37" s="406" t="s">
        <v>1774</v>
      </c>
      <c r="G37" s="363" t="s">
        <v>195</v>
      </c>
      <c r="H37" s="411" t="s">
        <v>197</v>
      </c>
      <c r="I37" s="411" t="s">
        <v>1621</v>
      </c>
      <c r="J37" s="411" t="s">
        <v>196</v>
      </c>
      <c r="K37" s="411" t="s">
        <v>1266</v>
      </c>
      <c r="L37" s="472">
        <v>2</v>
      </c>
      <c r="M37" s="472">
        <v>3</v>
      </c>
      <c r="N37" s="553">
        <f t="shared" si="0"/>
        <v>6</v>
      </c>
      <c r="O37" s="950" t="str">
        <f t="shared" si="1"/>
        <v>MEDIO</v>
      </c>
      <c r="P37" s="639">
        <v>10</v>
      </c>
      <c r="Q37" s="272">
        <f t="shared" si="2"/>
        <v>60</v>
      </c>
      <c r="R37" s="274" t="str">
        <f t="shared" si="3"/>
        <v>III</v>
      </c>
      <c r="S37" s="246" t="str">
        <f t="shared" si="4"/>
        <v>MEJORABLE</v>
      </c>
      <c r="T37" s="426" t="s">
        <v>91</v>
      </c>
      <c r="U37" s="426" t="s">
        <v>91</v>
      </c>
      <c r="V37" s="426" t="s">
        <v>91</v>
      </c>
      <c r="W37" s="427" t="s">
        <v>3033</v>
      </c>
      <c r="X37" s="428" t="s">
        <v>13</v>
      </c>
      <c r="Y37" s="379"/>
    </row>
    <row r="38" spans="3:25" ht="212.4">
      <c r="C38" s="1491"/>
      <c r="D38" s="1493"/>
      <c r="E38" s="973" t="s">
        <v>6</v>
      </c>
      <c r="F38" s="406" t="s">
        <v>1775</v>
      </c>
      <c r="G38" s="363" t="s">
        <v>8</v>
      </c>
      <c r="H38" s="413" t="s">
        <v>1622</v>
      </c>
      <c r="I38" s="413" t="s">
        <v>11</v>
      </c>
      <c r="J38" s="413" t="s">
        <v>1340</v>
      </c>
      <c r="K38" s="413" t="s">
        <v>11</v>
      </c>
      <c r="L38" s="472">
        <v>2</v>
      </c>
      <c r="M38" s="472">
        <v>4</v>
      </c>
      <c r="N38" s="553">
        <f t="shared" si="0"/>
        <v>8</v>
      </c>
      <c r="O38" s="950" t="str">
        <f t="shared" si="1"/>
        <v>MEDIO</v>
      </c>
      <c r="P38" s="639">
        <v>25</v>
      </c>
      <c r="Q38" s="272">
        <f t="shared" si="2"/>
        <v>200</v>
      </c>
      <c r="R38" s="274" t="str">
        <f t="shared" si="3"/>
        <v>II</v>
      </c>
      <c r="S38" s="246" t="str">
        <f t="shared" si="4"/>
        <v>ACEPTABLE CON CONTROL ESPECIFICO</v>
      </c>
      <c r="T38" s="429" t="s">
        <v>91</v>
      </c>
      <c r="U38" s="429" t="s">
        <v>91</v>
      </c>
      <c r="V38" s="429" t="s">
        <v>91</v>
      </c>
      <c r="W38" s="430" t="s">
        <v>3034</v>
      </c>
      <c r="X38" s="431" t="s">
        <v>13</v>
      </c>
      <c r="Y38" s="379"/>
    </row>
    <row r="39" spans="3:25" ht="408.75" customHeight="1">
      <c r="C39" s="1491"/>
      <c r="D39" s="1493"/>
      <c r="E39" s="973" t="s">
        <v>402</v>
      </c>
      <c r="F39" s="406" t="s">
        <v>1776</v>
      </c>
      <c r="G39" s="363" t="s">
        <v>1242</v>
      </c>
      <c r="H39" s="415" t="s">
        <v>1346</v>
      </c>
      <c r="I39" s="415" t="s">
        <v>11</v>
      </c>
      <c r="J39" s="415" t="s">
        <v>11</v>
      </c>
      <c r="K39" s="975" t="s">
        <v>204</v>
      </c>
      <c r="L39" s="472">
        <v>2</v>
      </c>
      <c r="M39" s="472">
        <v>2</v>
      </c>
      <c r="N39" s="553">
        <f t="shared" si="0"/>
        <v>4</v>
      </c>
      <c r="O39" s="950" t="str">
        <f t="shared" si="1"/>
        <v>BAJO</v>
      </c>
      <c r="P39" s="639">
        <v>25</v>
      </c>
      <c r="Q39" s="272">
        <f t="shared" si="2"/>
        <v>100</v>
      </c>
      <c r="R39" s="274" t="str">
        <f t="shared" si="3"/>
        <v>III</v>
      </c>
      <c r="S39" s="246" t="str">
        <f t="shared" si="4"/>
        <v>MEJORABLE</v>
      </c>
      <c r="T39" s="429" t="s">
        <v>91</v>
      </c>
      <c r="U39" s="429" t="s">
        <v>91</v>
      </c>
      <c r="V39" s="429" t="s">
        <v>91</v>
      </c>
      <c r="W39" s="432" t="s">
        <v>3035</v>
      </c>
      <c r="X39" s="433" t="s">
        <v>13</v>
      </c>
      <c r="Y39" s="379"/>
    </row>
    <row r="40" spans="3:25" ht="316.5" customHeight="1">
      <c r="C40" s="1441"/>
      <c r="D40" s="1582" t="s">
        <v>3989</v>
      </c>
      <c r="E40" s="1573" t="s">
        <v>6</v>
      </c>
      <c r="F40" s="973" t="s">
        <v>1777</v>
      </c>
      <c r="G40" s="363" t="s">
        <v>20</v>
      </c>
      <c r="H40" s="416" t="s">
        <v>30</v>
      </c>
      <c r="I40" s="417" t="s">
        <v>11</v>
      </c>
      <c r="J40" s="417" t="s">
        <v>85</v>
      </c>
      <c r="K40" s="417" t="s">
        <v>1623</v>
      </c>
      <c r="L40" s="472">
        <v>2</v>
      </c>
      <c r="M40" s="472">
        <v>2</v>
      </c>
      <c r="N40" s="553">
        <f t="shared" si="0"/>
        <v>4</v>
      </c>
      <c r="O40" s="950" t="str">
        <f t="shared" si="1"/>
        <v>BAJO</v>
      </c>
      <c r="P40" s="639">
        <v>100</v>
      </c>
      <c r="Q40" s="272">
        <f t="shared" si="2"/>
        <v>400</v>
      </c>
      <c r="R40" s="274" t="str">
        <f t="shared" si="3"/>
        <v>II</v>
      </c>
      <c r="S40" s="246" t="str">
        <f t="shared" si="4"/>
        <v>ACEPTABLE CON CONTROL ESPECIFICO</v>
      </c>
      <c r="T40" s="434" t="s">
        <v>13</v>
      </c>
      <c r="U40" s="434" t="s">
        <v>13</v>
      </c>
      <c r="V40" s="423" t="s">
        <v>88</v>
      </c>
      <c r="W40" s="424" t="s">
        <v>3036</v>
      </c>
      <c r="X40" s="435" t="s">
        <v>13</v>
      </c>
      <c r="Y40" s="379"/>
    </row>
    <row r="41" spans="3:25" ht="318.75" customHeight="1">
      <c r="C41" s="1441"/>
      <c r="D41" s="1582"/>
      <c r="E41" s="1573"/>
      <c r="F41" s="406" t="s">
        <v>1778</v>
      </c>
      <c r="G41" s="363" t="s">
        <v>33</v>
      </c>
      <c r="H41" s="408" t="s">
        <v>34</v>
      </c>
      <c r="I41" s="409" t="s">
        <v>10</v>
      </c>
      <c r="J41" s="409" t="s">
        <v>10</v>
      </c>
      <c r="K41" s="409" t="s">
        <v>1624</v>
      </c>
      <c r="L41" s="472">
        <v>2</v>
      </c>
      <c r="M41" s="472">
        <v>3</v>
      </c>
      <c r="N41" s="553">
        <f t="shared" si="0"/>
        <v>6</v>
      </c>
      <c r="O41" s="950" t="str">
        <f t="shared" si="1"/>
        <v>MEDIO</v>
      </c>
      <c r="P41" s="639">
        <v>10</v>
      </c>
      <c r="Q41" s="272">
        <f t="shared" si="2"/>
        <v>60</v>
      </c>
      <c r="R41" s="274" t="str">
        <f t="shared" si="3"/>
        <v>III</v>
      </c>
      <c r="S41" s="246" t="str">
        <f t="shared" si="4"/>
        <v>MEJORABLE</v>
      </c>
      <c r="T41" s="434" t="s">
        <v>13</v>
      </c>
      <c r="U41" s="434" t="s">
        <v>13</v>
      </c>
      <c r="V41" s="434" t="s">
        <v>13</v>
      </c>
      <c r="W41" s="424" t="s">
        <v>3037</v>
      </c>
      <c r="X41" s="436" t="s">
        <v>13</v>
      </c>
      <c r="Y41" s="379"/>
    </row>
    <row r="42" spans="3:25" ht="293.25" customHeight="1">
      <c r="C42" s="1441"/>
      <c r="D42" s="1582"/>
      <c r="E42" s="992" t="s">
        <v>6</v>
      </c>
      <c r="F42" s="33" t="s">
        <v>180</v>
      </c>
      <c r="G42" s="363" t="s">
        <v>20</v>
      </c>
      <c r="H42" s="310" t="s">
        <v>31</v>
      </c>
      <c r="I42" s="184" t="s">
        <v>11</v>
      </c>
      <c r="J42" s="184" t="s">
        <v>11</v>
      </c>
      <c r="K42" s="184" t="s">
        <v>11</v>
      </c>
      <c r="L42" s="472">
        <v>2</v>
      </c>
      <c r="M42" s="472">
        <v>2</v>
      </c>
      <c r="N42" s="272">
        <f t="shared" si="0"/>
        <v>4</v>
      </c>
      <c r="O42" s="950" t="str">
        <f t="shared" si="1"/>
        <v>BAJO</v>
      </c>
      <c r="P42" s="639">
        <v>100</v>
      </c>
      <c r="Q42" s="272">
        <f t="shared" si="2"/>
        <v>400</v>
      </c>
      <c r="R42" s="274" t="str">
        <f t="shared" si="3"/>
        <v>II</v>
      </c>
      <c r="S42" s="246" t="str">
        <f t="shared" si="4"/>
        <v>ACEPTABLE CON CONTROL ESPECIFICO</v>
      </c>
      <c r="T42" s="179" t="s">
        <v>13</v>
      </c>
      <c r="U42" s="179" t="s">
        <v>13</v>
      </c>
      <c r="V42" s="179" t="s">
        <v>13</v>
      </c>
      <c r="W42" s="316" t="s">
        <v>3038</v>
      </c>
      <c r="X42" s="311" t="s">
        <v>13</v>
      </c>
      <c r="Y42" s="379"/>
    </row>
    <row r="43" spans="3:25" ht="372" customHeight="1">
      <c r="C43" s="1441"/>
      <c r="D43" s="1582"/>
      <c r="E43" s="992" t="s">
        <v>6</v>
      </c>
      <c r="F43" s="437" t="s">
        <v>1779</v>
      </c>
      <c r="G43" s="363" t="s">
        <v>8</v>
      </c>
      <c r="H43" s="439" t="s">
        <v>288</v>
      </c>
      <c r="I43" s="440" t="s">
        <v>11</v>
      </c>
      <c r="J43" s="440" t="s">
        <v>11</v>
      </c>
      <c r="K43" s="440" t="s">
        <v>11</v>
      </c>
      <c r="L43" s="472">
        <v>2</v>
      </c>
      <c r="M43" s="472">
        <v>4</v>
      </c>
      <c r="N43" s="272">
        <f t="shared" si="0"/>
        <v>8</v>
      </c>
      <c r="O43" s="950" t="str">
        <f t="shared" si="1"/>
        <v>MEDIO</v>
      </c>
      <c r="P43" s="639">
        <v>25</v>
      </c>
      <c r="Q43" s="272">
        <f t="shared" si="2"/>
        <v>200</v>
      </c>
      <c r="R43" s="274" t="str">
        <f t="shared" si="3"/>
        <v>II</v>
      </c>
      <c r="S43" s="246" t="str">
        <f t="shared" si="4"/>
        <v>ACEPTABLE CON CONTROL ESPECIFICO</v>
      </c>
      <c r="T43" s="45" t="s">
        <v>14</v>
      </c>
      <c r="U43" s="45" t="s">
        <v>14</v>
      </c>
      <c r="V43" s="45" t="s">
        <v>14</v>
      </c>
      <c r="W43" s="88" t="s">
        <v>3039</v>
      </c>
      <c r="X43" s="89" t="s">
        <v>13</v>
      </c>
      <c r="Y43" s="379"/>
    </row>
    <row r="44" spans="3:25" ht="372" customHeight="1">
      <c r="C44" s="1441"/>
      <c r="D44" s="1582"/>
      <c r="E44" s="992" t="s">
        <v>6</v>
      </c>
      <c r="F44" s="437" t="s">
        <v>1780</v>
      </c>
      <c r="G44" s="363" t="s">
        <v>8</v>
      </c>
      <c r="H44" s="439" t="s">
        <v>398</v>
      </c>
      <c r="I44" s="440" t="s">
        <v>11</v>
      </c>
      <c r="J44" s="440" t="s">
        <v>44</v>
      </c>
      <c r="K44" s="440" t="s">
        <v>238</v>
      </c>
      <c r="L44" s="472">
        <v>2</v>
      </c>
      <c r="M44" s="472">
        <v>4</v>
      </c>
      <c r="N44" s="272">
        <f t="shared" si="0"/>
        <v>8</v>
      </c>
      <c r="O44" s="950" t="str">
        <f t="shared" si="1"/>
        <v>MEDIO</v>
      </c>
      <c r="P44" s="639">
        <v>25</v>
      </c>
      <c r="Q44" s="272">
        <f t="shared" si="2"/>
        <v>200</v>
      </c>
      <c r="R44" s="274" t="str">
        <f t="shared" si="3"/>
        <v>II</v>
      </c>
      <c r="S44" s="246" t="str">
        <f t="shared" si="4"/>
        <v>ACEPTABLE CON CONTROL ESPECIFICO</v>
      </c>
      <c r="T44" s="440" t="s">
        <v>14</v>
      </c>
      <c r="U44" s="440" t="s">
        <v>14</v>
      </c>
      <c r="V44" s="440" t="s">
        <v>14</v>
      </c>
      <c r="W44" s="454" t="s">
        <v>3040</v>
      </c>
      <c r="X44" s="455" t="s">
        <v>13</v>
      </c>
      <c r="Y44" s="379"/>
    </row>
    <row r="45" spans="3:25" ht="372" customHeight="1">
      <c r="C45" s="1441"/>
      <c r="D45" s="1582"/>
      <c r="E45" s="351" t="s">
        <v>402</v>
      </c>
      <c r="F45" s="441" t="s">
        <v>1781</v>
      </c>
      <c r="G45" s="363" t="s">
        <v>1242</v>
      </c>
      <c r="H45" s="443" t="s">
        <v>414</v>
      </c>
      <c r="I45" s="443" t="s">
        <v>196</v>
      </c>
      <c r="J45" s="443" t="s">
        <v>196</v>
      </c>
      <c r="K45" s="443" t="s">
        <v>196</v>
      </c>
      <c r="L45" s="472">
        <v>2</v>
      </c>
      <c r="M45" s="472">
        <v>3</v>
      </c>
      <c r="N45" s="272">
        <f t="shared" si="0"/>
        <v>6</v>
      </c>
      <c r="O45" s="950" t="str">
        <f t="shared" si="1"/>
        <v>MEDIO</v>
      </c>
      <c r="P45" s="639">
        <v>10</v>
      </c>
      <c r="Q45" s="272">
        <f t="shared" si="2"/>
        <v>60</v>
      </c>
      <c r="R45" s="274" t="str">
        <f t="shared" si="3"/>
        <v>III</v>
      </c>
      <c r="S45" s="246" t="str">
        <f t="shared" si="4"/>
        <v>MEJORABLE</v>
      </c>
      <c r="T45" s="443" t="s">
        <v>91</v>
      </c>
      <c r="U45" s="443" t="s">
        <v>91</v>
      </c>
      <c r="V45" s="443" t="s">
        <v>91</v>
      </c>
      <c r="W45" s="456" t="s">
        <v>3041</v>
      </c>
      <c r="X45" s="457" t="s">
        <v>190</v>
      </c>
      <c r="Y45" s="379"/>
    </row>
    <row r="46" spans="3:25" ht="321.75" customHeight="1">
      <c r="C46" s="1441"/>
      <c r="D46" s="1582"/>
      <c r="E46" s="351" t="s">
        <v>402</v>
      </c>
      <c r="F46" s="441" t="s">
        <v>1782</v>
      </c>
      <c r="G46" s="363" t="s">
        <v>1399</v>
      </c>
      <c r="H46" s="443" t="s">
        <v>340</v>
      </c>
      <c r="I46" s="443" t="s">
        <v>196</v>
      </c>
      <c r="J46" s="443" t="s">
        <v>196</v>
      </c>
      <c r="K46" s="443" t="s">
        <v>1266</v>
      </c>
      <c r="L46" s="472">
        <v>2</v>
      </c>
      <c r="M46" s="472">
        <v>3</v>
      </c>
      <c r="N46" s="272">
        <f t="shared" si="0"/>
        <v>6</v>
      </c>
      <c r="O46" s="950" t="str">
        <f t="shared" si="1"/>
        <v>MEDIO</v>
      </c>
      <c r="P46" s="639">
        <v>10</v>
      </c>
      <c r="Q46" s="272">
        <f t="shared" si="2"/>
        <v>60</v>
      </c>
      <c r="R46" s="274" t="str">
        <f t="shared" si="3"/>
        <v>III</v>
      </c>
      <c r="S46" s="246" t="str">
        <f t="shared" si="4"/>
        <v>MEJORABLE</v>
      </c>
      <c r="T46" s="443" t="s">
        <v>91</v>
      </c>
      <c r="U46" s="443" t="s">
        <v>91</v>
      </c>
      <c r="V46" s="443" t="s">
        <v>91</v>
      </c>
      <c r="W46" s="456" t="s">
        <v>3042</v>
      </c>
      <c r="X46" s="457" t="s">
        <v>342</v>
      </c>
      <c r="Y46" s="379"/>
    </row>
    <row r="47" spans="3:25" ht="303.75" customHeight="1">
      <c r="C47" s="1441"/>
      <c r="D47" s="1582"/>
      <c r="E47" s="351" t="s">
        <v>402</v>
      </c>
      <c r="F47" s="441" t="s">
        <v>1783</v>
      </c>
      <c r="G47" s="363" t="s">
        <v>1204</v>
      </c>
      <c r="H47" s="443" t="s">
        <v>417</v>
      </c>
      <c r="I47" s="443" t="s">
        <v>196</v>
      </c>
      <c r="J47" s="443" t="s">
        <v>196</v>
      </c>
      <c r="K47" s="443" t="s">
        <v>196</v>
      </c>
      <c r="L47" s="472">
        <v>2</v>
      </c>
      <c r="M47" s="472">
        <v>3</v>
      </c>
      <c r="N47" s="272">
        <f t="shared" si="0"/>
        <v>6</v>
      </c>
      <c r="O47" s="950" t="str">
        <f t="shared" si="1"/>
        <v>MEDIO</v>
      </c>
      <c r="P47" s="639">
        <v>10</v>
      </c>
      <c r="Q47" s="272">
        <f t="shared" si="2"/>
        <v>60</v>
      </c>
      <c r="R47" s="274" t="str">
        <f t="shared" si="3"/>
        <v>III</v>
      </c>
      <c r="S47" s="246" t="str">
        <f t="shared" si="4"/>
        <v>MEJORABLE</v>
      </c>
      <c r="T47" s="443" t="s">
        <v>91</v>
      </c>
      <c r="U47" s="443" t="s">
        <v>91</v>
      </c>
      <c r="V47" s="443" t="s">
        <v>91</v>
      </c>
      <c r="W47" s="456" t="s">
        <v>3043</v>
      </c>
      <c r="X47" s="457" t="s">
        <v>13</v>
      </c>
      <c r="Y47" s="379"/>
    </row>
    <row r="48" spans="3:25" ht="296.25" customHeight="1">
      <c r="C48" s="1441"/>
      <c r="D48" s="1589" t="s">
        <v>3981</v>
      </c>
      <c r="E48" s="992" t="s">
        <v>6</v>
      </c>
      <c r="F48" s="438" t="s">
        <v>1784</v>
      </c>
      <c r="G48" s="363" t="s">
        <v>20</v>
      </c>
      <c r="H48" s="440" t="s">
        <v>52</v>
      </c>
      <c r="I48" s="444" t="s">
        <v>11</v>
      </c>
      <c r="J48" s="444" t="s">
        <v>11</v>
      </c>
      <c r="K48" s="444" t="s">
        <v>11</v>
      </c>
      <c r="L48" s="472">
        <v>2</v>
      </c>
      <c r="M48" s="472">
        <v>2</v>
      </c>
      <c r="N48" s="272">
        <f t="shared" si="0"/>
        <v>4</v>
      </c>
      <c r="O48" s="950" t="str">
        <f t="shared" si="1"/>
        <v>BAJO</v>
      </c>
      <c r="P48" s="639">
        <v>100</v>
      </c>
      <c r="Q48" s="272">
        <f t="shared" si="2"/>
        <v>400</v>
      </c>
      <c r="R48" s="274" t="str">
        <f t="shared" si="3"/>
        <v>II</v>
      </c>
      <c r="S48" s="246" t="str">
        <f t="shared" si="4"/>
        <v>ACEPTABLE CON CONTROL ESPECIFICO</v>
      </c>
      <c r="T48" s="440" t="s">
        <v>13</v>
      </c>
      <c r="U48" s="440" t="s">
        <v>13</v>
      </c>
      <c r="V48" s="440" t="s">
        <v>13</v>
      </c>
      <c r="W48" s="458" t="s">
        <v>3044</v>
      </c>
      <c r="X48" s="455" t="s">
        <v>13</v>
      </c>
      <c r="Y48" s="379"/>
    </row>
    <row r="49" spans="3:25" ht="279" customHeight="1">
      <c r="C49" s="1441"/>
      <c r="D49" s="1589"/>
      <c r="E49" s="352" t="s">
        <v>6</v>
      </c>
      <c r="F49" s="445" t="s">
        <v>1785</v>
      </c>
      <c r="G49" s="363" t="s">
        <v>86</v>
      </c>
      <c r="H49" s="443" t="s">
        <v>244</v>
      </c>
      <c r="I49" s="446" t="s">
        <v>11</v>
      </c>
      <c r="J49" s="446" t="s">
        <v>418</v>
      </c>
      <c r="K49" s="446" t="s">
        <v>11</v>
      </c>
      <c r="L49" s="472">
        <v>2</v>
      </c>
      <c r="M49" s="472">
        <v>3</v>
      </c>
      <c r="N49" s="272">
        <f t="shared" si="0"/>
        <v>6</v>
      </c>
      <c r="O49" s="950" t="str">
        <f t="shared" si="1"/>
        <v>MEDIO</v>
      </c>
      <c r="P49" s="639">
        <v>10</v>
      </c>
      <c r="Q49" s="272">
        <f t="shared" si="2"/>
        <v>60</v>
      </c>
      <c r="R49" s="274" t="str">
        <f t="shared" si="3"/>
        <v>III</v>
      </c>
      <c r="S49" s="246" t="str">
        <f t="shared" si="4"/>
        <v>MEJORABLE</v>
      </c>
      <c r="T49" s="443" t="s">
        <v>13</v>
      </c>
      <c r="U49" s="450" t="s">
        <v>419</v>
      </c>
      <c r="V49" s="443" t="s">
        <v>13</v>
      </c>
      <c r="W49" s="443" t="s">
        <v>3045</v>
      </c>
      <c r="X49" s="459" t="s">
        <v>13</v>
      </c>
      <c r="Y49" s="379"/>
    </row>
    <row r="50" spans="3:25" ht="282.75" customHeight="1">
      <c r="C50" s="1441"/>
      <c r="D50" s="1589"/>
      <c r="E50" s="351" t="s">
        <v>402</v>
      </c>
      <c r="F50" s="441" t="s">
        <v>1786</v>
      </c>
      <c r="G50" s="363" t="s">
        <v>203</v>
      </c>
      <c r="H50" s="443" t="s">
        <v>420</v>
      </c>
      <c r="I50" s="443" t="s">
        <v>416</v>
      </c>
      <c r="J50" s="443" t="s">
        <v>196</v>
      </c>
      <c r="K50" s="443" t="s">
        <v>196</v>
      </c>
      <c r="L50" s="472">
        <v>2</v>
      </c>
      <c r="M50" s="472">
        <v>3</v>
      </c>
      <c r="N50" s="272">
        <f t="shared" si="0"/>
        <v>6</v>
      </c>
      <c r="O50" s="950" t="str">
        <f t="shared" si="1"/>
        <v>MEDIO</v>
      </c>
      <c r="P50" s="639">
        <v>10</v>
      </c>
      <c r="Q50" s="272">
        <f t="shared" si="2"/>
        <v>60</v>
      </c>
      <c r="R50" s="274" t="str">
        <f t="shared" si="3"/>
        <v>III</v>
      </c>
      <c r="S50" s="246" t="str">
        <f t="shared" si="4"/>
        <v>MEJORABLE</v>
      </c>
      <c r="T50" s="443" t="s">
        <v>91</v>
      </c>
      <c r="U50" s="443" t="s">
        <v>91</v>
      </c>
      <c r="V50" s="443" t="s">
        <v>421</v>
      </c>
      <c r="W50" s="456" t="s">
        <v>3046</v>
      </c>
      <c r="X50" s="457" t="s">
        <v>190</v>
      </c>
      <c r="Y50" s="379"/>
    </row>
    <row r="51" spans="3:25" ht="343.5" customHeight="1">
      <c r="C51" s="1441"/>
      <c r="D51" s="1589"/>
      <c r="E51" s="351" t="s">
        <v>402</v>
      </c>
      <c r="F51" s="441" t="s">
        <v>1787</v>
      </c>
      <c r="G51" s="363" t="s">
        <v>203</v>
      </c>
      <c r="H51" s="443" t="s">
        <v>415</v>
      </c>
      <c r="I51" s="443" t="s">
        <v>416</v>
      </c>
      <c r="J51" s="443" t="s">
        <v>196</v>
      </c>
      <c r="K51" s="443" t="s">
        <v>196</v>
      </c>
      <c r="L51" s="472">
        <v>2</v>
      </c>
      <c r="M51" s="472">
        <v>3</v>
      </c>
      <c r="N51" s="272">
        <f t="shared" si="0"/>
        <v>6</v>
      </c>
      <c r="O51" s="950" t="str">
        <f t="shared" si="1"/>
        <v>MEDIO</v>
      </c>
      <c r="P51" s="639">
        <v>10</v>
      </c>
      <c r="Q51" s="272">
        <f t="shared" si="2"/>
        <v>60</v>
      </c>
      <c r="R51" s="274" t="str">
        <f t="shared" si="3"/>
        <v>III</v>
      </c>
      <c r="S51" s="246" t="str">
        <f t="shared" si="4"/>
        <v>MEJORABLE</v>
      </c>
      <c r="T51" s="443" t="s">
        <v>91</v>
      </c>
      <c r="U51" s="443" t="s">
        <v>91</v>
      </c>
      <c r="V51" s="443" t="s">
        <v>421</v>
      </c>
      <c r="W51" s="456" t="s">
        <v>3047</v>
      </c>
      <c r="X51" s="457" t="s">
        <v>190</v>
      </c>
      <c r="Y51" s="379"/>
    </row>
    <row r="52" spans="3:25" ht="309.75" customHeight="1">
      <c r="C52" s="1441"/>
      <c r="D52" s="1589"/>
      <c r="E52" s="351" t="s">
        <v>6</v>
      </c>
      <c r="F52" s="441" t="s">
        <v>1788</v>
      </c>
      <c r="G52" s="363" t="s">
        <v>8</v>
      </c>
      <c r="H52" s="443" t="s">
        <v>1579</v>
      </c>
      <c r="I52" s="443" t="s">
        <v>11</v>
      </c>
      <c r="J52" s="443" t="s">
        <v>11</v>
      </c>
      <c r="K52" s="446" t="s">
        <v>11</v>
      </c>
      <c r="L52" s="472">
        <v>2</v>
      </c>
      <c r="M52" s="472">
        <v>3</v>
      </c>
      <c r="N52" s="272">
        <f t="shared" si="0"/>
        <v>6</v>
      </c>
      <c r="O52" s="950" t="str">
        <f t="shared" si="1"/>
        <v>MEDIO</v>
      </c>
      <c r="P52" s="639">
        <v>10</v>
      </c>
      <c r="Q52" s="272">
        <f t="shared" si="2"/>
        <v>60</v>
      </c>
      <c r="R52" s="274" t="str">
        <f t="shared" si="3"/>
        <v>III</v>
      </c>
      <c r="S52" s="246" t="str">
        <f t="shared" si="4"/>
        <v>MEJORABLE</v>
      </c>
      <c r="T52" s="460" t="s">
        <v>13</v>
      </c>
      <c r="U52" s="456" t="s">
        <v>13</v>
      </c>
      <c r="V52" s="460" t="s">
        <v>13</v>
      </c>
      <c r="W52" s="461" t="s">
        <v>3048</v>
      </c>
      <c r="X52" s="457" t="s">
        <v>13</v>
      </c>
      <c r="Y52" s="379"/>
    </row>
    <row r="53" spans="3:25" ht="134.4">
      <c r="C53" s="1441"/>
      <c r="D53" s="1589"/>
      <c r="E53" s="352" t="s">
        <v>6</v>
      </c>
      <c r="F53" s="441" t="s">
        <v>1789</v>
      </c>
      <c r="G53" s="363" t="s">
        <v>8</v>
      </c>
      <c r="H53" s="443" t="s">
        <v>1625</v>
      </c>
      <c r="I53" s="443" t="s">
        <v>11</v>
      </c>
      <c r="J53" s="443" t="s">
        <v>11</v>
      </c>
      <c r="K53" s="446" t="s">
        <v>11</v>
      </c>
      <c r="L53" s="472">
        <v>2</v>
      </c>
      <c r="M53" s="472">
        <v>3</v>
      </c>
      <c r="N53" s="272">
        <f t="shared" si="0"/>
        <v>6</v>
      </c>
      <c r="O53" s="950" t="str">
        <f t="shared" si="1"/>
        <v>MEDIO</v>
      </c>
      <c r="P53" s="639">
        <v>60</v>
      </c>
      <c r="Q53" s="272">
        <f t="shared" si="2"/>
        <v>360</v>
      </c>
      <c r="R53" s="274" t="str">
        <f t="shared" si="3"/>
        <v>II</v>
      </c>
      <c r="S53" s="246" t="str">
        <f t="shared" si="4"/>
        <v>ACEPTABLE CON CONTROL ESPECIFICO</v>
      </c>
      <c r="T53" s="460" t="s">
        <v>13</v>
      </c>
      <c r="U53" s="460" t="s">
        <v>13</v>
      </c>
      <c r="V53" s="460" t="s">
        <v>13</v>
      </c>
      <c r="W53" s="461" t="s">
        <v>3549</v>
      </c>
      <c r="X53" s="457" t="s">
        <v>13</v>
      </c>
      <c r="Y53" s="379"/>
    </row>
    <row r="54" spans="3:25" ht="408.75" customHeight="1">
      <c r="C54" s="1441"/>
      <c r="D54" s="1589"/>
      <c r="E54" s="351" t="s">
        <v>6</v>
      </c>
      <c r="F54" s="441" t="s">
        <v>1790</v>
      </c>
      <c r="G54" s="363" t="s">
        <v>20</v>
      </c>
      <c r="H54" s="443" t="s">
        <v>213</v>
      </c>
      <c r="I54" s="444" t="s">
        <v>11</v>
      </c>
      <c r="J54" s="443" t="s">
        <v>1626</v>
      </c>
      <c r="K54" s="443" t="s">
        <v>422</v>
      </c>
      <c r="L54" s="472">
        <v>2</v>
      </c>
      <c r="M54" s="472">
        <v>3</v>
      </c>
      <c r="N54" s="272">
        <f t="shared" si="0"/>
        <v>6</v>
      </c>
      <c r="O54" s="950" t="str">
        <f t="shared" si="1"/>
        <v>MEDIO</v>
      </c>
      <c r="P54" s="639">
        <v>10</v>
      </c>
      <c r="Q54" s="272">
        <f t="shared" si="2"/>
        <v>60</v>
      </c>
      <c r="R54" s="274" t="str">
        <f t="shared" si="3"/>
        <v>III</v>
      </c>
      <c r="S54" s="246" t="str">
        <f t="shared" si="4"/>
        <v>MEJORABLE</v>
      </c>
      <c r="T54" s="443" t="s">
        <v>91</v>
      </c>
      <c r="U54" s="443" t="s">
        <v>91</v>
      </c>
      <c r="V54" s="443" t="s">
        <v>91</v>
      </c>
      <c r="W54" s="456" t="s">
        <v>3049</v>
      </c>
      <c r="X54" s="457" t="s">
        <v>1627</v>
      </c>
      <c r="Y54" s="379"/>
    </row>
    <row r="55" spans="3:25" ht="407.25" customHeight="1">
      <c r="C55" s="1441"/>
      <c r="D55" s="1589"/>
      <c r="E55" s="351" t="s">
        <v>6</v>
      </c>
      <c r="F55" s="441" t="s">
        <v>1790</v>
      </c>
      <c r="G55" s="363" t="s">
        <v>20</v>
      </c>
      <c r="H55" s="443" t="s">
        <v>213</v>
      </c>
      <c r="I55" s="444" t="s">
        <v>11</v>
      </c>
      <c r="J55" s="443" t="s">
        <v>1626</v>
      </c>
      <c r="K55" s="443" t="s">
        <v>422</v>
      </c>
      <c r="L55" s="472">
        <v>2</v>
      </c>
      <c r="M55" s="472">
        <v>3</v>
      </c>
      <c r="N55" s="272">
        <f t="shared" si="0"/>
        <v>6</v>
      </c>
      <c r="O55" s="950" t="str">
        <f t="shared" si="1"/>
        <v>MEDIO</v>
      </c>
      <c r="P55" s="639">
        <v>10</v>
      </c>
      <c r="Q55" s="272">
        <f t="shared" si="2"/>
        <v>60</v>
      </c>
      <c r="R55" s="274" t="str">
        <f t="shared" si="3"/>
        <v>III</v>
      </c>
      <c r="S55" s="246" t="str">
        <f t="shared" si="4"/>
        <v>MEJORABLE</v>
      </c>
      <c r="T55" s="443" t="s">
        <v>91</v>
      </c>
      <c r="U55" s="443" t="s">
        <v>91</v>
      </c>
      <c r="V55" s="443" t="s">
        <v>91</v>
      </c>
      <c r="W55" s="456" t="s">
        <v>3050</v>
      </c>
      <c r="X55" s="457" t="s">
        <v>1627</v>
      </c>
      <c r="Y55" s="379"/>
    </row>
    <row r="56" spans="3:25" ht="385.5" customHeight="1">
      <c r="C56" s="1441"/>
      <c r="D56" s="1589"/>
      <c r="E56" s="351" t="s">
        <v>6</v>
      </c>
      <c r="F56" s="441" t="s">
        <v>1791</v>
      </c>
      <c r="G56" s="363" t="s">
        <v>20</v>
      </c>
      <c r="H56" s="443" t="s">
        <v>326</v>
      </c>
      <c r="I56" s="446" t="s">
        <v>11</v>
      </c>
      <c r="J56" s="446" t="s">
        <v>42</v>
      </c>
      <c r="K56" s="446" t="s">
        <v>1266</v>
      </c>
      <c r="L56" s="472">
        <v>2</v>
      </c>
      <c r="M56" s="472">
        <v>3</v>
      </c>
      <c r="N56" s="272">
        <f t="shared" si="0"/>
        <v>6</v>
      </c>
      <c r="O56" s="950" t="str">
        <f t="shared" si="1"/>
        <v>MEDIO</v>
      </c>
      <c r="P56" s="639">
        <v>10</v>
      </c>
      <c r="Q56" s="272">
        <f t="shared" si="2"/>
        <v>60</v>
      </c>
      <c r="R56" s="274" t="str">
        <f t="shared" si="3"/>
        <v>III</v>
      </c>
      <c r="S56" s="246" t="str">
        <f t="shared" si="4"/>
        <v>MEJORABLE</v>
      </c>
      <c r="T56" s="443" t="s">
        <v>91</v>
      </c>
      <c r="U56" s="443" t="s">
        <v>91</v>
      </c>
      <c r="V56" s="443" t="s">
        <v>91</v>
      </c>
      <c r="W56" s="456" t="s">
        <v>3051</v>
      </c>
      <c r="X56" s="457" t="s">
        <v>13</v>
      </c>
      <c r="Y56" s="379"/>
    </row>
    <row r="57" spans="3:25" ht="348" customHeight="1">
      <c r="C57" s="1441"/>
      <c r="D57" s="1589"/>
      <c r="E57" s="351" t="s">
        <v>6</v>
      </c>
      <c r="F57" s="447" t="s">
        <v>1792</v>
      </c>
      <c r="G57" s="363" t="s">
        <v>17</v>
      </c>
      <c r="H57" s="446" t="s">
        <v>423</v>
      </c>
      <c r="I57" s="446" t="s">
        <v>11</v>
      </c>
      <c r="J57" s="446" t="s">
        <v>11</v>
      </c>
      <c r="K57" s="446" t="s">
        <v>1628</v>
      </c>
      <c r="L57" s="472">
        <v>2</v>
      </c>
      <c r="M57" s="472">
        <v>3</v>
      </c>
      <c r="N57" s="272">
        <f t="shared" si="0"/>
        <v>6</v>
      </c>
      <c r="O57" s="950" t="str">
        <f t="shared" si="1"/>
        <v>MEDIO</v>
      </c>
      <c r="P57" s="639">
        <v>10</v>
      </c>
      <c r="Q57" s="272">
        <f t="shared" si="2"/>
        <v>60</v>
      </c>
      <c r="R57" s="274" t="str">
        <f t="shared" si="3"/>
        <v>III</v>
      </c>
      <c r="S57" s="246" t="str">
        <f t="shared" si="4"/>
        <v>MEJORABLE</v>
      </c>
      <c r="T57" s="443" t="s">
        <v>91</v>
      </c>
      <c r="U57" s="443" t="s">
        <v>91</v>
      </c>
      <c r="V57" s="443" t="s">
        <v>91</v>
      </c>
      <c r="W57" s="462" t="s">
        <v>3550</v>
      </c>
      <c r="X57" s="463" t="s">
        <v>1629</v>
      </c>
      <c r="Y57" s="379"/>
    </row>
    <row r="58" spans="3:25" ht="231" customHeight="1">
      <c r="C58" s="1441"/>
      <c r="D58" s="1589"/>
      <c r="E58" s="351" t="s">
        <v>6</v>
      </c>
      <c r="F58" s="447" t="s">
        <v>1793</v>
      </c>
      <c r="G58" s="363" t="s">
        <v>17</v>
      </c>
      <c r="H58" s="446" t="s">
        <v>424</v>
      </c>
      <c r="I58" s="446" t="s">
        <v>11</v>
      </c>
      <c r="J58" s="446" t="s">
        <v>11</v>
      </c>
      <c r="K58" s="446" t="s">
        <v>1628</v>
      </c>
      <c r="L58" s="472">
        <v>2</v>
      </c>
      <c r="M58" s="472">
        <v>3</v>
      </c>
      <c r="N58" s="272">
        <f t="shared" si="0"/>
        <v>6</v>
      </c>
      <c r="O58" s="950" t="str">
        <f t="shared" si="1"/>
        <v>MEDIO</v>
      </c>
      <c r="P58" s="639">
        <v>10</v>
      </c>
      <c r="Q58" s="272">
        <f t="shared" si="2"/>
        <v>60</v>
      </c>
      <c r="R58" s="274" t="str">
        <f t="shared" si="3"/>
        <v>III</v>
      </c>
      <c r="S58" s="246" t="str">
        <f t="shared" si="4"/>
        <v>MEJORABLE</v>
      </c>
      <c r="T58" s="443" t="s">
        <v>91</v>
      </c>
      <c r="U58" s="443" t="s">
        <v>91</v>
      </c>
      <c r="V58" s="443" t="s">
        <v>91</v>
      </c>
      <c r="W58" s="462" t="s">
        <v>3052</v>
      </c>
      <c r="X58" s="463" t="s">
        <v>3545</v>
      </c>
      <c r="Y58" s="379"/>
    </row>
    <row r="59" spans="3:25" ht="321" customHeight="1">
      <c r="C59" s="1441"/>
      <c r="D59" s="1589"/>
      <c r="E59" s="351" t="s">
        <v>6</v>
      </c>
      <c r="F59" s="449" t="s">
        <v>1794</v>
      </c>
      <c r="G59" s="363" t="s">
        <v>17</v>
      </c>
      <c r="H59" s="446" t="s">
        <v>425</v>
      </c>
      <c r="I59" s="446" t="s">
        <v>11</v>
      </c>
      <c r="J59" s="446" t="s">
        <v>11</v>
      </c>
      <c r="K59" s="446" t="s">
        <v>1628</v>
      </c>
      <c r="L59" s="472">
        <v>2</v>
      </c>
      <c r="M59" s="472">
        <v>3</v>
      </c>
      <c r="N59" s="272">
        <f t="shared" si="0"/>
        <v>6</v>
      </c>
      <c r="O59" s="950" t="str">
        <f t="shared" si="1"/>
        <v>MEDIO</v>
      </c>
      <c r="P59" s="639">
        <v>10</v>
      </c>
      <c r="Q59" s="272">
        <f t="shared" si="2"/>
        <v>60</v>
      </c>
      <c r="R59" s="274" t="str">
        <f t="shared" si="3"/>
        <v>III</v>
      </c>
      <c r="S59" s="246" t="str">
        <f t="shared" si="4"/>
        <v>MEJORABLE</v>
      </c>
      <c r="T59" s="443" t="s">
        <v>91</v>
      </c>
      <c r="U59" s="443" t="s">
        <v>91</v>
      </c>
      <c r="V59" s="443" t="s">
        <v>91</v>
      </c>
      <c r="W59" s="462" t="s">
        <v>3053</v>
      </c>
      <c r="X59" s="463" t="s">
        <v>1630</v>
      </c>
      <c r="Y59" s="378"/>
    </row>
    <row r="60" spans="3:25" ht="277.5" customHeight="1">
      <c r="C60" s="1441"/>
      <c r="D60" s="1589"/>
      <c r="E60" s="353" t="s">
        <v>6</v>
      </c>
      <c r="F60" s="450" t="s">
        <v>1795</v>
      </c>
      <c r="G60" s="363" t="s">
        <v>20</v>
      </c>
      <c r="H60" s="450" t="s">
        <v>354</v>
      </c>
      <c r="I60" s="446" t="s">
        <v>11</v>
      </c>
      <c r="J60" s="446" t="s">
        <v>1631</v>
      </c>
      <c r="K60" s="446" t="s">
        <v>1628</v>
      </c>
      <c r="L60" s="472">
        <v>2</v>
      </c>
      <c r="M60" s="472">
        <v>2</v>
      </c>
      <c r="N60" s="272">
        <f t="shared" si="0"/>
        <v>4</v>
      </c>
      <c r="O60" s="950" t="str">
        <f t="shared" si="1"/>
        <v>BAJO</v>
      </c>
      <c r="P60" s="639">
        <v>100</v>
      </c>
      <c r="Q60" s="272">
        <f t="shared" si="2"/>
        <v>400</v>
      </c>
      <c r="R60" s="274" t="str">
        <f t="shared" si="3"/>
        <v>II</v>
      </c>
      <c r="S60" s="246" t="str">
        <f t="shared" si="4"/>
        <v>ACEPTABLE CON CONTROL ESPECIFICO</v>
      </c>
      <c r="T60" s="450" t="s">
        <v>13</v>
      </c>
      <c r="U60" s="450" t="s">
        <v>13</v>
      </c>
      <c r="V60" s="450" t="s">
        <v>13</v>
      </c>
      <c r="W60" s="461" t="s">
        <v>3054</v>
      </c>
      <c r="X60" s="464" t="s">
        <v>409</v>
      </c>
      <c r="Y60" s="378"/>
    </row>
    <row r="61" spans="3:25" ht="196.5" customHeight="1">
      <c r="C61" s="1441"/>
      <c r="D61" s="1589"/>
      <c r="E61" s="354" t="s">
        <v>6</v>
      </c>
      <c r="F61" s="441" t="s">
        <v>1796</v>
      </c>
      <c r="G61" s="363" t="s">
        <v>20</v>
      </c>
      <c r="H61" s="443" t="s">
        <v>354</v>
      </c>
      <c r="I61" s="446" t="s">
        <v>11</v>
      </c>
      <c r="J61" s="446" t="s">
        <v>1631</v>
      </c>
      <c r="K61" s="446" t="s">
        <v>1628</v>
      </c>
      <c r="L61" s="472">
        <v>2</v>
      </c>
      <c r="M61" s="472">
        <v>2</v>
      </c>
      <c r="N61" s="272">
        <f t="shared" si="0"/>
        <v>4</v>
      </c>
      <c r="O61" s="950" t="str">
        <f t="shared" si="1"/>
        <v>BAJO</v>
      </c>
      <c r="P61" s="639">
        <v>100</v>
      </c>
      <c r="Q61" s="272">
        <f t="shared" si="2"/>
        <v>400</v>
      </c>
      <c r="R61" s="274" t="str">
        <f t="shared" si="3"/>
        <v>II</v>
      </c>
      <c r="S61" s="246" t="str">
        <f t="shared" si="4"/>
        <v>ACEPTABLE CON CONTROL ESPECIFICO</v>
      </c>
      <c r="T61" s="351" t="s">
        <v>91</v>
      </c>
      <c r="U61" s="351" t="s">
        <v>91</v>
      </c>
      <c r="V61" s="351" t="s">
        <v>91</v>
      </c>
      <c r="W61" s="420" t="s">
        <v>3055</v>
      </c>
      <c r="X61" s="452" t="s">
        <v>13</v>
      </c>
      <c r="Y61" s="379"/>
    </row>
    <row r="62" spans="3:25" ht="205.8">
      <c r="C62" s="1441"/>
      <c r="D62" s="1589"/>
      <c r="E62" s="351" t="s">
        <v>6</v>
      </c>
      <c r="F62" s="445" t="s">
        <v>1797</v>
      </c>
      <c r="G62" s="363" t="s">
        <v>39</v>
      </c>
      <c r="H62" s="443" t="s">
        <v>426</v>
      </c>
      <c r="I62" s="446" t="s">
        <v>11</v>
      </c>
      <c r="J62" s="446" t="s">
        <v>11</v>
      </c>
      <c r="K62" s="443" t="s">
        <v>1632</v>
      </c>
      <c r="L62" s="472">
        <v>2</v>
      </c>
      <c r="M62" s="472">
        <v>2</v>
      </c>
      <c r="N62" s="272">
        <f t="shared" si="0"/>
        <v>4</v>
      </c>
      <c r="O62" s="950" t="str">
        <f t="shared" si="1"/>
        <v>BAJO</v>
      </c>
      <c r="P62" s="639">
        <v>100</v>
      </c>
      <c r="Q62" s="272">
        <f t="shared" si="2"/>
        <v>400</v>
      </c>
      <c r="R62" s="274" t="str">
        <f t="shared" si="3"/>
        <v>II</v>
      </c>
      <c r="S62" s="246" t="str">
        <f t="shared" si="4"/>
        <v>ACEPTABLE CON CONTROL ESPECIFICO</v>
      </c>
      <c r="T62" s="351" t="s">
        <v>13</v>
      </c>
      <c r="U62" s="351" t="s">
        <v>13</v>
      </c>
      <c r="V62" s="351" t="s">
        <v>13</v>
      </c>
      <c r="W62" s="420" t="s">
        <v>3056</v>
      </c>
      <c r="X62" s="452" t="s">
        <v>3546</v>
      </c>
      <c r="Y62" s="378"/>
    </row>
    <row r="63" spans="3:25" ht="319.5" customHeight="1">
      <c r="C63" s="1441"/>
      <c r="D63" s="1589"/>
      <c r="E63" s="412" t="s">
        <v>6</v>
      </c>
      <c r="F63" s="465" t="s">
        <v>1798</v>
      </c>
      <c r="G63" s="363" t="s">
        <v>20</v>
      </c>
      <c r="H63" s="413" t="s">
        <v>427</v>
      </c>
      <c r="I63" s="415" t="s">
        <v>11</v>
      </c>
      <c r="J63" s="415" t="s">
        <v>11</v>
      </c>
      <c r="K63" s="415" t="s">
        <v>1628</v>
      </c>
      <c r="L63" s="472">
        <v>2</v>
      </c>
      <c r="M63" s="472">
        <v>3</v>
      </c>
      <c r="N63" s="553">
        <f t="shared" si="0"/>
        <v>6</v>
      </c>
      <c r="O63" s="950" t="str">
        <f t="shared" si="1"/>
        <v>MEDIO</v>
      </c>
      <c r="P63" s="639">
        <v>10</v>
      </c>
      <c r="Q63" s="553">
        <f t="shared" si="2"/>
        <v>60</v>
      </c>
      <c r="R63" s="961" t="str">
        <f t="shared" si="3"/>
        <v>III</v>
      </c>
      <c r="S63" s="246" t="str">
        <f t="shared" si="4"/>
        <v>MEJORABLE</v>
      </c>
      <c r="T63" s="453" t="s">
        <v>13</v>
      </c>
      <c r="U63" s="351" t="s">
        <v>13</v>
      </c>
      <c r="V63" s="351" t="s">
        <v>13</v>
      </c>
      <c r="W63" s="420" t="s">
        <v>3057</v>
      </c>
      <c r="X63" s="452" t="s">
        <v>13</v>
      </c>
      <c r="Y63" s="378"/>
    </row>
    <row r="64" spans="3:25" ht="194.4">
      <c r="C64" s="1441"/>
      <c r="D64" s="1589"/>
      <c r="E64" s="416" t="s">
        <v>6</v>
      </c>
      <c r="F64" s="466" t="s">
        <v>1799</v>
      </c>
      <c r="G64" s="363" t="s">
        <v>17</v>
      </c>
      <c r="H64" s="409" t="s">
        <v>27</v>
      </c>
      <c r="I64" s="975" t="s">
        <v>11</v>
      </c>
      <c r="J64" s="975" t="s">
        <v>11</v>
      </c>
      <c r="K64" s="409" t="s">
        <v>29</v>
      </c>
      <c r="L64" s="472">
        <v>2</v>
      </c>
      <c r="M64" s="472">
        <v>3</v>
      </c>
      <c r="N64" s="553">
        <f t="shared" si="0"/>
        <v>6</v>
      </c>
      <c r="O64" s="950" t="str">
        <f t="shared" si="1"/>
        <v>MEDIO</v>
      </c>
      <c r="P64" s="639">
        <v>10</v>
      </c>
      <c r="Q64" s="553">
        <f t="shared" si="2"/>
        <v>60</v>
      </c>
      <c r="R64" s="961" t="str">
        <f t="shared" si="3"/>
        <v>III</v>
      </c>
      <c r="S64" s="246" t="str">
        <f t="shared" si="4"/>
        <v>MEJORABLE</v>
      </c>
      <c r="T64" s="351" t="s">
        <v>91</v>
      </c>
      <c r="U64" s="351" t="s">
        <v>91</v>
      </c>
      <c r="V64" s="351" t="s">
        <v>91</v>
      </c>
      <c r="W64" s="418" t="s">
        <v>1633</v>
      </c>
      <c r="X64" s="422" t="s">
        <v>1629</v>
      </c>
      <c r="Y64" s="378"/>
    </row>
    <row r="65" spans="3:25" ht="187.5" customHeight="1">
      <c r="C65" s="1441"/>
      <c r="D65" s="1589"/>
      <c r="E65" s="416" t="s">
        <v>6</v>
      </c>
      <c r="F65" s="466" t="s">
        <v>1800</v>
      </c>
      <c r="G65" s="363" t="s">
        <v>17</v>
      </c>
      <c r="H65" s="409" t="s">
        <v>1618</v>
      </c>
      <c r="I65" s="409" t="s">
        <v>1634</v>
      </c>
      <c r="J65" s="975" t="s">
        <v>11</v>
      </c>
      <c r="K65" s="409" t="s">
        <v>903</v>
      </c>
      <c r="L65" s="472">
        <v>2</v>
      </c>
      <c r="M65" s="472">
        <v>3</v>
      </c>
      <c r="N65" s="553">
        <f t="shared" si="0"/>
        <v>6</v>
      </c>
      <c r="O65" s="950" t="str">
        <f t="shared" si="1"/>
        <v>MEDIO</v>
      </c>
      <c r="P65" s="639">
        <v>10</v>
      </c>
      <c r="Q65" s="553">
        <f t="shared" si="2"/>
        <v>60</v>
      </c>
      <c r="R65" s="961" t="str">
        <f t="shared" si="3"/>
        <v>III</v>
      </c>
      <c r="S65" s="246" t="str">
        <f t="shared" si="4"/>
        <v>MEJORABLE</v>
      </c>
      <c r="T65" s="351" t="s">
        <v>91</v>
      </c>
      <c r="U65" s="351" t="s">
        <v>91</v>
      </c>
      <c r="V65" s="351" t="s">
        <v>91</v>
      </c>
      <c r="W65" s="418" t="s">
        <v>3058</v>
      </c>
      <c r="X65" s="422" t="s">
        <v>409</v>
      </c>
      <c r="Y65" s="379"/>
    </row>
    <row r="66" spans="3:25" ht="261.75" customHeight="1">
      <c r="C66" s="1441"/>
      <c r="D66" s="1589"/>
      <c r="E66" s="413" t="s">
        <v>6</v>
      </c>
      <c r="F66" s="465" t="s">
        <v>1801</v>
      </c>
      <c r="G66" s="363" t="s">
        <v>20</v>
      </c>
      <c r="H66" s="413" t="s">
        <v>428</v>
      </c>
      <c r="I66" s="413" t="s">
        <v>11</v>
      </c>
      <c r="J66" s="413" t="s">
        <v>11</v>
      </c>
      <c r="K66" s="413" t="s">
        <v>904</v>
      </c>
      <c r="L66" s="472">
        <v>2</v>
      </c>
      <c r="M66" s="472">
        <v>2</v>
      </c>
      <c r="N66" s="553">
        <f t="shared" si="0"/>
        <v>4</v>
      </c>
      <c r="O66" s="950" t="str">
        <f t="shared" si="1"/>
        <v>BAJO</v>
      </c>
      <c r="P66" s="639">
        <v>100</v>
      </c>
      <c r="Q66" s="553">
        <f t="shared" si="2"/>
        <v>400</v>
      </c>
      <c r="R66" s="961" t="str">
        <f t="shared" si="3"/>
        <v>II</v>
      </c>
      <c r="S66" s="246" t="str">
        <f t="shared" si="4"/>
        <v>ACEPTABLE CON CONTROL ESPECIFICO</v>
      </c>
      <c r="T66" s="453" t="s">
        <v>13</v>
      </c>
      <c r="U66" s="453" t="s">
        <v>13</v>
      </c>
      <c r="V66" s="453" t="s">
        <v>13</v>
      </c>
      <c r="W66" s="420" t="s">
        <v>3059</v>
      </c>
      <c r="X66" s="452" t="s">
        <v>13</v>
      </c>
      <c r="Y66" s="379"/>
    </row>
    <row r="67" spans="3:25" ht="288.75" customHeight="1">
      <c r="C67" s="1441"/>
      <c r="D67" s="1589"/>
      <c r="E67" s="411" t="s">
        <v>6</v>
      </c>
      <c r="F67" s="411" t="s">
        <v>1802</v>
      </c>
      <c r="G67" s="363" t="s">
        <v>20</v>
      </c>
      <c r="H67" s="411" t="s">
        <v>429</v>
      </c>
      <c r="I67" s="411" t="s">
        <v>11</v>
      </c>
      <c r="J67" s="411" t="s">
        <v>1635</v>
      </c>
      <c r="K67" s="411" t="s">
        <v>3547</v>
      </c>
      <c r="L67" s="472">
        <v>2</v>
      </c>
      <c r="M67" s="472">
        <v>2</v>
      </c>
      <c r="N67" s="553">
        <f t="shared" si="0"/>
        <v>4</v>
      </c>
      <c r="O67" s="950" t="str">
        <f t="shared" si="1"/>
        <v>BAJO</v>
      </c>
      <c r="P67" s="639">
        <v>100</v>
      </c>
      <c r="Q67" s="553">
        <f t="shared" si="2"/>
        <v>400</v>
      </c>
      <c r="R67" s="961" t="str">
        <f t="shared" si="3"/>
        <v>II</v>
      </c>
      <c r="S67" s="246" t="str">
        <f t="shared" si="4"/>
        <v>ACEPTABLE CON CONTROL ESPECIFICO</v>
      </c>
      <c r="T67" s="355" t="s">
        <v>13</v>
      </c>
      <c r="U67" s="355" t="s">
        <v>13</v>
      </c>
      <c r="V67" s="355" t="s">
        <v>13</v>
      </c>
      <c r="W67" s="672" t="s">
        <v>3060</v>
      </c>
      <c r="X67" s="673" t="s">
        <v>3061</v>
      </c>
      <c r="Y67" s="379"/>
    </row>
    <row r="68" spans="3:25" ht="315" customHeight="1">
      <c r="C68" s="1441"/>
      <c r="D68" s="1589"/>
      <c r="E68" s="413" t="s">
        <v>402</v>
      </c>
      <c r="F68" s="465" t="s">
        <v>1803</v>
      </c>
      <c r="G68" s="363" t="s">
        <v>203</v>
      </c>
      <c r="H68" s="413" t="s">
        <v>415</v>
      </c>
      <c r="I68" s="413" t="s">
        <v>196</v>
      </c>
      <c r="J68" s="413" t="s">
        <v>196</v>
      </c>
      <c r="K68" s="413" t="s">
        <v>1636</v>
      </c>
      <c r="L68" s="472">
        <v>2</v>
      </c>
      <c r="M68" s="472">
        <v>3</v>
      </c>
      <c r="N68" s="553">
        <f t="shared" si="0"/>
        <v>6</v>
      </c>
      <c r="O68" s="950" t="str">
        <f t="shared" si="1"/>
        <v>MEDIO</v>
      </c>
      <c r="P68" s="639">
        <v>10</v>
      </c>
      <c r="Q68" s="553">
        <f t="shared" si="2"/>
        <v>60</v>
      </c>
      <c r="R68" s="961" t="str">
        <f t="shared" si="3"/>
        <v>III</v>
      </c>
      <c r="S68" s="246" t="str">
        <f t="shared" si="4"/>
        <v>MEJORABLE</v>
      </c>
      <c r="T68" s="351" t="s">
        <v>91</v>
      </c>
      <c r="U68" s="351" t="s">
        <v>91</v>
      </c>
      <c r="V68" s="351" t="s">
        <v>91</v>
      </c>
      <c r="W68" s="420" t="s">
        <v>3062</v>
      </c>
      <c r="X68" s="452" t="s">
        <v>190</v>
      </c>
      <c r="Y68" s="379"/>
    </row>
    <row r="69" spans="3:25" ht="384" customHeight="1">
      <c r="C69" s="1441"/>
      <c r="D69" s="1589"/>
      <c r="E69" s="413" t="s">
        <v>402</v>
      </c>
      <c r="F69" s="465" t="s">
        <v>1804</v>
      </c>
      <c r="G69" s="363" t="s">
        <v>1242</v>
      </c>
      <c r="H69" s="413" t="s">
        <v>1637</v>
      </c>
      <c r="I69" s="413" t="s">
        <v>196</v>
      </c>
      <c r="J69" s="413" t="s">
        <v>196</v>
      </c>
      <c r="K69" s="413" t="s">
        <v>341</v>
      </c>
      <c r="L69" s="472">
        <v>2</v>
      </c>
      <c r="M69" s="472">
        <v>4</v>
      </c>
      <c r="N69" s="553">
        <f t="shared" si="0"/>
        <v>8</v>
      </c>
      <c r="O69" s="950" t="str">
        <f t="shared" si="1"/>
        <v>MEDIO</v>
      </c>
      <c r="P69" s="639">
        <v>25</v>
      </c>
      <c r="Q69" s="553">
        <f t="shared" si="2"/>
        <v>200</v>
      </c>
      <c r="R69" s="961" t="str">
        <f t="shared" si="3"/>
        <v>II</v>
      </c>
      <c r="S69" s="246" t="str">
        <f t="shared" si="4"/>
        <v>ACEPTABLE CON CONTROL ESPECIFICO</v>
      </c>
      <c r="T69" s="351" t="s">
        <v>91</v>
      </c>
      <c r="U69" s="351" t="s">
        <v>91</v>
      </c>
      <c r="V69" s="351" t="s">
        <v>91</v>
      </c>
      <c r="W69" s="420" t="s">
        <v>3063</v>
      </c>
      <c r="X69" s="452" t="s">
        <v>190</v>
      </c>
      <c r="Y69" s="379"/>
    </row>
    <row r="70" spans="3:25" ht="268.5" customHeight="1">
      <c r="C70" s="1441"/>
      <c r="D70" s="1589"/>
      <c r="E70" s="413" t="s">
        <v>6</v>
      </c>
      <c r="F70" s="465" t="s">
        <v>1805</v>
      </c>
      <c r="G70" s="363" t="s">
        <v>20</v>
      </c>
      <c r="H70" s="413" t="s">
        <v>430</v>
      </c>
      <c r="I70" s="413" t="s">
        <v>11</v>
      </c>
      <c r="J70" s="413" t="s">
        <v>11</v>
      </c>
      <c r="K70" s="413" t="s">
        <v>1266</v>
      </c>
      <c r="L70" s="472">
        <v>2</v>
      </c>
      <c r="M70" s="472">
        <v>2</v>
      </c>
      <c r="N70" s="553">
        <f t="shared" si="0"/>
        <v>4</v>
      </c>
      <c r="O70" s="950" t="str">
        <f t="shared" si="1"/>
        <v>BAJO</v>
      </c>
      <c r="P70" s="639">
        <v>100</v>
      </c>
      <c r="Q70" s="553">
        <f t="shared" si="2"/>
        <v>400</v>
      </c>
      <c r="R70" s="961" t="str">
        <f t="shared" si="3"/>
        <v>II</v>
      </c>
      <c r="S70" s="246" t="str">
        <f t="shared" si="4"/>
        <v>ACEPTABLE CON CONTROL ESPECIFICO</v>
      </c>
      <c r="T70" s="65" t="s">
        <v>13</v>
      </c>
      <c r="U70" s="65" t="s">
        <v>13</v>
      </c>
      <c r="V70" s="65" t="s">
        <v>13</v>
      </c>
      <c r="W70" s="201" t="s">
        <v>3064</v>
      </c>
      <c r="X70" s="104" t="s">
        <v>13</v>
      </c>
      <c r="Y70" s="379"/>
    </row>
    <row r="71" spans="3:25" ht="216">
      <c r="C71" s="1482" t="s">
        <v>3982</v>
      </c>
      <c r="D71" s="1483"/>
      <c r="E71" s="355" t="s">
        <v>6</v>
      </c>
      <c r="F71" s="305" t="s">
        <v>3763</v>
      </c>
      <c r="G71" s="363" t="s">
        <v>33</v>
      </c>
      <c r="H71" s="194" t="s">
        <v>3881</v>
      </c>
      <c r="I71" s="195" t="s">
        <v>11</v>
      </c>
      <c r="J71" s="322" t="s">
        <v>1086</v>
      </c>
      <c r="K71" s="195" t="s">
        <v>1150</v>
      </c>
      <c r="L71" s="472">
        <v>2</v>
      </c>
      <c r="M71" s="472">
        <v>3</v>
      </c>
      <c r="N71" s="272">
        <f t="shared" si="0"/>
        <v>6</v>
      </c>
      <c r="O71" s="950" t="str">
        <f t="shared" si="1"/>
        <v>MEDIO</v>
      </c>
      <c r="P71" s="639">
        <v>10</v>
      </c>
      <c r="Q71" s="272">
        <f t="shared" si="2"/>
        <v>60</v>
      </c>
      <c r="R71" s="274" t="str">
        <f t="shared" si="3"/>
        <v>III</v>
      </c>
      <c r="S71" s="246" t="str">
        <f t="shared" si="4"/>
        <v>MEJORABLE</v>
      </c>
      <c r="T71" s="201" t="s">
        <v>26</v>
      </c>
      <c r="U71" s="201" t="s">
        <v>26</v>
      </c>
      <c r="V71" s="201" t="s">
        <v>1188</v>
      </c>
      <c r="W71" s="9" t="s">
        <v>3991</v>
      </c>
      <c r="X71" s="323" t="s">
        <v>1190</v>
      </c>
      <c r="Y71" s="379"/>
    </row>
    <row r="72" spans="3:25" ht="408" customHeight="1">
      <c r="C72" s="1482"/>
      <c r="D72" s="1483"/>
      <c r="E72" s="355" t="s">
        <v>6</v>
      </c>
      <c r="F72" s="305" t="s">
        <v>1191</v>
      </c>
      <c r="G72" s="363" t="s">
        <v>25</v>
      </c>
      <c r="H72" s="194" t="s">
        <v>1192</v>
      </c>
      <c r="I72" s="194" t="s">
        <v>1030</v>
      </c>
      <c r="J72" s="322" t="s">
        <v>1031</v>
      </c>
      <c r="K72" s="195" t="s">
        <v>1122</v>
      </c>
      <c r="L72" s="472">
        <v>2</v>
      </c>
      <c r="M72" s="472">
        <v>3</v>
      </c>
      <c r="N72" s="272">
        <f t="shared" si="0"/>
        <v>6</v>
      </c>
      <c r="O72" s="950" t="str">
        <f t="shared" si="1"/>
        <v>MEDIO</v>
      </c>
      <c r="P72" s="639">
        <v>10</v>
      </c>
      <c r="Q72" s="272">
        <f t="shared" si="2"/>
        <v>60</v>
      </c>
      <c r="R72" s="274" t="str">
        <f t="shared" si="3"/>
        <v>III</v>
      </c>
      <c r="S72" s="246" t="str">
        <f t="shared" si="4"/>
        <v>MEJORABLE</v>
      </c>
      <c r="T72" s="201" t="s">
        <v>26</v>
      </c>
      <c r="U72" s="201" t="s">
        <v>26</v>
      </c>
      <c r="V72" s="201" t="s">
        <v>1193</v>
      </c>
      <c r="W72" s="9" t="s">
        <v>3992</v>
      </c>
      <c r="X72" s="323" t="s">
        <v>1123</v>
      </c>
      <c r="Y72" s="379"/>
    </row>
    <row r="73" spans="3:25" ht="351" customHeight="1">
      <c r="C73" s="1482"/>
      <c r="D73" s="1483"/>
      <c r="E73" s="355" t="s">
        <v>6</v>
      </c>
      <c r="F73" s="3" t="s">
        <v>24</v>
      </c>
      <c r="G73" s="363" t="s">
        <v>25</v>
      </c>
      <c r="H73" s="184" t="s">
        <v>1124</v>
      </c>
      <c r="I73" s="5" t="s">
        <v>1028</v>
      </c>
      <c r="J73" s="5" t="s">
        <v>1028</v>
      </c>
      <c r="K73" s="5" t="s">
        <v>1122</v>
      </c>
      <c r="L73" s="472">
        <v>2</v>
      </c>
      <c r="M73" s="472">
        <v>3</v>
      </c>
      <c r="N73" s="272">
        <f>+L73*M73</f>
        <v>6</v>
      </c>
      <c r="O73" s="950" t="str">
        <f t="shared" si="1"/>
        <v>MEDIO</v>
      </c>
      <c r="P73" s="639">
        <v>10</v>
      </c>
      <c r="Q73" s="272">
        <f>+N73*P73</f>
        <v>60</v>
      </c>
      <c r="R73" s="274" t="str">
        <f>IF(Q73&gt;=600,"I",IF(Q73&gt;=150,"II",IF(Q73&gt;=40,"III",IF(Q73&gt;=20,"IV"))))</f>
        <v>III</v>
      </c>
      <c r="S73" s="246" t="str">
        <f>IF(Q73&gt;=600,"NO ACEPTABLE",IF(Q73&gt;=150,"ACEPTABLE CON CONTROL ESPECIFICO",IF(Q73&gt;=40,"MEJORABLE",IF(Q73&gt;=20,"ACEPTABLE"))))</f>
        <v>MEJORABLE</v>
      </c>
      <c r="T73" s="179" t="s">
        <v>14</v>
      </c>
      <c r="U73" s="179" t="s">
        <v>14</v>
      </c>
      <c r="V73" s="179" t="s">
        <v>13</v>
      </c>
      <c r="W73" s="5" t="s">
        <v>3065</v>
      </c>
      <c r="X73" s="183" t="s">
        <v>14</v>
      </c>
      <c r="Y73" s="379"/>
    </row>
    <row r="74" spans="3:25" ht="267.75" customHeight="1">
      <c r="C74" s="1482"/>
      <c r="D74" s="1483"/>
      <c r="E74" s="355" t="s">
        <v>6</v>
      </c>
      <c r="F74" s="192" t="s">
        <v>1194</v>
      </c>
      <c r="G74" s="363" t="s">
        <v>25</v>
      </c>
      <c r="H74" s="196" t="s">
        <v>1271</v>
      </c>
      <c r="I74" s="10" t="s">
        <v>1128</v>
      </c>
      <c r="J74" s="10" t="s">
        <v>1129</v>
      </c>
      <c r="K74" s="10" t="s">
        <v>1130</v>
      </c>
      <c r="L74" s="472">
        <v>2</v>
      </c>
      <c r="M74" s="472">
        <v>3</v>
      </c>
      <c r="N74" s="272">
        <f>+L74*M74</f>
        <v>6</v>
      </c>
      <c r="O74" s="950" t="str">
        <f t="shared" si="1"/>
        <v>MEDIO</v>
      </c>
      <c r="P74" s="639">
        <v>10</v>
      </c>
      <c r="Q74" s="272">
        <f>+N74*P74</f>
        <v>60</v>
      </c>
      <c r="R74" s="274" t="str">
        <f>IF(Q74&gt;=600,"I",IF(Q74&gt;=150,"II",IF(Q74&gt;=40,"III",IF(Q74&gt;=20,"IV"))))</f>
        <v>III</v>
      </c>
      <c r="S74" s="246" t="str">
        <f>IF(Q74&gt;=600,"NO ACEPTABLE",IF(Q74&gt;=150,"ACEPTABLE CON CONTROL ESPECIFICO",IF(Q74&gt;=40,"MEJORABLE",IF(Q74&gt;=20,"ACEPTABLE"))))</f>
        <v>MEJORABLE</v>
      </c>
      <c r="T74" s="198" t="s">
        <v>14</v>
      </c>
      <c r="U74" s="198" t="s">
        <v>14</v>
      </c>
      <c r="V74" s="198" t="s">
        <v>14</v>
      </c>
      <c r="W74" s="10" t="s">
        <v>3066</v>
      </c>
      <c r="X74" s="203" t="s">
        <v>14</v>
      </c>
      <c r="Y74" s="379"/>
    </row>
    <row r="75" spans="3:25" ht="241.5" customHeight="1">
      <c r="C75" s="1482"/>
      <c r="D75" s="1483"/>
      <c r="E75" s="355" t="s">
        <v>6</v>
      </c>
      <c r="F75" s="192" t="s">
        <v>1195</v>
      </c>
      <c r="G75" s="363" t="s">
        <v>25</v>
      </c>
      <c r="H75" s="196" t="s">
        <v>1131</v>
      </c>
      <c r="I75" s="10" t="s">
        <v>1133</v>
      </c>
      <c r="J75" s="10" t="s">
        <v>1132</v>
      </c>
      <c r="K75" s="10" t="s">
        <v>1134</v>
      </c>
      <c r="L75" s="472">
        <v>2</v>
      </c>
      <c r="M75" s="472">
        <v>3</v>
      </c>
      <c r="N75" s="272">
        <f>+L75*M75</f>
        <v>6</v>
      </c>
      <c r="O75" s="950" t="str">
        <f t="shared" si="1"/>
        <v>MEDIO</v>
      </c>
      <c r="P75" s="639">
        <v>10</v>
      </c>
      <c r="Q75" s="272">
        <f>+N75*P75</f>
        <v>60</v>
      </c>
      <c r="R75" s="274" t="str">
        <f>IF(Q75&gt;=600,"I",IF(Q75&gt;=150,"II",IF(Q75&gt;=40,"III",IF(Q75&gt;=20,"IV"))))</f>
        <v>III</v>
      </c>
      <c r="S75" s="246" t="str">
        <f>IF(Q75&gt;=600,"NO ACEPTABLE",IF(Q75&gt;=150,"ACEPTABLE CON CONTROL ESPECIFICO",IF(Q75&gt;=40,"MEJORABLE",IF(Q75&gt;=20,"ACEPTABLE"))))</f>
        <v>MEJORABLE</v>
      </c>
      <c r="T75" s="198" t="s">
        <v>14</v>
      </c>
      <c r="U75" s="198" t="s">
        <v>14</v>
      </c>
      <c r="V75" s="198" t="s">
        <v>14</v>
      </c>
      <c r="W75" s="10" t="s">
        <v>3067</v>
      </c>
      <c r="X75" s="203" t="s">
        <v>14</v>
      </c>
      <c r="Y75" s="379"/>
    </row>
    <row r="76" spans="3:25" ht="171" customHeight="1">
      <c r="C76" s="1482"/>
      <c r="D76" s="1483"/>
      <c r="E76" s="355" t="s">
        <v>6</v>
      </c>
      <c r="F76" s="192" t="s">
        <v>1197</v>
      </c>
      <c r="G76" s="363" t="s">
        <v>25</v>
      </c>
      <c r="H76" s="196" t="s">
        <v>103</v>
      </c>
      <c r="I76" s="10" t="s">
        <v>1030</v>
      </c>
      <c r="J76" s="10" t="s">
        <v>1126</v>
      </c>
      <c r="K76" s="10" t="s">
        <v>1122</v>
      </c>
      <c r="L76" s="472">
        <v>2</v>
      </c>
      <c r="M76" s="472">
        <v>3</v>
      </c>
      <c r="N76" s="272">
        <f>+L76*M76</f>
        <v>6</v>
      </c>
      <c r="O76" s="950" t="str">
        <f t="shared" ref="O76:O105" si="5">IF(N76&gt;=24,"MUY ALTO",IF(N76&gt;=10,"ALTO",IF(N76&gt;=6,"MEDIO","BAJO")))</f>
        <v>MEDIO</v>
      </c>
      <c r="P76" s="639">
        <v>10</v>
      </c>
      <c r="Q76" s="272">
        <f>+N76*P76</f>
        <v>60</v>
      </c>
      <c r="R76" s="274" t="str">
        <f>IF(Q76&gt;=600,"I",IF(Q76&gt;=150,"II",IF(Q76&gt;=40,"III",IF(Q76&gt;=20,"IV"))))</f>
        <v>III</v>
      </c>
      <c r="S76" s="246" t="str">
        <f>IF(Q76&gt;=600,"NO ACEPTABLE",IF(Q76&gt;=150,"ACEPTABLE CON CONTROL ESPECIFICO",IF(Q76&gt;=40,"MEJORABLE",IF(Q76&gt;=20,"ACEPTABLE"))))</f>
        <v>MEJORABLE</v>
      </c>
      <c r="T76" s="198" t="s">
        <v>14</v>
      </c>
      <c r="U76" s="198" t="s">
        <v>14</v>
      </c>
      <c r="V76" s="198" t="s">
        <v>14</v>
      </c>
      <c r="W76" s="10" t="s">
        <v>3068</v>
      </c>
      <c r="X76" s="203" t="s">
        <v>14</v>
      </c>
      <c r="Y76" s="379"/>
    </row>
    <row r="77" spans="3:25" ht="221.25" customHeight="1">
      <c r="C77" s="1482"/>
      <c r="D77" s="1483"/>
      <c r="E77" s="355" t="s">
        <v>6</v>
      </c>
      <c r="F77" s="64" t="s">
        <v>296</v>
      </c>
      <c r="G77" s="363" t="s">
        <v>20</v>
      </c>
      <c r="H77" s="199" t="s">
        <v>31</v>
      </c>
      <c r="I77" s="196" t="s">
        <v>11</v>
      </c>
      <c r="J77" s="196" t="s">
        <v>11</v>
      </c>
      <c r="K77" s="196" t="s">
        <v>11</v>
      </c>
      <c r="L77" s="472">
        <v>2</v>
      </c>
      <c r="M77" s="472">
        <v>2</v>
      </c>
      <c r="N77" s="272">
        <f t="shared" ref="N77:N105" si="6">+L77*M77</f>
        <v>4</v>
      </c>
      <c r="O77" s="950" t="str">
        <f t="shared" si="5"/>
        <v>BAJO</v>
      </c>
      <c r="P77" s="639">
        <v>100</v>
      </c>
      <c r="Q77" s="272">
        <f t="shared" ref="Q77:Q105" si="7">+N77*P77</f>
        <v>400</v>
      </c>
      <c r="R77" s="274" t="str">
        <f t="shared" ref="R77:R105" si="8">IF(Q77&gt;=600,"I",IF(Q77&gt;=150,"II",IF(Q77&gt;=40,"III",IF(Q77&gt;=20,"IV"))))</f>
        <v>II</v>
      </c>
      <c r="S77" s="246" t="str">
        <f t="shared" ref="S77:S105" si="9">IF(Q77&gt;=600,"NO ACEPTABLE",IF(Q77&gt;=150,"ACEPTABLE CON CONTROL ESPECIFICO",IF(Q77&gt;=40,"MEJORABLE",IF(Q77&gt;=20,"ACEPTABLE"))))</f>
        <v>ACEPTABLE CON CONTROL ESPECIFICO</v>
      </c>
      <c r="T77" s="198" t="s">
        <v>13</v>
      </c>
      <c r="U77" s="198" t="s">
        <v>13</v>
      </c>
      <c r="V77" s="198" t="s">
        <v>112</v>
      </c>
      <c r="W77" s="201" t="s">
        <v>3069</v>
      </c>
      <c r="X77" s="202" t="s">
        <v>13</v>
      </c>
      <c r="Y77" s="379"/>
    </row>
    <row r="78" spans="3:25" ht="292.5" customHeight="1">
      <c r="C78" s="1482"/>
      <c r="D78" s="1483"/>
      <c r="E78" s="355" t="s">
        <v>6</v>
      </c>
      <c r="F78" s="64" t="s">
        <v>297</v>
      </c>
      <c r="G78" s="363" t="s">
        <v>20</v>
      </c>
      <c r="H78" s="199" t="s">
        <v>31</v>
      </c>
      <c r="I78" s="196" t="s">
        <v>11</v>
      </c>
      <c r="J78" s="196" t="s">
        <v>11</v>
      </c>
      <c r="K78" s="196" t="s">
        <v>11</v>
      </c>
      <c r="L78" s="472">
        <v>2</v>
      </c>
      <c r="M78" s="472">
        <v>2</v>
      </c>
      <c r="N78" s="272">
        <f t="shared" si="6"/>
        <v>4</v>
      </c>
      <c r="O78" s="950" t="str">
        <f t="shared" si="5"/>
        <v>BAJO</v>
      </c>
      <c r="P78" s="639">
        <v>100</v>
      </c>
      <c r="Q78" s="272">
        <f t="shared" si="7"/>
        <v>400</v>
      </c>
      <c r="R78" s="274" t="str">
        <f t="shared" si="8"/>
        <v>II</v>
      </c>
      <c r="S78" s="246" t="str">
        <f t="shared" si="9"/>
        <v>ACEPTABLE CON CONTROL ESPECIFICO</v>
      </c>
      <c r="T78" s="198" t="s">
        <v>13</v>
      </c>
      <c r="U78" s="198" t="s">
        <v>13</v>
      </c>
      <c r="V78" s="198" t="s">
        <v>112</v>
      </c>
      <c r="W78" s="201" t="s">
        <v>3070</v>
      </c>
      <c r="X78" s="202" t="s">
        <v>13</v>
      </c>
      <c r="Y78" s="379"/>
    </row>
    <row r="79" spans="3:25" ht="162">
      <c r="C79" s="1482"/>
      <c r="D79" s="1483"/>
      <c r="E79" s="355" t="s">
        <v>6</v>
      </c>
      <c r="F79" s="200" t="s">
        <v>298</v>
      </c>
      <c r="G79" s="363" t="s">
        <v>20</v>
      </c>
      <c r="H79" s="198" t="s">
        <v>97</v>
      </c>
      <c r="I79" s="196" t="s">
        <v>11</v>
      </c>
      <c r="J79" s="196" t="s">
        <v>98</v>
      </c>
      <c r="K79" s="196" t="s">
        <v>11</v>
      </c>
      <c r="L79" s="472">
        <v>2</v>
      </c>
      <c r="M79" s="472">
        <v>2</v>
      </c>
      <c r="N79" s="272">
        <f t="shared" si="6"/>
        <v>4</v>
      </c>
      <c r="O79" s="950" t="str">
        <f t="shared" si="5"/>
        <v>BAJO</v>
      </c>
      <c r="P79" s="639">
        <v>100</v>
      </c>
      <c r="Q79" s="272">
        <f t="shared" si="7"/>
        <v>400</v>
      </c>
      <c r="R79" s="274" t="str">
        <f t="shared" si="8"/>
        <v>II</v>
      </c>
      <c r="S79" s="246" t="str">
        <f t="shared" si="9"/>
        <v>ACEPTABLE CON CONTROL ESPECIFICO</v>
      </c>
      <c r="T79" s="198" t="s">
        <v>13</v>
      </c>
      <c r="U79" s="198" t="s">
        <v>13</v>
      </c>
      <c r="V79" s="198" t="s">
        <v>13</v>
      </c>
      <c r="W79" s="196" t="s">
        <v>3071</v>
      </c>
      <c r="X79" s="203" t="s">
        <v>13</v>
      </c>
      <c r="Y79" s="379"/>
    </row>
    <row r="80" spans="3:25" ht="303" customHeight="1">
      <c r="C80" s="1482"/>
      <c r="D80" s="1483"/>
      <c r="E80" s="355" t="s">
        <v>6</v>
      </c>
      <c r="F80" s="64" t="s">
        <v>1185</v>
      </c>
      <c r="G80" s="363" t="s">
        <v>20</v>
      </c>
      <c r="H80" s="199" t="s">
        <v>31</v>
      </c>
      <c r="I80" s="196" t="s">
        <v>11</v>
      </c>
      <c r="J80" s="196" t="s">
        <v>906</v>
      </c>
      <c r="K80" s="196" t="s">
        <v>11</v>
      </c>
      <c r="L80" s="472">
        <v>2</v>
      </c>
      <c r="M80" s="472">
        <v>2</v>
      </c>
      <c r="N80" s="272">
        <f t="shared" si="6"/>
        <v>4</v>
      </c>
      <c r="O80" s="950" t="str">
        <f t="shared" si="5"/>
        <v>BAJO</v>
      </c>
      <c r="P80" s="639">
        <v>100</v>
      </c>
      <c r="Q80" s="272">
        <f t="shared" si="7"/>
        <v>400</v>
      </c>
      <c r="R80" s="274" t="str">
        <f t="shared" si="8"/>
        <v>II</v>
      </c>
      <c r="S80" s="246" t="str">
        <f t="shared" si="9"/>
        <v>ACEPTABLE CON CONTROL ESPECIFICO</v>
      </c>
      <c r="T80" s="198" t="s">
        <v>13</v>
      </c>
      <c r="U80" s="198" t="s">
        <v>13</v>
      </c>
      <c r="V80" s="198" t="s">
        <v>909</v>
      </c>
      <c r="W80" s="201" t="s">
        <v>3072</v>
      </c>
      <c r="X80" s="202" t="s">
        <v>13</v>
      </c>
      <c r="Y80" s="379"/>
    </row>
    <row r="81" spans="3:25" ht="259.5" customHeight="1">
      <c r="C81" s="1482"/>
      <c r="D81" s="1483"/>
      <c r="E81" s="355" t="s">
        <v>6</v>
      </c>
      <c r="F81" s="192" t="s">
        <v>99</v>
      </c>
      <c r="G81" s="363" t="s">
        <v>17</v>
      </c>
      <c r="H81" s="322" t="s">
        <v>27</v>
      </c>
      <c r="I81" s="195" t="s">
        <v>10</v>
      </c>
      <c r="J81" s="195" t="s">
        <v>28</v>
      </c>
      <c r="K81" s="195" t="s">
        <v>907</v>
      </c>
      <c r="L81" s="472">
        <v>2</v>
      </c>
      <c r="M81" s="472">
        <v>3</v>
      </c>
      <c r="N81" s="272">
        <f t="shared" si="6"/>
        <v>6</v>
      </c>
      <c r="O81" s="950" t="str">
        <f t="shared" si="5"/>
        <v>MEDIO</v>
      </c>
      <c r="P81" s="639">
        <v>10</v>
      </c>
      <c r="Q81" s="272">
        <f t="shared" si="7"/>
        <v>60</v>
      </c>
      <c r="R81" s="274" t="str">
        <f t="shared" si="8"/>
        <v>III</v>
      </c>
      <c r="S81" s="246" t="str">
        <f t="shared" si="9"/>
        <v>MEJORABLE</v>
      </c>
      <c r="T81" s="199" t="s">
        <v>26</v>
      </c>
      <c r="U81" s="199" t="s">
        <v>26</v>
      </c>
      <c r="V81" s="199" t="s">
        <v>1638</v>
      </c>
      <c r="W81" s="201" t="s">
        <v>3073</v>
      </c>
      <c r="X81" s="202" t="s">
        <v>13</v>
      </c>
      <c r="Y81" s="670"/>
    </row>
    <row r="82" spans="3:25" ht="334.5" customHeight="1">
      <c r="C82" s="1482"/>
      <c r="D82" s="1483"/>
      <c r="E82" s="355" t="s">
        <v>157</v>
      </c>
      <c r="F82" s="192" t="s">
        <v>102</v>
      </c>
      <c r="G82" s="363" t="s">
        <v>81</v>
      </c>
      <c r="H82" s="198" t="s">
        <v>82</v>
      </c>
      <c r="I82" s="198" t="s">
        <v>28</v>
      </c>
      <c r="J82" s="198" t="s">
        <v>11</v>
      </c>
      <c r="K82" s="198" t="s">
        <v>908</v>
      </c>
      <c r="L82" s="472">
        <v>2</v>
      </c>
      <c r="M82" s="472">
        <v>2</v>
      </c>
      <c r="N82" s="272">
        <f t="shared" si="6"/>
        <v>4</v>
      </c>
      <c r="O82" s="950" t="str">
        <f t="shared" si="5"/>
        <v>BAJO</v>
      </c>
      <c r="P82" s="639">
        <v>100</v>
      </c>
      <c r="Q82" s="272">
        <f t="shared" si="7"/>
        <v>400</v>
      </c>
      <c r="R82" s="274" t="str">
        <f t="shared" si="8"/>
        <v>II</v>
      </c>
      <c r="S82" s="246" t="str">
        <f t="shared" si="9"/>
        <v>ACEPTABLE CON CONTROL ESPECIFICO</v>
      </c>
      <c r="T82" s="198" t="s">
        <v>14</v>
      </c>
      <c r="U82" s="198" t="s">
        <v>14</v>
      </c>
      <c r="V82" s="198" t="s">
        <v>14</v>
      </c>
      <c r="W82" s="10" t="s">
        <v>3074</v>
      </c>
      <c r="X82" s="202"/>
      <c r="Y82" s="665"/>
    </row>
    <row r="83" spans="3:25" ht="264" customHeight="1">
      <c r="C83" s="1482"/>
      <c r="D83" s="1483"/>
      <c r="E83" s="355" t="s">
        <v>6</v>
      </c>
      <c r="F83" s="64" t="s">
        <v>299</v>
      </c>
      <c r="G83" s="363" t="s">
        <v>20</v>
      </c>
      <c r="H83" s="198" t="s">
        <v>104</v>
      </c>
      <c r="I83" s="10" t="s">
        <v>11</v>
      </c>
      <c r="J83" s="10" t="s">
        <v>105</v>
      </c>
      <c r="K83" s="10" t="s">
        <v>106</v>
      </c>
      <c r="L83" s="472">
        <v>2</v>
      </c>
      <c r="M83" s="472">
        <v>2</v>
      </c>
      <c r="N83" s="272">
        <f t="shared" si="6"/>
        <v>4</v>
      </c>
      <c r="O83" s="950" t="str">
        <f t="shared" si="5"/>
        <v>BAJO</v>
      </c>
      <c r="P83" s="639">
        <v>100</v>
      </c>
      <c r="Q83" s="272">
        <f t="shared" si="7"/>
        <v>400</v>
      </c>
      <c r="R83" s="274" t="str">
        <f t="shared" si="8"/>
        <v>II</v>
      </c>
      <c r="S83" s="246" t="str">
        <f t="shared" si="9"/>
        <v>ACEPTABLE CON CONTROL ESPECIFICO</v>
      </c>
      <c r="T83" s="198" t="s">
        <v>13</v>
      </c>
      <c r="U83" s="198" t="s">
        <v>13</v>
      </c>
      <c r="V83" s="198" t="s">
        <v>117</v>
      </c>
      <c r="W83" s="198" t="s">
        <v>3075</v>
      </c>
      <c r="X83" s="203" t="s">
        <v>13</v>
      </c>
      <c r="Y83" s="667"/>
    </row>
    <row r="84" spans="3:25" ht="264" customHeight="1">
      <c r="C84" s="989"/>
      <c r="D84" s="990"/>
      <c r="E84" s="10" t="s">
        <v>6</v>
      </c>
      <c r="F84" s="871" t="s">
        <v>4161</v>
      </c>
      <c r="G84" s="363" t="s">
        <v>33</v>
      </c>
      <c r="H84" s="866" t="s">
        <v>3766</v>
      </c>
      <c r="I84" s="865" t="s">
        <v>11</v>
      </c>
      <c r="J84" s="867" t="s">
        <v>1086</v>
      </c>
      <c r="K84" s="865" t="s">
        <v>1150</v>
      </c>
      <c r="L84" s="472">
        <v>2</v>
      </c>
      <c r="M84" s="472">
        <v>3</v>
      </c>
      <c r="N84" s="914">
        <v>4</v>
      </c>
      <c r="O84" s="950" t="str">
        <f t="shared" si="5"/>
        <v>BAJO</v>
      </c>
      <c r="P84" s="639">
        <v>10</v>
      </c>
      <c r="Q84" s="914">
        <v>400</v>
      </c>
      <c r="R84" s="916" t="s">
        <v>4134</v>
      </c>
      <c r="S84" s="714" t="s">
        <v>4135</v>
      </c>
      <c r="T84" s="733" t="s">
        <v>13</v>
      </c>
      <c r="U84" s="733" t="s">
        <v>13</v>
      </c>
      <c r="V84" s="733" t="s">
        <v>13</v>
      </c>
      <c r="W84" s="9" t="s">
        <v>4103</v>
      </c>
      <c r="X84" s="732" t="s">
        <v>1190</v>
      </c>
      <c r="Y84" s="667"/>
    </row>
    <row r="85" spans="3:25" ht="264" customHeight="1">
      <c r="C85" s="989"/>
      <c r="D85" s="990"/>
      <c r="E85" s="10" t="s">
        <v>157</v>
      </c>
      <c r="F85" s="870" t="s">
        <v>4136</v>
      </c>
      <c r="G85" s="363" t="s">
        <v>25</v>
      </c>
      <c r="H85" s="866" t="s">
        <v>4137</v>
      </c>
      <c r="I85" s="865" t="s">
        <v>11</v>
      </c>
      <c r="J85" s="865" t="s">
        <v>11</v>
      </c>
      <c r="K85" s="865" t="s">
        <v>4138</v>
      </c>
      <c r="L85" s="472">
        <v>2</v>
      </c>
      <c r="M85" s="472">
        <v>3</v>
      </c>
      <c r="N85" s="914">
        <v>12</v>
      </c>
      <c r="O85" s="950" t="str">
        <f t="shared" si="5"/>
        <v>ALTO</v>
      </c>
      <c r="P85" s="639">
        <v>10</v>
      </c>
      <c r="Q85" s="914">
        <v>120</v>
      </c>
      <c r="R85" s="916" t="s">
        <v>4140</v>
      </c>
      <c r="S85" s="721" t="s">
        <v>12</v>
      </c>
      <c r="T85" s="733" t="s">
        <v>13</v>
      </c>
      <c r="U85" s="733" t="s">
        <v>13</v>
      </c>
      <c r="V85" s="733" t="s">
        <v>13</v>
      </c>
      <c r="W85" s="731" t="s">
        <v>4141</v>
      </c>
      <c r="X85" s="727" t="s">
        <v>14</v>
      </c>
      <c r="Y85" s="667"/>
    </row>
    <row r="86" spans="3:25" ht="264" customHeight="1">
      <c r="C86" s="989"/>
      <c r="D86" s="990"/>
      <c r="E86" s="10" t="s">
        <v>157</v>
      </c>
      <c r="F86" s="870" t="s">
        <v>4142</v>
      </c>
      <c r="G86" s="363" t="s">
        <v>3871</v>
      </c>
      <c r="H86" s="866" t="s">
        <v>4162</v>
      </c>
      <c r="I86" s="733" t="s">
        <v>10</v>
      </c>
      <c r="J86" s="865" t="s">
        <v>11</v>
      </c>
      <c r="K86" s="865" t="s">
        <v>11</v>
      </c>
      <c r="L86" s="472">
        <v>2</v>
      </c>
      <c r="M86" s="472">
        <v>3</v>
      </c>
      <c r="N86" s="914">
        <v>6</v>
      </c>
      <c r="O86" s="950" t="str">
        <f t="shared" si="5"/>
        <v>MEDIO</v>
      </c>
      <c r="P86" s="639">
        <v>10</v>
      </c>
      <c r="Q86" s="914">
        <v>60</v>
      </c>
      <c r="R86" s="916" t="s">
        <v>4140</v>
      </c>
      <c r="S86" s="721" t="s">
        <v>12</v>
      </c>
      <c r="T86" s="733" t="s">
        <v>13</v>
      </c>
      <c r="U86" s="733" t="s">
        <v>13</v>
      </c>
      <c r="V86" s="733" t="s">
        <v>13</v>
      </c>
      <c r="W86" s="9" t="s">
        <v>4144</v>
      </c>
      <c r="X86" s="732" t="s">
        <v>4145</v>
      </c>
      <c r="Y86" s="667"/>
    </row>
    <row r="87" spans="3:25" ht="264" customHeight="1">
      <c r="C87" s="989"/>
      <c r="D87" s="990"/>
      <c r="E87" s="10" t="s">
        <v>157</v>
      </c>
      <c r="F87" s="870" t="s">
        <v>4146</v>
      </c>
      <c r="G87" s="363" t="s">
        <v>3871</v>
      </c>
      <c r="H87" s="866" t="s">
        <v>4163</v>
      </c>
      <c r="I87" s="733" t="s">
        <v>10</v>
      </c>
      <c r="J87" s="865" t="s">
        <v>11</v>
      </c>
      <c r="K87" s="865" t="s">
        <v>4147</v>
      </c>
      <c r="L87" s="472">
        <v>2</v>
      </c>
      <c r="M87" s="472">
        <v>3</v>
      </c>
      <c r="N87" s="914">
        <v>6</v>
      </c>
      <c r="O87" s="950" t="str">
        <f t="shared" si="5"/>
        <v>MEDIO</v>
      </c>
      <c r="P87" s="639">
        <v>10</v>
      </c>
      <c r="Q87" s="914">
        <v>60</v>
      </c>
      <c r="R87" s="916" t="s">
        <v>4140</v>
      </c>
      <c r="S87" s="721" t="s">
        <v>12</v>
      </c>
      <c r="T87" s="733" t="s">
        <v>13</v>
      </c>
      <c r="U87" s="733" t="s">
        <v>13</v>
      </c>
      <c r="V87" s="733" t="s">
        <v>13</v>
      </c>
      <c r="W87" s="9" t="s">
        <v>4144</v>
      </c>
      <c r="X87" s="732" t="s">
        <v>4145</v>
      </c>
      <c r="Y87" s="667"/>
    </row>
    <row r="88" spans="3:25" ht="264" customHeight="1">
      <c r="C88" s="989"/>
      <c r="D88" s="990"/>
      <c r="E88" s="10" t="s">
        <v>157</v>
      </c>
      <c r="F88" s="870" t="s">
        <v>4164</v>
      </c>
      <c r="G88" s="363" t="s">
        <v>219</v>
      </c>
      <c r="H88" s="866" t="s">
        <v>4165</v>
      </c>
      <c r="I88" s="733" t="s">
        <v>10</v>
      </c>
      <c r="J88" s="865" t="s">
        <v>11</v>
      </c>
      <c r="K88" s="865" t="s">
        <v>11</v>
      </c>
      <c r="L88" s="472">
        <v>2</v>
      </c>
      <c r="M88" s="472">
        <v>3</v>
      </c>
      <c r="N88" s="914">
        <v>6</v>
      </c>
      <c r="O88" s="950" t="str">
        <f t="shared" si="5"/>
        <v>MEDIO</v>
      </c>
      <c r="P88" s="639">
        <v>10</v>
      </c>
      <c r="Q88" s="914">
        <v>60</v>
      </c>
      <c r="R88" s="916" t="s">
        <v>4140</v>
      </c>
      <c r="S88" s="721" t="s">
        <v>12</v>
      </c>
      <c r="T88" s="733" t="s">
        <v>13</v>
      </c>
      <c r="U88" s="733" t="s">
        <v>13</v>
      </c>
      <c r="V88" s="733" t="s">
        <v>13</v>
      </c>
      <c r="W88" s="9" t="s">
        <v>4166</v>
      </c>
      <c r="X88" s="727" t="s">
        <v>14</v>
      </c>
      <c r="Y88" s="667"/>
    </row>
    <row r="89" spans="3:25" ht="346.5" customHeight="1">
      <c r="C89" s="1450" t="s">
        <v>3890</v>
      </c>
      <c r="D89" s="1451"/>
      <c r="E89" s="992" t="s">
        <v>6</v>
      </c>
      <c r="F89" s="3" t="s">
        <v>152</v>
      </c>
      <c r="G89" s="363" t="s">
        <v>8</v>
      </c>
      <c r="H89" s="178" t="s">
        <v>9</v>
      </c>
      <c r="I89" s="179" t="s">
        <v>11</v>
      </c>
      <c r="J89" s="179" t="s">
        <v>11</v>
      </c>
      <c r="K89" s="179" t="s">
        <v>11</v>
      </c>
      <c r="L89" s="472">
        <v>2</v>
      </c>
      <c r="M89" s="472">
        <v>4</v>
      </c>
      <c r="N89" s="272">
        <f t="shared" si="6"/>
        <v>8</v>
      </c>
      <c r="O89" s="950" t="str">
        <f t="shared" si="5"/>
        <v>MEDIO</v>
      </c>
      <c r="P89" s="639">
        <v>25</v>
      </c>
      <c r="Q89" s="272">
        <f t="shared" si="7"/>
        <v>200</v>
      </c>
      <c r="R89" s="274" t="str">
        <f t="shared" si="8"/>
        <v>II</v>
      </c>
      <c r="S89" s="246" t="str">
        <f t="shared" si="9"/>
        <v>ACEPTABLE CON CONTROL ESPECIFICO</v>
      </c>
      <c r="T89" s="179" t="s">
        <v>13</v>
      </c>
      <c r="U89" s="179" t="s">
        <v>14</v>
      </c>
      <c r="V89" s="179" t="s">
        <v>14</v>
      </c>
      <c r="W89" s="5" t="s">
        <v>3076</v>
      </c>
      <c r="X89" s="183" t="s">
        <v>13</v>
      </c>
      <c r="Y89" s="565"/>
    </row>
    <row r="90" spans="3:25" ht="207.75" customHeight="1">
      <c r="C90" s="1450"/>
      <c r="D90" s="1451"/>
      <c r="E90" s="992" t="s">
        <v>6</v>
      </c>
      <c r="F90" s="5" t="s">
        <v>154</v>
      </c>
      <c r="G90" s="363" t="s">
        <v>8</v>
      </c>
      <c r="H90" s="179" t="s">
        <v>1639</v>
      </c>
      <c r="I90" s="179" t="s">
        <v>11</v>
      </c>
      <c r="J90" s="179" t="s">
        <v>11</v>
      </c>
      <c r="K90" s="179" t="s">
        <v>11</v>
      </c>
      <c r="L90" s="472">
        <v>2</v>
      </c>
      <c r="M90" s="472">
        <v>4</v>
      </c>
      <c r="N90" s="272">
        <f t="shared" si="6"/>
        <v>8</v>
      </c>
      <c r="O90" s="950" t="str">
        <f t="shared" si="5"/>
        <v>MEDIO</v>
      </c>
      <c r="P90" s="639">
        <v>25</v>
      </c>
      <c r="Q90" s="272">
        <f t="shared" si="7"/>
        <v>200</v>
      </c>
      <c r="R90" s="274" t="str">
        <f t="shared" si="8"/>
        <v>II</v>
      </c>
      <c r="S90" s="246" t="str">
        <f t="shared" si="9"/>
        <v>ACEPTABLE CON CONTROL ESPECIFICO</v>
      </c>
      <c r="T90" s="179" t="s">
        <v>14</v>
      </c>
      <c r="U90" s="179" t="s">
        <v>14</v>
      </c>
      <c r="V90" s="179" t="s">
        <v>14</v>
      </c>
      <c r="W90" s="5" t="s">
        <v>3077</v>
      </c>
      <c r="X90" s="183" t="s">
        <v>13</v>
      </c>
      <c r="Y90" s="565"/>
    </row>
    <row r="91" spans="3:25" ht="177.75" customHeight="1">
      <c r="C91" s="1450"/>
      <c r="D91" s="1451"/>
      <c r="E91" s="992" t="s">
        <v>6</v>
      </c>
      <c r="F91" s="5" t="s">
        <v>156</v>
      </c>
      <c r="G91" s="363" t="s">
        <v>17</v>
      </c>
      <c r="H91" s="179" t="s">
        <v>18</v>
      </c>
      <c r="I91" s="179" t="s">
        <v>11</v>
      </c>
      <c r="J91" s="179" t="s">
        <v>11</v>
      </c>
      <c r="K91" s="179" t="s">
        <v>11</v>
      </c>
      <c r="L91" s="472">
        <v>2</v>
      </c>
      <c r="M91" s="472">
        <v>3</v>
      </c>
      <c r="N91" s="272">
        <f t="shared" si="6"/>
        <v>6</v>
      </c>
      <c r="O91" s="950" t="str">
        <f t="shared" si="5"/>
        <v>MEDIO</v>
      </c>
      <c r="P91" s="639">
        <v>10</v>
      </c>
      <c r="Q91" s="272">
        <f t="shared" si="7"/>
        <v>60</v>
      </c>
      <c r="R91" s="274" t="str">
        <f t="shared" si="8"/>
        <v>III</v>
      </c>
      <c r="S91" s="246" t="str">
        <f t="shared" si="9"/>
        <v>MEJORABLE</v>
      </c>
      <c r="T91" s="180" t="s">
        <v>13</v>
      </c>
      <c r="U91" s="179" t="s">
        <v>14</v>
      </c>
      <c r="V91" s="178" t="s">
        <v>14</v>
      </c>
      <c r="W91" s="5" t="s">
        <v>3078</v>
      </c>
      <c r="X91" s="183" t="s">
        <v>13</v>
      </c>
      <c r="Y91" s="565"/>
    </row>
    <row r="92" spans="3:25" ht="252.75" customHeight="1">
      <c r="C92" s="1450"/>
      <c r="D92" s="1451"/>
      <c r="E92" s="992" t="s">
        <v>157</v>
      </c>
      <c r="F92" s="188" t="s">
        <v>158</v>
      </c>
      <c r="G92" s="363" t="s">
        <v>20</v>
      </c>
      <c r="H92" s="179" t="s">
        <v>21</v>
      </c>
      <c r="I92" s="179" t="s">
        <v>11</v>
      </c>
      <c r="J92" s="179" t="s">
        <v>11</v>
      </c>
      <c r="K92" s="179" t="s">
        <v>11</v>
      </c>
      <c r="L92" s="472">
        <v>2</v>
      </c>
      <c r="M92" s="472">
        <v>3</v>
      </c>
      <c r="N92" s="272">
        <f t="shared" si="6"/>
        <v>6</v>
      </c>
      <c r="O92" s="950" t="str">
        <f t="shared" si="5"/>
        <v>MEDIO</v>
      </c>
      <c r="P92" s="639">
        <v>10</v>
      </c>
      <c r="Q92" s="272">
        <f t="shared" si="7"/>
        <v>60</v>
      </c>
      <c r="R92" s="274" t="str">
        <f t="shared" si="8"/>
        <v>III</v>
      </c>
      <c r="S92" s="246" t="str">
        <f t="shared" si="9"/>
        <v>MEJORABLE</v>
      </c>
      <c r="T92" s="180" t="s">
        <v>13</v>
      </c>
      <c r="U92" s="179" t="s">
        <v>14</v>
      </c>
      <c r="V92" s="179" t="s">
        <v>22</v>
      </c>
      <c r="W92" s="179" t="s">
        <v>3079</v>
      </c>
      <c r="X92" s="183" t="s">
        <v>13</v>
      </c>
      <c r="Y92" s="565"/>
    </row>
    <row r="93" spans="3:25" ht="229.5" customHeight="1">
      <c r="C93" s="1450"/>
      <c r="D93" s="1451"/>
      <c r="E93" s="992" t="s">
        <v>157</v>
      </c>
      <c r="F93" s="189" t="s">
        <v>159</v>
      </c>
      <c r="G93" s="363" t="s">
        <v>33</v>
      </c>
      <c r="H93" s="178" t="s">
        <v>34</v>
      </c>
      <c r="I93" s="179" t="s">
        <v>11</v>
      </c>
      <c r="J93" s="179" t="s">
        <v>11</v>
      </c>
      <c r="K93" s="179" t="s">
        <v>11</v>
      </c>
      <c r="L93" s="472">
        <v>2</v>
      </c>
      <c r="M93" s="472">
        <v>3</v>
      </c>
      <c r="N93" s="272">
        <f t="shared" si="6"/>
        <v>6</v>
      </c>
      <c r="O93" s="950" t="str">
        <f t="shared" si="5"/>
        <v>MEDIO</v>
      </c>
      <c r="P93" s="639">
        <v>10</v>
      </c>
      <c r="Q93" s="272">
        <f t="shared" si="7"/>
        <v>60</v>
      </c>
      <c r="R93" s="274" t="str">
        <f t="shared" si="8"/>
        <v>III</v>
      </c>
      <c r="S93" s="246" t="str">
        <f t="shared" si="9"/>
        <v>MEJORABLE</v>
      </c>
      <c r="T93" s="179" t="s">
        <v>13</v>
      </c>
      <c r="U93" s="179" t="s">
        <v>13</v>
      </c>
      <c r="V93" s="179" t="s">
        <v>13</v>
      </c>
      <c r="W93" s="5" t="s">
        <v>3080</v>
      </c>
      <c r="X93" s="183" t="s">
        <v>13</v>
      </c>
    </row>
    <row r="94" spans="3:25" ht="213.75" customHeight="1">
      <c r="C94" s="1450"/>
      <c r="D94" s="1451"/>
      <c r="E94" s="992" t="s">
        <v>6</v>
      </c>
      <c r="F94" s="33" t="s">
        <v>1200</v>
      </c>
      <c r="G94" s="363" t="s">
        <v>33</v>
      </c>
      <c r="H94" s="179" t="s">
        <v>160</v>
      </c>
      <c r="I94" s="179" t="s">
        <v>11</v>
      </c>
      <c r="J94" s="179" t="s">
        <v>11</v>
      </c>
      <c r="K94" s="179" t="s">
        <v>11</v>
      </c>
      <c r="L94" s="472">
        <v>2</v>
      </c>
      <c r="M94" s="472">
        <v>3</v>
      </c>
      <c r="N94" s="272">
        <f t="shared" si="6"/>
        <v>6</v>
      </c>
      <c r="O94" s="950" t="str">
        <f t="shared" si="5"/>
        <v>MEDIO</v>
      </c>
      <c r="P94" s="639">
        <v>10</v>
      </c>
      <c r="Q94" s="272">
        <f t="shared" si="7"/>
        <v>60</v>
      </c>
      <c r="R94" s="274" t="str">
        <f t="shared" si="8"/>
        <v>III</v>
      </c>
      <c r="S94" s="246" t="str">
        <f t="shared" si="9"/>
        <v>MEJORABLE</v>
      </c>
      <c r="T94" s="179" t="s">
        <v>13</v>
      </c>
      <c r="U94" s="179" t="s">
        <v>13</v>
      </c>
      <c r="V94" s="179" t="s">
        <v>13</v>
      </c>
      <c r="W94" s="5" t="s">
        <v>3081</v>
      </c>
      <c r="X94" s="183" t="s">
        <v>162</v>
      </c>
      <c r="Y94" s="379"/>
    </row>
    <row r="95" spans="3:25" ht="232.5" customHeight="1">
      <c r="C95" s="1450"/>
      <c r="D95" s="1451"/>
      <c r="E95" s="992" t="s">
        <v>157</v>
      </c>
      <c r="F95" s="184" t="s">
        <v>163</v>
      </c>
      <c r="G95" s="363" t="s">
        <v>39</v>
      </c>
      <c r="H95" s="5" t="s">
        <v>164</v>
      </c>
      <c r="I95" s="179" t="s">
        <v>11</v>
      </c>
      <c r="J95" s="179" t="s">
        <v>11</v>
      </c>
      <c r="K95" s="179" t="s">
        <v>11</v>
      </c>
      <c r="L95" s="472">
        <v>2</v>
      </c>
      <c r="M95" s="472">
        <v>3</v>
      </c>
      <c r="N95" s="272">
        <f t="shared" si="6"/>
        <v>6</v>
      </c>
      <c r="O95" s="950" t="str">
        <f t="shared" si="5"/>
        <v>MEDIO</v>
      </c>
      <c r="P95" s="639">
        <v>10</v>
      </c>
      <c r="Q95" s="272">
        <f t="shared" si="7"/>
        <v>60</v>
      </c>
      <c r="R95" s="274" t="str">
        <f t="shared" si="8"/>
        <v>III</v>
      </c>
      <c r="S95" s="246" t="str">
        <f t="shared" si="9"/>
        <v>MEJORABLE</v>
      </c>
      <c r="T95" s="179" t="s">
        <v>13</v>
      </c>
      <c r="U95" s="179" t="s">
        <v>13</v>
      </c>
      <c r="V95" s="179" t="s">
        <v>13</v>
      </c>
      <c r="W95" s="5" t="s">
        <v>3082</v>
      </c>
      <c r="X95" s="183" t="s">
        <v>166</v>
      </c>
      <c r="Y95" s="379"/>
    </row>
    <row r="96" spans="3:25" ht="221.25" customHeight="1">
      <c r="C96" s="1450"/>
      <c r="D96" s="1451"/>
      <c r="E96" s="992" t="s">
        <v>157</v>
      </c>
      <c r="F96" s="184" t="s">
        <v>1322</v>
      </c>
      <c r="G96" s="363" t="s">
        <v>39</v>
      </c>
      <c r="H96" s="5" t="s">
        <v>1202</v>
      </c>
      <c r="I96" s="179" t="s">
        <v>11</v>
      </c>
      <c r="J96" s="179" t="s">
        <v>11</v>
      </c>
      <c r="K96" s="179" t="s">
        <v>11</v>
      </c>
      <c r="L96" s="472">
        <v>2</v>
      </c>
      <c r="M96" s="472">
        <v>3</v>
      </c>
      <c r="N96" s="272">
        <f t="shared" si="6"/>
        <v>6</v>
      </c>
      <c r="O96" s="950" t="str">
        <f t="shared" si="5"/>
        <v>MEDIO</v>
      </c>
      <c r="P96" s="639">
        <v>10</v>
      </c>
      <c r="Q96" s="272">
        <f t="shared" si="7"/>
        <v>60</v>
      </c>
      <c r="R96" s="274" t="str">
        <f t="shared" si="8"/>
        <v>III</v>
      </c>
      <c r="S96" s="246" t="str">
        <f t="shared" si="9"/>
        <v>MEJORABLE</v>
      </c>
      <c r="T96" s="179" t="s">
        <v>13</v>
      </c>
      <c r="U96" s="179" t="s">
        <v>13</v>
      </c>
      <c r="V96" s="179" t="s">
        <v>13</v>
      </c>
      <c r="W96" s="5" t="s">
        <v>3083</v>
      </c>
      <c r="X96" s="183" t="s">
        <v>166</v>
      </c>
      <c r="Y96" s="379"/>
    </row>
    <row r="97" spans="3:25" ht="311.25" customHeight="1">
      <c r="C97" s="1450"/>
      <c r="D97" s="1451"/>
      <c r="E97" s="992" t="s">
        <v>6</v>
      </c>
      <c r="F97" s="5" t="s">
        <v>40</v>
      </c>
      <c r="G97" s="363" t="s">
        <v>20</v>
      </c>
      <c r="H97" s="5" t="s">
        <v>41</v>
      </c>
      <c r="I97" s="179" t="s">
        <v>11</v>
      </c>
      <c r="J97" s="179" t="s">
        <v>11</v>
      </c>
      <c r="K97" s="179" t="s">
        <v>11</v>
      </c>
      <c r="L97" s="472">
        <v>2</v>
      </c>
      <c r="M97" s="472">
        <v>3</v>
      </c>
      <c r="N97" s="272">
        <f t="shared" si="6"/>
        <v>6</v>
      </c>
      <c r="O97" s="950" t="str">
        <f t="shared" si="5"/>
        <v>MEDIO</v>
      </c>
      <c r="P97" s="639">
        <v>10</v>
      </c>
      <c r="Q97" s="272">
        <f t="shared" si="7"/>
        <v>60</v>
      </c>
      <c r="R97" s="274" t="str">
        <f t="shared" si="8"/>
        <v>III</v>
      </c>
      <c r="S97" s="246" t="str">
        <f t="shared" si="9"/>
        <v>MEJORABLE</v>
      </c>
      <c r="T97" s="179" t="s">
        <v>14</v>
      </c>
      <c r="U97" s="179" t="s">
        <v>14</v>
      </c>
      <c r="V97" s="179" t="s">
        <v>14</v>
      </c>
      <c r="W97" s="5" t="s">
        <v>3084</v>
      </c>
      <c r="X97" s="183" t="s">
        <v>13</v>
      </c>
      <c r="Y97" s="379"/>
    </row>
    <row r="98" spans="3:25" ht="367.5" customHeight="1">
      <c r="C98" s="1450"/>
      <c r="D98" s="1451"/>
      <c r="E98" s="992" t="s">
        <v>6</v>
      </c>
      <c r="F98" s="959" t="s">
        <v>1809</v>
      </c>
      <c r="G98" s="363" t="s">
        <v>1204</v>
      </c>
      <c r="H98" s="179" t="s">
        <v>167</v>
      </c>
      <c r="I98" s="179" t="s">
        <v>11</v>
      </c>
      <c r="J98" s="179" t="s">
        <v>11</v>
      </c>
      <c r="K98" s="179" t="s">
        <v>11</v>
      </c>
      <c r="L98" s="472">
        <v>2</v>
      </c>
      <c r="M98" s="472">
        <v>3</v>
      </c>
      <c r="N98" s="272">
        <f t="shared" si="6"/>
        <v>6</v>
      </c>
      <c r="O98" s="950" t="str">
        <f t="shared" si="5"/>
        <v>MEDIO</v>
      </c>
      <c r="P98" s="639">
        <v>10</v>
      </c>
      <c r="Q98" s="272">
        <f t="shared" si="7"/>
        <v>60</v>
      </c>
      <c r="R98" s="274" t="str">
        <f t="shared" si="8"/>
        <v>III</v>
      </c>
      <c r="S98" s="246" t="str">
        <f t="shared" si="9"/>
        <v>MEJORABLE</v>
      </c>
      <c r="T98" s="179" t="s">
        <v>13</v>
      </c>
      <c r="U98" s="179" t="s">
        <v>14</v>
      </c>
      <c r="V98" s="179" t="s">
        <v>14</v>
      </c>
      <c r="W98" s="178" t="s">
        <v>3085</v>
      </c>
      <c r="X98" s="183" t="s">
        <v>13</v>
      </c>
      <c r="Y98" s="379"/>
    </row>
    <row r="99" spans="3:25" ht="228.75" customHeight="1">
      <c r="C99" s="1450"/>
      <c r="D99" s="1451"/>
      <c r="E99" s="992" t="s">
        <v>6</v>
      </c>
      <c r="F99" s="552" t="s">
        <v>1810</v>
      </c>
      <c r="G99" s="363" t="s">
        <v>8</v>
      </c>
      <c r="H99" s="179" t="s">
        <v>170</v>
      </c>
      <c r="I99" s="179" t="s">
        <v>11</v>
      </c>
      <c r="J99" s="179" t="s">
        <v>11</v>
      </c>
      <c r="K99" s="179" t="s">
        <v>11</v>
      </c>
      <c r="L99" s="472">
        <v>2</v>
      </c>
      <c r="M99" s="472">
        <v>4</v>
      </c>
      <c r="N99" s="272">
        <f t="shared" si="6"/>
        <v>8</v>
      </c>
      <c r="O99" s="950" t="str">
        <f t="shared" si="5"/>
        <v>MEDIO</v>
      </c>
      <c r="P99" s="639">
        <v>60</v>
      </c>
      <c r="Q99" s="272">
        <f t="shared" si="7"/>
        <v>480</v>
      </c>
      <c r="R99" s="274" t="str">
        <f t="shared" si="8"/>
        <v>II</v>
      </c>
      <c r="S99" s="246" t="str">
        <f t="shared" si="9"/>
        <v>ACEPTABLE CON CONTROL ESPECIFICO</v>
      </c>
      <c r="T99" s="179" t="s">
        <v>14</v>
      </c>
      <c r="U99" s="179" t="s">
        <v>14</v>
      </c>
      <c r="V99" s="179" t="s">
        <v>14</v>
      </c>
      <c r="W99" s="5" t="s">
        <v>3086</v>
      </c>
      <c r="X99" s="183" t="s">
        <v>13</v>
      </c>
      <c r="Y99" s="379"/>
    </row>
    <row r="100" spans="3:25" ht="303.75" customHeight="1">
      <c r="C100" s="1450"/>
      <c r="D100" s="1451"/>
      <c r="E100" s="992" t="s">
        <v>6</v>
      </c>
      <c r="F100" s="959" t="s">
        <v>1811</v>
      </c>
      <c r="G100" s="363" t="s">
        <v>17</v>
      </c>
      <c r="H100" s="179" t="s">
        <v>18</v>
      </c>
      <c r="I100" s="179" t="s">
        <v>11</v>
      </c>
      <c r="J100" s="179" t="s">
        <v>11</v>
      </c>
      <c r="K100" s="179" t="s">
        <v>11</v>
      </c>
      <c r="L100" s="472">
        <v>2</v>
      </c>
      <c r="M100" s="472">
        <v>3</v>
      </c>
      <c r="N100" s="272">
        <f t="shared" si="6"/>
        <v>6</v>
      </c>
      <c r="O100" s="950" t="str">
        <f t="shared" si="5"/>
        <v>MEDIO</v>
      </c>
      <c r="P100" s="639">
        <v>10</v>
      </c>
      <c r="Q100" s="272">
        <f t="shared" si="7"/>
        <v>60</v>
      </c>
      <c r="R100" s="274" t="str">
        <f t="shared" si="8"/>
        <v>III</v>
      </c>
      <c r="S100" s="246" t="str">
        <f t="shared" si="9"/>
        <v>MEJORABLE</v>
      </c>
      <c r="T100" s="179" t="s">
        <v>13</v>
      </c>
      <c r="U100" s="179" t="s">
        <v>1206</v>
      </c>
      <c r="V100" s="178" t="s">
        <v>14</v>
      </c>
      <c r="W100" s="179" t="s">
        <v>3087</v>
      </c>
      <c r="X100" s="183" t="s">
        <v>13</v>
      </c>
      <c r="Y100" s="379"/>
    </row>
    <row r="101" spans="3:25" ht="277.5" customHeight="1">
      <c r="C101" s="1450"/>
      <c r="D101" s="1451"/>
      <c r="E101" s="992" t="s">
        <v>157</v>
      </c>
      <c r="F101" s="468" t="s">
        <v>1812</v>
      </c>
      <c r="G101" s="363" t="s">
        <v>20</v>
      </c>
      <c r="H101" s="179" t="s">
        <v>36</v>
      </c>
      <c r="I101" s="179" t="s">
        <v>11</v>
      </c>
      <c r="J101" s="179" t="s">
        <v>11</v>
      </c>
      <c r="K101" s="179" t="s">
        <v>11</v>
      </c>
      <c r="L101" s="472">
        <v>2</v>
      </c>
      <c r="M101" s="472">
        <v>3</v>
      </c>
      <c r="N101" s="272">
        <f t="shared" si="6"/>
        <v>6</v>
      </c>
      <c r="O101" s="950" t="str">
        <f t="shared" si="5"/>
        <v>MEDIO</v>
      </c>
      <c r="P101" s="639">
        <v>10</v>
      </c>
      <c r="Q101" s="272">
        <f t="shared" si="7"/>
        <v>60</v>
      </c>
      <c r="R101" s="274" t="str">
        <f t="shared" si="8"/>
        <v>III</v>
      </c>
      <c r="S101" s="246" t="str">
        <f t="shared" si="9"/>
        <v>MEJORABLE</v>
      </c>
      <c r="T101" s="179" t="s">
        <v>13</v>
      </c>
      <c r="U101" s="179" t="s">
        <v>13</v>
      </c>
      <c r="V101" s="179" t="s">
        <v>13</v>
      </c>
      <c r="W101" s="5" t="s">
        <v>3088</v>
      </c>
      <c r="X101" s="183" t="s">
        <v>38</v>
      </c>
      <c r="Y101" s="379"/>
    </row>
    <row r="102" spans="3:25" ht="382.5" customHeight="1">
      <c r="C102" s="1450"/>
      <c r="D102" s="1451"/>
      <c r="E102" s="992" t="s">
        <v>6</v>
      </c>
      <c r="F102" s="960" t="s">
        <v>3990</v>
      </c>
      <c r="G102" s="363" t="s">
        <v>33</v>
      </c>
      <c r="H102" s="324" t="s">
        <v>3881</v>
      </c>
      <c r="I102" s="179" t="s">
        <v>11</v>
      </c>
      <c r="J102" s="179" t="s">
        <v>11</v>
      </c>
      <c r="K102" s="179" t="s">
        <v>11</v>
      </c>
      <c r="L102" s="472">
        <v>2</v>
      </c>
      <c r="M102" s="472">
        <v>3</v>
      </c>
      <c r="N102" s="272">
        <f t="shared" si="6"/>
        <v>6</v>
      </c>
      <c r="O102" s="950" t="str">
        <f t="shared" si="5"/>
        <v>MEDIO</v>
      </c>
      <c r="P102" s="639">
        <v>10</v>
      </c>
      <c r="Q102" s="272">
        <f t="shared" si="7"/>
        <v>60</v>
      </c>
      <c r="R102" s="274" t="str">
        <f t="shared" si="8"/>
        <v>III</v>
      </c>
      <c r="S102" s="246" t="str">
        <f t="shared" si="9"/>
        <v>MEJORABLE</v>
      </c>
      <c r="T102" s="179" t="s">
        <v>26</v>
      </c>
      <c r="U102" s="179" t="s">
        <v>26</v>
      </c>
      <c r="V102" s="179" t="s">
        <v>175</v>
      </c>
      <c r="W102" s="15" t="s">
        <v>3993</v>
      </c>
      <c r="X102" s="183" t="s">
        <v>1640</v>
      </c>
      <c r="Y102" s="379"/>
    </row>
    <row r="103" spans="3:25" ht="225" customHeight="1">
      <c r="C103" s="1450"/>
      <c r="D103" s="1451"/>
      <c r="E103" s="992" t="s">
        <v>6</v>
      </c>
      <c r="F103" s="33" t="s">
        <v>180</v>
      </c>
      <c r="G103" s="363" t="s">
        <v>20</v>
      </c>
      <c r="H103" s="179" t="s">
        <v>31</v>
      </c>
      <c r="I103" s="184" t="s">
        <v>11</v>
      </c>
      <c r="J103" s="184" t="s">
        <v>11</v>
      </c>
      <c r="K103" s="184" t="s">
        <v>11</v>
      </c>
      <c r="L103" s="472">
        <v>2</v>
      </c>
      <c r="M103" s="472">
        <v>2</v>
      </c>
      <c r="N103" s="272">
        <f t="shared" si="6"/>
        <v>4</v>
      </c>
      <c r="O103" s="950" t="str">
        <f t="shared" si="5"/>
        <v>BAJO</v>
      </c>
      <c r="P103" s="639">
        <v>100</v>
      </c>
      <c r="Q103" s="272">
        <f t="shared" si="7"/>
        <v>400</v>
      </c>
      <c r="R103" s="274" t="str">
        <f t="shared" si="8"/>
        <v>II</v>
      </c>
      <c r="S103" s="246" t="str">
        <f t="shared" si="9"/>
        <v>ACEPTABLE CON CONTROL ESPECIFICO</v>
      </c>
      <c r="T103" s="179" t="s">
        <v>13</v>
      </c>
      <c r="U103" s="179" t="s">
        <v>13</v>
      </c>
      <c r="V103" s="179" t="s">
        <v>13</v>
      </c>
      <c r="W103" s="179" t="s">
        <v>3089</v>
      </c>
      <c r="X103" s="183" t="s">
        <v>13</v>
      </c>
      <c r="Y103" s="379"/>
    </row>
    <row r="104" spans="3:25" ht="277.5" customHeight="1">
      <c r="C104" s="1450"/>
      <c r="D104" s="1451"/>
      <c r="E104" s="992" t="s">
        <v>157</v>
      </c>
      <c r="F104" s="197" t="s">
        <v>181</v>
      </c>
      <c r="G104" s="363" t="s">
        <v>81</v>
      </c>
      <c r="H104" s="10" t="s">
        <v>182</v>
      </c>
      <c r="I104" s="198" t="s">
        <v>11</v>
      </c>
      <c r="J104" s="198" t="s">
        <v>11</v>
      </c>
      <c r="K104" s="198" t="s">
        <v>11</v>
      </c>
      <c r="L104" s="472">
        <v>2</v>
      </c>
      <c r="M104" s="472">
        <v>3</v>
      </c>
      <c r="N104" s="272">
        <f t="shared" si="6"/>
        <v>6</v>
      </c>
      <c r="O104" s="950" t="str">
        <f t="shared" si="5"/>
        <v>MEDIO</v>
      </c>
      <c r="P104" s="639">
        <v>10</v>
      </c>
      <c r="Q104" s="272">
        <f t="shared" si="7"/>
        <v>60</v>
      </c>
      <c r="R104" s="274" t="str">
        <f t="shared" si="8"/>
        <v>III</v>
      </c>
      <c r="S104" s="246" t="str">
        <f t="shared" si="9"/>
        <v>MEJORABLE</v>
      </c>
      <c r="T104" s="198" t="s">
        <v>13</v>
      </c>
      <c r="U104" s="198" t="s">
        <v>13</v>
      </c>
      <c r="V104" s="198" t="s">
        <v>13</v>
      </c>
      <c r="W104" s="9" t="s">
        <v>3090</v>
      </c>
      <c r="X104" s="183" t="s">
        <v>13</v>
      </c>
      <c r="Y104" s="379"/>
    </row>
    <row r="105" spans="3:25" ht="240" customHeight="1" thickBot="1">
      <c r="C105" s="1477"/>
      <c r="D105" s="1478"/>
      <c r="E105" s="671" t="s">
        <v>157</v>
      </c>
      <c r="F105" s="153" t="s">
        <v>183</v>
      </c>
      <c r="G105" s="208" t="s">
        <v>81</v>
      </c>
      <c r="H105" s="266" t="s">
        <v>182</v>
      </c>
      <c r="I105" s="154" t="s">
        <v>11</v>
      </c>
      <c r="J105" s="154" t="s">
        <v>11</v>
      </c>
      <c r="K105" s="154" t="s">
        <v>11</v>
      </c>
      <c r="L105" s="646">
        <v>2</v>
      </c>
      <c r="M105" s="646">
        <v>3</v>
      </c>
      <c r="N105" s="539">
        <f t="shared" si="6"/>
        <v>6</v>
      </c>
      <c r="O105" s="957" t="str">
        <f t="shared" si="5"/>
        <v>MEDIO</v>
      </c>
      <c r="P105" s="953">
        <v>10</v>
      </c>
      <c r="Q105" s="539">
        <f t="shared" si="7"/>
        <v>60</v>
      </c>
      <c r="R105" s="541" t="str">
        <f t="shared" si="8"/>
        <v>III</v>
      </c>
      <c r="S105" s="269" t="str">
        <f t="shared" si="9"/>
        <v>MEJORABLE</v>
      </c>
      <c r="T105" s="154" t="s">
        <v>13</v>
      </c>
      <c r="U105" s="154" t="s">
        <v>13</v>
      </c>
      <c r="V105" s="154" t="s">
        <v>13</v>
      </c>
      <c r="W105" s="270" t="s">
        <v>3091</v>
      </c>
      <c r="X105" s="212" t="s">
        <v>13</v>
      </c>
      <c r="Y105" s="379"/>
    </row>
  </sheetData>
  <mergeCells count="26">
    <mergeCell ref="C8:D8"/>
    <mergeCell ref="E8:X8"/>
    <mergeCell ref="C9:C10"/>
    <mergeCell ref="D9:D10"/>
    <mergeCell ref="E9:E10"/>
    <mergeCell ref="F9:G9"/>
    <mergeCell ref="H9:H10"/>
    <mergeCell ref="I9:K9"/>
    <mergeCell ref="L9:R9"/>
    <mergeCell ref="T9:X9"/>
    <mergeCell ref="C3:C6"/>
    <mergeCell ref="D3:V4"/>
    <mergeCell ref="X3:X6"/>
    <mergeCell ref="D5:V6"/>
    <mergeCell ref="U7:V7"/>
    <mergeCell ref="W7:X7"/>
    <mergeCell ref="C71:D83"/>
    <mergeCell ref="C89:D105"/>
    <mergeCell ref="C11:C39"/>
    <mergeCell ref="D11:D29"/>
    <mergeCell ref="E11:E16"/>
    <mergeCell ref="D30:D39"/>
    <mergeCell ref="C40:C70"/>
    <mergeCell ref="D40:D47"/>
    <mergeCell ref="E40:E41"/>
    <mergeCell ref="D48:D70"/>
  </mergeCells>
  <conditionalFormatting sqref="S12:S70 S77:S83 S89:S105">
    <cfRule type="containsText" dxfId="2315" priority="25" stopIfTrue="1" operator="containsText" text="MEJORABLE">
      <formula>NOT(ISERROR(SEARCH("MEJORABLE",S12)))</formula>
    </cfRule>
    <cfRule type="containsText" dxfId="2314" priority="26" stopIfTrue="1" operator="containsText" text="ACEPTABLE CON CONTROL ESPECIFICO">
      <formula>NOT(ISERROR(SEARCH("ACEPTABLE CON CONTROL ESPECIFICO",S12)))</formula>
    </cfRule>
    <cfRule type="containsText" dxfId="2313" priority="27" stopIfTrue="1" operator="containsText" text="NO ACEPTABLE">
      <formula>NOT(ISERROR(SEARCH("NO ACEPTABLE",S12)))</formula>
    </cfRule>
  </conditionalFormatting>
  <conditionalFormatting sqref="S76">
    <cfRule type="containsText" dxfId="2312" priority="19" stopIfTrue="1" operator="containsText" text="MEJORABLE">
      <formula>NOT(ISERROR(SEARCH("MEJORABLE",S76)))</formula>
    </cfRule>
    <cfRule type="containsText" dxfId="2311" priority="20" stopIfTrue="1" operator="containsText" text="ACEPTABLE CON CONTROL ESPECIFICO">
      <formula>NOT(ISERROR(SEARCH("ACEPTABLE CON CONTROL ESPECIFICO",S76)))</formula>
    </cfRule>
    <cfRule type="containsText" dxfId="2310" priority="21" stopIfTrue="1" operator="containsText" text="NO ACEPTABLE">
      <formula>NOT(ISERROR(SEARCH("NO ACEPTABLE",S76)))</formula>
    </cfRule>
  </conditionalFormatting>
  <conditionalFormatting sqref="S72">
    <cfRule type="containsText" dxfId="2309" priority="16" stopIfTrue="1" operator="containsText" text="MEJORABLE">
      <formula>NOT(ISERROR(SEARCH("MEJORABLE",S72)))</formula>
    </cfRule>
    <cfRule type="containsText" dxfId="2308" priority="17" stopIfTrue="1" operator="containsText" text="ACEPTABLE CON CONTROL ESPECIFICO">
      <formula>NOT(ISERROR(SEARCH("ACEPTABLE CON CONTROL ESPECIFICO",S72)))</formula>
    </cfRule>
    <cfRule type="containsText" dxfId="2307" priority="18" stopIfTrue="1" operator="containsText" text="NO ACEPTABLE">
      <formula>NOT(ISERROR(SEARCH("NO ACEPTABLE",S72)))</formula>
    </cfRule>
  </conditionalFormatting>
  <conditionalFormatting sqref="S73">
    <cfRule type="containsText" dxfId="2306" priority="13" stopIfTrue="1" operator="containsText" text="MEJORABLE">
      <formula>NOT(ISERROR(SEARCH("MEJORABLE",S73)))</formula>
    </cfRule>
    <cfRule type="containsText" dxfId="2305" priority="14" stopIfTrue="1" operator="containsText" text="ACEPTABLE CON CONTROL ESPECIFICO">
      <formula>NOT(ISERROR(SEARCH("ACEPTABLE CON CONTROL ESPECIFICO",S73)))</formula>
    </cfRule>
    <cfRule type="containsText" dxfId="2304" priority="15" stopIfTrue="1" operator="containsText" text="NO ACEPTABLE">
      <formula>NOT(ISERROR(SEARCH("NO ACEPTABLE",S73)))</formula>
    </cfRule>
  </conditionalFormatting>
  <conditionalFormatting sqref="S74">
    <cfRule type="containsText" dxfId="2303" priority="10" stopIfTrue="1" operator="containsText" text="MEJORABLE">
      <formula>NOT(ISERROR(SEARCH("MEJORABLE",S74)))</formula>
    </cfRule>
    <cfRule type="containsText" dxfId="2302" priority="11" stopIfTrue="1" operator="containsText" text="ACEPTABLE CON CONTROL ESPECIFICO">
      <formula>NOT(ISERROR(SEARCH("ACEPTABLE CON CONTROL ESPECIFICO",S74)))</formula>
    </cfRule>
    <cfRule type="containsText" dxfId="2301" priority="12" stopIfTrue="1" operator="containsText" text="NO ACEPTABLE">
      <formula>NOT(ISERROR(SEARCH("NO ACEPTABLE",S74)))</formula>
    </cfRule>
  </conditionalFormatting>
  <conditionalFormatting sqref="S75">
    <cfRule type="containsText" dxfId="2300" priority="7" stopIfTrue="1" operator="containsText" text="MEJORABLE">
      <formula>NOT(ISERROR(SEARCH("MEJORABLE",S75)))</formula>
    </cfRule>
    <cfRule type="containsText" dxfId="2299" priority="8" stopIfTrue="1" operator="containsText" text="ACEPTABLE CON CONTROL ESPECIFICO">
      <formula>NOT(ISERROR(SEARCH("ACEPTABLE CON CONTROL ESPECIFICO",S75)))</formula>
    </cfRule>
    <cfRule type="containsText" dxfId="2298" priority="9" stopIfTrue="1" operator="containsText" text="NO ACEPTABLE">
      <formula>NOT(ISERROR(SEARCH("NO ACEPTABLE",S75)))</formula>
    </cfRule>
  </conditionalFormatting>
  <conditionalFormatting sqref="S71">
    <cfRule type="containsText" dxfId="2297" priority="4" stopIfTrue="1" operator="containsText" text="MEJORABLE">
      <formula>NOT(ISERROR(SEARCH("MEJORABLE",S71)))</formula>
    </cfRule>
    <cfRule type="containsText" dxfId="2296" priority="5" stopIfTrue="1" operator="containsText" text="ACEPTABLE CON CONTROL ESPECIFICO">
      <formula>NOT(ISERROR(SEARCH("ACEPTABLE CON CONTROL ESPECIFICO",S71)))</formula>
    </cfRule>
    <cfRule type="containsText" dxfId="2295" priority="6" stopIfTrue="1" operator="containsText" text="NO ACEPTABLE">
      <formula>NOT(ISERROR(SEARCH("NO ACEPTABLE",S71)))</formula>
    </cfRule>
  </conditionalFormatting>
  <conditionalFormatting sqref="S11">
    <cfRule type="containsText" dxfId="2294" priority="1" stopIfTrue="1" operator="containsText" text="MEJORABLE">
      <formula>NOT(ISERROR(SEARCH("MEJORABLE",S11)))</formula>
    </cfRule>
    <cfRule type="containsText" dxfId="2293" priority="2" stopIfTrue="1" operator="containsText" text="ACEPTABLE CON CONTROL ESPECIFICO">
      <formula>NOT(ISERROR(SEARCH("ACEPTABLE CON CONTROL ESPECIFICO",S11)))</formula>
    </cfRule>
    <cfRule type="containsText" dxfId="2292" priority="3" stopIfTrue="1" operator="containsText" text="NO ACEPTABLE">
      <formula>NOT(ISERROR(SEARCH("NO ACEPTABLE",S11)))</formula>
    </cfRule>
  </conditionalFormatting>
  <pageMargins left="0.7" right="0.7" top="0.75" bottom="0.75" header="0.3" footer="0.3"/>
  <pageSetup scale="10" orientation="portrait" r:id="rId1"/>
  <rowBreaks count="1" manualBreakCount="1">
    <brk id="76" min="1" max="24" man="1"/>
  </rowBreaks>
  <drawing r:id="rId2"/>
  <extLst>
    <ext xmlns:x14="http://schemas.microsoft.com/office/spreadsheetml/2009/9/main" uri="{CCE6A557-97BC-4b89-ADB6-D9C93CAAB3DF}">
      <x14:dataValidations xmlns:xm="http://schemas.microsoft.com/office/excel/2006/main" xWindow="832" yWindow="582"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300-000000000000}">
          <x14:formula1>
            <xm:f>'G. NIVEL DE CONSECUENCIA'!$D$10:$D$13</xm:f>
          </x14:formula1>
          <xm:sqref>P11:P105</xm:sqref>
        </x14:dataValidation>
        <x14:dataValidation type="list" allowBlank="1" showInputMessage="1" showErrorMessage="1" promptTitle="NE" prompt="4 = Continua_x000a_3 = Frecuente_x000a_2 = Ocasional_x000a_1 = Esporádica" xr:uid="{00000000-0002-0000-1300-000001000000}">
          <x14:formula1>
            <xm:f>'D. NIVEL DE EXPOSICIÓN'!$D$8:$D$15</xm:f>
          </x14:formula1>
          <xm:sqref>M11:M105</xm:sqref>
        </x14:dataValidation>
        <x14:dataValidation type="list" allowBlank="1" showInputMessage="1" showErrorMessage="1" prompt="10 = Muy Alto_x000a_6 = Alto_x000a_2 = Medio_x000a_0 = Bajo" xr:uid="{00000000-0002-0000-1300-000002000000}">
          <x14:formula1>
            <xm:f>'C. NIVEL DE DEFICIENCIA'!$C$8:$C$17</xm:f>
          </x14:formula1>
          <xm:sqref>L11:L105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3"/>
  <dimension ref="C2:Y105"/>
  <sheetViews>
    <sheetView view="pageBreakPreview" zoomScale="20" zoomScaleNormal="10" zoomScaleSheetLayoutView="20" workbookViewId="0">
      <selection activeCell="H75" sqref="H75"/>
    </sheetView>
  </sheetViews>
  <sheetFormatPr baseColWidth="10" defaultColWidth="11.44140625" defaultRowHeight="25.8"/>
  <cols>
    <col min="1" max="1" width="11.44140625" style="376"/>
    <col min="2" max="2" width="27" style="376" customWidth="1"/>
    <col min="3" max="3" width="50" style="376" customWidth="1"/>
    <col min="4" max="4" width="51.6640625" style="376" customWidth="1"/>
    <col min="5" max="5" width="46" style="376" customWidth="1"/>
    <col min="6" max="6" width="126.109375" style="376" customWidth="1"/>
    <col min="7" max="7" width="81" style="376" customWidth="1"/>
    <col min="8" max="8" width="73.44140625" style="376" customWidth="1"/>
    <col min="9" max="10" width="47.44140625" style="376" customWidth="1"/>
    <col min="11" max="11" width="50.6640625" style="376" customWidth="1"/>
    <col min="12" max="12" width="42.109375" style="376" customWidth="1"/>
    <col min="13" max="13" width="42.44140625" style="376" customWidth="1"/>
    <col min="14" max="14" width="43.6640625" style="376" customWidth="1"/>
    <col min="15" max="15" width="47.6640625" style="376" customWidth="1"/>
    <col min="16" max="16" width="61.6640625" style="376" customWidth="1"/>
    <col min="17" max="17" width="47.109375" style="376" customWidth="1"/>
    <col min="18" max="18" width="36.6640625" style="376" customWidth="1"/>
    <col min="19" max="19" width="79.33203125" style="376" customWidth="1"/>
    <col min="20" max="20" width="72.109375" style="387" customWidth="1"/>
    <col min="21" max="21" width="42.44140625" style="376" customWidth="1"/>
    <col min="22" max="22" width="65.44140625" style="376" customWidth="1"/>
    <col min="23" max="23" width="176.44140625" style="376" customWidth="1"/>
    <col min="24" max="24" width="87.44140625" style="376" customWidth="1"/>
    <col min="25" max="25" width="17.5546875" style="376" customWidth="1"/>
    <col min="26" max="16384" width="11.44140625" style="376"/>
  </cols>
  <sheetData>
    <row r="2" spans="3:25" ht="26.4" thickBot="1"/>
    <row r="3" spans="3:25" ht="24.6"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c r="Y3" s="666"/>
    </row>
    <row r="4" spans="3:25" ht="27">
      <c r="C4" s="1414"/>
      <c r="D4" s="1418"/>
      <c r="E4" s="1418"/>
      <c r="F4" s="1418"/>
      <c r="G4" s="1418"/>
      <c r="H4" s="1418"/>
      <c r="I4" s="1418"/>
      <c r="J4" s="1418"/>
      <c r="K4" s="1418"/>
      <c r="L4" s="1418"/>
      <c r="M4" s="1418"/>
      <c r="N4" s="1418"/>
      <c r="O4" s="1418"/>
      <c r="P4" s="1418"/>
      <c r="Q4" s="1418"/>
      <c r="R4" s="1418"/>
      <c r="S4" s="1418"/>
      <c r="T4" s="1418"/>
      <c r="U4" s="1418"/>
      <c r="V4" s="1418"/>
      <c r="W4" s="322" t="s">
        <v>3928</v>
      </c>
      <c r="X4" s="1420"/>
      <c r="Y4" s="666"/>
    </row>
    <row r="5" spans="3:25" ht="27">
      <c r="C5" s="1414"/>
      <c r="D5" s="1494" t="s">
        <v>4346</v>
      </c>
      <c r="E5" s="1494"/>
      <c r="F5" s="1494"/>
      <c r="G5" s="1494"/>
      <c r="H5" s="1494"/>
      <c r="I5" s="1494"/>
      <c r="J5" s="1494"/>
      <c r="K5" s="1494"/>
      <c r="L5" s="1494"/>
      <c r="M5" s="1494"/>
      <c r="N5" s="1494"/>
      <c r="O5" s="1494"/>
      <c r="P5" s="1494"/>
      <c r="Q5" s="1494"/>
      <c r="R5" s="1494"/>
      <c r="S5" s="1494"/>
      <c r="T5" s="1494"/>
      <c r="U5" s="1494"/>
      <c r="V5" s="1494"/>
      <c r="W5" s="194" t="s">
        <v>3929</v>
      </c>
      <c r="X5" s="1420"/>
      <c r="Y5" s="666"/>
    </row>
    <row r="6" spans="3:25" ht="27">
      <c r="C6" s="1414"/>
      <c r="D6" s="1494"/>
      <c r="E6" s="1494"/>
      <c r="F6" s="1494"/>
      <c r="G6" s="1494"/>
      <c r="H6" s="1494"/>
      <c r="I6" s="1494"/>
      <c r="J6" s="1494"/>
      <c r="K6" s="1494"/>
      <c r="L6" s="1494"/>
      <c r="M6" s="1494"/>
      <c r="N6" s="1494"/>
      <c r="O6" s="1494"/>
      <c r="P6" s="1494"/>
      <c r="Q6" s="1494"/>
      <c r="R6" s="1494"/>
      <c r="S6" s="1494"/>
      <c r="T6" s="1494"/>
      <c r="U6" s="1494"/>
      <c r="V6" s="1494"/>
      <c r="W6" s="859" t="s">
        <v>2</v>
      </c>
      <c r="X6" s="1420"/>
      <c r="Y6" s="666"/>
    </row>
    <row r="7" spans="3:25" ht="116.25" customHeight="1">
      <c r="C7" s="251" t="s">
        <v>3</v>
      </c>
      <c r="D7" s="205">
        <v>43518</v>
      </c>
      <c r="E7" s="350">
        <v>43533</v>
      </c>
      <c r="F7" s="205">
        <v>43710</v>
      </c>
      <c r="G7" s="205">
        <v>43719</v>
      </c>
      <c r="H7" s="205">
        <v>43732</v>
      </c>
      <c r="I7" s="205">
        <v>43768</v>
      </c>
      <c r="J7" s="205">
        <v>44034</v>
      </c>
      <c r="K7" s="205">
        <v>44295</v>
      </c>
      <c r="L7" s="205">
        <v>44708</v>
      </c>
      <c r="M7" s="205">
        <v>45114</v>
      </c>
      <c r="N7" s="205">
        <v>45481</v>
      </c>
      <c r="O7" s="190"/>
      <c r="P7" s="190"/>
      <c r="Q7" s="190"/>
      <c r="R7" s="190"/>
      <c r="S7" s="187"/>
      <c r="T7" s="249"/>
      <c r="U7" s="1405"/>
      <c r="V7" s="1405"/>
      <c r="W7" s="1406"/>
      <c r="X7" s="1407"/>
      <c r="Y7" s="668"/>
    </row>
    <row r="8" spans="3:25" ht="155.25" customHeight="1">
      <c r="C8" s="1408" t="s">
        <v>128</v>
      </c>
      <c r="D8" s="1409"/>
      <c r="E8" s="1590" t="s">
        <v>3552</v>
      </c>
      <c r="F8" s="1590"/>
      <c r="G8" s="1590"/>
      <c r="H8" s="1590"/>
      <c r="I8" s="1590"/>
      <c r="J8" s="1590"/>
      <c r="K8" s="1590"/>
      <c r="L8" s="1590"/>
      <c r="M8" s="1590"/>
      <c r="N8" s="1590"/>
      <c r="O8" s="1590"/>
      <c r="P8" s="1590"/>
      <c r="Q8" s="1590"/>
      <c r="R8" s="1590"/>
      <c r="S8" s="1590"/>
      <c r="T8" s="1590"/>
      <c r="U8" s="1590"/>
      <c r="V8" s="1590"/>
      <c r="W8" s="1590"/>
      <c r="X8" s="1591"/>
      <c r="Y8" s="626"/>
    </row>
    <row r="9" spans="3:25" s="387" customFormat="1" ht="108.75" customHeight="1">
      <c r="C9" s="1548" t="s">
        <v>65</v>
      </c>
      <c r="D9" s="1545" t="s">
        <v>66</v>
      </c>
      <c r="E9" s="1545" t="s">
        <v>67</v>
      </c>
      <c r="F9" s="1545" t="s">
        <v>4</v>
      </c>
      <c r="G9" s="1545"/>
      <c r="H9" s="1545" t="s">
        <v>68</v>
      </c>
      <c r="I9" s="1545" t="s">
        <v>5</v>
      </c>
      <c r="J9" s="1545"/>
      <c r="K9" s="1545"/>
      <c r="L9" s="1570" t="s">
        <v>1166</v>
      </c>
      <c r="M9" s="1570"/>
      <c r="N9" s="1570"/>
      <c r="O9" s="1570"/>
      <c r="P9" s="1570"/>
      <c r="Q9" s="1570"/>
      <c r="R9" s="1570"/>
      <c r="S9" s="382" t="s">
        <v>1167</v>
      </c>
      <c r="T9" s="1545" t="s">
        <v>132</v>
      </c>
      <c r="U9" s="1545"/>
      <c r="V9" s="1545"/>
      <c r="W9" s="1545"/>
      <c r="X9" s="1547"/>
      <c r="Y9" s="669"/>
    </row>
    <row r="10" spans="3:25" s="387" customFormat="1" ht="134.25" customHeight="1">
      <c r="C10" s="1548"/>
      <c r="D10" s="1569"/>
      <c r="E10" s="1569"/>
      <c r="F10" s="382" t="s">
        <v>812</v>
      </c>
      <c r="G10" s="382" t="s">
        <v>813</v>
      </c>
      <c r="H10" s="1545"/>
      <c r="I10" s="382" t="s">
        <v>69</v>
      </c>
      <c r="J10" s="382" t="s">
        <v>70</v>
      </c>
      <c r="K10" s="382" t="s">
        <v>71</v>
      </c>
      <c r="L10" s="382" t="s">
        <v>72</v>
      </c>
      <c r="M10" s="382" t="s">
        <v>644</v>
      </c>
      <c r="N10" s="382" t="s">
        <v>73</v>
      </c>
      <c r="O10" s="382" t="s">
        <v>1168</v>
      </c>
      <c r="P10" s="382" t="s">
        <v>74</v>
      </c>
      <c r="Q10" s="382" t="s">
        <v>814</v>
      </c>
      <c r="R10" s="382" t="s">
        <v>650</v>
      </c>
      <c r="S10" s="382" t="s">
        <v>75</v>
      </c>
      <c r="T10" s="382" t="s">
        <v>653</v>
      </c>
      <c r="U10" s="382" t="s">
        <v>655</v>
      </c>
      <c r="V10" s="382" t="s">
        <v>76</v>
      </c>
      <c r="W10" s="382" t="s">
        <v>1162</v>
      </c>
      <c r="X10" s="928" t="s">
        <v>1163</v>
      </c>
      <c r="Y10" s="389"/>
    </row>
    <row r="11" spans="3:25" ht="348" customHeight="1">
      <c r="C11" s="1491" t="s">
        <v>77</v>
      </c>
      <c r="D11" s="1492" t="s">
        <v>3916</v>
      </c>
      <c r="E11" s="1580" t="s">
        <v>6</v>
      </c>
      <c r="F11" s="3" t="s">
        <v>7</v>
      </c>
      <c r="G11" s="1003" t="s">
        <v>8</v>
      </c>
      <c r="H11" s="314" t="s">
        <v>9</v>
      </c>
      <c r="I11" s="179" t="s">
        <v>10</v>
      </c>
      <c r="J11" s="179" t="s">
        <v>11</v>
      </c>
      <c r="K11" s="179" t="s">
        <v>11</v>
      </c>
      <c r="L11" s="472">
        <v>2</v>
      </c>
      <c r="M11" s="472">
        <v>4</v>
      </c>
      <c r="N11" s="472">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79" t="s">
        <v>13</v>
      </c>
      <c r="U11" s="179" t="s">
        <v>14</v>
      </c>
      <c r="V11" s="179" t="s">
        <v>14</v>
      </c>
      <c r="W11" s="38" t="s">
        <v>3012</v>
      </c>
      <c r="X11" s="311" t="s">
        <v>13</v>
      </c>
      <c r="Y11" s="379"/>
    </row>
    <row r="12" spans="3:25" ht="218.25" customHeight="1">
      <c r="C12" s="1491"/>
      <c r="D12" s="1492"/>
      <c r="E12" s="1580"/>
      <c r="F12" s="3" t="s">
        <v>15</v>
      </c>
      <c r="G12" s="1003" t="s">
        <v>8</v>
      </c>
      <c r="H12" s="314" t="s">
        <v>1641</v>
      </c>
      <c r="I12" s="179" t="s">
        <v>11</v>
      </c>
      <c r="J12" s="179" t="s">
        <v>44</v>
      </c>
      <c r="K12" s="179" t="s">
        <v>238</v>
      </c>
      <c r="L12" s="472">
        <v>2</v>
      </c>
      <c r="M12" s="472">
        <v>4</v>
      </c>
      <c r="N12" s="272">
        <f t="shared" ref="N12:N77" si="0">+L12*M12</f>
        <v>8</v>
      </c>
      <c r="O12" s="950" t="str">
        <f t="shared" ref="O12:O80" si="1">IF(N12&gt;=24,"MUY ALTO",IF(N12&gt;=10,"ALTO",IF(N12&gt;=6,"MEDIO","BAJO")))</f>
        <v>MEDIO</v>
      </c>
      <c r="P12" s="639">
        <v>25</v>
      </c>
      <c r="Q12" s="272">
        <f t="shared" ref="Q12:Q77" si="2">+N12*P12</f>
        <v>200</v>
      </c>
      <c r="R12" s="274" t="str">
        <f t="shared" ref="R12:R77" si="3">IF(Q12&gt;=600,"I",IF(Q12&gt;=150,"II",IF(Q12&gt;=40,"III",IF(Q12&gt;=20,"IV"))))</f>
        <v>II</v>
      </c>
      <c r="S12" s="246" t="str">
        <f t="shared" ref="S12:S77" si="4">IF(Q12&gt;=600,"NO ACEPTABLE",IF(Q12&gt;=150,"ACEPTABLE CON CONTROL ESPECIFICO",IF(Q12&gt;=40,"MEJORABLE",IF(Q12&gt;=20,"ACEPTABLE"))))</f>
        <v>ACEPTABLE CON CONTROL ESPECIFICO</v>
      </c>
      <c r="T12" s="179" t="s">
        <v>14</v>
      </c>
      <c r="U12" s="179" t="s">
        <v>14</v>
      </c>
      <c r="V12" s="179" t="s">
        <v>14</v>
      </c>
      <c r="W12" s="38" t="s">
        <v>3013</v>
      </c>
      <c r="X12" s="311" t="s">
        <v>13</v>
      </c>
      <c r="Y12" s="379"/>
    </row>
    <row r="13" spans="3:25" ht="261.75" customHeight="1">
      <c r="C13" s="1491"/>
      <c r="D13" s="1492"/>
      <c r="E13" s="1580"/>
      <c r="F13" s="3" t="s">
        <v>366</v>
      </c>
      <c r="G13" s="1003" t="s">
        <v>86</v>
      </c>
      <c r="H13" s="314" t="s">
        <v>1349</v>
      </c>
      <c r="I13" s="179" t="s">
        <v>11</v>
      </c>
      <c r="J13" s="179" t="s">
        <v>1610</v>
      </c>
      <c r="K13" s="184" t="s">
        <v>1350</v>
      </c>
      <c r="L13" s="472">
        <v>2</v>
      </c>
      <c r="M13" s="472">
        <v>3</v>
      </c>
      <c r="N13" s="272">
        <f t="shared" si="0"/>
        <v>6</v>
      </c>
      <c r="O13" s="950" t="str">
        <f t="shared" si="1"/>
        <v>MEDIO</v>
      </c>
      <c r="P13" s="639">
        <v>10</v>
      </c>
      <c r="Q13" s="272">
        <f t="shared" si="2"/>
        <v>60</v>
      </c>
      <c r="R13" s="274" t="str">
        <f t="shared" si="3"/>
        <v>III</v>
      </c>
      <c r="S13" s="246" t="str">
        <f t="shared" si="4"/>
        <v>MEJORABLE</v>
      </c>
      <c r="T13" s="179" t="s">
        <v>91</v>
      </c>
      <c r="U13" s="179" t="s">
        <v>91</v>
      </c>
      <c r="V13" s="179" t="s">
        <v>1611</v>
      </c>
      <c r="W13" s="109" t="s">
        <v>3014</v>
      </c>
      <c r="X13" s="321" t="s">
        <v>13</v>
      </c>
      <c r="Y13" s="379"/>
    </row>
    <row r="14" spans="3:25" ht="168" customHeight="1">
      <c r="C14" s="1491"/>
      <c r="D14" s="1492"/>
      <c r="E14" s="1580"/>
      <c r="F14" s="3" t="s">
        <v>1612</v>
      </c>
      <c r="G14" s="1003" t="s">
        <v>86</v>
      </c>
      <c r="H14" s="314" t="s">
        <v>1347</v>
      </c>
      <c r="I14" s="179" t="s">
        <v>11</v>
      </c>
      <c r="J14" s="179" t="s">
        <v>1613</v>
      </c>
      <c r="K14" s="5" t="s">
        <v>196</v>
      </c>
      <c r="L14" s="472">
        <v>2</v>
      </c>
      <c r="M14" s="472">
        <v>3</v>
      </c>
      <c r="N14" s="272">
        <f t="shared" si="0"/>
        <v>6</v>
      </c>
      <c r="O14" s="950" t="str">
        <f t="shared" si="1"/>
        <v>MEDIO</v>
      </c>
      <c r="P14" s="639">
        <v>10</v>
      </c>
      <c r="Q14" s="272">
        <f t="shared" si="2"/>
        <v>60</v>
      </c>
      <c r="R14" s="274" t="str">
        <f t="shared" si="3"/>
        <v>III</v>
      </c>
      <c r="S14" s="246" t="str">
        <f t="shared" si="4"/>
        <v>MEJORABLE</v>
      </c>
      <c r="T14" s="179" t="s">
        <v>91</v>
      </c>
      <c r="U14" s="179" t="s">
        <v>91</v>
      </c>
      <c r="V14" s="179" t="s">
        <v>91</v>
      </c>
      <c r="W14" s="318" t="s">
        <v>3015</v>
      </c>
      <c r="X14" s="183" t="s">
        <v>190</v>
      </c>
      <c r="Y14" s="379"/>
    </row>
    <row r="15" spans="3:25" ht="212.25" customHeight="1">
      <c r="C15" s="1491"/>
      <c r="D15" s="1492"/>
      <c r="E15" s="1580"/>
      <c r="F15" s="3" t="s">
        <v>156</v>
      </c>
      <c r="G15" s="1003" t="s">
        <v>17</v>
      </c>
      <c r="H15" s="314" t="s">
        <v>18</v>
      </c>
      <c r="I15" s="179" t="s">
        <v>45</v>
      </c>
      <c r="J15" s="179" t="s">
        <v>44</v>
      </c>
      <c r="K15" s="179" t="s">
        <v>11</v>
      </c>
      <c r="L15" s="472">
        <v>2</v>
      </c>
      <c r="M15" s="472">
        <v>3</v>
      </c>
      <c r="N15" s="272">
        <f t="shared" si="0"/>
        <v>6</v>
      </c>
      <c r="O15" s="950" t="str">
        <f t="shared" si="1"/>
        <v>MEDIO</v>
      </c>
      <c r="P15" s="639">
        <v>10</v>
      </c>
      <c r="Q15" s="272">
        <f t="shared" si="2"/>
        <v>60</v>
      </c>
      <c r="R15" s="274" t="str">
        <f t="shared" si="3"/>
        <v>III</v>
      </c>
      <c r="S15" s="246" t="str">
        <f t="shared" si="4"/>
        <v>MEJORABLE</v>
      </c>
      <c r="T15" s="180" t="s">
        <v>13</v>
      </c>
      <c r="U15" s="179" t="s">
        <v>14</v>
      </c>
      <c r="V15" s="178" t="s">
        <v>14</v>
      </c>
      <c r="W15" s="38" t="s">
        <v>3016</v>
      </c>
      <c r="X15" s="311" t="s">
        <v>13</v>
      </c>
      <c r="Y15" s="379"/>
    </row>
    <row r="16" spans="3:25" ht="252" customHeight="1">
      <c r="C16" s="1491"/>
      <c r="D16" s="1492"/>
      <c r="E16" s="1580"/>
      <c r="F16" s="3" t="s">
        <v>396</v>
      </c>
      <c r="G16" s="1003" t="s">
        <v>20</v>
      </c>
      <c r="H16" s="314" t="s">
        <v>246</v>
      </c>
      <c r="I16" s="179" t="s">
        <v>11</v>
      </c>
      <c r="J16" s="179" t="s">
        <v>901</v>
      </c>
      <c r="K16" s="178" t="s">
        <v>11</v>
      </c>
      <c r="L16" s="472">
        <v>2</v>
      </c>
      <c r="M16" s="472">
        <v>3</v>
      </c>
      <c r="N16" s="272">
        <f t="shared" si="0"/>
        <v>6</v>
      </c>
      <c r="O16" s="950" t="str">
        <f t="shared" si="1"/>
        <v>MEDIO</v>
      </c>
      <c r="P16" s="639">
        <v>10</v>
      </c>
      <c r="Q16" s="272">
        <f t="shared" si="2"/>
        <v>60</v>
      </c>
      <c r="R16" s="274" t="str">
        <f t="shared" si="3"/>
        <v>III</v>
      </c>
      <c r="S16" s="246" t="str">
        <f t="shared" si="4"/>
        <v>MEJORABLE</v>
      </c>
      <c r="T16" s="179" t="s">
        <v>91</v>
      </c>
      <c r="U16" s="179" t="s">
        <v>91</v>
      </c>
      <c r="V16" s="179" t="s">
        <v>91</v>
      </c>
      <c r="W16" s="310" t="s">
        <v>3017</v>
      </c>
      <c r="X16" s="183" t="s">
        <v>13</v>
      </c>
      <c r="Y16" s="379"/>
    </row>
    <row r="17" spans="3:25" ht="408.75" customHeight="1">
      <c r="C17" s="1491"/>
      <c r="D17" s="1492"/>
      <c r="E17" s="992" t="s">
        <v>6</v>
      </c>
      <c r="F17" s="48" t="s">
        <v>313</v>
      </c>
      <c r="G17" s="1003" t="s">
        <v>8</v>
      </c>
      <c r="H17" s="91" t="s">
        <v>9</v>
      </c>
      <c r="I17" s="43" t="s">
        <v>10</v>
      </c>
      <c r="J17" s="43" t="s">
        <v>11</v>
      </c>
      <c r="K17" s="43" t="s">
        <v>11</v>
      </c>
      <c r="L17" s="472">
        <v>2</v>
      </c>
      <c r="M17" s="472">
        <v>4</v>
      </c>
      <c r="N17" s="272">
        <f t="shared" si="0"/>
        <v>8</v>
      </c>
      <c r="O17" s="950" t="str">
        <f t="shared" si="1"/>
        <v>MEDIO</v>
      </c>
      <c r="P17" s="639">
        <v>25</v>
      </c>
      <c r="Q17" s="272">
        <f t="shared" si="2"/>
        <v>200</v>
      </c>
      <c r="R17" s="274" t="str">
        <f t="shared" si="3"/>
        <v>II</v>
      </c>
      <c r="S17" s="246" t="str">
        <f t="shared" si="4"/>
        <v>ACEPTABLE CON CONTROL ESPECIFICO</v>
      </c>
      <c r="T17" s="43" t="s">
        <v>13</v>
      </c>
      <c r="U17" s="43" t="s">
        <v>14</v>
      </c>
      <c r="V17" s="43" t="s">
        <v>14</v>
      </c>
      <c r="W17" s="81" t="s">
        <v>3018</v>
      </c>
      <c r="X17" s="82" t="s">
        <v>13</v>
      </c>
      <c r="Y17" s="379"/>
    </row>
    <row r="18" spans="3:25" ht="253.5" customHeight="1">
      <c r="C18" s="1491"/>
      <c r="D18" s="1492"/>
      <c r="E18" s="992" t="s">
        <v>6</v>
      </c>
      <c r="F18" s="46" t="s">
        <v>314</v>
      </c>
      <c r="G18" s="1003" t="s">
        <v>8</v>
      </c>
      <c r="H18" s="316" t="s">
        <v>398</v>
      </c>
      <c r="I18" s="43" t="s">
        <v>11</v>
      </c>
      <c r="J18" s="43" t="s">
        <v>44</v>
      </c>
      <c r="K18" s="43" t="s">
        <v>238</v>
      </c>
      <c r="L18" s="472">
        <v>2</v>
      </c>
      <c r="M18" s="472">
        <v>4</v>
      </c>
      <c r="N18" s="272">
        <f t="shared" si="0"/>
        <v>8</v>
      </c>
      <c r="O18" s="950" t="str">
        <f t="shared" si="1"/>
        <v>MEDIO</v>
      </c>
      <c r="P18" s="639">
        <v>25</v>
      </c>
      <c r="Q18" s="272">
        <f t="shared" si="2"/>
        <v>200</v>
      </c>
      <c r="R18" s="274" t="str">
        <f t="shared" si="3"/>
        <v>II</v>
      </c>
      <c r="S18" s="246" t="str">
        <f t="shared" si="4"/>
        <v>ACEPTABLE CON CONTROL ESPECIFICO</v>
      </c>
      <c r="T18" s="43" t="s">
        <v>14</v>
      </c>
      <c r="U18" s="43" t="s">
        <v>14</v>
      </c>
      <c r="V18" s="43" t="s">
        <v>14</v>
      </c>
      <c r="W18" s="81" t="s">
        <v>3019</v>
      </c>
      <c r="X18" s="82" t="s">
        <v>13</v>
      </c>
      <c r="Y18" s="379"/>
    </row>
    <row r="19" spans="3:25" ht="234.75" customHeight="1">
      <c r="C19" s="1491"/>
      <c r="D19" s="1492"/>
      <c r="E19" s="992" t="s">
        <v>6</v>
      </c>
      <c r="F19" s="33" t="s">
        <v>902</v>
      </c>
      <c r="G19" s="1003" t="s">
        <v>20</v>
      </c>
      <c r="H19" s="310" t="s">
        <v>48</v>
      </c>
      <c r="I19" s="184" t="s">
        <v>11</v>
      </c>
      <c r="J19" s="184" t="s">
        <v>1450</v>
      </c>
      <c r="K19" s="310" t="s">
        <v>1264</v>
      </c>
      <c r="L19" s="472">
        <v>2</v>
      </c>
      <c r="M19" s="472">
        <v>3</v>
      </c>
      <c r="N19" s="272">
        <f t="shared" si="0"/>
        <v>6</v>
      </c>
      <c r="O19" s="950" t="str">
        <f t="shared" si="1"/>
        <v>MEDIO</v>
      </c>
      <c r="P19" s="639">
        <v>10</v>
      </c>
      <c r="Q19" s="272">
        <f t="shared" si="2"/>
        <v>60</v>
      </c>
      <c r="R19" s="274" t="str">
        <f t="shared" si="3"/>
        <v>III</v>
      </c>
      <c r="S19" s="246" t="str">
        <f t="shared" si="4"/>
        <v>MEJORABLE</v>
      </c>
      <c r="T19" s="179" t="s">
        <v>13</v>
      </c>
      <c r="U19" s="179" t="s">
        <v>13</v>
      </c>
      <c r="V19" s="179" t="s">
        <v>13</v>
      </c>
      <c r="W19" s="38" t="s">
        <v>3020</v>
      </c>
      <c r="X19" s="82" t="s">
        <v>13</v>
      </c>
      <c r="Y19" s="379"/>
    </row>
    <row r="20" spans="3:25" ht="408.75" customHeight="1">
      <c r="C20" s="1491"/>
      <c r="D20" s="1492"/>
      <c r="E20" s="356" t="s">
        <v>402</v>
      </c>
      <c r="F20" s="192" t="s">
        <v>1763</v>
      </c>
      <c r="G20" s="1003" t="s">
        <v>203</v>
      </c>
      <c r="H20" s="196" t="s">
        <v>1486</v>
      </c>
      <c r="I20" s="10" t="s">
        <v>11</v>
      </c>
      <c r="J20" s="10" t="s">
        <v>196</v>
      </c>
      <c r="K20" s="10" t="s">
        <v>196</v>
      </c>
      <c r="L20" s="472">
        <v>2</v>
      </c>
      <c r="M20" s="472">
        <v>3</v>
      </c>
      <c r="N20" s="272">
        <f t="shared" si="0"/>
        <v>6</v>
      </c>
      <c r="O20" s="950" t="str">
        <f t="shared" si="1"/>
        <v>MEDIO</v>
      </c>
      <c r="P20" s="639">
        <v>10</v>
      </c>
      <c r="Q20" s="272">
        <f t="shared" si="2"/>
        <v>60</v>
      </c>
      <c r="R20" s="274" t="str">
        <f t="shared" si="3"/>
        <v>III</v>
      </c>
      <c r="S20" s="246" t="str">
        <f t="shared" si="4"/>
        <v>MEJORABLE</v>
      </c>
      <c r="T20" s="198" t="s">
        <v>91</v>
      </c>
      <c r="U20" s="198" t="s">
        <v>91</v>
      </c>
      <c r="V20" s="198" t="s">
        <v>91</v>
      </c>
      <c r="W20" s="100" t="s">
        <v>3021</v>
      </c>
      <c r="X20" s="12" t="s">
        <v>13</v>
      </c>
      <c r="Y20" s="379"/>
    </row>
    <row r="21" spans="3:25" ht="291.75" customHeight="1">
      <c r="C21" s="1491"/>
      <c r="D21" s="1492"/>
      <c r="E21" s="991" t="s">
        <v>402</v>
      </c>
      <c r="F21" s="200" t="s">
        <v>1764</v>
      </c>
      <c r="G21" s="1003" t="s">
        <v>191</v>
      </c>
      <c r="H21" s="198" t="s">
        <v>277</v>
      </c>
      <c r="I21" s="198" t="s">
        <v>11</v>
      </c>
      <c r="J21" s="198" t="s">
        <v>11</v>
      </c>
      <c r="K21" s="198" t="s">
        <v>11</v>
      </c>
      <c r="L21" s="472">
        <v>2</v>
      </c>
      <c r="M21" s="472">
        <v>3</v>
      </c>
      <c r="N21" s="272">
        <f t="shared" si="0"/>
        <v>6</v>
      </c>
      <c r="O21" s="950" t="str">
        <f t="shared" si="1"/>
        <v>MEDIO</v>
      </c>
      <c r="P21" s="639">
        <v>10</v>
      </c>
      <c r="Q21" s="272">
        <f t="shared" si="2"/>
        <v>60</v>
      </c>
      <c r="R21" s="274" t="str">
        <f t="shared" si="3"/>
        <v>III</v>
      </c>
      <c r="S21" s="246" t="str">
        <f t="shared" si="4"/>
        <v>MEJORABLE</v>
      </c>
      <c r="T21" s="198" t="s">
        <v>91</v>
      </c>
      <c r="U21" s="198" t="s">
        <v>91</v>
      </c>
      <c r="V21" s="198" t="s">
        <v>91</v>
      </c>
      <c r="W21" s="101" t="s">
        <v>3022</v>
      </c>
      <c r="X21" s="12" t="s">
        <v>190</v>
      </c>
      <c r="Y21" s="379"/>
    </row>
    <row r="22" spans="3:25" ht="369.75" customHeight="1">
      <c r="C22" s="1491"/>
      <c r="D22" s="1492"/>
      <c r="E22" s="991" t="s">
        <v>402</v>
      </c>
      <c r="F22" s="99" t="s">
        <v>1765</v>
      </c>
      <c r="G22" s="1003" t="s">
        <v>8</v>
      </c>
      <c r="H22" s="198" t="s">
        <v>1556</v>
      </c>
      <c r="I22" s="198" t="s">
        <v>11</v>
      </c>
      <c r="J22" s="198" t="s">
        <v>11</v>
      </c>
      <c r="K22" s="198" t="s">
        <v>189</v>
      </c>
      <c r="L22" s="472">
        <v>2</v>
      </c>
      <c r="M22" s="472">
        <v>4</v>
      </c>
      <c r="N22" s="272">
        <f t="shared" si="0"/>
        <v>8</v>
      </c>
      <c r="O22" s="950" t="str">
        <f t="shared" si="1"/>
        <v>MEDIO</v>
      </c>
      <c r="P22" s="639">
        <v>25</v>
      </c>
      <c r="Q22" s="272">
        <f t="shared" si="2"/>
        <v>200</v>
      </c>
      <c r="R22" s="274" t="str">
        <f t="shared" si="3"/>
        <v>II</v>
      </c>
      <c r="S22" s="246" t="str">
        <f t="shared" si="4"/>
        <v>ACEPTABLE CON CONTROL ESPECIFICO</v>
      </c>
      <c r="T22" s="198" t="s">
        <v>91</v>
      </c>
      <c r="U22" s="198" t="s">
        <v>91</v>
      </c>
      <c r="V22" s="198" t="s">
        <v>91</v>
      </c>
      <c r="W22" s="201" t="s">
        <v>3023</v>
      </c>
      <c r="X22" s="203" t="s">
        <v>13</v>
      </c>
      <c r="Y22" s="379"/>
    </row>
    <row r="23" spans="3:25" ht="229.5" customHeight="1">
      <c r="C23" s="1491"/>
      <c r="D23" s="1492"/>
      <c r="E23" s="352" t="s">
        <v>6</v>
      </c>
      <c r="F23" s="102" t="s">
        <v>1766</v>
      </c>
      <c r="G23" s="1003" t="s">
        <v>20</v>
      </c>
      <c r="H23" s="198" t="s">
        <v>246</v>
      </c>
      <c r="I23" s="178" t="s">
        <v>11</v>
      </c>
      <c r="J23" s="178" t="s">
        <v>901</v>
      </c>
      <c r="K23" s="178" t="s">
        <v>11</v>
      </c>
      <c r="L23" s="472">
        <v>2</v>
      </c>
      <c r="M23" s="472">
        <v>3</v>
      </c>
      <c r="N23" s="272">
        <f t="shared" si="0"/>
        <v>6</v>
      </c>
      <c r="O23" s="950" t="str">
        <f t="shared" si="1"/>
        <v>MEDIO</v>
      </c>
      <c r="P23" s="639">
        <v>10</v>
      </c>
      <c r="Q23" s="272">
        <f t="shared" si="2"/>
        <v>60</v>
      </c>
      <c r="R23" s="274" t="str">
        <f t="shared" si="3"/>
        <v>III</v>
      </c>
      <c r="S23" s="246" t="str">
        <f t="shared" si="4"/>
        <v>MEJORABLE</v>
      </c>
      <c r="T23" s="179" t="s">
        <v>91</v>
      </c>
      <c r="U23" s="179" t="s">
        <v>91</v>
      </c>
      <c r="V23" s="179" t="s">
        <v>91</v>
      </c>
      <c r="W23" s="310" t="s">
        <v>3017</v>
      </c>
      <c r="X23" s="183" t="s">
        <v>13</v>
      </c>
      <c r="Y23" s="379"/>
    </row>
    <row r="24" spans="3:25" ht="249.75" customHeight="1">
      <c r="C24" s="1491"/>
      <c r="D24" s="1492"/>
      <c r="E24" s="352" t="s">
        <v>402</v>
      </c>
      <c r="F24" s="99" t="s">
        <v>1767</v>
      </c>
      <c r="G24" s="1003" t="s">
        <v>403</v>
      </c>
      <c r="H24" s="198" t="s">
        <v>404</v>
      </c>
      <c r="I24" s="198" t="s">
        <v>196</v>
      </c>
      <c r="J24" s="198" t="s">
        <v>196</v>
      </c>
      <c r="K24" s="198" t="s">
        <v>196</v>
      </c>
      <c r="L24" s="472">
        <v>2</v>
      </c>
      <c r="M24" s="472">
        <v>3</v>
      </c>
      <c r="N24" s="272">
        <f t="shared" si="0"/>
        <v>6</v>
      </c>
      <c r="O24" s="950" t="str">
        <f t="shared" si="1"/>
        <v>MEDIO</v>
      </c>
      <c r="P24" s="639">
        <v>10</v>
      </c>
      <c r="Q24" s="272">
        <f t="shared" si="2"/>
        <v>60</v>
      </c>
      <c r="R24" s="274" t="str">
        <f t="shared" si="3"/>
        <v>III</v>
      </c>
      <c r="S24" s="246" t="str">
        <f t="shared" si="4"/>
        <v>MEJORABLE</v>
      </c>
      <c r="T24" s="198" t="s">
        <v>91</v>
      </c>
      <c r="U24" s="198" t="s">
        <v>91</v>
      </c>
      <c r="V24" s="198" t="s">
        <v>405</v>
      </c>
      <c r="W24" s="199" t="s">
        <v>3024</v>
      </c>
      <c r="X24" s="203" t="s">
        <v>190</v>
      </c>
      <c r="Y24" s="379"/>
    </row>
    <row r="25" spans="3:25" ht="186" customHeight="1">
      <c r="C25" s="1491"/>
      <c r="D25" s="1492"/>
      <c r="E25" s="357" t="s">
        <v>157</v>
      </c>
      <c r="F25" s="102" t="s">
        <v>1768</v>
      </c>
      <c r="G25" s="1003" t="s">
        <v>403</v>
      </c>
      <c r="H25" s="198" t="s">
        <v>1615</v>
      </c>
      <c r="I25" s="198" t="s">
        <v>196</v>
      </c>
      <c r="J25" s="198" t="s">
        <v>1616</v>
      </c>
      <c r="K25" s="198" t="s">
        <v>1617</v>
      </c>
      <c r="L25" s="472">
        <v>2</v>
      </c>
      <c r="M25" s="472">
        <v>2</v>
      </c>
      <c r="N25" s="272">
        <f t="shared" si="0"/>
        <v>4</v>
      </c>
      <c r="O25" s="950" t="str">
        <f t="shared" si="1"/>
        <v>BAJO</v>
      </c>
      <c r="P25" s="639">
        <v>100</v>
      </c>
      <c r="Q25" s="272">
        <f t="shared" si="2"/>
        <v>400</v>
      </c>
      <c r="R25" s="274" t="str">
        <f t="shared" si="3"/>
        <v>II</v>
      </c>
      <c r="S25" s="246" t="str">
        <f t="shared" si="4"/>
        <v>ACEPTABLE CON CONTROL ESPECIFICO</v>
      </c>
      <c r="T25" s="198" t="s">
        <v>91</v>
      </c>
      <c r="U25" s="198" t="s">
        <v>91</v>
      </c>
      <c r="V25" s="198" t="s">
        <v>91</v>
      </c>
      <c r="W25" s="199" t="s">
        <v>3025</v>
      </c>
      <c r="X25" s="203" t="s">
        <v>13</v>
      </c>
      <c r="Y25" s="379"/>
    </row>
    <row r="26" spans="3:25" ht="274.5" customHeight="1">
      <c r="C26" s="1491"/>
      <c r="D26" s="1492"/>
      <c r="E26" s="352" t="s">
        <v>6</v>
      </c>
      <c r="F26" s="99" t="s">
        <v>1769</v>
      </c>
      <c r="G26" s="1003" t="s">
        <v>20</v>
      </c>
      <c r="H26" s="198" t="s">
        <v>406</v>
      </c>
      <c r="I26" s="198" t="s">
        <v>196</v>
      </c>
      <c r="J26" s="198" t="s">
        <v>1616</v>
      </c>
      <c r="K26" s="198" t="s">
        <v>1617</v>
      </c>
      <c r="L26" s="472">
        <v>2</v>
      </c>
      <c r="M26" s="472">
        <v>3</v>
      </c>
      <c r="N26" s="272">
        <f t="shared" si="0"/>
        <v>6</v>
      </c>
      <c r="O26" s="950" t="str">
        <f t="shared" si="1"/>
        <v>MEDIO</v>
      </c>
      <c r="P26" s="639">
        <v>10</v>
      </c>
      <c r="Q26" s="272">
        <f t="shared" si="2"/>
        <v>60</v>
      </c>
      <c r="R26" s="274" t="str">
        <f t="shared" si="3"/>
        <v>III</v>
      </c>
      <c r="S26" s="246" t="str">
        <f t="shared" si="4"/>
        <v>MEJORABLE</v>
      </c>
      <c r="T26" s="198" t="s">
        <v>91</v>
      </c>
      <c r="U26" s="198" t="s">
        <v>91</v>
      </c>
      <c r="V26" s="198" t="s">
        <v>91</v>
      </c>
      <c r="W26" s="201" t="s">
        <v>3026</v>
      </c>
      <c r="X26" s="203" t="s">
        <v>13</v>
      </c>
      <c r="Y26" s="379"/>
    </row>
    <row r="27" spans="3:25" ht="362.25" customHeight="1">
      <c r="C27" s="1491"/>
      <c r="D27" s="1492"/>
      <c r="E27" s="352" t="s">
        <v>6</v>
      </c>
      <c r="F27" s="99" t="s">
        <v>1770</v>
      </c>
      <c r="G27" s="1003" t="s">
        <v>20</v>
      </c>
      <c r="H27" s="198" t="s">
        <v>407</v>
      </c>
      <c r="I27" s="198" t="s">
        <v>11</v>
      </c>
      <c r="J27" s="198" t="s">
        <v>408</v>
      </c>
      <c r="K27" s="198" t="s">
        <v>11</v>
      </c>
      <c r="L27" s="472">
        <v>2</v>
      </c>
      <c r="M27" s="472">
        <v>3</v>
      </c>
      <c r="N27" s="272">
        <f t="shared" si="0"/>
        <v>6</v>
      </c>
      <c r="O27" s="950" t="str">
        <f t="shared" si="1"/>
        <v>MEDIO</v>
      </c>
      <c r="P27" s="639">
        <v>10</v>
      </c>
      <c r="Q27" s="272">
        <f t="shared" si="2"/>
        <v>60</v>
      </c>
      <c r="R27" s="274" t="str">
        <f t="shared" si="3"/>
        <v>III</v>
      </c>
      <c r="S27" s="246" t="str">
        <f t="shared" si="4"/>
        <v>MEJORABLE</v>
      </c>
      <c r="T27" s="198" t="s">
        <v>13</v>
      </c>
      <c r="U27" s="198" t="s">
        <v>13</v>
      </c>
      <c r="V27" s="198" t="s">
        <v>13</v>
      </c>
      <c r="W27" s="194" t="s">
        <v>3027</v>
      </c>
      <c r="X27" s="203" t="s">
        <v>13</v>
      </c>
      <c r="Y27" s="379"/>
    </row>
    <row r="28" spans="3:25" ht="282.75" customHeight="1">
      <c r="C28" s="1491"/>
      <c r="D28" s="1492"/>
      <c r="E28" s="992" t="s">
        <v>6</v>
      </c>
      <c r="F28" s="315" t="s">
        <v>1771</v>
      </c>
      <c r="G28" s="1003" t="s">
        <v>17</v>
      </c>
      <c r="H28" s="178" t="s">
        <v>1618</v>
      </c>
      <c r="I28" s="178" t="s">
        <v>1619</v>
      </c>
      <c r="J28" s="178" t="s">
        <v>28</v>
      </c>
      <c r="K28" s="178" t="s">
        <v>208</v>
      </c>
      <c r="L28" s="472">
        <v>2</v>
      </c>
      <c r="M28" s="472">
        <v>3</v>
      </c>
      <c r="N28" s="272">
        <f t="shared" si="0"/>
        <v>6</v>
      </c>
      <c r="O28" s="950" t="str">
        <f t="shared" si="1"/>
        <v>MEDIO</v>
      </c>
      <c r="P28" s="639">
        <v>10</v>
      </c>
      <c r="Q28" s="272">
        <f t="shared" si="2"/>
        <v>60</v>
      </c>
      <c r="R28" s="274" t="str">
        <f t="shared" si="3"/>
        <v>III</v>
      </c>
      <c r="S28" s="246" t="str">
        <f t="shared" si="4"/>
        <v>MEJORABLE</v>
      </c>
      <c r="T28" s="198" t="s">
        <v>91</v>
      </c>
      <c r="U28" s="198" t="s">
        <v>91</v>
      </c>
      <c r="V28" s="198" t="s">
        <v>91</v>
      </c>
      <c r="W28" s="36" t="s">
        <v>3028</v>
      </c>
      <c r="X28" s="311" t="s">
        <v>409</v>
      </c>
      <c r="Y28" s="379"/>
    </row>
    <row r="29" spans="3:25" ht="282.75" customHeight="1">
      <c r="C29" s="1491"/>
      <c r="D29" s="1492"/>
      <c r="E29" s="992" t="s">
        <v>157</v>
      </c>
      <c r="F29" s="305" t="s">
        <v>4161</v>
      </c>
      <c r="G29" s="1003" t="s">
        <v>33</v>
      </c>
      <c r="H29" s="194" t="s">
        <v>3766</v>
      </c>
      <c r="I29" s="195" t="s">
        <v>11</v>
      </c>
      <c r="J29" s="322" t="s">
        <v>1086</v>
      </c>
      <c r="K29" s="195" t="s">
        <v>1150</v>
      </c>
      <c r="L29" s="472">
        <v>2</v>
      </c>
      <c r="M29" s="472">
        <v>2</v>
      </c>
      <c r="N29" s="639">
        <f t="shared" si="0"/>
        <v>4</v>
      </c>
      <c r="O29" s="950" t="str">
        <f t="shared" si="1"/>
        <v>BAJO</v>
      </c>
      <c r="P29" s="639">
        <v>10</v>
      </c>
      <c r="Q29" s="639">
        <f t="shared" si="2"/>
        <v>40</v>
      </c>
      <c r="R29" s="674" t="str">
        <f t="shared" si="3"/>
        <v>III</v>
      </c>
      <c r="S29" s="730" t="str">
        <f t="shared" si="4"/>
        <v>MEJORABLE</v>
      </c>
      <c r="T29" s="179" t="s">
        <v>13</v>
      </c>
      <c r="U29" s="179" t="s">
        <v>13</v>
      </c>
      <c r="V29" s="179" t="s">
        <v>13</v>
      </c>
      <c r="W29" s="9" t="s">
        <v>4103</v>
      </c>
      <c r="X29" s="203" t="s">
        <v>1190</v>
      </c>
      <c r="Y29" s="379"/>
    </row>
    <row r="30" spans="3:25" ht="282.75" customHeight="1">
      <c r="C30" s="1491"/>
      <c r="D30" s="1492"/>
      <c r="E30" s="992" t="s">
        <v>157</v>
      </c>
      <c r="F30" s="138" t="s">
        <v>4136</v>
      </c>
      <c r="G30" s="1003" t="s">
        <v>25</v>
      </c>
      <c r="H30" s="194" t="s">
        <v>4137</v>
      </c>
      <c r="I30" s="195" t="s">
        <v>11</v>
      </c>
      <c r="J30" s="195" t="s">
        <v>11</v>
      </c>
      <c r="K30" s="195" t="s">
        <v>4138</v>
      </c>
      <c r="L30" s="472">
        <v>2</v>
      </c>
      <c r="M30" s="472">
        <v>2</v>
      </c>
      <c r="N30" s="639">
        <f t="shared" si="0"/>
        <v>4</v>
      </c>
      <c r="O30" s="950" t="str">
        <f t="shared" si="1"/>
        <v>BAJO</v>
      </c>
      <c r="P30" s="639">
        <v>10</v>
      </c>
      <c r="Q30" s="639">
        <f t="shared" si="2"/>
        <v>40</v>
      </c>
      <c r="R30" s="674" t="str">
        <f t="shared" si="3"/>
        <v>III</v>
      </c>
      <c r="S30" s="730" t="str">
        <f t="shared" si="4"/>
        <v>MEJORABLE</v>
      </c>
      <c r="T30" s="179" t="s">
        <v>13</v>
      </c>
      <c r="U30" s="179" t="s">
        <v>13</v>
      </c>
      <c r="V30" s="179" t="s">
        <v>13</v>
      </c>
      <c r="W30" s="731" t="s">
        <v>4141</v>
      </c>
      <c r="X30" s="183" t="s">
        <v>14</v>
      </c>
      <c r="Y30" s="379"/>
    </row>
    <row r="31" spans="3:25" ht="282.75" customHeight="1">
      <c r="C31" s="1491"/>
      <c r="D31" s="1492"/>
      <c r="E31" s="992" t="s">
        <v>157</v>
      </c>
      <c r="F31" s="138" t="s">
        <v>4142</v>
      </c>
      <c r="G31" s="1003" t="s">
        <v>3871</v>
      </c>
      <c r="H31" s="194" t="s">
        <v>4162</v>
      </c>
      <c r="I31" s="179" t="s">
        <v>10</v>
      </c>
      <c r="J31" s="195" t="s">
        <v>11</v>
      </c>
      <c r="K31" s="195" t="s">
        <v>11</v>
      </c>
      <c r="L31" s="472">
        <v>2</v>
      </c>
      <c r="M31" s="472">
        <v>2</v>
      </c>
      <c r="N31" s="639">
        <f t="shared" si="0"/>
        <v>4</v>
      </c>
      <c r="O31" s="950" t="str">
        <f t="shared" si="1"/>
        <v>BAJO</v>
      </c>
      <c r="P31" s="639">
        <v>10</v>
      </c>
      <c r="Q31" s="639">
        <f t="shared" si="2"/>
        <v>40</v>
      </c>
      <c r="R31" s="674" t="str">
        <f t="shared" si="3"/>
        <v>III</v>
      </c>
      <c r="S31" s="730" t="str">
        <f t="shared" si="4"/>
        <v>MEJORABLE</v>
      </c>
      <c r="T31" s="179" t="s">
        <v>13</v>
      </c>
      <c r="U31" s="179" t="s">
        <v>13</v>
      </c>
      <c r="V31" s="179" t="s">
        <v>13</v>
      </c>
      <c r="W31" s="9" t="s">
        <v>4144</v>
      </c>
      <c r="X31" s="203" t="s">
        <v>4145</v>
      </c>
      <c r="Y31" s="379"/>
    </row>
    <row r="32" spans="3:25" ht="282.75" customHeight="1">
      <c r="C32" s="1491"/>
      <c r="D32" s="1492"/>
      <c r="E32" s="992" t="s">
        <v>157</v>
      </c>
      <c r="F32" s="138" t="s">
        <v>4146</v>
      </c>
      <c r="G32" s="1003" t="s">
        <v>3871</v>
      </c>
      <c r="H32" s="194" t="s">
        <v>4163</v>
      </c>
      <c r="I32" s="179" t="s">
        <v>10</v>
      </c>
      <c r="J32" s="195" t="s">
        <v>11</v>
      </c>
      <c r="K32" s="195" t="s">
        <v>4147</v>
      </c>
      <c r="L32" s="472">
        <v>2</v>
      </c>
      <c r="M32" s="472">
        <v>2</v>
      </c>
      <c r="N32" s="639">
        <f t="shared" si="0"/>
        <v>4</v>
      </c>
      <c r="O32" s="950" t="str">
        <f t="shared" si="1"/>
        <v>BAJO</v>
      </c>
      <c r="P32" s="639">
        <v>10</v>
      </c>
      <c r="Q32" s="639">
        <f t="shared" si="2"/>
        <v>40</v>
      </c>
      <c r="R32" s="674" t="str">
        <f t="shared" si="3"/>
        <v>III</v>
      </c>
      <c r="S32" s="730" t="str">
        <f t="shared" si="4"/>
        <v>MEJORABLE</v>
      </c>
      <c r="T32" s="179" t="s">
        <v>13</v>
      </c>
      <c r="U32" s="179" t="s">
        <v>13</v>
      </c>
      <c r="V32" s="179" t="s">
        <v>13</v>
      </c>
      <c r="W32" s="9" t="s">
        <v>4144</v>
      </c>
      <c r="X32" s="203" t="s">
        <v>4145</v>
      </c>
      <c r="Y32" s="379"/>
    </row>
    <row r="33" spans="3:25" ht="282.75" customHeight="1">
      <c r="C33" s="1491"/>
      <c r="D33" s="1492"/>
      <c r="E33" s="992" t="s">
        <v>157</v>
      </c>
      <c r="F33" s="138" t="s">
        <v>4164</v>
      </c>
      <c r="G33" s="1003" t="s">
        <v>219</v>
      </c>
      <c r="H33" s="194" t="s">
        <v>4165</v>
      </c>
      <c r="I33" s="179" t="s">
        <v>10</v>
      </c>
      <c r="J33" s="195" t="s">
        <v>11</v>
      </c>
      <c r="K33" s="195" t="s">
        <v>11</v>
      </c>
      <c r="L33" s="472">
        <v>2</v>
      </c>
      <c r="M33" s="472">
        <v>2</v>
      </c>
      <c r="N33" s="639">
        <f t="shared" si="0"/>
        <v>4</v>
      </c>
      <c r="O33" s="950" t="str">
        <f t="shared" si="1"/>
        <v>BAJO</v>
      </c>
      <c r="P33" s="639">
        <v>10</v>
      </c>
      <c r="Q33" s="639">
        <f t="shared" si="2"/>
        <v>40</v>
      </c>
      <c r="R33" s="674" t="str">
        <f t="shared" si="3"/>
        <v>III</v>
      </c>
      <c r="S33" s="730" t="str">
        <f t="shared" si="4"/>
        <v>MEJORABLE</v>
      </c>
      <c r="T33" s="179" t="s">
        <v>13</v>
      </c>
      <c r="U33" s="179" t="s">
        <v>13</v>
      </c>
      <c r="V33" s="179" t="s">
        <v>13</v>
      </c>
      <c r="W33" s="9" t="s">
        <v>4166</v>
      </c>
      <c r="X33" s="183" t="s">
        <v>14</v>
      </c>
      <c r="Y33" s="379"/>
    </row>
    <row r="34" spans="3:25" ht="408.75" customHeight="1">
      <c r="C34" s="1491"/>
      <c r="D34" s="1492"/>
      <c r="E34" s="991" t="s">
        <v>402</v>
      </c>
      <c r="F34" s="102" t="s">
        <v>1772</v>
      </c>
      <c r="G34" s="1003" t="s">
        <v>8</v>
      </c>
      <c r="H34" s="198" t="s">
        <v>1390</v>
      </c>
      <c r="I34" s="198" t="s">
        <v>11</v>
      </c>
      <c r="J34" s="198" t="s">
        <v>11</v>
      </c>
      <c r="K34" s="198" t="s">
        <v>189</v>
      </c>
      <c r="L34" s="472">
        <v>2</v>
      </c>
      <c r="M34" s="472">
        <v>3</v>
      </c>
      <c r="N34" s="272">
        <f t="shared" si="0"/>
        <v>6</v>
      </c>
      <c r="O34" s="950" t="str">
        <f t="shared" si="1"/>
        <v>MEDIO</v>
      </c>
      <c r="P34" s="639">
        <v>10</v>
      </c>
      <c r="Q34" s="272">
        <f t="shared" si="2"/>
        <v>60</v>
      </c>
      <c r="R34" s="274" t="str">
        <f t="shared" si="3"/>
        <v>III</v>
      </c>
      <c r="S34" s="246" t="str">
        <f t="shared" si="4"/>
        <v>MEJORABLE</v>
      </c>
      <c r="T34" s="198" t="s">
        <v>91</v>
      </c>
      <c r="U34" s="198" t="s">
        <v>91</v>
      </c>
      <c r="V34" s="198" t="s">
        <v>91</v>
      </c>
      <c r="W34" s="194" t="s">
        <v>3029</v>
      </c>
      <c r="X34" s="203" t="s">
        <v>190</v>
      </c>
      <c r="Y34" s="379"/>
    </row>
    <row r="35" spans="3:25" ht="352.5" customHeight="1">
      <c r="C35" s="1491"/>
      <c r="D35" s="1493" t="s">
        <v>3933</v>
      </c>
      <c r="E35" s="992" t="s">
        <v>6</v>
      </c>
      <c r="F35" s="188" t="s">
        <v>396</v>
      </c>
      <c r="G35" s="1003" t="s">
        <v>20</v>
      </c>
      <c r="H35" s="179" t="s">
        <v>246</v>
      </c>
      <c r="I35" s="178" t="s">
        <v>11</v>
      </c>
      <c r="J35" s="178" t="s">
        <v>901</v>
      </c>
      <c r="K35" s="178" t="s">
        <v>11</v>
      </c>
      <c r="L35" s="472">
        <v>2</v>
      </c>
      <c r="M35" s="472">
        <v>3</v>
      </c>
      <c r="N35" s="272">
        <f t="shared" si="0"/>
        <v>6</v>
      </c>
      <c r="O35" s="950" t="str">
        <f t="shared" si="1"/>
        <v>MEDIO</v>
      </c>
      <c r="P35" s="639">
        <v>10</v>
      </c>
      <c r="Q35" s="272">
        <f t="shared" si="2"/>
        <v>60</v>
      </c>
      <c r="R35" s="274" t="str">
        <f t="shared" si="3"/>
        <v>III</v>
      </c>
      <c r="S35" s="246" t="str">
        <f t="shared" si="4"/>
        <v>MEJORABLE</v>
      </c>
      <c r="T35" s="179" t="s">
        <v>91</v>
      </c>
      <c r="U35" s="179" t="s">
        <v>91</v>
      </c>
      <c r="V35" s="179" t="s">
        <v>91</v>
      </c>
      <c r="W35" s="310" t="s">
        <v>3030</v>
      </c>
      <c r="X35" s="183" t="s">
        <v>13</v>
      </c>
      <c r="Y35" s="379"/>
    </row>
    <row r="36" spans="3:25" ht="357" customHeight="1">
      <c r="C36" s="1491"/>
      <c r="D36" s="1493"/>
      <c r="E36" s="992" t="s">
        <v>6</v>
      </c>
      <c r="F36" s="85" t="s">
        <v>410</v>
      </c>
      <c r="G36" s="1003" t="s">
        <v>8</v>
      </c>
      <c r="H36" s="87" t="s">
        <v>288</v>
      </c>
      <c r="I36" s="45" t="s">
        <v>11</v>
      </c>
      <c r="J36" s="45" t="s">
        <v>11</v>
      </c>
      <c r="K36" s="45" t="s">
        <v>1620</v>
      </c>
      <c r="L36" s="472">
        <v>2</v>
      </c>
      <c r="M36" s="472">
        <v>3</v>
      </c>
      <c r="N36" s="272">
        <f t="shared" si="0"/>
        <v>6</v>
      </c>
      <c r="O36" s="950" t="str">
        <f t="shared" si="1"/>
        <v>MEDIO</v>
      </c>
      <c r="P36" s="639">
        <v>10</v>
      </c>
      <c r="Q36" s="272">
        <f t="shared" si="2"/>
        <v>60</v>
      </c>
      <c r="R36" s="274" t="str">
        <f t="shared" si="3"/>
        <v>III</v>
      </c>
      <c r="S36" s="246" t="str">
        <f t="shared" si="4"/>
        <v>MEJORABLE</v>
      </c>
      <c r="T36" s="179" t="s">
        <v>14</v>
      </c>
      <c r="U36" s="179" t="s">
        <v>14</v>
      </c>
      <c r="V36" s="179" t="s">
        <v>14</v>
      </c>
      <c r="W36" s="38" t="s">
        <v>3031</v>
      </c>
      <c r="X36" s="309" t="s">
        <v>13</v>
      </c>
      <c r="Y36" s="379"/>
    </row>
    <row r="37" spans="3:25" ht="177" customHeight="1">
      <c r="C37" s="1491"/>
      <c r="D37" s="1493"/>
      <c r="E37" s="992" t="s">
        <v>6</v>
      </c>
      <c r="F37" s="46" t="s">
        <v>314</v>
      </c>
      <c r="G37" s="1003" t="s">
        <v>8</v>
      </c>
      <c r="H37" s="316" t="s">
        <v>398</v>
      </c>
      <c r="I37" s="43" t="s">
        <v>11</v>
      </c>
      <c r="J37" s="43" t="s">
        <v>44</v>
      </c>
      <c r="K37" s="43" t="s">
        <v>238</v>
      </c>
      <c r="L37" s="472">
        <v>2</v>
      </c>
      <c r="M37" s="472">
        <v>4</v>
      </c>
      <c r="N37" s="272">
        <f t="shared" si="0"/>
        <v>8</v>
      </c>
      <c r="O37" s="950" t="str">
        <f t="shared" si="1"/>
        <v>MEDIO</v>
      </c>
      <c r="P37" s="639">
        <v>25</v>
      </c>
      <c r="Q37" s="272">
        <f t="shared" si="2"/>
        <v>200</v>
      </c>
      <c r="R37" s="274" t="str">
        <f t="shared" si="3"/>
        <v>II</v>
      </c>
      <c r="S37" s="246" t="str">
        <f t="shared" si="4"/>
        <v>ACEPTABLE CON CONTROL ESPECIFICO</v>
      </c>
      <c r="T37" s="179" t="s">
        <v>14</v>
      </c>
      <c r="U37" s="179" t="s">
        <v>14</v>
      </c>
      <c r="V37" s="179" t="s">
        <v>14</v>
      </c>
      <c r="W37" s="38" t="s">
        <v>16</v>
      </c>
      <c r="X37" s="311" t="s">
        <v>13</v>
      </c>
      <c r="Y37" s="379"/>
    </row>
    <row r="38" spans="3:25" ht="320.25" customHeight="1">
      <c r="C38" s="1491"/>
      <c r="D38" s="1493"/>
      <c r="E38" s="992" t="s">
        <v>6</v>
      </c>
      <c r="F38" s="468" t="s">
        <v>1807</v>
      </c>
      <c r="G38" s="1003" t="s">
        <v>33</v>
      </c>
      <c r="H38" s="310" t="s">
        <v>160</v>
      </c>
      <c r="I38" s="178" t="s">
        <v>1607</v>
      </c>
      <c r="J38" s="178" t="s">
        <v>1608</v>
      </c>
      <c r="K38" s="179" t="s">
        <v>1609</v>
      </c>
      <c r="L38" s="472">
        <v>2</v>
      </c>
      <c r="M38" s="472">
        <v>3</v>
      </c>
      <c r="N38" s="272">
        <f t="shared" si="0"/>
        <v>6</v>
      </c>
      <c r="O38" s="950" t="str">
        <f t="shared" si="1"/>
        <v>MEDIO</v>
      </c>
      <c r="P38" s="639">
        <v>10</v>
      </c>
      <c r="Q38" s="272">
        <f t="shared" si="2"/>
        <v>60</v>
      </c>
      <c r="R38" s="274" t="str">
        <f t="shared" si="3"/>
        <v>III</v>
      </c>
      <c r="S38" s="246" t="str">
        <f t="shared" si="4"/>
        <v>MEJORABLE</v>
      </c>
      <c r="T38" s="179" t="s">
        <v>13</v>
      </c>
      <c r="U38" s="179" t="s">
        <v>13</v>
      </c>
      <c r="V38" s="179" t="s">
        <v>13</v>
      </c>
      <c r="W38" s="36" t="s">
        <v>3999</v>
      </c>
      <c r="X38" s="311" t="s">
        <v>899</v>
      </c>
      <c r="Y38" s="379"/>
    </row>
    <row r="39" spans="3:25" ht="348.75" customHeight="1">
      <c r="C39" s="1491"/>
      <c r="D39" s="1493"/>
      <c r="E39" s="992" t="s">
        <v>6</v>
      </c>
      <c r="F39" s="468" t="s">
        <v>1808</v>
      </c>
      <c r="G39" s="1003" t="s">
        <v>33</v>
      </c>
      <c r="H39" s="84" t="s">
        <v>160</v>
      </c>
      <c r="I39" s="178" t="s">
        <v>1607</v>
      </c>
      <c r="J39" s="178" t="s">
        <v>1608</v>
      </c>
      <c r="K39" s="179" t="s">
        <v>1609</v>
      </c>
      <c r="L39" s="472">
        <v>2</v>
      </c>
      <c r="M39" s="472">
        <v>3</v>
      </c>
      <c r="N39" s="272">
        <f t="shared" si="0"/>
        <v>6</v>
      </c>
      <c r="O39" s="950" t="str">
        <f t="shared" si="1"/>
        <v>MEDIO</v>
      </c>
      <c r="P39" s="639">
        <v>10</v>
      </c>
      <c r="Q39" s="272">
        <f t="shared" si="2"/>
        <v>60</v>
      </c>
      <c r="R39" s="274" t="str">
        <f t="shared" si="3"/>
        <v>III</v>
      </c>
      <c r="S39" s="246" t="str">
        <f t="shared" si="4"/>
        <v>MEJORABLE</v>
      </c>
      <c r="T39" s="179" t="s">
        <v>13</v>
      </c>
      <c r="U39" s="179" t="s">
        <v>13</v>
      </c>
      <c r="V39" s="179" t="s">
        <v>13</v>
      </c>
      <c r="W39" s="36" t="s">
        <v>4000</v>
      </c>
      <c r="X39" s="311" t="s">
        <v>899</v>
      </c>
      <c r="Y39" s="379"/>
    </row>
    <row r="40" spans="3:25" ht="300.75" customHeight="1">
      <c r="C40" s="1491"/>
      <c r="D40" s="1493"/>
      <c r="E40" s="992" t="s">
        <v>6</v>
      </c>
      <c r="F40" s="178" t="s">
        <v>248</v>
      </c>
      <c r="G40" s="1003" t="s">
        <v>219</v>
      </c>
      <c r="H40" s="178" t="s">
        <v>220</v>
      </c>
      <c r="I40" s="178" t="s">
        <v>1607</v>
      </c>
      <c r="J40" s="178" t="s">
        <v>1608</v>
      </c>
      <c r="K40" s="179" t="s">
        <v>1609</v>
      </c>
      <c r="L40" s="472">
        <v>2</v>
      </c>
      <c r="M40" s="472">
        <v>3</v>
      </c>
      <c r="N40" s="272">
        <f t="shared" si="0"/>
        <v>6</v>
      </c>
      <c r="O40" s="950" t="str">
        <f t="shared" si="1"/>
        <v>MEDIO</v>
      </c>
      <c r="P40" s="639">
        <v>10</v>
      </c>
      <c r="Q40" s="272">
        <f t="shared" si="2"/>
        <v>60</v>
      </c>
      <c r="R40" s="274" t="str">
        <f t="shared" si="3"/>
        <v>III</v>
      </c>
      <c r="S40" s="246" t="str">
        <f t="shared" si="4"/>
        <v>MEJORABLE</v>
      </c>
      <c r="T40" s="179" t="s">
        <v>91</v>
      </c>
      <c r="U40" s="179" t="s">
        <v>91</v>
      </c>
      <c r="V40" s="179" t="s">
        <v>252</v>
      </c>
      <c r="W40" s="179" t="s">
        <v>3548</v>
      </c>
      <c r="X40" s="183" t="s">
        <v>898</v>
      </c>
      <c r="Y40" s="379"/>
    </row>
    <row r="41" spans="3:25" ht="381" customHeight="1">
      <c r="C41" s="1491"/>
      <c r="D41" s="1493"/>
      <c r="E41" s="973" t="s">
        <v>6</v>
      </c>
      <c r="F41" s="406" t="s">
        <v>1773</v>
      </c>
      <c r="G41" s="1003" t="s">
        <v>8</v>
      </c>
      <c r="H41" s="408" t="s">
        <v>233</v>
      </c>
      <c r="I41" s="409" t="s">
        <v>10</v>
      </c>
      <c r="J41" s="409" t="s">
        <v>28</v>
      </c>
      <c r="K41" s="409" t="s">
        <v>258</v>
      </c>
      <c r="L41" s="472">
        <v>2</v>
      </c>
      <c r="M41" s="472">
        <v>3</v>
      </c>
      <c r="N41" s="553">
        <f t="shared" si="0"/>
        <v>6</v>
      </c>
      <c r="O41" s="950" t="str">
        <f t="shared" si="1"/>
        <v>MEDIO</v>
      </c>
      <c r="P41" s="639">
        <v>10</v>
      </c>
      <c r="Q41" s="272">
        <f t="shared" si="2"/>
        <v>60</v>
      </c>
      <c r="R41" s="274" t="str">
        <f t="shared" si="3"/>
        <v>III</v>
      </c>
      <c r="S41" s="246" t="str">
        <f t="shared" si="4"/>
        <v>MEJORABLE</v>
      </c>
      <c r="T41" s="423" t="s">
        <v>13</v>
      </c>
      <c r="U41" s="423" t="s">
        <v>13</v>
      </c>
      <c r="V41" s="423" t="s">
        <v>411</v>
      </c>
      <c r="W41" s="424" t="s">
        <v>3032</v>
      </c>
      <c r="X41" s="425" t="s">
        <v>10</v>
      </c>
      <c r="Y41" s="379"/>
    </row>
    <row r="42" spans="3:25" ht="253.5" customHeight="1">
      <c r="C42" s="1491"/>
      <c r="D42" s="1493"/>
      <c r="E42" s="973" t="s">
        <v>402</v>
      </c>
      <c r="F42" s="406" t="s">
        <v>1774</v>
      </c>
      <c r="G42" s="1003" t="s">
        <v>195</v>
      </c>
      <c r="H42" s="411" t="s">
        <v>197</v>
      </c>
      <c r="I42" s="411" t="s">
        <v>1621</v>
      </c>
      <c r="J42" s="411" t="s">
        <v>196</v>
      </c>
      <c r="K42" s="411" t="s">
        <v>1266</v>
      </c>
      <c r="L42" s="472">
        <v>2</v>
      </c>
      <c r="M42" s="472">
        <v>3</v>
      </c>
      <c r="N42" s="553">
        <f t="shared" si="0"/>
        <v>6</v>
      </c>
      <c r="O42" s="950" t="str">
        <f t="shared" si="1"/>
        <v>MEDIO</v>
      </c>
      <c r="P42" s="639">
        <v>10</v>
      </c>
      <c r="Q42" s="272">
        <f t="shared" si="2"/>
        <v>60</v>
      </c>
      <c r="R42" s="274" t="str">
        <f t="shared" si="3"/>
        <v>III</v>
      </c>
      <c r="S42" s="246" t="str">
        <f t="shared" si="4"/>
        <v>MEJORABLE</v>
      </c>
      <c r="T42" s="426" t="s">
        <v>91</v>
      </c>
      <c r="U42" s="426" t="s">
        <v>91</v>
      </c>
      <c r="V42" s="426" t="s">
        <v>91</v>
      </c>
      <c r="W42" s="427" t="s">
        <v>3033</v>
      </c>
      <c r="X42" s="428" t="s">
        <v>13</v>
      </c>
      <c r="Y42" s="379"/>
    </row>
    <row r="43" spans="3:25" ht="177">
      <c r="C43" s="1491"/>
      <c r="D43" s="1493"/>
      <c r="E43" s="973" t="s">
        <v>6</v>
      </c>
      <c r="F43" s="406" t="s">
        <v>1775</v>
      </c>
      <c r="G43" s="1003" t="s">
        <v>8</v>
      </c>
      <c r="H43" s="413" t="s">
        <v>1622</v>
      </c>
      <c r="I43" s="413" t="s">
        <v>11</v>
      </c>
      <c r="J43" s="413" t="s">
        <v>1340</v>
      </c>
      <c r="K43" s="413" t="s">
        <v>11</v>
      </c>
      <c r="L43" s="472">
        <v>2</v>
      </c>
      <c r="M43" s="472">
        <v>3</v>
      </c>
      <c r="N43" s="553">
        <f t="shared" si="0"/>
        <v>6</v>
      </c>
      <c r="O43" s="950" t="str">
        <f t="shared" si="1"/>
        <v>MEDIO</v>
      </c>
      <c r="P43" s="639">
        <v>10</v>
      </c>
      <c r="Q43" s="272">
        <f t="shared" si="2"/>
        <v>60</v>
      </c>
      <c r="R43" s="274" t="str">
        <f t="shared" si="3"/>
        <v>III</v>
      </c>
      <c r="S43" s="246" t="str">
        <f t="shared" si="4"/>
        <v>MEJORABLE</v>
      </c>
      <c r="T43" s="429" t="s">
        <v>91</v>
      </c>
      <c r="U43" s="429" t="s">
        <v>91</v>
      </c>
      <c r="V43" s="429" t="s">
        <v>91</v>
      </c>
      <c r="W43" s="430" t="s">
        <v>3034</v>
      </c>
      <c r="X43" s="431" t="s">
        <v>13</v>
      </c>
      <c r="Y43" s="379"/>
    </row>
    <row r="44" spans="3:25" ht="247.8">
      <c r="C44" s="1491"/>
      <c r="D44" s="1493"/>
      <c r="E44" s="973" t="s">
        <v>402</v>
      </c>
      <c r="F44" s="406" t="s">
        <v>1776</v>
      </c>
      <c r="G44" s="1003" t="s">
        <v>1242</v>
      </c>
      <c r="H44" s="415" t="s">
        <v>1346</v>
      </c>
      <c r="I44" s="415" t="s">
        <v>11</v>
      </c>
      <c r="J44" s="415" t="s">
        <v>11</v>
      </c>
      <c r="K44" s="975" t="s">
        <v>204</v>
      </c>
      <c r="L44" s="472">
        <v>2</v>
      </c>
      <c r="M44" s="472">
        <v>3</v>
      </c>
      <c r="N44" s="553">
        <f t="shared" si="0"/>
        <v>6</v>
      </c>
      <c r="O44" s="950" t="str">
        <f t="shared" si="1"/>
        <v>MEDIO</v>
      </c>
      <c r="P44" s="639">
        <v>10</v>
      </c>
      <c r="Q44" s="272">
        <f t="shared" si="2"/>
        <v>60</v>
      </c>
      <c r="R44" s="274" t="str">
        <f t="shared" si="3"/>
        <v>III</v>
      </c>
      <c r="S44" s="246" t="str">
        <f t="shared" si="4"/>
        <v>MEJORABLE</v>
      </c>
      <c r="T44" s="429" t="s">
        <v>91</v>
      </c>
      <c r="U44" s="429" t="s">
        <v>91</v>
      </c>
      <c r="V44" s="429" t="s">
        <v>91</v>
      </c>
      <c r="W44" s="432" t="s">
        <v>3035</v>
      </c>
      <c r="X44" s="433" t="s">
        <v>13</v>
      </c>
      <c r="Y44" s="379"/>
    </row>
    <row r="45" spans="3:25" ht="316.5" customHeight="1">
      <c r="C45" s="1441"/>
      <c r="D45" s="1582" t="s">
        <v>3980</v>
      </c>
      <c r="E45" s="1573" t="s">
        <v>6</v>
      </c>
      <c r="F45" s="973" t="s">
        <v>1777</v>
      </c>
      <c r="G45" s="1003" t="s">
        <v>20</v>
      </c>
      <c r="H45" s="416" t="s">
        <v>30</v>
      </c>
      <c r="I45" s="417" t="s">
        <v>11</v>
      </c>
      <c r="J45" s="417" t="s">
        <v>85</v>
      </c>
      <c r="K45" s="417" t="s">
        <v>1623</v>
      </c>
      <c r="L45" s="472">
        <v>2</v>
      </c>
      <c r="M45" s="472">
        <v>2</v>
      </c>
      <c r="N45" s="553">
        <f t="shared" si="0"/>
        <v>4</v>
      </c>
      <c r="O45" s="950" t="str">
        <f t="shared" si="1"/>
        <v>BAJO</v>
      </c>
      <c r="P45" s="639">
        <v>100</v>
      </c>
      <c r="Q45" s="272">
        <f t="shared" si="2"/>
        <v>400</v>
      </c>
      <c r="R45" s="274" t="str">
        <f t="shared" si="3"/>
        <v>II</v>
      </c>
      <c r="S45" s="246" t="str">
        <f t="shared" si="4"/>
        <v>ACEPTABLE CON CONTROL ESPECIFICO</v>
      </c>
      <c r="T45" s="434" t="s">
        <v>13</v>
      </c>
      <c r="U45" s="434" t="s">
        <v>13</v>
      </c>
      <c r="V45" s="423" t="s">
        <v>88</v>
      </c>
      <c r="W45" s="424" t="s">
        <v>3036</v>
      </c>
      <c r="X45" s="435" t="s">
        <v>13</v>
      </c>
      <c r="Y45" s="379"/>
    </row>
    <row r="46" spans="3:25" ht="318.75" customHeight="1">
      <c r="C46" s="1441"/>
      <c r="D46" s="1582"/>
      <c r="E46" s="1573"/>
      <c r="F46" s="406" t="s">
        <v>1778</v>
      </c>
      <c r="G46" s="1003" t="s">
        <v>33</v>
      </c>
      <c r="H46" s="408" t="s">
        <v>34</v>
      </c>
      <c r="I46" s="409" t="s">
        <v>10</v>
      </c>
      <c r="J46" s="409" t="s">
        <v>10</v>
      </c>
      <c r="K46" s="409" t="s">
        <v>1624</v>
      </c>
      <c r="L46" s="472">
        <v>2</v>
      </c>
      <c r="M46" s="472">
        <v>3</v>
      </c>
      <c r="N46" s="553">
        <f t="shared" si="0"/>
        <v>6</v>
      </c>
      <c r="O46" s="950" t="str">
        <f t="shared" si="1"/>
        <v>MEDIO</v>
      </c>
      <c r="P46" s="639">
        <v>10</v>
      </c>
      <c r="Q46" s="272">
        <f t="shared" si="2"/>
        <v>60</v>
      </c>
      <c r="R46" s="274" t="str">
        <f t="shared" si="3"/>
        <v>III</v>
      </c>
      <c r="S46" s="246" t="str">
        <f t="shared" si="4"/>
        <v>MEJORABLE</v>
      </c>
      <c r="T46" s="434" t="s">
        <v>13</v>
      </c>
      <c r="U46" s="434" t="s">
        <v>13</v>
      </c>
      <c r="V46" s="434" t="s">
        <v>13</v>
      </c>
      <c r="W46" s="424" t="s">
        <v>3037</v>
      </c>
      <c r="X46" s="436" t="s">
        <v>13</v>
      </c>
      <c r="Y46" s="379"/>
    </row>
    <row r="47" spans="3:25" ht="293.25" customHeight="1">
      <c r="C47" s="1441"/>
      <c r="D47" s="1582"/>
      <c r="E47" s="992" t="s">
        <v>6</v>
      </c>
      <c r="F47" s="33" t="s">
        <v>180</v>
      </c>
      <c r="G47" s="1003" t="s">
        <v>20</v>
      </c>
      <c r="H47" s="310" t="s">
        <v>31</v>
      </c>
      <c r="I47" s="184" t="s">
        <v>11</v>
      </c>
      <c r="J47" s="184" t="s">
        <v>11</v>
      </c>
      <c r="K47" s="184" t="s">
        <v>11</v>
      </c>
      <c r="L47" s="472">
        <v>2</v>
      </c>
      <c r="M47" s="472">
        <v>2</v>
      </c>
      <c r="N47" s="272">
        <f t="shared" si="0"/>
        <v>4</v>
      </c>
      <c r="O47" s="950" t="str">
        <f t="shared" si="1"/>
        <v>BAJO</v>
      </c>
      <c r="P47" s="639">
        <v>100</v>
      </c>
      <c r="Q47" s="272">
        <f t="shared" si="2"/>
        <v>400</v>
      </c>
      <c r="R47" s="274" t="str">
        <f t="shared" si="3"/>
        <v>II</v>
      </c>
      <c r="S47" s="246" t="str">
        <f t="shared" si="4"/>
        <v>ACEPTABLE CON CONTROL ESPECIFICO</v>
      </c>
      <c r="T47" s="179" t="s">
        <v>13</v>
      </c>
      <c r="U47" s="179" t="s">
        <v>13</v>
      </c>
      <c r="V47" s="179" t="s">
        <v>13</v>
      </c>
      <c r="W47" s="316" t="s">
        <v>3038</v>
      </c>
      <c r="X47" s="311" t="s">
        <v>13</v>
      </c>
      <c r="Y47" s="379"/>
    </row>
    <row r="48" spans="3:25" ht="372" customHeight="1">
      <c r="C48" s="1441"/>
      <c r="D48" s="1582"/>
      <c r="E48" s="992" t="s">
        <v>6</v>
      </c>
      <c r="F48" s="437" t="s">
        <v>1779</v>
      </c>
      <c r="G48" s="1003" t="s">
        <v>8</v>
      </c>
      <c r="H48" s="439" t="s">
        <v>288</v>
      </c>
      <c r="I48" s="440" t="s">
        <v>11</v>
      </c>
      <c r="J48" s="440" t="s">
        <v>11</v>
      </c>
      <c r="K48" s="440" t="s">
        <v>11</v>
      </c>
      <c r="L48" s="472">
        <v>2</v>
      </c>
      <c r="M48" s="472">
        <v>4</v>
      </c>
      <c r="N48" s="272">
        <f t="shared" si="0"/>
        <v>8</v>
      </c>
      <c r="O48" s="950" t="str">
        <f t="shared" si="1"/>
        <v>MEDIO</v>
      </c>
      <c r="P48" s="639">
        <v>25</v>
      </c>
      <c r="Q48" s="272">
        <f t="shared" si="2"/>
        <v>200</v>
      </c>
      <c r="R48" s="274" t="str">
        <f t="shared" si="3"/>
        <v>II</v>
      </c>
      <c r="S48" s="246" t="str">
        <f t="shared" si="4"/>
        <v>ACEPTABLE CON CONTROL ESPECIFICO</v>
      </c>
      <c r="T48" s="45" t="s">
        <v>14</v>
      </c>
      <c r="U48" s="45" t="s">
        <v>14</v>
      </c>
      <c r="V48" s="45" t="s">
        <v>14</v>
      </c>
      <c r="W48" s="88" t="s">
        <v>3039</v>
      </c>
      <c r="X48" s="89" t="s">
        <v>13</v>
      </c>
      <c r="Y48" s="379"/>
    </row>
    <row r="49" spans="3:25" ht="372" customHeight="1">
      <c r="C49" s="1441"/>
      <c r="D49" s="1582"/>
      <c r="E49" s="992" t="s">
        <v>6</v>
      </c>
      <c r="F49" s="437" t="s">
        <v>1780</v>
      </c>
      <c r="G49" s="1003" t="s">
        <v>8</v>
      </c>
      <c r="H49" s="439" t="s">
        <v>398</v>
      </c>
      <c r="I49" s="440" t="s">
        <v>11</v>
      </c>
      <c r="J49" s="440" t="s">
        <v>44</v>
      </c>
      <c r="K49" s="440" t="s">
        <v>238</v>
      </c>
      <c r="L49" s="472">
        <v>2</v>
      </c>
      <c r="M49" s="472">
        <v>4</v>
      </c>
      <c r="N49" s="272">
        <f t="shared" si="0"/>
        <v>8</v>
      </c>
      <c r="O49" s="950" t="str">
        <f t="shared" si="1"/>
        <v>MEDIO</v>
      </c>
      <c r="P49" s="639">
        <v>25</v>
      </c>
      <c r="Q49" s="272">
        <f t="shared" si="2"/>
        <v>200</v>
      </c>
      <c r="R49" s="274" t="str">
        <f t="shared" si="3"/>
        <v>II</v>
      </c>
      <c r="S49" s="246" t="str">
        <f t="shared" si="4"/>
        <v>ACEPTABLE CON CONTROL ESPECIFICO</v>
      </c>
      <c r="T49" s="440" t="s">
        <v>14</v>
      </c>
      <c r="U49" s="440" t="s">
        <v>14</v>
      </c>
      <c r="V49" s="440" t="s">
        <v>14</v>
      </c>
      <c r="W49" s="454" t="s">
        <v>3040</v>
      </c>
      <c r="X49" s="455" t="s">
        <v>13</v>
      </c>
      <c r="Y49" s="379"/>
    </row>
    <row r="50" spans="3:25" ht="372" customHeight="1">
      <c r="C50" s="1441"/>
      <c r="D50" s="1582"/>
      <c r="E50" s="351" t="s">
        <v>402</v>
      </c>
      <c r="F50" s="441" t="s">
        <v>1781</v>
      </c>
      <c r="G50" s="1003" t="s">
        <v>1242</v>
      </c>
      <c r="H50" s="443" t="s">
        <v>414</v>
      </c>
      <c r="I50" s="443" t="s">
        <v>196</v>
      </c>
      <c r="J50" s="443" t="s">
        <v>196</v>
      </c>
      <c r="K50" s="443" t="s">
        <v>196</v>
      </c>
      <c r="L50" s="472">
        <v>2</v>
      </c>
      <c r="M50" s="472">
        <v>4</v>
      </c>
      <c r="N50" s="272">
        <f t="shared" si="0"/>
        <v>8</v>
      </c>
      <c r="O50" s="950" t="str">
        <f t="shared" si="1"/>
        <v>MEDIO</v>
      </c>
      <c r="P50" s="639">
        <v>25</v>
      </c>
      <c r="Q50" s="272">
        <f t="shared" si="2"/>
        <v>200</v>
      </c>
      <c r="R50" s="274" t="str">
        <f t="shared" si="3"/>
        <v>II</v>
      </c>
      <c r="S50" s="246" t="str">
        <f t="shared" si="4"/>
        <v>ACEPTABLE CON CONTROL ESPECIFICO</v>
      </c>
      <c r="T50" s="443" t="s">
        <v>91</v>
      </c>
      <c r="U50" s="443" t="s">
        <v>91</v>
      </c>
      <c r="V50" s="443" t="s">
        <v>91</v>
      </c>
      <c r="W50" s="456" t="s">
        <v>3041</v>
      </c>
      <c r="X50" s="457" t="s">
        <v>190</v>
      </c>
      <c r="Y50" s="379"/>
    </row>
    <row r="51" spans="3:25" ht="321.75" customHeight="1">
      <c r="C51" s="1441"/>
      <c r="D51" s="1582"/>
      <c r="E51" s="351" t="s">
        <v>402</v>
      </c>
      <c r="F51" s="441" t="s">
        <v>1782</v>
      </c>
      <c r="G51" s="1003" t="s">
        <v>1399</v>
      </c>
      <c r="H51" s="443" t="s">
        <v>340</v>
      </c>
      <c r="I51" s="443" t="s">
        <v>196</v>
      </c>
      <c r="J51" s="443" t="s">
        <v>196</v>
      </c>
      <c r="K51" s="443" t="s">
        <v>1266</v>
      </c>
      <c r="L51" s="472">
        <v>2</v>
      </c>
      <c r="M51" s="472">
        <v>3</v>
      </c>
      <c r="N51" s="272">
        <f t="shared" si="0"/>
        <v>6</v>
      </c>
      <c r="O51" s="950" t="str">
        <f t="shared" si="1"/>
        <v>MEDIO</v>
      </c>
      <c r="P51" s="639">
        <v>10</v>
      </c>
      <c r="Q51" s="272">
        <f t="shared" si="2"/>
        <v>60</v>
      </c>
      <c r="R51" s="274" t="str">
        <f t="shared" si="3"/>
        <v>III</v>
      </c>
      <c r="S51" s="246" t="str">
        <f t="shared" si="4"/>
        <v>MEJORABLE</v>
      </c>
      <c r="T51" s="443" t="s">
        <v>91</v>
      </c>
      <c r="U51" s="443" t="s">
        <v>91</v>
      </c>
      <c r="V51" s="443" t="s">
        <v>91</v>
      </c>
      <c r="W51" s="456" t="s">
        <v>3042</v>
      </c>
      <c r="X51" s="457" t="s">
        <v>342</v>
      </c>
      <c r="Y51" s="379"/>
    </row>
    <row r="52" spans="3:25" ht="303.75" customHeight="1">
      <c r="C52" s="1441"/>
      <c r="D52" s="1582"/>
      <c r="E52" s="351" t="s">
        <v>402</v>
      </c>
      <c r="F52" s="441" t="s">
        <v>1783</v>
      </c>
      <c r="G52" s="1003" t="s">
        <v>1204</v>
      </c>
      <c r="H52" s="443" t="s">
        <v>417</v>
      </c>
      <c r="I52" s="443" t="s">
        <v>196</v>
      </c>
      <c r="J52" s="443" t="s">
        <v>196</v>
      </c>
      <c r="K52" s="443" t="s">
        <v>196</v>
      </c>
      <c r="L52" s="472">
        <v>2</v>
      </c>
      <c r="M52" s="472">
        <v>3</v>
      </c>
      <c r="N52" s="272">
        <f t="shared" si="0"/>
        <v>6</v>
      </c>
      <c r="O52" s="950" t="str">
        <f t="shared" si="1"/>
        <v>MEDIO</v>
      </c>
      <c r="P52" s="639">
        <v>10</v>
      </c>
      <c r="Q52" s="272">
        <f t="shared" si="2"/>
        <v>60</v>
      </c>
      <c r="R52" s="274" t="str">
        <f t="shared" si="3"/>
        <v>III</v>
      </c>
      <c r="S52" s="246" t="str">
        <f t="shared" si="4"/>
        <v>MEJORABLE</v>
      </c>
      <c r="T52" s="443" t="s">
        <v>91</v>
      </c>
      <c r="U52" s="443" t="s">
        <v>91</v>
      </c>
      <c r="V52" s="443" t="s">
        <v>91</v>
      </c>
      <c r="W52" s="456" t="s">
        <v>3043</v>
      </c>
      <c r="X52" s="457" t="s">
        <v>13</v>
      </c>
      <c r="Y52" s="379"/>
    </row>
    <row r="53" spans="3:25" ht="296.25" customHeight="1">
      <c r="C53" s="1441"/>
      <c r="D53" s="1589" t="s">
        <v>3981</v>
      </c>
      <c r="E53" s="992" t="s">
        <v>6</v>
      </c>
      <c r="F53" s="438" t="s">
        <v>1784</v>
      </c>
      <c r="G53" s="1003" t="s">
        <v>20</v>
      </c>
      <c r="H53" s="440" t="s">
        <v>52</v>
      </c>
      <c r="I53" s="444" t="s">
        <v>11</v>
      </c>
      <c r="J53" s="444" t="s">
        <v>11</v>
      </c>
      <c r="K53" s="444" t="s">
        <v>11</v>
      </c>
      <c r="L53" s="472">
        <v>2</v>
      </c>
      <c r="M53" s="472">
        <v>2</v>
      </c>
      <c r="N53" s="272">
        <f t="shared" si="0"/>
        <v>4</v>
      </c>
      <c r="O53" s="950" t="str">
        <f t="shared" si="1"/>
        <v>BAJO</v>
      </c>
      <c r="P53" s="639">
        <v>100</v>
      </c>
      <c r="Q53" s="272">
        <f t="shared" si="2"/>
        <v>400</v>
      </c>
      <c r="R53" s="274" t="str">
        <f t="shared" si="3"/>
        <v>II</v>
      </c>
      <c r="S53" s="246" t="str">
        <f t="shared" si="4"/>
        <v>ACEPTABLE CON CONTROL ESPECIFICO</v>
      </c>
      <c r="T53" s="440" t="s">
        <v>13</v>
      </c>
      <c r="U53" s="440" t="s">
        <v>13</v>
      </c>
      <c r="V53" s="440" t="s">
        <v>13</v>
      </c>
      <c r="W53" s="458" t="s">
        <v>3044</v>
      </c>
      <c r="X53" s="455" t="s">
        <v>13</v>
      </c>
      <c r="Y53" s="379"/>
    </row>
    <row r="54" spans="3:25" ht="279" customHeight="1">
      <c r="C54" s="1441"/>
      <c r="D54" s="1589"/>
      <c r="E54" s="352" t="s">
        <v>6</v>
      </c>
      <c r="F54" s="445" t="s">
        <v>1785</v>
      </c>
      <c r="G54" s="1003" t="s">
        <v>86</v>
      </c>
      <c r="H54" s="443" t="s">
        <v>244</v>
      </c>
      <c r="I54" s="446" t="s">
        <v>11</v>
      </c>
      <c r="J54" s="446" t="s">
        <v>418</v>
      </c>
      <c r="K54" s="446" t="s">
        <v>11</v>
      </c>
      <c r="L54" s="472">
        <v>2</v>
      </c>
      <c r="M54" s="472">
        <v>3</v>
      </c>
      <c r="N54" s="272">
        <f t="shared" si="0"/>
        <v>6</v>
      </c>
      <c r="O54" s="950" t="str">
        <f t="shared" si="1"/>
        <v>MEDIO</v>
      </c>
      <c r="P54" s="639">
        <v>10</v>
      </c>
      <c r="Q54" s="272">
        <f t="shared" si="2"/>
        <v>60</v>
      </c>
      <c r="R54" s="274" t="str">
        <f t="shared" si="3"/>
        <v>III</v>
      </c>
      <c r="S54" s="246" t="str">
        <f t="shared" si="4"/>
        <v>MEJORABLE</v>
      </c>
      <c r="T54" s="443" t="s">
        <v>13</v>
      </c>
      <c r="U54" s="450" t="s">
        <v>419</v>
      </c>
      <c r="V54" s="443" t="s">
        <v>13</v>
      </c>
      <c r="W54" s="443" t="s">
        <v>3045</v>
      </c>
      <c r="X54" s="459" t="s">
        <v>13</v>
      </c>
      <c r="Y54" s="379"/>
    </row>
    <row r="55" spans="3:25" ht="219" customHeight="1">
      <c r="C55" s="1441"/>
      <c r="D55" s="1589"/>
      <c r="E55" s="351" t="s">
        <v>402</v>
      </c>
      <c r="F55" s="441" t="s">
        <v>1786</v>
      </c>
      <c r="G55" s="1003" t="s">
        <v>203</v>
      </c>
      <c r="H55" s="443" t="s">
        <v>420</v>
      </c>
      <c r="I55" s="443" t="s">
        <v>416</v>
      </c>
      <c r="J55" s="443" t="s">
        <v>196</v>
      </c>
      <c r="K55" s="443" t="s">
        <v>196</v>
      </c>
      <c r="L55" s="472">
        <v>2</v>
      </c>
      <c r="M55" s="472">
        <v>3</v>
      </c>
      <c r="N55" s="272">
        <f t="shared" si="0"/>
        <v>6</v>
      </c>
      <c r="O55" s="950" t="str">
        <f t="shared" si="1"/>
        <v>MEDIO</v>
      </c>
      <c r="P55" s="639">
        <v>10</v>
      </c>
      <c r="Q55" s="272">
        <f t="shared" si="2"/>
        <v>60</v>
      </c>
      <c r="R55" s="274" t="str">
        <f t="shared" si="3"/>
        <v>III</v>
      </c>
      <c r="S55" s="246" t="str">
        <f t="shared" si="4"/>
        <v>MEJORABLE</v>
      </c>
      <c r="T55" s="443" t="s">
        <v>91</v>
      </c>
      <c r="U55" s="443" t="s">
        <v>91</v>
      </c>
      <c r="V55" s="443" t="s">
        <v>421</v>
      </c>
      <c r="W55" s="456" t="s">
        <v>3046</v>
      </c>
      <c r="X55" s="457" t="s">
        <v>190</v>
      </c>
      <c r="Y55" s="379"/>
    </row>
    <row r="56" spans="3:25" ht="168">
      <c r="C56" s="1441"/>
      <c r="D56" s="1589"/>
      <c r="E56" s="351" t="s">
        <v>402</v>
      </c>
      <c r="F56" s="441" t="s">
        <v>1787</v>
      </c>
      <c r="G56" s="1003" t="s">
        <v>203</v>
      </c>
      <c r="H56" s="443" t="s">
        <v>415</v>
      </c>
      <c r="I56" s="443" t="s">
        <v>416</v>
      </c>
      <c r="J56" s="443" t="s">
        <v>196</v>
      </c>
      <c r="K56" s="443" t="s">
        <v>196</v>
      </c>
      <c r="L56" s="472">
        <v>2</v>
      </c>
      <c r="M56" s="472">
        <v>3</v>
      </c>
      <c r="N56" s="272">
        <f t="shared" si="0"/>
        <v>6</v>
      </c>
      <c r="O56" s="950" t="str">
        <f t="shared" si="1"/>
        <v>MEDIO</v>
      </c>
      <c r="P56" s="639">
        <v>10</v>
      </c>
      <c r="Q56" s="272">
        <f t="shared" si="2"/>
        <v>60</v>
      </c>
      <c r="R56" s="274" t="str">
        <f t="shared" si="3"/>
        <v>III</v>
      </c>
      <c r="S56" s="246" t="str">
        <f t="shared" si="4"/>
        <v>MEJORABLE</v>
      </c>
      <c r="T56" s="443" t="s">
        <v>91</v>
      </c>
      <c r="U56" s="443" t="s">
        <v>91</v>
      </c>
      <c r="V56" s="443" t="s">
        <v>421</v>
      </c>
      <c r="W56" s="456" t="s">
        <v>3047</v>
      </c>
      <c r="X56" s="457" t="s">
        <v>190</v>
      </c>
      <c r="Y56" s="379"/>
    </row>
    <row r="57" spans="3:25" ht="201.6">
      <c r="C57" s="1441"/>
      <c r="D57" s="1589"/>
      <c r="E57" s="351" t="s">
        <v>6</v>
      </c>
      <c r="F57" s="441" t="s">
        <v>1788</v>
      </c>
      <c r="G57" s="1003" t="s">
        <v>8</v>
      </c>
      <c r="H57" s="443" t="s">
        <v>1579</v>
      </c>
      <c r="I57" s="443" t="s">
        <v>11</v>
      </c>
      <c r="J57" s="443" t="s">
        <v>11</v>
      </c>
      <c r="K57" s="446" t="s">
        <v>11</v>
      </c>
      <c r="L57" s="472">
        <v>2</v>
      </c>
      <c r="M57" s="472">
        <v>3</v>
      </c>
      <c r="N57" s="272">
        <f t="shared" si="0"/>
        <v>6</v>
      </c>
      <c r="O57" s="950" t="str">
        <f t="shared" si="1"/>
        <v>MEDIO</v>
      </c>
      <c r="P57" s="639">
        <v>10</v>
      </c>
      <c r="Q57" s="272">
        <f t="shared" si="2"/>
        <v>60</v>
      </c>
      <c r="R57" s="274" t="str">
        <f t="shared" si="3"/>
        <v>III</v>
      </c>
      <c r="S57" s="246" t="str">
        <f t="shared" si="4"/>
        <v>MEJORABLE</v>
      </c>
      <c r="T57" s="460" t="s">
        <v>13</v>
      </c>
      <c r="U57" s="456" t="s">
        <v>13</v>
      </c>
      <c r="V57" s="460" t="s">
        <v>13</v>
      </c>
      <c r="W57" s="461" t="s">
        <v>3048</v>
      </c>
      <c r="X57" s="457" t="s">
        <v>13</v>
      </c>
      <c r="Y57" s="379"/>
    </row>
    <row r="58" spans="3:25" ht="134.4">
      <c r="C58" s="1441"/>
      <c r="D58" s="1589"/>
      <c r="E58" s="352" t="s">
        <v>6</v>
      </c>
      <c r="F58" s="441" t="s">
        <v>1789</v>
      </c>
      <c r="G58" s="1003" t="s">
        <v>8</v>
      </c>
      <c r="H58" s="443" t="s">
        <v>1625</v>
      </c>
      <c r="I58" s="443" t="s">
        <v>11</v>
      </c>
      <c r="J58" s="443" t="s">
        <v>11</v>
      </c>
      <c r="K58" s="446" t="s">
        <v>11</v>
      </c>
      <c r="L58" s="472">
        <v>2</v>
      </c>
      <c r="M58" s="472">
        <v>3</v>
      </c>
      <c r="N58" s="272">
        <f t="shared" si="0"/>
        <v>6</v>
      </c>
      <c r="O58" s="950" t="str">
        <f t="shared" si="1"/>
        <v>MEDIO</v>
      </c>
      <c r="P58" s="639">
        <v>10</v>
      </c>
      <c r="Q58" s="272">
        <f t="shared" si="2"/>
        <v>60</v>
      </c>
      <c r="R58" s="274" t="str">
        <f t="shared" si="3"/>
        <v>III</v>
      </c>
      <c r="S58" s="246" t="str">
        <f t="shared" si="4"/>
        <v>MEJORABLE</v>
      </c>
      <c r="T58" s="460" t="s">
        <v>13</v>
      </c>
      <c r="U58" s="460" t="s">
        <v>13</v>
      </c>
      <c r="V58" s="460" t="s">
        <v>13</v>
      </c>
      <c r="W58" s="461" t="s">
        <v>3549</v>
      </c>
      <c r="X58" s="457" t="s">
        <v>13</v>
      </c>
      <c r="Y58" s="379"/>
    </row>
    <row r="59" spans="3:25" ht="187.5" customHeight="1">
      <c r="C59" s="1441"/>
      <c r="D59" s="1589"/>
      <c r="E59" s="351" t="s">
        <v>6</v>
      </c>
      <c r="F59" s="441" t="s">
        <v>1790</v>
      </c>
      <c r="G59" s="1003" t="s">
        <v>20</v>
      </c>
      <c r="H59" s="443" t="s">
        <v>213</v>
      </c>
      <c r="I59" s="444" t="s">
        <v>11</v>
      </c>
      <c r="J59" s="443" t="s">
        <v>1626</v>
      </c>
      <c r="K59" s="443" t="s">
        <v>422</v>
      </c>
      <c r="L59" s="472">
        <v>2</v>
      </c>
      <c r="M59" s="472">
        <v>3</v>
      </c>
      <c r="N59" s="272">
        <f t="shared" si="0"/>
        <v>6</v>
      </c>
      <c r="O59" s="950" t="str">
        <f t="shared" si="1"/>
        <v>MEDIO</v>
      </c>
      <c r="P59" s="639">
        <v>10</v>
      </c>
      <c r="Q59" s="272">
        <f t="shared" si="2"/>
        <v>60</v>
      </c>
      <c r="R59" s="274" t="str">
        <f t="shared" si="3"/>
        <v>III</v>
      </c>
      <c r="S59" s="246" t="str">
        <f t="shared" si="4"/>
        <v>MEJORABLE</v>
      </c>
      <c r="T59" s="443" t="s">
        <v>91</v>
      </c>
      <c r="U59" s="443" t="s">
        <v>91</v>
      </c>
      <c r="V59" s="443" t="s">
        <v>91</v>
      </c>
      <c r="W59" s="456" t="s">
        <v>3049</v>
      </c>
      <c r="X59" s="457" t="s">
        <v>1627</v>
      </c>
      <c r="Y59" s="379"/>
    </row>
    <row r="60" spans="3:25" ht="134.4">
      <c r="C60" s="1441"/>
      <c r="D60" s="1589"/>
      <c r="E60" s="351" t="s">
        <v>6</v>
      </c>
      <c r="F60" s="441" t="s">
        <v>1790</v>
      </c>
      <c r="G60" s="1003" t="s">
        <v>20</v>
      </c>
      <c r="H60" s="443" t="s">
        <v>213</v>
      </c>
      <c r="I60" s="444" t="s">
        <v>11</v>
      </c>
      <c r="J60" s="443" t="s">
        <v>1626</v>
      </c>
      <c r="K60" s="443" t="s">
        <v>422</v>
      </c>
      <c r="L60" s="472">
        <v>2</v>
      </c>
      <c r="M60" s="472">
        <v>3</v>
      </c>
      <c r="N60" s="272">
        <f t="shared" si="0"/>
        <v>6</v>
      </c>
      <c r="O60" s="950" t="str">
        <f t="shared" si="1"/>
        <v>MEDIO</v>
      </c>
      <c r="P60" s="639">
        <v>10</v>
      </c>
      <c r="Q60" s="272">
        <f t="shared" si="2"/>
        <v>60</v>
      </c>
      <c r="R60" s="274" t="str">
        <f t="shared" si="3"/>
        <v>III</v>
      </c>
      <c r="S60" s="246" t="str">
        <f t="shared" si="4"/>
        <v>MEJORABLE</v>
      </c>
      <c r="T60" s="443" t="s">
        <v>91</v>
      </c>
      <c r="U60" s="443" t="s">
        <v>91</v>
      </c>
      <c r="V60" s="443" t="s">
        <v>91</v>
      </c>
      <c r="W60" s="456" t="s">
        <v>3050</v>
      </c>
      <c r="X60" s="457" t="s">
        <v>1627</v>
      </c>
      <c r="Y60" s="379"/>
    </row>
    <row r="61" spans="3:25" ht="250.5" customHeight="1">
      <c r="C61" s="1441"/>
      <c r="D61" s="1589"/>
      <c r="E61" s="351" t="s">
        <v>6</v>
      </c>
      <c r="F61" s="441" t="s">
        <v>1791</v>
      </c>
      <c r="G61" s="1003" t="s">
        <v>20</v>
      </c>
      <c r="H61" s="443" t="s">
        <v>326</v>
      </c>
      <c r="I61" s="446" t="s">
        <v>11</v>
      </c>
      <c r="J61" s="446" t="s">
        <v>42</v>
      </c>
      <c r="K61" s="446" t="s">
        <v>1266</v>
      </c>
      <c r="L61" s="472">
        <v>2</v>
      </c>
      <c r="M61" s="472">
        <v>3</v>
      </c>
      <c r="N61" s="272">
        <f t="shared" si="0"/>
        <v>6</v>
      </c>
      <c r="O61" s="950" t="str">
        <f t="shared" si="1"/>
        <v>MEDIO</v>
      </c>
      <c r="P61" s="639">
        <v>10</v>
      </c>
      <c r="Q61" s="272">
        <f t="shared" si="2"/>
        <v>60</v>
      </c>
      <c r="R61" s="274" t="str">
        <f t="shared" si="3"/>
        <v>III</v>
      </c>
      <c r="S61" s="246" t="str">
        <f t="shared" si="4"/>
        <v>MEJORABLE</v>
      </c>
      <c r="T61" s="443" t="s">
        <v>91</v>
      </c>
      <c r="U61" s="443" t="s">
        <v>91</v>
      </c>
      <c r="V61" s="443" t="s">
        <v>91</v>
      </c>
      <c r="W61" s="456" t="s">
        <v>3051</v>
      </c>
      <c r="X61" s="457" t="s">
        <v>13</v>
      </c>
      <c r="Y61" s="379"/>
    </row>
    <row r="62" spans="3:25" ht="269.25" customHeight="1">
      <c r="C62" s="1441"/>
      <c r="D62" s="1589"/>
      <c r="E62" s="351" t="s">
        <v>6</v>
      </c>
      <c r="F62" s="447" t="s">
        <v>1792</v>
      </c>
      <c r="G62" s="1003" t="s">
        <v>17</v>
      </c>
      <c r="H62" s="446" t="s">
        <v>423</v>
      </c>
      <c r="I62" s="446" t="s">
        <v>11</v>
      </c>
      <c r="J62" s="446" t="s">
        <v>11</v>
      </c>
      <c r="K62" s="446" t="s">
        <v>1628</v>
      </c>
      <c r="L62" s="472">
        <v>2</v>
      </c>
      <c r="M62" s="472">
        <v>3</v>
      </c>
      <c r="N62" s="272">
        <f t="shared" si="0"/>
        <v>6</v>
      </c>
      <c r="O62" s="950" t="str">
        <f t="shared" si="1"/>
        <v>MEDIO</v>
      </c>
      <c r="P62" s="639">
        <v>10</v>
      </c>
      <c r="Q62" s="272">
        <f t="shared" si="2"/>
        <v>60</v>
      </c>
      <c r="R62" s="274" t="str">
        <f t="shared" si="3"/>
        <v>III</v>
      </c>
      <c r="S62" s="246" t="str">
        <f t="shared" si="4"/>
        <v>MEJORABLE</v>
      </c>
      <c r="T62" s="443" t="s">
        <v>91</v>
      </c>
      <c r="U62" s="443" t="s">
        <v>91</v>
      </c>
      <c r="V62" s="443" t="s">
        <v>91</v>
      </c>
      <c r="W62" s="462" t="s">
        <v>3550</v>
      </c>
      <c r="X62" s="463" t="s">
        <v>1629</v>
      </c>
      <c r="Y62" s="379"/>
    </row>
    <row r="63" spans="3:25" ht="231" customHeight="1">
      <c r="C63" s="1441"/>
      <c r="D63" s="1589"/>
      <c r="E63" s="351" t="s">
        <v>6</v>
      </c>
      <c r="F63" s="447" t="s">
        <v>1793</v>
      </c>
      <c r="G63" s="1003" t="s">
        <v>17</v>
      </c>
      <c r="H63" s="446" t="s">
        <v>424</v>
      </c>
      <c r="I63" s="446" t="s">
        <v>11</v>
      </c>
      <c r="J63" s="446" t="s">
        <v>11</v>
      </c>
      <c r="K63" s="446" t="s">
        <v>1628</v>
      </c>
      <c r="L63" s="472">
        <v>2</v>
      </c>
      <c r="M63" s="472">
        <v>3</v>
      </c>
      <c r="N63" s="272">
        <f t="shared" si="0"/>
        <v>6</v>
      </c>
      <c r="O63" s="950" t="str">
        <f t="shared" si="1"/>
        <v>MEDIO</v>
      </c>
      <c r="P63" s="639">
        <v>10</v>
      </c>
      <c r="Q63" s="272">
        <f t="shared" si="2"/>
        <v>60</v>
      </c>
      <c r="R63" s="274" t="str">
        <f t="shared" si="3"/>
        <v>III</v>
      </c>
      <c r="S63" s="246" t="str">
        <f t="shared" si="4"/>
        <v>MEJORABLE</v>
      </c>
      <c r="T63" s="443" t="s">
        <v>91</v>
      </c>
      <c r="U63" s="443" t="s">
        <v>91</v>
      </c>
      <c r="V63" s="443" t="s">
        <v>91</v>
      </c>
      <c r="W63" s="462" t="s">
        <v>3052</v>
      </c>
      <c r="X63" s="463" t="s">
        <v>3545</v>
      </c>
      <c r="Y63" s="379"/>
    </row>
    <row r="64" spans="3:25" ht="168">
      <c r="C64" s="1441"/>
      <c r="D64" s="1589"/>
      <c r="E64" s="351" t="s">
        <v>6</v>
      </c>
      <c r="F64" s="449" t="s">
        <v>1794</v>
      </c>
      <c r="G64" s="1003" t="s">
        <v>17</v>
      </c>
      <c r="H64" s="446" t="s">
        <v>425</v>
      </c>
      <c r="I64" s="446" t="s">
        <v>11</v>
      </c>
      <c r="J64" s="446" t="s">
        <v>11</v>
      </c>
      <c r="K64" s="446" t="s">
        <v>1628</v>
      </c>
      <c r="L64" s="472">
        <v>2</v>
      </c>
      <c r="M64" s="472">
        <v>3</v>
      </c>
      <c r="N64" s="272">
        <f t="shared" si="0"/>
        <v>6</v>
      </c>
      <c r="O64" s="950" t="str">
        <f t="shared" si="1"/>
        <v>MEDIO</v>
      </c>
      <c r="P64" s="639">
        <v>10</v>
      </c>
      <c r="Q64" s="272">
        <f t="shared" si="2"/>
        <v>60</v>
      </c>
      <c r="R64" s="274" t="str">
        <f t="shared" si="3"/>
        <v>III</v>
      </c>
      <c r="S64" s="246" t="str">
        <f t="shared" si="4"/>
        <v>MEJORABLE</v>
      </c>
      <c r="T64" s="443" t="s">
        <v>91</v>
      </c>
      <c r="U64" s="443" t="s">
        <v>91</v>
      </c>
      <c r="V64" s="443" t="s">
        <v>91</v>
      </c>
      <c r="W64" s="462" t="s">
        <v>3053</v>
      </c>
      <c r="X64" s="463" t="s">
        <v>1630</v>
      </c>
      <c r="Y64" s="378"/>
    </row>
    <row r="65" spans="3:25" ht="134.4">
      <c r="C65" s="1441"/>
      <c r="D65" s="1589"/>
      <c r="E65" s="353" t="s">
        <v>6</v>
      </c>
      <c r="F65" s="450" t="s">
        <v>1795</v>
      </c>
      <c r="G65" s="1003" t="s">
        <v>20</v>
      </c>
      <c r="H65" s="450" t="s">
        <v>354</v>
      </c>
      <c r="I65" s="446" t="s">
        <v>11</v>
      </c>
      <c r="J65" s="446" t="s">
        <v>1631</v>
      </c>
      <c r="K65" s="446" t="s">
        <v>1628</v>
      </c>
      <c r="L65" s="472">
        <v>2</v>
      </c>
      <c r="M65" s="472">
        <v>2</v>
      </c>
      <c r="N65" s="272">
        <f t="shared" si="0"/>
        <v>4</v>
      </c>
      <c r="O65" s="950" t="str">
        <f t="shared" si="1"/>
        <v>BAJO</v>
      </c>
      <c r="P65" s="639">
        <v>100</v>
      </c>
      <c r="Q65" s="272">
        <f t="shared" si="2"/>
        <v>400</v>
      </c>
      <c r="R65" s="274" t="str">
        <f t="shared" si="3"/>
        <v>II</v>
      </c>
      <c r="S65" s="246" t="str">
        <f t="shared" si="4"/>
        <v>ACEPTABLE CON CONTROL ESPECIFICO</v>
      </c>
      <c r="T65" s="450" t="s">
        <v>13</v>
      </c>
      <c r="U65" s="450" t="s">
        <v>13</v>
      </c>
      <c r="V65" s="450" t="s">
        <v>13</v>
      </c>
      <c r="W65" s="461" t="s">
        <v>3054</v>
      </c>
      <c r="X65" s="464" t="s">
        <v>409</v>
      </c>
      <c r="Y65" s="378"/>
    </row>
    <row r="66" spans="3:25" ht="222.75" customHeight="1">
      <c r="C66" s="1441"/>
      <c r="D66" s="1589"/>
      <c r="E66" s="354" t="s">
        <v>6</v>
      </c>
      <c r="F66" s="441" t="s">
        <v>1796</v>
      </c>
      <c r="G66" s="1003" t="s">
        <v>20</v>
      </c>
      <c r="H66" s="443" t="s">
        <v>354</v>
      </c>
      <c r="I66" s="446" t="s">
        <v>11</v>
      </c>
      <c r="J66" s="446" t="s">
        <v>1631</v>
      </c>
      <c r="K66" s="446" t="s">
        <v>1628</v>
      </c>
      <c r="L66" s="472">
        <v>2</v>
      </c>
      <c r="M66" s="472">
        <v>2</v>
      </c>
      <c r="N66" s="272">
        <f t="shared" si="0"/>
        <v>4</v>
      </c>
      <c r="O66" s="950" t="str">
        <f t="shared" si="1"/>
        <v>BAJO</v>
      </c>
      <c r="P66" s="639">
        <v>100</v>
      </c>
      <c r="Q66" s="272">
        <f t="shared" si="2"/>
        <v>400</v>
      </c>
      <c r="R66" s="274" t="str">
        <f t="shared" si="3"/>
        <v>II</v>
      </c>
      <c r="S66" s="246" t="str">
        <f t="shared" si="4"/>
        <v>ACEPTABLE CON CONTROL ESPECIFICO</v>
      </c>
      <c r="T66" s="351" t="s">
        <v>91</v>
      </c>
      <c r="U66" s="351" t="s">
        <v>91</v>
      </c>
      <c r="V66" s="351" t="s">
        <v>91</v>
      </c>
      <c r="W66" s="420" t="s">
        <v>3055</v>
      </c>
      <c r="X66" s="452" t="s">
        <v>13</v>
      </c>
      <c r="Y66" s="379"/>
    </row>
    <row r="67" spans="3:25" ht="168">
      <c r="C67" s="1441"/>
      <c r="D67" s="1589"/>
      <c r="E67" s="351" t="s">
        <v>6</v>
      </c>
      <c r="F67" s="445" t="s">
        <v>1797</v>
      </c>
      <c r="G67" s="1003" t="s">
        <v>39</v>
      </c>
      <c r="H67" s="443" t="s">
        <v>426</v>
      </c>
      <c r="I67" s="446" t="s">
        <v>11</v>
      </c>
      <c r="J67" s="446" t="s">
        <v>11</v>
      </c>
      <c r="K67" s="443" t="s">
        <v>1632</v>
      </c>
      <c r="L67" s="472">
        <v>2</v>
      </c>
      <c r="M67" s="472">
        <v>2</v>
      </c>
      <c r="N67" s="272">
        <f t="shared" si="0"/>
        <v>4</v>
      </c>
      <c r="O67" s="950" t="str">
        <f t="shared" si="1"/>
        <v>BAJO</v>
      </c>
      <c r="P67" s="639">
        <v>100</v>
      </c>
      <c r="Q67" s="272">
        <f t="shared" si="2"/>
        <v>400</v>
      </c>
      <c r="R67" s="274" t="str">
        <f t="shared" si="3"/>
        <v>II</v>
      </c>
      <c r="S67" s="246" t="str">
        <f t="shared" si="4"/>
        <v>ACEPTABLE CON CONTROL ESPECIFICO</v>
      </c>
      <c r="T67" s="351" t="s">
        <v>13</v>
      </c>
      <c r="U67" s="351" t="s">
        <v>13</v>
      </c>
      <c r="V67" s="351" t="s">
        <v>13</v>
      </c>
      <c r="W67" s="420" t="s">
        <v>3056</v>
      </c>
      <c r="X67" s="452" t="s">
        <v>3546</v>
      </c>
      <c r="Y67" s="378"/>
    </row>
    <row r="68" spans="3:25" ht="151.19999999999999">
      <c r="C68" s="1441"/>
      <c r="D68" s="1589"/>
      <c r="E68" s="412" t="s">
        <v>6</v>
      </c>
      <c r="F68" s="465" t="s">
        <v>1798</v>
      </c>
      <c r="G68" s="1003" t="s">
        <v>20</v>
      </c>
      <c r="H68" s="413" t="s">
        <v>427</v>
      </c>
      <c r="I68" s="415" t="s">
        <v>11</v>
      </c>
      <c r="J68" s="415" t="s">
        <v>11</v>
      </c>
      <c r="K68" s="415" t="s">
        <v>1628</v>
      </c>
      <c r="L68" s="472">
        <v>2</v>
      </c>
      <c r="M68" s="472">
        <v>3</v>
      </c>
      <c r="N68" s="553">
        <f t="shared" si="0"/>
        <v>6</v>
      </c>
      <c r="O68" s="950" t="str">
        <f t="shared" si="1"/>
        <v>MEDIO</v>
      </c>
      <c r="P68" s="639">
        <v>10</v>
      </c>
      <c r="Q68" s="553">
        <f t="shared" si="2"/>
        <v>60</v>
      </c>
      <c r="R68" s="961" t="str">
        <f t="shared" si="3"/>
        <v>III</v>
      </c>
      <c r="S68" s="246" t="str">
        <f t="shared" si="4"/>
        <v>MEJORABLE</v>
      </c>
      <c r="T68" s="453" t="s">
        <v>13</v>
      </c>
      <c r="U68" s="351" t="s">
        <v>13</v>
      </c>
      <c r="V68" s="351" t="s">
        <v>13</v>
      </c>
      <c r="W68" s="420" t="s">
        <v>3057</v>
      </c>
      <c r="X68" s="452" t="s">
        <v>13</v>
      </c>
      <c r="Y68" s="378"/>
    </row>
    <row r="69" spans="3:25" ht="194.4">
      <c r="C69" s="1441"/>
      <c r="D69" s="1589"/>
      <c r="E69" s="416" t="s">
        <v>6</v>
      </c>
      <c r="F69" s="466" t="s">
        <v>1799</v>
      </c>
      <c r="G69" s="1003" t="s">
        <v>17</v>
      </c>
      <c r="H69" s="409" t="s">
        <v>27</v>
      </c>
      <c r="I69" s="975" t="s">
        <v>11</v>
      </c>
      <c r="J69" s="975" t="s">
        <v>11</v>
      </c>
      <c r="K69" s="409" t="s">
        <v>29</v>
      </c>
      <c r="L69" s="472">
        <v>2</v>
      </c>
      <c r="M69" s="472">
        <v>3</v>
      </c>
      <c r="N69" s="553">
        <f t="shared" si="0"/>
        <v>6</v>
      </c>
      <c r="O69" s="950" t="str">
        <f t="shared" si="1"/>
        <v>MEDIO</v>
      </c>
      <c r="P69" s="639">
        <v>10</v>
      </c>
      <c r="Q69" s="553">
        <f t="shared" si="2"/>
        <v>60</v>
      </c>
      <c r="R69" s="961" t="str">
        <f t="shared" si="3"/>
        <v>III</v>
      </c>
      <c r="S69" s="246" t="str">
        <f t="shared" si="4"/>
        <v>MEJORABLE</v>
      </c>
      <c r="T69" s="351" t="s">
        <v>91</v>
      </c>
      <c r="U69" s="351" t="s">
        <v>91</v>
      </c>
      <c r="V69" s="351" t="s">
        <v>91</v>
      </c>
      <c r="W69" s="418" t="s">
        <v>1633</v>
      </c>
      <c r="X69" s="422" t="s">
        <v>1629</v>
      </c>
      <c r="Y69" s="378"/>
    </row>
    <row r="70" spans="3:25" ht="187.5" customHeight="1">
      <c r="C70" s="1441"/>
      <c r="D70" s="1589"/>
      <c r="E70" s="416" t="s">
        <v>6</v>
      </c>
      <c r="F70" s="466" t="s">
        <v>1800</v>
      </c>
      <c r="G70" s="1003" t="s">
        <v>17</v>
      </c>
      <c r="H70" s="409" t="s">
        <v>1618</v>
      </c>
      <c r="I70" s="409" t="s">
        <v>1634</v>
      </c>
      <c r="J70" s="975" t="s">
        <v>11</v>
      </c>
      <c r="K70" s="409" t="s">
        <v>903</v>
      </c>
      <c r="L70" s="472">
        <v>2</v>
      </c>
      <c r="M70" s="472">
        <v>3</v>
      </c>
      <c r="N70" s="553">
        <f t="shared" si="0"/>
        <v>6</v>
      </c>
      <c r="O70" s="950" t="str">
        <f t="shared" si="1"/>
        <v>MEDIO</v>
      </c>
      <c r="P70" s="639">
        <v>10</v>
      </c>
      <c r="Q70" s="553">
        <f t="shared" si="2"/>
        <v>60</v>
      </c>
      <c r="R70" s="961" t="str">
        <f t="shared" si="3"/>
        <v>III</v>
      </c>
      <c r="S70" s="246" t="str">
        <f t="shared" si="4"/>
        <v>MEJORABLE</v>
      </c>
      <c r="T70" s="351" t="s">
        <v>91</v>
      </c>
      <c r="U70" s="351" t="s">
        <v>91</v>
      </c>
      <c r="V70" s="351" t="s">
        <v>91</v>
      </c>
      <c r="W70" s="418" t="s">
        <v>3058</v>
      </c>
      <c r="X70" s="422" t="s">
        <v>409</v>
      </c>
      <c r="Y70" s="379"/>
    </row>
    <row r="71" spans="3:25" ht="151.19999999999999">
      <c r="C71" s="1441"/>
      <c r="D71" s="1589"/>
      <c r="E71" s="413" t="s">
        <v>6</v>
      </c>
      <c r="F71" s="465" t="s">
        <v>1801</v>
      </c>
      <c r="G71" s="1003" t="s">
        <v>20</v>
      </c>
      <c r="H71" s="413" t="s">
        <v>428</v>
      </c>
      <c r="I71" s="413" t="s">
        <v>11</v>
      </c>
      <c r="J71" s="413" t="s">
        <v>11</v>
      </c>
      <c r="K71" s="413" t="s">
        <v>904</v>
      </c>
      <c r="L71" s="472">
        <v>2</v>
      </c>
      <c r="M71" s="472">
        <v>2</v>
      </c>
      <c r="N71" s="553">
        <f t="shared" si="0"/>
        <v>4</v>
      </c>
      <c r="O71" s="950" t="str">
        <f t="shared" si="1"/>
        <v>BAJO</v>
      </c>
      <c r="P71" s="639">
        <v>100</v>
      </c>
      <c r="Q71" s="553">
        <f t="shared" si="2"/>
        <v>400</v>
      </c>
      <c r="R71" s="961" t="str">
        <f t="shared" si="3"/>
        <v>II</v>
      </c>
      <c r="S71" s="246" t="str">
        <f t="shared" si="4"/>
        <v>ACEPTABLE CON CONTROL ESPECIFICO</v>
      </c>
      <c r="T71" s="453" t="s">
        <v>13</v>
      </c>
      <c r="U71" s="453" t="s">
        <v>13</v>
      </c>
      <c r="V71" s="453" t="s">
        <v>13</v>
      </c>
      <c r="W71" s="420" t="s">
        <v>3059</v>
      </c>
      <c r="X71" s="452" t="s">
        <v>13</v>
      </c>
      <c r="Y71" s="379"/>
    </row>
    <row r="72" spans="3:25" ht="117.6">
      <c r="C72" s="1441"/>
      <c r="D72" s="1589"/>
      <c r="E72" s="411" t="s">
        <v>6</v>
      </c>
      <c r="F72" s="411" t="s">
        <v>1802</v>
      </c>
      <c r="G72" s="1003" t="s">
        <v>20</v>
      </c>
      <c r="H72" s="411" t="s">
        <v>429</v>
      </c>
      <c r="I72" s="411" t="s">
        <v>11</v>
      </c>
      <c r="J72" s="411" t="s">
        <v>1635</v>
      </c>
      <c r="K72" s="411" t="s">
        <v>3547</v>
      </c>
      <c r="L72" s="472">
        <v>2</v>
      </c>
      <c r="M72" s="472">
        <v>2</v>
      </c>
      <c r="N72" s="553">
        <f t="shared" si="0"/>
        <v>4</v>
      </c>
      <c r="O72" s="950" t="str">
        <f t="shared" si="1"/>
        <v>BAJO</v>
      </c>
      <c r="P72" s="639">
        <v>100</v>
      </c>
      <c r="Q72" s="553">
        <f t="shared" si="2"/>
        <v>400</v>
      </c>
      <c r="R72" s="961" t="str">
        <f t="shared" si="3"/>
        <v>II</v>
      </c>
      <c r="S72" s="246" t="str">
        <f t="shared" si="4"/>
        <v>ACEPTABLE CON CONTROL ESPECIFICO</v>
      </c>
      <c r="T72" s="355" t="s">
        <v>13</v>
      </c>
      <c r="U72" s="355" t="s">
        <v>13</v>
      </c>
      <c r="V72" s="355" t="s">
        <v>13</v>
      </c>
      <c r="W72" s="672" t="s">
        <v>3060</v>
      </c>
      <c r="X72" s="673" t="s">
        <v>3061</v>
      </c>
      <c r="Y72" s="379"/>
    </row>
    <row r="73" spans="3:25" ht="151.19999999999999">
      <c r="C73" s="1441"/>
      <c r="D73" s="1589"/>
      <c r="E73" s="413" t="s">
        <v>402</v>
      </c>
      <c r="F73" s="465" t="s">
        <v>1803</v>
      </c>
      <c r="G73" s="1003" t="s">
        <v>203</v>
      </c>
      <c r="H73" s="413" t="s">
        <v>415</v>
      </c>
      <c r="I73" s="413" t="s">
        <v>196</v>
      </c>
      <c r="J73" s="413" t="s">
        <v>196</v>
      </c>
      <c r="K73" s="413" t="s">
        <v>1636</v>
      </c>
      <c r="L73" s="472">
        <v>2</v>
      </c>
      <c r="M73" s="472">
        <v>3</v>
      </c>
      <c r="N73" s="553">
        <f t="shared" si="0"/>
        <v>6</v>
      </c>
      <c r="O73" s="950" t="str">
        <f t="shared" si="1"/>
        <v>MEDIO</v>
      </c>
      <c r="P73" s="639">
        <v>10</v>
      </c>
      <c r="Q73" s="553">
        <f t="shared" si="2"/>
        <v>60</v>
      </c>
      <c r="R73" s="961" t="str">
        <f t="shared" si="3"/>
        <v>III</v>
      </c>
      <c r="S73" s="246" t="str">
        <f t="shared" si="4"/>
        <v>MEJORABLE</v>
      </c>
      <c r="T73" s="351" t="s">
        <v>91</v>
      </c>
      <c r="U73" s="351" t="s">
        <v>91</v>
      </c>
      <c r="V73" s="351" t="s">
        <v>91</v>
      </c>
      <c r="W73" s="420" t="s">
        <v>3062</v>
      </c>
      <c r="X73" s="452" t="s">
        <v>190</v>
      </c>
      <c r="Y73" s="379"/>
    </row>
    <row r="74" spans="3:25" ht="176.4">
      <c r="C74" s="1441"/>
      <c r="D74" s="1589"/>
      <c r="E74" s="413" t="s">
        <v>402</v>
      </c>
      <c r="F74" s="465" t="s">
        <v>1804</v>
      </c>
      <c r="G74" s="1003" t="s">
        <v>1242</v>
      </c>
      <c r="H74" s="413" t="s">
        <v>1637</v>
      </c>
      <c r="I74" s="413" t="s">
        <v>196</v>
      </c>
      <c r="J74" s="413" t="s">
        <v>196</v>
      </c>
      <c r="K74" s="413" t="s">
        <v>341</v>
      </c>
      <c r="L74" s="472">
        <v>2</v>
      </c>
      <c r="M74" s="472">
        <v>4</v>
      </c>
      <c r="N74" s="553">
        <f t="shared" si="0"/>
        <v>8</v>
      </c>
      <c r="O74" s="950" t="str">
        <f t="shared" si="1"/>
        <v>MEDIO</v>
      </c>
      <c r="P74" s="639">
        <v>25</v>
      </c>
      <c r="Q74" s="553">
        <f t="shared" si="2"/>
        <v>200</v>
      </c>
      <c r="R74" s="961" t="str">
        <f t="shared" si="3"/>
        <v>II</v>
      </c>
      <c r="S74" s="246" t="str">
        <f t="shared" si="4"/>
        <v>ACEPTABLE CON CONTROL ESPECIFICO</v>
      </c>
      <c r="T74" s="351" t="s">
        <v>91</v>
      </c>
      <c r="U74" s="351" t="s">
        <v>91</v>
      </c>
      <c r="V74" s="351" t="s">
        <v>91</v>
      </c>
      <c r="W74" s="420" t="s">
        <v>3063</v>
      </c>
      <c r="X74" s="452" t="s">
        <v>190</v>
      </c>
      <c r="Y74" s="379"/>
    </row>
    <row r="75" spans="3:25" ht="81">
      <c r="C75" s="1441"/>
      <c r="D75" s="1589"/>
      <c r="E75" s="413" t="s">
        <v>6</v>
      </c>
      <c r="F75" s="465" t="s">
        <v>1805</v>
      </c>
      <c r="G75" s="1003" t="s">
        <v>20</v>
      </c>
      <c r="H75" s="413" t="s">
        <v>430</v>
      </c>
      <c r="I75" s="413" t="s">
        <v>11</v>
      </c>
      <c r="J75" s="413" t="s">
        <v>11</v>
      </c>
      <c r="K75" s="413" t="s">
        <v>1266</v>
      </c>
      <c r="L75" s="472">
        <v>2</v>
      </c>
      <c r="M75" s="472">
        <v>2</v>
      </c>
      <c r="N75" s="553">
        <f t="shared" si="0"/>
        <v>4</v>
      </c>
      <c r="O75" s="950" t="str">
        <f t="shared" si="1"/>
        <v>BAJO</v>
      </c>
      <c r="P75" s="639">
        <v>100</v>
      </c>
      <c r="Q75" s="553">
        <f t="shared" si="2"/>
        <v>400</v>
      </c>
      <c r="R75" s="961" t="str">
        <f t="shared" si="3"/>
        <v>II</v>
      </c>
      <c r="S75" s="246" t="str">
        <f t="shared" si="4"/>
        <v>ACEPTABLE CON CONTROL ESPECIFICO</v>
      </c>
      <c r="T75" s="65" t="s">
        <v>13</v>
      </c>
      <c r="U75" s="65" t="s">
        <v>13</v>
      </c>
      <c r="V75" s="65" t="s">
        <v>13</v>
      </c>
      <c r="W75" s="201" t="s">
        <v>3064</v>
      </c>
      <c r="X75" s="104" t="s">
        <v>13</v>
      </c>
      <c r="Y75" s="379"/>
    </row>
    <row r="76" spans="3:25" ht="162">
      <c r="C76" s="1482" t="s">
        <v>3982</v>
      </c>
      <c r="D76" s="1483"/>
      <c r="E76" s="355" t="s">
        <v>6</v>
      </c>
      <c r="F76" s="305" t="s">
        <v>3763</v>
      </c>
      <c r="G76" s="1003" t="s">
        <v>33</v>
      </c>
      <c r="H76" s="194" t="s">
        <v>3881</v>
      </c>
      <c r="I76" s="195" t="s">
        <v>11</v>
      </c>
      <c r="J76" s="322" t="s">
        <v>1086</v>
      </c>
      <c r="K76" s="195" t="s">
        <v>1150</v>
      </c>
      <c r="L76" s="472">
        <v>2</v>
      </c>
      <c r="M76" s="472">
        <v>3</v>
      </c>
      <c r="N76" s="272">
        <f t="shared" si="0"/>
        <v>6</v>
      </c>
      <c r="O76" s="950" t="str">
        <f t="shared" si="1"/>
        <v>MEDIO</v>
      </c>
      <c r="P76" s="639">
        <v>10</v>
      </c>
      <c r="Q76" s="272">
        <f t="shared" si="2"/>
        <v>60</v>
      </c>
      <c r="R76" s="274" t="str">
        <f t="shared" si="3"/>
        <v>III</v>
      </c>
      <c r="S76" s="246" t="str">
        <f t="shared" si="4"/>
        <v>MEJORABLE</v>
      </c>
      <c r="T76" s="201" t="s">
        <v>26</v>
      </c>
      <c r="U76" s="201" t="s">
        <v>26</v>
      </c>
      <c r="V76" s="201" t="s">
        <v>1188</v>
      </c>
      <c r="W76" s="9" t="s">
        <v>3997</v>
      </c>
      <c r="X76" s="323" t="s">
        <v>1190</v>
      </c>
      <c r="Y76" s="379"/>
    </row>
    <row r="77" spans="3:25" ht="235.2">
      <c r="C77" s="1482"/>
      <c r="D77" s="1483"/>
      <c r="E77" s="355" t="s">
        <v>6</v>
      </c>
      <c r="F77" s="305" t="s">
        <v>1191</v>
      </c>
      <c r="G77" s="1003" t="s">
        <v>25</v>
      </c>
      <c r="H77" s="194" t="s">
        <v>1192</v>
      </c>
      <c r="I77" s="194" t="s">
        <v>1030</v>
      </c>
      <c r="J77" s="322" t="s">
        <v>1031</v>
      </c>
      <c r="K77" s="195" t="s">
        <v>1122</v>
      </c>
      <c r="L77" s="472">
        <v>2</v>
      </c>
      <c r="M77" s="472">
        <v>3</v>
      </c>
      <c r="N77" s="272">
        <f t="shared" si="0"/>
        <v>6</v>
      </c>
      <c r="O77" s="950" t="str">
        <f t="shared" si="1"/>
        <v>MEDIO</v>
      </c>
      <c r="P77" s="639">
        <v>10</v>
      </c>
      <c r="Q77" s="272">
        <f t="shared" si="2"/>
        <v>60</v>
      </c>
      <c r="R77" s="274" t="str">
        <f t="shared" si="3"/>
        <v>III</v>
      </c>
      <c r="S77" s="246" t="str">
        <f t="shared" si="4"/>
        <v>MEJORABLE</v>
      </c>
      <c r="T77" s="201" t="s">
        <v>26</v>
      </c>
      <c r="U77" s="201" t="s">
        <v>26</v>
      </c>
      <c r="V77" s="201" t="s">
        <v>1193</v>
      </c>
      <c r="W77" s="9" t="s">
        <v>3998</v>
      </c>
      <c r="X77" s="323" t="s">
        <v>1123</v>
      </c>
      <c r="Y77" s="379"/>
    </row>
    <row r="78" spans="3:25" ht="136.80000000000001">
      <c r="C78" s="1482"/>
      <c r="D78" s="1483"/>
      <c r="E78" s="355" t="s">
        <v>6</v>
      </c>
      <c r="F78" s="3" t="s">
        <v>24</v>
      </c>
      <c r="G78" s="1003" t="s">
        <v>25</v>
      </c>
      <c r="H78" s="184" t="s">
        <v>1124</v>
      </c>
      <c r="I78" s="5" t="s">
        <v>1028</v>
      </c>
      <c r="J78" s="5" t="s">
        <v>1028</v>
      </c>
      <c r="K78" s="5" t="s">
        <v>1122</v>
      </c>
      <c r="L78" s="472">
        <v>2</v>
      </c>
      <c r="M78" s="472">
        <v>3</v>
      </c>
      <c r="N78" s="272">
        <f>+L78*M78</f>
        <v>6</v>
      </c>
      <c r="O78" s="950" t="str">
        <f t="shared" si="1"/>
        <v>MEDIO</v>
      </c>
      <c r="P78" s="639">
        <v>10</v>
      </c>
      <c r="Q78" s="272">
        <f>+N78*P78</f>
        <v>60</v>
      </c>
      <c r="R78" s="274" t="str">
        <f>IF(Q78&gt;=600,"I",IF(Q78&gt;=150,"II",IF(Q78&gt;=40,"III",IF(Q78&gt;=20,"IV"))))</f>
        <v>III</v>
      </c>
      <c r="S78" s="246" t="str">
        <f>IF(Q78&gt;=600,"NO ACEPTABLE",IF(Q78&gt;=150,"ACEPTABLE CON CONTROL ESPECIFICO",IF(Q78&gt;=40,"MEJORABLE",IF(Q78&gt;=20,"ACEPTABLE"))))</f>
        <v>MEJORABLE</v>
      </c>
      <c r="T78" s="179" t="s">
        <v>14</v>
      </c>
      <c r="U78" s="179" t="s">
        <v>14</v>
      </c>
      <c r="V78" s="179" t="s">
        <v>13</v>
      </c>
      <c r="W78" s="5" t="s">
        <v>3065</v>
      </c>
      <c r="X78" s="183" t="s">
        <v>14</v>
      </c>
      <c r="Y78" s="379"/>
    </row>
    <row r="79" spans="3:25" ht="108">
      <c r="C79" s="1482"/>
      <c r="D79" s="1483"/>
      <c r="E79" s="355" t="s">
        <v>6</v>
      </c>
      <c r="F79" s="192" t="s">
        <v>1194</v>
      </c>
      <c r="G79" s="1003" t="s">
        <v>25</v>
      </c>
      <c r="H79" s="196" t="s">
        <v>1271</v>
      </c>
      <c r="I79" s="10" t="s">
        <v>1128</v>
      </c>
      <c r="J79" s="10" t="s">
        <v>1129</v>
      </c>
      <c r="K79" s="10" t="s">
        <v>1130</v>
      </c>
      <c r="L79" s="472">
        <v>2</v>
      </c>
      <c r="M79" s="472">
        <v>3</v>
      </c>
      <c r="N79" s="272">
        <f>+L79*M79</f>
        <v>6</v>
      </c>
      <c r="O79" s="950" t="str">
        <f t="shared" si="1"/>
        <v>MEDIO</v>
      </c>
      <c r="P79" s="639">
        <v>10</v>
      </c>
      <c r="Q79" s="272">
        <f>+N79*P79</f>
        <v>60</v>
      </c>
      <c r="R79" s="274" t="str">
        <f>IF(Q79&gt;=600,"I",IF(Q79&gt;=150,"II",IF(Q79&gt;=40,"III",IF(Q79&gt;=20,"IV"))))</f>
        <v>III</v>
      </c>
      <c r="S79" s="246" t="str">
        <f>IF(Q79&gt;=600,"NO ACEPTABLE",IF(Q79&gt;=150,"ACEPTABLE CON CONTROL ESPECIFICO",IF(Q79&gt;=40,"MEJORABLE",IF(Q79&gt;=20,"ACEPTABLE"))))</f>
        <v>MEJORABLE</v>
      </c>
      <c r="T79" s="198" t="s">
        <v>14</v>
      </c>
      <c r="U79" s="198" t="s">
        <v>14</v>
      </c>
      <c r="V79" s="198" t="s">
        <v>14</v>
      </c>
      <c r="W79" s="10" t="s">
        <v>3066</v>
      </c>
      <c r="X79" s="203" t="s">
        <v>14</v>
      </c>
      <c r="Y79" s="379"/>
    </row>
    <row r="80" spans="3:25" ht="241.5" customHeight="1">
      <c r="C80" s="1482"/>
      <c r="D80" s="1483"/>
      <c r="E80" s="355" t="s">
        <v>6</v>
      </c>
      <c r="F80" s="192" t="s">
        <v>1195</v>
      </c>
      <c r="G80" s="1003" t="s">
        <v>25</v>
      </c>
      <c r="H80" s="196" t="s">
        <v>1131</v>
      </c>
      <c r="I80" s="10" t="s">
        <v>1133</v>
      </c>
      <c r="J80" s="10" t="s">
        <v>1132</v>
      </c>
      <c r="K80" s="10" t="s">
        <v>1134</v>
      </c>
      <c r="L80" s="472">
        <v>2</v>
      </c>
      <c r="M80" s="472">
        <v>3</v>
      </c>
      <c r="N80" s="272">
        <f>+L80*M80</f>
        <v>6</v>
      </c>
      <c r="O80" s="950" t="str">
        <f t="shared" si="1"/>
        <v>MEDIO</v>
      </c>
      <c r="P80" s="639">
        <v>10</v>
      </c>
      <c r="Q80" s="272">
        <f>+N80*P80</f>
        <v>60</v>
      </c>
      <c r="R80" s="274" t="str">
        <f>IF(Q80&gt;=600,"I",IF(Q80&gt;=150,"II",IF(Q80&gt;=40,"III",IF(Q80&gt;=20,"IV"))))</f>
        <v>III</v>
      </c>
      <c r="S80" s="246" t="str">
        <f>IF(Q80&gt;=600,"NO ACEPTABLE",IF(Q80&gt;=150,"ACEPTABLE CON CONTROL ESPECIFICO",IF(Q80&gt;=40,"MEJORABLE",IF(Q80&gt;=20,"ACEPTABLE"))))</f>
        <v>MEJORABLE</v>
      </c>
      <c r="T80" s="198" t="s">
        <v>14</v>
      </c>
      <c r="U80" s="198" t="s">
        <v>14</v>
      </c>
      <c r="V80" s="198" t="s">
        <v>14</v>
      </c>
      <c r="W80" s="10" t="s">
        <v>3067</v>
      </c>
      <c r="X80" s="203" t="s">
        <v>14</v>
      </c>
      <c r="Y80" s="379"/>
    </row>
    <row r="81" spans="3:25" ht="171" customHeight="1">
      <c r="C81" s="1482"/>
      <c r="D81" s="1483"/>
      <c r="E81" s="355" t="s">
        <v>6</v>
      </c>
      <c r="F81" s="192" t="s">
        <v>1197</v>
      </c>
      <c r="G81" s="1003" t="s">
        <v>25</v>
      </c>
      <c r="H81" s="196" t="s">
        <v>103</v>
      </c>
      <c r="I81" s="10" t="s">
        <v>1030</v>
      </c>
      <c r="J81" s="10" t="s">
        <v>1126</v>
      </c>
      <c r="K81" s="10" t="s">
        <v>1122</v>
      </c>
      <c r="L81" s="472">
        <v>2</v>
      </c>
      <c r="M81" s="472">
        <v>3</v>
      </c>
      <c r="N81" s="272">
        <f>+L81*M81</f>
        <v>6</v>
      </c>
      <c r="O81" s="950" t="str">
        <f t="shared" ref="O81:O105" si="5">IF(N81&gt;=24,"MUY ALTO",IF(N81&gt;=10,"ALTO",IF(N81&gt;=6,"MEDIO","BAJO")))</f>
        <v>MEDIO</v>
      </c>
      <c r="P81" s="639">
        <v>10</v>
      </c>
      <c r="Q81" s="272">
        <f>+N81*P81</f>
        <v>60</v>
      </c>
      <c r="R81" s="274" t="str">
        <f>IF(Q81&gt;=600,"I",IF(Q81&gt;=150,"II",IF(Q81&gt;=40,"III",IF(Q81&gt;=20,"IV"))))</f>
        <v>III</v>
      </c>
      <c r="S81" s="246" t="str">
        <f>IF(Q81&gt;=600,"NO ACEPTABLE",IF(Q81&gt;=150,"ACEPTABLE CON CONTROL ESPECIFICO",IF(Q81&gt;=40,"MEJORABLE",IF(Q81&gt;=20,"ACEPTABLE"))))</f>
        <v>MEJORABLE</v>
      </c>
      <c r="T81" s="198" t="s">
        <v>14</v>
      </c>
      <c r="U81" s="198" t="s">
        <v>14</v>
      </c>
      <c r="V81" s="198" t="s">
        <v>14</v>
      </c>
      <c r="W81" s="10" t="s">
        <v>3068</v>
      </c>
      <c r="X81" s="203" t="s">
        <v>14</v>
      </c>
      <c r="Y81" s="379"/>
    </row>
    <row r="82" spans="3:25" ht="135">
      <c r="C82" s="1482"/>
      <c r="D82" s="1483"/>
      <c r="E82" s="355" t="s">
        <v>6</v>
      </c>
      <c r="F82" s="64" t="s">
        <v>296</v>
      </c>
      <c r="G82" s="1003" t="s">
        <v>20</v>
      </c>
      <c r="H82" s="199" t="s">
        <v>31</v>
      </c>
      <c r="I82" s="196" t="s">
        <v>11</v>
      </c>
      <c r="J82" s="196" t="s">
        <v>11</v>
      </c>
      <c r="K82" s="196" t="s">
        <v>11</v>
      </c>
      <c r="L82" s="472">
        <v>2</v>
      </c>
      <c r="M82" s="472">
        <v>2</v>
      </c>
      <c r="N82" s="272">
        <f t="shared" ref="N82:N105" si="6">+L82*M82</f>
        <v>4</v>
      </c>
      <c r="O82" s="950" t="str">
        <f t="shared" si="5"/>
        <v>BAJO</v>
      </c>
      <c r="P82" s="639">
        <v>100</v>
      </c>
      <c r="Q82" s="272">
        <f t="shared" ref="Q82:Q105" si="7">+N82*P82</f>
        <v>400</v>
      </c>
      <c r="R82" s="274" t="str">
        <f t="shared" ref="R82:R105" si="8">IF(Q82&gt;=600,"I",IF(Q82&gt;=150,"II",IF(Q82&gt;=40,"III",IF(Q82&gt;=20,"IV"))))</f>
        <v>II</v>
      </c>
      <c r="S82" s="246" t="str">
        <f t="shared" ref="S82:S105" si="9">IF(Q82&gt;=600,"NO ACEPTABLE",IF(Q82&gt;=150,"ACEPTABLE CON CONTROL ESPECIFICO",IF(Q82&gt;=40,"MEJORABLE",IF(Q82&gt;=20,"ACEPTABLE"))))</f>
        <v>ACEPTABLE CON CONTROL ESPECIFICO</v>
      </c>
      <c r="T82" s="198" t="s">
        <v>13</v>
      </c>
      <c r="U82" s="198" t="s">
        <v>13</v>
      </c>
      <c r="V82" s="198" t="s">
        <v>112</v>
      </c>
      <c r="W82" s="201" t="s">
        <v>3069</v>
      </c>
      <c r="X82" s="202" t="s">
        <v>13</v>
      </c>
      <c r="Y82" s="379"/>
    </row>
    <row r="83" spans="3:25" ht="232.5" customHeight="1">
      <c r="C83" s="1482"/>
      <c r="D83" s="1483"/>
      <c r="E83" s="355" t="s">
        <v>6</v>
      </c>
      <c r="F83" s="64" t="s">
        <v>297</v>
      </c>
      <c r="G83" s="1003" t="s">
        <v>20</v>
      </c>
      <c r="H83" s="199" t="s">
        <v>31</v>
      </c>
      <c r="I83" s="196" t="s">
        <v>11</v>
      </c>
      <c r="J83" s="196" t="s">
        <v>11</v>
      </c>
      <c r="K83" s="196" t="s">
        <v>11</v>
      </c>
      <c r="L83" s="472">
        <v>2</v>
      </c>
      <c r="M83" s="472">
        <v>2</v>
      </c>
      <c r="N83" s="272">
        <f t="shared" si="6"/>
        <v>4</v>
      </c>
      <c r="O83" s="950" t="str">
        <f t="shared" si="5"/>
        <v>BAJO</v>
      </c>
      <c r="P83" s="639">
        <v>100</v>
      </c>
      <c r="Q83" s="272">
        <f t="shared" si="7"/>
        <v>400</v>
      </c>
      <c r="R83" s="274" t="str">
        <f t="shared" si="8"/>
        <v>II</v>
      </c>
      <c r="S83" s="246" t="str">
        <f t="shared" si="9"/>
        <v>ACEPTABLE CON CONTROL ESPECIFICO</v>
      </c>
      <c r="T83" s="198" t="s">
        <v>13</v>
      </c>
      <c r="U83" s="198" t="s">
        <v>13</v>
      </c>
      <c r="V83" s="198" t="s">
        <v>112</v>
      </c>
      <c r="W83" s="201" t="s">
        <v>3070</v>
      </c>
      <c r="X83" s="202" t="s">
        <v>13</v>
      </c>
      <c r="Y83" s="379"/>
    </row>
    <row r="84" spans="3:25" ht="135">
      <c r="C84" s="1482"/>
      <c r="D84" s="1483"/>
      <c r="E84" s="355" t="s">
        <v>6</v>
      </c>
      <c r="F84" s="200" t="s">
        <v>298</v>
      </c>
      <c r="G84" s="1003" t="s">
        <v>20</v>
      </c>
      <c r="H84" s="198" t="s">
        <v>97</v>
      </c>
      <c r="I84" s="196" t="s">
        <v>11</v>
      </c>
      <c r="J84" s="196" t="s">
        <v>98</v>
      </c>
      <c r="K84" s="196" t="s">
        <v>11</v>
      </c>
      <c r="L84" s="472">
        <v>2</v>
      </c>
      <c r="M84" s="472">
        <v>2</v>
      </c>
      <c r="N84" s="272">
        <f t="shared" si="6"/>
        <v>4</v>
      </c>
      <c r="O84" s="950" t="str">
        <f t="shared" si="5"/>
        <v>BAJO</v>
      </c>
      <c r="P84" s="639">
        <v>100</v>
      </c>
      <c r="Q84" s="272">
        <f t="shared" si="7"/>
        <v>400</v>
      </c>
      <c r="R84" s="274" t="str">
        <f t="shared" si="8"/>
        <v>II</v>
      </c>
      <c r="S84" s="246" t="str">
        <f t="shared" si="9"/>
        <v>ACEPTABLE CON CONTROL ESPECIFICO</v>
      </c>
      <c r="T84" s="198" t="s">
        <v>13</v>
      </c>
      <c r="U84" s="198" t="s">
        <v>13</v>
      </c>
      <c r="V84" s="198" t="s">
        <v>13</v>
      </c>
      <c r="W84" s="196" t="s">
        <v>3071</v>
      </c>
      <c r="X84" s="203" t="s">
        <v>13</v>
      </c>
      <c r="Y84" s="379"/>
    </row>
    <row r="85" spans="3:25" ht="303" customHeight="1">
      <c r="C85" s="1482"/>
      <c r="D85" s="1483"/>
      <c r="E85" s="355" t="s">
        <v>6</v>
      </c>
      <c r="F85" s="64" t="s">
        <v>1185</v>
      </c>
      <c r="G85" s="1003" t="s">
        <v>20</v>
      </c>
      <c r="H85" s="199" t="s">
        <v>31</v>
      </c>
      <c r="I85" s="196" t="s">
        <v>11</v>
      </c>
      <c r="J85" s="196" t="s">
        <v>906</v>
      </c>
      <c r="K85" s="196" t="s">
        <v>11</v>
      </c>
      <c r="L85" s="472">
        <v>2</v>
      </c>
      <c r="M85" s="472">
        <v>2</v>
      </c>
      <c r="N85" s="272">
        <f t="shared" si="6"/>
        <v>4</v>
      </c>
      <c r="O85" s="950" t="str">
        <f t="shared" si="5"/>
        <v>BAJO</v>
      </c>
      <c r="P85" s="639">
        <v>100</v>
      </c>
      <c r="Q85" s="272">
        <f t="shared" si="7"/>
        <v>400</v>
      </c>
      <c r="R85" s="274" t="str">
        <f t="shared" si="8"/>
        <v>II</v>
      </c>
      <c r="S85" s="246" t="str">
        <f t="shared" si="9"/>
        <v>ACEPTABLE CON CONTROL ESPECIFICO</v>
      </c>
      <c r="T85" s="198" t="s">
        <v>13</v>
      </c>
      <c r="U85" s="198" t="s">
        <v>13</v>
      </c>
      <c r="V85" s="198" t="s">
        <v>909</v>
      </c>
      <c r="W85" s="201" t="s">
        <v>3072</v>
      </c>
      <c r="X85" s="202" t="s">
        <v>13</v>
      </c>
      <c r="Y85" s="379"/>
    </row>
    <row r="86" spans="3:25" ht="259.5" customHeight="1">
      <c r="C86" s="1482"/>
      <c r="D86" s="1483"/>
      <c r="E86" s="355" t="s">
        <v>6</v>
      </c>
      <c r="F86" s="192" t="s">
        <v>99</v>
      </c>
      <c r="G86" s="1003" t="s">
        <v>17</v>
      </c>
      <c r="H86" s="322" t="s">
        <v>27</v>
      </c>
      <c r="I86" s="195" t="s">
        <v>10</v>
      </c>
      <c r="J86" s="195" t="s">
        <v>28</v>
      </c>
      <c r="K86" s="195" t="s">
        <v>907</v>
      </c>
      <c r="L86" s="472">
        <v>2</v>
      </c>
      <c r="M86" s="472">
        <v>3</v>
      </c>
      <c r="N86" s="272">
        <f t="shared" si="6"/>
        <v>6</v>
      </c>
      <c r="O86" s="950" t="str">
        <f t="shared" si="5"/>
        <v>MEDIO</v>
      </c>
      <c r="P86" s="639">
        <v>10</v>
      </c>
      <c r="Q86" s="272">
        <f t="shared" si="7"/>
        <v>60</v>
      </c>
      <c r="R86" s="274" t="str">
        <f t="shared" si="8"/>
        <v>III</v>
      </c>
      <c r="S86" s="246" t="str">
        <f t="shared" si="9"/>
        <v>MEJORABLE</v>
      </c>
      <c r="T86" s="199" t="s">
        <v>26</v>
      </c>
      <c r="U86" s="199" t="s">
        <v>26</v>
      </c>
      <c r="V86" s="199" t="s">
        <v>1638</v>
      </c>
      <c r="W86" s="201" t="s">
        <v>3073</v>
      </c>
      <c r="X86" s="202" t="s">
        <v>13</v>
      </c>
      <c r="Y86" s="670"/>
    </row>
    <row r="87" spans="3:25" ht="409.5" customHeight="1">
      <c r="C87" s="1482"/>
      <c r="D87" s="1483"/>
      <c r="E87" s="355" t="s">
        <v>157</v>
      </c>
      <c r="F87" s="192" t="s">
        <v>102</v>
      </c>
      <c r="G87" s="1003" t="s">
        <v>81</v>
      </c>
      <c r="H87" s="198" t="s">
        <v>82</v>
      </c>
      <c r="I87" s="198" t="s">
        <v>28</v>
      </c>
      <c r="J87" s="198" t="s">
        <v>11</v>
      </c>
      <c r="K87" s="198" t="s">
        <v>908</v>
      </c>
      <c r="L87" s="472">
        <v>2</v>
      </c>
      <c r="M87" s="472">
        <v>2</v>
      </c>
      <c r="N87" s="272">
        <f t="shared" si="6"/>
        <v>4</v>
      </c>
      <c r="O87" s="950" t="str">
        <f t="shared" si="5"/>
        <v>BAJO</v>
      </c>
      <c r="P87" s="639">
        <v>100</v>
      </c>
      <c r="Q87" s="272">
        <f t="shared" si="7"/>
        <v>400</v>
      </c>
      <c r="R87" s="274" t="str">
        <f t="shared" si="8"/>
        <v>II</v>
      </c>
      <c r="S87" s="246" t="str">
        <f t="shared" si="9"/>
        <v>ACEPTABLE CON CONTROL ESPECIFICO</v>
      </c>
      <c r="T87" s="198" t="s">
        <v>14</v>
      </c>
      <c r="U87" s="198" t="s">
        <v>14</v>
      </c>
      <c r="V87" s="198" t="s">
        <v>14</v>
      </c>
      <c r="W87" s="10" t="s">
        <v>3074</v>
      </c>
      <c r="X87" s="202"/>
      <c r="Y87" s="665"/>
    </row>
    <row r="88" spans="3:25" ht="264" customHeight="1">
      <c r="C88" s="1482"/>
      <c r="D88" s="1483"/>
      <c r="E88" s="355" t="s">
        <v>6</v>
      </c>
      <c r="F88" s="64" t="s">
        <v>299</v>
      </c>
      <c r="G88" s="1003" t="s">
        <v>20</v>
      </c>
      <c r="H88" s="198" t="s">
        <v>104</v>
      </c>
      <c r="I88" s="10" t="s">
        <v>11</v>
      </c>
      <c r="J88" s="10" t="s">
        <v>105</v>
      </c>
      <c r="K88" s="10" t="s">
        <v>106</v>
      </c>
      <c r="L88" s="472">
        <v>2</v>
      </c>
      <c r="M88" s="472">
        <v>2</v>
      </c>
      <c r="N88" s="272">
        <f t="shared" si="6"/>
        <v>4</v>
      </c>
      <c r="O88" s="950" t="str">
        <f t="shared" si="5"/>
        <v>BAJO</v>
      </c>
      <c r="P88" s="639">
        <v>100</v>
      </c>
      <c r="Q88" s="272">
        <f t="shared" si="7"/>
        <v>400</v>
      </c>
      <c r="R88" s="274" t="str">
        <f t="shared" si="8"/>
        <v>II</v>
      </c>
      <c r="S88" s="246" t="str">
        <f t="shared" si="9"/>
        <v>ACEPTABLE CON CONTROL ESPECIFICO</v>
      </c>
      <c r="T88" s="198" t="s">
        <v>13</v>
      </c>
      <c r="U88" s="198" t="s">
        <v>13</v>
      </c>
      <c r="V88" s="198" t="s">
        <v>117</v>
      </c>
      <c r="W88" s="198" t="s">
        <v>3075</v>
      </c>
      <c r="X88" s="203" t="s">
        <v>13</v>
      </c>
      <c r="Y88" s="667"/>
    </row>
    <row r="89" spans="3:25" ht="409.5" customHeight="1">
      <c r="C89" s="1450" t="s">
        <v>3996</v>
      </c>
      <c r="D89" s="1451"/>
      <c r="E89" s="992" t="s">
        <v>6</v>
      </c>
      <c r="F89" s="3" t="s">
        <v>152</v>
      </c>
      <c r="G89" s="1003" t="s">
        <v>8</v>
      </c>
      <c r="H89" s="178" t="s">
        <v>9</v>
      </c>
      <c r="I89" s="179" t="s">
        <v>11</v>
      </c>
      <c r="J89" s="179" t="s">
        <v>11</v>
      </c>
      <c r="K89" s="179" t="s">
        <v>11</v>
      </c>
      <c r="L89" s="472">
        <v>2</v>
      </c>
      <c r="M89" s="472">
        <v>3</v>
      </c>
      <c r="N89" s="272">
        <f t="shared" si="6"/>
        <v>6</v>
      </c>
      <c r="O89" s="950" t="str">
        <f t="shared" si="5"/>
        <v>MEDIO</v>
      </c>
      <c r="P89" s="639">
        <v>10</v>
      </c>
      <c r="Q89" s="272">
        <f t="shared" si="7"/>
        <v>60</v>
      </c>
      <c r="R89" s="274" t="str">
        <f t="shared" si="8"/>
        <v>III</v>
      </c>
      <c r="S89" s="246" t="str">
        <f t="shared" si="9"/>
        <v>MEJORABLE</v>
      </c>
      <c r="T89" s="179" t="s">
        <v>13</v>
      </c>
      <c r="U89" s="179" t="s">
        <v>14</v>
      </c>
      <c r="V89" s="179" t="s">
        <v>14</v>
      </c>
      <c r="W89" s="5" t="s">
        <v>3076</v>
      </c>
      <c r="X89" s="183" t="s">
        <v>13</v>
      </c>
      <c r="Y89" s="565"/>
    </row>
    <row r="90" spans="3:25" ht="207.75" customHeight="1">
      <c r="C90" s="1450"/>
      <c r="D90" s="1451"/>
      <c r="E90" s="992" t="s">
        <v>6</v>
      </c>
      <c r="F90" s="5" t="s">
        <v>154</v>
      </c>
      <c r="G90" s="1003" t="s">
        <v>8</v>
      </c>
      <c r="H90" s="179" t="s">
        <v>1639</v>
      </c>
      <c r="I90" s="179" t="s">
        <v>11</v>
      </c>
      <c r="J90" s="179" t="s">
        <v>11</v>
      </c>
      <c r="K90" s="179" t="s">
        <v>11</v>
      </c>
      <c r="L90" s="472">
        <v>2</v>
      </c>
      <c r="M90" s="472">
        <v>3</v>
      </c>
      <c r="N90" s="272">
        <f t="shared" si="6"/>
        <v>6</v>
      </c>
      <c r="O90" s="950" t="str">
        <f t="shared" si="5"/>
        <v>MEDIO</v>
      </c>
      <c r="P90" s="639">
        <v>10</v>
      </c>
      <c r="Q90" s="272">
        <f t="shared" si="7"/>
        <v>60</v>
      </c>
      <c r="R90" s="274" t="str">
        <f t="shared" si="8"/>
        <v>III</v>
      </c>
      <c r="S90" s="246" t="str">
        <f t="shared" si="9"/>
        <v>MEJORABLE</v>
      </c>
      <c r="T90" s="179" t="s">
        <v>14</v>
      </c>
      <c r="U90" s="179" t="s">
        <v>14</v>
      </c>
      <c r="V90" s="179" t="s">
        <v>14</v>
      </c>
      <c r="W90" s="5" t="s">
        <v>3077</v>
      </c>
      <c r="X90" s="183" t="s">
        <v>13</v>
      </c>
      <c r="Y90" s="565"/>
    </row>
    <row r="91" spans="3:25" ht="177.75" customHeight="1">
      <c r="C91" s="1450"/>
      <c r="D91" s="1451"/>
      <c r="E91" s="992" t="s">
        <v>6</v>
      </c>
      <c r="F91" s="5" t="s">
        <v>156</v>
      </c>
      <c r="G91" s="1003" t="s">
        <v>17</v>
      </c>
      <c r="H91" s="179" t="s">
        <v>18</v>
      </c>
      <c r="I91" s="179" t="s">
        <v>11</v>
      </c>
      <c r="J91" s="179" t="s">
        <v>11</v>
      </c>
      <c r="K91" s="179" t="s">
        <v>11</v>
      </c>
      <c r="L91" s="472">
        <v>2</v>
      </c>
      <c r="M91" s="472">
        <v>3</v>
      </c>
      <c r="N91" s="272">
        <f t="shared" si="6"/>
        <v>6</v>
      </c>
      <c r="O91" s="950" t="str">
        <f t="shared" si="5"/>
        <v>MEDIO</v>
      </c>
      <c r="P91" s="639">
        <v>10</v>
      </c>
      <c r="Q91" s="272">
        <f t="shared" si="7"/>
        <v>60</v>
      </c>
      <c r="R91" s="274" t="str">
        <f t="shared" si="8"/>
        <v>III</v>
      </c>
      <c r="S91" s="246" t="str">
        <f t="shared" si="9"/>
        <v>MEJORABLE</v>
      </c>
      <c r="T91" s="180" t="s">
        <v>13</v>
      </c>
      <c r="U91" s="179" t="s">
        <v>14</v>
      </c>
      <c r="V91" s="178" t="s">
        <v>14</v>
      </c>
      <c r="W91" s="5" t="s">
        <v>3078</v>
      </c>
      <c r="X91" s="183" t="s">
        <v>13</v>
      </c>
      <c r="Y91" s="565"/>
    </row>
    <row r="92" spans="3:25" ht="155.25" customHeight="1">
      <c r="C92" s="1450"/>
      <c r="D92" s="1451"/>
      <c r="E92" s="992" t="s">
        <v>157</v>
      </c>
      <c r="F92" s="188" t="s">
        <v>158</v>
      </c>
      <c r="G92" s="1003" t="s">
        <v>20</v>
      </c>
      <c r="H92" s="179" t="s">
        <v>21</v>
      </c>
      <c r="I92" s="179" t="s">
        <v>11</v>
      </c>
      <c r="J92" s="179" t="s">
        <v>11</v>
      </c>
      <c r="K92" s="179" t="s">
        <v>11</v>
      </c>
      <c r="L92" s="472">
        <v>2</v>
      </c>
      <c r="M92" s="472">
        <v>3</v>
      </c>
      <c r="N92" s="272">
        <f t="shared" si="6"/>
        <v>6</v>
      </c>
      <c r="O92" s="950" t="str">
        <f t="shared" si="5"/>
        <v>MEDIO</v>
      </c>
      <c r="P92" s="639">
        <v>10</v>
      </c>
      <c r="Q92" s="272">
        <f t="shared" si="7"/>
        <v>60</v>
      </c>
      <c r="R92" s="274" t="str">
        <f t="shared" si="8"/>
        <v>III</v>
      </c>
      <c r="S92" s="246" t="str">
        <f t="shared" si="9"/>
        <v>MEJORABLE</v>
      </c>
      <c r="T92" s="180" t="s">
        <v>13</v>
      </c>
      <c r="U92" s="179" t="s">
        <v>14</v>
      </c>
      <c r="V92" s="179" t="s">
        <v>22</v>
      </c>
      <c r="W92" s="179" t="s">
        <v>3079</v>
      </c>
      <c r="X92" s="183" t="s">
        <v>13</v>
      </c>
      <c r="Y92" s="565"/>
    </row>
    <row r="93" spans="3:25" ht="229.5" customHeight="1">
      <c r="C93" s="1450"/>
      <c r="D93" s="1451"/>
      <c r="E93" s="992" t="s">
        <v>157</v>
      </c>
      <c r="F93" s="189" t="s">
        <v>159</v>
      </c>
      <c r="G93" s="1003" t="s">
        <v>33</v>
      </c>
      <c r="H93" s="178" t="s">
        <v>34</v>
      </c>
      <c r="I93" s="179" t="s">
        <v>11</v>
      </c>
      <c r="J93" s="179" t="s">
        <v>11</v>
      </c>
      <c r="K93" s="179" t="s">
        <v>11</v>
      </c>
      <c r="L93" s="472">
        <v>2</v>
      </c>
      <c r="M93" s="472">
        <v>3</v>
      </c>
      <c r="N93" s="272">
        <f t="shared" si="6"/>
        <v>6</v>
      </c>
      <c r="O93" s="950" t="str">
        <f t="shared" si="5"/>
        <v>MEDIO</v>
      </c>
      <c r="P93" s="639">
        <v>10</v>
      </c>
      <c r="Q93" s="272">
        <f t="shared" si="7"/>
        <v>60</v>
      </c>
      <c r="R93" s="274" t="str">
        <f t="shared" si="8"/>
        <v>III</v>
      </c>
      <c r="S93" s="246" t="str">
        <f t="shared" si="9"/>
        <v>MEJORABLE</v>
      </c>
      <c r="T93" s="179" t="s">
        <v>13</v>
      </c>
      <c r="U93" s="179" t="s">
        <v>13</v>
      </c>
      <c r="V93" s="179" t="s">
        <v>13</v>
      </c>
      <c r="W93" s="5" t="s">
        <v>3080</v>
      </c>
      <c r="X93" s="183" t="s">
        <v>13</v>
      </c>
    </row>
    <row r="94" spans="3:25" ht="213.75" customHeight="1">
      <c r="C94" s="1450"/>
      <c r="D94" s="1451"/>
      <c r="E94" s="992" t="s">
        <v>6</v>
      </c>
      <c r="F94" s="33" t="s">
        <v>1200</v>
      </c>
      <c r="G94" s="1003" t="s">
        <v>33</v>
      </c>
      <c r="H94" s="179" t="s">
        <v>160</v>
      </c>
      <c r="I94" s="179" t="s">
        <v>11</v>
      </c>
      <c r="J94" s="179" t="s">
        <v>11</v>
      </c>
      <c r="K94" s="179" t="s">
        <v>11</v>
      </c>
      <c r="L94" s="472">
        <v>2</v>
      </c>
      <c r="M94" s="472">
        <v>3</v>
      </c>
      <c r="N94" s="272">
        <f t="shared" si="6"/>
        <v>6</v>
      </c>
      <c r="O94" s="950" t="str">
        <f t="shared" si="5"/>
        <v>MEDIO</v>
      </c>
      <c r="P94" s="639">
        <v>10</v>
      </c>
      <c r="Q94" s="272">
        <f t="shared" si="7"/>
        <v>60</v>
      </c>
      <c r="R94" s="274" t="str">
        <f t="shared" si="8"/>
        <v>III</v>
      </c>
      <c r="S94" s="246" t="str">
        <f t="shared" si="9"/>
        <v>MEJORABLE</v>
      </c>
      <c r="T94" s="179" t="s">
        <v>13</v>
      </c>
      <c r="U94" s="179" t="s">
        <v>13</v>
      </c>
      <c r="V94" s="179" t="s">
        <v>13</v>
      </c>
      <c r="W94" s="5" t="s">
        <v>3081</v>
      </c>
      <c r="X94" s="183" t="s">
        <v>162</v>
      </c>
      <c r="Y94" s="379"/>
    </row>
    <row r="95" spans="3:25" ht="232.5" customHeight="1">
      <c r="C95" s="1450"/>
      <c r="D95" s="1451"/>
      <c r="E95" s="992" t="s">
        <v>157</v>
      </c>
      <c r="F95" s="184" t="s">
        <v>163</v>
      </c>
      <c r="G95" s="1003" t="s">
        <v>39</v>
      </c>
      <c r="H95" s="5" t="s">
        <v>164</v>
      </c>
      <c r="I95" s="179" t="s">
        <v>11</v>
      </c>
      <c r="J95" s="179" t="s">
        <v>11</v>
      </c>
      <c r="K95" s="179" t="s">
        <v>11</v>
      </c>
      <c r="L95" s="472">
        <v>2</v>
      </c>
      <c r="M95" s="472">
        <v>3</v>
      </c>
      <c r="N95" s="272">
        <f t="shared" si="6"/>
        <v>6</v>
      </c>
      <c r="O95" s="950" t="str">
        <f t="shared" si="5"/>
        <v>MEDIO</v>
      </c>
      <c r="P95" s="639">
        <v>10</v>
      </c>
      <c r="Q95" s="272">
        <f t="shared" si="7"/>
        <v>60</v>
      </c>
      <c r="R95" s="274" t="str">
        <f t="shared" si="8"/>
        <v>III</v>
      </c>
      <c r="S95" s="246" t="str">
        <f t="shared" si="9"/>
        <v>MEJORABLE</v>
      </c>
      <c r="T95" s="179" t="s">
        <v>13</v>
      </c>
      <c r="U95" s="179" t="s">
        <v>13</v>
      </c>
      <c r="V95" s="179" t="s">
        <v>13</v>
      </c>
      <c r="W95" s="5" t="s">
        <v>3082</v>
      </c>
      <c r="X95" s="183" t="s">
        <v>166</v>
      </c>
      <c r="Y95" s="379"/>
    </row>
    <row r="96" spans="3:25" ht="221.25" customHeight="1">
      <c r="C96" s="1450"/>
      <c r="D96" s="1451"/>
      <c r="E96" s="992" t="s">
        <v>157</v>
      </c>
      <c r="F96" s="184" t="s">
        <v>1322</v>
      </c>
      <c r="G96" s="1003" t="s">
        <v>39</v>
      </c>
      <c r="H96" s="5" t="s">
        <v>1202</v>
      </c>
      <c r="I96" s="179" t="s">
        <v>11</v>
      </c>
      <c r="J96" s="179" t="s">
        <v>11</v>
      </c>
      <c r="K96" s="179" t="s">
        <v>11</v>
      </c>
      <c r="L96" s="472">
        <v>2</v>
      </c>
      <c r="M96" s="472">
        <v>3</v>
      </c>
      <c r="N96" s="272">
        <f t="shared" si="6"/>
        <v>6</v>
      </c>
      <c r="O96" s="950" t="str">
        <f t="shared" si="5"/>
        <v>MEDIO</v>
      </c>
      <c r="P96" s="639">
        <v>10</v>
      </c>
      <c r="Q96" s="272">
        <f t="shared" si="7"/>
        <v>60</v>
      </c>
      <c r="R96" s="274" t="str">
        <f t="shared" si="8"/>
        <v>III</v>
      </c>
      <c r="S96" s="246" t="str">
        <f t="shared" si="9"/>
        <v>MEJORABLE</v>
      </c>
      <c r="T96" s="179" t="s">
        <v>13</v>
      </c>
      <c r="U96" s="179" t="s">
        <v>13</v>
      </c>
      <c r="V96" s="179" t="s">
        <v>13</v>
      </c>
      <c r="W96" s="5" t="s">
        <v>3083</v>
      </c>
      <c r="X96" s="183" t="s">
        <v>166</v>
      </c>
      <c r="Y96" s="379"/>
    </row>
    <row r="97" spans="3:25" ht="311.25" customHeight="1">
      <c r="C97" s="1450"/>
      <c r="D97" s="1451"/>
      <c r="E97" s="992" t="s">
        <v>6</v>
      </c>
      <c r="F97" s="5" t="s">
        <v>40</v>
      </c>
      <c r="G97" s="1003" t="s">
        <v>20</v>
      </c>
      <c r="H97" s="5" t="s">
        <v>41</v>
      </c>
      <c r="I97" s="179" t="s">
        <v>11</v>
      </c>
      <c r="J97" s="179" t="s">
        <v>11</v>
      </c>
      <c r="K97" s="179" t="s">
        <v>11</v>
      </c>
      <c r="L97" s="472">
        <v>2</v>
      </c>
      <c r="M97" s="472">
        <v>3</v>
      </c>
      <c r="N97" s="272">
        <f t="shared" si="6"/>
        <v>6</v>
      </c>
      <c r="O97" s="950" t="str">
        <f t="shared" si="5"/>
        <v>MEDIO</v>
      </c>
      <c r="P97" s="639">
        <v>10</v>
      </c>
      <c r="Q97" s="272">
        <f t="shared" si="7"/>
        <v>60</v>
      </c>
      <c r="R97" s="274" t="str">
        <f t="shared" si="8"/>
        <v>III</v>
      </c>
      <c r="S97" s="246" t="str">
        <f t="shared" si="9"/>
        <v>MEJORABLE</v>
      </c>
      <c r="T97" s="179" t="s">
        <v>14</v>
      </c>
      <c r="U97" s="179" t="s">
        <v>14</v>
      </c>
      <c r="V97" s="179" t="s">
        <v>14</v>
      </c>
      <c r="W97" s="5" t="s">
        <v>3084</v>
      </c>
      <c r="X97" s="183" t="s">
        <v>13</v>
      </c>
      <c r="Y97" s="379"/>
    </row>
    <row r="98" spans="3:25" ht="367.5" customHeight="1">
      <c r="C98" s="1450"/>
      <c r="D98" s="1451"/>
      <c r="E98" s="992" t="s">
        <v>6</v>
      </c>
      <c r="F98" s="959" t="s">
        <v>1809</v>
      </c>
      <c r="G98" s="1003" t="s">
        <v>1204</v>
      </c>
      <c r="H98" s="179" t="s">
        <v>167</v>
      </c>
      <c r="I98" s="179" t="s">
        <v>11</v>
      </c>
      <c r="J98" s="179" t="s">
        <v>11</v>
      </c>
      <c r="K98" s="179" t="s">
        <v>11</v>
      </c>
      <c r="L98" s="472">
        <v>2</v>
      </c>
      <c r="M98" s="472">
        <v>3</v>
      </c>
      <c r="N98" s="272">
        <f t="shared" si="6"/>
        <v>6</v>
      </c>
      <c r="O98" s="950" t="str">
        <f t="shared" si="5"/>
        <v>MEDIO</v>
      </c>
      <c r="P98" s="639">
        <v>10</v>
      </c>
      <c r="Q98" s="272">
        <f t="shared" si="7"/>
        <v>60</v>
      </c>
      <c r="R98" s="274" t="str">
        <f t="shared" si="8"/>
        <v>III</v>
      </c>
      <c r="S98" s="246" t="str">
        <f t="shared" si="9"/>
        <v>MEJORABLE</v>
      </c>
      <c r="T98" s="179" t="s">
        <v>13</v>
      </c>
      <c r="U98" s="179" t="s">
        <v>14</v>
      </c>
      <c r="V98" s="179" t="s">
        <v>14</v>
      </c>
      <c r="W98" s="178" t="s">
        <v>3085</v>
      </c>
      <c r="X98" s="183" t="s">
        <v>13</v>
      </c>
      <c r="Y98" s="379"/>
    </row>
    <row r="99" spans="3:25" ht="228.75" customHeight="1">
      <c r="C99" s="1450"/>
      <c r="D99" s="1451"/>
      <c r="E99" s="992" t="s">
        <v>6</v>
      </c>
      <c r="F99" s="552" t="s">
        <v>1810</v>
      </c>
      <c r="G99" s="1003" t="s">
        <v>8</v>
      </c>
      <c r="H99" s="179" t="s">
        <v>170</v>
      </c>
      <c r="I99" s="179" t="s">
        <v>11</v>
      </c>
      <c r="J99" s="179" t="s">
        <v>11</v>
      </c>
      <c r="K99" s="179" t="s">
        <v>11</v>
      </c>
      <c r="L99" s="472">
        <v>2</v>
      </c>
      <c r="M99" s="472">
        <v>3</v>
      </c>
      <c r="N99" s="272">
        <f t="shared" si="6"/>
        <v>6</v>
      </c>
      <c r="O99" s="950" t="str">
        <f t="shared" si="5"/>
        <v>MEDIO</v>
      </c>
      <c r="P99" s="639">
        <v>10</v>
      </c>
      <c r="Q99" s="272">
        <f t="shared" si="7"/>
        <v>60</v>
      </c>
      <c r="R99" s="274" t="str">
        <f t="shared" si="8"/>
        <v>III</v>
      </c>
      <c r="S99" s="246" t="str">
        <f t="shared" si="9"/>
        <v>MEJORABLE</v>
      </c>
      <c r="T99" s="179" t="s">
        <v>14</v>
      </c>
      <c r="U99" s="179" t="s">
        <v>14</v>
      </c>
      <c r="V99" s="179" t="s">
        <v>14</v>
      </c>
      <c r="W99" s="5" t="s">
        <v>3086</v>
      </c>
      <c r="X99" s="183" t="s">
        <v>13</v>
      </c>
      <c r="Y99" s="379"/>
    </row>
    <row r="100" spans="3:25" ht="303.75" customHeight="1">
      <c r="C100" s="1450"/>
      <c r="D100" s="1451"/>
      <c r="E100" s="992" t="s">
        <v>6</v>
      </c>
      <c r="F100" s="959" t="s">
        <v>1811</v>
      </c>
      <c r="G100" s="1003" t="s">
        <v>17</v>
      </c>
      <c r="H100" s="179" t="s">
        <v>18</v>
      </c>
      <c r="I100" s="179" t="s">
        <v>11</v>
      </c>
      <c r="J100" s="179" t="s">
        <v>11</v>
      </c>
      <c r="K100" s="179" t="s">
        <v>11</v>
      </c>
      <c r="L100" s="472">
        <v>2</v>
      </c>
      <c r="M100" s="472">
        <v>3</v>
      </c>
      <c r="N100" s="272">
        <f t="shared" si="6"/>
        <v>6</v>
      </c>
      <c r="O100" s="950" t="str">
        <f t="shared" si="5"/>
        <v>MEDIO</v>
      </c>
      <c r="P100" s="639">
        <v>10</v>
      </c>
      <c r="Q100" s="272">
        <f t="shared" si="7"/>
        <v>60</v>
      </c>
      <c r="R100" s="274" t="str">
        <f t="shared" si="8"/>
        <v>III</v>
      </c>
      <c r="S100" s="246" t="str">
        <f t="shared" si="9"/>
        <v>MEJORABLE</v>
      </c>
      <c r="T100" s="179" t="s">
        <v>13</v>
      </c>
      <c r="U100" s="179" t="s">
        <v>1206</v>
      </c>
      <c r="V100" s="178" t="s">
        <v>14</v>
      </c>
      <c r="W100" s="179" t="s">
        <v>3087</v>
      </c>
      <c r="X100" s="183" t="s">
        <v>13</v>
      </c>
      <c r="Y100" s="379"/>
    </row>
    <row r="101" spans="3:25" ht="277.5" customHeight="1">
      <c r="C101" s="1450"/>
      <c r="D101" s="1451"/>
      <c r="E101" s="992" t="s">
        <v>157</v>
      </c>
      <c r="F101" s="468" t="s">
        <v>1812</v>
      </c>
      <c r="G101" s="1003" t="s">
        <v>20</v>
      </c>
      <c r="H101" s="179" t="s">
        <v>36</v>
      </c>
      <c r="I101" s="179" t="s">
        <v>11</v>
      </c>
      <c r="J101" s="179" t="s">
        <v>11</v>
      </c>
      <c r="K101" s="179" t="s">
        <v>11</v>
      </c>
      <c r="L101" s="472">
        <v>2</v>
      </c>
      <c r="M101" s="472">
        <v>3</v>
      </c>
      <c r="N101" s="272">
        <f t="shared" si="6"/>
        <v>6</v>
      </c>
      <c r="O101" s="950" t="str">
        <f t="shared" si="5"/>
        <v>MEDIO</v>
      </c>
      <c r="P101" s="639">
        <v>10</v>
      </c>
      <c r="Q101" s="272">
        <f t="shared" si="7"/>
        <v>60</v>
      </c>
      <c r="R101" s="274" t="str">
        <f t="shared" si="8"/>
        <v>III</v>
      </c>
      <c r="S101" s="246" t="str">
        <f t="shared" si="9"/>
        <v>MEJORABLE</v>
      </c>
      <c r="T101" s="179" t="s">
        <v>13</v>
      </c>
      <c r="U101" s="179" t="s">
        <v>13</v>
      </c>
      <c r="V101" s="179" t="s">
        <v>13</v>
      </c>
      <c r="W101" s="5" t="s">
        <v>3088</v>
      </c>
      <c r="X101" s="183" t="s">
        <v>38</v>
      </c>
      <c r="Y101" s="379"/>
    </row>
    <row r="102" spans="3:25" ht="345" customHeight="1">
      <c r="C102" s="1450"/>
      <c r="D102" s="1451"/>
      <c r="E102" s="992" t="s">
        <v>6</v>
      </c>
      <c r="F102" s="960" t="s">
        <v>3990</v>
      </c>
      <c r="G102" s="1003" t="s">
        <v>33</v>
      </c>
      <c r="H102" s="324" t="s">
        <v>3881</v>
      </c>
      <c r="I102" s="179" t="s">
        <v>11</v>
      </c>
      <c r="J102" s="179" t="s">
        <v>11</v>
      </c>
      <c r="K102" s="179" t="s">
        <v>11</v>
      </c>
      <c r="L102" s="472">
        <v>2</v>
      </c>
      <c r="M102" s="472">
        <v>3</v>
      </c>
      <c r="N102" s="272">
        <f t="shared" si="6"/>
        <v>6</v>
      </c>
      <c r="O102" s="950" t="str">
        <f t="shared" si="5"/>
        <v>MEDIO</v>
      </c>
      <c r="P102" s="639">
        <v>10</v>
      </c>
      <c r="Q102" s="272">
        <f t="shared" si="7"/>
        <v>60</v>
      </c>
      <c r="R102" s="274" t="str">
        <f t="shared" si="8"/>
        <v>III</v>
      </c>
      <c r="S102" s="246" t="str">
        <f t="shared" si="9"/>
        <v>MEJORABLE</v>
      </c>
      <c r="T102" s="179" t="s">
        <v>26</v>
      </c>
      <c r="U102" s="179" t="s">
        <v>26</v>
      </c>
      <c r="V102" s="179" t="s">
        <v>175</v>
      </c>
      <c r="W102" s="15" t="s">
        <v>3993</v>
      </c>
      <c r="X102" s="183" t="s">
        <v>1640</v>
      </c>
      <c r="Y102" s="379"/>
    </row>
    <row r="103" spans="3:25" ht="225" customHeight="1">
      <c r="C103" s="1450"/>
      <c r="D103" s="1451"/>
      <c r="E103" s="992" t="s">
        <v>6</v>
      </c>
      <c r="F103" s="33" t="s">
        <v>180</v>
      </c>
      <c r="G103" s="1003" t="s">
        <v>20</v>
      </c>
      <c r="H103" s="179" t="s">
        <v>31</v>
      </c>
      <c r="I103" s="184" t="s">
        <v>11</v>
      </c>
      <c r="J103" s="184" t="s">
        <v>11</v>
      </c>
      <c r="K103" s="184" t="s">
        <v>11</v>
      </c>
      <c r="L103" s="472">
        <v>2</v>
      </c>
      <c r="M103" s="472">
        <v>2</v>
      </c>
      <c r="N103" s="272">
        <f t="shared" si="6"/>
        <v>4</v>
      </c>
      <c r="O103" s="950" t="str">
        <f t="shared" si="5"/>
        <v>BAJO</v>
      </c>
      <c r="P103" s="639">
        <v>100</v>
      </c>
      <c r="Q103" s="272">
        <f t="shared" si="7"/>
        <v>400</v>
      </c>
      <c r="R103" s="274" t="str">
        <f t="shared" si="8"/>
        <v>II</v>
      </c>
      <c r="S103" s="246" t="str">
        <f t="shared" si="9"/>
        <v>ACEPTABLE CON CONTROL ESPECIFICO</v>
      </c>
      <c r="T103" s="179" t="s">
        <v>13</v>
      </c>
      <c r="U103" s="179" t="s">
        <v>13</v>
      </c>
      <c r="V103" s="179" t="s">
        <v>13</v>
      </c>
      <c r="W103" s="179" t="s">
        <v>3089</v>
      </c>
      <c r="X103" s="183" t="s">
        <v>13</v>
      </c>
      <c r="Y103" s="379"/>
    </row>
    <row r="104" spans="3:25" ht="277.5" customHeight="1">
      <c r="C104" s="1450"/>
      <c r="D104" s="1451"/>
      <c r="E104" s="992" t="s">
        <v>157</v>
      </c>
      <c r="F104" s="197" t="s">
        <v>181</v>
      </c>
      <c r="G104" s="1003" t="s">
        <v>81</v>
      </c>
      <c r="H104" s="10" t="s">
        <v>182</v>
      </c>
      <c r="I104" s="198" t="s">
        <v>11</v>
      </c>
      <c r="J104" s="198" t="s">
        <v>11</v>
      </c>
      <c r="K104" s="198" t="s">
        <v>11</v>
      </c>
      <c r="L104" s="472">
        <v>2</v>
      </c>
      <c r="M104" s="472">
        <v>3</v>
      </c>
      <c r="N104" s="272">
        <f t="shared" si="6"/>
        <v>6</v>
      </c>
      <c r="O104" s="950" t="str">
        <f t="shared" si="5"/>
        <v>MEDIO</v>
      </c>
      <c r="P104" s="639">
        <v>10</v>
      </c>
      <c r="Q104" s="272">
        <f t="shared" si="7"/>
        <v>60</v>
      </c>
      <c r="R104" s="274" t="str">
        <f t="shared" si="8"/>
        <v>III</v>
      </c>
      <c r="S104" s="246" t="str">
        <f t="shared" si="9"/>
        <v>MEJORABLE</v>
      </c>
      <c r="T104" s="198" t="s">
        <v>13</v>
      </c>
      <c r="U104" s="198" t="s">
        <v>13</v>
      </c>
      <c r="V104" s="198" t="s">
        <v>13</v>
      </c>
      <c r="W104" s="9" t="s">
        <v>3090</v>
      </c>
      <c r="X104" s="183" t="s">
        <v>13</v>
      </c>
      <c r="Y104" s="379"/>
    </row>
    <row r="105" spans="3:25" ht="240" customHeight="1" thickBot="1">
      <c r="C105" s="1477"/>
      <c r="D105" s="1478"/>
      <c r="E105" s="671" t="s">
        <v>157</v>
      </c>
      <c r="F105" s="153" t="s">
        <v>183</v>
      </c>
      <c r="G105" s="1003" t="s">
        <v>81</v>
      </c>
      <c r="H105" s="266" t="s">
        <v>182</v>
      </c>
      <c r="I105" s="154" t="s">
        <v>11</v>
      </c>
      <c r="J105" s="154" t="s">
        <v>11</v>
      </c>
      <c r="K105" s="154" t="s">
        <v>11</v>
      </c>
      <c r="L105" s="646">
        <v>2</v>
      </c>
      <c r="M105" s="646">
        <v>3</v>
      </c>
      <c r="N105" s="539">
        <f t="shared" si="6"/>
        <v>6</v>
      </c>
      <c r="O105" s="957" t="str">
        <f t="shared" si="5"/>
        <v>MEDIO</v>
      </c>
      <c r="P105" s="953">
        <v>10</v>
      </c>
      <c r="Q105" s="539">
        <f t="shared" si="7"/>
        <v>60</v>
      </c>
      <c r="R105" s="541" t="str">
        <f t="shared" si="8"/>
        <v>III</v>
      </c>
      <c r="S105" s="269" t="str">
        <f t="shared" si="9"/>
        <v>MEJORABLE</v>
      </c>
      <c r="T105" s="154" t="s">
        <v>13</v>
      </c>
      <c r="U105" s="154" t="s">
        <v>13</v>
      </c>
      <c r="V105" s="154" t="s">
        <v>13</v>
      </c>
      <c r="W105" s="270" t="s">
        <v>3091</v>
      </c>
      <c r="X105" s="212" t="s">
        <v>13</v>
      </c>
      <c r="Y105" s="379"/>
    </row>
  </sheetData>
  <mergeCells count="26">
    <mergeCell ref="C8:D8"/>
    <mergeCell ref="E8:X8"/>
    <mergeCell ref="C9:C10"/>
    <mergeCell ref="D9:D10"/>
    <mergeCell ref="E9:E10"/>
    <mergeCell ref="F9:G9"/>
    <mergeCell ref="H9:H10"/>
    <mergeCell ref="I9:K9"/>
    <mergeCell ref="L9:R9"/>
    <mergeCell ref="T9:X9"/>
    <mergeCell ref="C3:C6"/>
    <mergeCell ref="D3:V4"/>
    <mergeCell ref="X3:X6"/>
    <mergeCell ref="D5:V6"/>
    <mergeCell ref="U7:V7"/>
    <mergeCell ref="W7:X7"/>
    <mergeCell ref="C76:D88"/>
    <mergeCell ref="C89:D105"/>
    <mergeCell ref="C11:C44"/>
    <mergeCell ref="D11:D34"/>
    <mergeCell ref="E11:E16"/>
    <mergeCell ref="D35:D44"/>
    <mergeCell ref="C45:C75"/>
    <mergeCell ref="D45:D52"/>
    <mergeCell ref="E45:E46"/>
    <mergeCell ref="D53:D75"/>
  </mergeCells>
  <conditionalFormatting sqref="S12:S28 S82:S105 S34:S75">
    <cfRule type="containsText" dxfId="2291" priority="28" stopIfTrue="1" operator="containsText" text="MEJORABLE">
      <formula>NOT(ISERROR(SEARCH("MEJORABLE",S12)))</formula>
    </cfRule>
    <cfRule type="containsText" dxfId="2290" priority="29" stopIfTrue="1" operator="containsText" text="ACEPTABLE CON CONTROL ESPECIFICO">
      <formula>NOT(ISERROR(SEARCH("ACEPTABLE CON CONTROL ESPECIFICO",S12)))</formula>
    </cfRule>
    <cfRule type="containsText" dxfId="2289" priority="30" stopIfTrue="1" operator="containsText" text="NO ACEPTABLE">
      <formula>NOT(ISERROR(SEARCH("NO ACEPTABLE",S12)))</formula>
    </cfRule>
  </conditionalFormatting>
  <conditionalFormatting sqref="S81">
    <cfRule type="containsText" dxfId="2288" priority="22" stopIfTrue="1" operator="containsText" text="MEJORABLE">
      <formula>NOT(ISERROR(SEARCH("MEJORABLE",S81)))</formula>
    </cfRule>
    <cfRule type="containsText" dxfId="2287" priority="23" stopIfTrue="1" operator="containsText" text="ACEPTABLE CON CONTROL ESPECIFICO">
      <formula>NOT(ISERROR(SEARCH("ACEPTABLE CON CONTROL ESPECIFICO",S81)))</formula>
    </cfRule>
    <cfRule type="containsText" dxfId="2286" priority="24" stopIfTrue="1" operator="containsText" text="NO ACEPTABLE">
      <formula>NOT(ISERROR(SEARCH("NO ACEPTABLE",S81)))</formula>
    </cfRule>
  </conditionalFormatting>
  <conditionalFormatting sqref="S77">
    <cfRule type="containsText" dxfId="2285" priority="19" stopIfTrue="1" operator="containsText" text="MEJORABLE">
      <formula>NOT(ISERROR(SEARCH("MEJORABLE",S77)))</formula>
    </cfRule>
    <cfRule type="containsText" dxfId="2284" priority="20" stopIfTrue="1" operator="containsText" text="ACEPTABLE CON CONTROL ESPECIFICO">
      <formula>NOT(ISERROR(SEARCH("ACEPTABLE CON CONTROL ESPECIFICO",S77)))</formula>
    </cfRule>
    <cfRule type="containsText" dxfId="2283" priority="21" stopIfTrue="1" operator="containsText" text="NO ACEPTABLE">
      <formula>NOT(ISERROR(SEARCH("NO ACEPTABLE",S77)))</formula>
    </cfRule>
  </conditionalFormatting>
  <conditionalFormatting sqref="S78">
    <cfRule type="containsText" dxfId="2282" priority="16" stopIfTrue="1" operator="containsText" text="MEJORABLE">
      <formula>NOT(ISERROR(SEARCH("MEJORABLE",S78)))</formula>
    </cfRule>
    <cfRule type="containsText" dxfId="2281" priority="17" stopIfTrue="1" operator="containsText" text="ACEPTABLE CON CONTROL ESPECIFICO">
      <formula>NOT(ISERROR(SEARCH("ACEPTABLE CON CONTROL ESPECIFICO",S78)))</formula>
    </cfRule>
    <cfRule type="containsText" dxfId="2280" priority="18" stopIfTrue="1" operator="containsText" text="NO ACEPTABLE">
      <formula>NOT(ISERROR(SEARCH("NO ACEPTABLE",S78)))</formula>
    </cfRule>
  </conditionalFormatting>
  <conditionalFormatting sqref="S79">
    <cfRule type="containsText" dxfId="2279" priority="13" stopIfTrue="1" operator="containsText" text="MEJORABLE">
      <formula>NOT(ISERROR(SEARCH("MEJORABLE",S79)))</formula>
    </cfRule>
    <cfRule type="containsText" dxfId="2278" priority="14" stopIfTrue="1" operator="containsText" text="ACEPTABLE CON CONTROL ESPECIFICO">
      <formula>NOT(ISERROR(SEARCH("ACEPTABLE CON CONTROL ESPECIFICO",S79)))</formula>
    </cfRule>
    <cfRule type="containsText" dxfId="2277" priority="15" stopIfTrue="1" operator="containsText" text="NO ACEPTABLE">
      <formula>NOT(ISERROR(SEARCH("NO ACEPTABLE",S79)))</formula>
    </cfRule>
  </conditionalFormatting>
  <conditionalFormatting sqref="S80">
    <cfRule type="containsText" dxfId="2276" priority="10" stopIfTrue="1" operator="containsText" text="MEJORABLE">
      <formula>NOT(ISERROR(SEARCH("MEJORABLE",S80)))</formula>
    </cfRule>
    <cfRule type="containsText" dxfId="2275" priority="11" stopIfTrue="1" operator="containsText" text="ACEPTABLE CON CONTROL ESPECIFICO">
      <formula>NOT(ISERROR(SEARCH("ACEPTABLE CON CONTROL ESPECIFICO",S80)))</formula>
    </cfRule>
    <cfRule type="containsText" dxfId="2274" priority="12" stopIfTrue="1" operator="containsText" text="NO ACEPTABLE">
      <formula>NOT(ISERROR(SEARCH("NO ACEPTABLE",S80)))</formula>
    </cfRule>
  </conditionalFormatting>
  <conditionalFormatting sqref="S76">
    <cfRule type="containsText" dxfId="2273" priority="7" stopIfTrue="1" operator="containsText" text="MEJORABLE">
      <formula>NOT(ISERROR(SEARCH("MEJORABLE",S76)))</formula>
    </cfRule>
    <cfRule type="containsText" dxfId="2272" priority="8" stopIfTrue="1" operator="containsText" text="ACEPTABLE CON CONTROL ESPECIFICO">
      <formula>NOT(ISERROR(SEARCH("ACEPTABLE CON CONTROL ESPECIFICO",S76)))</formula>
    </cfRule>
    <cfRule type="containsText" dxfId="2271" priority="9" stopIfTrue="1" operator="containsText" text="NO ACEPTABLE">
      <formula>NOT(ISERROR(SEARCH("NO ACEPTABLE",S76)))</formula>
    </cfRule>
  </conditionalFormatting>
  <conditionalFormatting sqref="S11">
    <cfRule type="containsText" dxfId="2270" priority="4" stopIfTrue="1" operator="containsText" text="MEJORABLE">
      <formula>NOT(ISERROR(SEARCH("MEJORABLE",S11)))</formula>
    </cfRule>
    <cfRule type="containsText" dxfId="2269" priority="5" stopIfTrue="1" operator="containsText" text="ACEPTABLE CON CONTROL ESPECIFICO">
      <formula>NOT(ISERROR(SEARCH("ACEPTABLE CON CONTROL ESPECIFICO",S11)))</formula>
    </cfRule>
    <cfRule type="containsText" dxfId="2268" priority="6" stopIfTrue="1" operator="containsText" text="NO ACEPTABLE">
      <formula>NOT(ISERROR(SEARCH("NO ACEPTABLE",S11)))</formula>
    </cfRule>
  </conditionalFormatting>
  <conditionalFormatting sqref="S29:S33">
    <cfRule type="containsText" dxfId="2267" priority="1" stopIfTrue="1" operator="containsText" text="MEJORABLE">
      <formula>NOT(ISERROR(SEARCH("MEJORABLE",S29)))</formula>
    </cfRule>
    <cfRule type="containsText" dxfId="2266" priority="2" stopIfTrue="1" operator="containsText" text="ACEPTABLE CON CONTROL ESPECIFICO">
      <formula>NOT(ISERROR(SEARCH("ACEPTABLE CON CONTROL ESPECIFICO",S29)))</formula>
    </cfRule>
    <cfRule type="containsText" dxfId="2265" priority="3" stopIfTrue="1" operator="containsText" text="NO ACEPTABLE">
      <formula>NOT(ISERROR(SEARCH("NO ACEPTABLE",S29)))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1400-000000000000}">
          <x14:formula1>
            <xm:f>'C. NIVEL DE DEFICIENCIA'!$C$8:$C$17</xm:f>
          </x14:formula1>
          <xm:sqref>L11:L105</xm:sqref>
        </x14:dataValidation>
        <x14:dataValidation type="list" allowBlank="1" showInputMessage="1" showErrorMessage="1" promptTitle="NE" prompt="4 = Continua_x000a_3 = Frecuente_x000a_2 = Ocasional_x000a_1 = Esporádica" xr:uid="{00000000-0002-0000-1400-000001000000}">
          <x14:formula1>
            <xm:f>'D. NIVEL DE EXPOSICIÓN'!$D$8:$D$15</xm:f>
          </x14:formula1>
          <xm:sqref>M11:M105</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1400-000002000000}">
          <x14:formula1>
            <xm:f>'G. NIVEL DE CONSECUENCIA'!$D$10:$D$13</xm:f>
          </x14:formula1>
          <xm:sqref>P11:P105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4"/>
  <dimension ref="C2:Y105"/>
  <sheetViews>
    <sheetView view="pageBreakPreview" zoomScale="20" zoomScaleNormal="10" zoomScaleSheetLayoutView="20" workbookViewId="0">
      <selection activeCell="H66" sqref="H66"/>
    </sheetView>
  </sheetViews>
  <sheetFormatPr baseColWidth="10" defaultColWidth="11.44140625" defaultRowHeight="25.8"/>
  <cols>
    <col min="1" max="2" width="11.44140625" style="376"/>
    <col min="3" max="3" width="50" style="376" customWidth="1"/>
    <col min="4" max="4" width="51.6640625" style="376" customWidth="1"/>
    <col min="5" max="5" width="46" style="376" customWidth="1"/>
    <col min="6" max="6" width="126.109375" style="376" customWidth="1"/>
    <col min="7" max="7" width="81" style="962" customWidth="1"/>
    <col min="8" max="8" width="73.44140625" style="376" customWidth="1"/>
    <col min="9" max="10" width="47.44140625" style="376" customWidth="1"/>
    <col min="11" max="11" width="50.6640625" style="376" customWidth="1"/>
    <col min="12" max="12" width="42.109375" style="376" customWidth="1"/>
    <col min="13" max="13" width="42.44140625" style="376" customWidth="1"/>
    <col min="14" max="14" width="43.6640625" style="376" customWidth="1"/>
    <col min="15" max="15" width="47.6640625" style="376" customWidth="1"/>
    <col min="16" max="16" width="61.6640625" style="376" customWidth="1"/>
    <col min="17" max="17" width="47.109375" style="376" customWidth="1"/>
    <col min="18" max="18" width="36.6640625" style="376" customWidth="1"/>
    <col min="19" max="19" width="79.33203125" style="376" customWidth="1"/>
    <col min="20" max="20" width="72.109375" style="387" customWidth="1"/>
    <col min="21" max="21" width="42.44140625" style="376" customWidth="1"/>
    <col min="22" max="22" width="65.44140625" style="376" customWidth="1"/>
    <col min="23" max="23" width="177.6640625" style="376" customWidth="1"/>
    <col min="24" max="24" width="93.33203125" style="376" customWidth="1"/>
    <col min="25" max="25" width="16.44140625" style="376" customWidth="1"/>
    <col min="26" max="16384" width="11.44140625" style="376"/>
  </cols>
  <sheetData>
    <row r="2" spans="3:25" ht="26.4" thickBot="1"/>
    <row r="3" spans="3:25" ht="76.95"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c r="Y3" s="666"/>
    </row>
    <row r="4" spans="3:25" ht="27">
      <c r="C4" s="1414"/>
      <c r="D4" s="1418"/>
      <c r="E4" s="1418"/>
      <c r="F4" s="1418"/>
      <c r="G4" s="1418"/>
      <c r="H4" s="1418"/>
      <c r="I4" s="1418"/>
      <c r="J4" s="1418"/>
      <c r="K4" s="1418"/>
      <c r="L4" s="1418"/>
      <c r="M4" s="1418"/>
      <c r="N4" s="1418"/>
      <c r="O4" s="1418"/>
      <c r="P4" s="1418"/>
      <c r="Q4" s="1418"/>
      <c r="R4" s="1418"/>
      <c r="S4" s="1418"/>
      <c r="T4" s="1418"/>
      <c r="U4" s="1418"/>
      <c r="V4" s="1418"/>
      <c r="W4" s="322" t="s">
        <v>3928</v>
      </c>
      <c r="X4" s="1420"/>
      <c r="Y4" s="666"/>
    </row>
    <row r="5" spans="3:25" ht="27">
      <c r="C5" s="1414"/>
      <c r="D5" s="1494" t="s">
        <v>4346</v>
      </c>
      <c r="E5" s="1494"/>
      <c r="F5" s="1494"/>
      <c r="G5" s="1494"/>
      <c r="H5" s="1494"/>
      <c r="I5" s="1494"/>
      <c r="J5" s="1494"/>
      <c r="K5" s="1494"/>
      <c r="L5" s="1494"/>
      <c r="M5" s="1494"/>
      <c r="N5" s="1494"/>
      <c r="O5" s="1494"/>
      <c r="P5" s="1494"/>
      <c r="Q5" s="1494"/>
      <c r="R5" s="1494"/>
      <c r="S5" s="1494"/>
      <c r="T5" s="1494"/>
      <c r="U5" s="1494"/>
      <c r="V5" s="1494"/>
      <c r="W5" s="194" t="s">
        <v>3930</v>
      </c>
      <c r="X5" s="1420"/>
      <c r="Y5" s="666"/>
    </row>
    <row r="6" spans="3:25" ht="27">
      <c r="C6" s="1414"/>
      <c r="D6" s="1494"/>
      <c r="E6" s="1494"/>
      <c r="F6" s="1494"/>
      <c r="G6" s="1494"/>
      <c r="H6" s="1494"/>
      <c r="I6" s="1494"/>
      <c r="J6" s="1494"/>
      <c r="K6" s="1494"/>
      <c r="L6" s="1494"/>
      <c r="M6" s="1494"/>
      <c r="N6" s="1494"/>
      <c r="O6" s="1494"/>
      <c r="P6" s="1494"/>
      <c r="Q6" s="1494"/>
      <c r="R6" s="1494"/>
      <c r="S6" s="1494"/>
      <c r="T6" s="1494"/>
      <c r="U6" s="1494"/>
      <c r="V6" s="1494"/>
      <c r="W6" s="859" t="s">
        <v>2</v>
      </c>
      <c r="X6" s="1420"/>
      <c r="Y6" s="666"/>
    </row>
    <row r="7" spans="3:25" ht="116.25" customHeight="1">
      <c r="C7" s="251" t="s">
        <v>3</v>
      </c>
      <c r="D7" s="205">
        <v>43518</v>
      </c>
      <c r="E7" s="350">
        <v>43533</v>
      </c>
      <c r="F7" s="205">
        <v>43710</v>
      </c>
      <c r="G7" s="205">
        <v>43719</v>
      </c>
      <c r="H7" s="205">
        <v>43732</v>
      </c>
      <c r="I7" s="205">
        <v>43768</v>
      </c>
      <c r="J7" s="205">
        <v>44034</v>
      </c>
      <c r="K7" s="205">
        <v>44295</v>
      </c>
      <c r="L7" s="205">
        <v>44708</v>
      </c>
      <c r="M7" s="205">
        <v>45114</v>
      </c>
      <c r="N7" s="205">
        <v>45481</v>
      </c>
      <c r="O7" s="190"/>
      <c r="P7" s="190"/>
      <c r="Q7" s="190"/>
      <c r="R7" s="190"/>
      <c r="S7" s="187"/>
      <c r="T7" s="249"/>
      <c r="U7" s="1405"/>
      <c r="V7" s="1405"/>
      <c r="W7" s="1406"/>
      <c r="X7" s="1407"/>
      <c r="Y7" s="668"/>
    </row>
    <row r="8" spans="3:25" ht="155.25" customHeight="1">
      <c r="C8" s="1485" t="s">
        <v>4337</v>
      </c>
      <c r="D8" s="1486"/>
      <c r="E8" s="1590" t="s">
        <v>3553</v>
      </c>
      <c r="F8" s="1590"/>
      <c r="G8" s="1590"/>
      <c r="H8" s="1590"/>
      <c r="I8" s="1590"/>
      <c r="J8" s="1590"/>
      <c r="K8" s="1590"/>
      <c r="L8" s="1590"/>
      <c r="M8" s="1590"/>
      <c r="N8" s="1590"/>
      <c r="O8" s="1590"/>
      <c r="P8" s="1590"/>
      <c r="Q8" s="1590"/>
      <c r="R8" s="1590"/>
      <c r="S8" s="1590"/>
      <c r="T8" s="1590"/>
      <c r="U8" s="1590"/>
      <c r="V8" s="1590"/>
      <c r="W8" s="1590"/>
      <c r="X8" s="1591"/>
      <c r="Y8" s="626"/>
    </row>
    <row r="9" spans="3:25" s="387" customFormat="1" ht="108.75" customHeight="1">
      <c r="C9" s="1548" t="s">
        <v>65</v>
      </c>
      <c r="D9" s="1545" t="s">
        <v>66</v>
      </c>
      <c r="E9" s="1545" t="s">
        <v>67</v>
      </c>
      <c r="F9" s="1545" t="s">
        <v>4</v>
      </c>
      <c r="G9" s="1545"/>
      <c r="H9" s="1545" t="s">
        <v>68</v>
      </c>
      <c r="I9" s="1545" t="s">
        <v>5</v>
      </c>
      <c r="J9" s="1545"/>
      <c r="K9" s="1545"/>
      <c r="L9" s="1570" t="s">
        <v>1166</v>
      </c>
      <c r="M9" s="1570"/>
      <c r="N9" s="1570"/>
      <c r="O9" s="1570"/>
      <c r="P9" s="1570"/>
      <c r="Q9" s="1570"/>
      <c r="R9" s="1570"/>
      <c r="S9" s="382" t="s">
        <v>1167</v>
      </c>
      <c r="T9" s="1545" t="s">
        <v>132</v>
      </c>
      <c r="U9" s="1545"/>
      <c r="V9" s="1545"/>
      <c r="W9" s="1545"/>
      <c r="X9" s="1547"/>
      <c r="Y9" s="669"/>
    </row>
    <row r="10" spans="3:25" s="387" customFormat="1" ht="134.25" customHeight="1">
      <c r="C10" s="1548"/>
      <c r="D10" s="1569"/>
      <c r="E10" s="1569"/>
      <c r="F10" s="382" t="s">
        <v>812</v>
      </c>
      <c r="G10" s="382" t="s">
        <v>813</v>
      </c>
      <c r="H10" s="1545"/>
      <c r="I10" s="382" t="s">
        <v>69</v>
      </c>
      <c r="J10" s="382" t="s">
        <v>70</v>
      </c>
      <c r="K10" s="382" t="s">
        <v>71</v>
      </c>
      <c r="L10" s="382" t="s">
        <v>72</v>
      </c>
      <c r="M10" s="382" t="s">
        <v>644</v>
      </c>
      <c r="N10" s="382" t="s">
        <v>73</v>
      </c>
      <c r="O10" s="382" t="s">
        <v>1168</v>
      </c>
      <c r="P10" s="382" t="s">
        <v>74</v>
      </c>
      <c r="Q10" s="382" t="s">
        <v>814</v>
      </c>
      <c r="R10" s="382" t="s">
        <v>650</v>
      </c>
      <c r="S10" s="382" t="s">
        <v>75</v>
      </c>
      <c r="T10" s="382" t="s">
        <v>653</v>
      </c>
      <c r="U10" s="382" t="s">
        <v>655</v>
      </c>
      <c r="V10" s="382" t="s">
        <v>76</v>
      </c>
      <c r="W10" s="382" t="s">
        <v>1162</v>
      </c>
      <c r="X10" s="928" t="s">
        <v>1163</v>
      </c>
      <c r="Y10" s="389"/>
    </row>
    <row r="11" spans="3:25" ht="329.25" customHeight="1">
      <c r="C11" s="1491" t="s">
        <v>77</v>
      </c>
      <c r="D11" s="1492" t="s">
        <v>3916</v>
      </c>
      <c r="E11" s="1580" t="s">
        <v>6</v>
      </c>
      <c r="F11" s="3" t="s">
        <v>7</v>
      </c>
      <c r="G11" s="1151" t="s">
        <v>8</v>
      </c>
      <c r="H11" s="314" t="s">
        <v>9</v>
      </c>
      <c r="I11" s="179" t="s">
        <v>10</v>
      </c>
      <c r="J11" s="179" t="s">
        <v>11</v>
      </c>
      <c r="K11" s="179" t="s">
        <v>11</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79" t="s">
        <v>13</v>
      </c>
      <c r="U11" s="179" t="s">
        <v>14</v>
      </c>
      <c r="V11" s="179" t="s">
        <v>14</v>
      </c>
      <c r="W11" s="38" t="s">
        <v>3012</v>
      </c>
      <c r="X11" s="311" t="s">
        <v>13</v>
      </c>
      <c r="Y11" s="379"/>
    </row>
    <row r="12" spans="3:25" ht="218.25" customHeight="1">
      <c r="C12" s="1491"/>
      <c r="D12" s="1492"/>
      <c r="E12" s="1580"/>
      <c r="F12" s="3" t="s">
        <v>15</v>
      </c>
      <c r="G12" s="1151" t="s">
        <v>8</v>
      </c>
      <c r="H12" s="314" t="s">
        <v>1641</v>
      </c>
      <c r="I12" s="179" t="s">
        <v>11</v>
      </c>
      <c r="J12" s="179" t="s">
        <v>44</v>
      </c>
      <c r="K12" s="179" t="s">
        <v>238</v>
      </c>
      <c r="L12" s="472">
        <v>2</v>
      </c>
      <c r="M12" s="472">
        <v>4</v>
      </c>
      <c r="N12" s="272">
        <f t="shared" ref="N12:N77" si="0">+L12*M12</f>
        <v>8</v>
      </c>
      <c r="O12" s="922" t="str">
        <f t="shared" ref="O12:O80" si="1">IF(N12&gt;=24,"MUY ALTO",IF(N12&gt;=10,"ALTO",IF(N12&gt;=6,"MEDIO","BAJO")))</f>
        <v>MEDIO</v>
      </c>
      <c r="P12" s="639">
        <v>25</v>
      </c>
      <c r="Q12" s="272">
        <f t="shared" ref="Q12:Q77" si="2">+N12*P12</f>
        <v>200</v>
      </c>
      <c r="R12" s="274" t="str">
        <f t="shared" ref="R12:R77" si="3">IF(Q12&gt;=600,"I",IF(Q12&gt;=150,"II",IF(Q12&gt;=40,"III",IF(Q12&gt;=20,"IV"))))</f>
        <v>II</v>
      </c>
      <c r="S12" s="246" t="str">
        <f t="shared" ref="S12:S77" si="4">IF(Q12&gt;=600,"NO ACEPTABLE",IF(Q12&gt;=150,"ACEPTABLE CON CONTROL ESPECIFICO",IF(Q12&gt;=40,"MEJORABLE",IF(Q12&gt;=20,"ACEPTABLE"))))</f>
        <v>ACEPTABLE CON CONTROL ESPECIFICO</v>
      </c>
      <c r="T12" s="179" t="s">
        <v>14</v>
      </c>
      <c r="U12" s="179" t="s">
        <v>14</v>
      </c>
      <c r="V12" s="179" t="s">
        <v>14</v>
      </c>
      <c r="W12" s="38" t="s">
        <v>3013</v>
      </c>
      <c r="X12" s="311" t="s">
        <v>13</v>
      </c>
      <c r="Y12" s="379"/>
    </row>
    <row r="13" spans="3:25" ht="261.75" customHeight="1">
      <c r="C13" s="1491"/>
      <c r="D13" s="1492"/>
      <c r="E13" s="1580"/>
      <c r="F13" s="3" t="s">
        <v>366</v>
      </c>
      <c r="G13" s="1151" t="s">
        <v>86</v>
      </c>
      <c r="H13" s="314" t="s">
        <v>1349</v>
      </c>
      <c r="I13" s="179" t="s">
        <v>11</v>
      </c>
      <c r="J13" s="179" t="s">
        <v>1610</v>
      </c>
      <c r="K13" s="184" t="s">
        <v>1350</v>
      </c>
      <c r="L13" s="472">
        <v>2</v>
      </c>
      <c r="M13" s="472">
        <v>2</v>
      </c>
      <c r="N13" s="272">
        <f t="shared" si="0"/>
        <v>4</v>
      </c>
      <c r="O13" s="922" t="str">
        <f t="shared" si="1"/>
        <v>BAJO</v>
      </c>
      <c r="P13" s="639">
        <v>25</v>
      </c>
      <c r="Q13" s="272">
        <f t="shared" si="2"/>
        <v>100</v>
      </c>
      <c r="R13" s="274" t="str">
        <f t="shared" si="3"/>
        <v>III</v>
      </c>
      <c r="S13" s="246" t="str">
        <f t="shared" si="4"/>
        <v>MEJORABLE</v>
      </c>
      <c r="T13" s="179" t="s">
        <v>91</v>
      </c>
      <c r="U13" s="179" t="s">
        <v>91</v>
      </c>
      <c r="V13" s="179" t="s">
        <v>1611</v>
      </c>
      <c r="W13" s="109" t="s">
        <v>3014</v>
      </c>
      <c r="X13" s="321" t="s">
        <v>13</v>
      </c>
      <c r="Y13" s="379"/>
    </row>
    <row r="14" spans="3:25" ht="168" customHeight="1">
      <c r="C14" s="1491"/>
      <c r="D14" s="1492"/>
      <c r="E14" s="1580"/>
      <c r="F14" s="3" t="s">
        <v>1612</v>
      </c>
      <c r="G14" s="1151" t="s">
        <v>86</v>
      </c>
      <c r="H14" s="314" t="s">
        <v>1347</v>
      </c>
      <c r="I14" s="179" t="s">
        <v>11</v>
      </c>
      <c r="J14" s="179" t="s">
        <v>1613</v>
      </c>
      <c r="K14" s="5" t="s">
        <v>196</v>
      </c>
      <c r="L14" s="472">
        <v>2</v>
      </c>
      <c r="M14" s="472">
        <v>2</v>
      </c>
      <c r="N14" s="272">
        <f t="shared" si="0"/>
        <v>4</v>
      </c>
      <c r="O14" s="922" t="str">
        <f t="shared" si="1"/>
        <v>BAJO</v>
      </c>
      <c r="P14" s="639">
        <v>25</v>
      </c>
      <c r="Q14" s="272">
        <f t="shared" si="2"/>
        <v>100</v>
      </c>
      <c r="R14" s="274" t="str">
        <f t="shared" si="3"/>
        <v>III</v>
      </c>
      <c r="S14" s="246" t="str">
        <f t="shared" si="4"/>
        <v>MEJORABLE</v>
      </c>
      <c r="T14" s="179" t="s">
        <v>91</v>
      </c>
      <c r="U14" s="179" t="s">
        <v>91</v>
      </c>
      <c r="V14" s="179" t="s">
        <v>91</v>
      </c>
      <c r="W14" s="318" t="s">
        <v>3015</v>
      </c>
      <c r="X14" s="183" t="s">
        <v>190</v>
      </c>
      <c r="Y14" s="379"/>
    </row>
    <row r="15" spans="3:25" ht="212.25" customHeight="1">
      <c r="C15" s="1491"/>
      <c r="D15" s="1492"/>
      <c r="E15" s="1580"/>
      <c r="F15" s="3" t="s">
        <v>156</v>
      </c>
      <c r="G15" s="1151" t="s">
        <v>17</v>
      </c>
      <c r="H15" s="314" t="s">
        <v>18</v>
      </c>
      <c r="I15" s="179" t="s">
        <v>45</v>
      </c>
      <c r="J15" s="179" t="s">
        <v>44</v>
      </c>
      <c r="K15" s="179" t="s">
        <v>11</v>
      </c>
      <c r="L15" s="472">
        <v>2</v>
      </c>
      <c r="M15" s="472">
        <v>2</v>
      </c>
      <c r="N15" s="272">
        <f t="shared" si="0"/>
        <v>4</v>
      </c>
      <c r="O15" s="922" t="str">
        <f t="shared" si="1"/>
        <v>BAJO</v>
      </c>
      <c r="P15" s="639">
        <v>25</v>
      </c>
      <c r="Q15" s="272">
        <f t="shared" si="2"/>
        <v>100</v>
      </c>
      <c r="R15" s="274" t="str">
        <f t="shared" si="3"/>
        <v>III</v>
      </c>
      <c r="S15" s="246" t="str">
        <f t="shared" si="4"/>
        <v>MEJORABLE</v>
      </c>
      <c r="T15" s="180" t="s">
        <v>13</v>
      </c>
      <c r="U15" s="179" t="s">
        <v>14</v>
      </c>
      <c r="V15" s="178" t="s">
        <v>14</v>
      </c>
      <c r="W15" s="38" t="s">
        <v>3016</v>
      </c>
      <c r="X15" s="311" t="s">
        <v>13</v>
      </c>
      <c r="Y15" s="379"/>
    </row>
    <row r="16" spans="3:25" ht="252" customHeight="1">
      <c r="C16" s="1491"/>
      <c r="D16" s="1492"/>
      <c r="E16" s="1580"/>
      <c r="F16" s="3" t="s">
        <v>396</v>
      </c>
      <c r="G16" s="1151" t="s">
        <v>20</v>
      </c>
      <c r="H16" s="314" t="s">
        <v>246</v>
      </c>
      <c r="I16" s="179" t="s">
        <v>11</v>
      </c>
      <c r="J16" s="179" t="s">
        <v>901</v>
      </c>
      <c r="K16" s="178" t="s">
        <v>11</v>
      </c>
      <c r="L16" s="472">
        <v>2</v>
      </c>
      <c r="M16" s="472">
        <v>2</v>
      </c>
      <c r="N16" s="272">
        <f t="shared" si="0"/>
        <v>4</v>
      </c>
      <c r="O16" s="922" t="str">
        <f t="shared" si="1"/>
        <v>BAJO</v>
      </c>
      <c r="P16" s="639">
        <v>25</v>
      </c>
      <c r="Q16" s="272">
        <f t="shared" si="2"/>
        <v>100</v>
      </c>
      <c r="R16" s="274" t="str">
        <f t="shared" si="3"/>
        <v>III</v>
      </c>
      <c r="S16" s="246" t="str">
        <f t="shared" si="4"/>
        <v>MEJORABLE</v>
      </c>
      <c r="T16" s="179" t="s">
        <v>91</v>
      </c>
      <c r="U16" s="179" t="s">
        <v>91</v>
      </c>
      <c r="V16" s="179" t="s">
        <v>91</v>
      </c>
      <c r="W16" s="310" t="s">
        <v>3017</v>
      </c>
      <c r="X16" s="183" t="s">
        <v>13</v>
      </c>
      <c r="Y16" s="379"/>
    </row>
    <row r="17" spans="3:25" ht="408.75" customHeight="1">
      <c r="C17" s="1491"/>
      <c r="D17" s="1492"/>
      <c r="E17" s="992" t="s">
        <v>6</v>
      </c>
      <c r="F17" s="48" t="s">
        <v>313</v>
      </c>
      <c r="G17" s="1151" t="s">
        <v>8</v>
      </c>
      <c r="H17" s="91" t="s">
        <v>9</v>
      </c>
      <c r="I17" s="43" t="s">
        <v>10</v>
      </c>
      <c r="J17" s="43" t="s">
        <v>11</v>
      </c>
      <c r="K17" s="43" t="s">
        <v>11</v>
      </c>
      <c r="L17" s="472">
        <v>2</v>
      </c>
      <c r="M17" s="472">
        <v>4</v>
      </c>
      <c r="N17" s="272">
        <f t="shared" si="0"/>
        <v>8</v>
      </c>
      <c r="O17" s="922" t="str">
        <f t="shared" si="1"/>
        <v>MEDIO</v>
      </c>
      <c r="P17" s="639">
        <v>25</v>
      </c>
      <c r="Q17" s="272">
        <f t="shared" si="2"/>
        <v>200</v>
      </c>
      <c r="R17" s="274" t="str">
        <f t="shared" si="3"/>
        <v>II</v>
      </c>
      <c r="S17" s="246" t="str">
        <f t="shared" si="4"/>
        <v>ACEPTABLE CON CONTROL ESPECIFICO</v>
      </c>
      <c r="T17" s="43" t="s">
        <v>13</v>
      </c>
      <c r="U17" s="43" t="s">
        <v>14</v>
      </c>
      <c r="V17" s="43" t="s">
        <v>14</v>
      </c>
      <c r="W17" s="81" t="s">
        <v>3018</v>
      </c>
      <c r="X17" s="82" t="s">
        <v>13</v>
      </c>
      <c r="Y17" s="379"/>
    </row>
    <row r="18" spans="3:25" ht="253.5" customHeight="1">
      <c r="C18" s="1491"/>
      <c r="D18" s="1492"/>
      <c r="E18" s="992" t="s">
        <v>6</v>
      </c>
      <c r="F18" s="46" t="s">
        <v>314</v>
      </c>
      <c r="G18" s="1151" t="s">
        <v>8</v>
      </c>
      <c r="H18" s="316" t="s">
        <v>398</v>
      </c>
      <c r="I18" s="43" t="s">
        <v>11</v>
      </c>
      <c r="J18" s="43" t="s">
        <v>44</v>
      </c>
      <c r="K18" s="43" t="s">
        <v>238</v>
      </c>
      <c r="L18" s="472">
        <v>2</v>
      </c>
      <c r="M18" s="472">
        <v>4</v>
      </c>
      <c r="N18" s="272">
        <f t="shared" si="0"/>
        <v>8</v>
      </c>
      <c r="O18" s="922" t="str">
        <f t="shared" si="1"/>
        <v>MEDIO</v>
      </c>
      <c r="P18" s="639">
        <v>25</v>
      </c>
      <c r="Q18" s="272">
        <f t="shared" si="2"/>
        <v>200</v>
      </c>
      <c r="R18" s="274" t="str">
        <f t="shared" si="3"/>
        <v>II</v>
      </c>
      <c r="S18" s="246" t="str">
        <f t="shared" si="4"/>
        <v>ACEPTABLE CON CONTROL ESPECIFICO</v>
      </c>
      <c r="T18" s="43" t="s">
        <v>14</v>
      </c>
      <c r="U18" s="43" t="s">
        <v>14</v>
      </c>
      <c r="V18" s="43" t="s">
        <v>14</v>
      </c>
      <c r="W18" s="81" t="s">
        <v>3019</v>
      </c>
      <c r="X18" s="82" t="s">
        <v>13</v>
      </c>
      <c r="Y18" s="379"/>
    </row>
    <row r="19" spans="3:25" ht="234.75" customHeight="1">
      <c r="C19" s="1491"/>
      <c r="D19" s="1492"/>
      <c r="E19" s="992" t="s">
        <v>6</v>
      </c>
      <c r="F19" s="33" t="s">
        <v>902</v>
      </c>
      <c r="G19" s="1151" t="s">
        <v>20</v>
      </c>
      <c r="H19" s="310" t="s">
        <v>48</v>
      </c>
      <c r="I19" s="184" t="s">
        <v>11</v>
      </c>
      <c r="J19" s="184" t="s">
        <v>1450</v>
      </c>
      <c r="K19" s="310" t="s">
        <v>1264</v>
      </c>
      <c r="L19" s="472">
        <v>2</v>
      </c>
      <c r="M19" s="472">
        <v>2</v>
      </c>
      <c r="N19" s="272">
        <f t="shared" si="0"/>
        <v>4</v>
      </c>
      <c r="O19" s="922" t="str">
        <f t="shared" si="1"/>
        <v>BAJO</v>
      </c>
      <c r="P19" s="639">
        <v>25</v>
      </c>
      <c r="Q19" s="272">
        <f t="shared" si="2"/>
        <v>100</v>
      </c>
      <c r="R19" s="274" t="str">
        <f t="shared" si="3"/>
        <v>III</v>
      </c>
      <c r="S19" s="246" t="str">
        <f t="shared" si="4"/>
        <v>MEJORABLE</v>
      </c>
      <c r="T19" s="179" t="s">
        <v>13</v>
      </c>
      <c r="U19" s="179" t="s">
        <v>13</v>
      </c>
      <c r="V19" s="179" t="s">
        <v>13</v>
      </c>
      <c r="W19" s="38" t="s">
        <v>3020</v>
      </c>
      <c r="X19" s="82" t="s">
        <v>13</v>
      </c>
      <c r="Y19" s="379"/>
    </row>
    <row r="20" spans="3:25" ht="408.75" customHeight="1">
      <c r="C20" s="1491"/>
      <c r="D20" s="1492"/>
      <c r="E20" s="356" t="s">
        <v>402</v>
      </c>
      <c r="F20" s="192" t="s">
        <v>1763</v>
      </c>
      <c r="G20" s="1151" t="s">
        <v>203</v>
      </c>
      <c r="H20" s="196" t="s">
        <v>1486</v>
      </c>
      <c r="I20" s="10" t="s">
        <v>11</v>
      </c>
      <c r="J20" s="10" t="s">
        <v>196</v>
      </c>
      <c r="K20" s="10" t="s">
        <v>196</v>
      </c>
      <c r="L20" s="472">
        <v>2</v>
      </c>
      <c r="M20" s="472">
        <v>2</v>
      </c>
      <c r="N20" s="272">
        <f t="shared" si="0"/>
        <v>4</v>
      </c>
      <c r="O20" s="922" t="str">
        <f t="shared" si="1"/>
        <v>BAJO</v>
      </c>
      <c r="P20" s="639">
        <v>25</v>
      </c>
      <c r="Q20" s="272">
        <f t="shared" si="2"/>
        <v>100</v>
      </c>
      <c r="R20" s="274" t="str">
        <f t="shared" si="3"/>
        <v>III</v>
      </c>
      <c r="S20" s="246" t="str">
        <f t="shared" si="4"/>
        <v>MEJORABLE</v>
      </c>
      <c r="T20" s="198" t="s">
        <v>91</v>
      </c>
      <c r="U20" s="198" t="s">
        <v>91</v>
      </c>
      <c r="V20" s="198" t="s">
        <v>91</v>
      </c>
      <c r="W20" s="100" t="s">
        <v>3021</v>
      </c>
      <c r="X20" s="12" t="s">
        <v>13</v>
      </c>
      <c r="Y20" s="379"/>
    </row>
    <row r="21" spans="3:25" ht="183" customHeight="1">
      <c r="C21" s="1491"/>
      <c r="D21" s="1492"/>
      <c r="E21" s="991" t="s">
        <v>402</v>
      </c>
      <c r="F21" s="200" t="s">
        <v>1764</v>
      </c>
      <c r="G21" s="1151" t="s">
        <v>191</v>
      </c>
      <c r="H21" s="198" t="s">
        <v>277</v>
      </c>
      <c r="I21" s="198" t="s">
        <v>11</v>
      </c>
      <c r="J21" s="198" t="s">
        <v>11</v>
      </c>
      <c r="K21" s="198" t="s">
        <v>11</v>
      </c>
      <c r="L21" s="472">
        <v>2</v>
      </c>
      <c r="M21" s="472">
        <v>2</v>
      </c>
      <c r="N21" s="272">
        <f t="shared" si="0"/>
        <v>4</v>
      </c>
      <c r="O21" s="922" t="str">
        <f t="shared" si="1"/>
        <v>BAJO</v>
      </c>
      <c r="P21" s="639">
        <v>25</v>
      </c>
      <c r="Q21" s="272">
        <f t="shared" si="2"/>
        <v>100</v>
      </c>
      <c r="R21" s="274" t="str">
        <f t="shared" si="3"/>
        <v>III</v>
      </c>
      <c r="S21" s="246" t="str">
        <f t="shared" si="4"/>
        <v>MEJORABLE</v>
      </c>
      <c r="T21" s="198" t="s">
        <v>91</v>
      </c>
      <c r="U21" s="198" t="s">
        <v>91</v>
      </c>
      <c r="V21" s="198" t="s">
        <v>91</v>
      </c>
      <c r="W21" s="101" t="s">
        <v>3022</v>
      </c>
      <c r="X21" s="12" t="s">
        <v>190</v>
      </c>
      <c r="Y21" s="379"/>
    </row>
    <row r="22" spans="3:25" ht="403.5" customHeight="1">
      <c r="C22" s="1491"/>
      <c r="D22" s="1492"/>
      <c r="E22" s="991" t="s">
        <v>402</v>
      </c>
      <c r="F22" s="99" t="s">
        <v>1765</v>
      </c>
      <c r="G22" s="1151" t="s">
        <v>8</v>
      </c>
      <c r="H22" s="198" t="s">
        <v>1556</v>
      </c>
      <c r="I22" s="198" t="s">
        <v>11</v>
      </c>
      <c r="J22" s="198" t="s">
        <v>11</v>
      </c>
      <c r="K22" s="198" t="s">
        <v>189</v>
      </c>
      <c r="L22" s="472">
        <v>2</v>
      </c>
      <c r="M22" s="472">
        <v>4</v>
      </c>
      <c r="N22" s="272">
        <f t="shared" si="0"/>
        <v>8</v>
      </c>
      <c r="O22" s="922" t="str">
        <f t="shared" si="1"/>
        <v>MEDIO</v>
      </c>
      <c r="P22" s="639">
        <v>25</v>
      </c>
      <c r="Q22" s="272">
        <f t="shared" si="2"/>
        <v>200</v>
      </c>
      <c r="R22" s="274" t="str">
        <f t="shared" si="3"/>
        <v>II</v>
      </c>
      <c r="S22" s="246" t="str">
        <f t="shared" si="4"/>
        <v>ACEPTABLE CON CONTROL ESPECIFICO</v>
      </c>
      <c r="T22" s="198" t="s">
        <v>91</v>
      </c>
      <c r="U22" s="198" t="s">
        <v>91</v>
      </c>
      <c r="V22" s="198" t="s">
        <v>91</v>
      </c>
      <c r="W22" s="201" t="s">
        <v>3023</v>
      </c>
      <c r="X22" s="203" t="s">
        <v>13</v>
      </c>
      <c r="Y22" s="379"/>
    </row>
    <row r="23" spans="3:25" ht="229.5" customHeight="1">
      <c r="C23" s="1491"/>
      <c r="D23" s="1492"/>
      <c r="E23" s="352" t="s">
        <v>6</v>
      </c>
      <c r="F23" s="102" t="s">
        <v>1766</v>
      </c>
      <c r="G23" s="1151" t="s">
        <v>20</v>
      </c>
      <c r="H23" s="198" t="s">
        <v>246</v>
      </c>
      <c r="I23" s="178" t="s">
        <v>11</v>
      </c>
      <c r="J23" s="178" t="s">
        <v>901</v>
      </c>
      <c r="K23" s="178" t="s">
        <v>11</v>
      </c>
      <c r="L23" s="472">
        <v>2</v>
      </c>
      <c r="M23" s="472">
        <v>2</v>
      </c>
      <c r="N23" s="272">
        <f t="shared" si="0"/>
        <v>4</v>
      </c>
      <c r="O23" s="922" t="str">
        <f t="shared" si="1"/>
        <v>BAJO</v>
      </c>
      <c r="P23" s="639">
        <v>25</v>
      </c>
      <c r="Q23" s="272">
        <f t="shared" si="2"/>
        <v>100</v>
      </c>
      <c r="R23" s="274" t="str">
        <f t="shared" si="3"/>
        <v>III</v>
      </c>
      <c r="S23" s="246" t="str">
        <f t="shared" si="4"/>
        <v>MEJORABLE</v>
      </c>
      <c r="T23" s="179" t="s">
        <v>91</v>
      </c>
      <c r="U23" s="179" t="s">
        <v>91</v>
      </c>
      <c r="V23" s="179" t="s">
        <v>91</v>
      </c>
      <c r="W23" s="310" t="s">
        <v>3017</v>
      </c>
      <c r="X23" s="183" t="s">
        <v>13</v>
      </c>
      <c r="Y23" s="379"/>
    </row>
    <row r="24" spans="3:25" ht="249.75" customHeight="1">
      <c r="C24" s="1491"/>
      <c r="D24" s="1492"/>
      <c r="E24" s="352" t="s">
        <v>402</v>
      </c>
      <c r="F24" s="99" t="s">
        <v>1767</v>
      </c>
      <c r="G24" s="1151" t="s">
        <v>403</v>
      </c>
      <c r="H24" s="198" t="s">
        <v>404</v>
      </c>
      <c r="I24" s="198" t="s">
        <v>196</v>
      </c>
      <c r="J24" s="198" t="s">
        <v>196</v>
      </c>
      <c r="K24" s="198" t="s">
        <v>196</v>
      </c>
      <c r="L24" s="472">
        <v>2</v>
      </c>
      <c r="M24" s="472">
        <v>2</v>
      </c>
      <c r="N24" s="272">
        <f t="shared" si="0"/>
        <v>4</v>
      </c>
      <c r="O24" s="922" t="str">
        <f t="shared" si="1"/>
        <v>BAJO</v>
      </c>
      <c r="P24" s="639">
        <v>25</v>
      </c>
      <c r="Q24" s="272">
        <f t="shared" si="2"/>
        <v>100</v>
      </c>
      <c r="R24" s="274" t="str">
        <f t="shared" si="3"/>
        <v>III</v>
      </c>
      <c r="S24" s="246" t="str">
        <f t="shared" si="4"/>
        <v>MEJORABLE</v>
      </c>
      <c r="T24" s="198" t="s">
        <v>91</v>
      </c>
      <c r="U24" s="198" t="s">
        <v>91</v>
      </c>
      <c r="V24" s="198" t="s">
        <v>405</v>
      </c>
      <c r="W24" s="199" t="s">
        <v>3024</v>
      </c>
      <c r="X24" s="203" t="s">
        <v>190</v>
      </c>
      <c r="Y24" s="379"/>
    </row>
    <row r="25" spans="3:25" ht="186" customHeight="1">
      <c r="C25" s="1491"/>
      <c r="D25" s="1492"/>
      <c r="E25" s="357" t="s">
        <v>157</v>
      </c>
      <c r="F25" s="102" t="s">
        <v>1768</v>
      </c>
      <c r="G25" s="1151" t="s">
        <v>403</v>
      </c>
      <c r="H25" s="198" t="s">
        <v>1615</v>
      </c>
      <c r="I25" s="198" t="s">
        <v>196</v>
      </c>
      <c r="J25" s="198" t="s">
        <v>1616</v>
      </c>
      <c r="K25" s="198" t="s">
        <v>1617</v>
      </c>
      <c r="L25" s="472">
        <v>2</v>
      </c>
      <c r="M25" s="472">
        <v>2</v>
      </c>
      <c r="N25" s="272">
        <f t="shared" si="0"/>
        <v>4</v>
      </c>
      <c r="O25" s="922" t="str">
        <f t="shared" si="1"/>
        <v>BAJO</v>
      </c>
      <c r="P25" s="639">
        <v>100</v>
      </c>
      <c r="Q25" s="272">
        <f t="shared" si="2"/>
        <v>400</v>
      </c>
      <c r="R25" s="274" t="str">
        <f t="shared" si="3"/>
        <v>II</v>
      </c>
      <c r="S25" s="246" t="str">
        <f t="shared" si="4"/>
        <v>ACEPTABLE CON CONTROL ESPECIFICO</v>
      </c>
      <c r="T25" s="198" t="s">
        <v>91</v>
      </c>
      <c r="U25" s="198" t="s">
        <v>91</v>
      </c>
      <c r="V25" s="198" t="s">
        <v>91</v>
      </c>
      <c r="W25" s="199" t="s">
        <v>3025</v>
      </c>
      <c r="X25" s="203" t="s">
        <v>13</v>
      </c>
      <c r="Y25" s="379"/>
    </row>
    <row r="26" spans="3:25" ht="274.5" customHeight="1">
      <c r="C26" s="1491"/>
      <c r="D26" s="1492"/>
      <c r="E26" s="352" t="s">
        <v>6</v>
      </c>
      <c r="F26" s="99" t="s">
        <v>1769</v>
      </c>
      <c r="G26" s="1151" t="s">
        <v>20</v>
      </c>
      <c r="H26" s="198" t="s">
        <v>406</v>
      </c>
      <c r="I26" s="198" t="s">
        <v>196</v>
      </c>
      <c r="J26" s="198" t="s">
        <v>1616</v>
      </c>
      <c r="K26" s="198" t="s">
        <v>1617</v>
      </c>
      <c r="L26" s="472">
        <v>2</v>
      </c>
      <c r="M26" s="472">
        <v>2</v>
      </c>
      <c r="N26" s="272">
        <f t="shared" si="0"/>
        <v>4</v>
      </c>
      <c r="O26" s="922" t="str">
        <f t="shared" si="1"/>
        <v>BAJO</v>
      </c>
      <c r="P26" s="639">
        <v>25</v>
      </c>
      <c r="Q26" s="272">
        <f t="shared" si="2"/>
        <v>100</v>
      </c>
      <c r="R26" s="274" t="str">
        <f t="shared" si="3"/>
        <v>III</v>
      </c>
      <c r="S26" s="246" t="str">
        <f t="shared" si="4"/>
        <v>MEJORABLE</v>
      </c>
      <c r="T26" s="198" t="s">
        <v>91</v>
      </c>
      <c r="U26" s="198" t="s">
        <v>91</v>
      </c>
      <c r="V26" s="198" t="s">
        <v>91</v>
      </c>
      <c r="W26" s="201" t="s">
        <v>3026</v>
      </c>
      <c r="X26" s="203" t="s">
        <v>13</v>
      </c>
      <c r="Y26" s="379"/>
    </row>
    <row r="27" spans="3:25" ht="362.25" customHeight="1">
      <c r="C27" s="1491"/>
      <c r="D27" s="1492"/>
      <c r="E27" s="352" t="s">
        <v>6</v>
      </c>
      <c r="F27" s="99" t="s">
        <v>1770</v>
      </c>
      <c r="G27" s="1151" t="s">
        <v>20</v>
      </c>
      <c r="H27" s="198" t="s">
        <v>407</v>
      </c>
      <c r="I27" s="198" t="s">
        <v>11</v>
      </c>
      <c r="J27" s="198" t="s">
        <v>408</v>
      </c>
      <c r="K27" s="198" t="s">
        <v>11</v>
      </c>
      <c r="L27" s="472">
        <v>2</v>
      </c>
      <c r="M27" s="472">
        <v>2</v>
      </c>
      <c r="N27" s="272">
        <f t="shared" si="0"/>
        <v>4</v>
      </c>
      <c r="O27" s="922" t="str">
        <f t="shared" si="1"/>
        <v>BAJO</v>
      </c>
      <c r="P27" s="639">
        <v>25</v>
      </c>
      <c r="Q27" s="272">
        <f t="shared" si="2"/>
        <v>100</v>
      </c>
      <c r="R27" s="274" t="str">
        <f t="shared" si="3"/>
        <v>III</v>
      </c>
      <c r="S27" s="246" t="str">
        <f t="shared" si="4"/>
        <v>MEJORABLE</v>
      </c>
      <c r="T27" s="198" t="s">
        <v>13</v>
      </c>
      <c r="U27" s="198" t="s">
        <v>13</v>
      </c>
      <c r="V27" s="198" t="s">
        <v>13</v>
      </c>
      <c r="W27" s="194" t="s">
        <v>3027</v>
      </c>
      <c r="X27" s="203" t="s">
        <v>13</v>
      </c>
      <c r="Y27" s="379"/>
    </row>
    <row r="28" spans="3:25" ht="282.75" customHeight="1">
      <c r="C28" s="1491"/>
      <c r="D28" s="1492"/>
      <c r="E28" s="992" t="s">
        <v>6</v>
      </c>
      <c r="F28" s="315" t="s">
        <v>1771</v>
      </c>
      <c r="G28" s="1151" t="s">
        <v>17</v>
      </c>
      <c r="H28" s="178" t="s">
        <v>1618</v>
      </c>
      <c r="I28" s="178" t="s">
        <v>1619</v>
      </c>
      <c r="J28" s="178" t="s">
        <v>28</v>
      </c>
      <c r="K28" s="178" t="s">
        <v>208</v>
      </c>
      <c r="L28" s="472">
        <v>2</v>
      </c>
      <c r="M28" s="472">
        <v>2</v>
      </c>
      <c r="N28" s="272">
        <f t="shared" si="0"/>
        <v>4</v>
      </c>
      <c r="O28" s="922" t="str">
        <f t="shared" si="1"/>
        <v>BAJO</v>
      </c>
      <c r="P28" s="639">
        <v>25</v>
      </c>
      <c r="Q28" s="272">
        <f t="shared" si="2"/>
        <v>100</v>
      </c>
      <c r="R28" s="274" t="str">
        <f t="shared" si="3"/>
        <v>III</v>
      </c>
      <c r="S28" s="246" t="str">
        <f t="shared" si="4"/>
        <v>MEJORABLE</v>
      </c>
      <c r="T28" s="198" t="s">
        <v>91</v>
      </c>
      <c r="U28" s="198" t="s">
        <v>91</v>
      </c>
      <c r="V28" s="198" t="s">
        <v>91</v>
      </c>
      <c r="W28" s="36" t="s">
        <v>3028</v>
      </c>
      <c r="X28" s="311" t="s">
        <v>409</v>
      </c>
      <c r="Y28" s="379"/>
    </row>
    <row r="29" spans="3:25" ht="282.75" customHeight="1">
      <c r="C29" s="1491"/>
      <c r="D29" s="1492"/>
      <c r="E29" s="10" t="s">
        <v>6</v>
      </c>
      <c r="F29" s="356" t="s">
        <v>4161</v>
      </c>
      <c r="G29" s="1151" t="s">
        <v>33</v>
      </c>
      <c r="H29" s="194" t="s">
        <v>3766</v>
      </c>
      <c r="I29" s="195" t="s">
        <v>11</v>
      </c>
      <c r="J29" s="322" t="s">
        <v>1086</v>
      </c>
      <c r="K29" s="195" t="s">
        <v>1150</v>
      </c>
      <c r="L29" s="472">
        <v>2</v>
      </c>
      <c r="M29" s="472">
        <v>2</v>
      </c>
      <c r="N29" s="639">
        <f t="shared" si="0"/>
        <v>4</v>
      </c>
      <c r="O29" s="950" t="str">
        <f t="shared" si="1"/>
        <v>BAJO</v>
      </c>
      <c r="P29" s="639">
        <v>25</v>
      </c>
      <c r="Q29" s="639">
        <f t="shared" si="2"/>
        <v>100</v>
      </c>
      <c r="R29" s="674" t="str">
        <f t="shared" si="3"/>
        <v>III</v>
      </c>
      <c r="S29" s="730" t="str">
        <f t="shared" si="4"/>
        <v>MEJORABLE</v>
      </c>
      <c r="T29" s="179" t="s">
        <v>13</v>
      </c>
      <c r="U29" s="179" t="s">
        <v>13</v>
      </c>
      <c r="V29" s="179" t="s">
        <v>13</v>
      </c>
      <c r="W29" s="9" t="s">
        <v>4103</v>
      </c>
      <c r="X29" s="203" t="s">
        <v>1190</v>
      </c>
      <c r="Y29" s="379"/>
    </row>
    <row r="30" spans="3:25" ht="282.75" customHeight="1">
      <c r="C30" s="1491"/>
      <c r="D30" s="1492"/>
      <c r="E30" s="10" t="s">
        <v>157</v>
      </c>
      <c r="F30" s="138" t="s">
        <v>4136</v>
      </c>
      <c r="G30" s="1151" t="s">
        <v>25</v>
      </c>
      <c r="H30" s="194" t="s">
        <v>4137</v>
      </c>
      <c r="I30" s="195" t="s">
        <v>11</v>
      </c>
      <c r="J30" s="195" t="s">
        <v>11</v>
      </c>
      <c r="K30" s="195" t="s">
        <v>4138</v>
      </c>
      <c r="L30" s="472">
        <v>2</v>
      </c>
      <c r="M30" s="472">
        <v>2</v>
      </c>
      <c r="N30" s="639">
        <f t="shared" si="0"/>
        <v>4</v>
      </c>
      <c r="O30" s="950" t="str">
        <f t="shared" si="1"/>
        <v>BAJO</v>
      </c>
      <c r="P30" s="639">
        <v>25</v>
      </c>
      <c r="Q30" s="639">
        <f t="shared" si="2"/>
        <v>100</v>
      </c>
      <c r="R30" s="674" t="str">
        <f t="shared" si="3"/>
        <v>III</v>
      </c>
      <c r="S30" s="730" t="str">
        <f t="shared" si="4"/>
        <v>MEJORABLE</v>
      </c>
      <c r="T30" s="179" t="s">
        <v>13</v>
      </c>
      <c r="U30" s="179" t="s">
        <v>13</v>
      </c>
      <c r="V30" s="179" t="s">
        <v>13</v>
      </c>
      <c r="W30" s="731" t="s">
        <v>4141</v>
      </c>
      <c r="X30" s="183" t="s">
        <v>14</v>
      </c>
      <c r="Y30" s="379"/>
    </row>
    <row r="31" spans="3:25" ht="282.75" customHeight="1">
      <c r="C31" s="1491"/>
      <c r="D31" s="1492"/>
      <c r="E31" s="10" t="s">
        <v>157</v>
      </c>
      <c r="F31" s="138" t="s">
        <v>4142</v>
      </c>
      <c r="G31" s="1151" t="s">
        <v>3871</v>
      </c>
      <c r="H31" s="194" t="s">
        <v>4162</v>
      </c>
      <c r="I31" s="179" t="s">
        <v>10</v>
      </c>
      <c r="J31" s="195" t="s">
        <v>11</v>
      </c>
      <c r="K31" s="195" t="s">
        <v>11</v>
      </c>
      <c r="L31" s="472">
        <v>2</v>
      </c>
      <c r="M31" s="472">
        <v>2</v>
      </c>
      <c r="N31" s="639">
        <f t="shared" si="0"/>
        <v>4</v>
      </c>
      <c r="O31" s="950" t="str">
        <f t="shared" si="1"/>
        <v>BAJO</v>
      </c>
      <c r="P31" s="639">
        <v>25</v>
      </c>
      <c r="Q31" s="639">
        <f t="shared" si="2"/>
        <v>100</v>
      </c>
      <c r="R31" s="674" t="str">
        <f t="shared" si="3"/>
        <v>III</v>
      </c>
      <c r="S31" s="730" t="str">
        <f t="shared" si="4"/>
        <v>MEJORABLE</v>
      </c>
      <c r="T31" s="179" t="s">
        <v>13</v>
      </c>
      <c r="U31" s="179" t="s">
        <v>13</v>
      </c>
      <c r="V31" s="179" t="s">
        <v>13</v>
      </c>
      <c r="W31" s="9" t="s">
        <v>4144</v>
      </c>
      <c r="X31" s="203" t="s">
        <v>4145</v>
      </c>
      <c r="Y31" s="379"/>
    </row>
    <row r="32" spans="3:25" ht="282.75" customHeight="1">
      <c r="C32" s="1491"/>
      <c r="D32" s="1492"/>
      <c r="E32" s="10" t="s">
        <v>157</v>
      </c>
      <c r="F32" s="138" t="s">
        <v>4146</v>
      </c>
      <c r="G32" s="1151" t="s">
        <v>3871</v>
      </c>
      <c r="H32" s="194" t="s">
        <v>4163</v>
      </c>
      <c r="I32" s="179" t="s">
        <v>10</v>
      </c>
      <c r="J32" s="195" t="s">
        <v>11</v>
      </c>
      <c r="K32" s="195" t="s">
        <v>4147</v>
      </c>
      <c r="L32" s="472">
        <v>2</v>
      </c>
      <c r="M32" s="472">
        <v>2</v>
      </c>
      <c r="N32" s="639">
        <f t="shared" si="0"/>
        <v>4</v>
      </c>
      <c r="O32" s="950" t="str">
        <f t="shared" si="1"/>
        <v>BAJO</v>
      </c>
      <c r="P32" s="639">
        <v>25</v>
      </c>
      <c r="Q32" s="639">
        <f t="shared" si="2"/>
        <v>100</v>
      </c>
      <c r="R32" s="674" t="str">
        <f t="shared" si="3"/>
        <v>III</v>
      </c>
      <c r="S32" s="730" t="str">
        <f t="shared" si="4"/>
        <v>MEJORABLE</v>
      </c>
      <c r="T32" s="179" t="s">
        <v>13</v>
      </c>
      <c r="U32" s="179" t="s">
        <v>13</v>
      </c>
      <c r="V32" s="179" t="s">
        <v>13</v>
      </c>
      <c r="W32" s="9" t="s">
        <v>4144</v>
      </c>
      <c r="X32" s="203" t="s">
        <v>4145</v>
      </c>
      <c r="Y32" s="379"/>
    </row>
    <row r="33" spans="3:25" ht="282.75" customHeight="1">
      <c r="C33" s="1491"/>
      <c r="D33" s="1492"/>
      <c r="E33" s="10" t="s">
        <v>157</v>
      </c>
      <c r="F33" s="138" t="s">
        <v>4164</v>
      </c>
      <c r="G33" s="1151" t="s">
        <v>219</v>
      </c>
      <c r="H33" s="194" t="s">
        <v>4165</v>
      </c>
      <c r="I33" s="179" t="s">
        <v>10</v>
      </c>
      <c r="J33" s="195" t="s">
        <v>11</v>
      </c>
      <c r="K33" s="195" t="s">
        <v>11</v>
      </c>
      <c r="L33" s="472">
        <v>2</v>
      </c>
      <c r="M33" s="472">
        <v>2</v>
      </c>
      <c r="N33" s="639">
        <f t="shared" si="0"/>
        <v>4</v>
      </c>
      <c r="O33" s="950" t="str">
        <f t="shared" si="1"/>
        <v>BAJO</v>
      </c>
      <c r="P33" s="639">
        <v>25</v>
      </c>
      <c r="Q33" s="639">
        <f t="shared" si="2"/>
        <v>100</v>
      </c>
      <c r="R33" s="674" t="str">
        <f t="shared" si="3"/>
        <v>III</v>
      </c>
      <c r="S33" s="730" t="str">
        <f t="shared" si="4"/>
        <v>MEJORABLE</v>
      </c>
      <c r="T33" s="179" t="s">
        <v>13</v>
      </c>
      <c r="U33" s="179" t="s">
        <v>13</v>
      </c>
      <c r="V33" s="179" t="s">
        <v>13</v>
      </c>
      <c r="W33" s="9" t="s">
        <v>4166</v>
      </c>
      <c r="X33" s="183" t="s">
        <v>14</v>
      </c>
      <c r="Y33" s="379"/>
    </row>
    <row r="34" spans="3:25" ht="408.75" customHeight="1">
      <c r="C34" s="1491"/>
      <c r="D34" s="1492"/>
      <c r="E34" s="991" t="s">
        <v>402</v>
      </c>
      <c r="F34" s="102" t="s">
        <v>1772</v>
      </c>
      <c r="G34" s="1151" t="s">
        <v>8</v>
      </c>
      <c r="H34" s="198" t="s">
        <v>1390</v>
      </c>
      <c r="I34" s="198" t="s">
        <v>11</v>
      </c>
      <c r="J34" s="198" t="s">
        <v>11</v>
      </c>
      <c r="K34" s="198" t="s">
        <v>189</v>
      </c>
      <c r="L34" s="472">
        <v>2</v>
      </c>
      <c r="M34" s="472">
        <v>4</v>
      </c>
      <c r="N34" s="272">
        <f t="shared" si="0"/>
        <v>8</v>
      </c>
      <c r="O34" s="922" t="str">
        <f t="shared" si="1"/>
        <v>MEDIO</v>
      </c>
      <c r="P34" s="639">
        <v>25</v>
      </c>
      <c r="Q34" s="272">
        <f t="shared" si="2"/>
        <v>200</v>
      </c>
      <c r="R34" s="274" t="str">
        <f t="shared" si="3"/>
        <v>II</v>
      </c>
      <c r="S34" s="246" t="str">
        <f t="shared" si="4"/>
        <v>ACEPTABLE CON CONTROL ESPECIFICO</v>
      </c>
      <c r="T34" s="198" t="s">
        <v>91</v>
      </c>
      <c r="U34" s="198" t="s">
        <v>91</v>
      </c>
      <c r="V34" s="198" t="s">
        <v>91</v>
      </c>
      <c r="W34" s="194" t="s">
        <v>3029</v>
      </c>
      <c r="X34" s="203" t="s">
        <v>190</v>
      </c>
      <c r="Y34" s="379"/>
    </row>
    <row r="35" spans="3:25" ht="352.5" customHeight="1">
      <c r="C35" s="1491"/>
      <c r="D35" s="1493" t="s">
        <v>4001</v>
      </c>
      <c r="E35" s="992" t="s">
        <v>6</v>
      </c>
      <c r="F35" s="188" t="s">
        <v>396</v>
      </c>
      <c r="G35" s="1151" t="s">
        <v>20</v>
      </c>
      <c r="H35" s="179" t="s">
        <v>246</v>
      </c>
      <c r="I35" s="178" t="s">
        <v>11</v>
      </c>
      <c r="J35" s="178" t="s">
        <v>901</v>
      </c>
      <c r="K35" s="178" t="s">
        <v>11</v>
      </c>
      <c r="L35" s="472">
        <v>2</v>
      </c>
      <c r="M35" s="472">
        <v>2</v>
      </c>
      <c r="N35" s="272">
        <f t="shared" si="0"/>
        <v>4</v>
      </c>
      <c r="O35" s="922" t="str">
        <f t="shared" si="1"/>
        <v>BAJO</v>
      </c>
      <c r="P35" s="639">
        <v>25</v>
      </c>
      <c r="Q35" s="272">
        <f t="shared" si="2"/>
        <v>100</v>
      </c>
      <c r="R35" s="274" t="str">
        <f t="shared" si="3"/>
        <v>III</v>
      </c>
      <c r="S35" s="246" t="str">
        <f t="shared" si="4"/>
        <v>MEJORABLE</v>
      </c>
      <c r="T35" s="179" t="s">
        <v>91</v>
      </c>
      <c r="U35" s="179" t="s">
        <v>91</v>
      </c>
      <c r="V35" s="179" t="s">
        <v>91</v>
      </c>
      <c r="W35" s="310" t="s">
        <v>3030</v>
      </c>
      <c r="X35" s="183" t="s">
        <v>13</v>
      </c>
      <c r="Y35" s="379"/>
    </row>
    <row r="36" spans="3:25" ht="357" customHeight="1">
      <c r="C36" s="1491"/>
      <c r="D36" s="1493"/>
      <c r="E36" s="992" t="s">
        <v>6</v>
      </c>
      <c r="F36" s="85" t="s">
        <v>410</v>
      </c>
      <c r="G36" s="1151" t="s">
        <v>8</v>
      </c>
      <c r="H36" s="87" t="s">
        <v>288</v>
      </c>
      <c r="I36" s="45" t="s">
        <v>11</v>
      </c>
      <c r="J36" s="45" t="s">
        <v>11</v>
      </c>
      <c r="K36" s="45" t="s">
        <v>1620</v>
      </c>
      <c r="L36" s="472">
        <v>2</v>
      </c>
      <c r="M36" s="472">
        <v>4</v>
      </c>
      <c r="N36" s="272">
        <f t="shared" si="0"/>
        <v>8</v>
      </c>
      <c r="O36" s="922" t="str">
        <f t="shared" si="1"/>
        <v>MEDIO</v>
      </c>
      <c r="P36" s="639">
        <v>25</v>
      </c>
      <c r="Q36" s="272">
        <f t="shared" si="2"/>
        <v>200</v>
      </c>
      <c r="R36" s="274" t="str">
        <f t="shared" si="3"/>
        <v>II</v>
      </c>
      <c r="S36" s="246" t="str">
        <f t="shared" si="4"/>
        <v>ACEPTABLE CON CONTROL ESPECIFICO</v>
      </c>
      <c r="T36" s="179" t="s">
        <v>14</v>
      </c>
      <c r="U36" s="179" t="s">
        <v>14</v>
      </c>
      <c r="V36" s="179" t="s">
        <v>14</v>
      </c>
      <c r="W36" s="38" t="s">
        <v>3031</v>
      </c>
      <c r="X36" s="309" t="s">
        <v>13</v>
      </c>
      <c r="Y36" s="379"/>
    </row>
    <row r="37" spans="3:25" ht="164.25" customHeight="1">
      <c r="C37" s="1491"/>
      <c r="D37" s="1493"/>
      <c r="E37" s="992" t="s">
        <v>6</v>
      </c>
      <c r="F37" s="46" t="s">
        <v>314</v>
      </c>
      <c r="G37" s="1151" t="s">
        <v>8</v>
      </c>
      <c r="H37" s="316" t="s">
        <v>398</v>
      </c>
      <c r="I37" s="43" t="s">
        <v>11</v>
      </c>
      <c r="J37" s="43" t="s">
        <v>44</v>
      </c>
      <c r="K37" s="43" t="s">
        <v>238</v>
      </c>
      <c r="L37" s="472">
        <v>2</v>
      </c>
      <c r="M37" s="472">
        <v>4</v>
      </c>
      <c r="N37" s="272">
        <f t="shared" si="0"/>
        <v>8</v>
      </c>
      <c r="O37" s="922" t="str">
        <f t="shared" si="1"/>
        <v>MEDIO</v>
      </c>
      <c r="P37" s="639">
        <v>25</v>
      </c>
      <c r="Q37" s="272">
        <f t="shared" si="2"/>
        <v>200</v>
      </c>
      <c r="R37" s="274" t="str">
        <f t="shared" si="3"/>
        <v>II</v>
      </c>
      <c r="S37" s="246" t="str">
        <f t="shared" si="4"/>
        <v>ACEPTABLE CON CONTROL ESPECIFICO</v>
      </c>
      <c r="T37" s="179" t="s">
        <v>14</v>
      </c>
      <c r="U37" s="179" t="s">
        <v>14</v>
      </c>
      <c r="V37" s="179" t="s">
        <v>14</v>
      </c>
      <c r="W37" s="38" t="s">
        <v>16</v>
      </c>
      <c r="X37" s="311" t="s">
        <v>13</v>
      </c>
      <c r="Y37" s="379"/>
    </row>
    <row r="38" spans="3:25" ht="320.25" customHeight="1">
      <c r="C38" s="1491"/>
      <c r="D38" s="1493"/>
      <c r="E38" s="992" t="s">
        <v>6</v>
      </c>
      <c r="F38" s="468" t="s">
        <v>1807</v>
      </c>
      <c r="G38" s="1151" t="s">
        <v>33</v>
      </c>
      <c r="H38" s="310" t="s">
        <v>160</v>
      </c>
      <c r="I38" s="178" t="s">
        <v>1607</v>
      </c>
      <c r="J38" s="178" t="s">
        <v>1608</v>
      </c>
      <c r="K38" s="179" t="s">
        <v>1609</v>
      </c>
      <c r="L38" s="472">
        <v>2</v>
      </c>
      <c r="M38" s="472">
        <v>2</v>
      </c>
      <c r="N38" s="272">
        <f t="shared" si="0"/>
        <v>4</v>
      </c>
      <c r="O38" s="922" t="str">
        <f t="shared" si="1"/>
        <v>BAJO</v>
      </c>
      <c r="P38" s="639">
        <v>25</v>
      </c>
      <c r="Q38" s="272">
        <f t="shared" si="2"/>
        <v>100</v>
      </c>
      <c r="R38" s="274" t="str">
        <f t="shared" si="3"/>
        <v>III</v>
      </c>
      <c r="S38" s="246" t="str">
        <f t="shared" si="4"/>
        <v>MEJORABLE</v>
      </c>
      <c r="T38" s="179" t="s">
        <v>13</v>
      </c>
      <c r="U38" s="179" t="s">
        <v>13</v>
      </c>
      <c r="V38" s="179" t="s">
        <v>13</v>
      </c>
      <c r="W38" s="36" t="s">
        <v>4003</v>
      </c>
      <c r="X38" s="311" t="s">
        <v>899</v>
      </c>
      <c r="Y38" s="379"/>
    </row>
    <row r="39" spans="3:25" ht="292.5" customHeight="1">
      <c r="C39" s="1491"/>
      <c r="D39" s="1493"/>
      <c r="E39" s="992" t="s">
        <v>6</v>
      </c>
      <c r="F39" s="468" t="s">
        <v>1808</v>
      </c>
      <c r="G39" s="1151" t="s">
        <v>33</v>
      </c>
      <c r="H39" s="84" t="s">
        <v>160</v>
      </c>
      <c r="I39" s="178" t="s">
        <v>1607</v>
      </c>
      <c r="J39" s="178" t="s">
        <v>1608</v>
      </c>
      <c r="K39" s="179" t="s">
        <v>1609</v>
      </c>
      <c r="L39" s="472">
        <v>2</v>
      </c>
      <c r="M39" s="472">
        <v>2</v>
      </c>
      <c r="N39" s="272">
        <f t="shared" si="0"/>
        <v>4</v>
      </c>
      <c r="O39" s="922" t="str">
        <f t="shared" si="1"/>
        <v>BAJO</v>
      </c>
      <c r="P39" s="639">
        <v>25</v>
      </c>
      <c r="Q39" s="272">
        <f t="shared" si="2"/>
        <v>100</v>
      </c>
      <c r="R39" s="274" t="str">
        <f t="shared" si="3"/>
        <v>III</v>
      </c>
      <c r="S39" s="246" t="str">
        <f t="shared" si="4"/>
        <v>MEJORABLE</v>
      </c>
      <c r="T39" s="179" t="s">
        <v>13</v>
      </c>
      <c r="U39" s="179" t="s">
        <v>13</v>
      </c>
      <c r="V39" s="179" t="s">
        <v>13</v>
      </c>
      <c r="W39" s="36" t="s">
        <v>4004</v>
      </c>
      <c r="X39" s="311" t="s">
        <v>899</v>
      </c>
      <c r="Y39" s="379"/>
    </row>
    <row r="40" spans="3:25" ht="300.75" customHeight="1">
      <c r="C40" s="1491"/>
      <c r="D40" s="1493"/>
      <c r="E40" s="992" t="s">
        <v>6</v>
      </c>
      <c r="F40" s="178" t="s">
        <v>248</v>
      </c>
      <c r="G40" s="1151" t="s">
        <v>219</v>
      </c>
      <c r="H40" s="178" t="s">
        <v>220</v>
      </c>
      <c r="I40" s="178" t="s">
        <v>1607</v>
      </c>
      <c r="J40" s="178" t="s">
        <v>1608</v>
      </c>
      <c r="K40" s="179" t="s">
        <v>1609</v>
      </c>
      <c r="L40" s="472">
        <v>2</v>
      </c>
      <c r="M40" s="472">
        <v>2</v>
      </c>
      <c r="N40" s="272">
        <f t="shared" si="0"/>
        <v>4</v>
      </c>
      <c r="O40" s="922" t="str">
        <f t="shared" si="1"/>
        <v>BAJO</v>
      </c>
      <c r="P40" s="639">
        <v>25</v>
      </c>
      <c r="Q40" s="272">
        <f t="shared" si="2"/>
        <v>100</v>
      </c>
      <c r="R40" s="274" t="str">
        <f t="shared" si="3"/>
        <v>III</v>
      </c>
      <c r="S40" s="246" t="str">
        <f t="shared" si="4"/>
        <v>MEJORABLE</v>
      </c>
      <c r="T40" s="179" t="s">
        <v>91</v>
      </c>
      <c r="U40" s="179" t="s">
        <v>91</v>
      </c>
      <c r="V40" s="179" t="s">
        <v>252</v>
      </c>
      <c r="W40" s="179" t="s">
        <v>3548</v>
      </c>
      <c r="X40" s="183" t="s">
        <v>898</v>
      </c>
      <c r="Y40" s="379"/>
    </row>
    <row r="41" spans="3:25" ht="369.75" customHeight="1">
      <c r="C41" s="1491"/>
      <c r="D41" s="1493"/>
      <c r="E41" s="973" t="s">
        <v>6</v>
      </c>
      <c r="F41" s="406" t="s">
        <v>1773</v>
      </c>
      <c r="G41" s="1151" t="s">
        <v>8</v>
      </c>
      <c r="H41" s="408" t="s">
        <v>233</v>
      </c>
      <c r="I41" s="409" t="s">
        <v>10</v>
      </c>
      <c r="J41" s="409" t="s">
        <v>28</v>
      </c>
      <c r="K41" s="409" t="s">
        <v>258</v>
      </c>
      <c r="L41" s="472">
        <v>2</v>
      </c>
      <c r="M41" s="472">
        <v>4</v>
      </c>
      <c r="N41" s="553">
        <f t="shared" si="0"/>
        <v>8</v>
      </c>
      <c r="O41" s="922" t="str">
        <f t="shared" si="1"/>
        <v>MEDIO</v>
      </c>
      <c r="P41" s="639">
        <v>25</v>
      </c>
      <c r="Q41" s="272">
        <f t="shared" si="2"/>
        <v>200</v>
      </c>
      <c r="R41" s="274" t="str">
        <f t="shared" si="3"/>
        <v>II</v>
      </c>
      <c r="S41" s="246" t="str">
        <f t="shared" si="4"/>
        <v>ACEPTABLE CON CONTROL ESPECIFICO</v>
      </c>
      <c r="T41" s="423" t="s">
        <v>13</v>
      </c>
      <c r="U41" s="423" t="s">
        <v>13</v>
      </c>
      <c r="V41" s="423" t="s">
        <v>411</v>
      </c>
      <c r="W41" s="424" t="s">
        <v>3032</v>
      </c>
      <c r="X41" s="425" t="s">
        <v>10</v>
      </c>
      <c r="Y41" s="379"/>
    </row>
    <row r="42" spans="3:25" ht="253.5" customHeight="1">
      <c r="C42" s="1491"/>
      <c r="D42" s="1493"/>
      <c r="E42" s="973" t="s">
        <v>402</v>
      </c>
      <c r="F42" s="406" t="s">
        <v>1774</v>
      </c>
      <c r="G42" s="1151" t="s">
        <v>195</v>
      </c>
      <c r="H42" s="411" t="s">
        <v>197</v>
      </c>
      <c r="I42" s="411" t="s">
        <v>1621</v>
      </c>
      <c r="J42" s="411" t="s">
        <v>196</v>
      </c>
      <c r="K42" s="411" t="s">
        <v>1266</v>
      </c>
      <c r="L42" s="472">
        <v>2</v>
      </c>
      <c r="M42" s="472">
        <v>2</v>
      </c>
      <c r="N42" s="553">
        <f t="shared" si="0"/>
        <v>4</v>
      </c>
      <c r="O42" s="922" t="str">
        <f t="shared" si="1"/>
        <v>BAJO</v>
      </c>
      <c r="P42" s="639">
        <v>25</v>
      </c>
      <c r="Q42" s="272">
        <f t="shared" si="2"/>
        <v>100</v>
      </c>
      <c r="R42" s="274" t="str">
        <f t="shared" si="3"/>
        <v>III</v>
      </c>
      <c r="S42" s="246" t="str">
        <f t="shared" si="4"/>
        <v>MEJORABLE</v>
      </c>
      <c r="T42" s="426" t="s">
        <v>91</v>
      </c>
      <c r="U42" s="426" t="s">
        <v>91</v>
      </c>
      <c r="V42" s="426" t="s">
        <v>91</v>
      </c>
      <c r="W42" s="427" t="s">
        <v>3033</v>
      </c>
      <c r="X42" s="428" t="s">
        <v>13</v>
      </c>
      <c r="Y42" s="379"/>
    </row>
    <row r="43" spans="3:25" ht="177">
      <c r="C43" s="1491"/>
      <c r="D43" s="1493"/>
      <c r="E43" s="973" t="s">
        <v>6</v>
      </c>
      <c r="F43" s="406" t="s">
        <v>1775</v>
      </c>
      <c r="G43" s="1151" t="s">
        <v>8</v>
      </c>
      <c r="H43" s="413" t="s">
        <v>1622</v>
      </c>
      <c r="I43" s="413" t="s">
        <v>11</v>
      </c>
      <c r="J43" s="413" t="s">
        <v>1340</v>
      </c>
      <c r="K43" s="413" t="s">
        <v>11</v>
      </c>
      <c r="L43" s="472">
        <v>2</v>
      </c>
      <c r="M43" s="472">
        <v>4</v>
      </c>
      <c r="N43" s="553">
        <f t="shared" si="0"/>
        <v>8</v>
      </c>
      <c r="O43" s="922" t="str">
        <f t="shared" si="1"/>
        <v>MEDIO</v>
      </c>
      <c r="P43" s="639">
        <v>25</v>
      </c>
      <c r="Q43" s="272">
        <f t="shared" si="2"/>
        <v>200</v>
      </c>
      <c r="R43" s="274" t="str">
        <f t="shared" si="3"/>
        <v>II</v>
      </c>
      <c r="S43" s="246" t="str">
        <f t="shared" si="4"/>
        <v>ACEPTABLE CON CONTROL ESPECIFICO</v>
      </c>
      <c r="T43" s="429" t="s">
        <v>91</v>
      </c>
      <c r="U43" s="429" t="s">
        <v>91</v>
      </c>
      <c r="V43" s="429" t="s">
        <v>91</v>
      </c>
      <c r="W43" s="430" t="s">
        <v>3034</v>
      </c>
      <c r="X43" s="431" t="s">
        <v>13</v>
      </c>
      <c r="Y43" s="379"/>
    </row>
    <row r="44" spans="3:25" ht="247.8">
      <c r="C44" s="1491"/>
      <c r="D44" s="1493"/>
      <c r="E44" s="973" t="s">
        <v>402</v>
      </c>
      <c r="F44" s="406" t="s">
        <v>1776</v>
      </c>
      <c r="G44" s="1151" t="s">
        <v>1242</v>
      </c>
      <c r="H44" s="415" t="s">
        <v>1346</v>
      </c>
      <c r="I44" s="415" t="s">
        <v>11</v>
      </c>
      <c r="J44" s="415" t="s">
        <v>11</v>
      </c>
      <c r="K44" s="975" t="s">
        <v>204</v>
      </c>
      <c r="L44" s="472">
        <v>2</v>
      </c>
      <c r="M44" s="472">
        <v>4</v>
      </c>
      <c r="N44" s="553">
        <f t="shared" si="0"/>
        <v>8</v>
      </c>
      <c r="O44" s="922" t="str">
        <f t="shared" si="1"/>
        <v>MEDIO</v>
      </c>
      <c r="P44" s="639">
        <v>25</v>
      </c>
      <c r="Q44" s="272">
        <f t="shared" si="2"/>
        <v>200</v>
      </c>
      <c r="R44" s="274" t="str">
        <f t="shared" si="3"/>
        <v>II</v>
      </c>
      <c r="S44" s="246" t="str">
        <f t="shared" si="4"/>
        <v>ACEPTABLE CON CONTROL ESPECIFICO</v>
      </c>
      <c r="T44" s="429" t="s">
        <v>91</v>
      </c>
      <c r="U44" s="429" t="s">
        <v>91</v>
      </c>
      <c r="V44" s="429" t="s">
        <v>91</v>
      </c>
      <c r="W44" s="432" t="s">
        <v>3035</v>
      </c>
      <c r="X44" s="433" t="s">
        <v>13</v>
      </c>
      <c r="Y44" s="379"/>
    </row>
    <row r="45" spans="3:25" ht="316.5" customHeight="1">
      <c r="C45" s="1441"/>
      <c r="D45" s="1582" t="s">
        <v>3980</v>
      </c>
      <c r="E45" s="1573" t="s">
        <v>6</v>
      </c>
      <c r="F45" s="973" t="s">
        <v>1777</v>
      </c>
      <c r="G45" s="1151" t="s">
        <v>20</v>
      </c>
      <c r="H45" s="416" t="s">
        <v>30</v>
      </c>
      <c r="I45" s="417" t="s">
        <v>11</v>
      </c>
      <c r="J45" s="417" t="s">
        <v>85</v>
      </c>
      <c r="K45" s="417" t="s">
        <v>1623</v>
      </c>
      <c r="L45" s="472">
        <v>2</v>
      </c>
      <c r="M45" s="472">
        <v>2</v>
      </c>
      <c r="N45" s="553">
        <f t="shared" si="0"/>
        <v>4</v>
      </c>
      <c r="O45" s="922" t="str">
        <f t="shared" si="1"/>
        <v>BAJO</v>
      </c>
      <c r="P45" s="639">
        <v>100</v>
      </c>
      <c r="Q45" s="272">
        <f t="shared" si="2"/>
        <v>400</v>
      </c>
      <c r="R45" s="274" t="str">
        <f t="shared" si="3"/>
        <v>II</v>
      </c>
      <c r="S45" s="246" t="str">
        <f t="shared" si="4"/>
        <v>ACEPTABLE CON CONTROL ESPECIFICO</v>
      </c>
      <c r="T45" s="434" t="s">
        <v>13</v>
      </c>
      <c r="U45" s="434" t="s">
        <v>13</v>
      </c>
      <c r="V45" s="423" t="s">
        <v>88</v>
      </c>
      <c r="W45" s="424" t="s">
        <v>3036</v>
      </c>
      <c r="X45" s="435" t="s">
        <v>13</v>
      </c>
      <c r="Y45" s="379"/>
    </row>
    <row r="46" spans="3:25" ht="318.75" customHeight="1">
      <c r="C46" s="1441"/>
      <c r="D46" s="1582"/>
      <c r="E46" s="1573"/>
      <c r="F46" s="406" t="s">
        <v>1778</v>
      </c>
      <c r="G46" s="1151" t="s">
        <v>33</v>
      </c>
      <c r="H46" s="408" t="s">
        <v>34</v>
      </c>
      <c r="I46" s="409" t="s">
        <v>10</v>
      </c>
      <c r="J46" s="409" t="s">
        <v>10</v>
      </c>
      <c r="K46" s="409" t="s">
        <v>1624</v>
      </c>
      <c r="L46" s="472">
        <v>2</v>
      </c>
      <c r="M46" s="472">
        <v>2</v>
      </c>
      <c r="N46" s="553">
        <f t="shared" si="0"/>
        <v>4</v>
      </c>
      <c r="O46" s="922" t="str">
        <f t="shared" si="1"/>
        <v>BAJO</v>
      </c>
      <c r="P46" s="639">
        <v>25</v>
      </c>
      <c r="Q46" s="272">
        <f t="shared" si="2"/>
        <v>100</v>
      </c>
      <c r="R46" s="274" t="str">
        <f t="shared" si="3"/>
        <v>III</v>
      </c>
      <c r="S46" s="246" t="str">
        <f t="shared" si="4"/>
        <v>MEJORABLE</v>
      </c>
      <c r="T46" s="434" t="s">
        <v>13</v>
      </c>
      <c r="U46" s="434" t="s">
        <v>13</v>
      </c>
      <c r="V46" s="434" t="s">
        <v>13</v>
      </c>
      <c r="W46" s="424" t="s">
        <v>3037</v>
      </c>
      <c r="X46" s="436" t="s">
        <v>13</v>
      </c>
      <c r="Y46" s="379"/>
    </row>
    <row r="47" spans="3:25" ht="293.25" customHeight="1">
      <c r="C47" s="1441"/>
      <c r="D47" s="1582"/>
      <c r="E47" s="992" t="s">
        <v>6</v>
      </c>
      <c r="F47" s="33" t="s">
        <v>180</v>
      </c>
      <c r="G47" s="1151" t="s">
        <v>20</v>
      </c>
      <c r="H47" s="310" t="s">
        <v>31</v>
      </c>
      <c r="I47" s="184" t="s">
        <v>11</v>
      </c>
      <c r="J47" s="184" t="s">
        <v>11</v>
      </c>
      <c r="K47" s="184" t="s">
        <v>11</v>
      </c>
      <c r="L47" s="472">
        <v>2</v>
      </c>
      <c r="M47" s="472">
        <v>2</v>
      </c>
      <c r="N47" s="272">
        <f t="shared" si="0"/>
        <v>4</v>
      </c>
      <c r="O47" s="922" t="str">
        <f t="shared" si="1"/>
        <v>BAJO</v>
      </c>
      <c r="P47" s="639">
        <v>100</v>
      </c>
      <c r="Q47" s="272">
        <f t="shared" si="2"/>
        <v>400</v>
      </c>
      <c r="R47" s="274" t="str">
        <f t="shared" si="3"/>
        <v>II</v>
      </c>
      <c r="S47" s="246" t="str">
        <f t="shared" si="4"/>
        <v>ACEPTABLE CON CONTROL ESPECIFICO</v>
      </c>
      <c r="T47" s="179" t="s">
        <v>13</v>
      </c>
      <c r="U47" s="179" t="s">
        <v>13</v>
      </c>
      <c r="V47" s="179" t="s">
        <v>13</v>
      </c>
      <c r="W47" s="316" t="s">
        <v>3038</v>
      </c>
      <c r="X47" s="311" t="s">
        <v>13</v>
      </c>
      <c r="Y47" s="379"/>
    </row>
    <row r="48" spans="3:25" ht="372" customHeight="1">
      <c r="C48" s="1441"/>
      <c r="D48" s="1582"/>
      <c r="E48" s="992" t="s">
        <v>6</v>
      </c>
      <c r="F48" s="437" t="s">
        <v>1779</v>
      </c>
      <c r="G48" s="1151" t="s">
        <v>8</v>
      </c>
      <c r="H48" s="439" t="s">
        <v>288</v>
      </c>
      <c r="I48" s="440" t="s">
        <v>11</v>
      </c>
      <c r="J48" s="440" t="s">
        <v>11</v>
      </c>
      <c r="K48" s="440" t="s">
        <v>11</v>
      </c>
      <c r="L48" s="472">
        <v>2</v>
      </c>
      <c r="M48" s="472">
        <v>2</v>
      </c>
      <c r="N48" s="272">
        <f t="shared" si="0"/>
        <v>4</v>
      </c>
      <c r="O48" s="922" t="str">
        <f t="shared" si="1"/>
        <v>BAJO</v>
      </c>
      <c r="P48" s="639">
        <v>25</v>
      </c>
      <c r="Q48" s="272">
        <f t="shared" si="2"/>
        <v>100</v>
      </c>
      <c r="R48" s="274" t="str">
        <f t="shared" si="3"/>
        <v>III</v>
      </c>
      <c r="S48" s="246" t="str">
        <f t="shared" si="4"/>
        <v>MEJORABLE</v>
      </c>
      <c r="T48" s="45" t="s">
        <v>14</v>
      </c>
      <c r="U48" s="45" t="s">
        <v>14</v>
      </c>
      <c r="V48" s="45" t="s">
        <v>14</v>
      </c>
      <c r="W48" s="88" t="s">
        <v>3039</v>
      </c>
      <c r="X48" s="89" t="s">
        <v>13</v>
      </c>
      <c r="Y48" s="379"/>
    </row>
    <row r="49" spans="3:25" ht="372" customHeight="1">
      <c r="C49" s="1441"/>
      <c r="D49" s="1582"/>
      <c r="E49" s="992" t="s">
        <v>6</v>
      </c>
      <c r="F49" s="437" t="s">
        <v>1780</v>
      </c>
      <c r="G49" s="1151" t="s">
        <v>8</v>
      </c>
      <c r="H49" s="439" t="s">
        <v>398</v>
      </c>
      <c r="I49" s="440" t="s">
        <v>11</v>
      </c>
      <c r="J49" s="440" t="s">
        <v>44</v>
      </c>
      <c r="K49" s="440" t="s">
        <v>238</v>
      </c>
      <c r="L49" s="472">
        <v>2</v>
      </c>
      <c r="M49" s="472">
        <v>2</v>
      </c>
      <c r="N49" s="272">
        <f t="shared" si="0"/>
        <v>4</v>
      </c>
      <c r="O49" s="922" t="str">
        <f t="shared" si="1"/>
        <v>BAJO</v>
      </c>
      <c r="P49" s="639">
        <v>25</v>
      </c>
      <c r="Q49" s="272">
        <f t="shared" si="2"/>
        <v>100</v>
      </c>
      <c r="R49" s="274" t="str">
        <f t="shared" si="3"/>
        <v>III</v>
      </c>
      <c r="S49" s="246" t="str">
        <f t="shared" si="4"/>
        <v>MEJORABLE</v>
      </c>
      <c r="T49" s="440" t="s">
        <v>14</v>
      </c>
      <c r="U49" s="440" t="s">
        <v>14</v>
      </c>
      <c r="V49" s="440" t="s">
        <v>14</v>
      </c>
      <c r="W49" s="454" t="s">
        <v>3040</v>
      </c>
      <c r="X49" s="455" t="s">
        <v>13</v>
      </c>
      <c r="Y49" s="379"/>
    </row>
    <row r="50" spans="3:25" ht="372" customHeight="1">
      <c r="C50" s="1441"/>
      <c r="D50" s="1582"/>
      <c r="E50" s="351" t="s">
        <v>402</v>
      </c>
      <c r="F50" s="441" t="s">
        <v>1781</v>
      </c>
      <c r="G50" s="1151" t="s">
        <v>1242</v>
      </c>
      <c r="H50" s="443" t="s">
        <v>414</v>
      </c>
      <c r="I50" s="443" t="s">
        <v>196</v>
      </c>
      <c r="J50" s="443" t="s">
        <v>196</v>
      </c>
      <c r="K50" s="443" t="s">
        <v>196</v>
      </c>
      <c r="L50" s="472">
        <v>2</v>
      </c>
      <c r="M50" s="472">
        <v>2</v>
      </c>
      <c r="N50" s="272">
        <f t="shared" si="0"/>
        <v>4</v>
      </c>
      <c r="O50" s="922" t="str">
        <f t="shared" si="1"/>
        <v>BAJO</v>
      </c>
      <c r="P50" s="639">
        <v>25</v>
      </c>
      <c r="Q50" s="272">
        <f t="shared" si="2"/>
        <v>100</v>
      </c>
      <c r="R50" s="274" t="str">
        <f t="shared" si="3"/>
        <v>III</v>
      </c>
      <c r="S50" s="246" t="str">
        <f t="shared" si="4"/>
        <v>MEJORABLE</v>
      </c>
      <c r="T50" s="443" t="s">
        <v>91</v>
      </c>
      <c r="U50" s="443" t="s">
        <v>91</v>
      </c>
      <c r="V50" s="443" t="s">
        <v>91</v>
      </c>
      <c r="W50" s="456" t="s">
        <v>3041</v>
      </c>
      <c r="X50" s="457" t="s">
        <v>190</v>
      </c>
      <c r="Y50" s="379"/>
    </row>
    <row r="51" spans="3:25" ht="321.75" customHeight="1">
      <c r="C51" s="1441"/>
      <c r="D51" s="1582"/>
      <c r="E51" s="351" t="s">
        <v>402</v>
      </c>
      <c r="F51" s="441" t="s">
        <v>1782</v>
      </c>
      <c r="G51" s="1151" t="s">
        <v>1399</v>
      </c>
      <c r="H51" s="443" t="s">
        <v>340</v>
      </c>
      <c r="I51" s="443" t="s">
        <v>196</v>
      </c>
      <c r="J51" s="443" t="s">
        <v>196</v>
      </c>
      <c r="K51" s="443" t="s">
        <v>1266</v>
      </c>
      <c r="L51" s="472">
        <v>2</v>
      </c>
      <c r="M51" s="472">
        <v>2</v>
      </c>
      <c r="N51" s="272">
        <f t="shared" si="0"/>
        <v>4</v>
      </c>
      <c r="O51" s="922" t="str">
        <f t="shared" si="1"/>
        <v>BAJO</v>
      </c>
      <c r="P51" s="639">
        <v>25</v>
      </c>
      <c r="Q51" s="272">
        <f t="shared" si="2"/>
        <v>100</v>
      </c>
      <c r="R51" s="274" t="str">
        <f t="shared" si="3"/>
        <v>III</v>
      </c>
      <c r="S51" s="246" t="str">
        <f t="shared" si="4"/>
        <v>MEJORABLE</v>
      </c>
      <c r="T51" s="443" t="s">
        <v>91</v>
      </c>
      <c r="U51" s="443" t="s">
        <v>91</v>
      </c>
      <c r="V51" s="443" t="s">
        <v>91</v>
      </c>
      <c r="W51" s="456" t="s">
        <v>3042</v>
      </c>
      <c r="X51" s="457" t="s">
        <v>342</v>
      </c>
      <c r="Y51" s="379"/>
    </row>
    <row r="52" spans="3:25" ht="303.75" customHeight="1">
      <c r="C52" s="1441"/>
      <c r="D52" s="1582"/>
      <c r="E52" s="351" t="s">
        <v>402</v>
      </c>
      <c r="F52" s="441" t="s">
        <v>1783</v>
      </c>
      <c r="G52" s="1151" t="s">
        <v>1204</v>
      </c>
      <c r="H52" s="443" t="s">
        <v>417</v>
      </c>
      <c r="I52" s="443" t="s">
        <v>196</v>
      </c>
      <c r="J52" s="443" t="s">
        <v>196</v>
      </c>
      <c r="K52" s="443" t="s">
        <v>196</v>
      </c>
      <c r="L52" s="472">
        <v>2</v>
      </c>
      <c r="M52" s="472">
        <v>2</v>
      </c>
      <c r="N52" s="272">
        <f t="shared" si="0"/>
        <v>4</v>
      </c>
      <c r="O52" s="922" t="str">
        <f t="shared" si="1"/>
        <v>BAJO</v>
      </c>
      <c r="P52" s="639">
        <v>25</v>
      </c>
      <c r="Q52" s="272">
        <f t="shared" si="2"/>
        <v>100</v>
      </c>
      <c r="R52" s="274" t="str">
        <f t="shared" si="3"/>
        <v>III</v>
      </c>
      <c r="S52" s="246" t="str">
        <f t="shared" si="4"/>
        <v>MEJORABLE</v>
      </c>
      <c r="T52" s="443" t="s">
        <v>91</v>
      </c>
      <c r="U52" s="443" t="s">
        <v>91</v>
      </c>
      <c r="V52" s="443" t="s">
        <v>91</v>
      </c>
      <c r="W52" s="456" t="s">
        <v>3043</v>
      </c>
      <c r="X52" s="457" t="s">
        <v>13</v>
      </c>
      <c r="Y52" s="379"/>
    </row>
    <row r="53" spans="3:25" ht="296.25" customHeight="1">
      <c r="C53" s="1441"/>
      <c r="D53" s="1589" t="s">
        <v>3981</v>
      </c>
      <c r="E53" s="992" t="s">
        <v>6</v>
      </c>
      <c r="F53" s="438" t="s">
        <v>1784</v>
      </c>
      <c r="G53" s="1151" t="s">
        <v>20</v>
      </c>
      <c r="H53" s="440" t="s">
        <v>52</v>
      </c>
      <c r="I53" s="444" t="s">
        <v>11</v>
      </c>
      <c r="J53" s="444" t="s">
        <v>11</v>
      </c>
      <c r="K53" s="444" t="s">
        <v>11</v>
      </c>
      <c r="L53" s="472">
        <v>2</v>
      </c>
      <c r="M53" s="472">
        <v>2</v>
      </c>
      <c r="N53" s="272">
        <f t="shared" si="0"/>
        <v>4</v>
      </c>
      <c r="O53" s="922" t="str">
        <f t="shared" si="1"/>
        <v>BAJO</v>
      </c>
      <c r="P53" s="639">
        <v>100</v>
      </c>
      <c r="Q53" s="272">
        <f t="shared" si="2"/>
        <v>400</v>
      </c>
      <c r="R53" s="274" t="str">
        <f t="shared" si="3"/>
        <v>II</v>
      </c>
      <c r="S53" s="246" t="str">
        <f t="shared" si="4"/>
        <v>ACEPTABLE CON CONTROL ESPECIFICO</v>
      </c>
      <c r="T53" s="440" t="s">
        <v>13</v>
      </c>
      <c r="U53" s="440" t="s">
        <v>13</v>
      </c>
      <c r="V53" s="440" t="s">
        <v>13</v>
      </c>
      <c r="W53" s="458" t="s">
        <v>3044</v>
      </c>
      <c r="X53" s="455" t="s">
        <v>13</v>
      </c>
      <c r="Y53" s="379"/>
    </row>
    <row r="54" spans="3:25" ht="279" customHeight="1">
      <c r="C54" s="1441"/>
      <c r="D54" s="1589"/>
      <c r="E54" s="352" t="s">
        <v>6</v>
      </c>
      <c r="F54" s="445" t="s">
        <v>1785</v>
      </c>
      <c r="G54" s="1151" t="s">
        <v>86</v>
      </c>
      <c r="H54" s="443" t="s">
        <v>244</v>
      </c>
      <c r="I54" s="446" t="s">
        <v>11</v>
      </c>
      <c r="J54" s="446" t="s">
        <v>418</v>
      </c>
      <c r="K54" s="446" t="s">
        <v>11</v>
      </c>
      <c r="L54" s="472">
        <v>2</v>
      </c>
      <c r="M54" s="472">
        <v>2</v>
      </c>
      <c r="N54" s="272">
        <f t="shared" si="0"/>
        <v>4</v>
      </c>
      <c r="O54" s="922" t="str">
        <f t="shared" si="1"/>
        <v>BAJO</v>
      </c>
      <c r="P54" s="639">
        <v>25</v>
      </c>
      <c r="Q54" s="272">
        <f t="shared" si="2"/>
        <v>100</v>
      </c>
      <c r="R54" s="274" t="str">
        <f t="shared" si="3"/>
        <v>III</v>
      </c>
      <c r="S54" s="246" t="str">
        <f t="shared" si="4"/>
        <v>MEJORABLE</v>
      </c>
      <c r="T54" s="443" t="s">
        <v>13</v>
      </c>
      <c r="U54" s="450" t="s">
        <v>419</v>
      </c>
      <c r="V54" s="443" t="s">
        <v>13</v>
      </c>
      <c r="W54" s="443" t="s">
        <v>3045</v>
      </c>
      <c r="X54" s="459" t="s">
        <v>13</v>
      </c>
      <c r="Y54" s="379"/>
    </row>
    <row r="55" spans="3:25" ht="219" customHeight="1">
      <c r="C55" s="1441"/>
      <c r="D55" s="1589"/>
      <c r="E55" s="351" t="s">
        <v>402</v>
      </c>
      <c r="F55" s="441" t="s">
        <v>1786</v>
      </c>
      <c r="G55" s="1151" t="s">
        <v>203</v>
      </c>
      <c r="H55" s="443" t="s">
        <v>420</v>
      </c>
      <c r="I55" s="443" t="s">
        <v>416</v>
      </c>
      <c r="J55" s="443" t="s">
        <v>196</v>
      </c>
      <c r="K55" s="443" t="s">
        <v>196</v>
      </c>
      <c r="L55" s="472">
        <v>2</v>
      </c>
      <c r="M55" s="472">
        <v>2</v>
      </c>
      <c r="N55" s="272">
        <f t="shared" si="0"/>
        <v>4</v>
      </c>
      <c r="O55" s="922" t="str">
        <f t="shared" si="1"/>
        <v>BAJO</v>
      </c>
      <c r="P55" s="639">
        <v>25</v>
      </c>
      <c r="Q55" s="272">
        <f t="shared" si="2"/>
        <v>100</v>
      </c>
      <c r="R55" s="274" t="str">
        <f t="shared" si="3"/>
        <v>III</v>
      </c>
      <c r="S55" s="246" t="str">
        <f t="shared" si="4"/>
        <v>MEJORABLE</v>
      </c>
      <c r="T55" s="443" t="s">
        <v>91</v>
      </c>
      <c r="U55" s="443" t="s">
        <v>91</v>
      </c>
      <c r="V55" s="443" t="s">
        <v>421</v>
      </c>
      <c r="W55" s="456" t="s">
        <v>3046</v>
      </c>
      <c r="X55" s="457" t="s">
        <v>190</v>
      </c>
      <c r="Y55" s="379"/>
    </row>
    <row r="56" spans="3:25" ht="168">
      <c r="C56" s="1441"/>
      <c r="D56" s="1589"/>
      <c r="E56" s="351" t="s">
        <v>402</v>
      </c>
      <c r="F56" s="441" t="s">
        <v>1787</v>
      </c>
      <c r="G56" s="1151" t="s">
        <v>203</v>
      </c>
      <c r="H56" s="443" t="s">
        <v>415</v>
      </c>
      <c r="I56" s="443" t="s">
        <v>416</v>
      </c>
      <c r="J56" s="443" t="s">
        <v>196</v>
      </c>
      <c r="K56" s="443" t="s">
        <v>196</v>
      </c>
      <c r="L56" s="472">
        <v>2</v>
      </c>
      <c r="M56" s="472">
        <v>2</v>
      </c>
      <c r="N56" s="272">
        <f t="shared" si="0"/>
        <v>4</v>
      </c>
      <c r="O56" s="922" t="str">
        <f t="shared" si="1"/>
        <v>BAJO</v>
      </c>
      <c r="P56" s="639">
        <v>25</v>
      </c>
      <c r="Q56" s="272">
        <f t="shared" si="2"/>
        <v>100</v>
      </c>
      <c r="R56" s="274" t="str">
        <f t="shared" si="3"/>
        <v>III</v>
      </c>
      <c r="S56" s="246" t="str">
        <f t="shared" si="4"/>
        <v>MEJORABLE</v>
      </c>
      <c r="T56" s="443" t="s">
        <v>91</v>
      </c>
      <c r="U56" s="443" t="s">
        <v>91</v>
      </c>
      <c r="V56" s="443" t="s">
        <v>421</v>
      </c>
      <c r="W56" s="456" t="s">
        <v>3047</v>
      </c>
      <c r="X56" s="457" t="s">
        <v>190</v>
      </c>
      <c r="Y56" s="379"/>
    </row>
    <row r="57" spans="3:25" ht="201.6">
      <c r="C57" s="1441"/>
      <c r="D57" s="1589"/>
      <c r="E57" s="351" t="s">
        <v>6</v>
      </c>
      <c r="F57" s="441" t="s">
        <v>1788</v>
      </c>
      <c r="G57" s="1151" t="s">
        <v>8</v>
      </c>
      <c r="H57" s="443" t="s">
        <v>1579</v>
      </c>
      <c r="I57" s="443" t="s">
        <v>11</v>
      </c>
      <c r="J57" s="443" t="s">
        <v>11</v>
      </c>
      <c r="K57" s="446" t="s">
        <v>11</v>
      </c>
      <c r="L57" s="472">
        <v>2</v>
      </c>
      <c r="M57" s="472">
        <v>2</v>
      </c>
      <c r="N57" s="272">
        <f t="shared" si="0"/>
        <v>4</v>
      </c>
      <c r="O57" s="922" t="str">
        <f t="shared" si="1"/>
        <v>BAJO</v>
      </c>
      <c r="P57" s="639">
        <v>25</v>
      </c>
      <c r="Q57" s="272">
        <f t="shared" si="2"/>
        <v>100</v>
      </c>
      <c r="R57" s="274" t="str">
        <f t="shared" si="3"/>
        <v>III</v>
      </c>
      <c r="S57" s="246" t="str">
        <f t="shared" si="4"/>
        <v>MEJORABLE</v>
      </c>
      <c r="T57" s="460" t="s">
        <v>13</v>
      </c>
      <c r="U57" s="456" t="s">
        <v>13</v>
      </c>
      <c r="V57" s="460" t="s">
        <v>13</v>
      </c>
      <c r="W57" s="461" t="s">
        <v>3048</v>
      </c>
      <c r="X57" s="457" t="s">
        <v>13</v>
      </c>
      <c r="Y57" s="379"/>
    </row>
    <row r="58" spans="3:25" ht="134.4">
      <c r="C58" s="1441"/>
      <c r="D58" s="1589"/>
      <c r="E58" s="352" t="s">
        <v>6</v>
      </c>
      <c r="F58" s="441" t="s">
        <v>1789</v>
      </c>
      <c r="G58" s="1151" t="s">
        <v>8</v>
      </c>
      <c r="H58" s="443" t="s">
        <v>1625</v>
      </c>
      <c r="I58" s="443" t="s">
        <v>11</v>
      </c>
      <c r="J58" s="443" t="s">
        <v>11</v>
      </c>
      <c r="K58" s="446" t="s">
        <v>11</v>
      </c>
      <c r="L58" s="472">
        <v>2</v>
      </c>
      <c r="M58" s="472">
        <v>2</v>
      </c>
      <c r="N58" s="272">
        <f t="shared" si="0"/>
        <v>4</v>
      </c>
      <c r="O58" s="922" t="str">
        <f t="shared" si="1"/>
        <v>BAJO</v>
      </c>
      <c r="P58" s="639">
        <v>25</v>
      </c>
      <c r="Q58" s="272">
        <f t="shared" si="2"/>
        <v>100</v>
      </c>
      <c r="R58" s="274" t="str">
        <f t="shared" si="3"/>
        <v>III</v>
      </c>
      <c r="S58" s="246" t="str">
        <f t="shared" si="4"/>
        <v>MEJORABLE</v>
      </c>
      <c r="T58" s="460" t="s">
        <v>13</v>
      </c>
      <c r="U58" s="460" t="s">
        <v>13</v>
      </c>
      <c r="V58" s="460" t="s">
        <v>13</v>
      </c>
      <c r="W58" s="461" t="s">
        <v>3549</v>
      </c>
      <c r="X58" s="457" t="s">
        <v>13</v>
      </c>
      <c r="Y58" s="379"/>
    </row>
    <row r="59" spans="3:25" ht="187.5" customHeight="1">
      <c r="C59" s="1441"/>
      <c r="D59" s="1589"/>
      <c r="E59" s="351" t="s">
        <v>6</v>
      </c>
      <c r="F59" s="441" t="s">
        <v>1790</v>
      </c>
      <c r="G59" s="1151" t="s">
        <v>20</v>
      </c>
      <c r="H59" s="443" t="s">
        <v>213</v>
      </c>
      <c r="I59" s="444" t="s">
        <v>11</v>
      </c>
      <c r="J59" s="443" t="s">
        <v>1626</v>
      </c>
      <c r="K59" s="443" t="s">
        <v>422</v>
      </c>
      <c r="L59" s="472">
        <v>2</v>
      </c>
      <c r="M59" s="472">
        <v>2</v>
      </c>
      <c r="N59" s="272">
        <f t="shared" si="0"/>
        <v>4</v>
      </c>
      <c r="O59" s="922" t="str">
        <f t="shared" si="1"/>
        <v>BAJO</v>
      </c>
      <c r="P59" s="639">
        <v>25</v>
      </c>
      <c r="Q59" s="272">
        <f t="shared" si="2"/>
        <v>100</v>
      </c>
      <c r="R59" s="274" t="str">
        <f t="shared" si="3"/>
        <v>III</v>
      </c>
      <c r="S59" s="246" t="str">
        <f t="shared" si="4"/>
        <v>MEJORABLE</v>
      </c>
      <c r="T59" s="443" t="s">
        <v>91</v>
      </c>
      <c r="U59" s="443" t="s">
        <v>91</v>
      </c>
      <c r="V59" s="443" t="s">
        <v>91</v>
      </c>
      <c r="W59" s="456" t="s">
        <v>3049</v>
      </c>
      <c r="X59" s="457" t="s">
        <v>1627</v>
      </c>
      <c r="Y59" s="379"/>
    </row>
    <row r="60" spans="3:25" ht="134.4">
      <c r="C60" s="1441"/>
      <c r="D60" s="1589"/>
      <c r="E60" s="351" t="s">
        <v>6</v>
      </c>
      <c r="F60" s="441" t="s">
        <v>1790</v>
      </c>
      <c r="G60" s="1151" t="s">
        <v>20</v>
      </c>
      <c r="H60" s="443" t="s">
        <v>213</v>
      </c>
      <c r="I60" s="444" t="s">
        <v>11</v>
      </c>
      <c r="J60" s="443" t="s">
        <v>1626</v>
      </c>
      <c r="K60" s="443" t="s">
        <v>422</v>
      </c>
      <c r="L60" s="472">
        <v>2</v>
      </c>
      <c r="M60" s="472">
        <v>2</v>
      </c>
      <c r="N60" s="272">
        <f t="shared" si="0"/>
        <v>4</v>
      </c>
      <c r="O60" s="922" t="str">
        <f t="shared" si="1"/>
        <v>BAJO</v>
      </c>
      <c r="P60" s="639">
        <v>25</v>
      </c>
      <c r="Q60" s="272">
        <f t="shared" si="2"/>
        <v>100</v>
      </c>
      <c r="R60" s="274" t="str">
        <f t="shared" si="3"/>
        <v>III</v>
      </c>
      <c r="S60" s="246" t="str">
        <f t="shared" si="4"/>
        <v>MEJORABLE</v>
      </c>
      <c r="T60" s="443" t="s">
        <v>91</v>
      </c>
      <c r="U60" s="443" t="s">
        <v>91</v>
      </c>
      <c r="V60" s="443" t="s">
        <v>91</v>
      </c>
      <c r="W60" s="456" t="s">
        <v>3050</v>
      </c>
      <c r="X60" s="457" t="s">
        <v>1627</v>
      </c>
      <c r="Y60" s="379"/>
    </row>
    <row r="61" spans="3:25" ht="250.5" customHeight="1">
      <c r="C61" s="1441"/>
      <c r="D61" s="1589"/>
      <c r="E61" s="351" t="s">
        <v>6</v>
      </c>
      <c r="F61" s="441" t="s">
        <v>1791</v>
      </c>
      <c r="G61" s="1151" t="s">
        <v>20</v>
      </c>
      <c r="H61" s="443" t="s">
        <v>326</v>
      </c>
      <c r="I61" s="446" t="s">
        <v>11</v>
      </c>
      <c r="J61" s="446" t="s">
        <v>42</v>
      </c>
      <c r="K61" s="446" t="s">
        <v>1266</v>
      </c>
      <c r="L61" s="472">
        <v>2</v>
      </c>
      <c r="M61" s="472">
        <v>2</v>
      </c>
      <c r="N61" s="272">
        <f t="shared" si="0"/>
        <v>4</v>
      </c>
      <c r="O61" s="922" t="str">
        <f t="shared" si="1"/>
        <v>BAJO</v>
      </c>
      <c r="P61" s="639">
        <v>25</v>
      </c>
      <c r="Q61" s="272">
        <f t="shared" si="2"/>
        <v>100</v>
      </c>
      <c r="R61" s="274" t="str">
        <f t="shared" si="3"/>
        <v>III</v>
      </c>
      <c r="S61" s="246" t="str">
        <f t="shared" si="4"/>
        <v>MEJORABLE</v>
      </c>
      <c r="T61" s="443" t="s">
        <v>91</v>
      </c>
      <c r="U61" s="443" t="s">
        <v>91</v>
      </c>
      <c r="V61" s="443" t="s">
        <v>91</v>
      </c>
      <c r="W61" s="456" t="s">
        <v>3051</v>
      </c>
      <c r="X61" s="457" t="s">
        <v>13</v>
      </c>
      <c r="Y61" s="379"/>
    </row>
    <row r="62" spans="3:25" ht="344.25" customHeight="1">
      <c r="C62" s="1441"/>
      <c r="D62" s="1589"/>
      <c r="E62" s="351" t="s">
        <v>6</v>
      </c>
      <c r="F62" s="447" t="s">
        <v>1792</v>
      </c>
      <c r="G62" s="1151" t="s">
        <v>17</v>
      </c>
      <c r="H62" s="446" t="s">
        <v>423</v>
      </c>
      <c r="I62" s="446" t="s">
        <v>11</v>
      </c>
      <c r="J62" s="446" t="s">
        <v>11</v>
      </c>
      <c r="K62" s="446" t="s">
        <v>1628</v>
      </c>
      <c r="L62" s="472">
        <v>2</v>
      </c>
      <c r="M62" s="472">
        <v>2</v>
      </c>
      <c r="N62" s="272">
        <f t="shared" si="0"/>
        <v>4</v>
      </c>
      <c r="O62" s="922" t="str">
        <f t="shared" si="1"/>
        <v>BAJO</v>
      </c>
      <c r="P62" s="639">
        <v>25</v>
      </c>
      <c r="Q62" s="272">
        <f t="shared" si="2"/>
        <v>100</v>
      </c>
      <c r="R62" s="274" t="str">
        <f t="shared" si="3"/>
        <v>III</v>
      </c>
      <c r="S62" s="246" t="str">
        <f t="shared" si="4"/>
        <v>MEJORABLE</v>
      </c>
      <c r="T62" s="443" t="s">
        <v>91</v>
      </c>
      <c r="U62" s="443" t="s">
        <v>91</v>
      </c>
      <c r="V62" s="443" t="s">
        <v>91</v>
      </c>
      <c r="W62" s="462" t="s">
        <v>3550</v>
      </c>
      <c r="X62" s="463" t="s">
        <v>1629</v>
      </c>
      <c r="Y62" s="379"/>
    </row>
    <row r="63" spans="3:25" ht="231" customHeight="1">
      <c r="C63" s="1441"/>
      <c r="D63" s="1589"/>
      <c r="E63" s="351" t="s">
        <v>6</v>
      </c>
      <c r="F63" s="447" t="s">
        <v>1793</v>
      </c>
      <c r="G63" s="1151" t="s">
        <v>17</v>
      </c>
      <c r="H63" s="446" t="s">
        <v>424</v>
      </c>
      <c r="I63" s="446" t="s">
        <v>11</v>
      </c>
      <c r="J63" s="446" t="s">
        <v>11</v>
      </c>
      <c r="K63" s="446" t="s">
        <v>1628</v>
      </c>
      <c r="L63" s="472">
        <v>2</v>
      </c>
      <c r="M63" s="472">
        <v>2</v>
      </c>
      <c r="N63" s="272">
        <f t="shared" si="0"/>
        <v>4</v>
      </c>
      <c r="O63" s="922" t="str">
        <f t="shared" si="1"/>
        <v>BAJO</v>
      </c>
      <c r="P63" s="639">
        <v>25</v>
      </c>
      <c r="Q63" s="272">
        <f t="shared" si="2"/>
        <v>100</v>
      </c>
      <c r="R63" s="274" t="str">
        <f t="shared" si="3"/>
        <v>III</v>
      </c>
      <c r="S63" s="246" t="str">
        <f t="shared" si="4"/>
        <v>MEJORABLE</v>
      </c>
      <c r="T63" s="443" t="s">
        <v>91</v>
      </c>
      <c r="U63" s="443" t="s">
        <v>91</v>
      </c>
      <c r="V63" s="443" t="s">
        <v>91</v>
      </c>
      <c r="W63" s="462" t="s">
        <v>3052</v>
      </c>
      <c r="X63" s="463" t="s">
        <v>3545</v>
      </c>
      <c r="Y63" s="379"/>
    </row>
    <row r="64" spans="3:25" ht="168">
      <c r="C64" s="1441"/>
      <c r="D64" s="1589"/>
      <c r="E64" s="351" t="s">
        <v>6</v>
      </c>
      <c r="F64" s="449" t="s">
        <v>1794</v>
      </c>
      <c r="G64" s="1151" t="s">
        <v>17</v>
      </c>
      <c r="H64" s="446" t="s">
        <v>425</v>
      </c>
      <c r="I64" s="446" t="s">
        <v>11</v>
      </c>
      <c r="J64" s="446" t="s">
        <v>11</v>
      </c>
      <c r="K64" s="446" t="s">
        <v>1628</v>
      </c>
      <c r="L64" s="472">
        <v>2</v>
      </c>
      <c r="M64" s="472">
        <v>2</v>
      </c>
      <c r="N64" s="272">
        <f t="shared" si="0"/>
        <v>4</v>
      </c>
      <c r="O64" s="922" t="str">
        <f t="shared" si="1"/>
        <v>BAJO</v>
      </c>
      <c r="P64" s="639">
        <v>25</v>
      </c>
      <c r="Q64" s="272">
        <f t="shared" si="2"/>
        <v>100</v>
      </c>
      <c r="R64" s="274" t="str">
        <f t="shared" si="3"/>
        <v>III</v>
      </c>
      <c r="S64" s="246" t="str">
        <f t="shared" si="4"/>
        <v>MEJORABLE</v>
      </c>
      <c r="T64" s="443" t="s">
        <v>91</v>
      </c>
      <c r="U64" s="443" t="s">
        <v>91</v>
      </c>
      <c r="V64" s="443" t="s">
        <v>91</v>
      </c>
      <c r="W64" s="462" t="s">
        <v>3053</v>
      </c>
      <c r="X64" s="463" t="s">
        <v>1630</v>
      </c>
      <c r="Y64" s="378"/>
    </row>
    <row r="65" spans="3:25" ht="134.4">
      <c r="C65" s="1441"/>
      <c r="D65" s="1589"/>
      <c r="E65" s="353" t="s">
        <v>6</v>
      </c>
      <c r="F65" s="450" t="s">
        <v>1795</v>
      </c>
      <c r="G65" s="1151" t="s">
        <v>20</v>
      </c>
      <c r="H65" s="450" t="s">
        <v>354</v>
      </c>
      <c r="I65" s="446" t="s">
        <v>11</v>
      </c>
      <c r="J65" s="446" t="s">
        <v>1631</v>
      </c>
      <c r="K65" s="446" t="s">
        <v>1628</v>
      </c>
      <c r="L65" s="472">
        <v>2</v>
      </c>
      <c r="M65" s="472">
        <v>2</v>
      </c>
      <c r="N65" s="272">
        <f t="shared" si="0"/>
        <v>4</v>
      </c>
      <c r="O65" s="922" t="str">
        <f t="shared" si="1"/>
        <v>BAJO</v>
      </c>
      <c r="P65" s="639">
        <v>100</v>
      </c>
      <c r="Q65" s="272">
        <f t="shared" si="2"/>
        <v>400</v>
      </c>
      <c r="R65" s="274" t="str">
        <f t="shared" si="3"/>
        <v>II</v>
      </c>
      <c r="S65" s="246" t="str">
        <f t="shared" si="4"/>
        <v>ACEPTABLE CON CONTROL ESPECIFICO</v>
      </c>
      <c r="T65" s="450" t="s">
        <v>13</v>
      </c>
      <c r="U65" s="450" t="s">
        <v>13</v>
      </c>
      <c r="V65" s="450" t="s">
        <v>13</v>
      </c>
      <c r="W65" s="461" t="s">
        <v>3054</v>
      </c>
      <c r="X65" s="464" t="s">
        <v>409</v>
      </c>
      <c r="Y65" s="378"/>
    </row>
    <row r="66" spans="3:25" ht="249" customHeight="1">
      <c r="C66" s="1441"/>
      <c r="D66" s="1589"/>
      <c r="E66" s="354" t="s">
        <v>6</v>
      </c>
      <c r="F66" s="441" t="s">
        <v>1796</v>
      </c>
      <c r="G66" s="1151" t="s">
        <v>20</v>
      </c>
      <c r="H66" s="443" t="s">
        <v>354</v>
      </c>
      <c r="I66" s="446" t="s">
        <v>11</v>
      </c>
      <c r="J66" s="446" t="s">
        <v>1631</v>
      </c>
      <c r="K66" s="446" t="s">
        <v>1628</v>
      </c>
      <c r="L66" s="472">
        <v>2</v>
      </c>
      <c r="M66" s="472">
        <v>2</v>
      </c>
      <c r="N66" s="272">
        <f t="shared" si="0"/>
        <v>4</v>
      </c>
      <c r="O66" s="922" t="str">
        <f t="shared" si="1"/>
        <v>BAJO</v>
      </c>
      <c r="P66" s="639">
        <v>100</v>
      </c>
      <c r="Q66" s="272">
        <f t="shared" si="2"/>
        <v>400</v>
      </c>
      <c r="R66" s="274" t="str">
        <f t="shared" si="3"/>
        <v>II</v>
      </c>
      <c r="S66" s="246" t="str">
        <f t="shared" si="4"/>
        <v>ACEPTABLE CON CONTROL ESPECIFICO</v>
      </c>
      <c r="T66" s="351" t="s">
        <v>91</v>
      </c>
      <c r="U66" s="351" t="s">
        <v>91</v>
      </c>
      <c r="V66" s="351" t="s">
        <v>91</v>
      </c>
      <c r="W66" s="420" t="s">
        <v>3055</v>
      </c>
      <c r="X66" s="452" t="s">
        <v>13</v>
      </c>
      <c r="Y66" s="379"/>
    </row>
    <row r="67" spans="3:25" ht="168">
      <c r="C67" s="1441"/>
      <c r="D67" s="1589"/>
      <c r="E67" s="351" t="s">
        <v>6</v>
      </c>
      <c r="F67" s="445" t="s">
        <v>1797</v>
      </c>
      <c r="G67" s="1151" t="s">
        <v>39</v>
      </c>
      <c r="H67" s="443" t="s">
        <v>426</v>
      </c>
      <c r="I67" s="446" t="s">
        <v>11</v>
      </c>
      <c r="J67" s="446" t="s">
        <v>11</v>
      </c>
      <c r="K67" s="443" t="s">
        <v>1632</v>
      </c>
      <c r="L67" s="472">
        <v>2</v>
      </c>
      <c r="M67" s="472">
        <v>2</v>
      </c>
      <c r="N67" s="272">
        <f t="shared" si="0"/>
        <v>4</v>
      </c>
      <c r="O67" s="922" t="str">
        <f t="shared" si="1"/>
        <v>BAJO</v>
      </c>
      <c r="P67" s="639">
        <v>100</v>
      </c>
      <c r="Q67" s="272">
        <f t="shared" si="2"/>
        <v>400</v>
      </c>
      <c r="R67" s="274" t="str">
        <f t="shared" si="3"/>
        <v>II</v>
      </c>
      <c r="S67" s="246" t="str">
        <f t="shared" si="4"/>
        <v>ACEPTABLE CON CONTROL ESPECIFICO</v>
      </c>
      <c r="T67" s="351" t="s">
        <v>13</v>
      </c>
      <c r="U67" s="351" t="s">
        <v>13</v>
      </c>
      <c r="V67" s="351" t="s">
        <v>13</v>
      </c>
      <c r="W67" s="420" t="s">
        <v>3056</v>
      </c>
      <c r="X67" s="452" t="s">
        <v>3546</v>
      </c>
      <c r="Y67" s="378"/>
    </row>
    <row r="68" spans="3:25" ht="151.19999999999999">
      <c r="C68" s="1441"/>
      <c r="D68" s="1589"/>
      <c r="E68" s="412" t="s">
        <v>6</v>
      </c>
      <c r="F68" s="465" t="s">
        <v>1798</v>
      </c>
      <c r="G68" s="1151" t="s">
        <v>20</v>
      </c>
      <c r="H68" s="413" t="s">
        <v>427</v>
      </c>
      <c r="I68" s="415" t="s">
        <v>11</v>
      </c>
      <c r="J68" s="415" t="s">
        <v>11</v>
      </c>
      <c r="K68" s="415" t="s">
        <v>1628</v>
      </c>
      <c r="L68" s="472">
        <v>2</v>
      </c>
      <c r="M68" s="472">
        <v>2</v>
      </c>
      <c r="N68" s="553">
        <f t="shared" si="0"/>
        <v>4</v>
      </c>
      <c r="O68" s="922" t="str">
        <f t="shared" si="1"/>
        <v>BAJO</v>
      </c>
      <c r="P68" s="639">
        <v>25</v>
      </c>
      <c r="Q68" s="553">
        <f t="shared" si="2"/>
        <v>100</v>
      </c>
      <c r="R68" s="961" t="str">
        <f t="shared" si="3"/>
        <v>III</v>
      </c>
      <c r="S68" s="246" t="str">
        <f t="shared" si="4"/>
        <v>MEJORABLE</v>
      </c>
      <c r="T68" s="453" t="s">
        <v>13</v>
      </c>
      <c r="U68" s="351" t="s">
        <v>13</v>
      </c>
      <c r="V68" s="351" t="s">
        <v>13</v>
      </c>
      <c r="W68" s="420" t="s">
        <v>3057</v>
      </c>
      <c r="X68" s="452" t="s">
        <v>13</v>
      </c>
      <c r="Y68" s="378"/>
    </row>
    <row r="69" spans="3:25" ht="194.4">
      <c r="C69" s="1441"/>
      <c r="D69" s="1589"/>
      <c r="E69" s="416" t="s">
        <v>6</v>
      </c>
      <c r="F69" s="466" t="s">
        <v>1799</v>
      </c>
      <c r="G69" s="1151" t="s">
        <v>17</v>
      </c>
      <c r="H69" s="409" t="s">
        <v>27</v>
      </c>
      <c r="I69" s="975" t="s">
        <v>11</v>
      </c>
      <c r="J69" s="975" t="s">
        <v>11</v>
      </c>
      <c r="K69" s="409" t="s">
        <v>29</v>
      </c>
      <c r="L69" s="472">
        <v>2</v>
      </c>
      <c r="M69" s="472">
        <v>2</v>
      </c>
      <c r="N69" s="553">
        <f t="shared" si="0"/>
        <v>4</v>
      </c>
      <c r="O69" s="922" t="str">
        <f t="shared" si="1"/>
        <v>BAJO</v>
      </c>
      <c r="P69" s="639">
        <v>25</v>
      </c>
      <c r="Q69" s="553">
        <f t="shared" si="2"/>
        <v>100</v>
      </c>
      <c r="R69" s="961" t="str">
        <f t="shared" si="3"/>
        <v>III</v>
      </c>
      <c r="S69" s="246" t="str">
        <f t="shared" si="4"/>
        <v>MEJORABLE</v>
      </c>
      <c r="T69" s="351" t="s">
        <v>91</v>
      </c>
      <c r="U69" s="351" t="s">
        <v>91</v>
      </c>
      <c r="V69" s="351" t="s">
        <v>91</v>
      </c>
      <c r="W69" s="418" t="s">
        <v>1633</v>
      </c>
      <c r="X69" s="422" t="s">
        <v>1629</v>
      </c>
      <c r="Y69" s="378"/>
    </row>
    <row r="70" spans="3:25" ht="187.5" customHeight="1">
      <c r="C70" s="1441"/>
      <c r="D70" s="1589"/>
      <c r="E70" s="416" t="s">
        <v>6</v>
      </c>
      <c r="F70" s="466" t="s">
        <v>1800</v>
      </c>
      <c r="G70" s="1151" t="s">
        <v>17</v>
      </c>
      <c r="H70" s="409" t="s">
        <v>1618</v>
      </c>
      <c r="I70" s="409" t="s">
        <v>1634</v>
      </c>
      <c r="J70" s="975" t="s">
        <v>11</v>
      </c>
      <c r="K70" s="409" t="s">
        <v>903</v>
      </c>
      <c r="L70" s="472">
        <v>2</v>
      </c>
      <c r="M70" s="472">
        <v>2</v>
      </c>
      <c r="N70" s="553">
        <f t="shared" si="0"/>
        <v>4</v>
      </c>
      <c r="O70" s="922" t="str">
        <f t="shared" si="1"/>
        <v>BAJO</v>
      </c>
      <c r="P70" s="639">
        <v>25</v>
      </c>
      <c r="Q70" s="553">
        <f t="shared" si="2"/>
        <v>100</v>
      </c>
      <c r="R70" s="961" t="str">
        <f t="shared" si="3"/>
        <v>III</v>
      </c>
      <c r="S70" s="246" t="str">
        <f t="shared" si="4"/>
        <v>MEJORABLE</v>
      </c>
      <c r="T70" s="351" t="s">
        <v>91</v>
      </c>
      <c r="U70" s="351" t="s">
        <v>91</v>
      </c>
      <c r="V70" s="351" t="s">
        <v>91</v>
      </c>
      <c r="W70" s="418" t="s">
        <v>3058</v>
      </c>
      <c r="X70" s="422" t="s">
        <v>409</v>
      </c>
      <c r="Y70" s="379"/>
    </row>
    <row r="71" spans="3:25" ht="291.75" customHeight="1">
      <c r="C71" s="1441"/>
      <c r="D71" s="1589"/>
      <c r="E71" s="413" t="s">
        <v>6</v>
      </c>
      <c r="F71" s="465" t="s">
        <v>1801</v>
      </c>
      <c r="G71" s="1151" t="s">
        <v>20</v>
      </c>
      <c r="H71" s="413" t="s">
        <v>428</v>
      </c>
      <c r="I71" s="413" t="s">
        <v>11</v>
      </c>
      <c r="J71" s="413" t="s">
        <v>11</v>
      </c>
      <c r="K71" s="413" t="s">
        <v>904</v>
      </c>
      <c r="L71" s="472">
        <v>2</v>
      </c>
      <c r="M71" s="472">
        <v>2</v>
      </c>
      <c r="N71" s="553">
        <f t="shared" si="0"/>
        <v>4</v>
      </c>
      <c r="O71" s="922" t="str">
        <f t="shared" si="1"/>
        <v>BAJO</v>
      </c>
      <c r="P71" s="639">
        <v>100</v>
      </c>
      <c r="Q71" s="553">
        <f t="shared" si="2"/>
        <v>400</v>
      </c>
      <c r="R71" s="961" t="str">
        <f t="shared" si="3"/>
        <v>II</v>
      </c>
      <c r="S71" s="246" t="str">
        <f t="shared" si="4"/>
        <v>ACEPTABLE CON CONTROL ESPECIFICO</v>
      </c>
      <c r="T71" s="453" t="s">
        <v>13</v>
      </c>
      <c r="U71" s="453" t="s">
        <v>13</v>
      </c>
      <c r="V71" s="453" t="s">
        <v>13</v>
      </c>
      <c r="W71" s="420" t="s">
        <v>3059</v>
      </c>
      <c r="X71" s="452" t="s">
        <v>13</v>
      </c>
      <c r="Y71" s="379"/>
    </row>
    <row r="72" spans="3:25" ht="348.75" customHeight="1">
      <c r="C72" s="1441"/>
      <c r="D72" s="1589"/>
      <c r="E72" s="411" t="s">
        <v>6</v>
      </c>
      <c r="F72" s="411" t="s">
        <v>1802</v>
      </c>
      <c r="G72" s="1151" t="s">
        <v>20</v>
      </c>
      <c r="H72" s="411" t="s">
        <v>429</v>
      </c>
      <c r="I72" s="411" t="s">
        <v>11</v>
      </c>
      <c r="J72" s="411" t="s">
        <v>1635</v>
      </c>
      <c r="K72" s="411" t="s">
        <v>3547</v>
      </c>
      <c r="L72" s="472">
        <v>2</v>
      </c>
      <c r="M72" s="472">
        <v>2</v>
      </c>
      <c r="N72" s="553">
        <f t="shared" si="0"/>
        <v>4</v>
      </c>
      <c r="O72" s="922" t="str">
        <f t="shared" si="1"/>
        <v>BAJO</v>
      </c>
      <c r="P72" s="639">
        <v>100</v>
      </c>
      <c r="Q72" s="553">
        <f t="shared" si="2"/>
        <v>400</v>
      </c>
      <c r="R72" s="961" t="str">
        <f t="shared" si="3"/>
        <v>II</v>
      </c>
      <c r="S72" s="246" t="str">
        <f t="shared" si="4"/>
        <v>ACEPTABLE CON CONTROL ESPECIFICO</v>
      </c>
      <c r="T72" s="355" t="s">
        <v>13</v>
      </c>
      <c r="U72" s="355" t="s">
        <v>13</v>
      </c>
      <c r="V72" s="355" t="s">
        <v>13</v>
      </c>
      <c r="W72" s="672" t="s">
        <v>3060</v>
      </c>
      <c r="X72" s="673" t="s">
        <v>3061</v>
      </c>
      <c r="Y72" s="379"/>
    </row>
    <row r="73" spans="3:25" ht="345" customHeight="1">
      <c r="C73" s="1441"/>
      <c r="D73" s="1589"/>
      <c r="E73" s="413" t="s">
        <v>402</v>
      </c>
      <c r="F73" s="465" t="s">
        <v>1803</v>
      </c>
      <c r="G73" s="1151" t="s">
        <v>203</v>
      </c>
      <c r="H73" s="413" t="s">
        <v>415</v>
      </c>
      <c r="I73" s="413" t="s">
        <v>196</v>
      </c>
      <c r="J73" s="413" t="s">
        <v>196</v>
      </c>
      <c r="K73" s="413" t="s">
        <v>1636</v>
      </c>
      <c r="L73" s="472">
        <v>2</v>
      </c>
      <c r="M73" s="472">
        <v>2</v>
      </c>
      <c r="N73" s="553">
        <f t="shared" si="0"/>
        <v>4</v>
      </c>
      <c r="O73" s="922" t="str">
        <f t="shared" si="1"/>
        <v>BAJO</v>
      </c>
      <c r="P73" s="639">
        <v>25</v>
      </c>
      <c r="Q73" s="553">
        <f t="shared" si="2"/>
        <v>100</v>
      </c>
      <c r="R73" s="961" t="str">
        <f t="shared" si="3"/>
        <v>III</v>
      </c>
      <c r="S73" s="246" t="str">
        <f t="shared" si="4"/>
        <v>MEJORABLE</v>
      </c>
      <c r="T73" s="351" t="s">
        <v>91</v>
      </c>
      <c r="U73" s="351" t="s">
        <v>91</v>
      </c>
      <c r="V73" s="351" t="s">
        <v>91</v>
      </c>
      <c r="W73" s="420" t="s">
        <v>3062</v>
      </c>
      <c r="X73" s="452" t="s">
        <v>190</v>
      </c>
      <c r="Y73" s="379"/>
    </row>
    <row r="74" spans="3:25" ht="176.4">
      <c r="C74" s="1441"/>
      <c r="D74" s="1589"/>
      <c r="E74" s="413" t="s">
        <v>402</v>
      </c>
      <c r="F74" s="465" t="s">
        <v>1804</v>
      </c>
      <c r="G74" s="1151" t="s">
        <v>1242</v>
      </c>
      <c r="H74" s="413" t="s">
        <v>1637</v>
      </c>
      <c r="I74" s="413" t="s">
        <v>196</v>
      </c>
      <c r="J74" s="413" t="s">
        <v>196</v>
      </c>
      <c r="K74" s="413" t="s">
        <v>341</v>
      </c>
      <c r="L74" s="472">
        <v>2</v>
      </c>
      <c r="M74" s="472">
        <v>2</v>
      </c>
      <c r="N74" s="553">
        <f t="shared" si="0"/>
        <v>4</v>
      </c>
      <c r="O74" s="922" t="str">
        <f t="shared" si="1"/>
        <v>BAJO</v>
      </c>
      <c r="P74" s="639">
        <v>25</v>
      </c>
      <c r="Q74" s="553">
        <f t="shared" si="2"/>
        <v>100</v>
      </c>
      <c r="R74" s="961" t="str">
        <f t="shared" si="3"/>
        <v>III</v>
      </c>
      <c r="S74" s="246" t="str">
        <f t="shared" si="4"/>
        <v>MEJORABLE</v>
      </c>
      <c r="T74" s="351" t="s">
        <v>91</v>
      </c>
      <c r="U74" s="351" t="s">
        <v>91</v>
      </c>
      <c r="V74" s="351" t="s">
        <v>91</v>
      </c>
      <c r="W74" s="420" t="s">
        <v>3063</v>
      </c>
      <c r="X74" s="452" t="s">
        <v>190</v>
      </c>
      <c r="Y74" s="379"/>
    </row>
    <row r="75" spans="3:25" ht="287.25" customHeight="1">
      <c r="C75" s="1441"/>
      <c r="D75" s="1589"/>
      <c r="E75" s="413" t="s">
        <v>6</v>
      </c>
      <c r="F75" s="465" t="s">
        <v>1805</v>
      </c>
      <c r="G75" s="1151" t="s">
        <v>20</v>
      </c>
      <c r="H75" s="413" t="s">
        <v>430</v>
      </c>
      <c r="I75" s="413" t="s">
        <v>11</v>
      </c>
      <c r="J75" s="413" t="s">
        <v>11</v>
      </c>
      <c r="K75" s="413" t="s">
        <v>1266</v>
      </c>
      <c r="L75" s="472">
        <v>2</v>
      </c>
      <c r="M75" s="472">
        <v>2</v>
      </c>
      <c r="N75" s="553">
        <f t="shared" si="0"/>
        <v>4</v>
      </c>
      <c r="O75" s="922" t="str">
        <f t="shared" si="1"/>
        <v>BAJO</v>
      </c>
      <c r="P75" s="639">
        <v>100</v>
      </c>
      <c r="Q75" s="553">
        <f t="shared" si="2"/>
        <v>400</v>
      </c>
      <c r="R75" s="961" t="str">
        <f t="shared" si="3"/>
        <v>II</v>
      </c>
      <c r="S75" s="246" t="str">
        <f t="shared" si="4"/>
        <v>ACEPTABLE CON CONTROL ESPECIFICO</v>
      </c>
      <c r="T75" s="65" t="s">
        <v>13</v>
      </c>
      <c r="U75" s="65" t="s">
        <v>13</v>
      </c>
      <c r="V75" s="65" t="s">
        <v>13</v>
      </c>
      <c r="W75" s="201" t="s">
        <v>3064</v>
      </c>
      <c r="X75" s="104" t="s">
        <v>13</v>
      </c>
      <c r="Y75" s="379"/>
    </row>
    <row r="76" spans="3:25" ht="162">
      <c r="C76" s="1482" t="s">
        <v>3982</v>
      </c>
      <c r="D76" s="1483"/>
      <c r="E76" s="355" t="s">
        <v>6</v>
      </c>
      <c r="F76" s="305" t="s">
        <v>3763</v>
      </c>
      <c r="G76" s="1151" t="s">
        <v>33</v>
      </c>
      <c r="H76" s="194" t="s">
        <v>3881</v>
      </c>
      <c r="I76" s="195" t="s">
        <v>11</v>
      </c>
      <c r="J76" s="322" t="s">
        <v>1086</v>
      </c>
      <c r="K76" s="195" t="s">
        <v>1150</v>
      </c>
      <c r="L76" s="472">
        <v>2</v>
      </c>
      <c r="M76" s="472">
        <v>2</v>
      </c>
      <c r="N76" s="272">
        <f t="shared" si="0"/>
        <v>4</v>
      </c>
      <c r="O76" s="922" t="str">
        <f t="shared" si="1"/>
        <v>BAJO</v>
      </c>
      <c r="P76" s="639">
        <v>25</v>
      </c>
      <c r="Q76" s="272">
        <f t="shared" si="2"/>
        <v>100</v>
      </c>
      <c r="R76" s="274" t="str">
        <f t="shared" si="3"/>
        <v>III</v>
      </c>
      <c r="S76" s="246" t="str">
        <f t="shared" si="4"/>
        <v>MEJORABLE</v>
      </c>
      <c r="T76" s="201" t="s">
        <v>26</v>
      </c>
      <c r="U76" s="201" t="s">
        <v>26</v>
      </c>
      <c r="V76" s="201" t="s">
        <v>1188</v>
      </c>
      <c r="W76" s="9" t="s">
        <v>4005</v>
      </c>
      <c r="X76" s="323" t="s">
        <v>1190</v>
      </c>
      <c r="Y76" s="379"/>
    </row>
    <row r="77" spans="3:25" ht="235.2">
      <c r="C77" s="1482"/>
      <c r="D77" s="1483"/>
      <c r="E77" s="355" t="s">
        <v>6</v>
      </c>
      <c r="F77" s="305" t="s">
        <v>1191</v>
      </c>
      <c r="G77" s="1151" t="s">
        <v>25</v>
      </c>
      <c r="H77" s="194" t="s">
        <v>1192</v>
      </c>
      <c r="I77" s="194" t="s">
        <v>1030</v>
      </c>
      <c r="J77" s="322" t="s">
        <v>1031</v>
      </c>
      <c r="K77" s="195" t="s">
        <v>1122</v>
      </c>
      <c r="L77" s="472">
        <v>2</v>
      </c>
      <c r="M77" s="472">
        <v>2</v>
      </c>
      <c r="N77" s="272">
        <f t="shared" si="0"/>
        <v>4</v>
      </c>
      <c r="O77" s="922" t="str">
        <f t="shared" si="1"/>
        <v>BAJO</v>
      </c>
      <c r="P77" s="639">
        <v>25</v>
      </c>
      <c r="Q77" s="272">
        <f t="shared" si="2"/>
        <v>100</v>
      </c>
      <c r="R77" s="274" t="str">
        <f t="shared" si="3"/>
        <v>III</v>
      </c>
      <c r="S77" s="246" t="str">
        <f t="shared" si="4"/>
        <v>MEJORABLE</v>
      </c>
      <c r="T77" s="201" t="s">
        <v>26</v>
      </c>
      <c r="U77" s="201" t="s">
        <v>26</v>
      </c>
      <c r="V77" s="201" t="s">
        <v>1193</v>
      </c>
      <c r="W77" s="9" t="s">
        <v>4006</v>
      </c>
      <c r="X77" s="323" t="s">
        <v>1123</v>
      </c>
      <c r="Y77" s="379"/>
    </row>
    <row r="78" spans="3:25" ht="136.80000000000001">
      <c r="C78" s="1482"/>
      <c r="D78" s="1483"/>
      <c r="E78" s="355" t="s">
        <v>6</v>
      </c>
      <c r="F78" s="3" t="s">
        <v>24</v>
      </c>
      <c r="G78" s="1151" t="s">
        <v>25</v>
      </c>
      <c r="H78" s="184" t="s">
        <v>1124</v>
      </c>
      <c r="I78" s="5" t="s">
        <v>1028</v>
      </c>
      <c r="J78" s="5" t="s">
        <v>1028</v>
      </c>
      <c r="K78" s="5" t="s">
        <v>1122</v>
      </c>
      <c r="L78" s="472">
        <v>2</v>
      </c>
      <c r="M78" s="472">
        <v>2</v>
      </c>
      <c r="N78" s="272">
        <f>+L78*M78</f>
        <v>4</v>
      </c>
      <c r="O78" s="922" t="str">
        <f t="shared" si="1"/>
        <v>BAJO</v>
      </c>
      <c r="P78" s="639">
        <v>25</v>
      </c>
      <c r="Q78" s="272">
        <f>+N78*P78</f>
        <v>100</v>
      </c>
      <c r="R78" s="274" t="str">
        <f>IF(Q78&gt;=600,"I",IF(Q78&gt;=150,"II",IF(Q78&gt;=40,"III",IF(Q78&gt;=20,"IV"))))</f>
        <v>III</v>
      </c>
      <c r="S78" s="246" t="str">
        <f>IF(Q78&gt;=600,"NO ACEPTABLE",IF(Q78&gt;=150,"ACEPTABLE CON CONTROL ESPECIFICO",IF(Q78&gt;=40,"MEJORABLE",IF(Q78&gt;=20,"ACEPTABLE"))))</f>
        <v>MEJORABLE</v>
      </c>
      <c r="T78" s="179" t="s">
        <v>14</v>
      </c>
      <c r="U78" s="179" t="s">
        <v>14</v>
      </c>
      <c r="V78" s="179" t="s">
        <v>13</v>
      </c>
      <c r="W78" s="5" t="s">
        <v>3065</v>
      </c>
      <c r="X78" s="183" t="s">
        <v>14</v>
      </c>
      <c r="Y78" s="379"/>
    </row>
    <row r="79" spans="3:25" ht="108">
      <c r="C79" s="1482"/>
      <c r="D79" s="1483"/>
      <c r="E79" s="355" t="s">
        <v>6</v>
      </c>
      <c r="F79" s="192" t="s">
        <v>1194</v>
      </c>
      <c r="G79" s="1151" t="s">
        <v>25</v>
      </c>
      <c r="H79" s="196" t="s">
        <v>1271</v>
      </c>
      <c r="I79" s="10" t="s">
        <v>1128</v>
      </c>
      <c r="J79" s="10" t="s">
        <v>1129</v>
      </c>
      <c r="K79" s="10" t="s">
        <v>1130</v>
      </c>
      <c r="L79" s="472">
        <v>2</v>
      </c>
      <c r="M79" s="472">
        <v>2</v>
      </c>
      <c r="N79" s="272">
        <f>+L79*M79</f>
        <v>4</v>
      </c>
      <c r="O79" s="922" t="str">
        <f t="shared" si="1"/>
        <v>BAJO</v>
      </c>
      <c r="P79" s="639">
        <v>25</v>
      </c>
      <c r="Q79" s="272">
        <f>+N79*P79</f>
        <v>100</v>
      </c>
      <c r="R79" s="274" t="str">
        <f>IF(Q79&gt;=600,"I",IF(Q79&gt;=150,"II",IF(Q79&gt;=40,"III",IF(Q79&gt;=20,"IV"))))</f>
        <v>III</v>
      </c>
      <c r="S79" s="246" t="str">
        <f>IF(Q79&gt;=600,"NO ACEPTABLE",IF(Q79&gt;=150,"ACEPTABLE CON CONTROL ESPECIFICO",IF(Q79&gt;=40,"MEJORABLE",IF(Q79&gt;=20,"ACEPTABLE"))))</f>
        <v>MEJORABLE</v>
      </c>
      <c r="T79" s="198" t="s">
        <v>14</v>
      </c>
      <c r="U79" s="198" t="s">
        <v>14</v>
      </c>
      <c r="V79" s="198" t="s">
        <v>14</v>
      </c>
      <c r="W79" s="10" t="s">
        <v>3066</v>
      </c>
      <c r="X79" s="203" t="s">
        <v>14</v>
      </c>
      <c r="Y79" s="379"/>
    </row>
    <row r="80" spans="3:25" ht="241.5" customHeight="1">
      <c r="C80" s="1482"/>
      <c r="D80" s="1483"/>
      <c r="E80" s="355" t="s">
        <v>6</v>
      </c>
      <c r="F80" s="192" t="s">
        <v>1195</v>
      </c>
      <c r="G80" s="1151" t="s">
        <v>25</v>
      </c>
      <c r="H80" s="196" t="s">
        <v>1131</v>
      </c>
      <c r="I80" s="10" t="s">
        <v>1133</v>
      </c>
      <c r="J80" s="10" t="s">
        <v>1132</v>
      </c>
      <c r="K80" s="10" t="s">
        <v>1134</v>
      </c>
      <c r="L80" s="472">
        <v>2</v>
      </c>
      <c r="M80" s="472">
        <v>2</v>
      </c>
      <c r="N80" s="272">
        <f>+L80*M80</f>
        <v>4</v>
      </c>
      <c r="O80" s="922" t="str">
        <f t="shared" si="1"/>
        <v>BAJO</v>
      </c>
      <c r="P80" s="639">
        <v>25</v>
      </c>
      <c r="Q80" s="272">
        <f>+N80*P80</f>
        <v>100</v>
      </c>
      <c r="R80" s="274" t="str">
        <f>IF(Q80&gt;=600,"I",IF(Q80&gt;=150,"II",IF(Q80&gt;=40,"III",IF(Q80&gt;=20,"IV"))))</f>
        <v>III</v>
      </c>
      <c r="S80" s="246" t="str">
        <f>IF(Q80&gt;=600,"NO ACEPTABLE",IF(Q80&gt;=150,"ACEPTABLE CON CONTROL ESPECIFICO",IF(Q80&gt;=40,"MEJORABLE",IF(Q80&gt;=20,"ACEPTABLE"))))</f>
        <v>MEJORABLE</v>
      </c>
      <c r="T80" s="198" t="s">
        <v>14</v>
      </c>
      <c r="U80" s="198" t="s">
        <v>14</v>
      </c>
      <c r="V80" s="198" t="s">
        <v>14</v>
      </c>
      <c r="W80" s="10" t="s">
        <v>3067</v>
      </c>
      <c r="X80" s="203" t="s">
        <v>14</v>
      </c>
      <c r="Y80" s="379"/>
    </row>
    <row r="81" spans="3:25" ht="171" customHeight="1">
      <c r="C81" s="1482"/>
      <c r="D81" s="1483"/>
      <c r="E81" s="355" t="s">
        <v>6</v>
      </c>
      <c r="F81" s="192" t="s">
        <v>1197</v>
      </c>
      <c r="G81" s="1151" t="s">
        <v>25</v>
      </c>
      <c r="H81" s="196" t="s">
        <v>103</v>
      </c>
      <c r="I81" s="10" t="s">
        <v>1030</v>
      </c>
      <c r="J81" s="10" t="s">
        <v>1126</v>
      </c>
      <c r="K81" s="10" t="s">
        <v>1122</v>
      </c>
      <c r="L81" s="472">
        <v>2</v>
      </c>
      <c r="M81" s="472">
        <v>2</v>
      </c>
      <c r="N81" s="272">
        <f>+L81*M81</f>
        <v>4</v>
      </c>
      <c r="O81" s="922" t="str">
        <f t="shared" ref="O81:O105" si="5">IF(N81&gt;=24,"MUY ALTO",IF(N81&gt;=10,"ALTO",IF(N81&gt;=6,"MEDIO","BAJO")))</f>
        <v>BAJO</v>
      </c>
      <c r="P81" s="639">
        <v>25</v>
      </c>
      <c r="Q81" s="272">
        <f>+N81*P81</f>
        <v>100</v>
      </c>
      <c r="R81" s="274" t="str">
        <f>IF(Q81&gt;=600,"I",IF(Q81&gt;=150,"II",IF(Q81&gt;=40,"III",IF(Q81&gt;=20,"IV"))))</f>
        <v>III</v>
      </c>
      <c r="S81" s="246" t="str">
        <f>IF(Q81&gt;=600,"NO ACEPTABLE",IF(Q81&gt;=150,"ACEPTABLE CON CONTROL ESPECIFICO",IF(Q81&gt;=40,"MEJORABLE",IF(Q81&gt;=20,"ACEPTABLE"))))</f>
        <v>MEJORABLE</v>
      </c>
      <c r="T81" s="198" t="s">
        <v>14</v>
      </c>
      <c r="U81" s="198" t="s">
        <v>14</v>
      </c>
      <c r="V81" s="198" t="s">
        <v>14</v>
      </c>
      <c r="W81" s="10" t="s">
        <v>3068</v>
      </c>
      <c r="X81" s="203" t="s">
        <v>14</v>
      </c>
      <c r="Y81" s="379"/>
    </row>
    <row r="82" spans="3:25" ht="135">
      <c r="C82" s="1482"/>
      <c r="D82" s="1483"/>
      <c r="E82" s="355" t="s">
        <v>6</v>
      </c>
      <c r="F82" s="64" t="s">
        <v>296</v>
      </c>
      <c r="G82" s="1151" t="s">
        <v>20</v>
      </c>
      <c r="H82" s="199" t="s">
        <v>31</v>
      </c>
      <c r="I82" s="196" t="s">
        <v>11</v>
      </c>
      <c r="J82" s="196" t="s">
        <v>11</v>
      </c>
      <c r="K82" s="196" t="s">
        <v>11</v>
      </c>
      <c r="L82" s="472">
        <v>2</v>
      </c>
      <c r="M82" s="472">
        <v>2</v>
      </c>
      <c r="N82" s="272">
        <f t="shared" ref="N82:N105" si="6">+L82*M82</f>
        <v>4</v>
      </c>
      <c r="O82" s="922" t="str">
        <f t="shared" si="5"/>
        <v>BAJO</v>
      </c>
      <c r="P82" s="639">
        <v>100</v>
      </c>
      <c r="Q82" s="272">
        <f t="shared" ref="Q82:Q105" si="7">+N82*P82</f>
        <v>400</v>
      </c>
      <c r="R82" s="274" t="str">
        <f t="shared" ref="R82:R105" si="8">IF(Q82&gt;=600,"I",IF(Q82&gt;=150,"II",IF(Q82&gt;=40,"III",IF(Q82&gt;=20,"IV"))))</f>
        <v>II</v>
      </c>
      <c r="S82" s="246" t="str">
        <f t="shared" ref="S82:S105" si="9">IF(Q82&gt;=600,"NO ACEPTABLE",IF(Q82&gt;=150,"ACEPTABLE CON CONTROL ESPECIFICO",IF(Q82&gt;=40,"MEJORABLE",IF(Q82&gt;=20,"ACEPTABLE"))))</f>
        <v>ACEPTABLE CON CONTROL ESPECIFICO</v>
      </c>
      <c r="T82" s="198" t="s">
        <v>13</v>
      </c>
      <c r="U82" s="198" t="s">
        <v>13</v>
      </c>
      <c r="V82" s="198" t="s">
        <v>112</v>
      </c>
      <c r="W82" s="201" t="s">
        <v>3069</v>
      </c>
      <c r="X82" s="202" t="s">
        <v>13</v>
      </c>
      <c r="Y82" s="379"/>
    </row>
    <row r="83" spans="3:25" ht="232.5" customHeight="1">
      <c r="C83" s="1482"/>
      <c r="D83" s="1483"/>
      <c r="E83" s="355" t="s">
        <v>6</v>
      </c>
      <c r="F83" s="64" t="s">
        <v>297</v>
      </c>
      <c r="G83" s="1151" t="s">
        <v>20</v>
      </c>
      <c r="H83" s="199" t="s">
        <v>31</v>
      </c>
      <c r="I83" s="196" t="s">
        <v>11</v>
      </c>
      <c r="J83" s="196" t="s">
        <v>11</v>
      </c>
      <c r="K83" s="196" t="s">
        <v>11</v>
      </c>
      <c r="L83" s="472">
        <v>2</v>
      </c>
      <c r="M83" s="472">
        <v>2</v>
      </c>
      <c r="N83" s="272">
        <f t="shared" si="6"/>
        <v>4</v>
      </c>
      <c r="O83" s="922" t="str">
        <f t="shared" si="5"/>
        <v>BAJO</v>
      </c>
      <c r="P83" s="639">
        <v>100</v>
      </c>
      <c r="Q83" s="272">
        <f t="shared" si="7"/>
        <v>400</v>
      </c>
      <c r="R83" s="274" t="str">
        <f t="shared" si="8"/>
        <v>II</v>
      </c>
      <c r="S83" s="246" t="str">
        <f t="shared" si="9"/>
        <v>ACEPTABLE CON CONTROL ESPECIFICO</v>
      </c>
      <c r="T83" s="198" t="s">
        <v>13</v>
      </c>
      <c r="U83" s="198" t="s">
        <v>13</v>
      </c>
      <c r="V83" s="198" t="s">
        <v>112</v>
      </c>
      <c r="W83" s="201" t="s">
        <v>3070</v>
      </c>
      <c r="X83" s="202" t="s">
        <v>13</v>
      </c>
      <c r="Y83" s="379"/>
    </row>
    <row r="84" spans="3:25" ht="135">
      <c r="C84" s="1482"/>
      <c r="D84" s="1483"/>
      <c r="E84" s="355" t="s">
        <v>6</v>
      </c>
      <c r="F84" s="200" t="s">
        <v>298</v>
      </c>
      <c r="G84" s="1151" t="s">
        <v>20</v>
      </c>
      <c r="H84" s="198" t="s">
        <v>97</v>
      </c>
      <c r="I84" s="196" t="s">
        <v>11</v>
      </c>
      <c r="J84" s="196" t="s">
        <v>98</v>
      </c>
      <c r="K84" s="196" t="s">
        <v>11</v>
      </c>
      <c r="L84" s="472">
        <v>2</v>
      </c>
      <c r="M84" s="472">
        <v>2</v>
      </c>
      <c r="N84" s="272">
        <f t="shared" si="6"/>
        <v>4</v>
      </c>
      <c r="O84" s="922" t="str">
        <f t="shared" si="5"/>
        <v>BAJO</v>
      </c>
      <c r="P84" s="639">
        <v>100</v>
      </c>
      <c r="Q84" s="272">
        <f t="shared" si="7"/>
        <v>400</v>
      </c>
      <c r="R84" s="274" t="str">
        <f t="shared" si="8"/>
        <v>II</v>
      </c>
      <c r="S84" s="246" t="str">
        <f t="shared" si="9"/>
        <v>ACEPTABLE CON CONTROL ESPECIFICO</v>
      </c>
      <c r="T84" s="198" t="s">
        <v>13</v>
      </c>
      <c r="U84" s="198" t="s">
        <v>13</v>
      </c>
      <c r="V84" s="198" t="s">
        <v>13</v>
      </c>
      <c r="W84" s="196" t="s">
        <v>3071</v>
      </c>
      <c r="X84" s="203" t="s">
        <v>13</v>
      </c>
      <c r="Y84" s="379"/>
    </row>
    <row r="85" spans="3:25" ht="303" customHeight="1">
      <c r="C85" s="1482"/>
      <c r="D85" s="1483"/>
      <c r="E85" s="355" t="s">
        <v>6</v>
      </c>
      <c r="F85" s="64" t="s">
        <v>1185</v>
      </c>
      <c r="G85" s="1151" t="s">
        <v>20</v>
      </c>
      <c r="H85" s="199" t="s">
        <v>31</v>
      </c>
      <c r="I85" s="196" t="s">
        <v>11</v>
      </c>
      <c r="J85" s="196" t="s">
        <v>906</v>
      </c>
      <c r="K85" s="196" t="s">
        <v>11</v>
      </c>
      <c r="L85" s="472">
        <v>2</v>
      </c>
      <c r="M85" s="472">
        <v>2</v>
      </c>
      <c r="N85" s="272">
        <f t="shared" si="6"/>
        <v>4</v>
      </c>
      <c r="O85" s="922" t="str">
        <f t="shared" si="5"/>
        <v>BAJO</v>
      </c>
      <c r="P85" s="639">
        <v>100</v>
      </c>
      <c r="Q85" s="272">
        <f t="shared" si="7"/>
        <v>400</v>
      </c>
      <c r="R85" s="274" t="str">
        <f t="shared" si="8"/>
        <v>II</v>
      </c>
      <c r="S85" s="246" t="str">
        <f t="shared" si="9"/>
        <v>ACEPTABLE CON CONTROL ESPECIFICO</v>
      </c>
      <c r="T85" s="198" t="s">
        <v>13</v>
      </c>
      <c r="U85" s="198" t="s">
        <v>13</v>
      </c>
      <c r="V85" s="198" t="s">
        <v>909</v>
      </c>
      <c r="W85" s="201" t="s">
        <v>3072</v>
      </c>
      <c r="X85" s="202" t="s">
        <v>13</v>
      </c>
      <c r="Y85" s="379"/>
    </row>
    <row r="86" spans="3:25" ht="259.5" customHeight="1">
      <c r="C86" s="1482"/>
      <c r="D86" s="1483"/>
      <c r="E86" s="355" t="s">
        <v>6</v>
      </c>
      <c r="F86" s="192" t="s">
        <v>99</v>
      </c>
      <c r="G86" s="1151" t="s">
        <v>17</v>
      </c>
      <c r="H86" s="322" t="s">
        <v>27</v>
      </c>
      <c r="I86" s="195" t="s">
        <v>10</v>
      </c>
      <c r="J86" s="195" t="s">
        <v>28</v>
      </c>
      <c r="K86" s="195" t="s">
        <v>907</v>
      </c>
      <c r="L86" s="472">
        <v>2</v>
      </c>
      <c r="M86" s="472">
        <v>2</v>
      </c>
      <c r="N86" s="272">
        <f t="shared" si="6"/>
        <v>4</v>
      </c>
      <c r="O86" s="922" t="str">
        <f t="shared" si="5"/>
        <v>BAJO</v>
      </c>
      <c r="P86" s="639">
        <v>25</v>
      </c>
      <c r="Q86" s="272">
        <f t="shared" si="7"/>
        <v>100</v>
      </c>
      <c r="R86" s="274" t="str">
        <f t="shared" si="8"/>
        <v>III</v>
      </c>
      <c r="S86" s="246" t="str">
        <f t="shared" si="9"/>
        <v>MEJORABLE</v>
      </c>
      <c r="T86" s="199" t="s">
        <v>26</v>
      </c>
      <c r="U86" s="199" t="s">
        <v>26</v>
      </c>
      <c r="V86" s="199" t="s">
        <v>1638</v>
      </c>
      <c r="W86" s="201" t="s">
        <v>3073</v>
      </c>
      <c r="X86" s="202" t="s">
        <v>13</v>
      </c>
      <c r="Y86" s="670"/>
    </row>
    <row r="87" spans="3:25" ht="300.75" customHeight="1">
      <c r="C87" s="1482"/>
      <c r="D87" s="1483"/>
      <c r="E87" s="355" t="s">
        <v>157</v>
      </c>
      <c r="F87" s="192" t="s">
        <v>102</v>
      </c>
      <c r="G87" s="1151" t="s">
        <v>81</v>
      </c>
      <c r="H87" s="198" t="s">
        <v>82</v>
      </c>
      <c r="I87" s="198" t="s">
        <v>28</v>
      </c>
      <c r="J87" s="198" t="s">
        <v>11</v>
      </c>
      <c r="K87" s="198" t="s">
        <v>908</v>
      </c>
      <c r="L87" s="472">
        <v>2</v>
      </c>
      <c r="M87" s="472">
        <v>2</v>
      </c>
      <c r="N87" s="272">
        <f t="shared" si="6"/>
        <v>4</v>
      </c>
      <c r="O87" s="922" t="str">
        <f t="shared" si="5"/>
        <v>BAJO</v>
      </c>
      <c r="P87" s="639">
        <v>100</v>
      </c>
      <c r="Q87" s="272">
        <f t="shared" si="7"/>
        <v>400</v>
      </c>
      <c r="R87" s="274" t="str">
        <f t="shared" si="8"/>
        <v>II</v>
      </c>
      <c r="S87" s="246" t="str">
        <f t="shared" si="9"/>
        <v>ACEPTABLE CON CONTROL ESPECIFICO</v>
      </c>
      <c r="T87" s="198" t="s">
        <v>14</v>
      </c>
      <c r="U87" s="198" t="s">
        <v>14</v>
      </c>
      <c r="V87" s="198" t="s">
        <v>14</v>
      </c>
      <c r="W87" s="10" t="s">
        <v>3074</v>
      </c>
      <c r="X87" s="202"/>
      <c r="Y87" s="665"/>
    </row>
    <row r="88" spans="3:25" ht="264" customHeight="1">
      <c r="C88" s="1482"/>
      <c r="D88" s="1483"/>
      <c r="E88" s="355" t="s">
        <v>6</v>
      </c>
      <c r="F88" s="64" t="s">
        <v>299</v>
      </c>
      <c r="G88" s="1151" t="s">
        <v>20</v>
      </c>
      <c r="H88" s="198" t="s">
        <v>104</v>
      </c>
      <c r="I88" s="10" t="s">
        <v>11</v>
      </c>
      <c r="J88" s="10" t="s">
        <v>105</v>
      </c>
      <c r="K88" s="10" t="s">
        <v>106</v>
      </c>
      <c r="L88" s="472">
        <v>2</v>
      </c>
      <c r="M88" s="472">
        <v>2</v>
      </c>
      <c r="N88" s="272">
        <f t="shared" si="6"/>
        <v>4</v>
      </c>
      <c r="O88" s="922" t="str">
        <f t="shared" si="5"/>
        <v>BAJO</v>
      </c>
      <c r="P88" s="639">
        <v>100</v>
      </c>
      <c r="Q88" s="272">
        <f t="shared" si="7"/>
        <v>400</v>
      </c>
      <c r="R88" s="274" t="str">
        <f t="shared" si="8"/>
        <v>II</v>
      </c>
      <c r="S88" s="246" t="str">
        <f t="shared" si="9"/>
        <v>ACEPTABLE CON CONTROL ESPECIFICO</v>
      </c>
      <c r="T88" s="198" t="s">
        <v>13</v>
      </c>
      <c r="U88" s="198" t="s">
        <v>13</v>
      </c>
      <c r="V88" s="198" t="s">
        <v>117</v>
      </c>
      <c r="W88" s="198" t="s">
        <v>3075</v>
      </c>
      <c r="X88" s="203" t="s">
        <v>13</v>
      </c>
      <c r="Y88" s="667"/>
    </row>
    <row r="89" spans="3:25" ht="320.25" customHeight="1">
      <c r="C89" s="1450" t="s">
        <v>3890</v>
      </c>
      <c r="D89" s="1451"/>
      <c r="E89" s="992" t="s">
        <v>6</v>
      </c>
      <c r="F89" s="3" t="s">
        <v>152</v>
      </c>
      <c r="G89" s="1151" t="s">
        <v>8</v>
      </c>
      <c r="H89" s="178" t="s">
        <v>9</v>
      </c>
      <c r="I89" s="179" t="s">
        <v>11</v>
      </c>
      <c r="J89" s="179" t="s">
        <v>11</v>
      </c>
      <c r="K89" s="179" t="s">
        <v>11</v>
      </c>
      <c r="L89" s="472">
        <v>2</v>
      </c>
      <c r="M89" s="472">
        <v>2</v>
      </c>
      <c r="N89" s="272">
        <f t="shared" si="6"/>
        <v>4</v>
      </c>
      <c r="O89" s="922" t="str">
        <f t="shared" si="5"/>
        <v>BAJO</v>
      </c>
      <c r="P89" s="639">
        <v>25</v>
      </c>
      <c r="Q89" s="272">
        <f t="shared" si="7"/>
        <v>100</v>
      </c>
      <c r="R89" s="274" t="str">
        <f t="shared" si="8"/>
        <v>III</v>
      </c>
      <c r="S89" s="246" t="str">
        <f t="shared" si="9"/>
        <v>MEJORABLE</v>
      </c>
      <c r="T89" s="179" t="s">
        <v>13</v>
      </c>
      <c r="U89" s="179" t="s">
        <v>14</v>
      </c>
      <c r="V89" s="179" t="s">
        <v>14</v>
      </c>
      <c r="W89" s="5" t="s">
        <v>3076</v>
      </c>
      <c r="X89" s="183" t="s">
        <v>13</v>
      </c>
      <c r="Y89" s="565"/>
    </row>
    <row r="90" spans="3:25" ht="207.75" customHeight="1">
      <c r="C90" s="1450"/>
      <c r="D90" s="1451"/>
      <c r="E90" s="992" t="s">
        <v>6</v>
      </c>
      <c r="F90" s="5" t="s">
        <v>154</v>
      </c>
      <c r="G90" s="1151" t="s">
        <v>8</v>
      </c>
      <c r="H90" s="179" t="s">
        <v>1639</v>
      </c>
      <c r="I90" s="179" t="s">
        <v>11</v>
      </c>
      <c r="J90" s="179" t="s">
        <v>11</v>
      </c>
      <c r="K90" s="179" t="s">
        <v>11</v>
      </c>
      <c r="L90" s="472">
        <v>2</v>
      </c>
      <c r="M90" s="472">
        <v>2</v>
      </c>
      <c r="N90" s="272">
        <f t="shared" si="6"/>
        <v>4</v>
      </c>
      <c r="O90" s="922" t="str">
        <f t="shared" si="5"/>
        <v>BAJO</v>
      </c>
      <c r="P90" s="639">
        <v>25</v>
      </c>
      <c r="Q90" s="272">
        <f t="shared" si="7"/>
        <v>100</v>
      </c>
      <c r="R90" s="274" t="str">
        <f t="shared" si="8"/>
        <v>III</v>
      </c>
      <c r="S90" s="246" t="str">
        <f t="shared" si="9"/>
        <v>MEJORABLE</v>
      </c>
      <c r="T90" s="179" t="s">
        <v>14</v>
      </c>
      <c r="U90" s="179" t="s">
        <v>14</v>
      </c>
      <c r="V90" s="179" t="s">
        <v>14</v>
      </c>
      <c r="W90" s="5" t="s">
        <v>3077</v>
      </c>
      <c r="X90" s="183" t="s">
        <v>13</v>
      </c>
      <c r="Y90" s="565"/>
    </row>
    <row r="91" spans="3:25" ht="177.75" customHeight="1">
      <c r="C91" s="1450"/>
      <c r="D91" s="1451"/>
      <c r="E91" s="992" t="s">
        <v>6</v>
      </c>
      <c r="F91" s="5" t="s">
        <v>156</v>
      </c>
      <c r="G91" s="1151" t="s">
        <v>17</v>
      </c>
      <c r="H91" s="179" t="s">
        <v>18</v>
      </c>
      <c r="I91" s="179" t="s">
        <v>11</v>
      </c>
      <c r="J91" s="179" t="s">
        <v>11</v>
      </c>
      <c r="K91" s="179" t="s">
        <v>11</v>
      </c>
      <c r="L91" s="472">
        <v>2</v>
      </c>
      <c r="M91" s="472">
        <v>2</v>
      </c>
      <c r="N91" s="272">
        <f t="shared" si="6"/>
        <v>4</v>
      </c>
      <c r="O91" s="922" t="str">
        <f t="shared" si="5"/>
        <v>BAJO</v>
      </c>
      <c r="P91" s="639">
        <v>25</v>
      </c>
      <c r="Q91" s="272">
        <f t="shared" si="7"/>
        <v>100</v>
      </c>
      <c r="R91" s="274" t="str">
        <f t="shared" si="8"/>
        <v>III</v>
      </c>
      <c r="S91" s="246" t="str">
        <f t="shared" si="9"/>
        <v>MEJORABLE</v>
      </c>
      <c r="T91" s="180" t="s">
        <v>13</v>
      </c>
      <c r="U91" s="179" t="s">
        <v>14</v>
      </c>
      <c r="V91" s="178" t="s">
        <v>14</v>
      </c>
      <c r="W91" s="5" t="s">
        <v>3078</v>
      </c>
      <c r="X91" s="183" t="s">
        <v>13</v>
      </c>
      <c r="Y91" s="565"/>
    </row>
    <row r="92" spans="3:25" ht="155.25" customHeight="1">
      <c r="C92" s="1450"/>
      <c r="D92" s="1451"/>
      <c r="E92" s="992" t="s">
        <v>157</v>
      </c>
      <c r="F92" s="188" t="s">
        <v>158</v>
      </c>
      <c r="G92" s="1151" t="s">
        <v>20</v>
      </c>
      <c r="H92" s="179" t="s">
        <v>21</v>
      </c>
      <c r="I92" s="179" t="s">
        <v>11</v>
      </c>
      <c r="J92" s="179" t="s">
        <v>11</v>
      </c>
      <c r="K92" s="179" t="s">
        <v>11</v>
      </c>
      <c r="L92" s="472">
        <v>2</v>
      </c>
      <c r="M92" s="472">
        <v>2</v>
      </c>
      <c r="N92" s="272">
        <f t="shared" si="6"/>
        <v>4</v>
      </c>
      <c r="O92" s="922" t="str">
        <f t="shared" si="5"/>
        <v>BAJO</v>
      </c>
      <c r="P92" s="639">
        <v>25</v>
      </c>
      <c r="Q92" s="272">
        <f t="shared" si="7"/>
        <v>100</v>
      </c>
      <c r="R92" s="274" t="str">
        <f t="shared" si="8"/>
        <v>III</v>
      </c>
      <c r="S92" s="246" t="str">
        <f t="shared" si="9"/>
        <v>MEJORABLE</v>
      </c>
      <c r="T92" s="180" t="s">
        <v>13</v>
      </c>
      <c r="U92" s="179" t="s">
        <v>14</v>
      </c>
      <c r="V92" s="179" t="s">
        <v>22</v>
      </c>
      <c r="W92" s="179" t="s">
        <v>3079</v>
      </c>
      <c r="X92" s="183" t="s">
        <v>13</v>
      </c>
      <c r="Y92" s="565"/>
    </row>
    <row r="93" spans="3:25" ht="229.5" customHeight="1">
      <c r="C93" s="1450"/>
      <c r="D93" s="1451"/>
      <c r="E93" s="992" t="s">
        <v>157</v>
      </c>
      <c r="F93" s="189" t="s">
        <v>159</v>
      </c>
      <c r="G93" s="1151" t="s">
        <v>33</v>
      </c>
      <c r="H93" s="178" t="s">
        <v>34</v>
      </c>
      <c r="I93" s="179" t="s">
        <v>11</v>
      </c>
      <c r="J93" s="179" t="s">
        <v>11</v>
      </c>
      <c r="K93" s="179" t="s">
        <v>11</v>
      </c>
      <c r="L93" s="472">
        <v>2</v>
      </c>
      <c r="M93" s="472">
        <v>2</v>
      </c>
      <c r="N93" s="272">
        <f t="shared" si="6"/>
        <v>4</v>
      </c>
      <c r="O93" s="922" t="str">
        <f t="shared" si="5"/>
        <v>BAJO</v>
      </c>
      <c r="P93" s="639">
        <v>25</v>
      </c>
      <c r="Q93" s="272">
        <f t="shared" si="7"/>
        <v>100</v>
      </c>
      <c r="R93" s="274" t="str">
        <f t="shared" si="8"/>
        <v>III</v>
      </c>
      <c r="S93" s="246" t="str">
        <f t="shared" si="9"/>
        <v>MEJORABLE</v>
      </c>
      <c r="T93" s="179" t="s">
        <v>13</v>
      </c>
      <c r="U93" s="179" t="s">
        <v>13</v>
      </c>
      <c r="V93" s="179" t="s">
        <v>13</v>
      </c>
      <c r="W93" s="5" t="s">
        <v>3080</v>
      </c>
      <c r="X93" s="183" t="s">
        <v>13</v>
      </c>
    </row>
    <row r="94" spans="3:25" ht="213.75" customHeight="1">
      <c r="C94" s="1450"/>
      <c r="D94" s="1451"/>
      <c r="E94" s="992" t="s">
        <v>6</v>
      </c>
      <c r="F94" s="33" t="s">
        <v>1200</v>
      </c>
      <c r="G94" s="1151" t="s">
        <v>33</v>
      </c>
      <c r="H94" s="179" t="s">
        <v>160</v>
      </c>
      <c r="I94" s="179" t="s">
        <v>11</v>
      </c>
      <c r="J94" s="179" t="s">
        <v>11</v>
      </c>
      <c r="K94" s="179" t="s">
        <v>11</v>
      </c>
      <c r="L94" s="472">
        <v>2</v>
      </c>
      <c r="M94" s="472">
        <v>2</v>
      </c>
      <c r="N94" s="272">
        <f t="shared" si="6"/>
        <v>4</v>
      </c>
      <c r="O94" s="922" t="str">
        <f t="shared" si="5"/>
        <v>BAJO</v>
      </c>
      <c r="P94" s="639">
        <v>25</v>
      </c>
      <c r="Q94" s="272">
        <f t="shared" si="7"/>
        <v>100</v>
      </c>
      <c r="R94" s="274" t="str">
        <f t="shared" si="8"/>
        <v>III</v>
      </c>
      <c r="S94" s="246" t="str">
        <f t="shared" si="9"/>
        <v>MEJORABLE</v>
      </c>
      <c r="T94" s="179" t="s">
        <v>13</v>
      </c>
      <c r="U94" s="179" t="s">
        <v>13</v>
      </c>
      <c r="V94" s="179" t="s">
        <v>13</v>
      </c>
      <c r="W94" s="5" t="s">
        <v>3081</v>
      </c>
      <c r="X94" s="183" t="s">
        <v>162</v>
      </c>
      <c r="Y94" s="379"/>
    </row>
    <row r="95" spans="3:25" ht="232.5" customHeight="1">
      <c r="C95" s="1450"/>
      <c r="D95" s="1451"/>
      <c r="E95" s="992" t="s">
        <v>157</v>
      </c>
      <c r="F95" s="184" t="s">
        <v>163</v>
      </c>
      <c r="G95" s="1151" t="s">
        <v>39</v>
      </c>
      <c r="H95" s="5" t="s">
        <v>164</v>
      </c>
      <c r="I95" s="179" t="s">
        <v>11</v>
      </c>
      <c r="J95" s="179" t="s">
        <v>11</v>
      </c>
      <c r="K95" s="179" t="s">
        <v>11</v>
      </c>
      <c r="L95" s="472">
        <v>2</v>
      </c>
      <c r="M95" s="472">
        <v>2</v>
      </c>
      <c r="N95" s="272">
        <f t="shared" si="6"/>
        <v>4</v>
      </c>
      <c r="O95" s="922" t="str">
        <f t="shared" si="5"/>
        <v>BAJO</v>
      </c>
      <c r="P95" s="639">
        <v>25</v>
      </c>
      <c r="Q95" s="272">
        <f t="shared" si="7"/>
        <v>100</v>
      </c>
      <c r="R95" s="274" t="str">
        <f t="shared" si="8"/>
        <v>III</v>
      </c>
      <c r="S95" s="246" t="str">
        <f t="shared" si="9"/>
        <v>MEJORABLE</v>
      </c>
      <c r="T95" s="179" t="s">
        <v>13</v>
      </c>
      <c r="U95" s="179" t="s">
        <v>13</v>
      </c>
      <c r="V95" s="179" t="s">
        <v>13</v>
      </c>
      <c r="W95" s="5" t="s">
        <v>3082</v>
      </c>
      <c r="X95" s="183" t="s">
        <v>166</v>
      </c>
      <c r="Y95" s="379"/>
    </row>
    <row r="96" spans="3:25" ht="221.25" customHeight="1">
      <c r="C96" s="1450"/>
      <c r="D96" s="1451"/>
      <c r="E96" s="992" t="s">
        <v>157</v>
      </c>
      <c r="F96" s="184" t="s">
        <v>1322</v>
      </c>
      <c r="G96" s="1151" t="s">
        <v>39</v>
      </c>
      <c r="H96" s="5" t="s">
        <v>1202</v>
      </c>
      <c r="I96" s="179" t="s">
        <v>11</v>
      </c>
      <c r="J96" s="179" t="s">
        <v>11</v>
      </c>
      <c r="K96" s="179" t="s">
        <v>11</v>
      </c>
      <c r="L96" s="472">
        <v>2</v>
      </c>
      <c r="M96" s="472">
        <v>2</v>
      </c>
      <c r="N96" s="272">
        <f t="shared" si="6"/>
        <v>4</v>
      </c>
      <c r="O96" s="922" t="str">
        <f t="shared" si="5"/>
        <v>BAJO</v>
      </c>
      <c r="P96" s="639">
        <v>25</v>
      </c>
      <c r="Q96" s="272">
        <f t="shared" si="7"/>
        <v>100</v>
      </c>
      <c r="R96" s="274" t="str">
        <f t="shared" si="8"/>
        <v>III</v>
      </c>
      <c r="S96" s="246" t="str">
        <f t="shared" si="9"/>
        <v>MEJORABLE</v>
      </c>
      <c r="T96" s="179" t="s">
        <v>13</v>
      </c>
      <c r="U96" s="179" t="s">
        <v>13</v>
      </c>
      <c r="V96" s="179" t="s">
        <v>13</v>
      </c>
      <c r="W96" s="5" t="s">
        <v>3083</v>
      </c>
      <c r="X96" s="183" t="s">
        <v>166</v>
      </c>
      <c r="Y96" s="379"/>
    </row>
    <row r="97" spans="3:25" ht="311.25" customHeight="1">
      <c r="C97" s="1450"/>
      <c r="D97" s="1451"/>
      <c r="E97" s="992" t="s">
        <v>6</v>
      </c>
      <c r="F97" s="5" t="s">
        <v>40</v>
      </c>
      <c r="G97" s="1151" t="s">
        <v>20</v>
      </c>
      <c r="H97" s="5" t="s">
        <v>41</v>
      </c>
      <c r="I97" s="179" t="s">
        <v>11</v>
      </c>
      <c r="J97" s="179" t="s">
        <v>11</v>
      </c>
      <c r="K97" s="179" t="s">
        <v>11</v>
      </c>
      <c r="L97" s="472">
        <v>2</v>
      </c>
      <c r="M97" s="472">
        <v>2</v>
      </c>
      <c r="N97" s="272">
        <f t="shared" si="6"/>
        <v>4</v>
      </c>
      <c r="O97" s="922" t="str">
        <f t="shared" si="5"/>
        <v>BAJO</v>
      </c>
      <c r="P97" s="639">
        <v>25</v>
      </c>
      <c r="Q97" s="272">
        <f t="shared" si="7"/>
        <v>100</v>
      </c>
      <c r="R97" s="274" t="str">
        <f t="shared" si="8"/>
        <v>III</v>
      </c>
      <c r="S97" s="246" t="str">
        <f t="shared" si="9"/>
        <v>MEJORABLE</v>
      </c>
      <c r="T97" s="179" t="s">
        <v>14</v>
      </c>
      <c r="U97" s="179" t="s">
        <v>14</v>
      </c>
      <c r="V97" s="179" t="s">
        <v>14</v>
      </c>
      <c r="W97" s="5" t="s">
        <v>3084</v>
      </c>
      <c r="X97" s="183" t="s">
        <v>13</v>
      </c>
      <c r="Y97" s="379"/>
    </row>
    <row r="98" spans="3:25" ht="367.5" customHeight="1">
      <c r="C98" s="1450"/>
      <c r="D98" s="1451"/>
      <c r="E98" s="992" t="s">
        <v>6</v>
      </c>
      <c r="F98" s="959" t="s">
        <v>1809</v>
      </c>
      <c r="G98" s="1151" t="s">
        <v>1204</v>
      </c>
      <c r="H98" s="179" t="s">
        <v>167</v>
      </c>
      <c r="I98" s="179" t="s">
        <v>11</v>
      </c>
      <c r="J98" s="179" t="s">
        <v>11</v>
      </c>
      <c r="K98" s="179" t="s">
        <v>11</v>
      </c>
      <c r="L98" s="472">
        <v>2</v>
      </c>
      <c r="M98" s="472">
        <v>2</v>
      </c>
      <c r="N98" s="272">
        <f t="shared" si="6"/>
        <v>4</v>
      </c>
      <c r="O98" s="922" t="str">
        <f t="shared" si="5"/>
        <v>BAJO</v>
      </c>
      <c r="P98" s="639">
        <v>25</v>
      </c>
      <c r="Q98" s="272">
        <f t="shared" si="7"/>
        <v>100</v>
      </c>
      <c r="R98" s="274" t="str">
        <f t="shared" si="8"/>
        <v>III</v>
      </c>
      <c r="S98" s="246" t="str">
        <f t="shared" si="9"/>
        <v>MEJORABLE</v>
      </c>
      <c r="T98" s="179" t="s">
        <v>13</v>
      </c>
      <c r="U98" s="179" t="s">
        <v>14</v>
      </c>
      <c r="V98" s="179" t="s">
        <v>14</v>
      </c>
      <c r="W98" s="178" t="s">
        <v>3085</v>
      </c>
      <c r="X98" s="183" t="s">
        <v>13</v>
      </c>
      <c r="Y98" s="379"/>
    </row>
    <row r="99" spans="3:25" ht="228.75" customHeight="1">
      <c r="C99" s="1450"/>
      <c r="D99" s="1451"/>
      <c r="E99" s="992" t="s">
        <v>6</v>
      </c>
      <c r="F99" s="552" t="s">
        <v>1810</v>
      </c>
      <c r="G99" s="1151" t="s">
        <v>8</v>
      </c>
      <c r="H99" s="179" t="s">
        <v>170</v>
      </c>
      <c r="I99" s="179" t="s">
        <v>11</v>
      </c>
      <c r="J99" s="179" t="s">
        <v>11</v>
      </c>
      <c r="K99" s="179" t="s">
        <v>11</v>
      </c>
      <c r="L99" s="472">
        <v>2</v>
      </c>
      <c r="M99" s="472">
        <v>2</v>
      </c>
      <c r="N99" s="272">
        <f t="shared" si="6"/>
        <v>4</v>
      </c>
      <c r="O99" s="922" t="str">
        <f t="shared" si="5"/>
        <v>BAJO</v>
      </c>
      <c r="P99" s="639">
        <v>25</v>
      </c>
      <c r="Q99" s="272">
        <f t="shared" si="7"/>
        <v>100</v>
      </c>
      <c r="R99" s="274" t="str">
        <f t="shared" si="8"/>
        <v>III</v>
      </c>
      <c r="S99" s="246" t="str">
        <f t="shared" si="9"/>
        <v>MEJORABLE</v>
      </c>
      <c r="T99" s="179" t="s">
        <v>14</v>
      </c>
      <c r="U99" s="179" t="s">
        <v>14</v>
      </c>
      <c r="V99" s="179" t="s">
        <v>14</v>
      </c>
      <c r="W99" s="5" t="s">
        <v>3086</v>
      </c>
      <c r="X99" s="183" t="s">
        <v>13</v>
      </c>
      <c r="Y99" s="379"/>
    </row>
    <row r="100" spans="3:25" ht="303.75" customHeight="1">
      <c r="C100" s="1450"/>
      <c r="D100" s="1451"/>
      <c r="E100" s="992" t="s">
        <v>6</v>
      </c>
      <c r="F100" s="959" t="s">
        <v>1811</v>
      </c>
      <c r="G100" s="1151" t="s">
        <v>17</v>
      </c>
      <c r="H100" s="179" t="s">
        <v>18</v>
      </c>
      <c r="I100" s="179" t="s">
        <v>11</v>
      </c>
      <c r="J100" s="179" t="s">
        <v>11</v>
      </c>
      <c r="K100" s="179" t="s">
        <v>11</v>
      </c>
      <c r="L100" s="472">
        <v>2</v>
      </c>
      <c r="M100" s="472">
        <v>2</v>
      </c>
      <c r="N100" s="272">
        <f t="shared" si="6"/>
        <v>4</v>
      </c>
      <c r="O100" s="922" t="str">
        <f t="shared" si="5"/>
        <v>BAJO</v>
      </c>
      <c r="P100" s="639">
        <v>25</v>
      </c>
      <c r="Q100" s="272">
        <f t="shared" si="7"/>
        <v>100</v>
      </c>
      <c r="R100" s="274" t="str">
        <f t="shared" si="8"/>
        <v>III</v>
      </c>
      <c r="S100" s="246" t="str">
        <f t="shared" si="9"/>
        <v>MEJORABLE</v>
      </c>
      <c r="T100" s="179" t="s">
        <v>13</v>
      </c>
      <c r="U100" s="179" t="s">
        <v>1206</v>
      </c>
      <c r="V100" s="178" t="s">
        <v>14</v>
      </c>
      <c r="W100" s="179" t="s">
        <v>3087</v>
      </c>
      <c r="X100" s="183" t="s">
        <v>13</v>
      </c>
      <c r="Y100" s="379"/>
    </row>
    <row r="101" spans="3:25" ht="277.5" customHeight="1">
      <c r="C101" s="1450"/>
      <c r="D101" s="1451"/>
      <c r="E101" s="992" t="s">
        <v>157</v>
      </c>
      <c r="F101" s="468" t="s">
        <v>1812</v>
      </c>
      <c r="G101" s="1151" t="s">
        <v>20</v>
      </c>
      <c r="H101" s="179" t="s">
        <v>36</v>
      </c>
      <c r="I101" s="179" t="s">
        <v>11</v>
      </c>
      <c r="J101" s="179" t="s">
        <v>11</v>
      </c>
      <c r="K101" s="179" t="s">
        <v>11</v>
      </c>
      <c r="L101" s="472">
        <v>2</v>
      </c>
      <c r="M101" s="472">
        <v>2</v>
      </c>
      <c r="N101" s="272">
        <f t="shared" si="6"/>
        <v>4</v>
      </c>
      <c r="O101" s="922" t="str">
        <f t="shared" si="5"/>
        <v>BAJO</v>
      </c>
      <c r="P101" s="639">
        <v>25</v>
      </c>
      <c r="Q101" s="272">
        <f t="shared" si="7"/>
        <v>100</v>
      </c>
      <c r="R101" s="274" t="str">
        <f t="shared" si="8"/>
        <v>III</v>
      </c>
      <c r="S101" s="246" t="str">
        <f t="shared" si="9"/>
        <v>MEJORABLE</v>
      </c>
      <c r="T101" s="179" t="s">
        <v>13</v>
      </c>
      <c r="U101" s="179" t="s">
        <v>13</v>
      </c>
      <c r="V101" s="179" t="s">
        <v>13</v>
      </c>
      <c r="W101" s="5" t="s">
        <v>3088</v>
      </c>
      <c r="X101" s="183" t="s">
        <v>38</v>
      </c>
      <c r="Y101" s="379"/>
    </row>
    <row r="102" spans="3:25" ht="251.25" customHeight="1">
      <c r="C102" s="1450"/>
      <c r="D102" s="1451"/>
      <c r="E102" s="992" t="s">
        <v>6</v>
      </c>
      <c r="F102" s="960" t="s">
        <v>3793</v>
      </c>
      <c r="G102" s="1151" t="s">
        <v>33</v>
      </c>
      <c r="H102" s="324" t="s">
        <v>3881</v>
      </c>
      <c r="I102" s="179" t="s">
        <v>11</v>
      </c>
      <c r="J102" s="179" t="s">
        <v>11</v>
      </c>
      <c r="K102" s="179" t="s">
        <v>11</v>
      </c>
      <c r="L102" s="472">
        <v>2</v>
      </c>
      <c r="M102" s="472">
        <v>2</v>
      </c>
      <c r="N102" s="272">
        <f t="shared" si="6"/>
        <v>4</v>
      </c>
      <c r="O102" s="922" t="str">
        <f t="shared" si="5"/>
        <v>BAJO</v>
      </c>
      <c r="P102" s="639">
        <v>25</v>
      </c>
      <c r="Q102" s="272">
        <f t="shared" si="7"/>
        <v>100</v>
      </c>
      <c r="R102" s="274" t="str">
        <f t="shared" si="8"/>
        <v>III</v>
      </c>
      <c r="S102" s="246" t="str">
        <f t="shared" si="9"/>
        <v>MEJORABLE</v>
      </c>
      <c r="T102" s="179" t="s">
        <v>26</v>
      </c>
      <c r="U102" s="179" t="s">
        <v>26</v>
      </c>
      <c r="V102" s="179" t="s">
        <v>175</v>
      </c>
      <c r="W102" s="15" t="s">
        <v>4002</v>
      </c>
      <c r="X102" s="183" t="s">
        <v>1640</v>
      </c>
      <c r="Y102" s="379"/>
    </row>
    <row r="103" spans="3:25" ht="315" customHeight="1">
      <c r="C103" s="1450"/>
      <c r="D103" s="1451"/>
      <c r="E103" s="992" t="s">
        <v>6</v>
      </c>
      <c r="F103" s="33" t="s">
        <v>180</v>
      </c>
      <c r="G103" s="1151" t="s">
        <v>20</v>
      </c>
      <c r="H103" s="179" t="s">
        <v>31</v>
      </c>
      <c r="I103" s="184" t="s">
        <v>11</v>
      </c>
      <c r="J103" s="184" t="s">
        <v>11</v>
      </c>
      <c r="K103" s="184" t="s">
        <v>11</v>
      </c>
      <c r="L103" s="472">
        <v>2</v>
      </c>
      <c r="M103" s="472">
        <v>2</v>
      </c>
      <c r="N103" s="272">
        <f t="shared" si="6"/>
        <v>4</v>
      </c>
      <c r="O103" s="922" t="str">
        <f t="shared" si="5"/>
        <v>BAJO</v>
      </c>
      <c r="P103" s="639">
        <v>100</v>
      </c>
      <c r="Q103" s="272">
        <f t="shared" si="7"/>
        <v>400</v>
      </c>
      <c r="R103" s="274" t="str">
        <f t="shared" si="8"/>
        <v>II</v>
      </c>
      <c r="S103" s="246" t="str">
        <f t="shared" si="9"/>
        <v>ACEPTABLE CON CONTROL ESPECIFICO</v>
      </c>
      <c r="T103" s="179" t="s">
        <v>13</v>
      </c>
      <c r="U103" s="179" t="s">
        <v>13</v>
      </c>
      <c r="V103" s="179" t="s">
        <v>13</v>
      </c>
      <c r="W103" s="179" t="s">
        <v>3089</v>
      </c>
      <c r="X103" s="183" t="s">
        <v>13</v>
      </c>
      <c r="Y103" s="379"/>
    </row>
    <row r="104" spans="3:25" ht="277.5" customHeight="1">
      <c r="C104" s="1450"/>
      <c r="D104" s="1451"/>
      <c r="E104" s="992" t="s">
        <v>157</v>
      </c>
      <c r="F104" s="197" t="s">
        <v>181</v>
      </c>
      <c r="G104" s="1151" t="s">
        <v>81</v>
      </c>
      <c r="H104" s="10" t="s">
        <v>182</v>
      </c>
      <c r="I104" s="198" t="s">
        <v>11</v>
      </c>
      <c r="J104" s="198" t="s">
        <v>11</v>
      </c>
      <c r="K104" s="198" t="s">
        <v>11</v>
      </c>
      <c r="L104" s="472">
        <v>2</v>
      </c>
      <c r="M104" s="472">
        <v>2</v>
      </c>
      <c r="N104" s="272">
        <f t="shared" si="6"/>
        <v>4</v>
      </c>
      <c r="O104" s="922" t="str">
        <f t="shared" si="5"/>
        <v>BAJO</v>
      </c>
      <c r="P104" s="639">
        <v>25</v>
      </c>
      <c r="Q104" s="272">
        <f t="shared" si="7"/>
        <v>100</v>
      </c>
      <c r="R104" s="274" t="str">
        <f t="shared" si="8"/>
        <v>III</v>
      </c>
      <c r="S104" s="246" t="str">
        <f t="shared" si="9"/>
        <v>MEJORABLE</v>
      </c>
      <c r="T104" s="198" t="s">
        <v>13</v>
      </c>
      <c r="U104" s="198" t="s">
        <v>13</v>
      </c>
      <c r="V104" s="198" t="s">
        <v>13</v>
      </c>
      <c r="W104" s="9" t="s">
        <v>3090</v>
      </c>
      <c r="X104" s="183" t="s">
        <v>13</v>
      </c>
      <c r="Y104" s="379"/>
    </row>
    <row r="105" spans="3:25" ht="240" customHeight="1" thickBot="1">
      <c r="C105" s="1477"/>
      <c r="D105" s="1478"/>
      <c r="E105" s="671" t="s">
        <v>157</v>
      </c>
      <c r="F105" s="153" t="s">
        <v>183</v>
      </c>
      <c r="G105" s="1152" t="s">
        <v>81</v>
      </c>
      <c r="H105" s="266" t="s">
        <v>182</v>
      </c>
      <c r="I105" s="154" t="s">
        <v>11</v>
      </c>
      <c r="J105" s="154" t="s">
        <v>11</v>
      </c>
      <c r="K105" s="154" t="s">
        <v>11</v>
      </c>
      <c r="L105" s="646">
        <v>2</v>
      </c>
      <c r="M105" s="646">
        <v>2</v>
      </c>
      <c r="N105" s="539">
        <f t="shared" si="6"/>
        <v>4</v>
      </c>
      <c r="O105" s="1153" t="str">
        <f t="shared" si="5"/>
        <v>BAJO</v>
      </c>
      <c r="P105" s="953">
        <v>25</v>
      </c>
      <c r="Q105" s="539">
        <f t="shared" si="7"/>
        <v>100</v>
      </c>
      <c r="R105" s="541" t="str">
        <f t="shared" si="8"/>
        <v>III</v>
      </c>
      <c r="S105" s="269" t="str">
        <f t="shared" si="9"/>
        <v>MEJORABLE</v>
      </c>
      <c r="T105" s="154" t="s">
        <v>13</v>
      </c>
      <c r="U105" s="154" t="s">
        <v>13</v>
      </c>
      <c r="V105" s="154" t="s">
        <v>13</v>
      </c>
      <c r="W105" s="270" t="s">
        <v>3091</v>
      </c>
      <c r="X105" s="212" t="s">
        <v>13</v>
      </c>
      <c r="Y105" s="379"/>
    </row>
  </sheetData>
  <mergeCells count="26">
    <mergeCell ref="C8:D8"/>
    <mergeCell ref="E8:X8"/>
    <mergeCell ref="C9:C10"/>
    <mergeCell ref="D9:D10"/>
    <mergeCell ref="E9:E10"/>
    <mergeCell ref="F9:G9"/>
    <mergeCell ref="H9:H10"/>
    <mergeCell ref="I9:K9"/>
    <mergeCell ref="L9:R9"/>
    <mergeCell ref="T9:X9"/>
    <mergeCell ref="C3:C6"/>
    <mergeCell ref="D3:V4"/>
    <mergeCell ref="X3:X6"/>
    <mergeCell ref="D5:V6"/>
    <mergeCell ref="U7:V7"/>
    <mergeCell ref="W7:X7"/>
    <mergeCell ref="C76:D88"/>
    <mergeCell ref="C89:D105"/>
    <mergeCell ref="C11:C44"/>
    <mergeCell ref="D11:D34"/>
    <mergeCell ref="E11:E16"/>
    <mergeCell ref="D35:D44"/>
    <mergeCell ref="C45:C75"/>
    <mergeCell ref="D45:D52"/>
    <mergeCell ref="E45:E46"/>
    <mergeCell ref="D53:D75"/>
  </mergeCells>
  <conditionalFormatting sqref="S12:S28 S82:S105 S34:S75">
    <cfRule type="containsText" dxfId="2264" priority="28" stopIfTrue="1" operator="containsText" text="MEJORABLE">
      <formula>NOT(ISERROR(SEARCH("MEJORABLE",S12)))</formula>
    </cfRule>
    <cfRule type="containsText" dxfId="2263" priority="29" stopIfTrue="1" operator="containsText" text="ACEPTABLE CON CONTROL ESPECIFICO">
      <formula>NOT(ISERROR(SEARCH("ACEPTABLE CON CONTROL ESPECIFICO",S12)))</formula>
    </cfRule>
    <cfRule type="containsText" dxfId="2262" priority="30" stopIfTrue="1" operator="containsText" text="NO ACEPTABLE">
      <formula>NOT(ISERROR(SEARCH("NO ACEPTABLE",S12)))</formula>
    </cfRule>
  </conditionalFormatting>
  <conditionalFormatting sqref="S81">
    <cfRule type="containsText" dxfId="2261" priority="22" stopIfTrue="1" operator="containsText" text="MEJORABLE">
      <formula>NOT(ISERROR(SEARCH("MEJORABLE",S81)))</formula>
    </cfRule>
    <cfRule type="containsText" dxfId="2260" priority="23" stopIfTrue="1" operator="containsText" text="ACEPTABLE CON CONTROL ESPECIFICO">
      <formula>NOT(ISERROR(SEARCH("ACEPTABLE CON CONTROL ESPECIFICO",S81)))</formula>
    </cfRule>
    <cfRule type="containsText" dxfId="2259" priority="24" stopIfTrue="1" operator="containsText" text="NO ACEPTABLE">
      <formula>NOT(ISERROR(SEARCH("NO ACEPTABLE",S81)))</formula>
    </cfRule>
  </conditionalFormatting>
  <conditionalFormatting sqref="S77">
    <cfRule type="containsText" dxfId="2258" priority="19" stopIfTrue="1" operator="containsText" text="MEJORABLE">
      <formula>NOT(ISERROR(SEARCH("MEJORABLE",S77)))</formula>
    </cfRule>
    <cfRule type="containsText" dxfId="2257" priority="20" stopIfTrue="1" operator="containsText" text="ACEPTABLE CON CONTROL ESPECIFICO">
      <formula>NOT(ISERROR(SEARCH("ACEPTABLE CON CONTROL ESPECIFICO",S77)))</formula>
    </cfRule>
    <cfRule type="containsText" dxfId="2256" priority="21" stopIfTrue="1" operator="containsText" text="NO ACEPTABLE">
      <formula>NOT(ISERROR(SEARCH("NO ACEPTABLE",S77)))</formula>
    </cfRule>
  </conditionalFormatting>
  <conditionalFormatting sqref="S78">
    <cfRule type="containsText" dxfId="2255" priority="16" stopIfTrue="1" operator="containsText" text="MEJORABLE">
      <formula>NOT(ISERROR(SEARCH("MEJORABLE",S78)))</formula>
    </cfRule>
    <cfRule type="containsText" dxfId="2254" priority="17" stopIfTrue="1" operator="containsText" text="ACEPTABLE CON CONTROL ESPECIFICO">
      <formula>NOT(ISERROR(SEARCH("ACEPTABLE CON CONTROL ESPECIFICO",S78)))</formula>
    </cfRule>
    <cfRule type="containsText" dxfId="2253" priority="18" stopIfTrue="1" operator="containsText" text="NO ACEPTABLE">
      <formula>NOT(ISERROR(SEARCH("NO ACEPTABLE",S78)))</formula>
    </cfRule>
  </conditionalFormatting>
  <conditionalFormatting sqref="S79">
    <cfRule type="containsText" dxfId="2252" priority="13" stopIfTrue="1" operator="containsText" text="MEJORABLE">
      <formula>NOT(ISERROR(SEARCH("MEJORABLE",S79)))</formula>
    </cfRule>
    <cfRule type="containsText" dxfId="2251" priority="14" stopIfTrue="1" operator="containsText" text="ACEPTABLE CON CONTROL ESPECIFICO">
      <formula>NOT(ISERROR(SEARCH("ACEPTABLE CON CONTROL ESPECIFICO",S79)))</formula>
    </cfRule>
    <cfRule type="containsText" dxfId="2250" priority="15" stopIfTrue="1" operator="containsText" text="NO ACEPTABLE">
      <formula>NOT(ISERROR(SEARCH("NO ACEPTABLE",S79)))</formula>
    </cfRule>
  </conditionalFormatting>
  <conditionalFormatting sqref="S80">
    <cfRule type="containsText" dxfId="2249" priority="10" stopIfTrue="1" operator="containsText" text="MEJORABLE">
      <formula>NOT(ISERROR(SEARCH("MEJORABLE",S80)))</formula>
    </cfRule>
    <cfRule type="containsText" dxfId="2248" priority="11" stopIfTrue="1" operator="containsText" text="ACEPTABLE CON CONTROL ESPECIFICO">
      <formula>NOT(ISERROR(SEARCH("ACEPTABLE CON CONTROL ESPECIFICO",S80)))</formula>
    </cfRule>
    <cfRule type="containsText" dxfId="2247" priority="12" stopIfTrue="1" operator="containsText" text="NO ACEPTABLE">
      <formula>NOT(ISERROR(SEARCH("NO ACEPTABLE",S80)))</formula>
    </cfRule>
  </conditionalFormatting>
  <conditionalFormatting sqref="S76">
    <cfRule type="containsText" dxfId="2246" priority="7" stopIfTrue="1" operator="containsText" text="MEJORABLE">
      <formula>NOT(ISERROR(SEARCH("MEJORABLE",S76)))</formula>
    </cfRule>
    <cfRule type="containsText" dxfId="2245" priority="8" stopIfTrue="1" operator="containsText" text="ACEPTABLE CON CONTROL ESPECIFICO">
      <formula>NOT(ISERROR(SEARCH("ACEPTABLE CON CONTROL ESPECIFICO",S76)))</formula>
    </cfRule>
    <cfRule type="containsText" dxfId="2244" priority="9" stopIfTrue="1" operator="containsText" text="NO ACEPTABLE">
      <formula>NOT(ISERROR(SEARCH("NO ACEPTABLE",S76)))</formula>
    </cfRule>
  </conditionalFormatting>
  <conditionalFormatting sqref="S11">
    <cfRule type="containsText" dxfId="2243" priority="4" stopIfTrue="1" operator="containsText" text="MEJORABLE">
      <formula>NOT(ISERROR(SEARCH("MEJORABLE",S11)))</formula>
    </cfRule>
    <cfRule type="containsText" dxfId="2242" priority="5" stopIfTrue="1" operator="containsText" text="ACEPTABLE CON CONTROL ESPECIFICO">
      <formula>NOT(ISERROR(SEARCH("ACEPTABLE CON CONTROL ESPECIFICO",S11)))</formula>
    </cfRule>
    <cfRule type="containsText" dxfId="2241" priority="6" stopIfTrue="1" operator="containsText" text="NO ACEPTABLE">
      <formula>NOT(ISERROR(SEARCH("NO ACEPTABLE",S11)))</formula>
    </cfRule>
  </conditionalFormatting>
  <conditionalFormatting sqref="S29:S33">
    <cfRule type="containsText" dxfId="2240" priority="1" stopIfTrue="1" operator="containsText" text="MEJORABLE">
      <formula>NOT(ISERROR(SEARCH("MEJORABLE",S29)))</formula>
    </cfRule>
    <cfRule type="containsText" dxfId="2239" priority="2" stopIfTrue="1" operator="containsText" text="ACEPTABLE CON CONTROL ESPECIFICO">
      <formula>NOT(ISERROR(SEARCH("ACEPTABLE CON CONTROL ESPECIFICO",S29)))</formula>
    </cfRule>
    <cfRule type="containsText" dxfId="2238" priority="3" stopIfTrue="1" operator="containsText" text="NO ACEPTABLE">
      <formula>NOT(ISERROR(SEARCH("NO ACEPTABLE",S29)))</formula>
    </cfRule>
  </conditionalFormatting>
  <pageMargins left="0.7" right="0.7" top="0.75" bottom="0.75" header="0.3" footer="0.3"/>
  <pageSetup scale="10" orientation="portrait" r:id="rId1"/>
  <rowBreaks count="1" manualBreakCount="1">
    <brk id="36"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500-000000000000}">
          <x14:formula1>
            <xm:f>'G. NIVEL DE CONSECUENCIA'!$D$10:$D$13</xm:f>
          </x14:formula1>
          <xm:sqref>P11:P105</xm:sqref>
        </x14:dataValidation>
        <x14:dataValidation type="list" allowBlank="1" showInputMessage="1" showErrorMessage="1" promptTitle="NE" prompt="4 = Continua_x000a_3 = Frecuente_x000a_2 = Ocasional_x000a_1 = Esporádica" xr:uid="{00000000-0002-0000-1500-000001000000}">
          <x14:formula1>
            <xm:f>'D. NIVEL DE EXPOSICIÓN'!$D$8:$D$15</xm:f>
          </x14:formula1>
          <xm:sqref>M11:M105</xm:sqref>
        </x14:dataValidation>
        <x14:dataValidation type="list" allowBlank="1" showInputMessage="1" showErrorMessage="1" prompt="10 = Muy Alto_x000a_6 = Alto_x000a_2 = Medio_x000a_0 = Bajo" xr:uid="{00000000-0002-0000-1500-000002000000}">
          <x14:formula1>
            <xm:f>'C. NIVEL DE DEFICIENCIA'!$C$8:$C$17</xm:f>
          </x14:formula1>
          <xm:sqref>L11:L105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8"/>
  <dimension ref="C1:X78"/>
  <sheetViews>
    <sheetView view="pageBreakPreview" zoomScale="10" zoomScaleNormal="10" zoomScaleSheetLayoutView="10" workbookViewId="0">
      <selection sqref="A1:XFD1048576"/>
    </sheetView>
  </sheetViews>
  <sheetFormatPr baseColWidth="10" defaultColWidth="11.44140625" defaultRowHeight="14.4"/>
  <cols>
    <col min="1" max="2" width="11.44140625" style="169"/>
    <col min="3" max="3" width="38" style="169" customWidth="1"/>
    <col min="4" max="5" width="33.6640625" style="169" customWidth="1"/>
    <col min="6" max="6" width="45.6640625" style="169" customWidth="1"/>
    <col min="7" max="7" width="54.5546875" style="335" customWidth="1"/>
    <col min="8" max="8" width="50.44140625" style="169" customWidth="1"/>
    <col min="9" max="9" width="33.6640625" style="169" customWidth="1"/>
    <col min="10" max="10" width="47.109375" style="169" customWidth="1"/>
    <col min="11" max="11" width="42.6640625" style="169" customWidth="1"/>
    <col min="12" max="14" width="33.6640625" style="169" customWidth="1"/>
    <col min="15" max="15" width="60" style="169" customWidth="1"/>
    <col min="16" max="18" width="33.6640625" style="169" customWidth="1"/>
    <col min="19" max="19" width="61.33203125" style="169" customWidth="1"/>
    <col min="20" max="21" width="33.6640625" style="169" customWidth="1"/>
    <col min="22" max="22" width="64.6640625" style="169" customWidth="1"/>
    <col min="23" max="23" width="117.44140625" style="169" customWidth="1"/>
    <col min="24" max="24" width="51.10937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75" customHeight="1">
      <c r="C5" s="251" t="s">
        <v>3</v>
      </c>
      <c r="D5" s="205">
        <v>43518</v>
      </c>
      <c r="E5" s="205">
        <v>43533</v>
      </c>
      <c r="F5" s="205">
        <v>43710</v>
      </c>
      <c r="G5" s="205">
        <v>43719</v>
      </c>
      <c r="H5" s="205">
        <v>43732</v>
      </c>
      <c r="I5" s="205">
        <v>43768</v>
      </c>
      <c r="J5" s="205">
        <v>44034</v>
      </c>
      <c r="K5" s="205">
        <v>44295</v>
      </c>
      <c r="L5" s="205">
        <v>44708</v>
      </c>
      <c r="M5" s="205">
        <v>45114</v>
      </c>
      <c r="N5" s="205">
        <v>45488</v>
      </c>
      <c r="O5" s="190"/>
      <c r="P5" s="190"/>
      <c r="Q5" s="190"/>
      <c r="R5" s="190"/>
      <c r="S5" s="187"/>
      <c r="T5" s="249"/>
      <c r="U5" s="1405"/>
      <c r="V5" s="1405"/>
      <c r="W5" s="1406"/>
      <c r="X5" s="1407"/>
    </row>
    <row r="6" spans="3:24" ht="45">
      <c r="C6" s="1408" t="s">
        <v>128</v>
      </c>
      <c r="D6" s="1409"/>
      <c r="E6" s="1487" t="s">
        <v>4347</v>
      </c>
      <c r="F6" s="1487"/>
      <c r="G6" s="1487"/>
      <c r="H6" s="1487"/>
      <c r="I6" s="1487"/>
      <c r="J6" s="1487"/>
      <c r="K6" s="1487"/>
      <c r="L6" s="1487"/>
      <c r="M6" s="1487"/>
      <c r="N6" s="1487"/>
      <c r="O6" s="1487"/>
      <c r="P6" s="1487"/>
      <c r="Q6" s="1487"/>
      <c r="R6" s="1487"/>
      <c r="S6" s="1487"/>
      <c r="T6" s="1487"/>
      <c r="U6" s="1487"/>
      <c r="V6" s="1487"/>
      <c r="W6" s="1487"/>
      <c r="X6" s="1488"/>
    </row>
    <row r="7" spans="3:24" ht="126.75" customHeight="1">
      <c r="C7" s="1594" t="s">
        <v>65</v>
      </c>
      <c r="D7" s="1592" t="s">
        <v>66</v>
      </c>
      <c r="E7" s="1592" t="s">
        <v>67</v>
      </c>
      <c r="F7" s="1592" t="s">
        <v>4</v>
      </c>
      <c r="G7" s="1592"/>
      <c r="H7" s="1592" t="s">
        <v>68</v>
      </c>
      <c r="I7" s="1592" t="s">
        <v>5</v>
      </c>
      <c r="J7" s="1592"/>
      <c r="K7" s="1592"/>
      <c r="L7" s="1596" t="s">
        <v>1166</v>
      </c>
      <c r="M7" s="1596"/>
      <c r="N7" s="1596"/>
      <c r="O7" s="1596"/>
      <c r="P7" s="1596"/>
      <c r="Q7" s="1596"/>
      <c r="R7" s="1596"/>
      <c r="S7" s="913" t="s">
        <v>1167</v>
      </c>
      <c r="T7" s="1592" t="s">
        <v>132</v>
      </c>
      <c r="U7" s="1592"/>
      <c r="V7" s="1592"/>
      <c r="W7" s="1592"/>
      <c r="X7" s="1593"/>
    </row>
    <row r="8" spans="3:24" ht="149.25" customHeight="1">
      <c r="C8" s="1594"/>
      <c r="D8" s="1595"/>
      <c r="E8" s="1595"/>
      <c r="F8" s="913" t="s">
        <v>812</v>
      </c>
      <c r="G8" s="913" t="s">
        <v>813</v>
      </c>
      <c r="H8" s="1592"/>
      <c r="I8" s="913" t="s">
        <v>69</v>
      </c>
      <c r="J8" s="913" t="s">
        <v>70</v>
      </c>
      <c r="K8" s="913" t="s">
        <v>71</v>
      </c>
      <c r="L8" s="913" t="s">
        <v>72</v>
      </c>
      <c r="M8" s="913" t="s">
        <v>644</v>
      </c>
      <c r="N8" s="913" t="s">
        <v>73</v>
      </c>
      <c r="O8" s="913" t="s">
        <v>1168</v>
      </c>
      <c r="P8" s="913" t="s">
        <v>74</v>
      </c>
      <c r="Q8" s="913" t="s">
        <v>814</v>
      </c>
      <c r="R8" s="913" t="s">
        <v>650</v>
      </c>
      <c r="S8" s="913" t="s">
        <v>75</v>
      </c>
      <c r="T8" s="913" t="s">
        <v>653</v>
      </c>
      <c r="U8" s="913" t="s">
        <v>655</v>
      </c>
      <c r="V8" s="913" t="s">
        <v>76</v>
      </c>
      <c r="W8" s="913" t="s">
        <v>1162</v>
      </c>
      <c r="X8" s="974" t="s">
        <v>1163</v>
      </c>
    </row>
    <row r="9" spans="3:24" ht="171" customHeight="1">
      <c r="C9" s="1491" t="s">
        <v>77</v>
      </c>
      <c r="D9" s="1492" t="s">
        <v>3885</v>
      </c>
      <c r="E9" s="1440" t="s">
        <v>6</v>
      </c>
      <c r="F9" s="5" t="s">
        <v>46</v>
      </c>
      <c r="G9" s="438"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16</v>
      </c>
      <c r="X9" s="183" t="s">
        <v>13</v>
      </c>
    </row>
    <row r="10" spans="3:24" ht="194.25" customHeight="1">
      <c r="C10" s="1491"/>
      <c r="D10" s="1492"/>
      <c r="E10" s="1440"/>
      <c r="F10" s="315" t="s">
        <v>1559</v>
      </c>
      <c r="G10" s="438" t="s">
        <v>86</v>
      </c>
      <c r="H10" s="184" t="s">
        <v>1347</v>
      </c>
      <c r="I10" s="5" t="s">
        <v>11</v>
      </c>
      <c r="J10" s="5" t="s">
        <v>196</v>
      </c>
      <c r="K10" s="5" t="s">
        <v>196</v>
      </c>
      <c r="L10" s="472">
        <v>2</v>
      </c>
      <c r="M10" s="472">
        <v>4</v>
      </c>
      <c r="N10" s="639">
        <f t="shared" ref="N10:N73" si="5">+L10*M10</f>
        <v>8</v>
      </c>
      <c r="O10" s="950" t="str">
        <f t="shared" si="1"/>
        <v>MEDIO</v>
      </c>
      <c r="P10" s="639">
        <v>10</v>
      </c>
      <c r="Q10" s="639">
        <f t="shared" ref="Q10:Q73" si="6">+N10*P10</f>
        <v>80</v>
      </c>
      <c r="R10" s="674" t="str">
        <f t="shared" si="3"/>
        <v>III</v>
      </c>
      <c r="S10" s="246" t="str">
        <f t="shared" ref="S10:S73" si="7">IF(Q10&gt;=600,"NO ACEPTABLE",IF(Q10&gt;=150,"ACEPTABLE CON CONTROL ESPECIFICO",IF(Q10&gt;=40,"MEJORABLE",IF(Q10&gt;=20,"ACEPTABLE"))))</f>
        <v>MEJORABLE</v>
      </c>
      <c r="T10" s="179" t="s">
        <v>91</v>
      </c>
      <c r="U10" s="179" t="s">
        <v>91</v>
      </c>
      <c r="V10" s="179" t="s">
        <v>91</v>
      </c>
      <c r="W10" s="318" t="s">
        <v>687</v>
      </c>
      <c r="X10" s="183" t="s">
        <v>190</v>
      </c>
    </row>
    <row r="11" spans="3:24" ht="182.4">
      <c r="C11" s="1491"/>
      <c r="D11" s="1492"/>
      <c r="E11" s="1440"/>
      <c r="F11" s="184" t="s">
        <v>1549</v>
      </c>
      <c r="G11" s="438" t="s">
        <v>8</v>
      </c>
      <c r="H11" s="184" t="s">
        <v>1550</v>
      </c>
      <c r="I11" s="184" t="s">
        <v>11</v>
      </c>
      <c r="J11" s="184" t="s">
        <v>1551</v>
      </c>
      <c r="K11" s="184" t="s">
        <v>1552</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274" t="s">
        <v>13</v>
      </c>
      <c r="U11" s="274" t="s">
        <v>13</v>
      </c>
      <c r="V11" s="184" t="s">
        <v>1310</v>
      </c>
      <c r="W11" s="184" t="s">
        <v>661</v>
      </c>
      <c r="X11" s="157" t="s">
        <v>662</v>
      </c>
    </row>
    <row r="12" spans="3:24" ht="114">
      <c r="C12" s="1491"/>
      <c r="D12" s="1492"/>
      <c r="E12" s="1440"/>
      <c r="F12" s="188" t="s">
        <v>663</v>
      </c>
      <c r="G12" s="438" t="s">
        <v>8</v>
      </c>
      <c r="H12" s="178" t="s">
        <v>269</v>
      </c>
      <c r="I12" s="178" t="s">
        <v>11</v>
      </c>
      <c r="J12" s="184" t="s">
        <v>1551</v>
      </c>
      <c r="K12" s="178" t="s">
        <v>1553</v>
      </c>
      <c r="L12" s="472">
        <v>6</v>
      </c>
      <c r="M12" s="472">
        <v>4</v>
      </c>
      <c r="N12" s="639">
        <f t="shared" si="5"/>
        <v>24</v>
      </c>
      <c r="O12" s="950" t="str">
        <f t="shared" si="1"/>
        <v>MUY ALTO</v>
      </c>
      <c r="P12" s="639">
        <v>10</v>
      </c>
      <c r="Q12" s="639">
        <f t="shared" si="6"/>
        <v>240</v>
      </c>
      <c r="R12" s="674" t="str">
        <f t="shared" si="3"/>
        <v>II</v>
      </c>
      <c r="S12" s="246" t="str">
        <f t="shared" si="7"/>
        <v>ACEPTABLE CON CONTROL ESPECIFICO</v>
      </c>
      <c r="T12" s="178" t="s">
        <v>91</v>
      </c>
      <c r="U12" s="178" t="s">
        <v>91</v>
      </c>
      <c r="V12" s="184" t="s">
        <v>1310</v>
      </c>
      <c r="W12" s="178" t="s">
        <v>1554</v>
      </c>
      <c r="X12" s="320" t="s">
        <v>13</v>
      </c>
    </row>
    <row r="13" spans="3:24" ht="68.400000000000006">
      <c r="C13" s="1491"/>
      <c r="D13" s="1492"/>
      <c r="E13" s="1440"/>
      <c r="F13" s="184" t="s">
        <v>15</v>
      </c>
      <c r="G13" s="438" t="s">
        <v>8</v>
      </c>
      <c r="H13" s="178" t="s">
        <v>315</v>
      </c>
      <c r="I13" s="178" t="s">
        <v>11</v>
      </c>
      <c r="J13" s="178" t="s">
        <v>44</v>
      </c>
      <c r="K13" s="178" t="s">
        <v>11</v>
      </c>
      <c r="L13" s="472">
        <v>6</v>
      </c>
      <c r="M13" s="472">
        <v>4</v>
      </c>
      <c r="N13" s="639">
        <f t="shared" si="5"/>
        <v>24</v>
      </c>
      <c r="O13" s="950" t="str">
        <f t="shared" si="1"/>
        <v>MUY ALTO</v>
      </c>
      <c r="P13" s="639">
        <v>10</v>
      </c>
      <c r="Q13" s="639">
        <f t="shared" si="6"/>
        <v>240</v>
      </c>
      <c r="R13" s="674" t="str">
        <f t="shared" si="3"/>
        <v>II</v>
      </c>
      <c r="S13" s="246" t="str">
        <f t="shared" si="7"/>
        <v>ACEPTABLE CON CONTROL ESPECIFICO</v>
      </c>
      <c r="T13" s="178" t="s">
        <v>14</v>
      </c>
      <c r="U13" s="178" t="s">
        <v>14</v>
      </c>
      <c r="V13" s="184" t="s">
        <v>1310</v>
      </c>
      <c r="W13" s="184" t="s">
        <v>16</v>
      </c>
      <c r="X13" s="320" t="s">
        <v>13</v>
      </c>
    </row>
    <row r="14" spans="3:24" ht="136.80000000000001">
      <c r="C14" s="1491"/>
      <c r="D14" s="1492"/>
      <c r="E14" s="1440"/>
      <c r="F14" s="33" t="s">
        <v>35</v>
      </c>
      <c r="G14" s="438" t="s">
        <v>20</v>
      </c>
      <c r="H14" s="179" t="s">
        <v>48</v>
      </c>
      <c r="I14" s="184" t="s">
        <v>11</v>
      </c>
      <c r="J14" s="184" t="s">
        <v>1450</v>
      </c>
      <c r="K14" s="179" t="s">
        <v>1532</v>
      </c>
      <c r="L14" s="472">
        <v>2</v>
      </c>
      <c r="M14" s="472">
        <v>4</v>
      </c>
      <c r="N14" s="639">
        <f t="shared" si="5"/>
        <v>8</v>
      </c>
      <c r="O14" s="950" t="str">
        <f t="shared" si="1"/>
        <v>MEDIO</v>
      </c>
      <c r="P14" s="639">
        <v>10</v>
      </c>
      <c r="Q14" s="639">
        <f t="shared" si="6"/>
        <v>80</v>
      </c>
      <c r="R14" s="674" t="str">
        <f t="shared" si="3"/>
        <v>III</v>
      </c>
      <c r="S14" s="246" t="str">
        <f t="shared" si="7"/>
        <v>MEJORABLE</v>
      </c>
      <c r="T14" s="179" t="s">
        <v>13</v>
      </c>
      <c r="U14" s="179" t="s">
        <v>13</v>
      </c>
      <c r="V14" s="179" t="s">
        <v>13</v>
      </c>
      <c r="W14" s="5" t="s">
        <v>1533</v>
      </c>
      <c r="X14" s="183" t="s">
        <v>50</v>
      </c>
    </row>
    <row r="15" spans="3:24" ht="68.400000000000006">
      <c r="C15" s="1491"/>
      <c r="D15" s="1492"/>
      <c r="E15" s="1440"/>
      <c r="F15" s="5" t="s">
        <v>2614</v>
      </c>
      <c r="G15" s="438" t="s">
        <v>20</v>
      </c>
      <c r="H15" s="184" t="s">
        <v>680</v>
      </c>
      <c r="I15" s="5" t="s">
        <v>11</v>
      </c>
      <c r="J15" s="5" t="s">
        <v>196</v>
      </c>
      <c r="K15" s="5" t="s">
        <v>196</v>
      </c>
      <c r="L15" s="472">
        <v>2</v>
      </c>
      <c r="M15" s="472">
        <v>4</v>
      </c>
      <c r="N15" s="639">
        <f t="shared" si="5"/>
        <v>8</v>
      </c>
      <c r="O15" s="950" t="str">
        <f t="shared" si="1"/>
        <v>MEDIO</v>
      </c>
      <c r="P15" s="639">
        <v>10</v>
      </c>
      <c r="Q15" s="639">
        <f t="shared" si="6"/>
        <v>80</v>
      </c>
      <c r="R15" s="674" t="str">
        <f t="shared" si="3"/>
        <v>III</v>
      </c>
      <c r="S15" s="246" t="str">
        <f t="shared" si="7"/>
        <v>MEJORABLE</v>
      </c>
      <c r="T15" s="178" t="s">
        <v>91</v>
      </c>
      <c r="U15" s="178" t="s">
        <v>91</v>
      </c>
      <c r="V15" s="178" t="s">
        <v>91</v>
      </c>
      <c r="W15" s="314" t="s">
        <v>681</v>
      </c>
      <c r="X15" s="320" t="s">
        <v>13</v>
      </c>
    </row>
    <row r="16" spans="3:24" ht="136.80000000000001">
      <c r="C16" s="1491"/>
      <c r="D16" s="1492"/>
      <c r="E16" s="1440"/>
      <c r="F16" s="34" t="s">
        <v>364</v>
      </c>
      <c r="G16" s="438" t="s">
        <v>20</v>
      </c>
      <c r="H16" s="179" t="s">
        <v>365</v>
      </c>
      <c r="I16" s="5" t="s">
        <v>11</v>
      </c>
      <c r="J16" s="5" t="s">
        <v>11</v>
      </c>
      <c r="K16" s="5" t="s">
        <v>11</v>
      </c>
      <c r="L16" s="472">
        <v>2</v>
      </c>
      <c r="M16" s="472">
        <v>4</v>
      </c>
      <c r="N16" s="639">
        <f t="shared" si="5"/>
        <v>8</v>
      </c>
      <c r="O16" s="950" t="str">
        <f t="shared" si="1"/>
        <v>MEDIO</v>
      </c>
      <c r="P16" s="639">
        <v>10</v>
      </c>
      <c r="Q16" s="639">
        <f t="shared" si="6"/>
        <v>80</v>
      </c>
      <c r="R16" s="674" t="str">
        <f t="shared" si="3"/>
        <v>III</v>
      </c>
      <c r="S16" s="246" t="str">
        <f t="shared" si="7"/>
        <v>MEJORABLE</v>
      </c>
      <c r="T16" s="179" t="s">
        <v>13</v>
      </c>
      <c r="U16" s="179" t="s">
        <v>13</v>
      </c>
      <c r="V16" s="179" t="s">
        <v>939</v>
      </c>
      <c r="W16" s="5" t="s">
        <v>940</v>
      </c>
      <c r="X16" s="183" t="s">
        <v>13</v>
      </c>
    </row>
    <row r="17" spans="3:24" ht="68.400000000000006">
      <c r="C17" s="1491"/>
      <c r="D17" s="1492"/>
      <c r="E17" s="1440"/>
      <c r="F17" s="5" t="s">
        <v>677</v>
      </c>
      <c r="G17" s="438" t="s">
        <v>20</v>
      </c>
      <c r="H17" s="5" t="s">
        <v>678</v>
      </c>
      <c r="I17" s="178" t="s">
        <v>11</v>
      </c>
      <c r="J17" s="178" t="s">
        <v>11</v>
      </c>
      <c r="K17" s="178" t="s">
        <v>11</v>
      </c>
      <c r="L17" s="472">
        <v>2</v>
      </c>
      <c r="M17" s="472">
        <v>4</v>
      </c>
      <c r="N17" s="639">
        <f t="shared" si="5"/>
        <v>8</v>
      </c>
      <c r="O17" s="950" t="str">
        <f t="shared" si="1"/>
        <v>MEDIO</v>
      </c>
      <c r="P17" s="639">
        <v>10</v>
      </c>
      <c r="Q17" s="639">
        <f t="shared" si="6"/>
        <v>80</v>
      </c>
      <c r="R17" s="674" t="str">
        <f t="shared" si="3"/>
        <v>III</v>
      </c>
      <c r="S17" s="246" t="str">
        <f t="shared" si="7"/>
        <v>MEJORABLE</v>
      </c>
      <c r="T17" s="274" t="s">
        <v>13</v>
      </c>
      <c r="U17" s="184" t="s">
        <v>13</v>
      </c>
      <c r="V17" s="184" t="s">
        <v>13</v>
      </c>
      <c r="W17" s="306" t="s">
        <v>1557</v>
      </c>
      <c r="X17" s="157" t="s">
        <v>13</v>
      </c>
    </row>
    <row r="18" spans="3:24" ht="114">
      <c r="C18" s="1491"/>
      <c r="D18" s="1492"/>
      <c r="E18" s="1440"/>
      <c r="F18" s="5" t="s">
        <v>40</v>
      </c>
      <c r="G18" s="438" t="s">
        <v>20</v>
      </c>
      <c r="H18" s="5" t="s">
        <v>41</v>
      </c>
      <c r="I18" s="5" t="s">
        <v>42</v>
      </c>
      <c r="J18" s="5" t="s">
        <v>11</v>
      </c>
      <c r="K18" s="5" t="s">
        <v>938</v>
      </c>
      <c r="L18" s="472">
        <v>2</v>
      </c>
      <c r="M18" s="472">
        <v>4</v>
      </c>
      <c r="N18" s="639">
        <f t="shared" si="5"/>
        <v>8</v>
      </c>
      <c r="O18" s="950" t="str">
        <f t="shared" si="1"/>
        <v>MEDIO</v>
      </c>
      <c r="P18" s="639">
        <v>10</v>
      </c>
      <c r="Q18" s="639">
        <f t="shared" si="6"/>
        <v>80</v>
      </c>
      <c r="R18" s="674" t="str">
        <f t="shared" si="3"/>
        <v>III</v>
      </c>
      <c r="S18" s="246" t="str">
        <f t="shared" si="7"/>
        <v>MEJORABLE</v>
      </c>
      <c r="T18" s="179" t="s">
        <v>14</v>
      </c>
      <c r="U18" s="179" t="s">
        <v>14</v>
      </c>
      <c r="V18" s="179" t="s">
        <v>14</v>
      </c>
      <c r="W18" s="5" t="s">
        <v>941</v>
      </c>
      <c r="X18" s="183" t="s">
        <v>13</v>
      </c>
    </row>
    <row r="19" spans="3:24" ht="91.2">
      <c r="C19" s="1491"/>
      <c r="D19" s="1492"/>
      <c r="E19" s="1440"/>
      <c r="F19" s="188" t="s">
        <v>19</v>
      </c>
      <c r="G19" s="438" t="s">
        <v>20</v>
      </c>
      <c r="H19" s="179" t="s">
        <v>21</v>
      </c>
      <c r="I19" s="184" t="s">
        <v>11</v>
      </c>
      <c r="J19" s="184" t="s">
        <v>1534</v>
      </c>
      <c r="K19" s="184" t="s">
        <v>1535</v>
      </c>
      <c r="L19" s="472">
        <v>2</v>
      </c>
      <c r="M19" s="472">
        <v>4</v>
      </c>
      <c r="N19" s="639">
        <f t="shared" si="5"/>
        <v>8</v>
      </c>
      <c r="O19" s="950" t="str">
        <f t="shared" si="1"/>
        <v>MEDIO</v>
      </c>
      <c r="P19" s="639">
        <v>10</v>
      </c>
      <c r="Q19" s="639">
        <f t="shared" si="6"/>
        <v>80</v>
      </c>
      <c r="R19" s="674" t="str">
        <f t="shared" si="3"/>
        <v>III</v>
      </c>
      <c r="S19" s="246" t="str">
        <f t="shared" si="7"/>
        <v>MEJORABLE</v>
      </c>
      <c r="T19" s="180" t="s">
        <v>13</v>
      </c>
      <c r="U19" s="179" t="s">
        <v>14</v>
      </c>
      <c r="V19" s="179" t="s">
        <v>22</v>
      </c>
      <c r="W19" s="179" t="s">
        <v>23</v>
      </c>
      <c r="X19" s="183" t="s">
        <v>13</v>
      </c>
    </row>
    <row r="20" spans="3:24" ht="45.6">
      <c r="C20" s="1491"/>
      <c r="D20" s="1493" t="s">
        <v>3886</v>
      </c>
      <c r="E20" s="363" t="s">
        <v>6</v>
      </c>
      <c r="F20" s="312" t="s">
        <v>304</v>
      </c>
      <c r="G20" s="438" t="s">
        <v>1216</v>
      </c>
      <c r="H20" s="178" t="s">
        <v>270</v>
      </c>
      <c r="I20" s="178" t="s">
        <v>11</v>
      </c>
      <c r="J20" s="178" t="s">
        <v>11</v>
      </c>
      <c r="K20" s="184" t="s">
        <v>334</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36" t="s">
        <v>1536</v>
      </c>
      <c r="X20" s="39" t="s">
        <v>945</v>
      </c>
    </row>
    <row r="21" spans="3:24" ht="114">
      <c r="C21" s="1491"/>
      <c r="D21" s="1493"/>
      <c r="E21" s="363" t="s">
        <v>6</v>
      </c>
      <c r="F21" s="185" t="s">
        <v>665</v>
      </c>
      <c r="G21" s="438" t="s">
        <v>1216</v>
      </c>
      <c r="H21" s="178" t="s">
        <v>270</v>
      </c>
      <c r="I21" s="178" t="s">
        <v>11</v>
      </c>
      <c r="J21" s="178" t="s">
        <v>11</v>
      </c>
      <c r="K21" s="184" t="s">
        <v>271</v>
      </c>
      <c r="L21" s="472">
        <v>2</v>
      </c>
      <c r="M21" s="472">
        <v>4</v>
      </c>
      <c r="N21" s="639">
        <f t="shared" si="5"/>
        <v>8</v>
      </c>
      <c r="O21" s="950" t="str">
        <f t="shared" si="1"/>
        <v>MEDIO</v>
      </c>
      <c r="P21" s="639">
        <v>10</v>
      </c>
      <c r="Q21" s="639">
        <f t="shared" si="6"/>
        <v>80</v>
      </c>
      <c r="R21" s="674" t="str">
        <f t="shared" si="3"/>
        <v>III</v>
      </c>
      <c r="S21" s="246" t="str">
        <f t="shared" si="7"/>
        <v>MEJORABLE</v>
      </c>
      <c r="T21" s="179" t="s">
        <v>91</v>
      </c>
      <c r="U21" s="179" t="s">
        <v>91</v>
      </c>
      <c r="V21" s="179" t="s">
        <v>91</v>
      </c>
      <c r="W21" s="5" t="s">
        <v>1537</v>
      </c>
      <c r="X21" s="39" t="s">
        <v>311</v>
      </c>
    </row>
    <row r="22" spans="3:24" ht="91.2">
      <c r="C22" s="1491"/>
      <c r="D22" s="1493"/>
      <c r="E22" s="363" t="s">
        <v>6</v>
      </c>
      <c r="F22" s="188" t="s">
        <v>303</v>
      </c>
      <c r="G22" s="438" t="s">
        <v>219</v>
      </c>
      <c r="H22" s="178" t="s">
        <v>220</v>
      </c>
      <c r="I22" s="178" t="s">
        <v>942</v>
      </c>
      <c r="J22" s="178" t="s">
        <v>11</v>
      </c>
      <c r="K22" s="179" t="s">
        <v>943</v>
      </c>
      <c r="L22" s="472">
        <v>2</v>
      </c>
      <c r="M22" s="472">
        <v>4</v>
      </c>
      <c r="N22" s="639">
        <f t="shared" si="5"/>
        <v>8</v>
      </c>
      <c r="O22" s="950" t="str">
        <f t="shared" si="1"/>
        <v>MEDIO</v>
      </c>
      <c r="P22" s="639">
        <v>10</v>
      </c>
      <c r="Q22" s="639">
        <f t="shared" si="6"/>
        <v>80</v>
      </c>
      <c r="R22" s="674" t="str">
        <f t="shared" si="3"/>
        <v>III</v>
      </c>
      <c r="S22" s="246" t="str">
        <f t="shared" si="7"/>
        <v>MEJORABLE</v>
      </c>
      <c r="T22" s="179" t="s">
        <v>91</v>
      </c>
      <c r="U22" s="179" t="s">
        <v>91</v>
      </c>
      <c r="V22" s="179" t="s">
        <v>91</v>
      </c>
      <c r="W22" s="179" t="s">
        <v>1538</v>
      </c>
      <c r="X22" s="183" t="s">
        <v>946</v>
      </c>
    </row>
    <row r="23" spans="3:24" ht="68.400000000000006">
      <c r="C23" s="1491"/>
      <c r="D23" s="1493"/>
      <c r="E23" s="363" t="s">
        <v>6</v>
      </c>
      <c r="F23" s="184" t="s">
        <v>666</v>
      </c>
      <c r="G23" s="438" t="s">
        <v>17</v>
      </c>
      <c r="H23" s="314" t="s">
        <v>18</v>
      </c>
      <c r="I23" s="178" t="s">
        <v>45</v>
      </c>
      <c r="J23" s="178" t="s">
        <v>11</v>
      </c>
      <c r="K23" s="178" t="s">
        <v>911</v>
      </c>
      <c r="L23" s="472">
        <v>2</v>
      </c>
      <c r="M23" s="472">
        <v>4</v>
      </c>
      <c r="N23" s="639">
        <f t="shared" si="5"/>
        <v>8</v>
      </c>
      <c r="O23" s="950" t="str">
        <f t="shared" si="1"/>
        <v>MEDIO</v>
      </c>
      <c r="P23" s="639">
        <v>10</v>
      </c>
      <c r="Q23" s="639">
        <f t="shared" si="6"/>
        <v>80</v>
      </c>
      <c r="R23" s="674" t="str">
        <f t="shared" si="3"/>
        <v>III</v>
      </c>
      <c r="S23" s="246" t="str">
        <f t="shared" si="7"/>
        <v>MEJORABLE</v>
      </c>
      <c r="T23" s="272" t="s">
        <v>13</v>
      </c>
      <c r="U23" s="178" t="s">
        <v>14</v>
      </c>
      <c r="V23" s="178" t="s">
        <v>14</v>
      </c>
      <c r="W23" s="318" t="s">
        <v>16</v>
      </c>
      <c r="X23" s="319" t="s">
        <v>13</v>
      </c>
    </row>
    <row r="24" spans="3:24" ht="159.6">
      <c r="C24" s="1491"/>
      <c r="D24" s="1493"/>
      <c r="E24" s="363" t="s">
        <v>6</v>
      </c>
      <c r="F24" s="315" t="s">
        <v>667</v>
      </c>
      <c r="G24" s="438" t="s">
        <v>8</v>
      </c>
      <c r="H24" s="314" t="s">
        <v>368</v>
      </c>
      <c r="I24" s="178" t="s">
        <v>10</v>
      </c>
      <c r="J24" s="178" t="s">
        <v>11</v>
      </c>
      <c r="K24" s="178" t="s">
        <v>369</v>
      </c>
      <c r="L24" s="472">
        <v>6</v>
      </c>
      <c r="M24" s="472">
        <v>4</v>
      </c>
      <c r="N24" s="639">
        <f t="shared" si="5"/>
        <v>24</v>
      </c>
      <c r="O24" s="950" t="str">
        <f t="shared" si="1"/>
        <v>MUY ALTO</v>
      </c>
      <c r="P24" s="639">
        <v>10</v>
      </c>
      <c r="Q24" s="639">
        <f t="shared" si="6"/>
        <v>240</v>
      </c>
      <c r="R24" s="674" t="str">
        <f t="shared" si="3"/>
        <v>II</v>
      </c>
      <c r="S24" s="246" t="str">
        <f t="shared" si="7"/>
        <v>ACEPTABLE CON CONTROL ESPECIFICO</v>
      </c>
      <c r="T24" s="178" t="s">
        <v>13</v>
      </c>
      <c r="U24" s="178" t="s">
        <v>14</v>
      </c>
      <c r="V24" s="178" t="s">
        <v>1539</v>
      </c>
      <c r="W24" s="318" t="s">
        <v>370</v>
      </c>
      <c r="X24" s="320" t="s">
        <v>13</v>
      </c>
    </row>
    <row r="25" spans="3:24" ht="91.2">
      <c r="C25" s="1491"/>
      <c r="D25" s="1493"/>
      <c r="E25" s="363" t="s">
        <v>6</v>
      </c>
      <c r="F25" s="185" t="s">
        <v>306</v>
      </c>
      <c r="G25" s="438" t="s">
        <v>8</v>
      </c>
      <c r="H25" s="324" t="s">
        <v>222</v>
      </c>
      <c r="I25" s="324" t="s">
        <v>11</v>
      </c>
      <c r="J25" s="324" t="s">
        <v>11</v>
      </c>
      <c r="K25" s="324" t="s">
        <v>223</v>
      </c>
      <c r="L25" s="472">
        <v>6</v>
      </c>
      <c r="M25" s="472">
        <v>4</v>
      </c>
      <c r="N25" s="639">
        <f t="shared" si="5"/>
        <v>24</v>
      </c>
      <c r="O25" s="950" t="str">
        <f t="shared" si="1"/>
        <v>MUY ALTO</v>
      </c>
      <c r="P25" s="639">
        <v>10</v>
      </c>
      <c r="Q25" s="639">
        <f t="shared" si="6"/>
        <v>240</v>
      </c>
      <c r="R25" s="674" t="str">
        <f t="shared" si="3"/>
        <v>II</v>
      </c>
      <c r="S25" s="246" t="str">
        <f t="shared" si="7"/>
        <v>ACEPTABLE CON CONTROL ESPECIFICO</v>
      </c>
      <c r="T25" s="178" t="s">
        <v>91</v>
      </c>
      <c r="U25" s="178" t="s">
        <v>91</v>
      </c>
      <c r="V25" s="178" t="s">
        <v>91</v>
      </c>
      <c r="W25" s="314" t="s">
        <v>224</v>
      </c>
      <c r="X25" s="320" t="s">
        <v>13</v>
      </c>
    </row>
    <row r="26" spans="3:24" ht="159.6">
      <c r="C26" s="1491"/>
      <c r="D26" s="1493"/>
      <c r="E26" s="1440" t="s">
        <v>6</v>
      </c>
      <c r="F26" s="315" t="s">
        <v>668</v>
      </c>
      <c r="G26" s="438" t="s">
        <v>8</v>
      </c>
      <c r="H26" s="314" t="s">
        <v>372</v>
      </c>
      <c r="I26" s="178" t="s">
        <v>10</v>
      </c>
      <c r="J26" s="178" t="s">
        <v>11</v>
      </c>
      <c r="K26" s="178" t="s">
        <v>369</v>
      </c>
      <c r="L26" s="472">
        <v>6</v>
      </c>
      <c r="M26" s="472">
        <v>4</v>
      </c>
      <c r="N26" s="639">
        <f t="shared" si="5"/>
        <v>24</v>
      </c>
      <c r="O26" s="950" t="str">
        <f t="shared" si="1"/>
        <v>MUY ALTO</v>
      </c>
      <c r="P26" s="639">
        <v>10</v>
      </c>
      <c r="Q26" s="639">
        <f t="shared" si="6"/>
        <v>240</v>
      </c>
      <c r="R26" s="674" t="str">
        <f t="shared" si="3"/>
        <v>II</v>
      </c>
      <c r="S26" s="246" t="str">
        <f t="shared" si="7"/>
        <v>ACEPTABLE CON CONTROL ESPECIFICO</v>
      </c>
      <c r="T26" s="178" t="s">
        <v>14</v>
      </c>
      <c r="U26" s="178" t="s">
        <v>14</v>
      </c>
      <c r="V26" s="178" t="s">
        <v>14</v>
      </c>
      <c r="W26" s="318" t="s">
        <v>373</v>
      </c>
      <c r="X26" s="320" t="s">
        <v>13</v>
      </c>
    </row>
    <row r="27" spans="3:24" ht="159.6">
      <c r="C27" s="1491"/>
      <c r="D27" s="1493"/>
      <c r="E27" s="1440"/>
      <c r="F27" s="315" t="s">
        <v>669</v>
      </c>
      <c r="G27" s="438" t="s">
        <v>8</v>
      </c>
      <c r="H27" s="314" t="s">
        <v>375</v>
      </c>
      <c r="I27" s="178" t="s">
        <v>10</v>
      </c>
      <c r="J27" s="178" t="s">
        <v>11</v>
      </c>
      <c r="K27" s="178" t="s">
        <v>369</v>
      </c>
      <c r="L27" s="472">
        <v>6</v>
      </c>
      <c r="M27" s="472">
        <v>4</v>
      </c>
      <c r="N27" s="639">
        <f t="shared" si="5"/>
        <v>24</v>
      </c>
      <c r="O27" s="950" t="str">
        <f t="shared" si="1"/>
        <v>MUY ALTO</v>
      </c>
      <c r="P27" s="639">
        <v>10</v>
      </c>
      <c r="Q27" s="639">
        <f t="shared" si="6"/>
        <v>240</v>
      </c>
      <c r="R27" s="674" t="str">
        <f t="shared" si="3"/>
        <v>II</v>
      </c>
      <c r="S27" s="246" t="str">
        <f t="shared" si="7"/>
        <v>ACEPTABLE CON CONTROL ESPECIFICO</v>
      </c>
      <c r="T27" s="178" t="s">
        <v>14</v>
      </c>
      <c r="U27" s="178" t="s">
        <v>14</v>
      </c>
      <c r="V27" s="178" t="s">
        <v>14</v>
      </c>
      <c r="W27" s="318" t="s">
        <v>373</v>
      </c>
      <c r="X27" s="320" t="s">
        <v>13</v>
      </c>
    </row>
    <row r="28" spans="3:24" ht="159.6">
      <c r="C28" s="1491"/>
      <c r="D28" s="1493"/>
      <c r="E28" s="1440"/>
      <c r="F28" s="315" t="s">
        <v>670</v>
      </c>
      <c r="G28" s="438" t="s">
        <v>8</v>
      </c>
      <c r="H28" s="314" t="s">
        <v>377</v>
      </c>
      <c r="I28" s="178" t="s">
        <v>10</v>
      </c>
      <c r="J28" s="178" t="s">
        <v>11</v>
      </c>
      <c r="K28" s="178" t="s">
        <v>369</v>
      </c>
      <c r="L28" s="472">
        <v>6</v>
      </c>
      <c r="M28" s="472">
        <v>4</v>
      </c>
      <c r="N28" s="639">
        <f t="shared" si="5"/>
        <v>24</v>
      </c>
      <c r="O28" s="950" t="str">
        <f t="shared" si="1"/>
        <v>MUY ALTO</v>
      </c>
      <c r="P28" s="639">
        <v>10</v>
      </c>
      <c r="Q28" s="639">
        <f t="shared" si="6"/>
        <v>240</v>
      </c>
      <c r="R28" s="674" t="str">
        <f t="shared" si="3"/>
        <v>II</v>
      </c>
      <c r="S28" s="246" t="str">
        <f t="shared" si="7"/>
        <v>ACEPTABLE CON CONTROL ESPECIFICO</v>
      </c>
      <c r="T28" s="178" t="s">
        <v>14</v>
      </c>
      <c r="U28" s="178" t="s">
        <v>14</v>
      </c>
      <c r="V28" s="178" t="s">
        <v>14</v>
      </c>
      <c r="W28" s="318" t="s">
        <v>378</v>
      </c>
      <c r="X28" s="320" t="s">
        <v>13</v>
      </c>
    </row>
    <row r="29" spans="3:24" ht="159.6">
      <c r="C29" s="1491"/>
      <c r="D29" s="1493"/>
      <c r="E29" s="1440"/>
      <c r="F29" s="315" t="s">
        <v>2615</v>
      </c>
      <c r="G29" s="438" t="s">
        <v>8</v>
      </c>
      <c r="H29" s="314" t="s">
        <v>377</v>
      </c>
      <c r="I29" s="178" t="s">
        <v>10</v>
      </c>
      <c r="J29" s="178" t="s">
        <v>11</v>
      </c>
      <c r="K29" s="178" t="s">
        <v>369</v>
      </c>
      <c r="L29" s="472">
        <v>6</v>
      </c>
      <c r="M29" s="472">
        <v>4</v>
      </c>
      <c r="N29" s="639">
        <f t="shared" si="5"/>
        <v>24</v>
      </c>
      <c r="O29" s="950" t="str">
        <f t="shared" si="1"/>
        <v>MUY ALTO</v>
      </c>
      <c r="P29" s="639">
        <v>10</v>
      </c>
      <c r="Q29" s="639">
        <f t="shared" si="6"/>
        <v>240</v>
      </c>
      <c r="R29" s="674" t="str">
        <f t="shared" si="3"/>
        <v>II</v>
      </c>
      <c r="S29" s="246" t="str">
        <f t="shared" si="7"/>
        <v>ACEPTABLE CON CONTROL ESPECIFICO</v>
      </c>
      <c r="T29" s="178" t="s">
        <v>14</v>
      </c>
      <c r="U29" s="178" t="s">
        <v>14</v>
      </c>
      <c r="V29" s="178" t="s">
        <v>14</v>
      </c>
      <c r="W29" s="318" t="s">
        <v>378</v>
      </c>
      <c r="X29" s="320" t="s">
        <v>13</v>
      </c>
    </row>
    <row r="30" spans="3:24" ht="117.75" customHeight="1">
      <c r="C30" s="1491"/>
      <c r="D30" s="1493"/>
      <c r="E30" s="1440"/>
      <c r="F30" s="185" t="s">
        <v>1540</v>
      </c>
      <c r="G30" s="438" t="s">
        <v>8</v>
      </c>
      <c r="H30" s="178" t="s">
        <v>1339</v>
      </c>
      <c r="I30" s="178" t="s">
        <v>11</v>
      </c>
      <c r="J30" s="178" t="s">
        <v>1340</v>
      </c>
      <c r="K30" s="178" t="s">
        <v>11</v>
      </c>
      <c r="L30" s="472">
        <v>6</v>
      </c>
      <c r="M30" s="472">
        <v>4</v>
      </c>
      <c r="N30" s="639">
        <f t="shared" si="5"/>
        <v>24</v>
      </c>
      <c r="O30" s="950" t="str">
        <f t="shared" si="1"/>
        <v>MUY ALTO</v>
      </c>
      <c r="P30" s="639">
        <v>10</v>
      </c>
      <c r="Q30" s="639">
        <f t="shared" si="6"/>
        <v>240</v>
      </c>
      <c r="R30" s="674" t="str">
        <f t="shared" si="3"/>
        <v>II</v>
      </c>
      <c r="S30" s="246" t="str">
        <f t="shared" si="7"/>
        <v>ACEPTABLE CON CONTROL ESPECIFICO</v>
      </c>
      <c r="T30" s="178" t="s">
        <v>91</v>
      </c>
      <c r="U30" s="178" t="s">
        <v>91</v>
      </c>
      <c r="V30" s="178" t="s">
        <v>91</v>
      </c>
      <c r="W30" s="178" t="s">
        <v>1357</v>
      </c>
      <c r="X30" s="158" t="s">
        <v>13</v>
      </c>
    </row>
    <row r="31" spans="3:24" ht="319.2">
      <c r="C31" s="1491"/>
      <c r="D31" s="1493"/>
      <c r="E31" s="1440"/>
      <c r="F31" s="188" t="s">
        <v>1541</v>
      </c>
      <c r="G31" s="438" t="s">
        <v>20</v>
      </c>
      <c r="H31" s="178" t="s">
        <v>1352</v>
      </c>
      <c r="I31" s="178" t="s">
        <v>11</v>
      </c>
      <c r="J31" s="178" t="s">
        <v>11</v>
      </c>
      <c r="K31" s="178" t="s">
        <v>11</v>
      </c>
      <c r="L31" s="472">
        <v>2</v>
      </c>
      <c r="M31" s="472">
        <v>4</v>
      </c>
      <c r="N31" s="639">
        <f t="shared" si="5"/>
        <v>8</v>
      </c>
      <c r="O31" s="950" t="str">
        <f t="shared" si="1"/>
        <v>MEDIO</v>
      </c>
      <c r="P31" s="639">
        <v>10</v>
      </c>
      <c r="Q31" s="639">
        <f t="shared" si="6"/>
        <v>80</v>
      </c>
      <c r="R31" s="674" t="str">
        <f t="shared" si="3"/>
        <v>III</v>
      </c>
      <c r="S31" s="246" t="str">
        <f t="shared" si="7"/>
        <v>MEJORABLE</v>
      </c>
      <c r="T31" s="179" t="s">
        <v>91</v>
      </c>
      <c r="U31" s="179" t="s">
        <v>91</v>
      </c>
      <c r="V31" s="179" t="s">
        <v>308</v>
      </c>
      <c r="W31" s="179" t="s">
        <v>471</v>
      </c>
      <c r="X31" s="183" t="s">
        <v>13</v>
      </c>
    </row>
    <row r="32" spans="3:24" ht="68.400000000000006">
      <c r="C32" s="1491"/>
      <c r="D32" s="1493"/>
      <c r="E32" s="1440"/>
      <c r="F32" s="315" t="s">
        <v>673</v>
      </c>
      <c r="G32" s="438" t="s">
        <v>20</v>
      </c>
      <c r="H32" s="314" t="s">
        <v>382</v>
      </c>
      <c r="I32" s="178" t="s">
        <v>383</v>
      </c>
      <c r="J32" s="178" t="s">
        <v>384</v>
      </c>
      <c r="K32" s="178" t="s">
        <v>873</v>
      </c>
      <c r="L32" s="472">
        <v>2</v>
      </c>
      <c r="M32" s="472">
        <v>4</v>
      </c>
      <c r="N32" s="639">
        <f t="shared" si="5"/>
        <v>8</v>
      </c>
      <c r="O32" s="950" t="str">
        <f t="shared" si="1"/>
        <v>MEDIO</v>
      </c>
      <c r="P32" s="639">
        <v>10</v>
      </c>
      <c r="Q32" s="639">
        <f t="shared" si="6"/>
        <v>80</v>
      </c>
      <c r="R32" s="674" t="str">
        <f t="shared" si="3"/>
        <v>III</v>
      </c>
      <c r="S32" s="246" t="str">
        <f t="shared" si="7"/>
        <v>MEJORABLE</v>
      </c>
      <c r="T32" s="178" t="s">
        <v>13</v>
      </c>
      <c r="U32" s="178" t="s">
        <v>13</v>
      </c>
      <c r="V32" s="178" t="s">
        <v>13</v>
      </c>
      <c r="W32" s="178" t="s">
        <v>1542</v>
      </c>
      <c r="X32" s="320" t="s">
        <v>13</v>
      </c>
    </row>
    <row r="33" spans="3:24" ht="168" customHeight="1">
      <c r="C33" s="1491"/>
      <c r="D33" s="1493"/>
      <c r="E33" s="1440"/>
      <c r="F33" s="315" t="s">
        <v>674</v>
      </c>
      <c r="G33" s="438" t="s">
        <v>20</v>
      </c>
      <c r="H33" s="314" t="s">
        <v>387</v>
      </c>
      <c r="I33" s="178" t="s">
        <v>944</v>
      </c>
      <c r="J33" s="178" t="s">
        <v>10</v>
      </c>
      <c r="K33" s="178" t="s">
        <v>1543</v>
      </c>
      <c r="L33" s="472">
        <v>2</v>
      </c>
      <c r="M33" s="472">
        <v>4</v>
      </c>
      <c r="N33" s="639">
        <f t="shared" si="5"/>
        <v>8</v>
      </c>
      <c r="O33" s="950" t="str">
        <f t="shared" si="1"/>
        <v>MEDIO</v>
      </c>
      <c r="P33" s="639">
        <v>10</v>
      </c>
      <c r="Q33" s="639">
        <f t="shared" si="6"/>
        <v>80</v>
      </c>
      <c r="R33" s="674" t="str">
        <f t="shared" si="3"/>
        <v>III</v>
      </c>
      <c r="S33" s="246" t="str">
        <f t="shared" si="7"/>
        <v>MEJORABLE</v>
      </c>
      <c r="T33" s="178" t="s">
        <v>14</v>
      </c>
      <c r="U33" s="178" t="s">
        <v>14</v>
      </c>
      <c r="V33" s="178" t="s">
        <v>14</v>
      </c>
      <c r="W33" s="178" t="s">
        <v>1544</v>
      </c>
      <c r="X33" s="320" t="s">
        <v>389</v>
      </c>
    </row>
    <row r="34" spans="3:24" ht="135">
      <c r="C34" s="1441" t="s">
        <v>78</v>
      </c>
      <c r="D34" s="1582" t="s">
        <v>3887</v>
      </c>
      <c r="E34" s="1440" t="s">
        <v>6</v>
      </c>
      <c r="F34" s="197" t="s">
        <v>390</v>
      </c>
      <c r="G34" s="438" t="s">
        <v>20</v>
      </c>
      <c r="H34" s="198" t="s">
        <v>30</v>
      </c>
      <c r="I34" s="196" t="s">
        <v>11</v>
      </c>
      <c r="J34" s="196" t="s">
        <v>11</v>
      </c>
      <c r="K34" s="196" t="s">
        <v>1545</v>
      </c>
      <c r="L34" s="472">
        <v>2</v>
      </c>
      <c r="M34" s="472">
        <v>2</v>
      </c>
      <c r="N34" s="639">
        <f t="shared" si="5"/>
        <v>4</v>
      </c>
      <c r="O34" s="950" t="str">
        <f t="shared" si="1"/>
        <v>BAJO</v>
      </c>
      <c r="P34" s="639">
        <v>100</v>
      </c>
      <c r="Q34" s="639">
        <f t="shared" si="6"/>
        <v>400</v>
      </c>
      <c r="R34" s="674" t="str">
        <f t="shared" si="3"/>
        <v>II</v>
      </c>
      <c r="S34" s="246" t="str">
        <f t="shared" si="7"/>
        <v>ACEPTABLE CON CONTROL ESPECIFICO</v>
      </c>
      <c r="T34" s="198" t="s">
        <v>13</v>
      </c>
      <c r="U34" s="198" t="s">
        <v>13</v>
      </c>
      <c r="V34" s="198" t="s">
        <v>929</v>
      </c>
      <c r="W34" s="101" t="s">
        <v>1521</v>
      </c>
      <c r="X34" s="202" t="s">
        <v>13</v>
      </c>
    </row>
    <row r="35" spans="3:24" ht="135">
      <c r="C35" s="1441"/>
      <c r="D35" s="1582"/>
      <c r="E35" s="1440"/>
      <c r="F35" s="64" t="s">
        <v>392</v>
      </c>
      <c r="G35" s="438" t="s">
        <v>20</v>
      </c>
      <c r="H35" s="199" t="s">
        <v>36</v>
      </c>
      <c r="I35" s="196" t="s">
        <v>11</v>
      </c>
      <c r="J35" s="196" t="s">
        <v>11</v>
      </c>
      <c r="K35" s="199" t="s">
        <v>1424</v>
      </c>
      <c r="L35" s="472">
        <v>2</v>
      </c>
      <c r="M35" s="472">
        <v>4</v>
      </c>
      <c r="N35" s="639">
        <f t="shared" si="5"/>
        <v>8</v>
      </c>
      <c r="O35" s="950" t="str">
        <f t="shared" si="1"/>
        <v>MEDIO</v>
      </c>
      <c r="P35" s="639">
        <v>10</v>
      </c>
      <c r="Q35" s="639">
        <f t="shared" si="6"/>
        <v>80</v>
      </c>
      <c r="R35" s="674" t="str">
        <f t="shared" si="3"/>
        <v>III</v>
      </c>
      <c r="S35" s="246" t="str">
        <f t="shared" si="7"/>
        <v>MEJORABLE</v>
      </c>
      <c r="T35" s="198" t="s">
        <v>13</v>
      </c>
      <c r="U35" s="198" t="s">
        <v>13</v>
      </c>
      <c r="V35" s="198" t="s">
        <v>13</v>
      </c>
      <c r="W35" s="9" t="s">
        <v>1425</v>
      </c>
      <c r="X35" s="202" t="s">
        <v>38</v>
      </c>
    </row>
    <row r="36" spans="3:24" ht="114">
      <c r="C36" s="1441"/>
      <c r="D36" s="1582"/>
      <c r="E36" s="1440"/>
      <c r="F36" s="189" t="s">
        <v>1311</v>
      </c>
      <c r="G36" s="438" t="s">
        <v>33</v>
      </c>
      <c r="H36" s="314" t="s">
        <v>34</v>
      </c>
      <c r="I36" s="178" t="s">
        <v>10</v>
      </c>
      <c r="J36" s="178" t="s">
        <v>10</v>
      </c>
      <c r="K36" s="178" t="s">
        <v>926</v>
      </c>
      <c r="L36" s="472">
        <v>2</v>
      </c>
      <c r="M36" s="472">
        <v>4</v>
      </c>
      <c r="N36" s="639">
        <f t="shared" si="5"/>
        <v>8</v>
      </c>
      <c r="O36" s="950" t="str">
        <f t="shared" si="1"/>
        <v>MEDIO</v>
      </c>
      <c r="P36" s="639">
        <v>10</v>
      </c>
      <c r="Q36" s="639">
        <f t="shared" si="6"/>
        <v>80</v>
      </c>
      <c r="R36" s="674" t="str">
        <f t="shared" si="3"/>
        <v>III</v>
      </c>
      <c r="S36" s="246" t="str">
        <f t="shared" si="7"/>
        <v>MEJORABLE</v>
      </c>
      <c r="T36" s="179" t="s">
        <v>13</v>
      </c>
      <c r="U36" s="179" t="s">
        <v>13</v>
      </c>
      <c r="V36" s="179" t="s">
        <v>13</v>
      </c>
      <c r="W36" s="36" t="s">
        <v>2616</v>
      </c>
      <c r="X36" s="183" t="s">
        <v>13</v>
      </c>
    </row>
    <row r="37" spans="3:24" ht="164.25" customHeight="1">
      <c r="C37" s="1441"/>
      <c r="D37" s="1582"/>
      <c r="E37" s="1440"/>
      <c r="F37" s="99" t="s">
        <v>395</v>
      </c>
      <c r="G37" s="438" t="s">
        <v>86</v>
      </c>
      <c r="H37" s="198" t="s">
        <v>87</v>
      </c>
      <c r="I37" s="198" t="s">
        <v>11</v>
      </c>
      <c r="J37" s="198" t="s">
        <v>11</v>
      </c>
      <c r="K37" s="198" t="s">
        <v>1266</v>
      </c>
      <c r="L37" s="472">
        <v>2</v>
      </c>
      <c r="M37" s="472">
        <v>4</v>
      </c>
      <c r="N37" s="639">
        <f t="shared" si="5"/>
        <v>8</v>
      </c>
      <c r="O37" s="950" t="str">
        <f t="shared" si="1"/>
        <v>MEDIO</v>
      </c>
      <c r="P37" s="639">
        <v>10</v>
      </c>
      <c r="Q37" s="639">
        <f t="shared" si="6"/>
        <v>80</v>
      </c>
      <c r="R37" s="674" t="str">
        <f t="shared" si="3"/>
        <v>III</v>
      </c>
      <c r="S37" s="246" t="str">
        <f t="shared" si="7"/>
        <v>MEJORABLE</v>
      </c>
      <c r="T37" s="198" t="s">
        <v>91</v>
      </c>
      <c r="U37" s="198" t="s">
        <v>91</v>
      </c>
      <c r="V37" s="198" t="s">
        <v>91</v>
      </c>
      <c r="W37" s="201" t="s">
        <v>1546</v>
      </c>
      <c r="X37" s="203" t="s">
        <v>93</v>
      </c>
    </row>
    <row r="38" spans="3:24" ht="68.400000000000006">
      <c r="C38" s="1441"/>
      <c r="D38" s="1582"/>
      <c r="E38" s="1440"/>
      <c r="F38" s="185" t="s">
        <v>1312</v>
      </c>
      <c r="G38" s="438" t="s">
        <v>86</v>
      </c>
      <c r="H38" s="178" t="s">
        <v>629</v>
      </c>
      <c r="I38" s="179" t="s">
        <v>11</v>
      </c>
      <c r="J38" s="179" t="s">
        <v>11</v>
      </c>
      <c r="K38" s="179" t="s">
        <v>927</v>
      </c>
      <c r="L38" s="472">
        <v>2</v>
      </c>
      <c r="M38" s="472">
        <v>4</v>
      </c>
      <c r="N38" s="639">
        <f t="shared" si="5"/>
        <v>8</v>
      </c>
      <c r="O38" s="950" t="str">
        <f t="shared" si="1"/>
        <v>MEDIO</v>
      </c>
      <c r="P38" s="639">
        <v>10</v>
      </c>
      <c r="Q38" s="639">
        <f t="shared" si="6"/>
        <v>80</v>
      </c>
      <c r="R38" s="674" t="str">
        <f t="shared" si="3"/>
        <v>III</v>
      </c>
      <c r="S38" s="246" t="str">
        <f t="shared" si="7"/>
        <v>MEJORABLE</v>
      </c>
      <c r="T38" s="272" t="s">
        <v>13</v>
      </c>
      <c r="U38" s="272" t="s">
        <v>13</v>
      </c>
      <c r="V38" s="272" t="s">
        <v>13</v>
      </c>
      <c r="W38" s="178" t="s">
        <v>931</v>
      </c>
      <c r="X38" s="320" t="s">
        <v>932</v>
      </c>
    </row>
    <row r="39" spans="3:24" ht="136.80000000000001">
      <c r="C39" s="1441"/>
      <c r="D39" s="1582"/>
      <c r="E39" s="1440"/>
      <c r="F39" s="189" t="s">
        <v>705</v>
      </c>
      <c r="G39" s="438" t="s">
        <v>8</v>
      </c>
      <c r="H39" s="314" t="s">
        <v>108</v>
      </c>
      <c r="I39" s="314" t="s">
        <v>10</v>
      </c>
      <c r="J39" s="308" t="s">
        <v>10</v>
      </c>
      <c r="K39" s="178" t="s">
        <v>109</v>
      </c>
      <c r="L39" s="472">
        <v>2</v>
      </c>
      <c r="M39" s="472">
        <v>4</v>
      </c>
      <c r="N39" s="639">
        <f t="shared" si="5"/>
        <v>8</v>
      </c>
      <c r="O39" s="950" t="str">
        <f t="shared" si="1"/>
        <v>MEDIO</v>
      </c>
      <c r="P39" s="639">
        <v>10</v>
      </c>
      <c r="Q39" s="639">
        <f t="shared" si="6"/>
        <v>80</v>
      </c>
      <c r="R39" s="674" t="str">
        <f t="shared" si="3"/>
        <v>III</v>
      </c>
      <c r="S39" s="246" t="str">
        <f t="shared" si="7"/>
        <v>MEJORABLE</v>
      </c>
      <c r="T39" s="314" t="s">
        <v>13</v>
      </c>
      <c r="U39" s="314" t="s">
        <v>13</v>
      </c>
      <c r="V39" s="314" t="s">
        <v>13</v>
      </c>
      <c r="W39" s="318" t="s">
        <v>125</v>
      </c>
      <c r="X39" s="156" t="s">
        <v>10</v>
      </c>
    </row>
    <row r="40" spans="3:24" ht="81">
      <c r="C40" s="1441"/>
      <c r="D40" s="1582"/>
      <c r="E40" s="1440"/>
      <c r="F40" s="33" t="s">
        <v>675</v>
      </c>
      <c r="G40" s="438" t="s">
        <v>20</v>
      </c>
      <c r="H40" s="199" t="s">
        <v>36</v>
      </c>
      <c r="I40" s="196" t="s">
        <v>11</v>
      </c>
      <c r="J40" s="196" t="s">
        <v>11</v>
      </c>
      <c r="K40" s="198" t="s">
        <v>11</v>
      </c>
      <c r="L40" s="472">
        <v>2</v>
      </c>
      <c r="M40" s="472">
        <v>4</v>
      </c>
      <c r="N40" s="639">
        <f t="shared" si="5"/>
        <v>8</v>
      </c>
      <c r="O40" s="950" t="str">
        <f t="shared" si="1"/>
        <v>MEDIO</v>
      </c>
      <c r="P40" s="639">
        <v>10</v>
      </c>
      <c r="Q40" s="639">
        <f t="shared" si="6"/>
        <v>80</v>
      </c>
      <c r="R40" s="674" t="str">
        <f t="shared" si="3"/>
        <v>III</v>
      </c>
      <c r="S40" s="246" t="str">
        <f t="shared" si="7"/>
        <v>MEJORABLE</v>
      </c>
      <c r="T40" s="198" t="s">
        <v>13</v>
      </c>
      <c r="U40" s="198" t="s">
        <v>13</v>
      </c>
      <c r="V40" s="198" t="s">
        <v>13</v>
      </c>
      <c r="W40" s="9" t="s">
        <v>3510</v>
      </c>
      <c r="X40" s="202" t="s">
        <v>13</v>
      </c>
    </row>
    <row r="41" spans="3:24" ht="139.19999999999999" customHeight="1">
      <c r="C41" s="1441"/>
      <c r="D41" s="1582"/>
      <c r="E41" s="1440"/>
      <c r="F41" s="3" t="s">
        <v>1181</v>
      </c>
      <c r="G41" s="438" t="s">
        <v>20</v>
      </c>
      <c r="H41" s="199" t="s">
        <v>36</v>
      </c>
      <c r="I41" s="196" t="s">
        <v>11</v>
      </c>
      <c r="J41" s="196" t="s">
        <v>11</v>
      </c>
      <c r="K41" s="199" t="s">
        <v>1179</v>
      </c>
      <c r="L41" s="472">
        <v>2</v>
      </c>
      <c r="M41" s="472">
        <v>4</v>
      </c>
      <c r="N41" s="639">
        <f t="shared" si="5"/>
        <v>8</v>
      </c>
      <c r="O41" s="950" t="str">
        <f t="shared" si="1"/>
        <v>MEDIO</v>
      </c>
      <c r="P41" s="639">
        <v>10</v>
      </c>
      <c r="Q41" s="639">
        <f t="shared" si="6"/>
        <v>80</v>
      </c>
      <c r="R41" s="674" t="str">
        <f t="shared" si="3"/>
        <v>III</v>
      </c>
      <c r="S41" s="246" t="str">
        <f t="shared" si="7"/>
        <v>MEJORABLE</v>
      </c>
      <c r="T41" s="198" t="s">
        <v>13</v>
      </c>
      <c r="U41" s="198" t="s">
        <v>13</v>
      </c>
      <c r="V41" s="198" t="s">
        <v>13</v>
      </c>
      <c r="W41" s="5" t="s">
        <v>1182</v>
      </c>
      <c r="X41" s="203" t="s">
        <v>13</v>
      </c>
    </row>
    <row r="42" spans="3:24" ht="111" customHeight="1">
      <c r="C42" s="1499" t="s">
        <v>3888</v>
      </c>
      <c r="D42" s="1500"/>
      <c r="E42" s="10" t="s">
        <v>6</v>
      </c>
      <c r="F42" s="200" t="s">
        <v>298</v>
      </c>
      <c r="G42" s="438" t="s">
        <v>20</v>
      </c>
      <c r="H42" s="198" t="s">
        <v>97</v>
      </c>
      <c r="I42" s="196" t="s">
        <v>11</v>
      </c>
      <c r="J42" s="196" t="s">
        <v>11</v>
      </c>
      <c r="K42" s="199" t="s">
        <v>1179</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13</v>
      </c>
      <c r="U42" s="198" t="s">
        <v>13</v>
      </c>
      <c r="V42" s="198" t="s">
        <v>13</v>
      </c>
      <c r="W42" s="196" t="s">
        <v>113</v>
      </c>
      <c r="X42" s="203" t="s">
        <v>13</v>
      </c>
    </row>
    <row r="43" spans="3:24" ht="135">
      <c r="C43" s="1443"/>
      <c r="D43" s="1444"/>
      <c r="E43" s="10" t="s">
        <v>6</v>
      </c>
      <c r="F43" s="64" t="s">
        <v>302</v>
      </c>
      <c r="G43" s="438" t="s">
        <v>20</v>
      </c>
      <c r="H43" s="199" t="s">
        <v>31</v>
      </c>
      <c r="I43" s="196" t="s">
        <v>11</v>
      </c>
      <c r="J43" s="196" t="s">
        <v>882</v>
      </c>
      <c r="K43" s="196" t="s">
        <v>11</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1184</v>
      </c>
      <c r="W43" s="201" t="s">
        <v>32</v>
      </c>
      <c r="X43" s="202" t="s">
        <v>13</v>
      </c>
    </row>
    <row r="44" spans="3:24" ht="135">
      <c r="C44" s="1443"/>
      <c r="D44" s="1444"/>
      <c r="E44" s="10" t="s">
        <v>6</v>
      </c>
      <c r="F44" s="64" t="s">
        <v>1185</v>
      </c>
      <c r="G44" s="438" t="s">
        <v>20</v>
      </c>
      <c r="H44" s="199" t="s">
        <v>31</v>
      </c>
      <c r="I44" s="196" t="s">
        <v>11</v>
      </c>
      <c r="J44" s="196" t="s">
        <v>1319</v>
      </c>
      <c r="K44" s="199" t="s">
        <v>1179</v>
      </c>
      <c r="L44" s="472">
        <v>2</v>
      </c>
      <c r="M44" s="472">
        <v>2</v>
      </c>
      <c r="N44" s="639">
        <f t="shared" si="5"/>
        <v>4</v>
      </c>
      <c r="O44" s="950" t="str">
        <f t="shared" si="1"/>
        <v>BAJO</v>
      </c>
      <c r="P44" s="639">
        <v>100</v>
      </c>
      <c r="Q44" s="639">
        <f t="shared" si="6"/>
        <v>400</v>
      </c>
      <c r="R44" s="674" t="str">
        <f t="shared" si="3"/>
        <v>II</v>
      </c>
      <c r="S44" s="246" t="str">
        <f t="shared" si="7"/>
        <v>ACEPTABLE CON CONTROL ESPECIFICO</v>
      </c>
      <c r="T44" s="198" t="s">
        <v>13</v>
      </c>
      <c r="U44" s="198" t="s">
        <v>13</v>
      </c>
      <c r="V44" s="198" t="s">
        <v>1184</v>
      </c>
      <c r="W44" s="201" t="s">
        <v>32</v>
      </c>
      <c r="X44" s="202" t="s">
        <v>13</v>
      </c>
    </row>
    <row r="45" spans="3:24" ht="135">
      <c r="C45" s="1443"/>
      <c r="D45" s="1444"/>
      <c r="E45" s="10" t="s">
        <v>157</v>
      </c>
      <c r="F45" s="192" t="s">
        <v>80</v>
      </c>
      <c r="G45" s="438" t="s">
        <v>81</v>
      </c>
      <c r="H45" s="198" t="s">
        <v>82</v>
      </c>
      <c r="I45" s="198" t="s">
        <v>28</v>
      </c>
      <c r="J45" s="198" t="s">
        <v>100</v>
      </c>
      <c r="K45" s="198" t="s">
        <v>101</v>
      </c>
      <c r="L45" s="472">
        <v>2</v>
      </c>
      <c r="M45" s="472">
        <v>2</v>
      </c>
      <c r="N45" s="639">
        <f t="shared" si="5"/>
        <v>4</v>
      </c>
      <c r="O45" s="950" t="str">
        <f t="shared" si="1"/>
        <v>BAJO</v>
      </c>
      <c r="P45" s="639">
        <v>100</v>
      </c>
      <c r="Q45" s="639">
        <f t="shared" si="6"/>
        <v>400</v>
      </c>
      <c r="R45" s="674" t="str">
        <f t="shared" si="3"/>
        <v>II</v>
      </c>
      <c r="S45" s="246" t="str">
        <f t="shared" si="7"/>
        <v>ACEPTABLE CON CONTROL ESPECIFICO</v>
      </c>
      <c r="T45" s="198" t="s">
        <v>14</v>
      </c>
      <c r="U45" s="198" t="s">
        <v>14</v>
      </c>
      <c r="V45" s="198" t="s">
        <v>14</v>
      </c>
      <c r="W45" s="196" t="s">
        <v>1083</v>
      </c>
      <c r="X45" s="202" t="s">
        <v>13</v>
      </c>
    </row>
    <row r="46" spans="3:24" ht="216">
      <c r="C46" s="1443"/>
      <c r="D46" s="1444"/>
      <c r="E46" s="10" t="s">
        <v>157</v>
      </c>
      <c r="F46" s="192" t="s">
        <v>102</v>
      </c>
      <c r="G46" s="438" t="s">
        <v>81</v>
      </c>
      <c r="H46" s="198" t="s">
        <v>82</v>
      </c>
      <c r="I46" s="198" t="s">
        <v>28</v>
      </c>
      <c r="J46" s="198" t="s">
        <v>11</v>
      </c>
      <c r="K46" s="198" t="s">
        <v>101</v>
      </c>
      <c r="L46" s="472">
        <v>2</v>
      </c>
      <c r="M46" s="472">
        <v>2</v>
      </c>
      <c r="N46" s="639">
        <f t="shared" si="5"/>
        <v>4</v>
      </c>
      <c r="O46" s="950" t="str">
        <f t="shared" si="1"/>
        <v>BAJO</v>
      </c>
      <c r="P46" s="639">
        <v>100</v>
      </c>
      <c r="Q46" s="639">
        <f t="shared" si="6"/>
        <v>400</v>
      </c>
      <c r="R46" s="674" t="str">
        <f t="shared" si="3"/>
        <v>II</v>
      </c>
      <c r="S46" s="246" t="str">
        <f t="shared" si="7"/>
        <v>ACEPTABLE CON CONTROL ESPECIFICO</v>
      </c>
      <c r="T46" s="198" t="s">
        <v>14</v>
      </c>
      <c r="U46" s="198" t="s">
        <v>14</v>
      </c>
      <c r="V46" s="198" t="s">
        <v>14</v>
      </c>
      <c r="W46" s="10" t="s">
        <v>116</v>
      </c>
      <c r="X46" s="202" t="s">
        <v>13</v>
      </c>
    </row>
    <row r="47" spans="3:24" ht="316.5" customHeight="1">
      <c r="C47" s="1443"/>
      <c r="D47" s="1444"/>
      <c r="E47" s="10" t="s">
        <v>6</v>
      </c>
      <c r="F47" s="64" t="s">
        <v>1313</v>
      </c>
      <c r="G47" s="438" t="s">
        <v>20</v>
      </c>
      <c r="H47" s="198" t="s">
        <v>104</v>
      </c>
      <c r="I47" s="10" t="s">
        <v>11</v>
      </c>
      <c r="J47" s="10" t="s">
        <v>105</v>
      </c>
      <c r="K47" s="10" t="s">
        <v>106</v>
      </c>
      <c r="L47" s="472">
        <v>2</v>
      </c>
      <c r="M47" s="472">
        <v>2</v>
      </c>
      <c r="N47" s="639">
        <f t="shared" si="5"/>
        <v>4</v>
      </c>
      <c r="O47" s="950" t="str">
        <f t="shared" si="1"/>
        <v>BAJO</v>
      </c>
      <c r="P47" s="639">
        <v>100</v>
      </c>
      <c r="Q47" s="639">
        <f t="shared" si="6"/>
        <v>400</v>
      </c>
      <c r="R47" s="674" t="str">
        <f t="shared" si="3"/>
        <v>II</v>
      </c>
      <c r="S47" s="246" t="str">
        <f t="shared" si="7"/>
        <v>ACEPTABLE CON CONTROL ESPECIFICO</v>
      </c>
      <c r="T47" s="198" t="s">
        <v>13</v>
      </c>
      <c r="U47" s="198" t="s">
        <v>13</v>
      </c>
      <c r="V47" s="198" t="s">
        <v>117</v>
      </c>
      <c r="W47" s="198" t="s">
        <v>1186</v>
      </c>
      <c r="X47" s="203" t="s">
        <v>13</v>
      </c>
    </row>
    <row r="48" spans="3:24" ht="135">
      <c r="C48" s="1443"/>
      <c r="D48" s="1444"/>
      <c r="E48" s="10" t="s">
        <v>6</v>
      </c>
      <c r="F48" s="64" t="s">
        <v>1547</v>
      </c>
      <c r="G48" s="438" t="s">
        <v>20</v>
      </c>
      <c r="H48" s="198" t="s">
        <v>104</v>
      </c>
      <c r="I48" s="10" t="s">
        <v>11</v>
      </c>
      <c r="J48" s="10" t="s">
        <v>105</v>
      </c>
      <c r="K48" s="10" t="s">
        <v>11</v>
      </c>
      <c r="L48" s="472">
        <v>2</v>
      </c>
      <c r="M48" s="472">
        <v>2</v>
      </c>
      <c r="N48" s="639">
        <f t="shared" si="5"/>
        <v>4</v>
      </c>
      <c r="O48" s="950" t="str">
        <f t="shared" si="1"/>
        <v>BAJO</v>
      </c>
      <c r="P48" s="639">
        <v>100</v>
      </c>
      <c r="Q48" s="639">
        <f t="shared" si="6"/>
        <v>400</v>
      </c>
      <c r="R48" s="674" t="str">
        <f t="shared" si="3"/>
        <v>II</v>
      </c>
      <c r="S48" s="246" t="str">
        <f t="shared" si="7"/>
        <v>ACEPTABLE CON CONTROL ESPECIFICO</v>
      </c>
      <c r="T48" s="198" t="s">
        <v>13</v>
      </c>
      <c r="U48" s="198" t="s">
        <v>13</v>
      </c>
      <c r="V48" s="198" t="s">
        <v>1548</v>
      </c>
      <c r="W48" s="198" t="s">
        <v>1314</v>
      </c>
      <c r="X48" s="203" t="s">
        <v>13</v>
      </c>
    </row>
    <row r="49" spans="3:24" ht="135">
      <c r="C49" s="1443"/>
      <c r="D49" s="1444"/>
      <c r="E49" s="10" t="s">
        <v>6</v>
      </c>
      <c r="F49" s="64" t="s">
        <v>1315</v>
      </c>
      <c r="G49" s="438" t="s">
        <v>39</v>
      </c>
      <c r="H49" s="198" t="s">
        <v>104</v>
      </c>
      <c r="I49" s="10" t="s">
        <v>11</v>
      </c>
      <c r="J49" s="10" t="s">
        <v>105</v>
      </c>
      <c r="K49" s="10" t="s">
        <v>11</v>
      </c>
      <c r="L49" s="472">
        <v>2</v>
      </c>
      <c r="M49" s="472">
        <v>2</v>
      </c>
      <c r="N49" s="639">
        <f t="shared" si="5"/>
        <v>4</v>
      </c>
      <c r="O49" s="950" t="str">
        <f t="shared" si="1"/>
        <v>BAJO</v>
      </c>
      <c r="P49" s="639">
        <v>100</v>
      </c>
      <c r="Q49" s="639">
        <f t="shared" si="6"/>
        <v>400</v>
      </c>
      <c r="R49" s="674" t="str">
        <f t="shared" si="3"/>
        <v>II</v>
      </c>
      <c r="S49" s="246" t="str">
        <f t="shared" si="7"/>
        <v>ACEPTABLE CON CONTROL ESPECIFICO</v>
      </c>
      <c r="T49" s="198" t="s">
        <v>13</v>
      </c>
      <c r="U49" s="198" t="s">
        <v>13</v>
      </c>
      <c r="V49" s="198" t="s">
        <v>13</v>
      </c>
      <c r="W49" s="198" t="s">
        <v>1316</v>
      </c>
      <c r="X49" s="203" t="s">
        <v>13</v>
      </c>
    </row>
    <row r="50" spans="3:24" ht="216">
      <c r="C50" s="1443"/>
      <c r="D50" s="1444"/>
      <c r="E50" s="10" t="s">
        <v>6</v>
      </c>
      <c r="F50" s="356" t="s">
        <v>3841</v>
      </c>
      <c r="G50" s="438" t="s">
        <v>33</v>
      </c>
      <c r="H50" s="194" t="s">
        <v>3881</v>
      </c>
      <c r="I50" s="195" t="s">
        <v>1317</v>
      </c>
      <c r="J50" s="322" t="s">
        <v>1086</v>
      </c>
      <c r="K50" s="195" t="s">
        <v>1318</v>
      </c>
      <c r="L50" s="472">
        <v>2</v>
      </c>
      <c r="M50" s="472">
        <v>4</v>
      </c>
      <c r="N50" s="639">
        <f t="shared" si="5"/>
        <v>8</v>
      </c>
      <c r="O50" s="950" t="str">
        <f t="shared" si="1"/>
        <v>MEDIO</v>
      </c>
      <c r="P50" s="639">
        <v>10</v>
      </c>
      <c r="Q50" s="639">
        <f t="shared" si="6"/>
        <v>80</v>
      </c>
      <c r="R50" s="674" t="str">
        <f t="shared" si="3"/>
        <v>III</v>
      </c>
      <c r="S50" s="246" t="str">
        <f t="shared" si="7"/>
        <v>MEJORABLE</v>
      </c>
      <c r="T50" s="201" t="s">
        <v>26</v>
      </c>
      <c r="U50" s="201" t="s">
        <v>26</v>
      </c>
      <c r="V50" s="201" t="s">
        <v>857</v>
      </c>
      <c r="W50" s="9" t="s">
        <v>3844</v>
      </c>
      <c r="X50" s="323" t="s">
        <v>1190</v>
      </c>
    </row>
    <row r="51" spans="3:24" ht="409.6">
      <c r="C51" s="1443"/>
      <c r="D51" s="1444"/>
      <c r="E51" s="10" t="s">
        <v>6</v>
      </c>
      <c r="F51" s="305" t="s">
        <v>1191</v>
      </c>
      <c r="G51" s="438" t="s">
        <v>25</v>
      </c>
      <c r="H51" s="194" t="s">
        <v>1192</v>
      </c>
      <c r="I51" s="194" t="s">
        <v>1030</v>
      </c>
      <c r="J51" s="322" t="s">
        <v>1031</v>
      </c>
      <c r="K51" s="195" t="s">
        <v>1122</v>
      </c>
      <c r="L51" s="472">
        <v>2</v>
      </c>
      <c r="M51" s="472">
        <v>4</v>
      </c>
      <c r="N51" s="639">
        <f t="shared" si="5"/>
        <v>8</v>
      </c>
      <c r="O51" s="950" t="str">
        <f t="shared" si="1"/>
        <v>MEDIO</v>
      </c>
      <c r="P51" s="639">
        <v>10</v>
      </c>
      <c r="Q51" s="639">
        <f t="shared" si="6"/>
        <v>80</v>
      </c>
      <c r="R51" s="674" t="str">
        <f t="shared" si="3"/>
        <v>III</v>
      </c>
      <c r="S51" s="246" t="str">
        <f t="shared" si="7"/>
        <v>MEJORABLE</v>
      </c>
      <c r="T51" s="201" t="s">
        <v>26</v>
      </c>
      <c r="U51" s="201" t="s">
        <v>26</v>
      </c>
      <c r="V51" s="201" t="s">
        <v>1193</v>
      </c>
      <c r="W51" s="9" t="s">
        <v>3917</v>
      </c>
      <c r="X51" s="323" t="s">
        <v>1123</v>
      </c>
    </row>
    <row r="52" spans="3:24" ht="136.80000000000001">
      <c r="C52" s="1443"/>
      <c r="D52" s="1444"/>
      <c r="E52" s="10" t="s">
        <v>6</v>
      </c>
      <c r="F52" s="3" t="s">
        <v>24</v>
      </c>
      <c r="G52" s="438" t="s">
        <v>25</v>
      </c>
      <c r="H52" s="184" t="s">
        <v>1124</v>
      </c>
      <c r="I52" s="5" t="s">
        <v>1028</v>
      </c>
      <c r="J52" s="5" t="s">
        <v>1028</v>
      </c>
      <c r="K52" s="5" t="s">
        <v>1122</v>
      </c>
      <c r="L52" s="472">
        <v>2</v>
      </c>
      <c r="M52" s="472">
        <v>4</v>
      </c>
      <c r="N52" s="639">
        <f t="shared" si="5"/>
        <v>8</v>
      </c>
      <c r="O52" s="950" t="str">
        <f t="shared" si="1"/>
        <v>MEDIO</v>
      </c>
      <c r="P52" s="639">
        <v>10</v>
      </c>
      <c r="Q52" s="639">
        <f t="shared" si="6"/>
        <v>80</v>
      </c>
      <c r="R52" s="674" t="str">
        <f t="shared" si="3"/>
        <v>III</v>
      </c>
      <c r="S52" s="246" t="str">
        <f t="shared" si="7"/>
        <v>MEJORABLE</v>
      </c>
      <c r="T52" s="179" t="s">
        <v>14</v>
      </c>
      <c r="U52" s="179" t="s">
        <v>14</v>
      </c>
      <c r="V52" s="179" t="s">
        <v>13</v>
      </c>
      <c r="W52" s="300" t="s">
        <v>2560</v>
      </c>
      <c r="X52" s="183" t="s">
        <v>14</v>
      </c>
    </row>
    <row r="53" spans="3:24" ht="135">
      <c r="C53" s="1443"/>
      <c r="D53" s="1444"/>
      <c r="E53" s="10" t="s">
        <v>6</v>
      </c>
      <c r="F53" s="192" t="s">
        <v>1194</v>
      </c>
      <c r="G53" s="438" t="s">
        <v>25</v>
      </c>
      <c r="H53" s="196" t="s">
        <v>1271</v>
      </c>
      <c r="I53" s="10" t="s">
        <v>1128</v>
      </c>
      <c r="J53" s="10" t="s">
        <v>1129</v>
      </c>
      <c r="K53" s="10" t="s">
        <v>1130</v>
      </c>
      <c r="L53" s="472">
        <v>2</v>
      </c>
      <c r="M53" s="472">
        <v>4</v>
      </c>
      <c r="N53" s="639">
        <f t="shared" si="5"/>
        <v>8</v>
      </c>
      <c r="O53" s="950" t="str">
        <f t="shared" si="1"/>
        <v>MEDIO</v>
      </c>
      <c r="P53" s="639">
        <v>10</v>
      </c>
      <c r="Q53" s="639">
        <f t="shared" si="6"/>
        <v>80</v>
      </c>
      <c r="R53" s="674" t="str">
        <f t="shared" si="3"/>
        <v>III</v>
      </c>
      <c r="S53" s="246" t="str">
        <f t="shared" si="7"/>
        <v>MEJORABLE</v>
      </c>
      <c r="T53" s="198" t="s">
        <v>14</v>
      </c>
      <c r="U53" s="198" t="s">
        <v>14</v>
      </c>
      <c r="V53" s="198" t="s">
        <v>14</v>
      </c>
      <c r="W53" s="10" t="s">
        <v>1211</v>
      </c>
      <c r="X53" s="203" t="s">
        <v>14</v>
      </c>
    </row>
    <row r="54" spans="3:24" ht="135">
      <c r="C54" s="1443"/>
      <c r="D54" s="1444"/>
      <c r="E54" s="10" t="s">
        <v>6</v>
      </c>
      <c r="F54" s="192" t="s">
        <v>1195</v>
      </c>
      <c r="G54" s="438" t="s">
        <v>25</v>
      </c>
      <c r="H54" s="196" t="s">
        <v>1131</v>
      </c>
      <c r="I54" s="10" t="s">
        <v>1133</v>
      </c>
      <c r="J54" s="10" t="s">
        <v>1132</v>
      </c>
      <c r="K54" s="10" t="s">
        <v>1134</v>
      </c>
      <c r="L54" s="472">
        <v>2</v>
      </c>
      <c r="M54" s="472">
        <v>4</v>
      </c>
      <c r="N54" s="639">
        <f t="shared" si="5"/>
        <v>8</v>
      </c>
      <c r="O54" s="950" t="str">
        <f t="shared" si="1"/>
        <v>MEDIO</v>
      </c>
      <c r="P54" s="639">
        <v>10</v>
      </c>
      <c r="Q54" s="639">
        <f t="shared" si="6"/>
        <v>80</v>
      </c>
      <c r="R54" s="674" t="str">
        <f t="shared" si="3"/>
        <v>III</v>
      </c>
      <c r="S54" s="246" t="str">
        <f t="shared" si="7"/>
        <v>MEJORABLE</v>
      </c>
      <c r="T54" s="198" t="s">
        <v>14</v>
      </c>
      <c r="U54" s="198" t="s">
        <v>14</v>
      </c>
      <c r="V54" s="198" t="s">
        <v>14</v>
      </c>
      <c r="W54" s="10" t="s">
        <v>1196</v>
      </c>
      <c r="X54" s="203" t="s">
        <v>14</v>
      </c>
    </row>
    <row r="55" spans="3:24" ht="162">
      <c r="C55" s="1443"/>
      <c r="D55" s="1444"/>
      <c r="E55" s="10" t="s">
        <v>6</v>
      </c>
      <c r="F55" s="192" t="s">
        <v>1197</v>
      </c>
      <c r="G55" s="438" t="s">
        <v>25</v>
      </c>
      <c r="H55" s="196" t="s">
        <v>103</v>
      </c>
      <c r="I55" s="10" t="s">
        <v>1030</v>
      </c>
      <c r="J55" s="10" t="s">
        <v>1126</v>
      </c>
      <c r="K55" s="10" t="s">
        <v>1122</v>
      </c>
      <c r="L55" s="472">
        <v>2</v>
      </c>
      <c r="M55" s="472">
        <v>4</v>
      </c>
      <c r="N55" s="639">
        <f t="shared" si="5"/>
        <v>8</v>
      </c>
      <c r="O55" s="950" t="str">
        <f t="shared" si="1"/>
        <v>MEDIO</v>
      </c>
      <c r="P55" s="639">
        <v>10</v>
      </c>
      <c r="Q55" s="639">
        <f t="shared" si="6"/>
        <v>80</v>
      </c>
      <c r="R55" s="674" t="str">
        <f t="shared" si="3"/>
        <v>III</v>
      </c>
      <c r="S55" s="246" t="str">
        <f t="shared" si="7"/>
        <v>MEJORABLE</v>
      </c>
      <c r="T55" s="198" t="s">
        <v>14</v>
      </c>
      <c r="U55" s="198" t="s">
        <v>14</v>
      </c>
      <c r="V55" s="198" t="s">
        <v>14</v>
      </c>
      <c r="W55" s="10" t="s">
        <v>1127</v>
      </c>
      <c r="X55" s="203" t="s">
        <v>14</v>
      </c>
    </row>
    <row r="56" spans="3:24" ht="169.2" customHeight="1">
      <c r="C56" s="1443"/>
      <c r="D56" s="1444"/>
      <c r="E56" s="10" t="s">
        <v>6</v>
      </c>
      <c r="F56" s="185" t="s">
        <v>51</v>
      </c>
      <c r="G56" s="438" t="s">
        <v>20</v>
      </c>
      <c r="H56" s="179" t="s">
        <v>52</v>
      </c>
      <c r="I56" s="184" t="s">
        <v>11</v>
      </c>
      <c r="J56" s="184" t="s">
        <v>11</v>
      </c>
      <c r="K56" s="184" t="s">
        <v>11</v>
      </c>
      <c r="L56" s="472">
        <v>2</v>
      </c>
      <c r="M56" s="472">
        <v>2</v>
      </c>
      <c r="N56" s="639">
        <f t="shared" si="5"/>
        <v>4</v>
      </c>
      <c r="O56" s="950" t="str">
        <f t="shared" si="1"/>
        <v>BAJO</v>
      </c>
      <c r="P56" s="639">
        <v>100</v>
      </c>
      <c r="Q56" s="639">
        <f t="shared" si="6"/>
        <v>400</v>
      </c>
      <c r="R56" s="674" t="str">
        <f t="shared" si="3"/>
        <v>II</v>
      </c>
      <c r="S56" s="246" t="str">
        <f t="shared" si="7"/>
        <v>ACEPTABLE CON CONTROL ESPECIFICO</v>
      </c>
      <c r="T56" s="179" t="s">
        <v>13</v>
      </c>
      <c r="U56" s="179" t="s">
        <v>13</v>
      </c>
      <c r="V56" s="179" t="s">
        <v>13</v>
      </c>
      <c r="W56" s="5" t="s">
        <v>53</v>
      </c>
      <c r="X56" s="183" t="s">
        <v>13</v>
      </c>
    </row>
    <row r="57" spans="3:24" ht="270">
      <c r="C57" s="1443"/>
      <c r="D57" s="1444"/>
      <c r="E57" s="10" t="s">
        <v>6</v>
      </c>
      <c r="F57" s="871" t="s">
        <v>4161</v>
      </c>
      <c r="G57" s="438" t="s">
        <v>33</v>
      </c>
      <c r="H57" s="866" t="s">
        <v>3766</v>
      </c>
      <c r="I57" s="865" t="s">
        <v>11</v>
      </c>
      <c r="J57" s="867" t="s">
        <v>1086</v>
      </c>
      <c r="K57" s="865" t="s">
        <v>1150</v>
      </c>
      <c r="L57" s="472">
        <v>2</v>
      </c>
      <c r="M57" s="472">
        <v>4</v>
      </c>
      <c r="N57" s="639">
        <f t="shared" si="5"/>
        <v>8</v>
      </c>
      <c r="O57" s="950" t="str">
        <f t="shared" si="1"/>
        <v>MEDIO</v>
      </c>
      <c r="P57" s="639">
        <v>10</v>
      </c>
      <c r="Q57" s="639">
        <f t="shared" si="6"/>
        <v>80</v>
      </c>
      <c r="R57" s="674" t="str">
        <f t="shared" si="3"/>
        <v>III</v>
      </c>
      <c r="S57" s="246" t="str">
        <f t="shared" si="7"/>
        <v>MEJORABLE</v>
      </c>
      <c r="T57" s="733" t="s">
        <v>13</v>
      </c>
      <c r="U57" s="733" t="s">
        <v>13</v>
      </c>
      <c r="V57" s="733" t="s">
        <v>13</v>
      </c>
      <c r="W57" s="9" t="s">
        <v>4103</v>
      </c>
      <c r="X57" s="732" t="s">
        <v>1190</v>
      </c>
    </row>
    <row r="58" spans="3:24" ht="270">
      <c r="C58" s="1443"/>
      <c r="D58" s="1444"/>
      <c r="E58" s="10" t="s">
        <v>157</v>
      </c>
      <c r="F58" s="870" t="s">
        <v>4136</v>
      </c>
      <c r="G58" s="438" t="s">
        <v>25</v>
      </c>
      <c r="H58" s="866" t="s">
        <v>4137</v>
      </c>
      <c r="I58" s="865" t="s">
        <v>11</v>
      </c>
      <c r="J58" s="865" t="s">
        <v>11</v>
      </c>
      <c r="K58" s="865" t="s">
        <v>4138</v>
      </c>
      <c r="L58" s="472">
        <v>2</v>
      </c>
      <c r="M58" s="472">
        <v>4</v>
      </c>
      <c r="N58" s="639">
        <f t="shared" si="5"/>
        <v>8</v>
      </c>
      <c r="O58" s="950" t="str">
        <f t="shared" si="1"/>
        <v>MEDIO</v>
      </c>
      <c r="P58" s="639">
        <v>10</v>
      </c>
      <c r="Q58" s="639">
        <f t="shared" si="6"/>
        <v>80</v>
      </c>
      <c r="R58" s="674" t="str">
        <f t="shared" si="3"/>
        <v>III</v>
      </c>
      <c r="S58" s="246" t="str">
        <f t="shared" si="7"/>
        <v>MEJORABLE</v>
      </c>
      <c r="T58" s="733" t="s">
        <v>13</v>
      </c>
      <c r="U58" s="733" t="s">
        <v>13</v>
      </c>
      <c r="V58" s="733" t="s">
        <v>13</v>
      </c>
      <c r="W58" s="731" t="s">
        <v>4141</v>
      </c>
      <c r="X58" s="727" t="s">
        <v>14</v>
      </c>
    </row>
    <row r="59" spans="3:24" ht="216">
      <c r="C59" s="1443"/>
      <c r="D59" s="1444"/>
      <c r="E59" s="10" t="s">
        <v>157</v>
      </c>
      <c r="F59" s="870" t="s">
        <v>4142</v>
      </c>
      <c r="G59" s="438" t="s">
        <v>3871</v>
      </c>
      <c r="H59" s="866" t="s">
        <v>4162</v>
      </c>
      <c r="I59" s="733" t="s">
        <v>10</v>
      </c>
      <c r="J59" s="865" t="s">
        <v>11</v>
      </c>
      <c r="K59" s="865" t="s">
        <v>11</v>
      </c>
      <c r="L59" s="472">
        <v>2</v>
      </c>
      <c r="M59" s="472">
        <v>4</v>
      </c>
      <c r="N59" s="639">
        <f t="shared" si="5"/>
        <v>8</v>
      </c>
      <c r="O59" s="950" t="str">
        <f t="shared" si="1"/>
        <v>MEDIO</v>
      </c>
      <c r="P59" s="639">
        <v>10</v>
      </c>
      <c r="Q59" s="639">
        <f t="shared" si="6"/>
        <v>80</v>
      </c>
      <c r="R59" s="674" t="str">
        <f t="shared" si="3"/>
        <v>III</v>
      </c>
      <c r="S59" s="246" t="str">
        <f t="shared" si="7"/>
        <v>MEJORABLE</v>
      </c>
      <c r="T59" s="733" t="s">
        <v>13</v>
      </c>
      <c r="U59" s="733" t="s">
        <v>13</v>
      </c>
      <c r="V59" s="733" t="s">
        <v>13</v>
      </c>
      <c r="W59" s="9" t="s">
        <v>4144</v>
      </c>
      <c r="X59" s="732" t="s">
        <v>4145</v>
      </c>
    </row>
    <row r="60" spans="3:24" ht="216">
      <c r="C60" s="1443"/>
      <c r="D60" s="1444"/>
      <c r="E60" s="10" t="s">
        <v>157</v>
      </c>
      <c r="F60" s="870" t="s">
        <v>4146</v>
      </c>
      <c r="G60" s="438" t="s">
        <v>3871</v>
      </c>
      <c r="H60" s="866" t="s">
        <v>4163</v>
      </c>
      <c r="I60" s="733" t="s">
        <v>10</v>
      </c>
      <c r="J60" s="865" t="s">
        <v>11</v>
      </c>
      <c r="K60" s="865" t="s">
        <v>4147</v>
      </c>
      <c r="L60" s="472">
        <v>2</v>
      </c>
      <c r="M60" s="472">
        <v>4</v>
      </c>
      <c r="N60" s="639">
        <f t="shared" si="5"/>
        <v>8</v>
      </c>
      <c r="O60" s="950" t="str">
        <f t="shared" si="1"/>
        <v>MEDIO</v>
      </c>
      <c r="P60" s="639">
        <v>10</v>
      </c>
      <c r="Q60" s="639">
        <f t="shared" si="6"/>
        <v>80</v>
      </c>
      <c r="R60" s="674" t="str">
        <f t="shared" si="3"/>
        <v>III</v>
      </c>
      <c r="S60" s="246" t="str">
        <f t="shared" si="7"/>
        <v>MEJORABLE</v>
      </c>
      <c r="T60" s="733" t="s">
        <v>13</v>
      </c>
      <c r="U60" s="733" t="s">
        <v>13</v>
      </c>
      <c r="V60" s="733" t="s">
        <v>13</v>
      </c>
      <c r="W60" s="9" t="s">
        <v>4144</v>
      </c>
      <c r="X60" s="732" t="s">
        <v>4145</v>
      </c>
    </row>
    <row r="61" spans="3:24" ht="108">
      <c r="C61" s="1445"/>
      <c r="D61" s="1446"/>
      <c r="E61" s="10" t="s">
        <v>157</v>
      </c>
      <c r="F61" s="870" t="s">
        <v>4164</v>
      </c>
      <c r="G61" s="438" t="s">
        <v>219</v>
      </c>
      <c r="H61" s="866" t="s">
        <v>4165</v>
      </c>
      <c r="I61" s="733" t="s">
        <v>10</v>
      </c>
      <c r="J61" s="865" t="s">
        <v>11</v>
      </c>
      <c r="K61" s="865" t="s">
        <v>11</v>
      </c>
      <c r="L61" s="472">
        <v>2</v>
      </c>
      <c r="M61" s="472">
        <v>4</v>
      </c>
      <c r="N61" s="639">
        <f t="shared" si="5"/>
        <v>8</v>
      </c>
      <c r="O61" s="950" t="str">
        <f t="shared" si="1"/>
        <v>MEDIO</v>
      </c>
      <c r="P61" s="639">
        <v>10</v>
      </c>
      <c r="Q61" s="639">
        <f t="shared" si="6"/>
        <v>80</v>
      </c>
      <c r="R61" s="674" t="str">
        <f t="shared" si="3"/>
        <v>III</v>
      </c>
      <c r="S61" s="246" t="str">
        <f t="shared" si="7"/>
        <v>MEJORABLE</v>
      </c>
      <c r="T61" s="733" t="s">
        <v>13</v>
      </c>
      <c r="U61" s="733" t="s">
        <v>13</v>
      </c>
      <c r="V61" s="733" t="s">
        <v>13</v>
      </c>
      <c r="W61" s="9" t="s">
        <v>4166</v>
      </c>
      <c r="X61" s="727" t="s">
        <v>14</v>
      </c>
    </row>
    <row r="62" spans="3:24" ht="182.4">
      <c r="C62" s="1450" t="s">
        <v>3697</v>
      </c>
      <c r="D62" s="1451"/>
      <c r="E62" s="363" t="s">
        <v>6</v>
      </c>
      <c r="F62" s="3" t="s">
        <v>152</v>
      </c>
      <c r="G62" s="438" t="s">
        <v>8</v>
      </c>
      <c r="H62" s="178" t="s">
        <v>9</v>
      </c>
      <c r="I62" s="179" t="s">
        <v>11</v>
      </c>
      <c r="J62" s="179" t="s">
        <v>11</v>
      </c>
      <c r="K62" s="179" t="s">
        <v>11</v>
      </c>
      <c r="L62" s="472">
        <v>2</v>
      </c>
      <c r="M62" s="472">
        <v>2</v>
      </c>
      <c r="N62" s="639">
        <f t="shared" si="5"/>
        <v>4</v>
      </c>
      <c r="O62" s="950" t="str">
        <f t="shared" si="1"/>
        <v>BAJO</v>
      </c>
      <c r="P62" s="639">
        <v>10</v>
      </c>
      <c r="Q62" s="639">
        <f t="shared" si="6"/>
        <v>40</v>
      </c>
      <c r="R62" s="674" t="str">
        <f t="shared" si="3"/>
        <v>III</v>
      </c>
      <c r="S62" s="246" t="str">
        <f t="shared" si="7"/>
        <v>MEJORABLE</v>
      </c>
      <c r="T62" s="179" t="s">
        <v>13</v>
      </c>
      <c r="U62" s="179" t="s">
        <v>14</v>
      </c>
      <c r="V62" s="179" t="s">
        <v>14</v>
      </c>
      <c r="W62" s="5" t="s">
        <v>153</v>
      </c>
      <c r="X62" s="183" t="s">
        <v>13</v>
      </c>
    </row>
    <row r="63" spans="3:24" ht="91.2">
      <c r="C63" s="1450"/>
      <c r="D63" s="1451"/>
      <c r="E63" s="363" t="s">
        <v>6</v>
      </c>
      <c r="F63" s="5" t="s">
        <v>154</v>
      </c>
      <c r="G63" s="438" t="s">
        <v>8</v>
      </c>
      <c r="H63" s="179" t="s">
        <v>155</v>
      </c>
      <c r="I63" s="179" t="s">
        <v>11</v>
      </c>
      <c r="J63" s="179" t="s">
        <v>11</v>
      </c>
      <c r="K63" s="179" t="s">
        <v>11</v>
      </c>
      <c r="L63" s="472">
        <v>2</v>
      </c>
      <c r="M63" s="472">
        <v>2</v>
      </c>
      <c r="N63" s="639">
        <f t="shared" si="5"/>
        <v>4</v>
      </c>
      <c r="O63" s="950" t="str">
        <f t="shared" si="1"/>
        <v>BAJO</v>
      </c>
      <c r="P63" s="639">
        <v>10</v>
      </c>
      <c r="Q63" s="639">
        <f t="shared" si="6"/>
        <v>40</v>
      </c>
      <c r="R63" s="674" t="str">
        <f t="shared" si="3"/>
        <v>III</v>
      </c>
      <c r="S63" s="246" t="str">
        <f t="shared" si="7"/>
        <v>MEJORABLE</v>
      </c>
      <c r="T63" s="179" t="s">
        <v>14</v>
      </c>
      <c r="U63" s="179" t="s">
        <v>14</v>
      </c>
      <c r="V63" s="179" t="s">
        <v>14</v>
      </c>
      <c r="W63" s="5" t="s">
        <v>16</v>
      </c>
      <c r="X63" s="183" t="s">
        <v>13</v>
      </c>
    </row>
    <row r="64" spans="3:24" ht="68.400000000000006">
      <c r="C64" s="1450"/>
      <c r="D64" s="1451"/>
      <c r="E64" s="363" t="s">
        <v>6</v>
      </c>
      <c r="F64" s="5" t="s">
        <v>156</v>
      </c>
      <c r="G64" s="438" t="s">
        <v>17</v>
      </c>
      <c r="H64" s="179" t="s">
        <v>18</v>
      </c>
      <c r="I64" s="179" t="s">
        <v>11</v>
      </c>
      <c r="J64" s="179" t="s">
        <v>11</v>
      </c>
      <c r="K64" s="179" t="s">
        <v>11</v>
      </c>
      <c r="L64" s="472">
        <v>2</v>
      </c>
      <c r="M64" s="472">
        <v>4</v>
      </c>
      <c r="N64" s="639">
        <f t="shared" si="5"/>
        <v>8</v>
      </c>
      <c r="O64" s="950" t="str">
        <f t="shared" si="1"/>
        <v>MEDIO</v>
      </c>
      <c r="P64" s="639">
        <v>10</v>
      </c>
      <c r="Q64" s="639">
        <f t="shared" si="6"/>
        <v>80</v>
      </c>
      <c r="R64" s="674" t="str">
        <f t="shared" si="3"/>
        <v>III</v>
      </c>
      <c r="S64" s="246" t="str">
        <f t="shared" si="7"/>
        <v>MEJORABLE</v>
      </c>
      <c r="T64" s="180" t="s">
        <v>13</v>
      </c>
      <c r="U64" s="179" t="s">
        <v>14</v>
      </c>
      <c r="V64" s="178" t="s">
        <v>14</v>
      </c>
      <c r="W64" s="5" t="s">
        <v>16</v>
      </c>
      <c r="X64" s="183" t="s">
        <v>13</v>
      </c>
    </row>
    <row r="65" spans="3:24" ht="114">
      <c r="C65" s="1450"/>
      <c r="D65" s="1451"/>
      <c r="E65" s="363" t="s">
        <v>157</v>
      </c>
      <c r="F65" s="188" t="s">
        <v>158</v>
      </c>
      <c r="G65" s="438" t="s">
        <v>20</v>
      </c>
      <c r="H65" s="179" t="s">
        <v>21</v>
      </c>
      <c r="I65" s="179" t="s">
        <v>11</v>
      </c>
      <c r="J65" s="179" t="s">
        <v>11</v>
      </c>
      <c r="K65" s="179" t="s">
        <v>11</v>
      </c>
      <c r="L65" s="472">
        <v>2</v>
      </c>
      <c r="M65" s="472">
        <v>4</v>
      </c>
      <c r="N65" s="639">
        <f t="shared" si="5"/>
        <v>8</v>
      </c>
      <c r="O65" s="950" t="str">
        <f t="shared" si="1"/>
        <v>MEDIO</v>
      </c>
      <c r="P65" s="639">
        <v>10</v>
      </c>
      <c r="Q65" s="639">
        <f t="shared" si="6"/>
        <v>80</v>
      </c>
      <c r="R65" s="674" t="str">
        <f t="shared" si="3"/>
        <v>III</v>
      </c>
      <c r="S65" s="246" t="str">
        <f t="shared" si="7"/>
        <v>MEJORABLE</v>
      </c>
      <c r="T65" s="180" t="s">
        <v>13</v>
      </c>
      <c r="U65" s="179" t="s">
        <v>14</v>
      </c>
      <c r="V65" s="179" t="s">
        <v>22</v>
      </c>
      <c r="W65" s="179" t="s">
        <v>23</v>
      </c>
      <c r="X65" s="183" t="s">
        <v>13</v>
      </c>
    </row>
    <row r="66" spans="3:24" ht="114">
      <c r="C66" s="1450"/>
      <c r="D66" s="1451"/>
      <c r="E66" s="363" t="s">
        <v>157</v>
      </c>
      <c r="F66" s="189" t="s">
        <v>159</v>
      </c>
      <c r="G66" s="438" t="s">
        <v>33</v>
      </c>
      <c r="H66" s="178" t="s">
        <v>34</v>
      </c>
      <c r="I66" s="179" t="s">
        <v>11</v>
      </c>
      <c r="J66" s="179" t="s">
        <v>11</v>
      </c>
      <c r="K66" s="179" t="s">
        <v>11</v>
      </c>
      <c r="L66" s="472">
        <v>2</v>
      </c>
      <c r="M66" s="472">
        <v>4</v>
      </c>
      <c r="N66" s="639">
        <f t="shared" si="5"/>
        <v>8</v>
      </c>
      <c r="O66" s="950" t="str">
        <f t="shared" si="1"/>
        <v>MEDIO</v>
      </c>
      <c r="P66" s="639">
        <v>10</v>
      </c>
      <c r="Q66" s="639">
        <f t="shared" si="6"/>
        <v>80</v>
      </c>
      <c r="R66" s="674" t="str">
        <f t="shared" si="3"/>
        <v>III</v>
      </c>
      <c r="S66" s="246" t="str">
        <f t="shared" si="7"/>
        <v>MEJORABLE</v>
      </c>
      <c r="T66" s="179" t="s">
        <v>13</v>
      </c>
      <c r="U66" s="179" t="s">
        <v>13</v>
      </c>
      <c r="V66" s="179" t="s">
        <v>13</v>
      </c>
      <c r="W66" s="5" t="s">
        <v>1199</v>
      </c>
      <c r="X66" s="183" t="s">
        <v>13</v>
      </c>
    </row>
    <row r="67" spans="3:24" ht="136.80000000000001">
      <c r="C67" s="1450"/>
      <c r="D67" s="1451"/>
      <c r="E67" s="363" t="s">
        <v>6</v>
      </c>
      <c r="F67" s="33" t="s">
        <v>1200</v>
      </c>
      <c r="G67" s="438" t="s">
        <v>33</v>
      </c>
      <c r="H67" s="179" t="s">
        <v>160</v>
      </c>
      <c r="I67" s="179" t="s">
        <v>11</v>
      </c>
      <c r="J67" s="179" t="s">
        <v>11</v>
      </c>
      <c r="K67" s="179" t="s">
        <v>11</v>
      </c>
      <c r="L67" s="472">
        <v>2</v>
      </c>
      <c r="M67" s="472">
        <v>4</v>
      </c>
      <c r="N67" s="639">
        <f t="shared" si="5"/>
        <v>8</v>
      </c>
      <c r="O67" s="950" t="str">
        <f t="shared" si="1"/>
        <v>MEDIO</v>
      </c>
      <c r="P67" s="639">
        <v>10</v>
      </c>
      <c r="Q67" s="639">
        <f t="shared" si="6"/>
        <v>80</v>
      </c>
      <c r="R67" s="674" t="str">
        <f t="shared" si="3"/>
        <v>III</v>
      </c>
      <c r="S67" s="246" t="str">
        <f t="shared" si="7"/>
        <v>MEJORABLE</v>
      </c>
      <c r="T67" s="179" t="s">
        <v>13</v>
      </c>
      <c r="U67" s="179" t="s">
        <v>13</v>
      </c>
      <c r="V67" s="179" t="s">
        <v>13</v>
      </c>
      <c r="W67" s="5" t="s">
        <v>161</v>
      </c>
      <c r="X67" s="183" t="s">
        <v>162</v>
      </c>
    </row>
    <row r="68" spans="3:24" ht="68.400000000000006">
      <c r="C68" s="1450"/>
      <c r="D68" s="1451"/>
      <c r="E68" s="363" t="s">
        <v>157</v>
      </c>
      <c r="F68" s="184" t="s">
        <v>163</v>
      </c>
      <c r="G68" s="438" t="s">
        <v>39</v>
      </c>
      <c r="H68" s="5" t="s">
        <v>164</v>
      </c>
      <c r="I68" s="179" t="s">
        <v>11</v>
      </c>
      <c r="J68" s="179" t="s">
        <v>11</v>
      </c>
      <c r="K68" s="179" t="s">
        <v>11</v>
      </c>
      <c r="L68" s="472">
        <v>2</v>
      </c>
      <c r="M68" s="472">
        <v>4</v>
      </c>
      <c r="N68" s="639">
        <f t="shared" si="5"/>
        <v>8</v>
      </c>
      <c r="O68" s="950" t="str">
        <f t="shared" si="1"/>
        <v>MEDIO</v>
      </c>
      <c r="P68" s="639">
        <v>10</v>
      </c>
      <c r="Q68" s="639">
        <f t="shared" si="6"/>
        <v>80</v>
      </c>
      <c r="R68" s="674" t="str">
        <f t="shared" si="3"/>
        <v>III</v>
      </c>
      <c r="S68" s="246" t="str">
        <f t="shared" si="7"/>
        <v>MEJORABLE</v>
      </c>
      <c r="T68" s="179" t="s">
        <v>13</v>
      </c>
      <c r="U68" s="179" t="s">
        <v>13</v>
      </c>
      <c r="V68" s="179" t="s">
        <v>13</v>
      </c>
      <c r="W68" s="5" t="s">
        <v>165</v>
      </c>
      <c r="X68" s="183" t="s">
        <v>166</v>
      </c>
    </row>
    <row r="69" spans="3:24" ht="141" customHeight="1">
      <c r="C69" s="1450"/>
      <c r="D69" s="1451"/>
      <c r="E69" s="363" t="s">
        <v>157</v>
      </c>
      <c r="F69" s="184" t="s">
        <v>1322</v>
      </c>
      <c r="G69" s="438" t="s">
        <v>39</v>
      </c>
      <c r="H69" s="5" t="s">
        <v>1202</v>
      </c>
      <c r="I69" s="179" t="s">
        <v>11</v>
      </c>
      <c r="J69" s="179" t="s">
        <v>11</v>
      </c>
      <c r="K69" s="179" t="s">
        <v>11</v>
      </c>
      <c r="L69" s="472">
        <v>2</v>
      </c>
      <c r="M69" s="472">
        <v>4</v>
      </c>
      <c r="N69" s="639">
        <f t="shared" si="5"/>
        <v>8</v>
      </c>
      <c r="O69" s="950" t="str">
        <f t="shared" si="1"/>
        <v>MEDIO</v>
      </c>
      <c r="P69" s="639">
        <v>10</v>
      </c>
      <c r="Q69" s="639">
        <f t="shared" si="6"/>
        <v>80</v>
      </c>
      <c r="R69" s="674" t="str">
        <f t="shared" si="3"/>
        <v>III</v>
      </c>
      <c r="S69" s="246" t="str">
        <f t="shared" si="7"/>
        <v>MEJORABLE</v>
      </c>
      <c r="T69" s="179" t="s">
        <v>13</v>
      </c>
      <c r="U69" s="179" t="s">
        <v>13</v>
      </c>
      <c r="V69" s="179" t="s">
        <v>13</v>
      </c>
      <c r="W69" s="5" t="s">
        <v>165</v>
      </c>
      <c r="X69" s="183" t="s">
        <v>166</v>
      </c>
    </row>
    <row r="70" spans="3:24" ht="219.75" customHeight="1">
      <c r="C70" s="1450"/>
      <c r="D70" s="1451"/>
      <c r="E70" s="363" t="s">
        <v>6</v>
      </c>
      <c r="F70" s="5" t="s">
        <v>40</v>
      </c>
      <c r="G70" s="438" t="s">
        <v>20</v>
      </c>
      <c r="H70" s="5" t="s">
        <v>41</v>
      </c>
      <c r="I70" s="179" t="s">
        <v>11</v>
      </c>
      <c r="J70" s="179" t="s">
        <v>11</v>
      </c>
      <c r="K70" s="179" t="s">
        <v>11</v>
      </c>
      <c r="L70" s="472">
        <v>2</v>
      </c>
      <c r="M70" s="472">
        <v>4</v>
      </c>
      <c r="N70" s="639">
        <f t="shared" si="5"/>
        <v>8</v>
      </c>
      <c r="O70" s="950" t="str">
        <f t="shared" si="1"/>
        <v>MEDIO</v>
      </c>
      <c r="P70" s="639">
        <v>10</v>
      </c>
      <c r="Q70" s="639">
        <f t="shared" si="6"/>
        <v>80</v>
      </c>
      <c r="R70" s="674" t="str">
        <f t="shared" si="3"/>
        <v>III</v>
      </c>
      <c r="S70" s="246" t="str">
        <f t="shared" si="7"/>
        <v>MEJORABLE</v>
      </c>
      <c r="T70" s="179" t="s">
        <v>14</v>
      </c>
      <c r="U70" s="179" t="s">
        <v>14</v>
      </c>
      <c r="V70" s="179" t="s">
        <v>14</v>
      </c>
      <c r="W70" s="5" t="s">
        <v>43</v>
      </c>
      <c r="X70" s="183" t="s">
        <v>13</v>
      </c>
    </row>
    <row r="71" spans="3:24" ht="201" customHeight="1">
      <c r="C71" s="1450"/>
      <c r="D71" s="1451"/>
      <c r="E71" s="363" t="s">
        <v>6</v>
      </c>
      <c r="F71" s="34" t="s">
        <v>1203</v>
      </c>
      <c r="G71" s="438" t="s">
        <v>1204</v>
      </c>
      <c r="H71" s="179" t="s">
        <v>167</v>
      </c>
      <c r="I71" s="179" t="s">
        <v>11</v>
      </c>
      <c r="J71" s="179" t="s">
        <v>11</v>
      </c>
      <c r="K71" s="179" t="s">
        <v>11</v>
      </c>
      <c r="L71" s="472">
        <v>2</v>
      </c>
      <c r="M71" s="472">
        <v>4</v>
      </c>
      <c r="N71" s="639">
        <f t="shared" si="5"/>
        <v>8</v>
      </c>
      <c r="O71" s="950" t="str">
        <f t="shared" si="1"/>
        <v>MEDIO</v>
      </c>
      <c r="P71" s="639">
        <v>10</v>
      </c>
      <c r="Q71" s="639">
        <f t="shared" si="6"/>
        <v>80</v>
      </c>
      <c r="R71" s="674" t="str">
        <f t="shared" si="3"/>
        <v>III</v>
      </c>
      <c r="S71" s="246" t="str">
        <f t="shared" si="7"/>
        <v>MEJORABLE</v>
      </c>
      <c r="T71" s="179" t="s">
        <v>13</v>
      </c>
      <c r="U71" s="179" t="s">
        <v>14</v>
      </c>
      <c r="V71" s="179" t="s">
        <v>14</v>
      </c>
      <c r="W71" s="178" t="s">
        <v>168</v>
      </c>
      <c r="X71" s="183" t="s">
        <v>13</v>
      </c>
    </row>
    <row r="72" spans="3:24" ht="140.25" customHeight="1">
      <c r="C72" s="1450"/>
      <c r="D72" s="1451"/>
      <c r="E72" s="363" t="s">
        <v>6</v>
      </c>
      <c r="F72" s="5" t="s">
        <v>169</v>
      </c>
      <c r="G72" s="438" t="s">
        <v>8</v>
      </c>
      <c r="H72" s="179" t="s">
        <v>170</v>
      </c>
      <c r="I72" s="179" t="s">
        <v>11</v>
      </c>
      <c r="J72" s="179" t="s">
        <v>11</v>
      </c>
      <c r="K72" s="179" t="s">
        <v>11</v>
      </c>
      <c r="L72" s="472">
        <v>2</v>
      </c>
      <c r="M72" s="472">
        <v>4</v>
      </c>
      <c r="N72" s="639">
        <f t="shared" si="5"/>
        <v>8</v>
      </c>
      <c r="O72" s="950" t="str">
        <f t="shared" si="1"/>
        <v>MEDIO</v>
      </c>
      <c r="P72" s="639">
        <v>10</v>
      </c>
      <c r="Q72" s="639">
        <f t="shared" si="6"/>
        <v>80</v>
      </c>
      <c r="R72" s="674" t="str">
        <f t="shared" si="3"/>
        <v>III</v>
      </c>
      <c r="S72" s="246" t="str">
        <f t="shared" si="7"/>
        <v>MEJORABLE</v>
      </c>
      <c r="T72" s="179" t="s">
        <v>14</v>
      </c>
      <c r="U72" s="179" t="s">
        <v>14</v>
      </c>
      <c r="V72" s="179" t="s">
        <v>14</v>
      </c>
      <c r="W72" s="5" t="s">
        <v>1205</v>
      </c>
      <c r="X72" s="183" t="s">
        <v>13</v>
      </c>
    </row>
    <row r="73" spans="3:24" ht="159.6">
      <c r="C73" s="1450"/>
      <c r="D73" s="1451"/>
      <c r="E73" s="363" t="s">
        <v>6</v>
      </c>
      <c r="F73" s="34" t="s">
        <v>171</v>
      </c>
      <c r="G73" s="438" t="s">
        <v>17</v>
      </c>
      <c r="H73" s="179" t="s">
        <v>18</v>
      </c>
      <c r="I73" s="179" t="s">
        <v>11</v>
      </c>
      <c r="J73" s="179" t="s">
        <v>11</v>
      </c>
      <c r="K73" s="179" t="s">
        <v>11</v>
      </c>
      <c r="L73" s="472">
        <v>2</v>
      </c>
      <c r="M73" s="472">
        <v>4</v>
      </c>
      <c r="N73" s="639">
        <f t="shared" si="5"/>
        <v>8</v>
      </c>
      <c r="O73" s="950" t="str">
        <f t="shared" ref="O73:O78" si="8">IF(N73&gt;=24,"MUY ALTO",IF(N73&gt;=10,"ALTO",IF(N73&gt;=6,"MEDIO","BAJO")))</f>
        <v>MEDIO</v>
      </c>
      <c r="P73" s="639">
        <v>10</v>
      </c>
      <c r="Q73" s="639">
        <f t="shared" si="6"/>
        <v>80</v>
      </c>
      <c r="R73" s="674" t="str">
        <f t="shared" ref="R73:R78" si="9">IF(Q73&gt;=600,"I",IF(Q73&gt;=150,"II",IF(Q73&gt;=40,"III",IF(Q73&gt;=20,"IV"))))</f>
        <v>III</v>
      </c>
      <c r="S73" s="246" t="str">
        <f t="shared" si="7"/>
        <v>MEJORABLE</v>
      </c>
      <c r="T73" s="179" t="s">
        <v>13</v>
      </c>
      <c r="U73" s="179" t="s">
        <v>1206</v>
      </c>
      <c r="V73" s="178" t="s">
        <v>14</v>
      </c>
      <c r="W73" s="179" t="s">
        <v>172</v>
      </c>
      <c r="X73" s="183" t="s">
        <v>13</v>
      </c>
    </row>
    <row r="74" spans="3:24" ht="198.75" customHeight="1">
      <c r="C74" s="1450"/>
      <c r="D74" s="1451"/>
      <c r="E74" s="363" t="s">
        <v>157</v>
      </c>
      <c r="F74" s="33" t="s">
        <v>173</v>
      </c>
      <c r="G74" s="438" t="s">
        <v>20</v>
      </c>
      <c r="H74" s="179" t="s">
        <v>36</v>
      </c>
      <c r="I74" s="179" t="s">
        <v>11</v>
      </c>
      <c r="J74" s="179" t="s">
        <v>11</v>
      </c>
      <c r="K74" s="179" t="s">
        <v>11</v>
      </c>
      <c r="L74" s="472">
        <v>2</v>
      </c>
      <c r="M74" s="472">
        <v>4</v>
      </c>
      <c r="N74" s="639">
        <f t="shared" ref="N74:N78" si="10">+L74*M74</f>
        <v>8</v>
      </c>
      <c r="O74" s="950" t="str">
        <f t="shared" si="8"/>
        <v>MEDIO</v>
      </c>
      <c r="P74" s="639">
        <v>10</v>
      </c>
      <c r="Q74" s="639">
        <f t="shared" ref="Q74:Q78" si="11">+N74*P74</f>
        <v>80</v>
      </c>
      <c r="R74" s="674" t="str">
        <f t="shared" si="9"/>
        <v>III</v>
      </c>
      <c r="S74" s="246" t="str">
        <f t="shared" ref="S74:S78" si="12">IF(Q74&gt;=600,"NO ACEPTABLE",IF(Q74&gt;=150,"ACEPTABLE CON CONTROL ESPECIFICO",IF(Q74&gt;=40,"MEJORABLE",IF(Q74&gt;=20,"ACEPTABLE"))))</f>
        <v>MEJORABLE</v>
      </c>
      <c r="T74" s="179" t="s">
        <v>13</v>
      </c>
      <c r="U74" s="179" t="s">
        <v>13</v>
      </c>
      <c r="V74" s="179" t="s">
        <v>13</v>
      </c>
      <c r="W74" s="5" t="s">
        <v>37</v>
      </c>
      <c r="X74" s="183" t="s">
        <v>38</v>
      </c>
    </row>
    <row r="75" spans="3:24" ht="205.2">
      <c r="C75" s="1450"/>
      <c r="D75" s="1451"/>
      <c r="E75" s="363" t="s">
        <v>6</v>
      </c>
      <c r="F75" s="37" t="s">
        <v>3812</v>
      </c>
      <c r="G75" s="438" t="s">
        <v>33</v>
      </c>
      <c r="H75" s="324" t="s">
        <v>3881</v>
      </c>
      <c r="I75" s="179" t="s">
        <v>11</v>
      </c>
      <c r="J75" s="179" t="s">
        <v>11</v>
      </c>
      <c r="K75" s="179" t="s">
        <v>11</v>
      </c>
      <c r="L75" s="472">
        <v>2</v>
      </c>
      <c r="M75" s="472">
        <v>4</v>
      </c>
      <c r="N75" s="639">
        <f t="shared" si="10"/>
        <v>8</v>
      </c>
      <c r="O75" s="950" t="str">
        <f t="shared" si="8"/>
        <v>MEDIO</v>
      </c>
      <c r="P75" s="639">
        <v>10</v>
      </c>
      <c r="Q75" s="639">
        <f t="shared" si="11"/>
        <v>80</v>
      </c>
      <c r="R75" s="674" t="str">
        <f t="shared" si="9"/>
        <v>III</v>
      </c>
      <c r="S75" s="246" t="str">
        <f t="shared" si="12"/>
        <v>MEJORABLE</v>
      </c>
      <c r="T75" s="179" t="s">
        <v>26</v>
      </c>
      <c r="U75" s="179" t="s">
        <v>26</v>
      </c>
      <c r="V75" s="179" t="s">
        <v>175</v>
      </c>
      <c r="W75" s="15" t="s">
        <v>1212</v>
      </c>
      <c r="X75" s="183" t="s">
        <v>1269</v>
      </c>
    </row>
    <row r="76" spans="3:24" ht="170.25" customHeight="1">
      <c r="C76" s="1450"/>
      <c r="D76" s="1451"/>
      <c r="E76" s="363" t="s">
        <v>6</v>
      </c>
      <c r="F76" s="33" t="s">
        <v>180</v>
      </c>
      <c r="G76" s="438" t="s">
        <v>20</v>
      </c>
      <c r="H76" s="179" t="s">
        <v>31</v>
      </c>
      <c r="I76" s="184" t="s">
        <v>11</v>
      </c>
      <c r="J76" s="184" t="s">
        <v>11</v>
      </c>
      <c r="K76" s="184" t="s">
        <v>11</v>
      </c>
      <c r="L76" s="472">
        <v>2</v>
      </c>
      <c r="M76" s="472">
        <v>2</v>
      </c>
      <c r="N76" s="639">
        <f t="shared" si="10"/>
        <v>4</v>
      </c>
      <c r="O76" s="950" t="str">
        <f t="shared" si="8"/>
        <v>BAJO</v>
      </c>
      <c r="P76" s="639">
        <v>100</v>
      </c>
      <c r="Q76" s="639">
        <f t="shared" si="11"/>
        <v>400</v>
      </c>
      <c r="R76" s="674" t="str">
        <f t="shared" si="9"/>
        <v>II</v>
      </c>
      <c r="S76" s="246" t="str">
        <f t="shared" si="12"/>
        <v>ACEPTABLE CON CONTROL ESPECIFICO</v>
      </c>
      <c r="T76" s="179" t="s">
        <v>13</v>
      </c>
      <c r="U76" s="179" t="s">
        <v>13</v>
      </c>
      <c r="V76" s="179" t="s">
        <v>13</v>
      </c>
      <c r="W76" s="179" t="s">
        <v>32</v>
      </c>
      <c r="X76" s="183" t="s">
        <v>13</v>
      </c>
    </row>
    <row r="77" spans="3:24" ht="81">
      <c r="C77" s="1450"/>
      <c r="D77" s="1451"/>
      <c r="E77" s="363" t="s">
        <v>157</v>
      </c>
      <c r="F77" s="197" t="s">
        <v>181</v>
      </c>
      <c r="G77" s="438" t="s">
        <v>81</v>
      </c>
      <c r="H77" s="10" t="s">
        <v>182</v>
      </c>
      <c r="I77" s="198" t="s">
        <v>11</v>
      </c>
      <c r="J77" s="198" t="s">
        <v>11</v>
      </c>
      <c r="K77" s="198" t="s">
        <v>11</v>
      </c>
      <c r="L77" s="472">
        <v>2</v>
      </c>
      <c r="M77" s="472">
        <v>4</v>
      </c>
      <c r="N77" s="639">
        <f t="shared" si="10"/>
        <v>8</v>
      </c>
      <c r="O77" s="950" t="str">
        <f t="shared" si="8"/>
        <v>MEDIO</v>
      </c>
      <c r="P77" s="639">
        <v>10</v>
      </c>
      <c r="Q77" s="639">
        <f t="shared" si="11"/>
        <v>80</v>
      </c>
      <c r="R77" s="674" t="str">
        <f t="shared" si="9"/>
        <v>III</v>
      </c>
      <c r="S77" s="246" t="str">
        <f t="shared" si="12"/>
        <v>MEJORABLE</v>
      </c>
      <c r="T77" s="198" t="s">
        <v>13</v>
      </c>
      <c r="U77" s="198" t="s">
        <v>13</v>
      </c>
      <c r="V77" s="198" t="s">
        <v>13</v>
      </c>
      <c r="W77" s="9" t="s">
        <v>1214</v>
      </c>
      <c r="X77" s="183" t="s">
        <v>13</v>
      </c>
    </row>
    <row r="78" spans="3:24" ht="81.599999999999994" thickBot="1">
      <c r="C78" s="1477"/>
      <c r="D78" s="1478"/>
      <c r="E78" s="208" t="s">
        <v>157</v>
      </c>
      <c r="F78" s="153" t="s">
        <v>183</v>
      </c>
      <c r="G78" s="490" t="s">
        <v>81</v>
      </c>
      <c r="H78" s="266" t="s">
        <v>182</v>
      </c>
      <c r="I78" s="154" t="s">
        <v>11</v>
      </c>
      <c r="J78" s="154" t="s">
        <v>11</v>
      </c>
      <c r="K78" s="154" t="s">
        <v>11</v>
      </c>
      <c r="L78" s="646">
        <v>2</v>
      </c>
      <c r="M78" s="646">
        <v>4</v>
      </c>
      <c r="N78" s="953">
        <f t="shared" si="10"/>
        <v>8</v>
      </c>
      <c r="O78" s="957" t="str">
        <f t="shared" si="8"/>
        <v>MEDIO</v>
      </c>
      <c r="P78" s="953">
        <v>10</v>
      </c>
      <c r="Q78" s="953">
        <f t="shared" si="11"/>
        <v>80</v>
      </c>
      <c r="R78" s="954" t="str">
        <f t="shared" si="9"/>
        <v>III</v>
      </c>
      <c r="S78" s="269" t="str">
        <f t="shared" si="12"/>
        <v>MEJORABLE</v>
      </c>
      <c r="T78" s="154" t="s">
        <v>13</v>
      </c>
      <c r="U78" s="154" t="s">
        <v>13</v>
      </c>
      <c r="V78" s="154" t="s">
        <v>13</v>
      </c>
      <c r="W78" s="270" t="s">
        <v>1214</v>
      </c>
      <c r="X78" s="212" t="s">
        <v>13</v>
      </c>
    </row>
  </sheetData>
  <mergeCells count="26">
    <mergeCell ref="C6:D6"/>
    <mergeCell ref="E6:X6"/>
    <mergeCell ref="C7:C8"/>
    <mergeCell ref="D7:D8"/>
    <mergeCell ref="E7:E8"/>
    <mergeCell ref="F7:G7"/>
    <mergeCell ref="H7:H8"/>
    <mergeCell ref="I7:K7"/>
    <mergeCell ref="L7:R7"/>
    <mergeCell ref="C1:C4"/>
    <mergeCell ref="D1:V2"/>
    <mergeCell ref="X1:X4"/>
    <mergeCell ref="D3:V4"/>
    <mergeCell ref="U5:V5"/>
    <mergeCell ref="W5:X5"/>
    <mergeCell ref="C62:D78"/>
    <mergeCell ref="E26:E33"/>
    <mergeCell ref="D34:D41"/>
    <mergeCell ref="E34:E41"/>
    <mergeCell ref="T7:X7"/>
    <mergeCell ref="C34:C41"/>
    <mergeCell ref="C9:C33"/>
    <mergeCell ref="E9:E19"/>
    <mergeCell ref="D20:D33"/>
    <mergeCell ref="D9:D19"/>
    <mergeCell ref="C42:D61"/>
  </mergeCells>
  <conditionalFormatting sqref="S9:S78">
    <cfRule type="containsText" dxfId="2237" priority="1" stopIfTrue="1" operator="containsText" text="MEJORABLE">
      <formula>NOT(ISERROR(SEARCH("MEJORABLE",S9)))</formula>
    </cfRule>
    <cfRule type="containsText" dxfId="2236" priority="2" stopIfTrue="1" operator="containsText" text="ACEPTABLE CON CONTROL ESPECIFICO">
      <formula>NOT(ISERROR(SEARCH("ACEPTABLE CON CONTROL ESPECIFICO",S9)))</formula>
    </cfRule>
    <cfRule type="containsText" dxfId="223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6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1600-000001000000}">
          <x14:formula1>
            <xm:f>'D. NIVEL DE EXPOSICIÓN'!$D$8:$D$15</xm:f>
          </x14:formula1>
          <xm:sqref>M9:M78</xm:sqref>
        </x14:dataValidation>
        <x14:dataValidation type="list" allowBlank="1" showInputMessage="1" showErrorMessage="1" prompt="10 = Muy Alto_x000a_6 = Alto_x000a_2 = Medio_x000a_0 = Bajo" xr:uid="{00000000-0002-0000-1600-000002000000}">
          <x14:formula1>
            <xm:f>'C. NIVEL DE DEFICIENCIA'!$C$8:$C$17</xm:f>
          </x14:formula1>
          <xm:sqref>L9:L78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81"/>
  <dimension ref="B1:Y84"/>
  <sheetViews>
    <sheetView view="pageBreakPreview" topLeftCell="A68" zoomScale="40" zoomScaleNormal="40" zoomScaleSheetLayoutView="40" workbookViewId="0">
      <selection activeCell="D81" sqref="D81"/>
    </sheetView>
  </sheetViews>
  <sheetFormatPr baseColWidth="10" defaultColWidth="11.44140625" defaultRowHeight="14.4"/>
  <cols>
    <col min="2" max="2" width="11.44140625" style="169"/>
    <col min="3" max="3" width="40.6640625" customWidth="1"/>
    <col min="4" max="4" width="30.44140625" customWidth="1"/>
    <col min="5" max="5" width="26" customWidth="1"/>
    <col min="6" max="6" width="45.44140625" customWidth="1"/>
    <col min="7" max="7" width="47.88671875" customWidth="1"/>
    <col min="8" max="8" width="36.33203125" customWidth="1"/>
    <col min="9" max="9" width="28.44140625" customWidth="1"/>
    <col min="10" max="10" width="35.6640625" customWidth="1"/>
    <col min="11" max="11" width="43.44140625" customWidth="1"/>
    <col min="12" max="12" width="54.6640625" bestFit="1" customWidth="1"/>
    <col min="13" max="13" width="37.109375" customWidth="1"/>
    <col min="14" max="14" width="40.44140625" customWidth="1"/>
    <col min="15" max="15" width="36.44140625" customWidth="1"/>
    <col min="16" max="16" width="29.109375" customWidth="1"/>
    <col min="17" max="17" width="22.6640625" customWidth="1"/>
    <col min="18" max="18" width="25.44140625" customWidth="1"/>
    <col min="19" max="19" width="41.44140625" customWidth="1"/>
    <col min="20" max="20" width="26.6640625" customWidth="1"/>
    <col min="21" max="21" width="34.88671875" customWidth="1"/>
    <col min="22" max="22" width="41.109375" customWidth="1"/>
    <col min="23" max="23" width="98.109375" bestFit="1" customWidth="1"/>
    <col min="24" max="24" width="38.44140625" style="347" customWidth="1"/>
    <col min="25" max="25" width="11.44140625" style="169"/>
  </cols>
  <sheetData>
    <row r="1" spans="3:24" ht="60" customHeight="1"/>
    <row r="2" spans="3:24" s="169" customFormat="1" ht="60" customHeight="1" thickBot="1">
      <c r="X2" s="238"/>
    </row>
    <row r="3" spans="3:24" ht="27">
      <c r="C3" s="1413"/>
      <c r="D3" s="1604" t="s">
        <v>1164</v>
      </c>
      <c r="E3" s="1605"/>
      <c r="F3" s="1605"/>
      <c r="G3" s="1605"/>
      <c r="H3" s="1605"/>
      <c r="I3" s="1605"/>
      <c r="J3" s="1605"/>
      <c r="K3" s="1605"/>
      <c r="L3" s="1605"/>
      <c r="M3" s="1605"/>
      <c r="N3" s="1605"/>
      <c r="O3" s="1605"/>
      <c r="P3" s="1605"/>
      <c r="Q3" s="1605"/>
      <c r="R3" s="1605"/>
      <c r="S3" s="1605"/>
      <c r="T3" s="1605"/>
      <c r="U3" s="1605"/>
      <c r="V3" s="1605"/>
      <c r="W3" s="1" t="s">
        <v>2479</v>
      </c>
      <c r="X3" s="1419"/>
    </row>
    <row r="4" spans="3:24" ht="27">
      <c r="C4" s="1414"/>
      <c r="D4" s="1606"/>
      <c r="E4" s="1606"/>
      <c r="F4" s="1606"/>
      <c r="G4" s="1606"/>
      <c r="H4" s="1606"/>
      <c r="I4" s="1606"/>
      <c r="J4" s="1606"/>
      <c r="K4" s="1606"/>
      <c r="L4" s="1606"/>
      <c r="M4" s="1606"/>
      <c r="N4" s="1606"/>
      <c r="O4" s="1606"/>
      <c r="P4" s="1606"/>
      <c r="Q4" s="1606"/>
      <c r="R4" s="1606"/>
      <c r="S4" s="1606"/>
      <c r="T4" s="1606"/>
      <c r="U4" s="1606"/>
      <c r="V4" s="1606"/>
      <c r="W4" s="322" t="s">
        <v>1876</v>
      </c>
      <c r="X4" s="1420"/>
    </row>
    <row r="5" spans="3:24" ht="27">
      <c r="C5" s="1414"/>
      <c r="D5" s="1607" t="s">
        <v>4346</v>
      </c>
      <c r="E5" s="1607"/>
      <c r="F5" s="1607"/>
      <c r="G5" s="1607"/>
      <c r="H5" s="1607"/>
      <c r="I5" s="1607"/>
      <c r="J5" s="1607"/>
      <c r="K5" s="1607"/>
      <c r="L5" s="1607"/>
      <c r="M5" s="1607"/>
      <c r="N5" s="1607"/>
      <c r="O5" s="1607"/>
      <c r="P5" s="1607"/>
      <c r="Q5" s="1607"/>
      <c r="R5" s="1607"/>
      <c r="S5" s="1607"/>
      <c r="T5" s="1607"/>
      <c r="U5" s="1607"/>
      <c r="V5" s="1607"/>
      <c r="W5" s="322" t="s">
        <v>1974</v>
      </c>
      <c r="X5" s="1420"/>
    </row>
    <row r="6" spans="3:24" ht="86.25" customHeight="1">
      <c r="C6" s="1414"/>
      <c r="D6" s="1607"/>
      <c r="E6" s="1607"/>
      <c r="F6" s="1607"/>
      <c r="G6" s="1607"/>
      <c r="H6" s="1607"/>
      <c r="I6" s="1607"/>
      <c r="J6" s="1607"/>
      <c r="K6" s="1607"/>
      <c r="L6" s="1607"/>
      <c r="M6" s="1607"/>
      <c r="N6" s="1607"/>
      <c r="O6" s="1607"/>
      <c r="P6" s="1607"/>
      <c r="Q6" s="1607"/>
      <c r="R6" s="1607"/>
      <c r="S6" s="1607"/>
      <c r="T6" s="1607"/>
      <c r="U6" s="1607"/>
      <c r="V6" s="1607"/>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696">
        <v>45114</v>
      </c>
      <c r="N7" s="696">
        <v>45465</v>
      </c>
      <c r="O7" s="190"/>
      <c r="P7" s="190"/>
      <c r="Q7" s="190"/>
      <c r="R7" s="190"/>
      <c r="S7" s="187"/>
      <c r="T7" s="249"/>
      <c r="U7" s="1405"/>
      <c r="V7" s="1405"/>
      <c r="W7" s="1406"/>
      <c r="X7" s="1407"/>
    </row>
    <row r="8" spans="3:24" ht="45">
      <c r="C8" s="1408" t="s">
        <v>128</v>
      </c>
      <c r="D8" s="1409"/>
      <c r="E8" s="1487" t="s">
        <v>4339</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404.25" customHeight="1">
      <c r="C11" s="1491" t="s">
        <v>77</v>
      </c>
      <c r="D11" s="1492" t="s">
        <v>3745</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10</v>
      </c>
      <c r="Q11" s="639">
        <f>+N11*P11</f>
        <v>80</v>
      </c>
      <c r="R11" s="674" t="str">
        <f>IF(Q11&gt;=600,"I",IF(Q11&gt;=150,"II",IF(Q11&gt;=40,"III",IF(Q11&gt;=20,"IV"))))</f>
        <v>III</v>
      </c>
      <c r="S11" s="246" t="str">
        <f>IF(Q11&gt;=600,"NO ACEPTABLE",IF(Q11&gt;=150,"ACEPTABLE CON CONTROL ESPECIFICO",IF(Q11&gt;=40,"MEJORABLE",IF(Q11&gt;=20,"ACEPTABLE"))))</f>
        <v>MEJORABLE</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472">
        <v>2</v>
      </c>
      <c r="M12" s="472">
        <v>4</v>
      </c>
      <c r="N12" s="639">
        <f t="shared" ref="N12:N75" si="0">+L12*M12</f>
        <v>8</v>
      </c>
      <c r="O12" s="950" t="str">
        <f t="shared" ref="O12:O75" si="1">IF(N12&gt;=24,"MUY ALTO",IF(N12&gt;=10,"ALTO",IF(N12&gt;=6,"MEDIO","BAJO")))</f>
        <v>MEDIO</v>
      </c>
      <c r="P12" s="639">
        <v>25</v>
      </c>
      <c r="Q12" s="639">
        <f t="shared" ref="Q12:Q75" si="2">+N12*P12</f>
        <v>200</v>
      </c>
      <c r="R12" s="674" t="str">
        <f t="shared" ref="R12:R75"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3941</v>
      </c>
      <c r="X12" s="203" t="s">
        <v>13</v>
      </c>
    </row>
    <row r="13" spans="3:24" ht="162">
      <c r="C13" s="1491"/>
      <c r="D13" s="1492"/>
      <c r="E13" s="1440"/>
      <c r="F13" s="10" t="s">
        <v>435</v>
      </c>
      <c r="G13" s="197" t="s">
        <v>8</v>
      </c>
      <c r="H13" s="201" t="s">
        <v>434</v>
      </c>
      <c r="I13" s="198" t="s">
        <v>436</v>
      </c>
      <c r="J13" s="198" t="s">
        <v>10</v>
      </c>
      <c r="K13" s="198" t="s">
        <v>369</v>
      </c>
      <c r="L13" s="472">
        <v>6</v>
      </c>
      <c r="M13" s="472">
        <v>2</v>
      </c>
      <c r="N13" s="639">
        <f t="shared" si="0"/>
        <v>12</v>
      </c>
      <c r="O13" s="950" t="str">
        <f t="shared" si="1"/>
        <v>ALTO</v>
      </c>
      <c r="P13" s="639">
        <v>25</v>
      </c>
      <c r="Q13" s="639">
        <f t="shared" si="2"/>
        <v>300</v>
      </c>
      <c r="R13" s="6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76" customHeight="1">
      <c r="C14" s="1491"/>
      <c r="D14" s="1492"/>
      <c r="E14" s="1440"/>
      <c r="F14" s="10" t="s">
        <v>452</v>
      </c>
      <c r="G14" s="197" t="s">
        <v>8</v>
      </c>
      <c r="H14" s="201" t="s">
        <v>434</v>
      </c>
      <c r="I14" s="198" t="s">
        <v>10</v>
      </c>
      <c r="J14" s="198" t="s">
        <v>11</v>
      </c>
      <c r="K14" s="198" t="s">
        <v>369</v>
      </c>
      <c r="L14" s="472">
        <v>6</v>
      </c>
      <c r="M14" s="472">
        <v>2</v>
      </c>
      <c r="N14" s="639">
        <f t="shared" si="0"/>
        <v>12</v>
      </c>
      <c r="O14" s="950" t="str">
        <f t="shared" si="1"/>
        <v>ALTO</v>
      </c>
      <c r="P14" s="639">
        <v>25</v>
      </c>
      <c r="Q14" s="639">
        <f t="shared" si="2"/>
        <v>300</v>
      </c>
      <c r="R14" s="674" t="str">
        <f t="shared" si="3"/>
        <v>II</v>
      </c>
      <c r="S14" s="246" t="str">
        <f>IF(Q14&gt;=600,"NO ACEPTABLE",IF(Q14&gt;=150,"ACEPTABLE CON CONTROL ESPECIFICO",IF(Q14&gt;=40,"MEJORABLE",IF(Q14&gt;=20,"ACEPTABLE"))))</f>
        <v>ACEPTABLE CON CONTROL ESPECIFICO</v>
      </c>
      <c r="T14" s="198" t="s">
        <v>14</v>
      </c>
      <c r="U14" s="198" t="s">
        <v>14</v>
      </c>
      <c r="V14" s="198" t="s">
        <v>14</v>
      </c>
      <c r="W14" s="9" t="s">
        <v>3942</v>
      </c>
      <c r="X14" s="203" t="s">
        <v>13</v>
      </c>
    </row>
    <row r="15" spans="3:24" ht="162">
      <c r="C15" s="1491"/>
      <c r="D15" s="1492"/>
      <c r="E15" s="1440"/>
      <c r="F15" s="10" t="s">
        <v>454</v>
      </c>
      <c r="G15" s="197" t="s">
        <v>8</v>
      </c>
      <c r="H15" s="201" t="s">
        <v>453</v>
      </c>
      <c r="I15" s="198" t="s">
        <v>11</v>
      </c>
      <c r="J15" s="198" t="s">
        <v>455</v>
      </c>
      <c r="K15" s="198" t="s">
        <v>369</v>
      </c>
      <c r="L15" s="472">
        <v>6</v>
      </c>
      <c r="M15" s="472">
        <v>2</v>
      </c>
      <c r="N15" s="639">
        <f t="shared" si="0"/>
        <v>12</v>
      </c>
      <c r="O15" s="950" t="str">
        <f t="shared" si="1"/>
        <v>ALTO</v>
      </c>
      <c r="P15" s="639">
        <v>25</v>
      </c>
      <c r="Q15" s="639">
        <f t="shared" si="2"/>
        <v>300</v>
      </c>
      <c r="R15" s="674" t="str">
        <f t="shared" si="3"/>
        <v>II</v>
      </c>
      <c r="S15" s="246" t="str">
        <f>IF(Q15&gt;=600,"NO ACEPTABLE",IF(Q15&gt;=150,"ACEPTABLE CON CONTROL ESPECIFICO",IF(Q15&gt;=40,"MEJORABLE",IF(Q15&gt;=20,"ACEPTABLE"))))</f>
        <v>ACEPTABLE CON CONTROL ESPECIFICO</v>
      </c>
      <c r="T15" s="198" t="s">
        <v>14</v>
      </c>
      <c r="U15" s="198" t="s">
        <v>456</v>
      </c>
      <c r="V15" s="198" t="s">
        <v>14</v>
      </c>
      <c r="W15" s="9" t="s">
        <v>3943</v>
      </c>
      <c r="X15" s="203" t="s">
        <v>13</v>
      </c>
    </row>
    <row r="16" spans="3:24" ht="219" customHeight="1">
      <c r="C16" s="1491"/>
      <c r="D16" s="1492"/>
      <c r="E16" s="1440"/>
      <c r="F16" s="10" t="s">
        <v>380</v>
      </c>
      <c r="G16" s="197" t="s">
        <v>17</v>
      </c>
      <c r="H16" s="201" t="s">
        <v>18</v>
      </c>
      <c r="I16" s="198" t="s">
        <v>45</v>
      </c>
      <c r="J16" s="198" t="s">
        <v>44</v>
      </c>
      <c r="K16" s="198" t="s">
        <v>11</v>
      </c>
      <c r="L16" s="472">
        <v>2</v>
      </c>
      <c r="M16" s="472">
        <v>2</v>
      </c>
      <c r="N16" s="639">
        <f t="shared" si="0"/>
        <v>4</v>
      </c>
      <c r="O16" s="950" t="str">
        <f t="shared" si="1"/>
        <v>BAJO</v>
      </c>
      <c r="P16" s="639">
        <v>25</v>
      </c>
      <c r="Q16" s="639">
        <f t="shared" si="2"/>
        <v>100</v>
      </c>
      <c r="R16" s="674" t="str">
        <f t="shared" si="3"/>
        <v>III</v>
      </c>
      <c r="S16" s="246" t="str">
        <f t="shared" ref="S16:S77" si="4">IF(Q16&gt;=600,"NO ACEPTABLE",IF(Q16&gt;=150,"ACEPTABLE CON CONTROL ESPECIFICO",IF(Q16&gt;=40,"MEJORABLE",IF(Q16&gt;=20,"ACEPTABLE"))))</f>
        <v>MEJORABLE</v>
      </c>
      <c r="T16" s="65" t="s">
        <v>13</v>
      </c>
      <c r="U16" s="198" t="s">
        <v>14</v>
      </c>
      <c r="V16" s="195" t="s">
        <v>14</v>
      </c>
      <c r="W16" s="9" t="s">
        <v>1879</v>
      </c>
      <c r="X16" s="203" t="s">
        <v>13</v>
      </c>
    </row>
    <row r="17" spans="3:24" ht="135" customHeight="1">
      <c r="C17" s="1491"/>
      <c r="D17" s="1492"/>
      <c r="E17" s="1440"/>
      <c r="F17" s="64" t="s">
        <v>439</v>
      </c>
      <c r="G17" s="197" t="s">
        <v>20</v>
      </c>
      <c r="H17" s="199" t="s">
        <v>440</v>
      </c>
      <c r="I17" s="196" t="s">
        <v>11</v>
      </c>
      <c r="J17" s="196" t="s">
        <v>11</v>
      </c>
      <c r="K17" s="196" t="s">
        <v>11</v>
      </c>
      <c r="L17" s="472">
        <v>2</v>
      </c>
      <c r="M17" s="472">
        <v>2</v>
      </c>
      <c r="N17" s="639">
        <f t="shared" si="0"/>
        <v>4</v>
      </c>
      <c r="O17" s="950" t="str">
        <f t="shared" si="1"/>
        <v>BAJO</v>
      </c>
      <c r="P17" s="639">
        <v>25</v>
      </c>
      <c r="Q17" s="639">
        <f t="shared" si="2"/>
        <v>100</v>
      </c>
      <c r="R17" s="674" t="str">
        <f t="shared" si="3"/>
        <v>III</v>
      </c>
      <c r="S17" s="246" t="str">
        <f t="shared" si="4"/>
        <v>MEJORABLE</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472">
        <v>2</v>
      </c>
      <c r="M18" s="472">
        <v>2</v>
      </c>
      <c r="N18" s="639">
        <f t="shared" si="0"/>
        <v>4</v>
      </c>
      <c r="O18" s="950" t="str">
        <f t="shared" si="1"/>
        <v>BAJO</v>
      </c>
      <c r="P18" s="639">
        <v>25</v>
      </c>
      <c r="Q18" s="639">
        <f t="shared" si="2"/>
        <v>100</v>
      </c>
      <c r="R18" s="674" t="str">
        <f t="shared" si="3"/>
        <v>III</v>
      </c>
      <c r="S18" s="246" t="str">
        <f t="shared" si="4"/>
        <v>MEJORABLE</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472">
        <v>2</v>
      </c>
      <c r="M19" s="472">
        <v>2</v>
      </c>
      <c r="N19" s="639">
        <f t="shared" si="0"/>
        <v>4</v>
      </c>
      <c r="O19" s="950" t="str">
        <f t="shared" si="1"/>
        <v>BAJO</v>
      </c>
      <c r="P19" s="639">
        <v>25</v>
      </c>
      <c r="Q19" s="639">
        <f t="shared" si="2"/>
        <v>100</v>
      </c>
      <c r="R19" s="6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472">
        <v>2</v>
      </c>
      <c r="M20" s="472">
        <v>2</v>
      </c>
      <c r="N20" s="639">
        <f t="shared" si="0"/>
        <v>4</v>
      </c>
      <c r="O20" s="950" t="str">
        <f t="shared" si="1"/>
        <v>BAJO</v>
      </c>
      <c r="P20" s="639">
        <v>25</v>
      </c>
      <c r="Q20" s="639">
        <f t="shared" si="2"/>
        <v>100</v>
      </c>
      <c r="R20" s="674" t="str">
        <f t="shared" si="3"/>
        <v>III</v>
      </c>
      <c r="S20" s="246" t="str">
        <f t="shared" si="4"/>
        <v>MEJORABLE</v>
      </c>
      <c r="T20" s="198" t="s">
        <v>437</v>
      </c>
      <c r="U20" s="198" t="s">
        <v>437</v>
      </c>
      <c r="V20" s="198" t="s">
        <v>1326</v>
      </c>
      <c r="W20" s="198" t="s">
        <v>1883</v>
      </c>
      <c r="X20" s="203" t="s">
        <v>13</v>
      </c>
    </row>
    <row r="21" spans="3:24" ht="146.25" customHeight="1">
      <c r="C21" s="1491"/>
      <c r="D21" s="1492"/>
      <c r="E21" s="1440"/>
      <c r="F21" s="64" t="s">
        <v>448</v>
      </c>
      <c r="G21" s="197" t="s">
        <v>20</v>
      </c>
      <c r="H21" s="199" t="s">
        <v>449</v>
      </c>
      <c r="I21" s="196" t="s">
        <v>11</v>
      </c>
      <c r="J21" s="196" t="s">
        <v>11</v>
      </c>
      <c r="K21" s="196" t="s">
        <v>11</v>
      </c>
      <c r="L21" s="472">
        <v>2</v>
      </c>
      <c r="M21" s="472">
        <v>2</v>
      </c>
      <c r="N21" s="639">
        <f t="shared" si="0"/>
        <v>4</v>
      </c>
      <c r="O21" s="950" t="str">
        <f t="shared" si="1"/>
        <v>BAJO</v>
      </c>
      <c r="P21" s="639">
        <v>25</v>
      </c>
      <c r="Q21" s="639">
        <f t="shared" si="2"/>
        <v>100</v>
      </c>
      <c r="R21" s="674" t="str">
        <f t="shared" si="3"/>
        <v>III</v>
      </c>
      <c r="S21" s="246" t="str">
        <f t="shared" si="4"/>
        <v>MEJORABLE</v>
      </c>
      <c r="T21" s="198" t="s">
        <v>13</v>
      </c>
      <c r="U21" s="198" t="s">
        <v>450</v>
      </c>
      <c r="V21" s="198" t="s">
        <v>451</v>
      </c>
      <c r="W21" s="198" t="s">
        <v>1884</v>
      </c>
      <c r="X21" s="203" t="s">
        <v>14</v>
      </c>
    </row>
    <row r="22" spans="3:24" ht="124.5" customHeight="1">
      <c r="C22" s="1491"/>
      <c r="D22" s="1492"/>
      <c r="E22" s="1440"/>
      <c r="F22" s="188" t="s">
        <v>457</v>
      </c>
      <c r="G22" s="363" t="s">
        <v>20</v>
      </c>
      <c r="H22" s="179" t="s">
        <v>326</v>
      </c>
      <c r="I22" s="5" t="s">
        <v>11</v>
      </c>
      <c r="J22" s="5" t="s">
        <v>1328</v>
      </c>
      <c r="K22" s="5" t="s">
        <v>1329</v>
      </c>
      <c r="L22" s="472">
        <v>2</v>
      </c>
      <c r="M22" s="472">
        <v>2</v>
      </c>
      <c r="N22" s="639">
        <f t="shared" si="0"/>
        <v>4</v>
      </c>
      <c r="O22" s="950" t="str">
        <f t="shared" si="1"/>
        <v>BAJO</v>
      </c>
      <c r="P22" s="639">
        <v>25</v>
      </c>
      <c r="Q22" s="639">
        <f t="shared" si="2"/>
        <v>100</v>
      </c>
      <c r="R22" s="674" t="str">
        <f t="shared" si="3"/>
        <v>III</v>
      </c>
      <c r="S22" s="246" t="str">
        <f t="shared" si="4"/>
        <v>MEJORABLE</v>
      </c>
      <c r="T22" s="180" t="s">
        <v>13</v>
      </c>
      <c r="U22" s="179" t="s">
        <v>13</v>
      </c>
      <c r="V22" s="179" t="s">
        <v>13</v>
      </c>
      <c r="W22" s="179" t="s">
        <v>1885</v>
      </c>
      <c r="X22" s="183" t="s">
        <v>13</v>
      </c>
    </row>
    <row r="23" spans="3:24" ht="279" customHeight="1">
      <c r="C23" s="1491"/>
      <c r="D23" s="1493" t="s">
        <v>3746</v>
      </c>
      <c r="E23" s="684" t="s">
        <v>6</v>
      </c>
      <c r="F23" s="11" t="s">
        <v>458</v>
      </c>
      <c r="G23" s="197" t="s">
        <v>8</v>
      </c>
      <c r="H23" s="194" t="s">
        <v>368</v>
      </c>
      <c r="I23" s="198" t="s">
        <v>10</v>
      </c>
      <c r="J23" s="198" t="s">
        <v>432</v>
      </c>
      <c r="K23" s="198" t="s">
        <v>369</v>
      </c>
      <c r="L23" s="472">
        <v>2</v>
      </c>
      <c r="M23" s="472">
        <v>3</v>
      </c>
      <c r="N23" s="639">
        <f t="shared" si="0"/>
        <v>6</v>
      </c>
      <c r="O23" s="950" t="str">
        <f t="shared" si="1"/>
        <v>MEDIO</v>
      </c>
      <c r="P23" s="639">
        <v>25</v>
      </c>
      <c r="Q23" s="639">
        <f t="shared" si="2"/>
        <v>150</v>
      </c>
      <c r="R23" s="674" t="str">
        <f t="shared" si="3"/>
        <v>II</v>
      </c>
      <c r="S23" s="246" t="str">
        <f t="shared" si="4"/>
        <v>ACEPTABLE CON CONTROL ESPECIFICO</v>
      </c>
      <c r="T23" s="198" t="s">
        <v>13</v>
      </c>
      <c r="U23" s="198" t="s">
        <v>14</v>
      </c>
      <c r="V23" s="198" t="s">
        <v>14</v>
      </c>
      <c r="W23" s="9" t="s">
        <v>1887</v>
      </c>
      <c r="X23" s="203" t="s">
        <v>13</v>
      </c>
    </row>
    <row r="24" spans="3:24" ht="279" customHeight="1">
      <c r="C24" s="1491"/>
      <c r="D24" s="1493"/>
      <c r="E24" s="684"/>
      <c r="F24" s="178" t="s">
        <v>248</v>
      </c>
      <c r="G24" s="185" t="s">
        <v>219</v>
      </c>
      <c r="H24" s="178" t="s">
        <v>220</v>
      </c>
      <c r="I24" s="178" t="s">
        <v>11</v>
      </c>
      <c r="J24" s="178" t="s">
        <v>1174</v>
      </c>
      <c r="K24" s="179" t="s">
        <v>1175</v>
      </c>
      <c r="L24" s="472">
        <v>2</v>
      </c>
      <c r="M24" s="472">
        <v>2</v>
      </c>
      <c r="N24" s="639">
        <f t="shared" si="0"/>
        <v>4</v>
      </c>
      <c r="O24" s="950" t="str">
        <f t="shared" si="1"/>
        <v>BAJO</v>
      </c>
      <c r="P24" s="639">
        <v>25</v>
      </c>
      <c r="Q24" s="639">
        <f t="shared" si="2"/>
        <v>100</v>
      </c>
      <c r="R24" s="674" t="str">
        <f t="shared" si="3"/>
        <v>III</v>
      </c>
      <c r="S24" s="246" t="str">
        <f t="shared" si="4"/>
        <v>MEJORABLE</v>
      </c>
      <c r="T24" s="179" t="s">
        <v>91</v>
      </c>
      <c r="U24" s="179" t="s">
        <v>91</v>
      </c>
      <c r="V24" s="179" t="s">
        <v>252</v>
      </c>
      <c r="W24" s="179" t="s">
        <v>1975</v>
      </c>
      <c r="X24" s="183" t="s">
        <v>221</v>
      </c>
    </row>
    <row r="25" spans="3:24" ht="316.5" customHeight="1">
      <c r="C25" s="1491"/>
      <c r="D25" s="1493"/>
      <c r="E25" s="1440" t="s">
        <v>6</v>
      </c>
      <c r="F25" s="10" t="s">
        <v>459</v>
      </c>
      <c r="G25" s="197" t="s">
        <v>8</v>
      </c>
      <c r="H25" s="201" t="s">
        <v>434</v>
      </c>
      <c r="I25" s="198" t="s">
        <v>10</v>
      </c>
      <c r="J25" s="198" t="s">
        <v>11</v>
      </c>
      <c r="K25" s="198" t="s">
        <v>369</v>
      </c>
      <c r="L25" s="472">
        <v>2</v>
      </c>
      <c r="M25" s="472">
        <v>3</v>
      </c>
      <c r="N25" s="639">
        <f t="shared" si="0"/>
        <v>6</v>
      </c>
      <c r="O25" s="950" t="str">
        <f t="shared" si="1"/>
        <v>MEDIO</v>
      </c>
      <c r="P25" s="639">
        <v>25</v>
      </c>
      <c r="Q25" s="639">
        <f t="shared" si="2"/>
        <v>150</v>
      </c>
      <c r="R25" s="674" t="str">
        <f t="shared" si="3"/>
        <v>II</v>
      </c>
      <c r="S25" s="246" t="str">
        <f t="shared" si="4"/>
        <v>ACEPTABLE CON CONTROL ESPECIFICO</v>
      </c>
      <c r="T25" s="198" t="s">
        <v>14</v>
      </c>
      <c r="U25" s="198" t="s">
        <v>14</v>
      </c>
      <c r="V25" s="198" t="s">
        <v>14</v>
      </c>
      <c r="W25" s="9" t="s">
        <v>3944</v>
      </c>
      <c r="X25" s="203" t="s">
        <v>13</v>
      </c>
    </row>
    <row r="26" spans="3:24" ht="251.25" customHeight="1">
      <c r="C26" s="1491"/>
      <c r="D26" s="1493"/>
      <c r="E26" s="1440"/>
      <c r="F26" s="11" t="s">
        <v>460</v>
      </c>
      <c r="G26" s="197" t="s">
        <v>8</v>
      </c>
      <c r="H26" s="194" t="s">
        <v>461</v>
      </c>
      <c r="I26" s="198" t="s">
        <v>10</v>
      </c>
      <c r="J26" s="198" t="s">
        <v>11</v>
      </c>
      <c r="K26" s="198" t="s">
        <v>369</v>
      </c>
      <c r="L26" s="472">
        <v>6</v>
      </c>
      <c r="M26" s="472">
        <v>2</v>
      </c>
      <c r="N26" s="639">
        <f t="shared" si="0"/>
        <v>12</v>
      </c>
      <c r="O26" s="950" t="str">
        <f t="shared" si="1"/>
        <v>ALTO</v>
      </c>
      <c r="P26" s="639">
        <v>25</v>
      </c>
      <c r="Q26" s="639">
        <f t="shared" si="2"/>
        <v>300</v>
      </c>
      <c r="R26" s="674" t="str">
        <f t="shared" si="3"/>
        <v>II</v>
      </c>
      <c r="S26" s="246" t="str">
        <f t="shared" si="4"/>
        <v>ACEPTABLE CON CONTROL ESPECIFICO</v>
      </c>
      <c r="T26" s="198" t="s">
        <v>14</v>
      </c>
      <c r="U26" s="198" t="s">
        <v>14</v>
      </c>
      <c r="V26" s="198" t="s">
        <v>14</v>
      </c>
      <c r="W26" s="9" t="s">
        <v>3945</v>
      </c>
      <c r="X26" s="203" t="s">
        <v>13</v>
      </c>
    </row>
    <row r="27" spans="3:24" ht="317.25" customHeight="1">
      <c r="C27" s="1491"/>
      <c r="D27" s="1493"/>
      <c r="E27" s="1440"/>
      <c r="F27" s="10" t="s">
        <v>380</v>
      </c>
      <c r="G27" s="197" t="s">
        <v>17</v>
      </c>
      <c r="H27" s="201" t="s">
        <v>18</v>
      </c>
      <c r="I27" s="198" t="s">
        <v>45</v>
      </c>
      <c r="J27" s="198" t="s">
        <v>44</v>
      </c>
      <c r="K27" s="198" t="s">
        <v>11</v>
      </c>
      <c r="L27" s="472">
        <v>2</v>
      </c>
      <c r="M27" s="472">
        <v>2</v>
      </c>
      <c r="N27" s="639">
        <f t="shared" si="0"/>
        <v>4</v>
      </c>
      <c r="O27" s="950" t="str">
        <f t="shared" si="1"/>
        <v>BAJO</v>
      </c>
      <c r="P27" s="639">
        <v>25</v>
      </c>
      <c r="Q27" s="639">
        <f t="shared" si="2"/>
        <v>100</v>
      </c>
      <c r="R27" s="674" t="str">
        <f t="shared" si="3"/>
        <v>III</v>
      </c>
      <c r="S27" s="246" t="str">
        <f t="shared" si="4"/>
        <v>MEJORABLE</v>
      </c>
      <c r="T27" s="65" t="s">
        <v>13</v>
      </c>
      <c r="U27" s="198" t="s">
        <v>14</v>
      </c>
      <c r="V27" s="195" t="s">
        <v>14</v>
      </c>
      <c r="W27" s="9" t="s">
        <v>3946</v>
      </c>
      <c r="X27" s="203" t="s">
        <v>13</v>
      </c>
    </row>
    <row r="28" spans="3:24" ht="407.25" customHeight="1">
      <c r="C28" s="1491"/>
      <c r="D28" s="1493"/>
      <c r="E28" s="1440"/>
      <c r="F28" s="192" t="s">
        <v>445</v>
      </c>
      <c r="G28" s="197" t="s">
        <v>20</v>
      </c>
      <c r="H28" s="201" t="s">
        <v>387</v>
      </c>
      <c r="I28" s="198" t="s">
        <v>446</v>
      </c>
      <c r="J28" s="198" t="s">
        <v>11</v>
      </c>
      <c r="K28" s="198" t="s">
        <v>11</v>
      </c>
      <c r="L28" s="472">
        <v>2</v>
      </c>
      <c r="M28" s="472">
        <v>2</v>
      </c>
      <c r="N28" s="639">
        <f t="shared" si="0"/>
        <v>4</v>
      </c>
      <c r="O28" s="950" t="str">
        <f t="shared" si="1"/>
        <v>BAJO</v>
      </c>
      <c r="P28" s="639">
        <v>25</v>
      </c>
      <c r="Q28" s="639">
        <f t="shared" si="2"/>
        <v>100</v>
      </c>
      <c r="R28" s="674" t="str">
        <f t="shared" si="3"/>
        <v>III</v>
      </c>
      <c r="S28" s="246" t="str">
        <f t="shared" si="4"/>
        <v>MEJORABLE</v>
      </c>
      <c r="T28" s="198" t="s">
        <v>14</v>
      </c>
      <c r="U28" s="198" t="s">
        <v>14</v>
      </c>
      <c r="V28" s="198" t="s">
        <v>447</v>
      </c>
      <c r="W28" s="9" t="s">
        <v>3947</v>
      </c>
      <c r="X28" s="203" t="s">
        <v>13</v>
      </c>
    </row>
    <row r="29" spans="3:24" ht="223.5" customHeight="1">
      <c r="C29" s="1491"/>
      <c r="D29" s="1493"/>
      <c r="E29" s="1440"/>
      <c r="F29" s="196" t="s">
        <v>1077</v>
      </c>
      <c r="G29" s="193" t="s">
        <v>17</v>
      </c>
      <c r="H29" s="194" t="s">
        <v>1038</v>
      </c>
      <c r="I29" s="195" t="s">
        <v>11</v>
      </c>
      <c r="J29" s="195" t="s">
        <v>11</v>
      </c>
      <c r="K29" s="195" t="s">
        <v>11</v>
      </c>
      <c r="L29" s="472">
        <v>2</v>
      </c>
      <c r="M29" s="472">
        <v>2</v>
      </c>
      <c r="N29" s="639">
        <f t="shared" si="0"/>
        <v>4</v>
      </c>
      <c r="O29" s="950" t="str">
        <f t="shared" si="1"/>
        <v>BAJO</v>
      </c>
      <c r="P29" s="639">
        <v>25</v>
      </c>
      <c r="Q29" s="639">
        <f t="shared" si="2"/>
        <v>100</v>
      </c>
      <c r="R29" s="674" t="str">
        <f t="shared" si="3"/>
        <v>III</v>
      </c>
      <c r="S29" s="246" t="str">
        <f t="shared" si="4"/>
        <v>MEJORABLE</v>
      </c>
      <c r="T29" s="66" t="s">
        <v>13</v>
      </c>
      <c r="U29" s="195" t="s">
        <v>14</v>
      </c>
      <c r="V29" s="195" t="s">
        <v>1177</v>
      </c>
      <c r="W29" s="100" t="s">
        <v>1080</v>
      </c>
      <c r="X29" s="110" t="s">
        <v>1078</v>
      </c>
    </row>
    <row r="30" spans="3:24" ht="249" customHeight="1">
      <c r="C30" s="1491"/>
      <c r="D30" s="1493"/>
      <c r="E30" s="1440"/>
      <c r="F30" s="11" t="s">
        <v>462</v>
      </c>
      <c r="G30" s="197" t="s">
        <v>8</v>
      </c>
      <c r="H30" s="194" t="s">
        <v>368</v>
      </c>
      <c r="I30" s="198" t="s">
        <v>10</v>
      </c>
      <c r="J30" s="198" t="s">
        <v>11</v>
      </c>
      <c r="K30" s="198" t="s">
        <v>369</v>
      </c>
      <c r="L30" s="472">
        <v>2</v>
      </c>
      <c r="M30" s="472">
        <v>2</v>
      </c>
      <c r="N30" s="639">
        <f t="shared" si="0"/>
        <v>4</v>
      </c>
      <c r="O30" s="950" t="str">
        <f t="shared" si="1"/>
        <v>BAJO</v>
      </c>
      <c r="P30" s="639">
        <v>25</v>
      </c>
      <c r="Q30" s="639">
        <f t="shared" si="2"/>
        <v>100</v>
      </c>
      <c r="R30" s="674" t="str">
        <f t="shared" si="3"/>
        <v>III</v>
      </c>
      <c r="S30" s="246" t="str">
        <f t="shared" si="4"/>
        <v>MEJORABLE</v>
      </c>
      <c r="T30" s="198" t="s">
        <v>13</v>
      </c>
      <c r="U30" s="198" t="s">
        <v>14</v>
      </c>
      <c r="V30" s="198" t="s">
        <v>14</v>
      </c>
      <c r="W30" s="9" t="s">
        <v>1890</v>
      </c>
      <c r="X30" s="203" t="s">
        <v>13</v>
      </c>
    </row>
    <row r="31" spans="3:24" ht="247.5" customHeight="1">
      <c r="C31" s="1441" t="s">
        <v>78</v>
      </c>
      <c r="D31" s="1597" t="s">
        <v>3747</v>
      </c>
      <c r="E31" s="1440" t="s">
        <v>6</v>
      </c>
      <c r="F31" s="11" t="s">
        <v>463</v>
      </c>
      <c r="G31" s="197" t="s">
        <v>8</v>
      </c>
      <c r="H31" s="194" t="s">
        <v>368</v>
      </c>
      <c r="I31" s="198" t="s">
        <v>10</v>
      </c>
      <c r="J31" s="198" t="s">
        <v>10</v>
      </c>
      <c r="K31" s="198" t="s">
        <v>369</v>
      </c>
      <c r="L31" s="472">
        <v>2</v>
      </c>
      <c r="M31" s="472">
        <v>3</v>
      </c>
      <c r="N31" s="639">
        <f t="shared" si="0"/>
        <v>6</v>
      </c>
      <c r="O31" s="950" t="str">
        <f t="shared" si="1"/>
        <v>MEDIO</v>
      </c>
      <c r="P31" s="639">
        <v>25</v>
      </c>
      <c r="Q31" s="639">
        <f t="shared" si="2"/>
        <v>150</v>
      </c>
      <c r="R31" s="674" t="str">
        <f t="shared" si="3"/>
        <v>II</v>
      </c>
      <c r="S31" s="246" t="str">
        <f t="shared" si="4"/>
        <v>ACEPTABLE CON CONTROL ESPECIFICO</v>
      </c>
      <c r="T31" s="198" t="s">
        <v>13</v>
      </c>
      <c r="U31" s="198" t="s">
        <v>14</v>
      </c>
      <c r="V31" s="198" t="s">
        <v>14</v>
      </c>
      <c r="W31" s="9" t="s">
        <v>1891</v>
      </c>
      <c r="X31" s="203" t="s">
        <v>13</v>
      </c>
    </row>
    <row r="32" spans="3:24" ht="247.5" customHeight="1">
      <c r="C32" s="1441"/>
      <c r="D32" s="1597"/>
      <c r="E32" s="1440"/>
      <c r="F32" s="11" t="s">
        <v>1152</v>
      </c>
      <c r="G32" s="197" t="s">
        <v>20</v>
      </c>
      <c r="H32" s="198" t="s">
        <v>30</v>
      </c>
      <c r="I32" s="196" t="s">
        <v>630</v>
      </c>
      <c r="J32" s="196" t="s">
        <v>630</v>
      </c>
      <c r="K32" s="196" t="s">
        <v>630</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98" t="s">
        <v>13</v>
      </c>
      <c r="U32" s="198" t="s">
        <v>13</v>
      </c>
      <c r="V32" s="201" t="s">
        <v>88</v>
      </c>
      <c r="W32" s="101" t="s">
        <v>1977</v>
      </c>
      <c r="X32" s="202" t="s">
        <v>13</v>
      </c>
    </row>
    <row r="33" spans="3:24" ht="247.5" customHeight="1">
      <c r="C33" s="1441"/>
      <c r="D33" s="1597"/>
      <c r="E33" s="1440"/>
      <c r="F33" s="33" t="s">
        <v>250</v>
      </c>
      <c r="G33" s="363" t="s">
        <v>33</v>
      </c>
      <c r="H33" s="310" t="s">
        <v>160</v>
      </c>
      <c r="I33" s="179" t="s">
        <v>10</v>
      </c>
      <c r="J33" s="178" t="s">
        <v>1174</v>
      </c>
      <c r="K33" s="179" t="s">
        <v>1175</v>
      </c>
      <c r="L33" s="472">
        <v>2</v>
      </c>
      <c r="M33" s="472">
        <v>2</v>
      </c>
      <c r="N33" s="639">
        <f t="shared" si="0"/>
        <v>4</v>
      </c>
      <c r="O33" s="950" t="str">
        <f t="shared" si="1"/>
        <v>BAJO</v>
      </c>
      <c r="P33" s="639">
        <v>25</v>
      </c>
      <c r="Q33" s="639">
        <f t="shared" si="2"/>
        <v>100</v>
      </c>
      <c r="R33" s="674" t="str">
        <f t="shared" si="3"/>
        <v>III</v>
      </c>
      <c r="S33" s="246" t="str">
        <f t="shared" si="4"/>
        <v>MEJORABLE</v>
      </c>
      <c r="T33" s="179" t="s">
        <v>13</v>
      </c>
      <c r="U33" s="179" t="s">
        <v>13</v>
      </c>
      <c r="V33" s="179" t="s">
        <v>13</v>
      </c>
      <c r="W33" s="36" t="s">
        <v>1933</v>
      </c>
      <c r="X33" s="311" t="s">
        <v>162</v>
      </c>
    </row>
    <row r="34" spans="3:24" ht="151.5" customHeight="1">
      <c r="C34" s="1441"/>
      <c r="D34" s="1597"/>
      <c r="E34" s="1440"/>
      <c r="F34" s="64" t="s">
        <v>866</v>
      </c>
      <c r="G34" s="197" t="s">
        <v>20</v>
      </c>
      <c r="H34" s="199" t="s">
        <v>464</v>
      </c>
      <c r="I34" s="196" t="s">
        <v>11</v>
      </c>
      <c r="J34" s="196" t="s">
        <v>11</v>
      </c>
      <c r="K34" s="196" t="s">
        <v>1327</v>
      </c>
      <c r="L34" s="472">
        <v>2</v>
      </c>
      <c r="M34" s="472">
        <v>2</v>
      </c>
      <c r="N34" s="639">
        <f t="shared" si="0"/>
        <v>4</v>
      </c>
      <c r="O34" s="950" t="str">
        <f t="shared" si="1"/>
        <v>BAJO</v>
      </c>
      <c r="P34" s="639">
        <v>25</v>
      </c>
      <c r="Q34" s="639">
        <f t="shared" si="2"/>
        <v>100</v>
      </c>
      <c r="R34" s="674" t="str">
        <f t="shared" si="3"/>
        <v>III</v>
      </c>
      <c r="S34" s="246" t="str">
        <f t="shared" si="4"/>
        <v>MEJORABLE</v>
      </c>
      <c r="T34" s="198" t="s">
        <v>437</v>
      </c>
      <c r="U34" s="198" t="s">
        <v>437</v>
      </c>
      <c r="V34" s="198" t="s">
        <v>437</v>
      </c>
      <c r="W34" s="198" t="s">
        <v>1892</v>
      </c>
      <c r="X34" s="203" t="s">
        <v>1335</v>
      </c>
    </row>
    <row r="35" spans="3:24" ht="187.5" customHeight="1">
      <c r="C35" s="1441"/>
      <c r="D35" s="1597"/>
      <c r="E35" s="1440"/>
      <c r="F35" s="64" t="s">
        <v>867</v>
      </c>
      <c r="G35" s="197" t="s">
        <v>20</v>
      </c>
      <c r="H35" s="201" t="s">
        <v>465</v>
      </c>
      <c r="I35" s="196" t="s">
        <v>11</v>
      </c>
      <c r="J35" s="196" t="s">
        <v>11</v>
      </c>
      <c r="K35" s="196" t="s">
        <v>11</v>
      </c>
      <c r="L35" s="472">
        <v>2</v>
      </c>
      <c r="M35" s="472">
        <v>2</v>
      </c>
      <c r="N35" s="639">
        <f t="shared" si="0"/>
        <v>4</v>
      </c>
      <c r="O35" s="950" t="str">
        <f t="shared" si="1"/>
        <v>BAJO</v>
      </c>
      <c r="P35" s="639">
        <v>25</v>
      </c>
      <c r="Q35" s="639">
        <f t="shared" si="2"/>
        <v>100</v>
      </c>
      <c r="R35" s="674" t="str">
        <f t="shared" si="3"/>
        <v>III</v>
      </c>
      <c r="S35" s="246" t="str">
        <f t="shared" si="4"/>
        <v>MEJORABLE</v>
      </c>
      <c r="T35" s="198" t="s">
        <v>13</v>
      </c>
      <c r="U35" s="198" t="s">
        <v>13</v>
      </c>
      <c r="V35" s="198" t="s">
        <v>13</v>
      </c>
      <c r="W35" s="198" t="s">
        <v>1893</v>
      </c>
      <c r="X35" s="203" t="s">
        <v>13</v>
      </c>
    </row>
    <row r="36" spans="3:24" ht="250.5" customHeight="1">
      <c r="C36" s="1441"/>
      <c r="D36" s="1597"/>
      <c r="E36" s="1440" t="s">
        <v>6</v>
      </c>
      <c r="F36" s="11" t="s">
        <v>367</v>
      </c>
      <c r="G36" s="197" t="s">
        <v>8</v>
      </c>
      <c r="H36" s="194" t="s">
        <v>368</v>
      </c>
      <c r="I36" s="198" t="s">
        <v>10</v>
      </c>
      <c r="J36" s="198" t="s">
        <v>432</v>
      </c>
      <c r="K36" s="198" t="s">
        <v>369</v>
      </c>
      <c r="L36" s="472">
        <v>6</v>
      </c>
      <c r="M36" s="472">
        <v>2</v>
      </c>
      <c r="N36" s="639">
        <f t="shared" si="0"/>
        <v>12</v>
      </c>
      <c r="O36" s="950" t="str">
        <f t="shared" si="1"/>
        <v>ALTO</v>
      </c>
      <c r="P36" s="639">
        <v>25</v>
      </c>
      <c r="Q36" s="639">
        <f t="shared" si="2"/>
        <v>300</v>
      </c>
      <c r="R36" s="674" t="str">
        <f t="shared" si="3"/>
        <v>II</v>
      </c>
      <c r="S36" s="246" t="str">
        <f t="shared" si="4"/>
        <v>ACEPTABLE CON CONTROL ESPECIFICO</v>
      </c>
      <c r="T36" s="198" t="s">
        <v>13</v>
      </c>
      <c r="U36" s="198" t="s">
        <v>14</v>
      </c>
      <c r="V36" s="198" t="s">
        <v>14</v>
      </c>
      <c r="W36" s="9" t="s">
        <v>1894</v>
      </c>
      <c r="X36" s="203" t="s">
        <v>13</v>
      </c>
    </row>
    <row r="37" spans="3:24" ht="162">
      <c r="C37" s="1441"/>
      <c r="D37" s="1597"/>
      <c r="E37" s="1440"/>
      <c r="F37" s="10" t="s">
        <v>467</v>
      </c>
      <c r="G37" s="197" t="s">
        <v>8</v>
      </c>
      <c r="H37" s="201" t="s">
        <v>468</v>
      </c>
      <c r="I37" s="198" t="s">
        <v>10</v>
      </c>
      <c r="J37" s="198" t="s">
        <v>11</v>
      </c>
      <c r="K37" s="198" t="s">
        <v>369</v>
      </c>
      <c r="L37" s="472">
        <v>6</v>
      </c>
      <c r="M37" s="472">
        <v>2</v>
      </c>
      <c r="N37" s="639">
        <f t="shared" si="0"/>
        <v>12</v>
      </c>
      <c r="O37" s="950" t="str">
        <f t="shared" si="1"/>
        <v>ALTO</v>
      </c>
      <c r="P37" s="639">
        <v>25</v>
      </c>
      <c r="Q37" s="639">
        <f t="shared" si="2"/>
        <v>300</v>
      </c>
      <c r="R37" s="674" t="str">
        <f t="shared" si="3"/>
        <v>II</v>
      </c>
      <c r="S37" s="246" t="str">
        <f t="shared" si="4"/>
        <v>ACEPTABLE CON CONTROL ESPECIFICO</v>
      </c>
      <c r="T37" s="198" t="s">
        <v>14</v>
      </c>
      <c r="U37" s="198" t="s">
        <v>14</v>
      </c>
      <c r="V37" s="198" t="s">
        <v>14</v>
      </c>
      <c r="W37" s="9" t="s">
        <v>3948</v>
      </c>
      <c r="X37" s="203" t="s">
        <v>13</v>
      </c>
    </row>
    <row r="38" spans="3:24" ht="261" customHeight="1">
      <c r="C38" s="1441"/>
      <c r="D38" s="1597"/>
      <c r="E38" s="1440"/>
      <c r="F38" s="192" t="s">
        <v>445</v>
      </c>
      <c r="G38" s="197" t="s">
        <v>20</v>
      </c>
      <c r="H38" s="201" t="s">
        <v>387</v>
      </c>
      <c r="I38" s="198" t="s">
        <v>446</v>
      </c>
      <c r="J38" s="198" t="s">
        <v>11</v>
      </c>
      <c r="K38" s="198" t="s">
        <v>11</v>
      </c>
      <c r="L38" s="472">
        <v>2</v>
      </c>
      <c r="M38" s="472">
        <v>2</v>
      </c>
      <c r="N38" s="639">
        <f t="shared" si="0"/>
        <v>4</v>
      </c>
      <c r="O38" s="950" t="str">
        <f t="shared" si="1"/>
        <v>BAJO</v>
      </c>
      <c r="P38" s="639">
        <v>25</v>
      </c>
      <c r="Q38" s="639">
        <f t="shared" si="2"/>
        <v>100</v>
      </c>
      <c r="R38" s="674" t="str">
        <f t="shared" si="3"/>
        <v>III</v>
      </c>
      <c r="S38" s="246" t="str">
        <f t="shared" si="4"/>
        <v>MEJORABLE</v>
      </c>
      <c r="T38" s="198" t="s">
        <v>14</v>
      </c>
      <c r="U38" s="198" t="s">
        <v>14</v>
      </c>
      <c r="V38" s="198" t="s">
        <v>14</v>
      </c>
      <c r="W38" s="9" t="s">
        <v>1895</v>
      </c>
      <c r="X38" s="203" t="s">
        <v>13</v>
      </c>
    </row>
    <row r="39" spans="3:24" ht="244.5" customHeight="1">
      <c r="C39" s="1441"/>
      <c r="D39" s="1597"/>
      <c r="E39" s="1440"/>
      <c r="F39" s="11" t="s">
        <v>469</v>
      </c>
      <c r="G39" s="197" t="s">
        <v>8</v>
      </c>
      <c r="H39" s="194" t="s">
        <v>368</v>
      </c>
      <c r="I39" s="198" t="s">
        <v>10</v>
      </c>
      <c r="J39" s="198" t="s">
        <v>11</v>
      </c>
      <c r="K39" s="198" t="s">
        <v>369</v>
      </c>
      <c r="L39" s="472">
        <v>2</v>
      </c>
      <c r="M39" s="472">
        <v>2</v>
      </c>
      <c r="N39" s="639">
        <f t="shared" si="0"/>
        <v>4</v>
      </c>
      <c r="O39" s="950" t="str">
        <f t="shared" si="1"/>
        <v>BAJO</v>
      </c>
      <c r="P39" s="639">
        <v>25</v>
      </c>
      <c r="Q39" s="639">
        <f t="shared" si="2"/>
        <v>100</v>
      </c>
      <c r="R39" s="674" t="str">
        <f t="shared" si="3"/>
        <v>III</v>
      </c>
      <c r="S39" s="246" t="str">
        <f t="shared" si="4"/>
        <v>MEJORABLE</v>
      </c>
      <c r="T39" s="198" t="s">
        <v>13</v>
      </c>
      <c r="U39" s="198" t="s">
        <v>14</v>
      </c>
      <c r="V39" s="198" t="s">
        <v>14</v>
      </c>
      <c r="W39" s="9" t="s">
        <v>1896</v>
      </c>
      <c r="X39" s="203" t="s">
        <v>13</v>
      </c>
    </row>
    <row r="40" spans="3:24" ht="166.5" customHeight="1">
      <c r="C40" s="1499" t="s">
        <v>3748</v>
      </c>
      <c r="D40" s="1500"/>
      <c r="E40" s="10" t="s">
        <v>6</v>
      </c>
      <c r="F40" s="10" t="s">
        <v>1336</v>
      </c>
      <c r="G40" s="193" t="s">
        <v>17</v>
      </c>
      <c r="H40" s="201" t="s">
        <v>94</v>
      </c>
      <c r="I40" s="198" t="s">
        <v>11</v>
      </c>
      <c r="J40" s="198" t="s">
        <v>11</v>
      </c>
      <c r="K40" s="198" t="s">
        <v>11</v>
      </c>
      <c r="L40" s="472">
        <v>2</v>
      </c>
      <c r="M40" s="472">
        <v>2</v>
      </c>
      <c r="N40" s="639">
        <f t="shared" si="0"/>
        <v>4</v>
      </c>
      <c r="O40" s="950" t="str">
        <f t="shared" si="1"/>
        <v>BAJO</v>
      </c>
      <c r="P40" s="639">
        <v>25</v>
      </c>
      <c r="Q40" s="639">
        <f t="shared" si="2"/>
        <v>100</v>
      </c>
      <c r="R40" s="674" t="str">
        <f t="shared" si="3"/>
        <v>III</v>
      </c>
      <c r="S40" s="246" t="str">
        <f t="shared" si="4"/>
        <v>MEJORABLE</v>
      </c>
      <c r="T40" s="198" t="s">
        <v>14</v>
      </c>
      <c r="U40" s="198" t="s">
        <v>14</v>
      </c>
      <c r="V40" s="198" t="s">
        <v>870</v>
      </c>
      <c r="W40" s="9" t="s">
        <v>1897</v>
      </c>
      <c r="X40" s="203" t="s">
        <v>13</v>
      </c>
    </row>
    <row r="41" spans="3:24" ht="215.25" customHeight="1">
      <c r="C41" s="1443"/>
      <c r="D41" s="1444"/>
      <c r="E41" s="10" t="s">
        <v>6</v>
      </c>
      <c r="F41" s="64" t="s">
        <v>296</v>
      </c>
      <c r="G41" s="197" t="s">
        <v>20</v>
      </c>
      <c r="H41" s="199" t="s">
        <v>3440</v>
      </c>
      <c r="I41" s="196" t="s">
        <v>882</v>
      </c>
      <c r="J41" s="196" t="s">
        <v>11</v>
      </c>
      <c r="K41" s="196" t="s">
        <v>1327</v>
      </c>
      <c r="L41" s="472">
        <v>2</v>
      </c>
      <c r="M41" s="472">
        <v>2</v>
      </c>
      <c r="N41" s="639">
        <f t="shared" si="0"/>
        <v>4</v>
      </c>
      <c r="O41" s="950" t="str">
        <f t="shared" si="1"/>
        <v>BAJO</v>
      </c>
      <c r="P41" s="639">
        <v>60</v>
      </c>
      <c r="Q41" s="639">
        <f t="shared" si="2"/>
        <v>240</v>
      </c>
      <c r="R41" s="674" t="str">
        <f t="shared" si="3"/>
        <v>II</v>
      </c>
      <c r="S41" s="246" t="str">
        <f t="shared" si="4"/>
        <v>ACEPTABLE CON CONTROL ESPECIFICO</v>
      </c>
      <c r="T41" s="198" t="s">
        <v>13</v>
      </c>
      <c r="U41" s="198" t="s">
        <v>13</v>
      </c>
      <c r="V41" s="198" t="s">
        <v>13</v>
      </c>
      <c r="W41" s="201" t="s">
        <v>3578</v>
      </c>
      <c r="X41" s="203" t="s">
        <v>13</v>
      </c>
    </row>
    <row r="42" spans="3:24" ht="222.75" customHeight="1">
      <c r="C42" s="1443"/>
      <c r="D42" s="1444"/>
      <c r="E42" s="10" t="s">
        <v>6</v>
      </c>
      <c r="F42" s="64" t="s">
        <v>297</v>
      </c>
      <c r="G42" s="197" t="s">
        <v>20</v>
      </c>
      <c r="H42" s="199" t="s">
        <v>3440</v>
      </c>
      <c r="I42" s="196" t="s">
        <v>882</v>
      </c>
      <c r="J42" s="196" t="s">
        <v>11</v>
      </c>
      <c r="K42" s="196" t="s">
        <v>1266</v>
      </c>
      <c r="L42" s="472">
        <v>2</v>
      </c>
      <c r="M42" s="472">
        <v>2</v>
      </c>
      <c r="N42" s="639">
        <f t="shared" si="0"/>
        <v>4</v>
      </c>
      <c r="O42" s="950" t="str">
        <f t="shared" si="1"/>
        <v>BAJO</v>
      </c>
      <c r="P42" s="639">
        <v>60</v>
      </c>
      <c r="Q42" s="639">
        <f t="shared" si="2"/>
        <v>240</v>
      </c>
      <c r="R42" s="674" t="str">
        <f t="shared" si="3"/>
        <v>II</v>
      </c>
      <c r="S42" s="246" t="str">
        <f t="shared" si="4"/>
        <v>ACEPTABLE CON CONTROL ESPECIFICO</v>
      </c>
      <c r="T42" s="198" t="s">
        <v>13</v>
      </c>
      <c r="U42" s="198" t="s">
        <v>13</v>
      </c>
      <c r="V42" s="198" t="s">
        <v>13</v>
      </c>
      <c r="W42" s="201" t="s">
        <v>1976</v>
      </c>
      <c r="X42" s="203" t="s">
        <v>13</v>
      </c>
    </row>
    <row r="43" spans="3:24" ht="190.5" customHeight="1">
      <c r="C43" s="1443"/>
      <c r="D43" s="1444"/>
      <c r="E43" s="10" t="s">
        <v>6</v>
      </c>
      <c r="F43" s="200" t="s">
        <v>298</v>
      </c>
      <c r="G43" s="197" t="s">
        <v>20</v>
      </c>
      <c r="H43" s="198" t="s">
        <v>4489</v>
      </c>
      <c r="I43" s="196" t="s">
        <v>11</v>
      </c>
      <c r="J43" s="196" t="s">
        <v>98</v>
      </c>
      <c r="K43" s="196" t="s">
        <v>11</v>
      </c>
      <c r="L43" s="472">
        <v>2</v>
      </c>
      <c r="M43" s="472">
        <v>2</v>
      </c>
      <c r="N43" s="639">
        <f t="shared" si="0"/>
        <v>4</v>
      </c>
      <c r="O43" s="950" t="str">
        <f t="shared" si="1"/>
        <v>BAJO</v>
      </c>
      <c r="P43" s="639">
        <v>60</v>
      </c>
      <c r="Q43" s="639">
        <f t="shared" si="2"/>
        <v>240</v>
      </c>
      <c r="R43" s="674" t="str">
        <f t="shared" si="3"/>
        <v>II</v>
      </c>
      <c r="S43" s="246" t="str">
        <f t="shared" si="4"/>
        <v>ACEPTABLE CON CONTROL ESPECIFICO</v>
      </c>
      <c r="T43" s="198" t="s">
        <v>13</v>
      </c>
      <c r="U43" s="198" t="s">
        <v>13</v>
      </c>
      <c r="V43" s="198" t="s">
        <v>13</v>
      </c>
      <c r="W43" s="196" t="s">
        <v>1898</v>
      </c>
      <c r="X43" s="203" t="s">
        <v>13</v>
      </c>
    </row>
    <row r="44" spans="3:24" ht="189">
      <c r="C44" s="1443"/>
      <c r="D44" s="1444"/>
      <c r="E44" s="10" t="s">
        <v>6</v>
      </c>
      <c r="F44" s="64" t="s">
        <v>1185</v>
      </c>
      <c r="G44" s="197" t="s">
        <v>20</v>
      </c>
      <c r="H44" s="199" t="s">
        <v>3440</v>
      </c>
      <c r="I44" s="196" t="s">
        <v>11</v>
      </c>
      <c r="J44" s="196" t="s">
        <v>1015</v>
      </c>
      <c r="K44" s="196" t="s">
        <v>1266</v>
      </c>
      <c r="L44" s="472">
        <v>2</v>
      </c>
      <c r="M44" s="472">
        <v>2</v>
      </c>
      <c r="N44" s="639">
        <f t="shared" si="0"/>
        <v>4</v>
      </c>
      <c r="O44" s="950" t="str">
        <f t="shared" si="1"/>
        <v>BAJO</v>
      </c>
      <c r="P44" s="639">
        <v>60</v>
      </c>
      <c r="Q44" s="639">
        <f t="shared" si="2"/>
        <v>240</v>
      </c>
      <c r="R44" s="674" t="str">
        <f t="shared" si="3"/>
        <v>II</v>
      </c>
      <c r="S44" s="246" t="str">
        <f t="shared" si="4"/>
        <v>ACEPTABLE CON CONTROL ESPECIFICO</v>
      </c>
      <c r="T44" s="198" t="s">
        <v>13</v>
      </c>
      <c r="U44" s="198" t="s">
        <v>13</v>
      </c>
      <c r="V44" s="198" t="s">
        <v>114</v>
      </c>
      <c r="W44" s="201" t="s">
        <v>1899</v>
      </c>
      <c r="X44" s="203" t="s">
        <v>13</v>
      </c>
    </row>
    <row r="45" spans="3:24" ht="331.5" customHeight="1">
      <c r="C45" s="1443"/>
      <c r="D45" s="1444"/>
      <c r="E45" s="10" t="s">
        <v>6</v>
      </c>
      <c r="F45" s="192" t="s">
        <v>99</v>
      </c>
      <c r="G45" s="193" t="s">
        <v>17</v>
      </c>
      <c r="H45" s="322" t="s">
        <v>27</v>
      </c>
      <c r="I45" s="195" t="s">
        <v>10</v>
      </c>
      <c r="J45" s="195" t="s">
        <v>28</v>
      </c>
      <c r="K45" s="195" t="s">
        <v>868</v>
      </c>
      <c r="L45" s="472">
        <v>2</v>
      </c>
      <c r="M45" s="472">
        <v>2</v>
      </c>
      <c r="N45" s="639">
        <f t="shared" si="0"/>
        <v>4</v>
      </c>
      <c r="O45" s="950" t="str">
        <f t="shared" si="1"/>
        <v>BAJO</v>
      </c>
      <c r="P45" s="639">
        <v>25</v>
      </c>
      <c r="Q45" s="639">
        <f t="shared" si="2"/>
        <v>100</v>
      </c>
      <c r="R45" s="674" t="str">
        <f t="shared" si="3"/>
        <v>III</v>
      </c>
      <c r="S45" s="246" t="str">
        <f t="shared" si="4"/>
        <v>MEJORABLE</v>
      </c>
      <c r="T45" s="199" t="s">
        <v>26</v>
      </c>
      <c r="U45" s="199" t="s">
        <v>26</v>
      </c>
      <c r="V45" s="199" t="s">
        <v>115</v>
      </c>
      <c r="W45" s="198" t="s">
        <v>13</v>
      </c>
      <c r="X45" s="203" t="s">
        <v>13</v>
      </c>
    </row>
    <row r="46" spans="3:24" ht="215.25" customHeight="1">
      <c r="C46" s="1443"/>
      <c r="D46" s="1444"/>
      <c r="E46" s="10" t="s">
        <v>157</v>
      </c>
      <c r="F46" s="192" t="s">
        <v>80</v>
      </c>
      <c r="G46" s="197" t="s">
        <v>81</v>
      </c>
      <c r="H46" s="198" t="s">
        <v>4490</v>
      </c>
      <c r="I46" s="198" t="s">
        <v>28</v>
      </c>
      <c r="J46" s="198" t="s">
        <v>100</v>
      </c>
      <c r="K46" s="198" t="s">
        <v>101</v>
      </c>
      <c r="L46" s="472">
        <v>2</v>
      </c>
      <c r="M46" s="472">
        <v>2</v>
      </c>
      <c r="N46" s="639">
        <f t="shared" si="0"/>
        <v>4</v>
      </c>
      <c r="O46" s="950" t="str">
        <f t="shared" si="1"/>
        <v>BAJO</v>
      </c>
      <c r="P46" s="639">
        <v>60</v>
      </c>
      <c r="Q46" s="639">
        <f t="shared" si="2"/>
        <v>240</v>
      </c>
      <c r="R46" s="674" t="str">
        <f t="shared" si="3"/>
        <v>II</v>
      </c>
      <c r="S46" s="246" t="str">
        <f t="shared" si="4"/>
        <v>ACEPTABLE CON CONTROL ESPECIFICO</v>
      </c>
      <c r="T46" s="198" t="s">
        <v>14</v>
      </c>
      <c r="U46" s="198" t="s">
        <v>14</v>
      </c>
      <c r="V46" s="198" t="s">
        <v>14</v>
      </c>
      <c r="W46" s="10" t="s">
        <v>1900</v>
      </c>
      <c r="X46" s="203"/>
    </row>
    <row r="47" spans="3:24" ht="386.25" customHeight="1">
      <c r="C47" s="1443"/>
      <c r="D47" s="1444"/>
      <c r="E47" s="10" t="s">
        <v>157</v>
      </c>
      <c r="F47" s="192" t="s">
        <v>102</v>
      </c>
      <c r="G47" s="197" t="s">
        <v>81</v>
      </c>
      <c r="H47" s="198" t="s">
        <v>4490</v>
      </c>
      <c r="I47" s="198" t="s">
        <v>28</v>
      </c>
      <c r="J47" s="198" t="s">
        <v>11</v>
      </c>
      <c r="K47" s="198" t="s">
        <v>101</v>
      </c>
      <c r="L47" s="472">
        <v>2</v>
      </c>
      <c r="M47" s="472">
        <v>2</v>
      </c>
      <c r="N47" s="639">
        <f t="shared" si="0"/>
        <v>4</v>
      </c>
      <c r="O47" s="950" t="str">
        <f t="shared" si="1"/>
        <v>BAJO</v>
      </c>
      <c r="P47" s="639">
        <v>60</v>
      </c>
      <c r="Q47" s="639">
        <f t="shared" si="2"/>
        <v>240</v>
      </c>
      <c r="R47" s="674" t="str">
        <f t="shared" si="3"/>
        <v>II</v>
      </c>
      <c r="S47" s="246" t="str">
        <f t="shared" si="4"/>
        <v>ACEPTABLE CON CONTROL ESPECIFICO</v>
      </c>
      <c r="T47" s="198" t="s">
        <v>14</v>
      </c>
      <c r="U47" s="198" t="s">
        <v>14</v>
      </c>
      <c r="V47" s="198" t="s">
        <v>14</v>
      </c>
      <c r="W47" s="10" t="s">
        <v>1901</v>
      </c>
      <c r="X47" s="203"/>
    </row>
    <row r="48" spans="3:24" ht="408.75" customHeight="1">
      <c r="C48" s="1443"/>
      <c r="D48" s="1444"/>
      <c r="E48" s="10" t="s">
        <v>6</v>
      </c>
      <c r="F48" s="64" t="s">
        <v>1306</v>
      </c>
      <c r="G48" s="197" t="s">
        <v>20</v>
      </c>
      <c r="H48" s="198" t="s">
        <v>104</v>
      </c>
      <c r="I48" s="10" t="s">
        <v>11</v>
      </c>
      <c r="J48" s="10" t="s">
        <v>105</v>
      </c>
      <c r="K48" s="10" t="s">
        <v>106</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13</v>
      </c>
      <c r="U48" s="198" t="s">
        <v>13</v>
      </c>
      <c r="V48" s="198" t="s">
        <v>117</v>
      </c>
      <c r="W48" s="198" t="s">
        <v>1902</v>
      </c>
      <c r="X48" s="203" t="s">
        <v>13</v>
      </c>
    </row>
    <row r="49" spans="3:24" ht="297.75" customHeight="1">
      <c r="C49" s="1443"/>
      <c r="D49" s="1444"/>
      <c r="E49" s="10" t="s">
        <v>6</v>
      </c>
      <c r="F49" s="64" t="s">
        <v>1307</v>
      </c>
      <c r="G49" s="197" t="s">
        <v>20</v>
      </c>
      <c r="H49" s="198" t="s">
        <v>4491</v>
      </c>
      <c r="I49" s="10" t="s">
        <v>11</v>
      </c>
      <c r="J49" s="10" t="s">
        <v>105</v>
      </c>
      <c r="K49" s="10"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13</v>
      </c>
      <c r="U49" s="198" t="s">
        <v>13</v>
      </c>
      <c r="V49" s="198" t="s">
        <v>118</v>
      </c>
      <c r="W49" s="198" t="s">
        <v>1903</v>
      </c>
      <c r="X49" s="203" t="s">
        <v>120</v>
      </c>
    </row>
    <row r="50" spans="3:24" ht="321.75" customHeight="1">
      <c r="C50" s="1443"/>
      <c r="D50" s="1444"/>
      <c r="E50" s="10" t="s">
        <v>6</v>
      </c>
      <c r="F50" s="64" t="s">
        <v>1308</v>
      </c>
      <c r="G50" s="197" t="s">
        <v>39</v>
      </c>
      <c r="H50" s="198" t="s">
        <v>4491</v>
      </c>
      <c r="I50" s="10" t="s">
        <v>11</v>
      </c>
      <c r="J50" s="10" t="s">
        <v>869</v>
      </c>
      <c r="K50" s="10" t="s">
        <v>11</v>
      </c>
      <c r="L50" s="472">
        <v>2</v>
      </c>
      <c r="M50" s="472">
        <v>2</v>
      </c>
      <c r="N50" s="639">
        <f t="shared" si="0"/>
        <v>4</v>
      </c>
      <c r="O50" s="950" t="str">
        <f t="shared" si="1"/>
        <v>BAJO</v>
      </c>
      <c r="P50" s="639">
        <v>60</v>
      </c>
      <c r="Q50" s="639">
        <f t="shared" si="2"/>
        <v>240</v>
      </c>
      <c r="R50" s="674" t="str">
        <f t="shared" si="3"/>
        <v>II</v>
      </c>
      <c r="S50" s="246" t="str">
        <f t="shared" si="4"/>
        <v>ACEPTABLE CON CONTROL ESPECIFICO</v>
      </c>
      <c r="T50" s="198" t="s">
        <v>13</v>
      </c>
      <c r="U50" s="198" t="s">
        <v>13</v>
      </c>
      <c r="V50" s="198" t="s">
        <v>869</v>
      </c>
      <c r="W50" s="198" t="s">
        <v>1904</v>
      </c>
      <c r="X50" s="203" t="s">
        <v>13</v>
      </c>
    </row>
    <row r="51" spans="3:24" ht="409.5" customHeight="1">
      <c r="C51" s="1443"/>
      <c r="D51" s="1444"/>
      <c r="E51" s="10" t="s">
        <v>6</v>
      </c>
      <c r="F51" s="305" t="s">
        <v>3763</v>
      </c>
      <c r="G51" s="193" t="s">
        <v>33</v>
      </c>
      <c r="H51" s="194" t="s">
        <v>3764</v>
      </c>
      <c r="I51" s="195" t="s">
        <v>11</v>
      </c>
      <c r="J51" s="322" t="s">
        <v>1086</v>
      </c>
      <c r="K51" s="195" t="s">
        <v>1150</v>
      </c>
      <c r="L51" s="472">
        <v>2</v>
      </c>
      <c r="M51" s="472">
        <v>2</v>
      </c>
      <c r="N51" s="639">
        <f t="shared" si="0"/>
        <v>4</v>
      </c>
      <c r="O51" s="950" t="str">
        <f t="shared" si="1"/>
        <v>BAJO</v>
      </c>
      <c r="P51" s="639">
        <v>25</v>
      </c>
      <c r="Q51" s="639">
        <f t="shared" si="2"/>
        <v>100</v>
      </c>
      <c r="R51" s="674" t="str">
        <f t="shared" si="3"/>
        <v>III</v>
      </c>
      <c r="S51" s="246" t="str">
        <f t="shared" si="4"/>
        <v>MEJORABLE</v>
      </c>
      <c r="T51" s="201" t="s">
        <v>26</v>
      </c>
      <c r="U51" s="201" t="s">
        <v>26</v>
      </c>
      <c r="V51" s="201" t="s">
        <v>1188</v>
      </c>
      <c r="W51" s="9" t="s">
        <v>3949</v>
      </c>
      <c r="X51" s="203" t="s">
        <v>1190</v>
      </c>
    </row>
    <row r="52" spans="3:24" ht="409.5" customHeight="1">
      <c r="C52" s="1443"/>
      <c r="D52" s="1444"/>
      <c r="E52" s="10" t="s">
        <v>6</v>
      </c>
      <c r="F52" s="305" t="s">
        <v>1191</v>
      </c>
      <c r="G52" s="193" t="s">
        <v>25</v>
      </c>
      <c r="H52" s="194" t="s">
        <v>1192</v>
      </c>
      <c r="I52" s="194" t="s">
        <v>1030</v>
      </c>
      <c r="J52" s="322" t="s">
        <v>1031</v>
      </c>
      <c r="K52" s="195" t="s">
        <v>1122</v>
      </c>
      <c r="L52" s="472">
        <v>2</v>
      </c>
      <c r="M52" s="472">
        <v>2</v>
      </c>
      <c r="N52" s="639">
        <f t="shared" si="0"/>
        <v>4</v>
      </c>
      <c r="O52" s="950" t="str">
        <f t="shared" si="1"/>
        <v>BAJO</v>
      </c>
      <c r="P52" s="639">
        <v>25</v>
      </c>
      <c r="Q52" s="639">
        <f t="shared" si="2"/>
        <v>100</v>
      </c>
      <c r="R52" s="674" t="str">
        <f t="shared" si="3"/>
        <v>III</v>
      </c>
      <c r="S52" s="246" t="str">
        <f t="shared" si="4"/>
        <v>MEJORABLE</v>
      </c>
      <c r="T52" s="201" t="s">
        <v>26</v>
      </c>
      <c r="U52" s="201" t="s">
        <v>26</v>
      </c>
      <c r="V52" s="201" t="s">
        <v>1193</v>
      </c>
      <c r="W52" s="9" t="s">
        <v>3950</v>
      </c>
      <c r="X52" s="203" t="s">
        <v>1123</v>
      </c>
    </row>
    <row r="53" spans="3:24" ht="302.25" customHeight="1">
      <c r="C53" s="1443"/>
      <c r="D53" s="1444"/>
      <c r="E53" s="10" t="s">
        <v>6</v>
      </c>
      <c r="F53" s="3" t="s">
        <v>24</v>
      </c>
      <c r="G53" s="315" t="s">
        <v>25</v>
      </c>
      <c r="H53" s="184" t="s">
        <v>1124</v>
      </c>
      <c r="I53" s="5" t="s">
        <v>1028</v>
      </c>
      <c r="J53" s="5" t="s">
        <v>1028</v>
      </c>
      <c r="K53" s="5" t="s">
        <v>1122</v>
      </c>
      <c r="L53" s="472">
        <v>2</v>
      </c>
      <c r="M53" s="472">
        <v>2</v>
      </c>
      <c r="N53" s="639">
        <f t="shared" si="0"/>
        <v>4</v>
      </c>
      <c r="O53" s="950" t="str">
        <f t="shared" si="1"/>
        <v>BAJO</v>
      </c>
      <c r="P53" s="639">
        <v>25</v>
      </c>
      <c r="Q53" s="639">
        <f t="shared" si="2"/>
        <v>100</v>
      </c>
      <c r="R53" s="674" t="str">
        <f t="shared" si="3"/>
        <v>III</v>
      </c>
      <c r="S53" s="246" t="str">
        <f t="shared" si="4"/>
        <v>MEJORABLE</v>
      </c>
      <c r="T53" s="179" t="s">
        <v>14</v>
      </c>
      <c r="U53" s="179" t="s">
        <v>14</v>
      </c>
      <c r="V53" s="179" t="s">
        <v>13</v>
      </c>
      <c r="W53" s="5" t="s">
        <v>1905</v>
      </c>
      <c r="X53" s="183" t="s">
        <v>14</v>
      </c>
    </row>
    <row r="54" spans="3:24" ht="245.25" customHeight="1">
      <c r="C54" s="1443"/>
      <c r="D54" s="1444"/>
      <c r="E54" s="10" t="s">
        <v>6</v>
      </c>
      <c r="F54" s="192" t="s">
        <v>1194</v>
      </c>
      <c r="G54" s="192" t="s">
        <v>25</v>
      </c>
      <c r="H54" s="196" t="s">
        <v>1271</v>
      </c>
      <c r="I54" s="10" t="s">
        <v>1128</v>
      </c>
      <c r="J54" s="10" t="s">
        <v>1129</v>
      </c>
      <c r="K54" s="10" t="s">
        <v>1130</v>
      </c>
      <c r="L54" s="472">
        <v>2</v>
      </c>
      <c r="M54" s="472">
        <v>2</v>
      </c>
      <c r="N54" s="639">
        <f t="shared" si="0"/>
        <v>4</v>
      </c>
      <c r="O54" s="950" t="str">
        <f t="shared" si="1"/>
        <v>BAJO</v>
      </c>
      <c r="P54" s="639">
        <v>25</v>
      </c>
      <c r="Q54" s="639">
        <f t="shared" si="2"/>
        <v>100</v>
      </c>
      <c r="R54" s="674" t="str">
        <f t="shared" si="3"/>
        <v>III</v>
      </c>
      <c r="S54" s="246" t="str">
        <f t="shared" si="4"/>
        <v>MEJORABLE</v>
      </c>
      <c r="T54" s="198" t="s">
        <v>14</v>
      </c>
      <c r="U54" s="198" t="s">
        <v>14</v>
      </c>
      <c r="V54" s="198" t="s">
        <v>14</v>
      </c>
      <c r="W54" s="10" t="s">
        <v>1906</v>
      </c>
      <c r="X54" s="203" t="s">
        <v>14</v>
      </c>
    </row>
    <row r="55" spans="3:24" ht="282.75" customHeight="1">
      <c r="C55" s="1443"/>
      <c r="D55" s="1444"/>
      <c r="E55" s="10" t="s">
        <v>4195</v>
      </c>
      <c r="F55" s="192" t="s">
        <v>1195</v>
      </c>
      <c r="G55" s="192" t="s">
        <v>25</v>
      </c>
      <c r="H55" s="196" t="s">
        <v>1131</v>
      </c>
      <c r="I55" s="10" t="s">
        <v>1133</v>
      </c>
      <c r="J55" s="10" t="s">
        <v>1132</v>
      </c>
      <c r="K55" s="10" t="s">
        <v>1134</v>
      </c>
      <c r="L55" s="472">
        <v>2</v>
      </c>
      <c r="M55" s="472">
        <v>2</v>
      </c>
      <c r="N55" s="639">
        <f t="shared" si="0"/>
        <v>4</v>
      </c>
      <c r="O55" s="950" t="str">
        <f t="shared" si="1"/>
        <v>BAJO</v>
      </c>
      <c r="P55" s="639">
        <v>25</v>
      </c>
      <c r="Q55" s="639">
        <f t="shared" si="2"/>
        <v>100</v>
      </c>
      <c r="R55" s="674" t="str">
        <f t="shared" si="3"/>
        <v>III</v>
      </c>
      <c r="S55" s="246" t="str">
        <f t="shared" si="4"/>
        <v>MEJORABLE</v>
      </c>
      <c r="T55" s="198" t="s">
        <v>14</v>
      </c>
      <c r="U55" s="198" t="s">
        <v>14</v>
      </c>
      <c r="V55" s="198" t="s">
        <v>14</v>
      </c>
      <c r="W55" s="10" t="s">
        <v>1907</v>
      </c>
      <c r="X55" s="203" t="s">
        <v>14</v>
      </c>
    </row>
    <row r="56" spans="3:24" ht="293.25" customHeight="1">
      <c r="C56" s="1443"/>
      <c r="D56" s="1444"/>
      <c r="E56" s="10" t="s">
        <v>6</v>
      </c>
      <c r="F56" s="192" t="s">
        <v>1197</v>
      </c>
      <c r="G56" s="192" t="s">
        <v>25</v>
      </c>
      <c r="H56" s="196" t="s">
        <v>103</v>
      </c>
      <c r="I56" s="10" t="s">
        <v>1030</v>
      </c>
      <c r="J56" s="10" t="s">
        <v>1126</v>
      </c>
      <c r="K56" s="10" t="s">
        <v>1122</v>
      </c>
      <c r="L56" s="472">
        <v>2</v>
      </c>
      <c r="M56" s="472">
        <v>2</v>
      </c>
      <c r="N56" s="639">
        <f t="shared" si="0"/>
        <v>4</v>
      </c>
      <c r="O56" s="950" t="str">
        <f t="shared" si="1"/>
        <v>BAJO</v>
      </c>
      <c r="P56" s="639">
        <v>25</v>
      </c>
      <c r="Q56" s="639">
        <f t="shared" si="2"/>
        <v>100</v>
      </c>
      <c r="R56" s="674" t="str">
        <f t="shared" si="3"/>
        <v>III</v>
      </c>
      <c r="S56" s="246" t="str">
        <f t="shared" si="4"/>
        <v>MEJORABLE</v>
      </c>
      <c r="T56" s="198" t="s">
        <v>14</v>
      </c>
      <c r="U56" s="198" t="s">
        <v>14</v>
      </c>
      <c r="V56" s="198" t="s">
        <v>14</v>
      </c>
      <c r="W56" s="10" t="s">
        <v>1908</v>
      </c>
      <c r="X56" s="203" t="s">
        <v>14</v>
      </c>
    </row>
    <row r="57" spans="3:24" ht="194.25" customHeight="1">
      <c r="C57" s="1443"/>
      <c r="D57" s="1444"/>
      <c r="E57" s="10" t="s">
        <v>6</v>
      </c>
      <c r="F57" s="185" t="s">
        <v>51</v>
      </c>
      <c r="G57" s="363" t="s">
        <v>20</v>
      </c>
      <c r="H57" s="179" t="s">
        <v>52</v>
      </c>
      <c r="I57" s="184" t="s">
        <v>11</v>
      </c>
      <c r="J57" s="184" t="s">
        <v>11</v>
      </c>
      <c r="K57" s="184" t="s">
        <v>11</v>
      </c>
      <c r="L57" s="472">
        <v>2</v>
      </c>
      <c r="M57" s="472">
        <v>2</v>
      </c>
      <c r="N57" s="639">
        <f t="shared" si="0"/>
        <v>4</v>
      </c>
      <c r="O57" s="950" t="str">
        <f t="shared" si="1"/>
        <v>BAJO</v>
      </c>
      <c r="P57" s="639">
        <v>100</v>
      </c>
      <c r="Q57" s="639">
        <f t="shared" si="2"/>
        <v>400</v>
      </c>
      <c r="R57" s="674" t="str">
        <f t="shared" si="3"/>
        <v>II</v>
      </c>
      <c r="S57" s="246" t="str">
        <f t="shared" si="4"/>
        <v>ACEPTABLE CON CONTROL ESPECIFICO</v>
      </c>
      <c r="T57" s="179" t="s">
        <v>13</v>
      </c>
      <c r="U57" s="179" t="s">
        <v>13</v>
      </c>
      <c r="V57" s="179" t="s">
        <v>13</v>
      </c>
      <c r="W57" s="5" t="s">
        <v>1909</v>
      </c>
      <c r="X57" s="183" t="s">
        <v>13</v>
      </c>
    </row>
    <row r="58" spans="3:24" ht="276" customHeight="1">
      <c r="C58" s="1443"/>
      <c r="D58" s="1444"/>
      <c r="E58" s="10" t="s">
        <v>6</v>
      </c>
      <c r="F58" s="64" t="s">
        <v>1309</v>
      </c>
      <c r="G58" s="197" t="s">
        <v>20</v>
      </c>
      <c r="H58" s="198" t="s">
        <v>83</v>
      </c>
      <c r="I58" s="10" t="s">
        <v>107</v>
      </c>
      <c r="J58" s="10" t="s">
        <v>1337</v>
      </c>
      <c r="K58" s="10" t="s">
        <v>11</v>
      </c>
      <c r="L58" s="472">
        <v>2</v>
      </c>
      <c r="M58" s="472">
        <v>2</v>
      </c>
      <c r="N58" s="639">
        <f t="shared" si="0"/>
        <v>4</v>
      </c>
      <c r="O58" s="950" t="str">
        <f t="shared" si="1"/>
        <v>BAJO</v>
      </c>
      <c r="P58" s="639">
        <v>25</v>
      </c>
      <c r="Q58" s="639">
        <f t="shared" si="2"/>
        <v>100</v>
      </c>
      <c r="R58" s="674" t="str">
        <f t="shared" si="3"/>
        <v>III</v>
      </c>
      <c r="S58" s="246" t="str">
        <f t="shared" si="4"/>
        <v>MEJORABLE</v>
      </c>
      <c r="T58" s="198" t="s">
        <v>13</v>
      </c>
      <c r="U58" s="198" t="s">
        <v>13</v>
      </c>
      <c r="V58" s="198" t="s">
        <v>123</v>
      </c>
      <c r="W58" s="198" t="s">
        <v>1910</v>
      </c>
      <c r="X58" s="203" t="s">
        <v>120</v>
      </c>
    </row>
    <row r="59" spans="3:24" ht="407.25" customHeight="1">
      <c r="C59" s="1443"/>
      <c r="D59" s="1444"/>
      <c r="E59" s="10" t="s">
        <v>6</v>
      </c>
      <c r="F59" s="305" t="s">
        <v>4161</v>
      </c>
      <c r="G59" s="193" t="s">
        <v>33</v>
      </c>
      <c r="H59" s="194" t="s">
        <v>3766</v>
      </c>
      <c r="I59" s="195" t="s">
        <v>11</v>
      </c>
      <c r="J59" s="322" t="s">
        <v>1086</v>
      </c>
      <c r="K59" s="195" t="s">
        <v>1150</v>
      </c>
      <c r="L59" s="472">
        <v>2</v>
      </c>
      <c r="M59" s="472">
        <v>2</v>
      </c>
      <c r="N59" s="639">
        <f t="shared" si="0"/>
        <v>4</v>
      </c>
      <c r="O59" s="950" t="str">
        <f t="shared" si="1"/>
        <v>BAJO</v>
      </c>
      <c r="P59" s="639">
        <v>25</v>
      </c>
      <c r="Q59" s="639">
        <f t="shared" si="2"/>
        <v>100</v>
      </c>
      <c r="R59" s="674" t="str">
        <f t="shared" si="3"/>
        <v>III</v>
      </c>
      <c r="S59" s="730" t="str">
        <f t="shared" si="4"/>
        <v>MEJORABLE</v>
      </c>
      <c r="T59" s="179" t="s">
        <v>13</v>
      </c>
      <c r="U59" s="179" t="s">
        <v>13</v>
      </c>
      <c r="V59" s="179" t="s">
        <v>13</v>
      </c>
      <c r="W59" s="9" t="s">
        <v>4103</v>
      </c>
      <c r="X59" s="203" t="s">
        <v>1190</v>
      </c>
    </row>
    <row r="60" spans="3:24" ht="276" customHeight="1">
      <c r="C60" s="1443"/>
      <c r="D60" s="1444"/>
      <c r="E60" s="10" t="s">
        <v>157</v>
      </c>
      <c r="F60" s="138" t="s">
        <v>4136</v>
      </c>
      <c r="G60" s="193" t="s">
        <v>25</v>
      </c>
      <c r="H60" s="194" t="s">
        <v>4137</v>
      </c>
      <c r="I60" s="195" t="s">
        <v>11</v>
      </c>
      <c r="J60" s="195" t="s">
        <v>11</v>
      </c>
      <c r="K60" s="195" t="s">
        <v>4138</v>
      </c>
      <c r="L60" s="472">
        <v>2</v>
      </c>
      <c r="M60" s="472">
        <v>2</v>
      </c>
      <c r="N60" s="639">
        <f t="shared" si="0"/>
        <v>4</v>
      </c>
      <c r="O60" s="950" t="str">
        <f t="shared" si="1"/>
        <v>BAJO</v>
      </c>
      <c r="P60" s="639">
        <v>25</v>
      </c>
      <c r="Q60" s="639">
        <f t="shared" si="2"/>
        <v>100</v>
      </c>
      <c r="R60" s="674" t="str">
        <f t="shared" si="3"/>
        <v>III</v>
      </c>
      <c r="S60" s="730" t="str">
        <f t="shared" si="4"/>
        <v>MEJORABLE</v>
      </c>
      <c r="T60" s="179" t="s">
        <v>13</v>
      </c>
      <c r="U60" s="179" t="s">
        <v>13</v>
      </c>
      <c r="V60" s="179" t="s">
        <v>13</v>
      </c>
      <c r="W60" s="731" t="s">
        <v>4141</v>
      </c>
      <c r="X60" s="183" t="s">
        <v>14</v>
      </c>
    </row>
    <row r="61" spans="3:24" ht="276" customHeight="1">
      <c r="C61" s="1443"/>
      <c r="D61" s="1444"/>
      <c r="E61" s="10" t="s">
        <v>157</v>
      </c>
      <c r="F61" s="138" t="s">
        <v>4142</v>
      </c>
      <c r="G61" s="193" t="s">
        <v>3871</v>
      </c>
      <c r="H61" s="194" t="s">
        <v>4162</v>
      </c>
      <c r="I61" s="179" t="s">
        <v>10</v>
      </c>
      <c r="J61" s="195" t="s">
        <v>11</v>
      </c>
      <c r="K61" s="195" t="s">
        <v>11</v>
      </c>
      <c r="L61" s="472">
        <v>2</v>
      </c>
      <c r="M61" s="472">
        <v>2</v>
      </c>
      <c r="N61" s="639">
        <f t="shared" si="0"/>
        <v>4</v>
      </c>
      <c r="O61" s="950" t="str">
        <f t="shared" si="1"/>
        <v>BAJO</v>
      </c>
      <c r="P61" s="639">
        <v>25</v>
      </c>
      <c r="Q61" s="639">
        <f t="shared" si="2"/>
        <v>100</v>
      </c>
      <c r="R61" s="674" t="str">
        <f t="shared" si="3"/>
        <v>III</v>
      </c>
      <c r="S61" s="730" t="str">
        <f t="shared" si="4"/>
        <v>MEJORABLE</v>
      </c>
      <c r="T61" s="179" t="s">
        <v>13</v>
      </c>
      <c r="U61" s="179" t="s">
        <v>13</v>
      </c>
      <c r="V61" s="179" t="s">
        <v>13</v>
      </c>
      <c r="W61" s="9" t="s">
        <v>4144</v>
      </c>
      <c r="X61" s="203" t="s">
        <v>4145</v>
      </c>
    </row>
    <row r="62" spans="3:24" ht="276" customHeight="1">
      <c r="C62" s="1443"/>
      <c r="D62" s="1444"/>
      <c r="E62" s="10" t="s">
        <v>157</v>
      </c>
      <c r="F62" s="138" t="s">
        <v>4146</v>
      </c>
      <c r="G62" s="193" t="s">
        <v>3871</v>
      </c>
      <c r="H62" s="194" t="s">
        <v>4163</v>
      </c>
      <c r="I62" s="179" t="s">
        <v>10</v>
      </c>
      <c r="J62" s="195" t="s">
        <v>11</v>
      </c>
      <c r="K62" s="195" t="s">
        <v>4147</v>
      </c>
      <c r="L62" s="472">
        <v>2</v>
      </c>
      <c r="M62" s="472">
        <v>2</v>
      </c>
      <c r="N62" s="639">
        <f t="shared" si="0"/>
        <v>4</v>
      </c>
      <c r="O62" s="950" t="str">
        <f t="shared" si="1"/>
        <v>BAJO</v>
      </c>
      <c r="P62" s="639">
        <v>25</v>
      </c>
      <c r="Q62" s="639">
        <f t="shared" si="2"/>
        <v>100</v>
      </c>
      <c r="R62" s="674" t="str">
        <f t="shared" si="3"/>
        <v>III</v>
      </c>
      <c r="S62" s="730" t="str">
        <f t="shared" si="4"/>
        <v>MEJORABLE</v>
      </c>
      <c r="T62" s="179" t="s">
        <v>13</v>
      </c>
      <c r="U62" s="179" t="s">
        <v>13</v>
      </c>
      <c r="V62" s="179" t="s">
        <v>13</v>
      </c>
      <c r="W62" s="9" t="s">
        <v>4144</v>
      </c>
      <c r="X62" s="203" t="s">
        <v>4145</v>
      </c>
    </row>
    <row r="63" spans="3:24" ht="276" customHeight="1">
      <c r="C63" s="1445"/>
      <c r="D63" s="1446"/>
      <c r="E63" s="10" t="s">
        <v>157</v>
      </c>
      <c r="F63" s="138" t="s">
        <v>4164</v>
      </c>
      <c r="G63" s="193" t="s">
        <v>219</v>
      </c>
      <c r="H63" s="194" t="s">
        <v>4165</v>
      </c>
      <c r="I63" s="179" t="s">
        <v>10</v>
      </c>
      <c r="J63" s="195" t="s">
        <v>11</v>
      </c>
      <c r="K63" s="195" t="s">
        <v>11</v>
      </c>
      <c r="L63" s="472">
        <v>2</v>
      </c>
      <c r="M63" s="472">
        <v>2</v>
      </c>
      <c r="N63" s="639">
        <f t="shared" si="0"/>
        <v>4</v>
      </c>
      <c r="O63" s="950" t="str">
        <f t="shared" si="1"/>
        <v>BAJO</v>
      </c>
      <c r="P63" s="639">
        <v>25</v>
      </c>
      <c r="Q63" s="639">
        <f t="shared" si="2"/>
        <v>100</v>
      </c>
      <c r="R63" s="674" t="str">
        <f t="shared" si="3"/>
        <v>III</v>
      </c>
      <c r="S63" s="730" t="str">
        <f t="shared" si="4"/>
        <v>MEJORABLE</v>
      </c>
      <c r="T63" s="179" t="s">
        <v>13</v>
      </c>
      <c r="U63" s="179" t="s">
        <v>13</v>
      </c>
      <c r="V63" s="179" t="s">
        <v>13</v>
      </c>
      <c r="W63" s="9" t="s">
        <v>4166</v>
      </c>
      <c r="X63" s="183" t="s">
        <v>14</v>
      </c>
    </row>
    <row r="64" spans="3:24" ht="366" customHeight="1">
      <c r="C64" s="1450" t="s">
        <v>3749</v>
      </c>
      <c r="D64" s="1451"/>
      <c r="E64" s="363" t="s">
        <v>6</v>
      </c>
      <c r="F64" s="3" t="s">
        <v>152</v>
      </c>
      <c r="G64" s="363" t="s">
        <v>8</v>
      </c>
      <c r="H64" s="178" t="s">
        <v>9</v>
      </c>
      <c r="I64" s="179" t="s">
        <v>11</v>
      </c>
      <c r="J64" s="179" t="s">
        <v>11</v>
      </c>
      <c r="K64" s="179" t="s">
        <v>11</v>
      </c>
      <c r="L64" s="472">
        <v>6</v>
      </c>
      <c r="M64" s="472">
        <v>2</v>
      </c>
      <c r="N64" s="639">
        <f t="shared" si="0"/>
        <v>12</v>
      </c>
      <c r="O64" s="950" t="str">
        <f t="shared" si="1"/>
        <v>ALTO</v>
      </c>
      <c r="P64" s="639">
        <v>25</v>
      </c>
      <c r="Q64" s="639">
        <f t="shared" si="2"/>
        <v>300</v>
      </c>
      <c r="R64" s="674" t="str">
        <f t="shared" si="3"/>
        <v>II</v>
      </c>
      <c r="S64" s="246" t="str">
        <f t="shared" si="4"/>
        <v>ACEPTABLE CON CONTROL ESPECIFICO</v>
      </c>
      <c r="T64" s="179" t="s">
        <v>13</v>
      </c>
      <c r="U64" s="179" t="s">
        <v>14</v>
      </c>
      <c r="V64" s="179" t="s">
        <v>14</v>
      </c>
      <c r="W64" s="5" t="s">
        <v>1911</v>
      </c>
      <c r="X64" s="183" t="s">
        <v>13</v>
      </c>
    </row>
    <row r="65" spans="3:24" ht="222" customHeight="1">
      <c r="C65" s="1450"/>
      <c r="D65" s="1451"/>
      <c r="E65" s="363" t="s">
        <v>6</v>
      </c>
      <c r="F65" s="5" t="s">
        <v>154</v>
      </c>
      <c r="G65" s="363" t="s">
        <v>8</v>
      </c>
      <c r="H65" s="179" t="s">
        <v>155</v>
      </c>
      <c r="I65" s="179" t="s">
        <v>11</v>
      </c>
      <c r="J65" s="179" t="s">
        <v>11</v>
      </c>
      <c r="K65" s="179" t="s">
        <v>11</v>
      </c>
      <c r="L65" s="472">
        <v>2</v>
      </c>
      <c r="M65" s="472">
        <v>2</v>
      </c>
      <c r="N65" s="639">
        <f t="shared" si="0"/>
        <v>4</v>
      </c>
      <c r="O65" s="950" t="str">
        <f t="shared" si="1"/>
        <v>BAJO</v>
      </c>
      <c r="P65" s="639">
        <v>25</v>
      </c>
      <c r="Q65" s="639">
        <f t="shared" si="2"/>
        <v>100</v>
      </c>
      <c r="R65" s="674" t="str">
        <f t="shared" si="3"/>
        <v>III</v>
      </c>
      <c r="S65" s="246" t="str">
        <f t="shared" si="4"/>
        <v>MEJORABLE</v>
      </c>
      <c r="T65" s="179" t="s">
        <v>14</v>
      </c>
      <c r="U65" s="179" t="s">
        <v>14</v>
      </c>
      <c r="V65" s="179" t="s">
        <v>14</v>
      </c>
      <c r="W65" s="5" t="s">
        <v>1912</v>
      </c>
      <c r="X65" s="183" t="s">
        <v>13</v>
      </c>
    </row>
    <row r="66" spans="3:24" ht="188.4" customHeight="1">
      <c r="C66" s="1450"/>
      <c r="D66" s="1451"/>
      <c r="E66" s="363" t="s">
        <v>6</v>
      </c>
      <c r="F66" s="5" t="s">
        <v>156</v>
      </c>
      <c r="G66" s="363" t="s">
        <v>17</v>
      </c>
      <c r="H66" s="179" t="s">
        <v>18</v>
      </c>
      <c r="I66" s="179" t="s">
        <v>11</v>
      </c>
      <c r="J66" s="179" t="s">
        <v>11</v>
      </c>
      <c r="K66" s="179" t="s">
        <v>11</v>
      </c>
      <c r="L66" s="472">
        <v>2</v>
      </c>
      <c r="M66" s="472">
        <v>2</v>
      </c>
      <c r="N66" s="639">
        <f t="shared" si="0"/>
        <v>4</v>
      </c>
      <c r="O66" s="950" t="str">
        <f t="shared" si="1"/>
        <v>BAJO</v>
      </c>
      <c r="P66" s="639">
        <v>25</v>
      </c>
      <c r="Q66" s="639">
        <f t="shared" si="2"/>
        <v>100</v>
      </c>
      <c r="R66" s="674" t="str">
        <f t="shared" si="3"/>
        <v>III</v>
      </c>
      <c r="S66" s="246" t="str">
        <f t="shared" si="4"/>
        <v>MEJORABLE</v>
      </c>
      <c r="T66" s="180" t="s">
        <v>13</v>
      </c>
      <c r="U66" s="179" t="s">
        <v>14</v>
      </c>
      <c r="V66" s="178" t="s">
        <v>14</v>
      </c>
      <c r="W66" s="5" t="s">
        <v>1913</v>
      </c>
      <c r="X66" s="183" t="s">
        <v>13</v>
      </c>
    </row>
    <row r="67" spans="3:24" ht="114">
      <c r="C67" s="1450"/>
      <c r="D67" s="1451"/>
      <c r="E67" s="363" t="s">
        <v>157</v>
      </c>
      <c r="F67" s="188" t="s">
        <v>158</v>
      </c>
      <c r="G67" s="363" t="s">
        <v>20</v>
      </c>
      <c r="H67" s="179" t="s">
        <v>21</v>
      </c>
      <c r="I67" s="179" t="s">
        <v>11</v>
      </c>
      <c r="J67" s="179" t="s">
        <v>11</v>
      </c>
      <c r="K67" s="179" t="s">
        <v>11</v>
      </c>
      <c r="L67" s="472">
        <v>2</v>
      </c>
      <c r="M67" s="472">
        <v>2</v>
      </c>
      <c r="N67" s="639">
        <f t="shared" si="0"/>
        <v>4</v>
      </c>
      <c r="O67" s="950" t="str">
        <f t="shared" si="1"/>
        <v>BAJO</v>
      </c>
      <c r="P67" s="639">
        <v>25</v>
      </c>
      <c r="Q67" s="639">
        <f t="shared" si="2"/>
        <v>100</v>
      </c>
      <c r="R67" s="674" t="str">
        <f t="shared" si="3"/>
        <v>III</v>
      </c>
      <c r="S67" s="246" t="str">
        <f t="shared" si="4"/>
        <v>MEJORABLE</v>
      </c>
      <c r="T67" s="180" t="s">
        <v>13</v>
      </c>
      <c r="U67" s="179" t="s">
        <v>14</v>
      </c>
      <c r="V67" s="179" t="s">
        <v>22</v>
      </c>
      <c r="W67" s="179" t="s">
        <v>1886</v>
      </c>
      <c r="X67" s="183" t="s">
        <v>13</v>
      </c>
    </row>
    <row r="68" spans="3:24" ht="195" customHeight="1">
      <c r="C68" s="1450"/>
      <c r="D68" s="1451"/>
      <c r="E68" s="363" t="s">
        <v>157</v>
      </c>
      <c r="F68" s="189" t="s">
        <v>159</v>
      </c>
      <c r="G68" s="185" t="s">
        <v>33</v>
      </c>
      <c r="H68" s="178" t="s">
        <v>34</v>
      </c>
      <c r="I68" s="179" t="s">
        <v>11</v>
      </c>
      <c r="J68" s="179" t="s">
        <v>11</v>
      </c>
      <c r="K68" s="179" t="s">
        <v>11</v>
      </c>
      <c r="L68" s="472">
        <v>2</v>
      </c>
      <c r="M68" s="472">
        <v>2</v>
      </c>
      <c r="N68" s="639">
        <f t="shared" si="0"/>
        <v>4</v>
      </c>
      <c r="O68" s="950" t="str">
        <f t="shared" si="1"/>
        <v>BAJO</v>
      </c>
      <c r="P68" s="639">
        <v>25</v>
      </c>
      <c r="Q68" s="639">
        <f t="shared" si="2"/>
        <v>100</v>
      </c>
      <c r="R68" s="674" t="str">
        <f t="shared" si="3"/>
        <v>III</v>
      </c>
      <c r="S68" s="246" t="str">
        <f t="shared" si="4"/>
        <v>MEJORABLE</v>
      </c>
      <c r="T68" s="179" t="s">
        <v>13</v>
      </c>
      <c r="U68" s="179" t="s">
        <v>13</v>
      </c>
      <c r="V68" s="179" t="s">
        <v>13</v>
      </c>
      <c r="W68" s="5" t="s">
        <v>1914</v>
      </c>
      <c r="X68" s="183" t="s">
        <v>13</v>
      </c>
    </row>
    <row r="69" spans="3:24" ht="210" customHeight="1">
      <c r="C69" s="1450"/>
      <c r="D69" s="1451"/>
      <c r="E69" s="363" t="s">
        <v>6</v>
      </c>
      <c r="F69" s="33" t="s">
        <v>1200</v>
      </c>
      <c r="G69" s="363" t="s">
        <v>33</v>
      </c>
      <c r="H69" s="179" t="s">
        <v>160</v>
      </c>
      <c r="I69" s="179" t="s">
        <v>11</v>
      </c>
      <c r="J69" s="179" t="s">
        <v>11</v>
      </c>
      <c r="K69" s="179" t="s">
        <v>11</v>
      </c>
      <c r="L69" s="472">
        <v>2</v>
      </c>
      <c r="M69" s="472">
        <v>2</v>
      </c>
      <c r="N69" s="639">
        <f t="shared" si="0"/>
        <v>4</v>
      </c>
      <c r="O69" s="950" t="str">
        <f t="shared" si="1"/>
        <v>BAJO</v>
      </c>
      <c r="P69" s="639">
        <v>25</v>
      </c>
      <c r="Q69" s="639">
        <f t="shared" si="2"/>
        <v>100</v>
      </c>
      <c r="R69" s="674" t="str">
        <f t="shared" si="3"/>
        <v>III</v>
      </c>
      <c r="S69" s="246" t="str">
        <f t="shared" si="4"/>
        <v>MEJORABLE</v>
      </c>
      <c r="T69" s="179" t="s">
        <v>13</v>
      </c>
      <c r="U69" s="179" t="s">
        <v>13</v>
      </c>
      <c r="V69" s="179" t="s">
        <v>13</v>
      </c>
      <c r="W69" s="5" t="s">
        <v>1915</v>
      </c>
      <c r="X69" s="183" t="s">
        <v>162</v>
      </c>
    </row>
    <row r="70" spans="3:24" ht="135.75" customHeight="1">
      <c r="C70" s="1450"/>
      <c r="D70" s="1451"/>
      <c r="E70" s="363" t="s">
        <v>157</v>
      </c>
      <c r="F70" s="184" t="s">
        <v>163</v>
      </c>
      <c r="G70" s="3" t="s">
        <v>39</v>
      </c>
      <c r="H70" s="5" t="s">
        <v>164</v>
      </c>
      <c r="I70" s="179" t="s">
        <v>11</v>
      </c>
      <c r="J70" s="179" t="s">
        <v>11</v>
      </c>
      <c r="K70" s="179" t="s">
        <v>11</v>
      </c>
      <c r="L70" s="472">
        <v>2</v>
      </c>
      <c r="M70" s="472">
        <v>2</v>
      </c>
      <c r="N70" s="639">
        <f t="shared" si="0"/>
        <v>4</v>
      </c>
      <c r="O70" s="950" t="str">
        <f t="shared" si="1"/>
        <v>BAJO</v>
      </c>
      <c r="P70" s="639">
        <v>25</v>
      </c>
      <c r="Q70" s="639">
        <f t="shared" si="2"/>
        <v>100</v>
      </c>
      <c r="R70" s="674" t="str">
        <f t="shared" si="3"/>
        <v>III</v>
      </c>
      <c r="S70" s="246" t="str">
        <f t="shared" si="4"/>
        <v>MEJORABLE</v>
      </c>
      <c r="T70" s="179" t="s">
        <v>13</v>
      </c>
      <c r="U70" s="179" t="s">
        <v>13</v>
      </c>
      <c r="V70" s="179" t="s">
        <v>13</v>
      </c>
      <c r="W70" s="5" t="s">
        <v>1916</v>
      </c>
      <c r="X70" s="183" t="s">
        <v>166</v>
      </c>
    </row>
    <row r="71" spans="3:24" ht="151.5" customHeight="1">
      <c r="C71" s="1450"/>
      <c r="D71" s="1451"/>
      <c r="E71" s="363" t="s">
        <v>157</v>
      </c>
      <c r="F71" s="184" t="s">
        <v>1201</v>
      </c>
      <c r="G71" s="3" t="s">
        <v>39</v>
      </c>
      <c r="H71" s="5" t="s">
        <v>1202</v>
      </c>
      <c r="I71" s="179" t="s">
        <v>11</v>
      </c>
      <c r="J71" s="179" t="s">
        <v>11</v>
      </c>
      <c r="K71" s="179" t="s">
        <v>11</v>
      </c>
      <c r="L71" s="472">
        <v>2</v>
      </c>
      <c r="M71" s="472">
        <v>2</v>
      </c>
      <c r="N71" s="639">
        <f t="shared" si="0"/>
        <v>4</v>
      </c>
      <c r="O71" s="950" t="str">
        <f t="shared" si="1"/>
        <v>BAJO</v>
      </c>
      <c r="P71" s="639">
        <v>25</v>
      </c>
      <c r="Q71" s="639">
        <f t="shared" si="2"/>
        <v>100</v>
      </c>
      <c r="R71" s="674" t="str">
        <f t="shared" si="3"/>
        <v>III</v>
      </c>
      <c r="S71" s="246" t="str">
        <f t="shared" si="4"/>
        <v>MEJORABLE</v>
      </c>
      <c r="T71" s="179" t="s">
        <v>13</v>
      </c>
      <c r="U71" s="179" t="s">
        <v>13</v>
      </c>
      <c r="V71" s="179" t="s">
        <v>13</v>
      </c>
      <c r="W71" s="5" t="s">
        <v>1917</v>
      </c>
      <c r="X71" s="183" t="s">
        <v>166</v>
      </c>
    </row>
    <row r="72" spans="3:24" ht="197.25" customHeight="1">
      <c r="C72" s="1450"/>
      <c r="D72" s="1451"/>
      <c r="E72" s="363" t="s">
        <v>6</v>
      </c>
      <c r="F72" s="5" t="s">
        <v>40</v>
      </c>
      <c r="G72" s="3" t="s">
        <v>20</v>
      </c>
      <c r="H72" s="5" t="s">
        <v>41</v>
      </c>
      <c r="I72" s="179" t="s">
        <v>11</v>
      </c>
      <c r="J72" s="179" t="s">
        <v>11</v>
      </c>
      <c r="K72" s="179" t="s">
        <v>11</v>
      </c>
      <c r="L72" s="472">
        <v>2</v>
      </c>
      <c r="M72" s="472">
        <v>2</v>
      </c>
      <c r="N72" s="639">
        <f t="shared" si="0"/>
        <v>4</v>
      </c>
      <c r="O72" s="950" t="str">
        <f t="shared" si="1"/>
        <v>BAJO</v>
      </c>
      <c r="P72" s="639">
        <v>25</v>
      </c>
      <c r="Q72" s="639">
        <f t="shared" si="2"/>
        <v>100</v>
      </c>
      <c r="R72" s="674" t="str">
        <f t="shared" si="3"/>
        <v>III</v>
      </c>
      <c r="S72" s="246" t="str">
        <f t="shared" si="4"/>
        <v>MEJORABLE</v>
      </c>
      <c r="T72" s="179" t="s">
        <v>14</v>
      </c>
      <c r="U72" s="179" t="s">
        <v>14</v>
      </c>
      <c r="V72" s="179" t="s">
        <v>14</v>
      </c>
      <c r="W72" s="5" t="s">
        <v>1918</v>
      </c>
      <c r="X72" s="183" t="s">
        <v>13</v>
      </c>
    </row>
    <row r="73" spans="3:24" ht="190.5" customHeight="1">
      <c r="C73" s="1450"/>
      <c r="D73" s="1451"/>
      <c r="E73" s="363" t="s">
        <v>6</v>
      </c>
      <c r="F73" s="34" t="s">
        <v>1203</v>
      </c>
      <c r="G73" s="363" t="s">
        <v>1204</v>
      </c>
      <c r="H73" s="179" t="s">
        <v>167</v>
      </c>
      <c r="I73" s="179" t="s">
        <v>11</v>
      </c>
      <c r="J73" s="179" t="s">
        <v>11</v>
      </c>
      <c r="K73" s="179" t="s">
        <v>11</v>
      </c>
      <c r="L73" s="472">
        <v>2</v>
      </c>
      <c r="M73" s="472">
        <v>2</v>
      </c>
      <c r="N73" s="639">
        <f t="shared" si="0"/>
        <v>4</v>
      </c>
      <c r="O73" s="950" t="str">
        <f t="shared" si="1"/>
        <v>BAJO</v>
      </c>
      <c r="P73" s="639">
        <v>25</v>
      </c>
      <c r="Q73" s="639">
        <f t="shared" si="2"/>
        <v>100</v>
      </c>
      <c r="R73" s="674" t="str">
        <f t="shared" si="3"/>
        <v>III</v>
      </c>
      <c r="S73" s="246" t="str">
        <f t="shared" si="4"/>
        <v>MEJORABLE</v>
      </c>
      <c r="T73" s="179" t="s">
        <v>13</v>
      </c>
      <c r="U73" s="179" t="s">
        <v>14</v>
      </c>
      <c r="V73" s="179" t="s">
        <v>14</v>
      </c>
      <c r="W73" s="178" t="s">
        <v>1919</v>
      </c>
      <c r="X73" s="183" t="s">
        <v>13</v>
      </c>
    </row>
    <row r="74" spans="3:24" ht="171" customHeight="1">
      <c r="C74" s="1450"/>
      <c r="D74" s="1451"/>
      <c r="E74" s="363" t="s">
        <v>6</v>
      </c>
      <c r="F74" s="5" t="s">
        <v>169</v>
      </c>
      <c r="G74" s="363" t="s">
        <v>8</v>
      </c>
      <c r="H74" s="179" t="s">
        <v>170</v>
      </c>
      <c r="I74" s="179" t="s">
        <v>11</v>
      </c>
      <c r="J74" s="179" t="s">
        <v>11</v>
      </c>
      <c r="K74" s="179" t="s">
        <v>11</v>
      </c>
      <c r="L74" s="472">
        <v>6</v>
      </c>
      <c r="M74" s="472">
        <v>2</v>
      </c>
      <c r="N74" s="639">
        <f t="shared" si="0"/>
        <v>12</v>
      </c>
      <c r="O74" s="950" t="str">
        <f t="shared" si="1"/>
        <v>ALTO</v>
      </c>
      <c r="P74" s="639">
        <v>25</v>
      </c>
      <c r="Q74" s="639">
        <f t="shared" si="2"/>
        <v>300</v>
      </c>
      <c r="R74" s="674" t="str">
        <f t="shared" si="3"/>
        <v>II</v>
      </c>
      <c r="S74" s="246" t="str">
        <f t="shared" si="4"/>
        <v>ACEPTABLE CON CONTROL ESPECIFICO</v>
      </c>
      <c r="T74" s="179" t="s">
        <v>14</v>
      </c>
      <c r="U74" s="179" t="s">
        <v>14</v>
      </c>
      <c r="V74" s="179" t="s">
        <v>14</v>
      </c>
      <c r="W74" s="5" t="s">
        <v>1920</v>
      </c>
      <c r="X74" s="183" t="s">
        <v>13</v>
      </c>
    </row>
    <row r="75" spans="3:24" ht="136.80000000000001">
      <c r="C75" s="1450"/>
      <c r="D75" s="1451"/>
      <c r="E75" s="363" t="s">
        <v>6</v>
      </c>
      <c r="F75" s="34" t="s">
        <v>171</v>
      </c>
      <c r="G75" s="363" t="s">
        <v>17</v>
      </c>
      <c r="H75" s="179" t="s">
        <v>18</v>
      </c>
      <c r="I75" s="179" t="s">
        <v>11</v>
      </c>
      <c r="J75" s="179" t="s">
        <v>11</v>
      </c>
      <c r="K75" s="179" t="s">
        <v>11</v>
      </c>
      <c r="L75" s="472">
        <v>2</v>
      </c>
      <c r="M75" s="472">
        <v>2</v>
      </c>
      <c r="N75" s="639">
        <f t="shared" si="0"/>
        <v>4</v>
      </c>
      <c r="O75" s="950" t="str">
        <f t="shared" si="1"/>
        <v>BAJO</v>
      </c>
      <c r="P75" s="639">
        <v>25</v>
      </c>
      <c r="Q75" s="639">
        <f t="shared" si="2"/>
        <v>100</v>
      </c>
      <c r="R75" s="674" t="str">
        <f t="shared" si="3"/>
        <v>III</v>
      </c>
      <c r="S75" s="246" t="str">
        <f t="shared" si="4"/>
        <v>MEJORABLE</v>
      </c>
      <c r="T75" s="179" t="s">
        <v>13</v>
      </c>
      <c r="U75" s="179" t="s">
        <v>1206</v>
      </c>
      <c r="V75" s="178" t="s">
        <v>14</v>
      </c>
      <c r="W75" s="179" t="s">
        <v>1921</v>
      </c>
      <c r="X75" s="183" t="s">
        <v>13</v>
      </c>
    </row>
    <row r="76" spans="3:24" ht="136.80000000000001">
      <c r="C76" s="1450"/>
      <c r="D76" s="1451"/>
      <c r="E76" s="363" t="s">
        <v>157</v>
      </c>
      <c r="F76" s="33" t="s">
        <v>173</v>
      </c>
      <c r="G76" s="363" t="s">
        <v>20</v>
      </c>
      <c r="H76" s="179" t="s">
        <v>36</v>
      </c>
      <c r="I76" s="179" t="s">
        <v>11</v>
      </c>
      <c r="J76" s="179" t="s">
        <v>11</v>
      </c>
      <c r="K76" s="179" t="s">
        <v>11</v>
      </c>
      <c r="L76" s="472">
        <v>2</v>
      </c>
      <c r="M76" s="472">
        <v>2</v>
      </c>
      <c r="N76" s="639">
        <f t="shared" ref="N76:N80" si="5">+L76*M76</f>
        <v>4</v>
      </c>
      <c r="O76" s="950" t="str">
        <f t="shared" ref="O76:O80" si="6">IF(N76&gt;=24,"MUY ALTO",IF(N76&gt;=10,"ALTO",IF(N76&gt;=6,"MEDIO","BAJO")))</f>
        <v>BAJO</v>
      </c>
      <c r="P76" s="639">
        <v>25</v>
      </c>
      <c r="Q76" s="639">
        <f t="shared" ref="Q76:Q80" si="7">+N76*P76</f>
        <v>100</v>
      </c>
      <c r="R76" s="674" t="str">
        <f t="shared" ref="R76:R80" si="8">IF(Q76&gt;=600,"I",IF(Q76&gt;=150,"II",IF(Q76&gt;=40,"III",IF(Q76&gt;=20,"IV"))))</f>
        <v>III</v>
      </c>
      <c r="S76" s="246" t="str">
        <f t="shared" si="4"/>
        <v>MEJORABLE</v>
      </c>
      <c r="T76" s="179" t="s">
        <v>13</v>
      </c>
      <c r="U76" s="179" t="s">
        <v>13</v>
      </c>
      <c r="V76" s="179" t="s">
        <v>13</v>
      </c>
      <c r="W76" s="5" t="s">
        <v>1922</v>
      </c>
      <c r="X76" s="183" t="s">
        <v>38</v>
      </c>
    </row>
    <row r="77" spans="3:24" ht="296.39999999999998">
      <c r="C77" s="1450"/>
      <c r="D77" s="1451"/>
      <c r="E77" s="363" t="s">
        <v>6</v>
      </c>
      <c r="F77" s="37" t="s">
        <v>3765</v>
      </c>
      <c r="G77" s="185" t="s">
        <v>33</v>
      </c>
      <c r="H77" s="324" t="s">
        <v>3764</v>
      </c>
      <c r="I77" s="179" t="s">
        <v>11</v>
      </c>
      <c r="J77" s="179" t="s">
        <v>11</v>
      </c>
      <c r="K77" s="179" t="s">
        <v>11</v>
      </c>
      <c r="L77" s="472">
        <v>2</v>
      </c>
      <c r="M77" s="472">
        <v>2</v>
      </c>
      <c r="N77" s="639">
        <f t="shared" si="5"/>
        <v>4</v>
      </c>
      <c r="O77" s="950" t="str">
        <f t="shared" si="6"/>
        <v>BAJO</v>
      </c>
      <c r="P77" s="639">
        <v>25</v>
      </c>
      <c r="Q77" s="639">
        <f t="shared" si="7"/>
        <v>100</v>
      </c>
      <c r="R77" s="674" t="str">
        <f t="shared" si="8"/>
        <v>III</v>
      </c>
      <c r="S77" s="246" t="str">
        <f t="shared" si="4"/>
        <v>MEJORABLE</v>
      </c>
      <c r="T77" s="179" t="s">
        <v>26</v>
      </c>
      <c r="U77" s="179" t="s">
        <v>26</v>
      </c>
      <c r="V77" s="179" t="s">
        <v>175</v>
      </c>
      <c r="W77" s="15" t="s">
        <v>3952</v>
      </c>
      <c r="X77" s="183" t="s">
        <v>1213</v>
      </c>
    </row>
    <row r="78" spans="3:24" ht="188.25" customHeight="1">
      <c r="C78" s="1450"/>
      <c r="D78" s="1451"/>
      <c r="E78" s="363" t="s">
        <v>6</v>
      </c>
      <c r="F78" s="33" t="s">
        <v>180</v>
      </c>
      <c r="G78" s="363" t="s">
        <v>20</v>
      </c>
      <c r="H78" s="179" t="s">
        <v>3440</v>
      </c>
      <c r="I78" s="184" t="s">
        <v>11</v>
      </c>
      <c r="J78" s="184" t="s">
        <v>11</v>
      </c>
      <c r="K78" s="184" t="s">
        <v>11</v>
      </c>
      <c r="L78" s="472">
        <v>2</v>
      </c>
      <c r="M78" s="472">
        <v>2</v>
      </c>
      <c r="N78" s="639">
        <f t="shared" si="5"/>
        <v>4</v>
      </c>
      <c r="O78" s="950" t="str">
        <f t="shared" si="6"/>
        <v>BAJO</v>
      </c>
      <c r="P78" s="639">
        <v>60</v>
      </c>
      <c r="Q78" s="639">
        <f t="shared" si="7"/>
        <v>240</v>
      </c>
      <c r="R78" s="674" t="str">
        <f t="shared" si="8"/>
        <v>II</v>
      </c>
      <c r="S78" s="246" t="str">
        <f>IF(Q78&gt;=600,"NO ACEPTABLE",IF(Q78&gt;=150,"ACEPTABLE CON CONTROL ESPECIFICO",IF(Q78&gt;=40,"MEJORABLE",IF(Q78&gt;=20,"ACEPTABLE"))))</f>
        <v>ACEPTABLE CON CONTROL ESPECIFICO</v>
      </c>
      <c r="T78" s="179" t="s">
        <v>13</v>
      </c>
      <c r="U78" s="179" t="s">
        <v>13</v>
      </c>
      <c r="V78" s="179" t="s">
        <v>13</v>
      </c>
      <c r="W78" s="179" t="s">
        <v>3951</v>
      </c>
      <c r="X78" s="183" t="s">
        <v>13</v>
      </c>
    </row>
    <row r="79" spans="3:24" ht="281.25" customHeight="1">
      <c r="C79" s="1450"/>
      <c r="D79" s="1451"/>
      <c r="E79" s="363" t="s">
        <v>157</v>
      </c>
      <c r="F79" s="197" t="s">
        <v>181</v>
      </c>
      <c r="G79" s="197" t="s">
        <v>81</v>
      </c>
      <c r="H79" s="10" t="s">
        <v>182</v>
      </c>
      <c r="I79" s="198" t="s">
        <v>11</v>
      </c>
      <c r="J79" s="198" t="s">
        <v>11</v>
      </c>
      <c r="K79" s="198" t="s">
        <v>11</v>
      </c>
      <c r="L79" s="472">
        <v>2</v>
      </c>
      <c r="M79" s="472">
        <v>2</v>
      </c>
      <c r="N79" s="639">
        <f t="shared" si="5"/>
        <v>4</v>
      </c>
      <c r="O79" s="950" t="str">
        <f t="shared" si="6"/>
        <v>BAJO</v>
      </c>
      <c r="P79" s="639">
        <v>25</v>
      </c>
      <c r="Q79" s="639">
        <f t="shared" si="7"/>
        <v>100</v>
      </c>
      <c r="R79" s="674" t="str">
        <f t="shared" si="8"/>
        <v>III</v>
      </c>
      <c r="S79" s="246" t="str">
        <f>IF(Q79&gt;=600,"NO ACEPTABLE",IF(Q79&gt;=150,"ACEPTABLE CON CONTROL ESPECIFICO",IF(Q79&gt;=40,"MEJORABLE",IF(Q79&gt;=20,"ACEPTABLE"))))</f>
        <v>MEJORABLE</v>
      </c>
      <c r="T79" s="198" t="s">
        <v>13</v>
      </c>
      <c r="U79" s="198" t="s">
        <v>13</v>
      </c>
      <c r="V79" s="198" t="s">
        <v>13</v>
      </c>
      <c r="W79" s="9" t="s">
        <v>1923</v>
      </c>
      <c r="X79" s="183" t="s">
        <v>13</v>
      </c>
    </row>
    <row r="80" spans="3:24" ht="224.25" customHeight="1" thickBot="1">
      <c r="C80" s="1477"/>
      <c r="D80" s="1478"/>
      <c r="E80" s="208" t="s">
        <v>157</v>
      </c>
      <c r="F80" s="153" t="s">
        <v>183</v>
      </c>
      <c r="G80" s="153" t="s">
        <v>81</v>
      </c>
      <c r="H80" s="266" t="s">
        <v>182</v>
      </c>
      <c r="I80" s="154" t="s">
        <v>11</v>
      </c>
      <c r="J80" s="154" t="s">
        <v>11</v>
      </c>
      <c r="K80" s="154" t="s">
        <v>11</v>
      </c>
      <c r="L80" s="472">
        <v>2</v>
      </c>
      <c r="M80" s="472">
        <v>2</v>
      </c>
      <c r="N80" s="639">
        <f t="shared" si="5"/>
        <v>4</v>
      </c>
      <c r="O80" s="950" t="str">
        <f t="shared" si="6"/>
        <v>BAJO</v>
      </c>
      <c r="P80" s="639">
        <v>25</v>
      </c>
      <c r="Q80" s="639">
        <f t="shared" si="7"/>
        <v>100</v>
      </c>
      <c r="R80" s="674" t="str">
        <f t="shared" si="8"/>
        <v>III</v>
      </c>
      <c r="S80" s="269" t="str">
        <f>IF(Q80&gt;=600,"NO ACEPTABLE",IF(Q80&gt;=150,"ACEPTABLE CON CONTROL ESPECIFICO",IF(Q80&gt;=40,"MEJORABLE",IF(Q80&gt;=20,"ACEPTABLE"))))</f>
        <v>MEJORABLE</v>
      </c>
      <c r="T80" s="154" t="s">
        <v>13</v>
      </c>
      <c r="U80" s="154" t="s">
        <v>13</v>
      </c>
      <c r="V80" s="154" t="s">
        <v>13</v>
      </c>
      <c r="W80" s="270" t="s">
        <v>1924</v>
      </c>
      <c r="X80" s="212" t="s">
        <v>13</v>
      </c>
    </row>
    <row r="81" spans="3:24" ht="87" customHeight="1" thickBot="1">
      <c r="C81" s="255"/>
      <c r="D81" s="255"/>
      <c r="E81" s="256"/>
      <c r="F81" s="257"/>
      <c r="G81" s="257"/>
      <c r="H81" s="258"/>
      <c r="I81" s="224"/>
      <c r="J81" s="224"/>
      <c r="K81" s="224"/>
      <c r="L81" s="259"/>
      <c r="M81" s="259"/>
      <c r="N81" s="259"/>
      <c r="O81" s="260"/>
      <c r="P81" s="259"/>
      <c r="Q81" s="259"/>
      <c r="R81" s="261"/>
      <c r="S81" s="253"/>
      <c r="T81" s="224"/>
      <c r="U81" s="224"/>
      <c r="V81" s="224"/>
      <c r="W81" s="225"/>
      <c r="X81" s="921"/>
    </row>
    <row r="82" spans="3:24" ht="138" customHeight="1" thickBot="1">
      <c r="C82" s="255"/>
      <c r="D82" s="255"/>
      <c r="E82" s="1598" t="s">
        <v>1873</v>
      </c>
      <c r="F82" s="1599"/>
      <c r="G82" s="1600"/>
      <c r="H82" s="258"/>
      <c r="I82" s="1601" t="s">
        <v>1872</v>
      </c>
      <c r="J82" s="1602"/>
      <c r="K82" s="1603"/>
      <c r="L82" s="259"/>
      <c r="M82" s="259"/>
      <c r="N82" s="259"/>
      <c r="O82" s="260"/>
      <c r="P82" s="259"/>
      <c r="Q82" s="259"/>
      <c r="R82" s="261"/>
      <c r="S82" s="253"/>
      <c r="T82" s="224"/>
      <c r="U82" s="224"/>
      <c r="V82" s="224"/>
      <c r="W82" s="225"/>
      <c r="X82" s="921"/>
    </row>
    <row r="83" spans="3:24" ht="60" customHeight="1">
      <c r="C83" s="255"/>
      <c r="D83" s="255"/>
      <c r="E83" s="531"/>
      <c r="F83" s="531"/>
      <c r="G83" s="531"/>
      <c r="H83" s="258"/>
      <c r="I83" s="518"/>
      <c r="J83" s="518"/>
      <c r="K83" s="518"/>
      <c r="L83" s="259"/>
      <c r="M83" s="259"/>
      <c r="N83" s="259"/>
      <c r="O83" s="260"/>
      <c r="P83" s="259"/>
      <c r="Q83" s="259"/>
      <c r="R83" s="261"/>
      <c r="S83" s="253"/>
      <c r="T83" s="224"/>
      <c r="U83" s="224"/>
      <c r="V83" s="224"/>
      <c r="W83" s="225"/>
      <c r="X83" s="921"/>
    </row>
    <row r="84" spans="3:24" ht="15" thickBot="1">
      <c r="C84" s="20"/>
      <c r="D84" s="21"/>
      <c r="E84" s="21"/>
      <c r="F84" s="21"/>
      <c r="G84" s="21"/>
      <c r="H84" s="21"/>
      <c r="I84" s="21"/>
      <c r="J84" s="21"/>
      <c r="K84" s="21"/>
      <c r="L84" s="21"/>
      <c r="M84" s="21"/>
      <c r="N84" s="21"/>
      <c r="O84" s="21"/>
      <c r="P84" s="21"/>
      <c r="Q84" s="21"/>
      <c r="R84" s="21"/>
      <c r="S84" s="21"/>
      <c r="T84" s="21"/>
      <c r="U84" s="21"/>
      <c r="V84" s="21"/>
      <c r="W84" s="21"/>
      <c r="X84" s="367"/>
    </row>
  </sheetData>
  <mergeCells count="29">
    <mergeCell ref="T9:X9"/>
    <mergeCell ref="D9:D10"/>
    <mergeCell ref="E9:E10"/>
    <mergeCell ref="C3:C6"/>
    <mergeCell ref="D3:V4"/>
    <mergeCell ref="X3:X6"/>
    <mergeCell ref="D5:V6"/>
    <mergeCell ref="U7:V7"/>
    <mergeCell ref="W7:X7"/>
    <mergeCell ref="C8:D8"/>
    <mergeCell ref="E8:X8"/>
    <mergeCell ref="C9:C10"/>
    <mergeCell ref="F9:G9"/>
    <mergeCell ref="H9:H10"/>
    <mergeCell ref="I9:K9"/>
    <mergeCell ref="L9:R9"/>
    <mergeCell ref="C11:C30"/>
    <mergeCell ref="D11:D22"/>
    <mergeCell ref="E11:E22"/>
    <mergeCell ref="D23:D30"/>
    <mergeCell ref="E25:E30"/>
    <mergeCell ref="D31:D39"/>
    <mergeCell ref="E82:G82"/>
    <mergeCell ref="I82:K82"/>
    <mergeCell ref="C31:C39"/>
    <mergeCell ref="E31:E35"/>
    <mergeCell ref="E36:E39"/>
    <mergeCell ref="C64:D80"/>
    <mergeCell ref="C40:D63"/>
  </mergeCells>
  <conditionalFormatting sqref="S11:S23 S25:S28 S30:S31 S34:S58 S64:S83">
    <cfRule type="containsText" dxfId="2234" priority="70" stopIfTrue="1" operator="containsText" text="MEJORABLE">
      <formula>NOT(ISERROR(SEARCH("MEJORABLE",S11)))</formula>
    </cfRule>
    <cfRule type="containsText" dxfId="2233" priority="71" stopIfTrue="1" operator="containsText" text="ACEPTABLE CON CONTROL ESPECIFICO">
      <formula>NOT(ISERROR(SEARCH("ACEPTABLE CON CONTROL ESPECIFICO",S11)))</formula>
    </cfRule>
    <cfRule type="containsText" dxfId="2232" priority="72" stopIfTrue="1" operator="containsText" text="NO ACEPTABLE">
      <formula>NOT(ISERROR(SEARCH("NO ACEPTABLE",S11)))</formula>
    </cfRule>
  </conditionalFormatting>
  <conditionalFormatting sqref="S33">
    <cfRule type="containsText" dxfId="2231" priority="25" stopIfTrue="1" operator="containsText" text="MEJORABLE">
      <formula>NOT(ISERROR(SEARCH("MEJORABLE",S33)))</formula>
    </cfRule>
    <cfRule type="containsText" dxfId="2230" priority="26" stopIfTrue="1" operator="containsText" text="ACEPTABLE CON CONTROL ESPECIFICO">
      <formula>NOT(ISERROR(SEARCH("ACEPTABLE CON CONTROL ESPECIFICO",S33)))</formula>
    </cfRule>
    <cfRule type="containsText" dxfId="2229" priority="27" stopIfTrue="1" operator="containsText" text="NO ACEPTABLE">
      <formula>NOT(ISERROR(SEARCH("NO ACEPTABLE",S33)))</formula>
    </cfRule>
  </conditionalFormatting>
  <conditionalFormatting sqref="S24">
    <cfRule type="containsText" dxfId="2228" priority="19" stopIfTrue="1" operator="containsText" text="MEJORABLE">
      <formula>NOT(ISERROR(SEARCH("MEJORABLE",S24)))</formula>
    </cfRule>
    <cfRule type="containsText" dxfId="2227" priority="20" stopIfTrue="1" operator="containsText" text="ACEPTABLE CON CONTROL ESPECIFICO">
      <formula>NOT(ISERROR(SEARCH("ACEPTABLE CON CONTROL ESPECIFICO",S24)))</formula>
    </cfRule>
    <cfRule type="containsText" dxfId="2226" priority="21" stopIfTrue="1" operator="containsText" text="NO ACEPTABLE">
      <formula>NOT(ISERROR(SEARCH("NO ACEPTABLE",S24)))</formula>
    </cfRule>
  </conditionalFormatting>
  <conditionalFormatting sqref="S32">
    <cfRule type="containsText" dxfId="2225" priority="10" stopIfTrue="1" operator="containsText" text="MEJORABLE">
      <formula>NOT(ISERROR(SEARCH("MEJORABLE",S32)))</formula>
    </cfRule>
    <cfRule type="containsText" dxfId="2224" priority="11" stopIfTrue="1" operator="containsText" text="ACEPTABLE CON CONTROL ESPECIFICO">
      <formula>NOT(ISERROR(SEARCH("ACEPTABLE CON CONTROL ESPECIFICO",S32)))</formula>
    </cfRule>
    <cfRule type="containsText" dxfId="2223" priority="12" stopIfTrue="1" operator="containsText" text="NO ACEPTABLE">
      <formula>NOT(ISERROR(SEARCH("NO ACEPTABLE",S32)))</formula>
    </cfRule>
  </conditionalFormatting>
  <conditionalFormatting sqref="S29">
    <cfRule type="containsText" dxfId="2222" priority="4" stopIfTrue="1" operator="containsText" text="MEJORABLE">
      <formula>NOT(ISERROR(SEARCH("MEJORABLE",S29)))</formula>
    </cfRule>
    <cfRule type="containsText" dxfId="2221" priority="5" stopIfTrue="1" operator="containsText" text="ACEPTABLE CON CONTROL ESPECIFICO">
      <formula>NOT(ISERROR(SEARCH("ACEPTABLE CON CONTROL ESPECIFICO",S29)))</formula>
    </cfRule>
    <cfRule type="containsText" dxfId="2220" priority="6" stopIfTrue="1" operator="containsText" text="NO ACEPTABLE">
      <formula>NOT(ISERROR(SEARCH("NO ACEPTABLE",S29)))</formula>
    </cfRule>
  </conditionalFormatting>
  <conditionalFormatting sqref="S59:S63">
    <cfRule type="containsText" dxfId="2219" priority="1" stopIfTrue="1" operator="containsText" text="MEJORABLE">
      <formula>NOT(ISERROR(SEARCH("MEJORABLE",S59)))</formula>
    </cfRule>
    <cfRule type="containsText" dxfId="2218" priority="2" stopIfTrue="1" operator="containsText" text="ACEPTABLE CON CONTROL ESPECIFICO">
      <formula>NOT(ISERROR(SEARCH("ACEPTABLE CON CONTROL ESPECIFICO",S59)))</formula>
    </cfRule>
    <cfRule type="containsText" dxfId="2217" priority="3" stopIfTrue="1" operator="containsText" text="NO ACEPTABLE">
      <formula>NOT(ISERROR(SEARCH("NO ACEPTABLE",S59)))</formula>
    </cfRule>
  </conditionalFormatting>
  <hyperlinks>
    <hyperlink ref="E82" location="SISBEN!A1" display="SISBEN" xr:uid="{00000000-0004-0000-1700-000000000000}"/>
    <hyperlink ref="I82" location="DIANU!A1" display="DIANU" xr:uid="{00000000-0004-0000-1700-000001000000}"/>
    <hyperlink ref="F32" location="'RIESGO VIAL'!A1" display="RIESGO VIAL" xr:uid="{00000000-0004-0000-1700-000002000000}"/>
  </hyperlinks>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1700-000000000000}">
          <x14:formula1>
            <xm:f>'C. NIVEL DE DEFICIENCIA'!$C$8:$C$17</xm:f>
          </x14:formula1>
          <xm:sqref>L11:L80</xm:sqref>
        </x14:dataValidation>
        <x14:dataValidation type="list" allowBlank="1" showInputMessage="1" showErrorMessage="1" promptTitle="NE" prompt="4 = Continua_x000a_3 = Frecuente_x000a_2 = Ocasional_x000a_1 = Esporádica" xr:uid="{00000000-0002-0000-1700-000001000000}">
          <x14:formula1>
            <xm:f>'D. NIVEL DE EXPOSICIÓN'!$D$8:$D$15</xm:f>
          </x14:formula1>
          <xm:sqref>M11:M80</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1700-000002000000}">
          <x14:formula1>
            <xm:f>'G. NIVEL DE CONSECUENCIA'!$D$10:$D$13</xm:f>
          </x14:formula1>
          <xm:sqref>P11:P80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7"/>
  <dimension ref="C1:X72"/>
  <sheetViews>
    <sheetView showGridLines="0" view="pageBreakPreview" topLeftCell="C57" zoomScale="120" zoomScaleNormal="100" zoomScaleSheetLayoutView="120" workbookViewId="0">
      <selection activeCell="E69" sqref="E69:I69"/>
    </sheetView>
  </sheetViews>
  <sheetFormatPr baseColWidth="10" defaultColWidth="20.6640625" defaultRowHeight="14.4"/>
  <cols>
    <col min="1" max="1" width="20.6640625" style="1175"/>
    <col min="2" max="2" width="10.109375" style="1175" customWidth="1"/>
    <col min="3" max="3" width="6" customWidth="1"/>
    <col min="4" max="4" width="26.109375" style="1175" customWidth="1"/>
    <col min="5" max="5" width="27.44140625" style="1175" customWidth="1"/>
    <col min="6" max="8" width="20.6640625" style="1175"/>
    <col min="9" max="9" width="26.88671875" style="1175" customWidth="1"/>
    <col min="10" max="10" width="20.6640625" style="1175"/>
    <col min="11" max="11" width="19.88671875" style="1175" customWidth="1"/>
    <col min="12" max="12" width="7.5546875" style="1175" customWidth="1"/>
    <col min="13" max="16384" width="20.6640625" style="1175"/>
  </cols>
  <sheetData>
    <row r="1" spans="3:24" ht="6" customHeight="1"/>
    <row r="2" spans="3:24" ht="16.5" customHeight="1"/>
    <row r="3" spans="3:24" ht="26.25" customHeight="1">
      <c r="C3" s="1651"/>
      <c r="D3" s="1652"/>
      <c r="E3" s="1657" t="s">
        <v>1164</v>
      </c>
      <c r="F3" s="1658"/>
      <c r="G3" s="1658"/>
      <c r="H3" s="1659"/>
      <c r="I3" s="1318" t="s">
        <v>2479</v>
      </c>
      <c r="J3" s="1318"/>
      <c r="K3" s="1608"/>
    </row>
    <row r="4" spans="3:24" ht="28.5" customHeight="1">
      <c r="C4" s="1653"/>
      <c r="D4" s="1654"/>
      <c r="E4" s="1660" t="s">
        <v>4650</v>
      </c>
      <c r="F4" s="1661"/>
      <c r="G4" s="1661"/>
      <c r="H4" s="1662"/>
      <c r="I4" s="1318" t="s">
        <v>1876</v>
      </c>
      <c r="J4" s="1318"/>
      <c r="K4" s="1608"/>
      <c r="L4"/>
      <c r="M4"/>
      <c r="N4"/>
      <c r="O4"/>
      <c r="P4"/>
      <c r="Q4"/>
      <c r="R4"/>
      <c r="S4"/>
      <c r="T4"/>
      <c r="U4"/>
      <c r="V4"/>
      <c r="W4" s="1176"/>
      <c r="X4"/>
    </row>
    <row r="5" spans="3:24" ht="31.5" customHeight="1">
      <c r="C5" s="1655"/>
      <c r="D5" s="1656"/>
      <c r="E5" s="1663"/>
      <c r="F5" s="1664"/>
      <c r="G5" s="1664"/>
      <c r="H5" s="1665"/>
      <c r="I5" s="1318" t="s">
        <v>1974</v>
      </c>
      <c r="J5" s="1318"/>
      <c r="K5" s="1608"/>
      <c r="L5" s="1189"/>
      <c r="M5" s="1189"/>
      <c r="N5" s="1189"/>
      <c r="O5" s="1189"/>
      <c r="P5" s="1189"/>
      <c r="Q5" s="1189"/>
      <c r="R5" s="1189"/>
      <c r="S5" s="1189"/>
      <c r="T5" s="1189"/>
      <c r="U5" s="1189"/>
      <c r="V5" s="1189"/>
      <c r="W5" s="1176"/>
      <c r="X5"/>
    </row>
    <row r="6" spans="3:24" ht="27.75" customHeight="1">
      <c r="D6"/>
      <c r="E6"/>
      <c r="F6" s="1189"/>
      <c r="G6" s="1189"/>
      <c r="H6" s="1189"/>
      <c r="I6" s="1189"/>
      <c r="J6" s="1189"/>
      <c r="K6" s="1189"/>
      <c r="L6" s="1189"/>
      <c r="M6" s="1189"/>
      <c r="N6" s="1189"/>
      <c r="O6" s="1189"/>
      <c r="P6" s="1189"/>
      <c r="Q6" s="1189"/>
      <c r="R6" s="1189"/>
      <c r="S6" s="1189"/>
      <c r="T6" s="1189"/>
      <c r="U6" s="1189"/>
      <c r="V6" s="1189"/>
      <c r="W6" s="1176"/>
      <c r="X6"/>
    </row>
    <row r="7" spans="3:24" ht="108" customHeight="1">
      <c r="D7" s="1666" t="s">
        <v>4497</v>
      </c>
      <c r="E7" s="1667"/>
      <c r="F7" s="1667"/>
      <c r="G7" s="1667"/>
      <c r="H7" s="1667"/>
      <c r="I7" s="1667"/>
      <c r="J7" s="1190"/>
      <c r="K7" s="1190"/>
      <c r="L7" s="1190"/>
      <c r="M7" s="1190"/>
      <c r="N7" s="1190"/>
      <c r="O7" s="1190"/>
      <c r="P7" s="1190"/>
      <c r="Q7" s="1190"/>
      <c r="R7" s="1190"/>
      <c r="S7" s="1190"/>
      <c r="T7" s="1191"/>
      <c r="U7" s="1192"/>
      <c r="V7" s="1192"/>
      <c r="W7" s="1192"/>
      <c r="X7" s="1192"/>
    </row>
    <row r="8" spans="3:24" ht="25.5" customHeight="1">
      <c r="D8" s="1668" t="s">
        <v>4498</v>
      </c>
      <c r="E8" s="1668"/>
      <c r="F8" s="1668"/>
      <c r="G8" s="1668"/>
      <c r="H8" s="1668"/>
      <c r="I8" s="1668"/>
      <c r="J8" s="1193"/>
      <c r="K8" s="1193"/>
      <c r="L8" s="1193"/>
      <c r="M8" s="1193"/>
      <c r="N8" s="1194"/>
      <c r="O8" s="1194"/>
      <c r="P8" s="1195"/>
      <c r="Q8" s="1195"/>
      <c r="R8" s="1196"/>
      <c r="S8" s="1196"/>
      <c r="T8" s="1197"/>
      <c r="U8" s="1197"/>
      <c r="V8" s="1197"/>
      <c r="W8" s="1197"/>
      <c r="X8" s="1197"/>
    </row>
    <row r="9" spans="3:24" ht="17.399999999999999" thickBot="1">
      <c r="D9"/>
      <c r="E9"/>
      <c r="F9"/>
      <c r="G9"/>
      <c r="H9"/>
      <c r="I9"/>
      <c r="J9" s="1198"/>
      <c r="K9" s="1198"/>
      <c r="L9" s="1198"/>
      <c r="M9" s="1198"/>
      <c r="N9" s="1199"/>
      <c r="O9" s="1199"/>
      <c r="P9" s="1200"/>
      <c r="Q9" s="1200"/>
      <c r="R9" s="1201"/>
      <c r="S9" s="1201"/>
      <c r="T9" s="1202"/>
      <c r="U9" s="1202"/>
      <c r="V9" s="1203"/>
      <c r="W9" s="1204"/>
      <c r="X9" s="1202"/>
    </row>
    <row r="10" spans="3:24" ht="34.5" customHeight="1">
      <c r="D10" s="1154" t="s">
        <v>4499</v>
      </c>
      <c r="E10"/>
      <c r="F10" s="1669" t="s">
        <v>4500</v>
      </c>
      <c r="G10" s="1670"/>
      <c r="H10"/>
      <c r="I10" s="1154" t="s">
        <v>4501</v>
      </c>
      <c r="J10" s="1198"/>
      <c r="K10" s="1198"/>
      <c r="L10" s="1198"/>
      <c r="M10" s="1198"/>
      <c r="N10" s="1199"/>
      <c r="O10" s="1199"/>
      <c r="P10" s="1200"/>
      <c r="Q10" s="1200"/>
      <c r="R10" s="1201"/>
      <c r="S10" s="1201"/>
      <c r="T10" s="1202"/>
      <c r="U10" s="1202"/>
      <c r="V10" s="1203"/>
      <c r="W10" s="1204"/>
      <c r="X10" s="1202"/>
    </row>
    <row r="11" spans="3:24" ht="28.5" customHeight="1">
      <c r="D11" s="1155" t="s">
        <v>4502</v>
      </c>
      <c r="E11"/>
      <c r="F11" s="1627" t="s">
        <v>4503</v>
      </c>
      <c r="G11" s="1628"/>
      <c r="H11"/>
      <c r="I11" s="1155" t="s">
        <v>4504</v>
      </c>
      <c r="J11" s="1198"/>
      <c r="K11" s="1198"/>
      <c r="L11" s="1198"/>
      <c r="M11" s="1198"/>
      <c r="N11" s="1199"/>
      <c r="O11" s="1199"/>
      <c r="P11" s="1200"/>
      <c r="Q11" s="1200"/>
      <c r="R11" s="1201"/>
      <c r="S11" s="1201"/>
      <c r="T11" s="1202"/>
      <c r="U11" s="1202"/>
      <c r="V11" s="1203"/>
      <c r="W11" s="1204"/>
      <c r="X11" s="1202"/>
    </row>
    <row r="12" spans="3:24" ht="23.25" customHeight="1">
      <c r="D12" s="1155" t="s">
        <v>4505</v>
      </c>
      <c r="E12"/>
      <c r="F12" s="1627" t="s">
        <v>4506</v>
      </c>
      <c r="G12" s="1628"/>
      <c r="H12"/>
      <c r="I12" s="1155" t="s">
        <v>4507</v>
      </c>
      <c r="J12" s="1198"/>
      <c r="K12" s="1198"/>
      <c r="L12" s="1198"/>
      <c r="M12" s="1198"/>
      <c r="N12" s="1199"/>
      <c r="O12" s="1199"/>
      <c r="P12" s="1200"/>
      <c r="Q12" s="1200"/>
      <c r="R12" s="1201"/>
      <c r="S12" s="1201"/>
      <c r="T12" s="1202"/>
      <c r="U12" s="1202"/>
      <c r="V12" s="1203"/>
      <c r="W12" s="1204"/>
      <c r="X12" s="1202"/>
    </row>
    <row r="13" spans="3:24" s="1186" customFormat="1" ht="23.25" customHeight="1">
      <c r="C13"/>
      <c r="D13" s="1155" t="s">
        <v>4508</v>
      </c>
      <c r="E13"/>
      <c r="F13" s="1627" t="s">
        <v>4509</v>
      </c>
      <c r="G13" s="1628"/>
      <c r="H13"/>
      <c r="I13" s="1155" t="s">
        <v>4510</v>
      </c>
      <c r="J13" s="1198"/>
      <c r="K13" s="1198"/>
      <c r="L13" s="1198"/>
      <c r="M13" s="1198"/>
      <c r="N13" s="1199"/>
      <c r="O13" s="1199"/>
      <c r="P13" s="1200"/>
      <c r="Q13" s="1200"/>
      <c r="R13" s="1201"/>
      <c r="S13" s="1201"/>
      <c r="T13" s="1202"/>
      <c r="U13" s="1202"/>
      <c r="V13" s="1203"/>
      <c r="W13" s="1204"/>
      <c r="X13" s="1202"/>
    </row>
    <row r="14" spans="3:24" s="1186" customFormat="1" ht="28.5" customHeight="1">
      <c r="C14"/>
      <c r="D14" s="1156" t="s">
        <v>4511</v>
      </c>
      <c r="E14"/>
      <c r="F14" s="1629" t="s">
        <v>4512</v>
      </c>
      <c r="G14" s="1630"/>
      <c r="H14"/>
      <c r="I14" s="1156" t="s">
        <v>4513</v>
      </c>
      <c r="J14" s="1198"/>
      <c r="K14" s="1198"/>
      <c r="L14" s="1198"/>
      <c r="M14" s="1198"/>
      <c r="N14" s="1199"/>
      <c r="O14" s="1199"/>
      <c r="P14" s="1200"/>
      <c r="Q14" s="1200"/>
      <c r="R14" s="1201"/>
      <c r="S14" s="1201"/>
      <c r="T14" s="1202"/>
      <c r="U14" s="1202"/>
      <c r="V14" s="1203"/>
      <c r="W14" s="1204"/>
      <c r="X14" s="1202"/>
    </row>
    <row r="15" spans="3:24" s="1186" customFormat="1" ht="4.5" customHeight="1">
      <c r="C15"/>
      <c r="D15" s="1157"/>
      <c r="E15"/>
      <c r="F15" s="222"/>
      <c r="G15" s="223"/>
      <c r="H15"/>
      <c r="I15" s="1157"/>
      <c r="J15" s="1198"/>
      <c r="K15" s="1198"/>
      <c r="L15" s="1198"/>
      <c r="M15" s="1198"/>
      <c r="N15" s="1199"/>
      <c r="O15" s="1199"/>
      <c r="P15" s="1200"/>
      <c r="Q15" s="1200"/>
      <c r="R15" s="1201"/>
      <c r="S15" s="1201"/>
      <c r="T15" s="1202"/>
      <c r="U15" s="1202"/>
      <c r="V15" s="1203"/>
      <c r="W15" s="1204"/>
      <c r="X15" s="1202"/>
    </row>
    <row r="16" spans="3:24" s="1186" customFormat="1" ht="38.25" customHeight="1">
      <c r="C16"/>
      <c r="D16" s="1158" t="s">
        <v>4514</v>
      </c>
      <c r="E16"/>
      <c r="F16" s="1671" t="s">
        <v>4515</v>
      </c>
      <c r="G16" s="1672"/>
      <c r="H16"/>
      <c r="I16" s="1159" t="s">
        <v>4516</v>
      </c>
      <c r="J16" s="1198"/>
      <c r="K16" s="1198"/>
      <c r="L16" s="1198"/>
      <c r="M16" s="1198"/>
      <c r="N16" s="1199"/>
      <c r="O16" s="1199"/>
      <c r="P16" s="1200"/>
      <c r="Q16" s="1200"/>
      <c r="R16" s="1201"/>
      <c r="S16" s="1201"/>
      <c r="T16" s="1202"/>
      <c r="U16" s="1202"/>
      <c r="V16" s="1203"/>
      <c r="W16" s="1204"/>
      <c r="X16" s="1202"/>
    </row>
    <row r="17" spans="3:24" s="1186" customFormat="1" ht="27.75" customHeight="1">
      <c r="C17"/>
      <c r="D17" s="1155" t="s">
        <v>4517</v>
      </c>
      <c r="E17"/>
      <c r="F17" s="1627" t="s">
        <v>4518</v>
      </c>
      <c r="G17" s="1628"/>
      <c r="H17"/>
      <c r="I17" s="1155" t="s">
        <v>4519</v>
      </c>
      <c r="J17" s="1198"/>
      <c r="K17" s="1198"/>
      <c r="L17" s="1198"/>
      <c r="M17" s="1198"/>
      <c r="N17" s="1199"/>
      <c r="O17" s="1199"/>
      <c r="P17" s="1200"/>
      <c r="Q17" s="1200"/>
      <c r="R17" s="1201"/>
      <c r="S17" s="1201"/>
      <c r="T17" s="1202"/>
      <c r="U17" s="1202"/>
      <c r="V17" s="1203"/>
      <c r="W17" s="1204"/>
      <c r="X17" s="1202"/>
    </row>
    <row r="18" spans="3:24" s="1186" customFormat="1" ht="26.25" customHeight="1">
      <c r="C18"/>
      <c r="D18" s="1155" t="s">
        <v>4520</v>
      </c>
      <c r="E18"/>
      <c r="F18" s="1627" t="s">
        <v>4521</v>
      </c>
      <c r="G18" s="1628"/>
      <c r="H18"/>
      <c r="I18" s="1155" t="s">
        <v>4501</v>
      </c>
      <c r="J18" s="1198"/>
      <c r="K18" s="1198"/>
      <c r="L18" s="1198"/>
      <c r="M18" s="1198"/>
      <c r="N18" s="1199"/>
      <c r="O18" s="1199"/>
      <c r="P18" s="1200"/>
      <c r="Q18" s="1200"/>
      <c r="R18" s="1201"/>
      <c r="S18" s="1201"/>
      <c r="T18" s="1202"/>
      <c r="U18" s="1202"/>
      <c r="V18" s="1203"/>
      <c r="W18" s="1204"/>
      <c r="X18" s="1202"/>
    </row>
    <row r="19" spans="3:24" s="1186" customFormat="1" ht="28.5" customHeight="1">
      <c r="C19"/>
      <c r="D19" s="1155" t="s">
        <v>4522</v>
      </c>
      <c r="E19"/>
      <c r="F19" s="1627" t="s">
        <v>4523</v>
      </c>
      <c r="G19" s="1628"/>
      <c r="H19"/>
      <c r="I19" s="1155" t="s">
        <v>63</v>
      </c>
      <c r="J19" s="1198"/>
      <c r="K19" s="1198"/>
      <c r="L19" s="1198"/>
      <c r="M19" s="1198"/>
      <c r="N19" s="1199"/>
      <c r="O19" s="1199"/>
      <c r="P19" s="1200"/>
      <c r="Q19" s="1200"/>
      <c r="R19" s="1201"/>
      <c r="S19" s="1201"/>
      <c r="T19" s="1202"/>
      <c r="U19" s="1202"/>
      <c r="V19" s="1203"/>
      <c r="W19" s="1204"/>
      <c r="X19" s="1202"/>
    </row>
    <row r="20" spans="3:24" ht="16.8">
      <c r="D20" s="1156" t="s">
        <v>4524</v>
      </c>
      <c r="E20"/>
      <c r="F20" s="1629" t="s">
        <v>4525</v>
      </c>
      <c r="G20" s="1630"/>
      <c r="H20"/>
      <c r="I20" s="1156" t="s">
        <v>4526</v>
      </c>
      <c r="J20" s="1198"/>
      <c r="K20" s="1198"/>
      <c r="L20" s="1198"/>
      <c r="M20" s="1198"/>
      <c r="N20" s="1199"/>
      <c r="O20" s="1199"/>
      <c r="P20" s="1200"/>
      <c r="Q20" s="1200"/>
      <c r="R20" s="1201"/>
      <c r="S20" s="1201"/>
      <c r="T20" s="1202"/>
      <c r="U20" s="1202"/>
      <c r="V20" s="1203"/>
      <c r="W20" s="1204"/>
      <c r="X20" s="1202"/>
    </row>
    <row r="21" spans="3:24" ht="26.25" customHeight="1" thickBot="1">
      <c r="D21" s="1160" t="s">
        <v>4527</v>
      </c>
      <c r="E21"/>
      <c r="F21" s="1631" t="s">
        <v>4528</v>
      </c>
      <c r="G21" s="1632"/>
      <c r="H21"/>
      <c r="I21" s="1160" t="s">
        <v>4529</v>
      </c>
      <c r="J21" s="1198"/>
      <c r="K21" s="1198"/>
      <c r="L21" s="1198"/>
      <c r="M21" s="1198"/>
      <c r="N21" s="1199"/>
      <c r="O21" s="1199"/>
      <c r="P21" s="1200"/>
      <c r="Q21" s="1200"/>
      <c r="R21" s="1201"/>
      <c r="S21" s="1201"/>
      <c r="T21" s="1202"/>
      <c r="U21" s="1202"/>
      <c r="V21" s="1203"/>
      <c r="W21" s="1204"/>
      <c r="X21" s="1202"/>
    </row>
    <row r="22" spans="3:24" ht="11.25" customHeight="1" thickBot="1">
      <c r="D22"/>
      <c r="E22"/>
      <c r="F22"/>
      <c r="G22"/>
      <c r="H22"/>
      <c r="I22"/>
      <c r="J22" s="1198"/>
      <c r="K22" s="1198"/>
      <c r="L22" s="1198"/>
      <c r="M22" s="1198"/>
      <c r="N22" s="1199"/>
      <c r="O22" s="1199"/>
      <c r="P22" s="1200"/>
      <c r="Q22" s="1200"/>
      <c r="R22" s="1201"/>
      <c r="S22" s="1201"/>
      <c r="T22" s="1202"/>
      <c r="U22" s="1202"/>
      <c r="V22" s="1203"/>
      <c r="W22" s="1204"/>
      <c r="X22" s="1202"/>
    </row>
    <row r="23" spans="3:24" ht="66" customHeight="1" thickBot="1">
      <c r="D23" s="1633" t="s">
        <v>4530</v>
      </c>
      <c r="E23" s="1634"/>
      <c r="F23" s="1634"/>
      <c r="G23" s="1634"/>
      <c r="H23" s="1634"/>
      <c r="I23" s="1635"/>
      <c r="J23" s="1198"/>
      <c r="K23" s="1198"/>
      <c r="L23" s="1198"/>
      <c r="M23" s="1198"/>
      <c r="N23" s="1199"/>
      <c r="O23" s="1199"/>
      <c r="P23" s="1200"/>
      <c r="Q23" s="1200"/>
      <c r="R23" s="1201"/>
      <c r="S23" s="1201"/>
      <c r="T23" s="1202"/>
      <c r="U23" s="1202"/>
      <c r="V23" s="1203"/>
      <c r="W23" s="1204"/>
      <c r="X23" s="1202"/>
    </row>
    <row r="24" spans="3:24" s="1186" customFormat="1" ht="19.5" customHeight="1" thickBot="1">
      <c r="C24"/>
      <c r="D24"/>
      <c r="E24"/>
      <c r="F24"/>
      <c r="G24"/>
      <c r="H24"/>
      <c r="I24"/>
      <c r="J24" s="1198"/>
      <c r="K24" s="1198"/>
      <c r="L24" s="1198"/>
      <c r="M24" s="1198"/>
      <c r="N24" s="1199"/>
      <c r="O24" s="1199"/>
      <c r="P24" s="1200"/>
      <c r="Q24" s="1200"/>
      <c r="R24" s="1201"/>
      <c r="S24" s="1201"/>
      <c r="T24" s="1202"/>
      <c r="U24" s="1202"/>
      <c r="V24" s="1203"/>
      <c r="W24" s="1204"/>
      <c r="X24" s="1202"/>
    </row>
    <row r="25" spans="3:24" s="1186" customFormat="1" ht="105" customHeight="1" thickBot="1">
      <c r="C25"/>
      <c r="D25" s="1636" t="s">
        <v>4531</v>
      </c>
      <c r="E25" s="1637"/>
      <c r="F25" s="1637"/>
      <c r="G25" s="1637"/>
      <c r="H25" s="1637"/>
      <c r="I25" s="1638"/>
      <c r="J25" s="1205"/>
      <c r="K25" s="1205"/>
      <c r="L25" s="1205"/>
      <c r="M25" s="1205"/>
      <c r="N25" s="1199"/>
      <c r="O25" s="1199"/>
      <c r="P25" s="1200"/>
      <c r="Q25" s="1200"/>
      <c r="R25" s="1201"/>
      <c r="S25" s="1201"/>
      <c r="T25" s="1202"/>
      <c r="U25" s="1202"/>
      <c r="V25" s="1203"/>
      <c r="W25" s="1204"/>
      <c r="X25" s="1202"/>
    </row>
    <row r="26" spans="3:24" s="1186" customFormat="1" ht="19.95" customHeight="1">
      <c r="C26"/>
      <c r="F26" s="1211" t="s">
        <v>4607</v>
      </c>
      <c r="J26" s="1205"/>
      <c r="K26" s="1205"/>
      <c r="L26" s="1205"/>
      <c r="M26" s="1205"/>
      <c r="N26" s="1199"/>
      <c r="O26" s="1199"/>
      <c r="P26" s="1200"/>
      <c r="Q26" s="1200"/>
      <c r="R26" s="1201"/>
      <c r="S26" s="1201"/>
      <c r="T26" s="1202"/>
      <c r="U26" s="1202"/>
      <c r="V26" s="1203"/>
      <c r="W26" s="1204"/>
      <c r="X26" s="1202"/>
    </row>
    <row r="27" spans="3:24" s="1186" customFormat="1" ht="22.95" customHeight="1">
      <c r="C27"/>
      <c r="F27" s="1209" t="s">
        <v>4631</v>
      </c>
      <c r="J27" s="1205"/>
      <c r="K27" s="1205"/>
      <c r="L27" s="1205"/>
      <c r="M27" s="1205"/>
      <c r="N27" s="1199"/>
      <c r="O27" s="1199"/>
      <c r="P27" s="1200"/>
      <c r="Q27" s="1200"/>
      <c r="R27" s="1201"/>
      <c r="S27" s="1201"/>
      <c r="T27" s="1202"/>
      <c r="U27" s="1202"/>
      <c r="V27" s="1203"/>
      <c r="W27" s="1204"/>
      <c r="X27" s="1202"/>
    </row>
    <row r="28" spans="3:24" s="1186" customFormat="1" ht="25.2" customHeight="1" thickBot="1">
      <c r="C28"/>
      <c r="F28" s="1210" t="s">
        <v>4651</v>
      </c>
      <c r="J28" s="1205"/>
      <c r="K28" s="1205"/>
      <c r="L28" s="1205"/>
      <c r="M28" s="1205"/>
      <c r="N28" s="1199"/>
      <c r="O28" s="1199"/>
      <c r="P28" s="1200"/>
      <c r="Q28" s="1200"/>
      <c r="R28" s="1201"/>
      <c r="S28" s="1201"/>
      <c r="T28" s="1202"/>
      <c r="U28" s="1202"/>
      <c r="V28" s="1203"/>
      <c r="W28" s="1204"/>
      <c r="X28" s="1202"/>
    </row>
    <row r="29" spans="3:24" s="1186" customFormat="1" ht="18.75" customHeight="1" thickBot="1">
      <c r="C29"/>
      <c r="D29"/>
      <c r="E29"/>
      <c r="F29"/>
      <c r="G29"/>
      <c r="H29"/>
      <c r="I29"/>
      <c r="J29" s="1205"/>
      <c r="K29" s="1205"/>
      <c r="L29" s="1205"/>
      <c r="M29" s="1205"/>
      <c r="N29" s="1199"/>
      <c r="O29" s="1199"/>
      <c r="P29" s="1200"/>
      <c r="Q29" s="1200"/>
      <c r="R29" s="1201"/>
      <c r="S29" s="1201"/>
      <c r="T29" s="1202"/>
      <c r="U29" s="1202"/>
      <c r="V29" s="1203"/>
      <c r="W29" s="1204"/>
      <c r="X29" s="1202"/>
    </row>
    <row r="30" spans="3:24" s="1186" customFormat="1" ht="16.8">
      <c r="C30"/>
      <c r="D30" s="1639" t="s">
        <v>4532</v>
      </c>
      <c r="E30" s="1640"/>
      <c r="F30" s="1640"/>
      <c r="G30" s="1640"/>
      <c r="H30" s="1640"/>
      <c r="I30" s="1641"/>
      <c r="J30" s="1205"/>
      <c r="K30" s="1205"/>
      <c r="L30" s="1205"/>
      <c r="M30" s="1205"/>
      <c r="N30" s="1199"/>
      <c r="O30" s="1199"/>
      <c r="P30" s="1200"/>
      <c r="Q30" s="1200"/>
      <c r="R30" s="1201"/>
      <c r="S30" s="1201"/>
      <c r="T30" s="1202"/>
      <c r="U30" s="1202"/>
      <c r="V30" s="1203"/>
      <c r="W30" s="1204"/>
      <c r="X30" s="1202"/>
    </row>
    <row r="31" spans="3:24" s="1186" customFormat="1" ht="38.25" customHeight="1">
      <c r="C31"/>
      <c r="D31" s="1642"/>
      <c r="E31" s="1643"/>
      <c r="F31" s="1643"/>
      <c r="G31" s="1643"/>
      <c r="H31" s="1643"/>
      <c r="I31" s="1644"/>
      <c r="J31" s="1205"/>
      <c r="K31" s="1205"/>
      <c r="L31" s="1205"/>
      <c r="M31" s="1205"/>
      <c r="N31" s="1199"/>
      <c r="O31" s="1199"/>
      <c r="P31" s="1200"/>
      <c r="Q31" s="1200"/>
      <c r="R31" s="1201"/>
      <c r="S31" s="1201"/>
      <c r="T31" s="1202"/>
      <c r="U31" s="1202"/>
      <c r="V31" s="1203"/>
      <c r="W31" s="1204"/>
      <c r="X31" s="1202"/>
    </row>
    <row r="32" spans="3:24" s="1186" customFormat="1" ht="18" customHeight="1">
      <c r="C32"/>
      <c r="D32" s="1645" t="s">
        <v>4533</v>
      </c>
      <c r="E32" s="1646"/>
      <c r="F32" s="1646"/>
      <c r="G32" s="1646"/>
      <c r="H32" s="1646"/>
      <c r="I32" s="1647"/>
      <c r="J32" s="1205"/>
      <c r="K32" s="1205"/>
      <c r="L32" s="1205"/>
      <c r="M32" s="1205"/>
      <c r="N32" s="1199"/>
      <c r="O32" s="1199"/>
      <c r="P32" s="1200"/>
      <c r="Q32" s="1200"/>
      <c r="R32" s="1201"/>
      <c r="S32" s="1201"/>
      <c r="T32" s="1202"/>
      <c r="U32" s="1202"/>
      <c r="V32" s="1203"/>
      <c r="W32" s="1204"/>
      <c r="X32" s="1202"/>
    </row>
    <row r="33" spans="3:24" s="1186" customFormat="1" ht="16.5" customHeight="1">
      <c r="C33"/>
      <c r="D33" s="1645" t="s">
        <v>4534</v>
      </c>
      <c r="E33" s="1646"/>
      <c r="F33" s="1646"/>
      <c r="G33" s="1646"/>
      <c r="H33" s="1646"/>
      <c r="I33" s="1647"/>
      <c r="J33" s="1205"/>
      <c r="K33" s="1205"/>
      <c r="L33" s="1205"/>
      <c r="M33" s="1205"/>
      <c r="N33" s="1199"/>
      <c r="O33" s="1199"/>
      <c r="P33" s="1200"/>
      <c r="Q33" s="1200"/>
      <c r="R33" s="1201"/>
      <c r="S33" s="1201"/>
      <c r="T33" s="1202"/>
      <c r="U33" s="1202"/>
      <c r="V33" s="1203"/>
      <c r="W33" s="1204"/>
      <c r="X33" s="1202"/>
    </row>
    <row r="34" spans="3:24" s="1186" customFormat="1" ht="24.75" customHeight="1" thickBot="1">
      <c r="C34"/>
      <c r="D34" s="1648" t="s">
        <v>4535</v>
      </c>
      <c r="E34" s="1649"/>
      <c r="F34" s="1649"/>
      <c r="G34" s="1649"/>
      <c r="H34" s="1649"/>
      <c r="I34" s="1650"/>
      <c r="J34" s="1205"/>
      <c r="K34" s="1205"/>
      <c r="L34" s="1205"/>
      <c r="M34" s="1205"/>
      <c r="N34" s="1199"/>
      <c r="O34" s="1199"/>
      <c r="P34" s="1200"/>
      <c r="Q34" s="1200"/>
      <c r="R34" s="1201"/>
      <c r="S34" s="1201"/>
      <c r="T34" s="1202"/>
      <c r="U34" s="1202"/>
      <c r="V34" s="1203"/>
      <c r="W34" s="1204"/>
      <c r="X34" s="1202"/>
    </row>
    <row r="35" spans="3:24" s="1186" customFormat="1" ht="18.75" customHeight="1">
      <c r="C35"/>
      <c r="D35"/>
      <c r="E35"/>
      <c r="F35"/>
      <c r="G35"/>
      <c r="H35"/>
      <c r="I35"/>
      <c r="J35" s="1202"/>
      <c r="K35" s="1202"/>
      <c r="L35" s="1206"/>
      <c r="M35" s="1206"/>
      <c r="N35" s="1199"/>
      <c r="O35" s="1199"/>
      <c r="P35" s="1200"/>
      <c r="Q35" s="1200"/>
      <c r="R35" s="1201"/>
      <c r="S35" s="1201"/>
      <c r="T35" s="1202"/>
      <c r="U35" s="1202"/>
      <c r="V35" s="1203"/>
      <c r="W35" s="1204"/>
      <c r="X35" s="1202"/>
    </row>
    <row r="36" spans="3:24" s="1186" customFormat="1" ht="50.25" customHeight="1">
      <c r="C36"/>
      <c r="D36" s="1626" t="s">
        <v>4536</v>
      </c>
      <c r="E36" s="1626"/>
      <c r="F36" s="1626"/>
      <c r="G36" s="1626"/>
      <c r="H36" s="1626"/>
      <c r="I36" s="1626"/>
      <c r="J36" s="1202"/>
      <c r="K36" s="1202"/>
      <c r="L36" s="1206"/>
      <c r="M36" s="1206"/>
      <c r="N36" s="1199"/>
      <c r="O36" s="1199"/>
      <c r="P36" s="1200"/>
      <c r="Q36" s="1200"/>
      <c r="R36" s="1201"/>
      <c r="S36" s="1201"/>
      <c r="T36" s="1202"/>
      <c r="U36" s="1202"/>
      <c r="V36" s="1203"/>
      <c r="W36" s="1204"/>
      <c r="X36" s="1202"/>
    </row>
    <row r="37" spans="3:24" s="1186" customFormat="1" ht="33" customHeight="1">
      <c r="C37"/>
      <c r="D37" s="1161" t="s">
        <v>4537</v>
      </c>
      <c r="E37" s="1161" t="s">
        <v>4538</v>
      </c>
      <c r="F37" s="1620" t="s">
        <v>743</v>
      </c>
      <c r="G37" s="1620"/>
      <c r="H37" s="1620"/>
      <c r="I37" s="1620"/>
      <c r="J37" s="1202"/>
      <c r="K37" s="1202"/>
      <c r="L37" s="1206"/>
      <c r="M37" s="1206"/>
      <c r="N37" s="1199"/>
      <c r="O37" s="1199"/>
      <c r="P37" s="1200"/>
      <c r="Q37" s="1200"/>
      <c r="R37" s="1201"/>
      <c r="S37" s="1201"/>
      <c r="T37" s="1202"/>
      <c r="U37" s="1202"/>
      <c r="V37" s="1203"/>
      <c r="W37" s="1204"/>
      <c r="X37" s="1202"/>
    </row>
    <row r="38" spans="3:24" s="1186" customFormat="1" ht="32.25" customHeight="1">
      <c r="C38"/>
      <c r="D38" s="1162" t="s">
        <v>4539</v>
      </c>
      <c r="E38" s="1162">
        <v>3</v>
      </c>
      <c r="F38" s="1621" t="s">
        <v>4540</v>
      </c>
      <c r="G38" s="1621"/>
      <c r="H38" s="1621"/>
      <c r="I38" s="1621"/>
      <c r="J38" s="1202"/>
      <c r="K38" s="1202"/>
      <c r="L38" s="1206"/>
      <c r="M38" s="1206"/>
      <c r="N38" s="1199"/>
      <c r="O38" s="1199"/>
      <c r="P38" s="1200"/>
      <c r="Q38" s="1200"/>
      <c r="R38" s="1201"/>
      <c r="S38" s="1201"/>
      <c r="T38" s="1202"/>
      <c r="U38" s="1202"/>
      <c r="V38" s="1203"/>
      <c r="W38" s="1204"/>
      <c r="X38" s="1202"/>
    </row>
    <row r="39" spans="3:24" s="1186" customFormat="1" ht="33" customHeight="1">
      <c r="C39"/>
      <c r="D39" s="1162" t="s">
        <v>4541</v>
      </c>
      <c r="E39" s="1162">
        <v>2</v>
      </c>
      <c r="F39" s="1621" t="s">
        <v>4542</v>
      </c>
      <c r="G39" s="1621"/>
      <c r="H39" s="1621"/>
      <c r="I39" s="1621"/>
      <c r="J39" s="1202"/>
      <c r="K39" s="1202"/>
      <c r="L39" s="1206"/>
      <c r="M39" s="1206"/>
      <c r="N39" s="1199"/>
      <c r="O39" s="1199"/>
      <c r="P39" s="1200"/>
      <c r="Q39" s="1200"/>
      <c r="R39" s="1201"/>
      <c r="S39" s="1201"/>
      <c r="T39" s="1202"/>
      <c r="U39" s="1202"/>
      <c r="V39" s="1203"/>
      <c r="W39" s="1204"/>
      <c r="X39" s="1202"/>
    </row>
    <row r="40" spans="3:24" s="1186" customFormat="1" ht="30.75" customHeight="1">
      <c r="C40"/>
      <c r="D40" s="1162" t="s">
        <v>4543</v>
      </c>
      <c r="E40" s="1162">
        <v>1</v>
      </c>
      <c r="F40" s="1621" t="s">
        <v>4544</v>
      </c>
      <c r="G40" s="1621"/>
      <c r="H40" s="1621"/>
      <c r="I40" s="1621"/>
      <c r="J40" s="1202"/>
      <c r="K40" s="1202"/>
      <c r="L40" s="1206"/>
      <c r="M40" s="1206"/>
      <c r="N40" s="1199"/>
      <c r="O40" s="1199"/>
      <c r="P40" s="1200"/>
      <c r="Q40" s="1200"/>
      <c r="R40" s="1201"/>
      <c r="S40" s="1201"/>
      <c r="T40" s="1202"/>
      <c r="U40" s="1202"/>
      <c r="V40" s="1203"/>
      <c r="W40" s="1204"/>
      <c r="X40" s="1202"/>
    </row>
    <row r="41" spans="3:24" s="1186" customFormat="1" ht="21.75" customHeight="1">
      <c r="C41"/>
      <c r="D41" s="1163" t="s">
        <v>4545</v>
      </c>
      <c r="E41" s="1162">
        <v>0</v>
      </c>
      <c r="F41" s="1614" t="s">
        <v>4546</v>
      </c>
      <c r="G41" s="1614"/>
      <c r="H41" s="1614"/>
      <c r="I41" s="1614"/>
      <c r="J41" s="1202"/>
      <c r="K41" s="1202"/>
      <c r="L41" s="1206"/>
      <c r="M41" s="1206"/>
      <c r="N41" s="1199"/>
      <c r="O41" s="1199"/>
      <c r="P41" s="1200"/>
      <c r="Q41" s="1200"/>
      <c r="R41" s="1201"/>
      <c r="S41" s="1201"/>
      <c r="T41" s="1202"/>
      <c r="U41" s="1202"/>
      <c r="V41" s="1203"/>
      <c r="W41" s="1204"/>
      <c r="X41" s="1202"/>
    </row>
    <row r="42" spans="3:24" s="1186" customFormat="1" ht="50.25" customHeight="1" thickBot="1">
      <c r="C42"/>
      <c r="D42" s="1622" t="s">
        <v>4547</v>
      </c>
      <c r="E42" s="1623"/>
      <c r="F42" s="1623"/>
      <c r="G42" s="1623"/>
      <c r="H42" s="1623"/>
      <c r="I42" s="1624"/>
      <c r="J42" s="1202"/>
      <c r="K42" s="1202"/>
      <c r="L42" s="1206"/>
      <c r="M42" s="1206"/>
      <c r="N42" s="1199"/>
      <c r="O42" s="1199"/>
      <c r="P42" s="1200"/>
      <c r="Q42" s="1200"/>
      <c r="R42" s="1201"/>
      <c r="S42" s="1201"/>
      <c r="T42" s="1202"/>
      <c r="U42" s="1202"/>
      <c r="V42" s="1203"/>
      <c r="W42" s="1204"/>
      <c r="X42" s="1202"/>
    </row>
    <row r="43" spans="3:24" s="1186" customFormat="1" ht="19.5" customHeight="1">
      <c r="C43"/>
      <c r="D43"/>
      <c r="E43"/>
      <c r="F43"/>
      <c r="G43"/>
      <c r="H43"/>
      <c r="I43"/>
      <c r="J43" s="1202"/>
      <c r="K43" s="1202"/>
      <c r="L43" s="1206"/>
      <c r="M43" s="1206"/>
      <c r="N43" s="1199"/>
      <c r="O43" s="1199"/>
      <c r="P43" s="1200"/>
      <c r="Q43" s="1200"/>
      <c r="R43" s="1201"/>
      <c r="S43" s="1201"/>
      <c r="T43" s="1202"/>
      <c r="U43" s="1202"/>
      <c r="V43" s="1203"/>
      <c r="W43" s="1204"/>
      <c r="X43" s="1202"/>
    </row>
    <row r="44" spans="3:24" s="1186" customFormat="1" ht="50.25" customHeight="1">
      <c r="C44"/>
      <c r="D44" s="1625" t="s">
        <v>4548</v>
      </c>
      <c r="E44" s="1625"/>
      <c r="F44" s="1625"/>
      <c r="G44" s="1625"/>
      <c r="H44" s="1625"/>
      <c r="I44" s="1625"/>
      <c r="J44" s="1202"/>
      <c r="K44" s="1202"/>
      <c r="L44" s="1206"/>
      <c r="M44" s="1206"/>
      <c r="N44" s="1199"/>
      <c r="O44" s="1199"/>
      <c r="P44" s="1200"/>
      <c r="Q44" s="1200"/>
      <c r="R44" s="1201"/>
      <c r="S44" s="1201"/>
      <c r="T44" s="1202"/>
      <c r="U44" s="1202"/>
      <c r="V44" s="1203"/>
      <c r="W44" s="1204"/>
      <c r="X44" s="1202"/>
    </row>
    <row r="45" spans="3:24" s="1186" customFormat="1" ht="18.75" customHeight="1">
      <c r="C45"/>
      <c r="D45" s="1164" t="s">
        <v>4549</v>
      </c>
      <c r="E45" s="1164" t="s">
        <v>785</v>
      </c>
      <c r="F45" s="1619" t="s">
        <v>743</v>
      </c>
      <c r="G45" s="1619"/>
      <c r="H45" s="1619"/>
      <c r="I45" s="1619"/>
      <c r="J45" s="1202"/>
      <c r="K45" s="1202"/>
      <c r="L45" s="1206"/>
      <c r="M45" s="1206"/>
      <c r="N45" s="1199"/>
      <c r="O45" s="1199"/>
      <c r="P45" s="1200"/>
      <c r="Q45" s="1200"/>
      <c r="R45" s="1201"/>
      <c r="S45" s="1201"/>
      <c r="T45" s="1202"/>
      <c r="U45" s="1202"/>
      <c r="V45" s="1203"/>
      <c r="W45" s="1204"/>
      <c r="X45" s="1202"/>
    </row>
    <row r="46" spans="3:24" s="1186" customFormat="1" ht="30" customHeight="1">
      <c r="C46"/>
      <c r="D46" s="1163" t="s">
        <v>4550</v>
      </c>
      <c r="E46" s="1163">
        <v>3</v>
      </c>
      <c r="F46" s="1614" t="s">
        <v>4551</v>
      </c>
      <c r="G46" s="1614"/>
      <c r="H46" s="1614"/>
      <c r="I46" s="1614"/>
      <c r="J46" s="1202"/>
      <c r="K46" s="1202"/>
      <c r="L46" s="1206"/>
      <c r="M46" s="1206"/>
      <c r="N46" s="1199"/>
      <c r="O46" s="1199"/>
      <c r="P46" s="1200"/>
      <c r="Q46" s="1200"/>
      <c r="R46" s="1201"/>
      <c r="S46" s="1201"/>
      <c r="T46" s="1202"/>
      <c r="U46" s="1202"/>
      <c r="V46" s="1203"/>
      <c r="W46" s="1204"/>
      <c r="X46" s="1202"/>
    </row>
    <row r="47" spans="3:24" s="1186" customFormat="1" ht="30" customHeight="1">
      <c r="C47"/>
      <c r="D47" s="1163" t="s">
        <v>4552</v>
      </c>
      <c r="E47" s="1163">
        <v>2</v>
      </c>
      <c r="F47" s="1614" t="s">
        <v>4553</v>
      </c>
      <c r="G47" s="1614"/>
      <c r="H47" s="1614"/>
      <c r="I47" s="1614"/>
      <c r="J47" s="1202"/>
      <c r="K47" s="1202"/>
      <c r="L47" s="1206"/>
      <c r="M47" s="1206"/>
      <c r="N47" s="1199"/>
      <c r="O47" s="1199"/>
      <c r="P47" s="1200"/>
      <c r="Q47" s="1200"/>
      <c r="R47" s="1201"/>
      <c r="S47" s="1201"/>
      <c r="T47" s="1202"/>
      <c r="U47" s="1202"/>
      <c r="V47" s="1203"/>
      <c r="W47" s="1204"/>
      <c r="X47" s="1202"/>
    </row>
    <row r="48" spans="3:24" s="1186" customFormat="1" ht="30" customHeight="1">
      <c r="C48"/>
      <c r="D48" s="1163" t="s">
        <v>4554</v>
      </c>
      <c r="E48" s="1163">
        <v>1</v>
      </c>
      <c r="F48" s="1614" t="s">
        <v>4555</v>
      </c>
      <c r="G48" s="1614"/>
      <c r="H48" s="1614"/>
      <c r="I48" s="1614"/>
      <c r="J48" s="1202"/>
      <c r="K48" s="1202"/>
      <c r="L48" s="1206"/>
      <c r="M48" s="1206"/>
      <c r="N48" s="1199"/>
      <c r="O48" s="1199"/>
      <c r="P48" s="1200"/>
      <c r="Q48" s="1200"/>
      <c r="R48" s="1201"/>
      <c r="S48" s="1201"/>
      <c r="T48" s="1202"/>
      <c r="U48" s="1202"/>
      <c r="V48" s="1203"/>
      <c r="W48" s="1204"/>
      <c r="X48" s="1202"/>
    </row>
    <row r="49" spans="3:24" s="1186" customFormat="1" ht="30" customHeight="1">
      <c r="C49"/>
      <c r="D49" s="1163" t="s">
        <v>4545</v>
      </c>
      <c r="E49" s="1163">
        <v>0</v>
      </c>
      <c r="F49" s="1614" t="s">
        <v>4556</v>
      </c>
      <c r="G49" s="1614"/>
      <c r="H49" s="1614"/>
      <c r="I49" s="1614"/>
      <c r="J49" s="1202"/>
      <c r="K49" s="1202"/>
      <c r="L49" s="1206"/>
      <c r="M49" s="1206"/>
      <c r="N49" s="1199"/>
      <c r="O49" s="1199"/>
      <c r="P49" s="1200"/>
      <c r="Q49" s="1200"/>
      <c r="R49" s="1201"/>
      <c r="S49" s="1201"/>
      <c r="T49" s="1202"/>
      <c r="U49" s="1202"/>
      <c r="V49" s="1203"/>
      <c r="W49" s="1204"/>
      <c r="X49" s="1202"/>
    </row>
    <row r="50" spans="3:24" s="1186" customFormat="1" ht="18" customHeight="1">
      <c r="C50"/>
      <c r="D50"/>
      <c r="E50"/>
      <c r="F50"/>
      <c r="G50"/>
      <c r="H50"/>
      <c r="I50"/>
      <c r="J50" s="1202"/>
      <c r="K50" s="1202"/>
      <c r="L50" s="1206"/>
      <c r="M50" s="1206"/>
      <c r="N50" s="1199"/>
      <c r="O50" s="1199"/>
      <c r="P50" s="1200"/>
      <c r="Q50" s="1200"/>
      <c r="R50" s="1201"/>
      <c r="S50" s="1201"/>
      <c r="T50" s="1202"/>
      <c r="U50" s="1202"/>
      <c r="V50" s="1203"/>
      <c r="W50" s="1204"/>
      <c r="X50" s="1202"/>
    </row>
    <row r="51" spans="3:24" s="1186" customFormat="1" ht="50.25" customHeight="1">
      <c r="C51"/>
      <c r="D51" s="1615" t="s">
        <v>4557</v>
      </c>
      <c r="E51" s="1615"/>
      <c r="F51" s="1615"/>
      <c r="G51" s="1615"/>
      <c r="H51" s="1615"/>
      <c r="I51" s="1615"/>
      <c r="J51" s="1202"/>
      <c r="K51" s="1202"/>
      <c r="L51" s="1206"/>
      <c r="M51" s="1206"/>
      <c r="N51" s="1199"/>
      <c r="O51" s="1199"/>
      <c r="P51" s="1200"/>
      <c r="Q51" s="1200"/>
      <c r="R51" s="1201"/>
      <c r="S51" s="1201"/>
      <c r="T51" s="1202"/>
      <c r="U51" s="1202"/>
      <c r="V51" s="1203"/>
      <c r="W51" s="1204"/>
      <c r="X51" s="1202"/>
    </row>
    <row r="52" spans="3:24" s="1186" customFormat="1" ht="30" customHeight="1">
      <c r="C52"/>
      <c r="D52" s="1617" t="s">
        <v>4558</v>
      </c>
      <c r="E52" s="1617"/>
      <c r="F52" s="1617"/>
      <c r="G52" s="1617" t="s">
        <v>4559</v>
      </c>
      <c r="H52" s="1617"/>
      <c r="I52" s="1617"/>
      <c r="J52" s="1202"/>
      <c r="K52" s="1202"/>
      <c r="L52" s="1206"/>
      <c r="M52" s="1206"/>
      <c r="N52" s="1199"/>
      <c r="O52" s="1199"/>
      <c r="P52" s="1200"/>
      <c r="Q52" s="1200"/>
      <c r="R52" s="1201"/>
      <c r="S52" s="1201"/>
      <c r="T52" s="1202"/>
      <c r="U52" s="1202"/>
      <c r="V52" s="1203"/>
      <c r="W52" s="1204"/>
      <c r="X52" s="1202"/>
    </row>
    <row r="53" spans="3:24" s="1186" customFormat="1" ht="30" customHeight="1">
      <c r="C53"/>
      <c r="D53" s="1617"/>
      <c r="E53" s="1617"/>
      <c r="F53" s="1617"/>
      <c r="G53" s="1165">
        <v>3</v>
      </c>
      <c r="H53" s="1166" t="s">
        <v>4560</v>
      </c>
      <c r="I53" s="1166" t="s">
        <v>4561</v>
      </c>
      <c r="J53" s="1202"/>
      <c r="K53" s="1202"/>
      <c r="L53" s="1206"/>
      <c r="M53" s="1206"/>
      <c r="N53" s="1199"/>
      <c r="O53" s="1199"/>
      <c r="P53" s="1200"/>
      <c r="Q53" s="1200"/>
      <c r="R53" s="1201"/>
      <c r="S53" s="1201"/>
      <c r="T53" s="1202"/>
      <c r="U53" s="1202"/>
      <c r="V53" s="1203"/>
      <c r="W53" s="1204"/>
      <c r="X53" s="1202"/>
    </row>
    <row r="54" spans="3:24" s="1186" customFormat="1" ht="30" customHeight="1">
      <c r="C54"/>
      <c r="D54" s="1618" t="s">
        <v>4562</v>
      </c>
      <c r="E54" s="1618"/>
      <c r="F54" s="1165">
        <v>3</v>
      </c>
      <c r="G54" s="1167">
        <v>9</v>
      </c>
      <c r="H54" s="1167">
        <v>6</v>
      </c>
      <c r="I54" s="1168">
        <v>3</v>
      </c>
      <c r="J54" s="1202"/>
      <c r="K54" s="1202"/>
      <c r="L54" s="1206"/>
      <c r="M54" s="1206"/>
      <c r="N54" s="1199"/>
      <c r="O54" s="1199"/>
      <c r="P54" s="1200"/>
      <c r="Q54" s="1200"/>
      <c r="R54" s="1201"/>
      <c r="S54" s="1201"/>
      <c r="T54" s="1202"/>
      <c r="U54" s="1202"/>
      <c r="V54" s="1203"/>
      <c r="W54" s="1204"/>
      <c r="X54" s="1202"/>
    </row>
    <row r="55" spans="3:24" s="1186" customFormat="1" ht="30" customHeight="1">
      <c r="C55"/>
      <c r="D55" s="1618"/>
      <c r="E55" s="1618"/>
      <c r="F55" s="1165">
        <v>2</v>
      </c>
      <c r="G55" s="1167">
        <v>6</v>
      </c>
      <c r="H55" s="1168">
        <v>4</v>
      </c>
      <c r="I55" s="1169">
        <v>2</v>
      </c>
      <c r="J55" s="1202"/>
      <c r="K55" s="1202"/>
      <c r="L55" s="1206"/>
      <c r="M55" s="1206"/>
      <c r="N55" s="1199"/>
      <c r="O55" s="1199"/>
      <c r="P55" s="1200"/>
      <c r="Q55" s="1200"/>
      <c r="R55" s="1201"/>
      <c r="S55" s="1201"/>
      <c r="T55" s="1202"/>
      <c r="U55" s="1202"/>
      <c r="V55" s="1203"/>
      <c r="W55" s="1204"/>
      <c r="X55" s="1202"/>
    </row>
    <row r="56" spans="3:24" s="1186" customFormat="1" ht="30" customHeight="1">
      <c r="C56"/>
      <c r="D56" s="1618"/>
      <c r="E56" s="1618"/>
      <c r="F56" s="1165">
        <v>1</v>
      </c>
      <c r="G56" s="1168">
        <v>3</v>
      </c>
      <c r="H56" s="1169">
        <v>2</v>
      </c>
      <c r="I56" s="1169">
        <v>1</v>
      </c>
      <c r="J56" s="1202"/>
      <c r="K56" s="1202"/>
      <c r="L56" s="1206"/>
      <c r="M56" s="1206"/>
      <c r="N56" s="1199"/>
      <c r="O56" s="1199"/>
      <c r="P56" s="1200"/>
      <c r="Q56" s="1200"/>
      <c r="R56" s="1201"/>
      <c r="S56" s="1201"/>
      <c r="T56" s="1202"/>
      <c r="U56" s="1202"/>
      <c r="V56" s="1203"/>
      <c r="W56" s="1204"/>
      <c r="X56" s="1202"/>
    </row>
    <row r="57" spans="3:24">
      <c r="D57"/>
      <c r="E57"/>
      <c r="F57"/>
      <c r="G57"/>
      <c r="H57"/>
      <c r="I57"/>
      <c r="J57" s="1207"/>
      <c r="K57" s="1207"/>
      <c r="L57" s="1207"/>
      <c r="M57" s="1207"/>
      <c r="N57" s="1207"/>
      <c r="O57" s="1207"/>
      <c r="P57" s="1207"/>
      <c r="Q57" s="1207"/>
      <c r="R57" s="1207"/>
      <c r="S57" s="1207"/>
      <c r="T57" s="1207"/>
      <c r="U57" s="1207"/>
      <c r="V57" s="1207"/>
      <c r="W57" s="1207"/>
      <c r="X57" s="1207"/>
    </row>
    <row r="58" spans="3:24" ht="16.8">
      <c r="D58" s="1615" t="s">
        <v>4563</v>
      </c>
      <c r="E58" s="1615"/>
      <c r="F58" s="1615"/>
      <c r="G58" s="1615"/>
      <c r="H58" s="1615"/>
      <c r="I58" s="1615"/>
    </row>
    <row r="59" spans="3:24">
      <c r="D59" s="1619" t="s">
        <v>63</v>
      </c>
      <c r="E59" s="1619" t="s">
        <v>4564</v>
      </c>
      <c r="F59" s="1619" t="s">
        <v>743</v>
      </c>
      <c r="G59" s="1619"/>
      <c r="H59" s="1619"/>
      <c r="I59" s="1619"/>
    </row>
    <row r="60" spans="3:24">
      <c r="D60" s="1619"/>
      <c r="E60" s="1619"/>
      <c r="F60" s="1619"/>
      <c r="G60" s="1619"/>
      <c r="H60" s="1619"/>
      <c r="I60" s="1619"/>
    </row>
    <row r="61" spans="3:24" ht="15">
      <c r="D61" s="1170" t="s">
        <v>4565</v>
      </c>
      <c r="E61" s="1170" t="s">
        <v>4566</v>
      </c>
      <c r="F61" s="1614" t="s">
        <v>4567</v>
      </c>
      <c r="G61" s="1614"/>
      <c r="H61" s="1614"/>
      <c r="I61" s="1614"/>
    </row>
    <row r="62" spans="3:24" ht="15">
      <c r="D62" s="1171" t="s">
        <v>4568</v>
      </c>
      <c r="E62" s="1171" t="s">
        <v>4569</v>
      </c>
      <c r="F62" s="1614" t="s">
        <v>4570</v>
      </c>
      <c r="G62" s="1614"/>
      <c r="H62" s="1614"/>
      <c r="I62" s="1614"/>
    </row>
    <row r="63" spans="3:24" ht="27.75" customHeight="1">
      <c r="D63" s="1172" t="s">
        <v>4571</v>
      </c>
      <c r="E63" s="1172" t="s">
        <v>4572</v>
      </c>
      <c r="F63" s="1614" t="s">
        <v>4573</v>
      </c>
      <c r="G63" s="1614"/>
      <c r="H63" s="1614"/>
      <c r="I63" s="1614"/>
    </row>
    <row r="64" spans="3:24">
      <c r="D64" s="190"/>
      <c r="E64" s="190"/>
      <c r="F64" s="190"/>
      <c r="G64" s="190"/>
      <c r="H64" s="190"/>
      <c r="I64" s="190"/>
    </row>
    <row r="65" spans="4:9" ht="16.8">
      <c r="D65" s="1615" t="s">
        <v>4574</v>
      </c>
      <c r="E65" s="1615"/>
      <c r="F65" s="1615"/>
      <c r="G65" s="1615"/>
      <c r="H65" s="1615"/>
      <c r="I65" s="1615"/>
    </row>
    <row r="66" spans="4:9" ht="15">
      <c r="D66" s="1173" t="s">
        <v>63</v>
      </c>
      <c r="E66" s="1616" t="s">
        <v>743</v>
      </c>
      <c r="F66" s="1616"/>
      <c r="G66" s="1616"/>
      <c r="H66" s="1616"/>
      <c r="I66" s="1616"/>
    </row>
    <row r="67" spans="4:9" ht="15">
      <c r="D67" s="1170" t="s">
        <v>4575</v>
      </c>
      <c r="E67" s="1609" t="s">
        <v>4656</v>
      </c>
      <c r="F67" s="1610"/>
      <c r="G67" s="1610"/>
      <c r="H67" s="1610"/>
      <c r="I67" s="1611"/>
    </row>
    <row r="68" spans="4:9" ht="15" customHeight="1">
      <c r="D68" s="1171" t="s">
        <v>4576</v>
      </c>
      <c r="E68" s="1609" t="s">
        <v>4657</v>
      </c>
      <c r="F68" s="1610"/>
      <c r="G68" s="1610"/>
      <c r="H68" s="1610"/>
      <c r="I68" s="1611"/>
    </row>
    <row r="69" spans="4:9" ht="15">
      <c r="D69" s="1172" t="s">
        <v>4577</v>
      </c>
      <c r="E69" s="1609" t="s">
        <v>4658</v>
      </c>
      <c r="F69" s="1610"/>
      <c r="G69" s="1610"/>
      <c r="H69" s="1610"/>
      <c r="I69" s="1611"/>
    </row>
    <row r="70" spans="4:9" ht="16.8">
      <c r="D70" s="1612" t="s">
        <v>4578</v>
      </c>
      <c r="E70" s="1612"/>
      <c r="F70" s="1612"/>
      <c r="G70" s="1612"/>
      <c r="H70" s="1612"/>
      <c r="I70" s="1612"/>
    </row>
    <row r="71" spans="4:9">
      <c r="D71"/>
      <c r="E71"/>
      <c r="F71"/>
      <c r="G71"/>
      <c r="H71"/>
      <c r="I71"/>
    </row>
    <row r="72" spans="4:9">
      <c r="D72" s="1613" t="s">
        <v>4579</v>
      </c>
      <c r="E72" s="1613"/>
      <c r="F72" s="1613"/>
      <c r="G72" s="1613"/>
      <c r="H72" s="1613"/>
      <c r="I72" s="1613"/>
    </row>
  </sheetData>
  <mergeCells count="58">
    <mergeCell ref="F17:G17"/>
    <mergeCell ref="C3:D5"/>
    <mergeCell ref="E3:H3"/>
    <mergeCell ref="E4:H5"/>
    <mergeCell ref="D7:I7"/>
    <mergeCell ref="D8:I8"/>
    <mergeCell ref="F10:G10"/>
    <mergeCell ref="F11:G11"/>
    <mergeCell ref="F12:G12"/>
    <mergeCell ref="F13:G13"/>
    <mergeCell ref="F14:G14"/>
    <mergeCell ref="F16:G16"/>
    <mergeCell ref="D36:I36"/>
    <mergeCell ref="F18:G18"/>
    <mergeCell ref="F19:G19"/>
    <mergeCell ref="F20:G20"/>
    <mergeCell ref="F21:G21"/>
    <mergeCell ref="D23:I23"/>
    <mergeCell ref="D25:I25"/>
    <mergeCell ref="D30:I30"/>
    <mergeCell ref="D31:I31"/>
    <mergeCell ref="D32:I32"/>
    <mergeCell ref="D33:I33"/>
    <mergeCell ref="D34:I34"/>
    <mergeCell ref="F49:I49"/>
    <mergeCell ref="F37:I37"/>
    <mergeCell ref="F38:I38"/>
    <mergeCell ref="F39:I39"/>
    <mergeCell ref="F40:I40"/>
    <mergeCell ref="F41:I41"/>
    <mergeCell ref="D42:I42"/>
    <mergeCell ref="D44:I44"/>
    <mergeCell ref="F45:I45"/>
    <mergeCell ref="F46:I46"/>
    <mergeCell ref="F47:I47"/>
    <mergeCell ref="F48:I48"/>
    <mergeCell ref="G52:I52"/>
    <mergeCell ref="D54:E56"/>
    <mergeCell ref="D58:I58"/>
    <mergeCell ref="D59:D60"/>
    <mergeCell ref="E59:E60"/>
    <mergeCell ref="F59:I60"/>
    <mergeCell ref="K3:K5"/>
    <mergeCell ref="E68:I68"/>
    <mergeCell ref="E69:I69"/>
    <mergeCell ref="D70:I70"/>
    <mergeCell ref="D72:I72"/>
    <mergeCell ref="I3:J3"/>
    <mergeCell ref="I4:J4"/>
    <mergeCell ref="I5:J5"/>
    <mergeCell ref="F61:I61"/>
    <mergeCell ref="F62:I62"/>
    <mergeCell ref="F63:I63"/>
    <mergeCell ref="D65:I65"/>
    <mergeCell ref="E66:I66"/>
    <mergeCell ref="E67:I67"/>
    <mergeCell ref="D51:I51"/>
    <mergeCell ref="D52:F53"/>
  </mergeCells>
  <conditionalFormatting sqref="P9:Q56">
    <cfRule type="containsText" dxfId="2216" priority="7" stopIfTrue="1" operator="containsText" text="CONFLICTO-POTENCIAL">
      <formula>NOT(ISERROR(SEARCH("CONFLICTO-POTENCIAL",P9)))</formula>
    </cfRule>
    <cfRule type="containsText" dxfId="2215" priority="8" stopIfTrue="1" operator="containsText" text="CONFLICTO-LEVE">
      <formula>NOT(ISERROR(SEARCH("CONFLICTO-LEVE",P9)))</formula>
    </cfRule>
    <cfRule type="containsText" dxfId="2214" priority="9" stopIfTrue="1" operator="containsText" text="CASI-CHOQUE">
      <formula>NOT(ISERROR(SEARCH("CASI-CHOQUE",P9)))</formula>
    </cfRule>
  </conditionalFormatting>
  <conditionalFormatting sqref="R9:S56">
    <cfRule type="cellIs" dxfId="2213" priority="4" stopIfTrue="1" operator="equal">
      <formula>"INTOLERABLE"</formula>
    </cfRule>
  </conditionalFormatting>
  <conditionalFormatting sqref="R9:S56">
    <cfRule type="cellIs" dxfId="2212" priority="5" stopIfTrue="1" operator="equal">
      <formula>"IMPORTANTE"</formula>
    </cfRule>
  </conditionalFormatting>
  <conditionalFormatting sqref="R9:S56">
    <cfRule type="cellIs" dxfId="2211" priority="6" stopIfTrue="1" operator="equal">
      <formula>"MODERADO"</formula>
    </cfRule>
  </conditionalFormatting>
  <conditionalFormatting sqref="N9:O56">
    <cfRule type="cellIs" dxfId="2210" priority="1" stopIfTrue="1" operator="between">
      <formula>1</formula>
      <formula>2</formula>
    </cfRule>
    <cfRule type="cellIs" dxfId="2209" priority="2" stopIfTrue="1" operator="between">
      <formula>3</formula>
      <formula>4</formula>
    </cfRule>
    <cfRule type="cellIs" dxfId="2208" priority="3" stopIfTrue="1" operator="between">
      <formula>6</formula>
      <formula>9</formula>
    </cfRule>
  </conditionalFormatting>
  <pageMargins left="0.2" right="0.18333333333333332" top="0.75" bottom="0.75" header="0.3" footer="0.3"/>
  <pageSetup scale="21"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80"/>
  <dimension ref="B1:AC45"/>
  <sheetViews>
    <sheetView showGridLines="0" view="pageBreakPreview" topLeftCell="C19" zoomScaleNormal="100" zoomScaleSheetLayoutView="100" workbookViewId="0">
      <selection activeCell="C8" sqref="C8:C20"/>
    </sheetView>
  </sheetViews>
  <sheetFormatPr baseColWidth="10" defaultColWidth="20.6640625" defaultRowHeight="13.8"/>
  <cols>
    <col min="1" max="1" width="10.33203125" style="1175" customWidth="1"/>
    <col min="2" max="3" width="20.6640625" style="1174"/>
    <col min="4" max="4" width="20.6640625" style="1175"/>
    <col min="5" max="5" width="30.109375" style="1175" customWidth="1"/>
    <col min="6" max="6" width="20.6640625" style="1175"/>
    <col min="7" max="7" width="22.5546875" style="1175" customWidth="1"/>
    <col min="8" max="8" width="33.33203125" style="1175" customWidth="1"/>
    <col min="9" max="19" width="20.6640625" style="1175"/>
    <col min="20" max="20" width="20.6640625" style="1175" customWidth="1"/>
    <col min="21" max="28" width="20.6640625" style="1175"/>
    <col min="29" max="29" width="27.5546875" style="1175" customWidth="1"/>
    <col min="30" max="16384" width="20.6640625" style="1175"/>
  </cols>
  <sheetData>
    <row r="1" spans="2:29" ht="52.5" customHeight="1"/>
    <row r="2" spans="2:29" ht="52.5" customHeight="1"/>
    <row r="3" spans="2:29" ht="69.75" customHeight="1">
      <c r="B3" s="347"/>
      <c r="C3" s="347"/>
      <c r="D3" s="1332"/>
      <c r="E3" s="1332"/>
      <c r="F3" s="1692" t="s">
        <v>1164</v>
      </c>
      <c r="G3" s="1693"/>
      <c r="H3" s="1693"/>
      <c r="I3" s="1693"/>
      <c r="J3" s="1693"/>
      <c r="K3" s="1693"/>
      <c r="L3" s="1693"/>
      <c r="M3" s="1693"/>
      <c r="N3" s="1693"/>
      <c r="O3" s="1693"/>
      <c r="P3" s="1693"/>
      <c r="Q3" s="1693"/>
      <c r="R3" s="1693"/>
      <c r="S3" s="1693"/>
      <c r="T3" s="1693"/>
      <c r="U3" s="1693"/>
      <c r="V3" s="1693"/>
      <c r="W3" s="1693"/>
      <c r="X3" s="1693"/>
      <c r="Y3" s="1693"/>
      <c r="Z3" s="1694"/>
      <c r="AA3" s="1318" t="s">
        <v>2479</v>
      </c>
      <c r="AB3" s="1318"/>
      <c r="AC3" s="1608"/>
    </row>
    <row r="4" spans="2:29" ht="54" customHeight="1">
      <c r="B4" s="347"/>
      <c r="C4" s="347"/>
      <c r="D4" s="1332"/>
      <c r="E4" s="1332"/>
      <c r="F4" s="1692" t="s">
        <v>4648</v>
      </c>
      <c r="G4" s="1693"/>
      <c r="H4" s="1693"/>
      <c r="I4" s="1693"/>
      <c r="J4" s="1693"/>
      <c r="K4" s="1693"/>
      <c r="L4" s="1693"/>
      <c r="M4" s="1693"/>
      <c r="N4" s="1693"/>
      <c r="O4" s="1693"/>
      <c r="P4" s="1693"/>
      <c r="Q4" s="1693"/>
      <c r="R4" s="1693"/>
      <c r="S4" s="1693"/>
      <c r="T4" s="1693"/>
      <c r="U4" s="1693"/>
      <c r="V4" s="1693"/>
      <c r="W4" s="1693"/>
      <c r="X4" s="1693"/>
      <c r="Y4" s="1693"/>
      <c r="Z4" s="1694"/>
      <c r="AA4" s="1318" t="s">
        <v>1876</v>
      </c>
      <c r="AB4" s="1318"/>
      <c r="AC4" s="1608"/>
    </row>
    <row r="5" spans="2:29" ht="40.5" customHeight="1">
      <c r="B5" s="347"/>
      <c r="C5" s="347"/>
      <c r="D5" s="1332"/>
      <c r="E5" s="1332"/>
      <c r="F5" s="1692" t="s">
        <v>4649</v>
      </c>
      <c r="G5" s="1693"/>
      <c r="H5" s="1693"/>
      <c r="I5" s="1693"/>
      <c r="J5" s="1693"/>
      <c r="K5" s="1693"/>
      <c r="L5" s="1693"/>
      <c r="M5" s="1693"/>
      <c r="N5" s="1693"/>
      <c r="O5" s="1693"/>
      <c r="P5" s="1693"/>
      <c r="Q5" s="1693"/>
      <c r="R5" s="1693"/>
      <c r="S5" s="1693"/>
      <c r="T5" s="1693"/>
      <c r="U5" s="1693"/>
      <c r="V5" s="1693"/>
      <c r="W5" s="1693"/>
      <c r="X5" s="1693"/>
      <c r="Y5" s="1693"/>
      <c r="Z5" s="1694"/>
      <c r="AA5" s="1318" t="s">
        <v>1974</v>
      </c>
      <c r="AB5" s="1318"/>
      <c r="AC5" s="1608"/>
    </row>
    <row r="6" spans="2:29" ht="40.5" customHeight="1">
      <c r="B6" s="347"/>
      <c r="C6" s="347"/>
      <c r="D6" s="347"/>
      <c r="E6" s="347"/>
      <c r="F6" s="1231"/>
      <c r="G6" s="1231"/>
      <c r="H6" s="1231"/>
      <c r="I6" s="1231"/>
      <c r="J6" s="1231"/>
      <c r="K6" s="1231"/>
      <c r="L6" s="1231"/>
      <c r="M6" s="1232"/>
      <c r="N6" s="1232"/>
      <c r="O6" s="1232"/>
      <c r="P6" s="1232"/>
      <c r="Q6" s="1231"/>
      <c r="R6" s="1231"/>
      <c r="S6" s="1231"/>
      <c r="T6" s="1231"/>
      <c r="U6" s="1231"/>
      <c r="V6" s="1231"/>
      <c r="W6" s="1231"/>
      <c r="X6" s="1231"/>
      <c r="Y6" s="1231"/>
      <c r="Z6" s="1231"/>
      <c r="AA6" s="224"/>
      <c r="AB6" s="224"/>
      <c r="AC6" s="1174"/>
    </row>
    <row r="7" spans="2:29" ht="53.25" customHeight="1">
      <c r="B7" s="347"/>
      <c r="C7" s="1695" t="s">
        <v>4626</v>
      </c>
      <c r="D7" s="1695"/>
      <c r="E7" s="1695"/>
      <c r="F7" s="1695"/>
      <c r="G7" s="1695"/>
      <c r="H7" s="1695"/>
      <c r="I7" s="1695"/>
      <c r="J7" s="1695"/>
      <c r="K7" s="1695"/>
      <c r="L7" s="1695"/>
      <c r="M7" s="1695"/>
      <c r="N7" s="1695"/>
      <c r="O7" s="1695"/>
      <c r="P7" s="1695"/>
      <c r="Q7" s="1695"/>
      <c r="R7" s="1695"/>
      <c r="S7" s="1695"/>
      <c r="T7" s="1695"/>
      <c r="U7" s="1695"/>
      <c r="V7" s="1695"/>
      <c r="W7" s="1695"/>
      <c r="X7" s="1695"/>
      <c r="Y7" s="1695"/>
      <c r="Z7" s="1695"/>
      <c r="AA7" s="1695"/>
      <c r="AB7" s="1695"/>
      <c r="AC7" s="1695"/>
    </row>
    <row r="8" spans="2:29" s="1178" customFormat="1" ht="34.5" customHeight="1">
      <c r="B8" s="1177"/>
      <c r="C8" s="1686" t="s">
        <v>4626</v>
      </c>
      <c r="D8" s="1687" t="s">
        <v>4580</v>
      </c>
      <c r="E8" s="1687"/>
      <c r="F8" s="1687"/>
      <c r="G8" s="1688" t="s">
        <v>4581</v>
      </c>
      <c r="H8" s="1688"/>
      <c r="I8" s="1688"/>
      <c r="J8" s="1690" t="s">
        <v>4582</v>
      </c>
      <c r="K8" s="1690"/>
      <c r="L8" s="1690"/>
      <c r="M8" s="1690"/>
      <c r="N8" s="1690"/>
      <c r="O8" s="1690"/>
      <c r="P8" s="1691" t="s">
        <v>4652</v>
      </c>
      <c r="Q8" s="1691"/>
      <c r="R8" s="1691"/>
      <c r="S8" s="1691"/>
      <c r="T8" s="1691"/>
      <c r="U8" s="1691"/>
      <c r="V8" s="1691"/>
      <c r="W8" s="1691"/>
      <c r="X8" s="1691"/>
      <c r="Y8" s="1678" t="s">
        <v>4583</v>
      </c>
      <c r="Z8" s="1679"/>
      <c r="AA8" s="1679"/>
      <c r="AB8" s="1679"/>
      <c r="AC8" s="1679"/>
    </row>
    <row r="9" spans="2:29" s="1178" customFormat="1" ht="42" customHeight="1">
      <c r="B9" s="1179" t="s">
        <v>399</v>
      </c>
      <c r="C9" s="1686"/>
      <c r="D9" s="1687" t="s">
        <v>4584</v>
      </c>
      <c r="E9" s="1687"/>
      <c r="F9" s="1687"/>
      <c r="G9" s="1688" t="s">
        <v>4585</v>
      </c>
      <c r="H9" s="1688"/>
      <c r="I9" s="1688"/>
      <c r="J9" s="1689" t="s">
        <v>4562</v>
      </c>
      <c r="K9" s="1689"/>
      <c r="L9" s="1689"/>
      <c r="M9" s="1689" t="s">
        <v>4559</v>
      </c>
      <c r="N9" s="1689"/>
      <c r="O9" s="1689"/>
      <c r="P9" s="1675" t="s">
        <v>4586</v>
      </c>
      <c r="Q9" s="1675"/>
      <c r="R9" s="1675"/>
      <c r="S9" s="1676" t="s">
        <v>4587</v>
      </c>
      <c r="T9" s="1676"/>
      <c r="U9" s="1676"/>
      <c r="V9" s="1677" t="s">
        <v>131</v>
      </c>
      <c r="W9" s="1677"/>
      <c r="X9" s="1677"/>
      <c r="Y9" s="1678" t="s">
        <v>4588</v>
      </c>
      <c r="Z9" s="1679"/>
      <c r="AA9" s="1679"/>
      <c r="AB9" s="1679"/>
      <c r="AC9" s="1679"/>
    </row>
    <row r="10" spans="2:29" s="1178" customFormat="1" ht="99.6" customHeight="1">
      <c r="B10" s="1180"/>
      <c r="C10" s="1686"/>
      <c r="D10" s="1226" t="s">
        <v>4589</v>
      </c>
      <c r="E10" s="1226" t="s">
        <v>4590</v>
      </c>
      <c r="F10" s="1226" t="s">
        <v>4591</v>
      </c>
      <c r="G10" s="1227" t="s">
        <v>4592</v>
      </c>
      <c r="H10" s="1227" t="s">
        <v>4593</v>
      </c>
      <c r="I10" s="1227" t="s">
        <v>4594</v>
      </c>
      <c r="J10" s="1228" t="s">
        <v>4596</v>
      </c>
      <c r="K10" s="1228" t="s">
        <v>4597</v>
      </c>
      <c r="L10" s="1228" t="s">
        <v>4595</v>
      </c>
      <c r="M10" s="1228" t="s">
        <v>4653</v>
      </c>
      <c r="N10" s="1228" t="s">
        <v>4597</v>
      </c>
      <c r="O10" s="1228" t="s">
        <v>4595</v>
      </c>
      <c r="P10" s="1229" t="s">
        <v>4596</v>
      </c>
      <c r="Q10" s="1229" t="s">
        <v>4597</v>
      </c>
      <c r="R10" s="1229" t="s">
        <v>4595</v>
      </c>
      <c r="S10" s="1229" t="s">
        <v>4598</v>
      </c>
      <c r="T10" s="1229" t="s">
        <v>4597</v>
      </c>
      <c r="U10" s="1229" t="s">
        <v>4595</v>
      </c>
      <c r="V10" s="1229" t="s">
        <v>4596</v>
      </c>
      <c r="W10" s="1229" t="s">
        <v>4597</v>
      </c>
      <c r="X10" s="1229" t="s">
        <v>4595</v>
      </c>
      <c r="Y10" s="1230" t="s">
        <v>4599</v>
      </c>
      <c r="Z10" s="1230" t="s">
        <v>4600</v>
      </c>
      <c r="AA10" s="1230" t="s">
        <v>4601</v>
      </c>
      <c r="AB10" s="1230" t="s">
        <v>4602</v>
      </c>
      <c r="AC10" s="1230" t="s">
        <v>4667</v>
      </c>
    </row>
    <row r="11" spans="2:29" ht="180" customHeight="1">
      <c r="B11" s="1181"/>
      <c r="C11" s="1686"/>
      <c r="D11" s="1215" t="s">
        <v>4604</v>
      </c>
      <c r="E11" s="1216" t="s">
        <v>4605</v>
      </c>
      <c r="F11" s="1217" t="s">
        <v>4502</v>
      </c>
      <c r="G11" s="1217" t="s">
        <v>4606</v>
      </c>
      <c r="H11" s="1217" t="s">
        <v>4659</v>
      </c>
      <c r="I11" s="1212" t="s">
        <v>4651</v>
      </c>
      <c r="J11" s="1218">
        <v>3</v>
      </c>
      <c r="K11" s="1218">
        <v>3</v>
      </c>
      <c r="L11" s="1218">
        <v>3</v>
      </c>
      <c r="M11" s="1218">
        <v>3</v>
      </c>
      <c r="N11" s="1218">
        <v>3</v>
      </c>
      <c r="O11" s="1218">
        <v>3</v>
      </c>
      <c r="P11" s="1183">
        <f>+J11*M11</f>
        <v>9</v>
      </c>
      <c r="Q11" s="1183">
        <f>+K11*N11</f>
        <v>9</v>
      </c>
      <c r="R11" s="1183">
        <f>+L11*O11</f>
        <v>9</v>
      </c>
      <c r="S11" s="1184" t="str">
        <f t="shared" ref="S11:U20" si="0">IF(P11&gt;=6,"CASI CHOQUE",IF(P11&gt;=9,"CASI CHOQUE",IF(P11&gt;=4,"CONFLICTO LEVE",IF(P11&lt;=2,"CONFLICTO POTENCIAL",IF(P11=3,"CONFLICTO LEVE")))))</f>
        <v>CASI CHOQUE</v>
      </c>
      <c r="T11" s="1184" t="str">
        <f t="shared" si="0"/>
        <v>CASI CHOQUE</v>
      </c>
      <c r="U11" s="1184" t="str">
        <f t="shared" si="0"/>
        <v>CASI CHOQUE</v>
      </c>
      <c r="V11" s="1185" t="s">
        <v>4575</v>
      </c>
      <c r="W11" s="1185" t="s">
        <v>4575</v>
      </c>
      <c r="X11" s="1185" t="s">
        <v>4575</v>
      </c>
      <c r="Y11" s="1216" t="s">
        <v>4660</v>
      </c>
      <c r="Z11" s="1216" t="s">
        <v>4661</v>
      </c>
      <c r="AA11" s="1219" t="s">
        <v>4662</v>
      </c>
      <c r="AB11" s="1233" t="s">
        <v>1132</v>
      </c>
      <c r="AC11" s="1221" t="s">
        <v>4663</v>
      </c>
    </row>
    <row r="12" spans="2:29" ht="246.6" customHeight="1">
      <c r="B12" s="1181"/>
      <c r="C12" s="1686"/>
      <c r="D12" s="1215" t="s">
        <v>4604</v>
      </c>
      <c r="E12" s="1216" t="s">
        <v>4609</v>
      </c>
      <c r="F12" s="1217" t="s">
        <v>4502</v>
      </c>
      <c r="G12" s="1217" t="s">
        <v>4606</v>
      </c>
      <c r="H12" s="1217" t="s">
        <v>4659</v>
      </c>
      <c r="I12" s="1212" t="s">
        <v>4651</v>
      </c>
      <c r="J12" s="1218">
        <v>3</v>
      </c>
      <c r="K12" s="1218">
        <v>3</v>
      </c>
      <c r="L12" s="1218">
        <v>3</v>
      </c>
      <c r="M12" s="1218">
        <v>3</v>
      </c>
      <c r="N12" s="1218">
        <v>3</v>
      </c>
      <c r="O12" s="1218">
        <v>3</v>
      </c>
      <c r="P12" s="1183">
        <f t="shared" ref="P12:P20" si="1">+J12*M12</f>
        <v>9</v>
      </c>
      <c r="Q12" s="1183">
        <f t="shared" ref="Q12:Q20" si="2">+K12*N12</f>
        <v>9</v>
      </c>
      <c r="R12" s="1183">
        <f t="shared" ref="R12:R20" si="3">+L12*O12</f>
        <v>9</v>
      </c>
      <c r="S12" s="1184" t="str">
        <f t="shared" si="0"/>
        <v>CASI CHOQUE</v>
      </c>
      <c r="T12" s="1184" t="str">
        <f t="shared" si="0"/>
        <v>CASI CHOQUE</v>
      </c>
      <c r="U12" s="1184" t="str">
        <f t="shared" si="0"/>
        <v>CASI CHOQUE</v>
      </c>
      <c r="V12" s="1185" t="s">
        <v>4575</v>
      </c>
      <c r="W12" s="1185" t="s">
        <v>4575</v>
      </c>
      <c r="X12" s="1185" t="s">
        <v>4575</v>
      </c>
      <c r="Y12" s="1216" t="s">
        <v>4660</v>
      </c>
      <c r="Z12" s="1216" t="s">
        <v>4661</v>
      </c>
      <c r="AA12" s="1219" t="s">
        <v>4662</v>
      </c>
      <c r="AB12" s="1233" t="s">
        <v>1132</v>
      </c>
      <c r="AC12" s="1221" t="s">
        <v>4663</v>
      </c>
    </row>
    <row r="13" spans="2:29" ht="214.2" customHeight="1">
      <c r="B13" s="1181"/>
      <c r="C13" s="1686"/>
      <c r="D13" s="1215" t="s">
        <v>4604</v>
      </c>
      <c r="E13" s="1216" t="s">
        <v>4611</v>
      </c>
      <c r="F13" s="1217" t="s">
        <v>4502</v>
      </c>
      <c r="G13" s="1217" t="s">
        <v>4612</v>
      </c>
      <c r="H13" s="1217" t="s">
        <v>4664</v>
      </c>
      <c r="I13" s="1212" t="s">
        <v>4631</v>
      </c>
      <c r="J13" s="1218">
        <v>3</v>
      </c>
      <c r="K13" s="1218">
        <v>3</v>
      </c>
      <c r="L13" s="1218">
        <v>1</v>
      </c>
      <c r="M13" s="1218">
        <v>3</v>
      </c>
      <c r="N13" s="1218">
        <v>3</v>
      </c>
      <c r="O13" s="1218">
        <v>1</v>
      </c>
      <c r="P13" s="1183">
        <f t="shared" si="1"/>
        <v>9</v>
      </c>
      <c r="Q13" s="1183">
        <f t="shared" si="2"/>
        <v>9</v>
      </c>
      <c r="R13" s="1183">
        <f t="shared" si="3"/>
        <v>1</v>
      </c>
      <c r="S13" s="1184" t="str">
        <f t="shared" si="0"/>
        <v>CASI CHOQUE</v>
      </c>
      <c r="T13" s="1184" t="str">
        <f t="shared" si="0"/>
        <v>CASI CHOQUE</v>
      </c>
      <c r="U13" s="1184" t="str">
        <f t="shared" si="0"/>
        <v>CONFLICTO POTENCIAL</v>
      </c>
      <c r="V13" s="1185" t="s">
        <v>4575</v>
      </c>
      <c r="W13" s="1185" t="s">
        <v>4575</v>
      </c>
      <c r="X13" s="1185" t="s">
        <v>4577</v>
      </c>
      <c r="Y13" s="1216" t="s">
        <v>4665</v>
      </c>
      <c r="Z13" s="1216" t="s">
        <v>4661</v>
      </c>
      <c r="AA13" s="1219" t="s">
        <v>4662</v>
      </c>
      <c r="AB13" s="1220" t="s">
        <v>4666</v>
      </c>
      <c r="AC13" s="1221" t="s">
        <v>4663</v>
      </c>
    </row>
    <row r="14" spans="2:29" ht="180" customHeight="1">
      <c r="B14" s="1181"/>
      <c r="C14" s="1686"/>
      <c r="D14" s="1215" t="s">
        <v>4613</v>
      </c>
      <c r="E14" s="1216" t="s">
        <v>4614</v>
      </c>
      <c r="F14" s="1217" t="s">
        <v>4502</v>
      </c>
      <c r="G14" s="1217" t="s">
        <v>4615</v>
      </c>
      <c r="H14" s="1217" t="s">
        <v>4668</v>
      </c>
      <c r="I14" s="1212" t="s">
        <v>4607</v>
      </c>
      <c r="J14" s="1218">
        <v>1</v>
      </c>
      <c r="K14" s="1218">
        <v>1</v>
      </c>
      <c r="L14" s="1218">
        <v>1</v>
      </c>
      <c r="M14" s="1218">
        <v>2</v>
      </c>
      <c r="N14" s="1218">
        <v>2</v>
      </c>
      <c r="O14" s="1218">
        <v>2</v>
      </c>
      <c r="P14" s="1183">
        <f t="shared" si="1"/>
        <v>2</v>
      </c>
      <c r="Q14" s="1183">
        <f t="shared" si="2"/>
        <v>2</v>
      </c>
      <c r="R14" s="1183">
        <f t="shared" si="3"/>
        <v>2</v>
      </c>
      <c r="S14" s="1184" t="str">
        <f t="shared" si="0"/>
        <v>CONFLICTO POTENCIAL</v>
      </c>
      <c r="T14" s="1184" t="str">
        <f t="shared" si="0"/>
        <v>CONFLICTO POTENCIAL</v>
      </c>
      <c r="U14" s="1184" t="str">
        <f t="shared" si="0"/>
        <v>CONFLICTO POTENCIAL</v>
      </c>
      <c r="V14" s="1185" t="s">
        <v>4577</v>
      </c>
      <c r="W14" s="1185" t="s">
        <v>4577</v>
      </c>
      <c r="X14" s="1185" t="s">
        <v>4577</v>
      </c>
      <c r="Y14" s="1222" t="s">
        <v>4669</v>
      </c>
      <c r="Z14" s="1216" t="s">
        <v>4661</v>
      </c>
      <c r="AA14" s="1222" t="s">
        <v>4670</v>
      </c>
      <c r="AB14" s="1222" t="s">
        <v>1132</v>
      </c>
      <c r="AC14" s="1221" t="s">
        <v>4663</v>
      </c>
    </row>
    <row r="15" spans="2:29" s="1186" customFormat="1" ht="180" customHeight="1">
      <c r="B15" s="1181"/>
      <c r="C15" s="1686"/>
      <c r="D15" s="1215" t="s">
        <v>4617</v>
      </c>
      <c r="E15" s="1216" t="s">
        <v>4618</v>
      </c>
      <c r="F15" s="1217" t="s">
        <v>4502</v>
      </c>
      <c r="G15" s="1217" t="s">
        <v>4619</v>
      </c>
      <c r="H15" s="1217" t="s">
        <v>4671</v>
      </c>
      <c r="I15" s="1212" t="s">
        <v>4631</v>
      </c>
      <c r="J15" s="1218">
        <v>2</v>
      </c>
      <c r="K15" s="1218">
        <v>2</v>
      </c>
      <c r="L15" s="1218">
        <v>2</v>
      </c>
      <c r="M15" s="1218">
        <v>2</v>
      </c>
      <c r="N15" s="1218">
        <v>2</v>
      </c>
      <c r="O15" s="1218">
        <v>2</v>
      </c>
      <c r="P15" s="1183">
        <f t="shared" si="1"/>
        <v>4</v>
      </c>
      <c r="Q15" s="1183">
        <f t="shared" si="2"/>
        <v>4</v>
      </c>
      <c r="R15" s="1183">
        <f t="shared" si="3"/>
        <v>4</v>
      </c>
      <c r="S15" s="1184" t="str">
        <f t="shared" si="0"/>
        <v>CONFLICTO LEVE</v>
      </c>
      <c r="T15" s="1184" t="str">
        <f t="shared" si="0"/>
        <v>CONFLICTO LEVE</v>
      </c>
      <c r="U15" s="1184" t="str">
        <f t="shared" si="0"/>
        <v>CONFLICTO LEVE</v>
      </c>
      <c r="V15" s="1185" t="s">
        <v>4576</v>
      </c>
      <c r="W15" s="1185" t="s">
        <v>4576</v>
      </c>
      <c r="X15" s="1185" t="s">
        <v>4576</v>
      </c>
      <c r="Y15" s="1222" t="s">
        <v>4672</v>
      </c>
      <c r="Z15" s="1216" t="s">
        <v>4661</v>
      </c>
      <c r="AA15" s="1222" t="s">
        <v>4670</v>
      </c>
      <c r="AB15" s="1222" t="s">
        <v>1132</v>
      </c>
      <c r="AC15" s="1221" t="s">
        <v>4663</v>
      </c>
    </row>
    <row r="16" spans="2:29" s="1186" customFormat="1" ht="180" customHeight="1">
      <c r="B16" s="1181"/>
      <c r="C16" s="1686"/>
      <c r="D16" s="1215" t="s">
        <v>4604</v>
      </c>
      <c r="E16" s="1216" t="s">
        <v>4621</v>
      </c>
      <c r="F16" s="1217" t="s">
        <v>4502</v>
      </c>
      <c r="G16" s="1217" t="s">
        <v>4606</v>
      </c>
      <c r="H16" s="1217" t="s">
        <v>4673</v>
      </c>
      <c r="I16" s="1212" t="s">
        <v>4631</v>
      </c>
      <c r="J16" s="1218">
        <v>2</v>
      </c>
      <c r="K16" s="1218">
        <v>2</v>
      </c>
      <c r="L16" s="1218">
        <v>2</v>
      </c>
      <c r="M16" s="1218">
        <v>2</v>
      </c>
      <c r="N16" s="1218">
        <v>2</v>
      </c>
      <c r="O16" s="1218">
        <v>2</v>
      </c>
      <c r="P16" s="1183">
        <f t="shared" si="1"/>
        <v>4</v>
      </c>
      <c r="Q16" s="1183">
        <f t="shared" si="2"/>
        <v>4</v>
      </c>
      <c r="R16" s="1183">
        <f t="shared" si="3"/>
        <v>4</v>
      </c>
      <c r="S16" s="1184" t="str">
        <f t="shared" si="0"/>
        <v>CONFLICTO LEVE</v>
      </c>
      <c r="T16" s="1184" t="str">
        <f t="shared" si="0"/>
        <v>CONFLICTO LEVE</v>
      </c>
      <c r="U16" s="1184" t="str">
        <f t="shared" si="0"/>
        <v>CONFLICTO LEVE</v>
      </c>
      <c r="V16" s="1185" t="s">
        <v>4576</v>
      </c>
      <c r="W16" s="1185" t="s">
        <v>4576</v>
      </c>
      <c r="X16" s="1185" t="s">
        <v>4576</v>
      </c>
      <c r="Y16" s="1222" t="s">
        <v>4674</v>
      </c>
      <c r="Z16" s="1216" t="s">
        <v>4661</v>
      </c>
      <c r="AA16" s="1222" t="s">
        <v>4670</v>
      </c>
      <c r="AB16" s="1222" t="s">
        <v>1132</v>
      </c>
      <c r="AC16" s="1221" t="s">
        <v>4663</v>
      </c>
    </row>
    <row r="17" spans="2:29" s="1186" customFormat="1" ht="180" customHeight="1">
      <c r="B17" s="1181"/>
      <c r="C17" s="1686"/>
      <c r="D17" s="1215" t="s">
        <v>4617</v>
      </c>
      <c r="E17" s="1216" t="s">
        <v>4622</v>
      </c>
      <c r="F17" s="1217" t="s">
        <v>4502</v>
      </c>
      <c r="G17" s="1217" t="s">
        <v>4606</v>
      </c>
      <c r="H17" s="1217" t="s">
        <v>4675</v>
      </c>
      <c r="I17" s="1212" t="s">
        <v>4651</v>
      </c>
      <c r="J17" s="1218">
        <v>3</v>
      </c>
      <c r="K17" s="1218">
        <v>3</v>
      </c>
      <c r="L17" s="1218">
        <v>3</v>
      </c>
      <c r="M17" s="1218">
        <v>3</v>
      </c>
      <c r="N17" s="1218">
        <v>3</v>
      </c>
      <c r="O17" s="1218">
        <v>3</v>
      </c>
      <c r="P17" s="1183">
        <f t="shared" si="1"/>
        <v>9</v>
      </c>
      <c r="Q17" s="1183">
        <f t="shared" si="2"/>
        <v>9</v>
      </c>
      <c r="R17" s="1183">
        <f t="shared" si="3"/>
        <v>9</v>
      </c>
      <c r="S17" s="1184" t="str">
        <f t="shared" si="0"/>
        <v>CASI CHOQUE</v>
      </c>
      <c r="T17" s="1184" t="str">
        <f t="shared" si="0"/>
        <v>CASI CHOQUE</v>
      </c>
      <c r="U17" s="1184" t="str">
        <f t="shared" si="0"/>
        <v>CASI CHOQUE</v>
      </c>
      <c r="V17" s="1185" t="s">
        <v>4575</v>
      </c>
      <c r="W17" s="1185" t="s">
        <v>4575</v>
      </c>
      <c r="X17" s="1185" t="s">
        <v>4575</v>
      </c>
      <c r="Y17" s="1216" t="s">
        <v>4660</v>
      </c>
      <c r="Z17" s="1216" t="s">
        <v>4661</v>
      </c>
      <c r="AA17" s="1222" t="s">
        <v>4670</v>
      </c>
      <c r="AB17" s="1222" t="s">
        <v>1132</v>
      </c>
      <c r="AC17" s="1221" t="s">
        <v>4663</v>
      </c>
    </row>
    <row r="18" spans="2:29" s="1186" customFormat="1" ht="180" customHeight="1">
      <c r="B18" s="1181"/>
      <c r="C18" s="1686"/>
      <c r="D18" s="1215" t="s">
        <v>4617</v>
      </c>
      <c r="E18" s="1216" t="s">
        <v>4623</v>
      </c>
      <c r="F18" s="1217" t="s">
        <v>4502</v>
      </c>
      <c r="G18" s="1217" t="s">
        <v>4606</v>
      </c>
      <c r="H18" s="1217" t="s">
        <v>4616</v>
      </c>
      <c r="I18" s="1212" t="s">
        <v>4631</v>
      </c>
      <c r="J18" s="1218">
        <v>2</v>
      </c>
      <c r="K18" s="1218">
        <v>2</v>
      </c>
      <c r="L18" s="1218">
        <v>2</v>
      </c>
      <c r="M18" s="1218">
        <v>2</v>
      </c>
      <c r="N18" s="1218">
        <v>2</v>
      </c>
      <c r="O18" s="1218">
        <v>2</v>
      </c>
      <c r="P18" s="1183">
        <f t="shared" si="1"/>
        <v>4</v>
      </c>
      <c r="Q18" s="1183">
        <f t="shared" si="2"/>
        <v>4</v>
      </c>
      <c r="R18" s="1183">
        <f t="shared" si="3"/>
        <v>4</v>
      </c>
      <c r="S18" s="1184" t="str">
        <f t="shared" si="0"/>
        <v>CONFLICTO LEVE</v>
      </c>
      <c r="T18" s="1184" t="str">
        <f t="shared" si="0"/>
        <v>CONFLICTO LEVE</v>
      </c>
      <c r="U18" s="1184" t="str">
        <f t="shared" si="0"/>
        <v>CONFLICTO LEVE</v>
      </c>
      <c r="V18" s="1185" t="s">
        <v>4576</v>
      </c>
      <c r="W18" s="1185" t="s">
        <v>4576</v>
      </c>
      <c r="X18" s="1185" t="s">
        <v>4576</v>
      </c>
      <c r="Y18" s="1222" t="s">
        <v>4669</v>
      </c>
      <c r="Z18" s="1216" t="s">
        <v>4661</v>
      </c>
      <c r="AA18" s="1222" t="s">
        <v>4670</v>
      </c>
      <c r="AB18" s="1222" t="s">
        <v>1132</v>
      </c>
      <c r="AC18" s="1221" t="s">
        <v>4663</v>
      </c>
    </row>
    <row r="19" spans="2:29" s="1186" customFormat="1" ht="180" customHeight="1">
      <c r="B19" s="1181"/>
      <c r="C19" s="1686"/>
      <c r="D19" s="1215" t="s">
        <v>4604</v>
      </c>
      <c r="E19" s="1216" t="s">
        <v>4624</v>
      </c>
      <c r="F19" s="1217" t="s">
        <v>4502</v>
      </c>
      <c r="G19" s="1217" t="s">
        <v>4606</v>
      </c>
      <c r="H19" s="1217" t="s">
        <v>4616</v>
      </c>
      <c r="I19" s="1212" t="s">
        <v>4631</v>
      </c>
      <c r="J19" s="1218">
        <v>2</v>
      </c>
      <c r="K19" s="1218">
        <v>2</v>
      </c>
      <c r="L19" s="1218">
        <v>2</v>
      </c>
      <c r="M19" s="1218">
        <v>2</v>
      </c>
      <c r="N19" s="1218">
        <v>2</v>
      </c>
      <c r="O19" s="1218">
        <v>2</v>
      </c>
      <c r="P19" s="1183">
        <f t="shared" si="1"/>
        <v>4</v>
      </c>
      <c r="Q19" s="1183">
        <f t="shared" si="2"/>
        <v>4</v>
      </c>
      <c r="R19" s="1183">
        <f t="shared" si="3"/>
        <v>4</v>
      </c>
      <c r="S19" s="1184" t="str">
        <f t="shared" si="0"/>
        <v>CONFLICTO LEVE</v>
      </c>
      <c r="T19" s="1184" t="str">
        <f t="shared" si="0"/>
        <v>CONFLICTO LEVE</v>
      </c>
      <c r="U19" s="1184" t="str">
        <f t="shared" si="0"/>
        <v>CONFLICTO LEVE</v>
      </c>
      <c r="V19" s="1185" t="s">
        <v>4576</v>
      </c>
      <c r="W19" s="1185" t="s">
        <v>4576</v>
      </c>
      <c r="X19" s="1185" t="s">
        <v>4576</v>
      </c>
      <c r="Y19" s="1222" t="s">
        <v>4676</v>
      </c>
      <c r="Z19" s="1216" t="s">
        <v>4661</v>
      </c>
      <c r="AA19" s="1222" t="s">
        <v>4670</v>
      </c>
      <c r="AB19" s="1222" t="s">
        <v>1132</v>
      </c>
      <c r="AC19" s="1221" t="s">
        <v>4663</v>
      </c>
    </row>
    <row r="20" spans="2:29" s="1186" customFormat="1" ht="180" customHeight="1">
      <c r="B20" s="1181"/>
      <c r="C20" s="1686"/>
      <c r="D20" s="1215" t="s">
        <v>4604</v>
      </c>
      <c r="E20" s="1216" t="s">
        <v>4625</v>
      </c>
      <c r="F20" s="1217" t="s">
        <v>4502</v>
      </c>
      <c r="G20" s="1217" t="s">
        <v>4606</v>
      </c>
      <c r="H20" s="1217" t="s">
        <v>4616</v>
      </c>
      <c r="I20" s="1212" t="s">
        <v>4631</v>
      </c>
      <c r="J20" s="1218">
        <v>2</v>
      </c>
      <c r="K20" s="1218">
        <v>2</v>
      </c>
      <c r="L20" s="1218">
        <v>2</v>
      </c>
      <c r="M20" s="1218">
        <v>2</v>
      </c>
      <c r="N20" s="1218">
        <v>2</v>
      </c>
      <c r="O20" s="1218">
        <v>2</v>
      </c>
      <c r="P20" s="1183">
        <f t="shared" si="1"/>
        <v>4</v>
      </c>
      <c r="Q20" s="1183">
        <f t="shared" si="2"/>
        <v>4</v>
      </c>
      <c r="R20" s="1183">
        <f t="shared" si="3"/>
        <v>4</v>
      </c>
      <c r="S20" s="1184" t="str">
        <f t="shared" si="0"/>
        <v>CONFLICTO LEVE</v>
      </c>
      <c r="T20" s="1184" t="str">
        <f t="shared" si="0"/>
        <v>CONFLICTO LEVE</v>
      </c>
      <c r="U20" s="1184" t="str">
        <f t="shared" si="0"/>
        <v>CONFLICTO LEVE</v>
      </c>
      <c r="V20" s="1185" t="s">
        <v>4576</v>
      </c>
      <c r="W20" s="1185" t="s">
        <v>4576</v>
      </c>
      <c r="X20" s="1185" t="s">
        <v>4576</v>
      </c>
      <c r="Y20" s="1222" t="s">
        <v>4676</v>
      </c>
      <c r="Z20" s="1216" t="s">
        <v>4661</v>
      </c>
      <c r="AA20" s="1222" t="s">
        <v>4670</v>
      </c>
      <c r="AB20" s="1222" t="s">
        <v>1132</v>
      </c>
      <c r="AC20" s="1221" t="s">
        <v>4663</v>
      </c>
    </row>
    <row r="22" spans="2:29" ht="61.2">
      <c r="C22" s="1673" t="s">
        <v>4654</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row>
    <row r="23" spans="2:29" ht="24.6">
      <c r="C23" s="1685" t="s">
        <v>4635</v>
      </c>
      <c r="D23" s="1683" t="s">
        <v>4580</v>
      </c>
      <c r="E23" s="1683"/>
      <c r="F23" s="1683"/>
      <c r="G23" s="1684" t="s">
        <v>4581</v>
      </c>
      <c r="H23" s="1684"/>
      <c r="I23" s="1684"/>
      <c r="J23" s="1681" t="s">
        <v>4582</v>
      </c>
      <c r="K23" s="1681"/>
      <c r="L23" s="1681"/>
      <c r="M23" s="1681"/>
      <c r="N23" s="1681"/>
      <c r="O23" s="1681"/>
      <c r="P23" s="1682" t="s">
        <v>4652</v>
      </c>
      <c r="Q23" s="1682"/>
      <c r="R23" s="1682"/>
      <c r="S23" s="1682"/>
      <c r="T23" s="1682"/>
      <c r="U23" s="1682"/>
      <c r="V23" s="1682"/>
      <c r="W23" s="1682"/>
      <c r="X23" s="1682"/>
      <c r="Y23" s="1678" t="s">
        <v>4583</v>
      </c>
      <c r="Z23" s="1679"/>
      <c r="AA23" s="1679"/>
      <c r="AB23" s="1679"/>
      <c r="AC23" s="1679"/>
    </row>
    <row r="24" spans="2:29" ht="16.8">
      <c r="C24" s="1685"/>
      <c r="D24" s="1683" t="s">
        <v>4584</v>
      </c>
      <c r="E24" s="1683"/>
      <c r="F24" s="1683"/>
      <c r="G24" s="1684" t="s">
        <v>4585</v>
      </c>
      <c r="H24" s="1684"/>
      <c r="I24" s="1684"/>
      <c r="J24" s="1684" t="s">
        <v>4562</v>
      </c>
      <c r="K24" s="1684"/>
      <c r="L24" s="1684"/>
      <c r="M24" s="1684" t="s">
        <v>4559</v>
      </c>
      <c r="N24" s="1684"/>
      <c r="O24" s="1684"/>
      <c r="P24" s="1675" t="s">
        <v>4586</v>
      </c>
      <c r="Q24" s="1675"/>
      <c r="R24" s="1675"/>
      <c r="S24" s="1676" t="s">
        <v>4587</v>
      </c>
      <c r="T24" s="1676"/>
      <c r="U24" s="1676"/>
      <c r="V24" s="1677" t="s">
        <v>131</v>
      </c>
      <c r="W24" s="1677"/>
      <c r="X24" s="1677"/>
      <c r="Y24" s="1678" t="s">
        <v>4588</v>
      </c>
      <c r="Z24" s="1679"/>
      <c r="AA24" s="1679"/>
      <c r="AB24" s="1679"/>
      <c r="AC24" s="1679"/>
    </row>
    <row r="25" spans="2:29" ht="50.4">
      <c r="C25" s="1685"/>
      <c r="D25" s="1214" t="s">
        <v>4589</v>
      </c>
      <c r="E25" s="1214" t="s">
        <v>4590</v>
      </c>
      <c r="F25" s="1214" t="s">
        <v>4591</v>
      </c>
      <c r="G25" s="1213" t="s">
        <v>4592</v>
      </c>
      <c r="H25" s="1213" t="s">
        <v>4593</v>
      </c>
      <c r="I25" s="1213" t="s">
        <v>4594</v>
      </c>
      <c r="J25" s="1213" t="s">
        <v>4596</v>
      </c>
      <c r="K25" s="1213" t="s">
        <v>4597</v>
      </c>
      <c r="L25" s="1213" t="s">
        <v>4595</v>
      </c>
      <c r="M25" s="1213" t="s">
        <v>4596</v>
      </c>
      <c r="N25" s="1213" t="s">
        <v>4597</v>
      </c>
      <c r="O25" s="1213" t="s">
        <v>4595</v>
      </c>
      <c r="P25" s="1213" t="s">
        <v>4596</v>
      </c>
      <c r="Q25" s="1213" t="s">
        <v>4597</v>
      </c>
      <c r="R25" s="1213" t="s">
        <v>4595</v>
      </c>
      <c r="S25" s="1213" t="s">
        <v>4598</v>
      </c>
      <c r="T25" s="1213" t="s">
        <v>4597</v>
      </c>
      <c r="U25" s="1213" t="s">
        <v>4595</v>
      </c>
      <c r="V25" s="1213" t="s">
        <v>4596</v>
      </c>
      <c r="W25" s="1213" t="s">
        <v>4597</v>
      </c>
      <c r="X25" s="1213" t="s">
        <v>4595</v>
      </c>
      <c r="Y25" s="1230" t="s">
        <v>4599</v>
      </c>
      <c r="Z25" s="1230" t="s">
        <v>4600</v>
      </c>
      <c r="AA25" s="1230" t="s">
        <v>4601</v>
      </c>
      <c r="AB25" s="1230" t="s">
        <v>4602</v>
      </c>
      <c r="AC25" s="1230" t="s">
        <v>4603</v>
      </c>
    </row>
    <row r="26" spans="2:29" ht="163.19999999999999">
      <c r="C26" s="1685"/>
      <c r="D26" s="1223" t="s">
        <v>4617</v>
      </c>
      <c r="E26" s="1224" t="s">
        <v>4627</v>
      </c>
      <c r="F26" s="1224" t="s">
        <v>4505</v>
      </c>
      <c r="G26" s="1225" t="s">
        <v>4628</v>
      </c>
      <c r="H26" s="1225" t="s">
        <v>4646</v>
      </c>
      <c r="I26" s="1212" t="s">
        <v>4607</v>
      </c>
      <c r="J26" s="1218">
        <v>1</v>
      </c>
      <c r="K26" s="1218">
        <v>1</v>
      </c>
      <c r="L26" s="1218">
        <v>1</v>
      </c>
      <c r="M26" s="1218">
        <v>2</v>
      </c>
      <c r="N26" s="1218">
        <v>2</v>
      </c>
      <c r="O26" s="1218">
        <v>2</v>
      </c>
      <c r="P26" s="1183">
        <f>+J26*M26</f>
        <v>2</v>
      </c>
      <c r="Q26" s="1183">
        <f>+K26*N26</f>
        <v>2</v>
      </c>
      <c r="R26" s="1183">
        <f>+L26*O26</f>
        <v>2</v>
      </c>
      <c r="S26" s="1184" t="str">
        <f t="shared" ref="S26" si="4">IF(P26&gt;=6,"CASI CHOQUE",IF(P26&gt;=9,"CASI CHOQUE",IF(P26&gt;=4,"CONFLICTO LEVE",IF(P26&lt;=2,"CONFLICTO POTENCIAL",IF(P26=3,"CONFLICTO LEVE")))))</f>
        <v>CONFLICTO POTENCIAL</v>
      </c>
      <c r="T26" s="1184" t="str">
        <f t="shared" ref="T26" si="5">IF(Q26&gt;=6,"CASI CHOQUE",IF(Q26&gt;=9,"CASI CHOQUE",IF(Q26&gt;=4,"CONFLICTO LEVE",IF(Q26&lt;=2,"CONFLICTO POTENCIAL",IF(Q26=3,"CONFLICTO LEVE")))))</f>
        <v>CONFLICTO POTENCIAL</v>
      </c>
      <c r="U26" s="1184" t="str">
        <f t="shared" ref="U26" si="6">IF(R26&gt;=6,"CASI CHOQUE",IF(R26&gt;=9,"CASI CHOQUE",IF(R26&gt;=4,"CONFLICTO LEVE",IF(R26&lt;=2,"CONFLICTO POTENCIAL",IF(R26=3,"CONFLICTO LEVE")))))</f>
        <v>CONFLICTO POTENCIAL</v>
      </c>
      <c r="V26" s="1185" t="s">
        <v>4577</v>
      </c>
      <c r="W26" s="1185" t="s">
        <v>4577</v>
      </c>
      <c r="X26" s="1185" t="s">
        <v>4577</v>
      </c>
      <c r="Y26" s="1216" t="s">
        <v>4677</v>
      </c>
      <c r="Z26" s="1216" t="s">
        <v>4680</v>
      </c>
      <c r="AA26" s="1219" t="s">
        <v>4678</v>
      </c>
      <c r="AB26" s="1220" t="s">
        <v>4679</v>
      </c>
      <c r="AC26" s="1221" t="s">
        <v>4608</v>
      </c>
    </row>
    <row r="27" spans="2:29" ht="102">
      <c r="C27" s="1685"/>
      <c r="D27" s="1223" t="s">
        <v>4617</v>
      </c>
      <c r="E27" s="1224" t="s">
        <v>4629</v>
      </c>
      <c r="F27" s="1224" t="s">
        <v>4505</v>
      </c>
      <c r="G27" s="1225" t="s">
        <v>4628</v>
      </c>
      <c r="H27" s="1225" t="s">
        <v>4681</v>
      </c>
      <c r="I27" s="1212" t="s">
        <v>4607</v>
      </c>
      <c r="J27" s="1218">
        <v>1</v>
      </c>
      <c r="K27" s="1218">
        <v>1</v>
      </c>
      <c r="L27" s="1218">
        <v>1</v>
      </c>
      <c r="M27" s="1218">
        <v>2</v>
      </c>
      <c r="N27" s="1218">
        <v>2</v>
      </c>
      <c r="O27" s="1218">
        <v>2</v>
      </c>
      <c r="P27" s="1183">
        <f t="shared" ref="P27:P32" si="7">+J27*M27</f>
        <v>2</v>
      </c>
      <c r="Q27" s="1183">
        <f>+K27*N27</f>
        <v>2</v>
      </c>
      <c r="R27" s="1183">
        <f t="shared" ref="R27:R32" si="8">+L27*O27</f>
        <v>2</v>
      </c>
      <c r="S27" s="1184" t="str">
        <f t="shared" ref="S27:S32" si="9">IF(P27&gt;=6,"CASI CHOQUE",IF(P27&gt;=9,"CASI CHOQUE",IF(P27&gt;=4,"CONFLICTO LEVE",IF(P27&lt;=2,"CONFLICTO POTENCIAL",IF(P27=3,"CONFLICTO LEVE")))))</f>
        <v>CONFLICTO POTENCIAL</v>
      </c>
      <c r="T27" s="1184" t="str">
        <f t="shared" ref="T27:T32" si="10">IF(Q27&gt;=6,"CASI CHOQUE",IF(Q27&gt;=9,"CASI CHOQUE",IF(Q27&gt;=4,"CONFLICTO LEVE",IF(Q27&lt;=2,"CONFLICTO POTENCIAL",IF(Q27=3,"CONFLICTO LEVE")))))</f>
        <v>CONFLICTO POTENCIAL</v>
      </c>
      <c r="U27" s="1184" t="str">
        <f t="shared" ref="U27:U32" si="11">IF(R27&gt;=6,"CASI CHOQUE",IF(R27&gt;=9,"CASI CHOQUE",IF(R27&gt;=4,"CONFLICTO LEVE",IF(R27&lt;=2,"CONFLICTO POTENCIAL",IF(R27=3,"CONFLICTO LEVE")))))</f>
        <v>CONFLICTO POTENCIAL</v>
      </c>
      <c r="V27" s="1185" t="s">
        <v>4577</v>
      </c>
      <c r="W27" s="1185" t="s">
        <v>4577</v>
      </c>
      <c r="X27" s="1185" t="s">
        <v>4577</v>
      </c>
      <c r="Y27" s="1216" t="s">
        <v>4682</v>
      </c>
      <c r="Z27" s="1216" t="s">
        <v>4680</v>
      </c>
      <c r="AA27" s="1219" t="s">
        <v>4683</v>
      </c>
      <c r="AB27" s="1220" t="s">
        <v>4684</v>
      </c>
      <c r="AC27" s="1221" t="s">
        <v>4610</v>
      </c>
    </row>
    <row r="28" spans="2:29" ht="210.6" customHeight="1">
      <c r="C28" s="1685"/>
      <c r="D28" s="1223" t="s">
        <v>4617</v>
      </c>
      <c r="E28" s="1224" t="s">
        <v>4630</v>
      </c>
      <c r="F28" s="1224" t="s">
        <v>4505</v>
      </c>
      <c r="G28" s="1225" t="s">
        <v>4628</v>
      </c>
      <c r="H28" s="1225" t="s">
        <v>4685</v>
      </c>
      <c r="I28" s="1212" t="s">
        <v>4651</v>
      </c>
      <c r="J28" s="1218">
        <v>3</v>
      </c>
      <c r="K28" s="1218">
        <v>3</v>
      </c>
      <c r="L28" s="1218">
        <v>3</v>
      </c>
      <c r="M28" s="1218">
        <v>3</v>
      </c>
      <c r="N28" s="1218">
        <v>3</v>
      </c>
      <c r="O28" s="1218">
        <v>3</v>
      </c>
      <c r="P28" s="1183">
        <f t="shared" si="7"/>
        <v>9</v>
      </c>
      <c r="Q28" s="1183">
        <f t="shared" ref="Q28:Q32" si="12">+K28*N28</f>
        <v>9</v>
      </c>
      <c r="R28" s="1183">
        <f t="shared" si="8"/>
        <v>9</v>
      </c>
      <c r="S28" s="1184" t="str">
        <f t="shared" si="9"/>
        <v>CASI CHOQUE</v>
      </c>
      <c r="T28" s="1184" t="str">
        <f t="shared" si="10"/>
        <v>CASI CHOQUE</v>
      </c>
      <c r="U28" s="1184" t="str">
        <f t="shared" si="11"/>
        <v>CASI CHOQUE</v>
      </c>
      <c r="V28" s="1185" t="s">
        <v>4575</v>
      </c>
      <c r="W28" s="1185" t="s">
        <v>4575</v>
      </c>
      <c r="X28" s="1185" t="s">
        <v>4575</v>
      </c>
      <c r="Y28" s="1222" t="s">
        <v>4686</v>
      </c>
      <c r="Z28" s="1222" t="s">
        <v>4687</v>
      </c>
      <c r="AA28" s="1222" t="s">
        <v>4688</v>
      </c>
      <c r="AB28" s="1222" t="s">
        <v>1132</v>
      </c>
      <c r="AC28" s="1222" t="s">
        <v>4663</v>
      </c>
    </row>
    <row r="29" spans="2:29" ht="168">
      <c r="C29" s="1685"/>
      <c r="D29" s="1223" t="s">
        <v>4617</v>
      </c>
      <c r="E29" s="1224" t="s">
        <v>4689</v>
      </c>
      <c r="F29" s="1224" t="s">
        <v>4505</v>
      </c>
      <c r="G29" s="1225" t="s">
        <v>4628</v>
      </c>
      <c r="H29" s="1225" t="s">
        <v>4690</v>
      </c>
      <c r="I29" s="1212" t="s">
        <v>4607</v>
      </c>
      <c r="J29" s="1218">
        <v>1</v>
      </c>
      <c r="K29" s="1218">
        <v>1</v>
      </c>
      <c r="L29" s="1218">
        <v>1</v>
      </c>
      <c r="M29" s="1218">
        <v>1</v>
      </c>
      <c r="N29" s="1218">
        <v>1</v>
      </c>
      <c r="O29" s="1218">
        <v>1</v>
      </c>
      <c r="P29" s="1183">
        <f t="shared" si="7"/>
        <v>1</v>
      </c>
      <c r="Q29" s="1183">
        <f t="shared" si="12"/>
        <v>1</v>
      </c>
      <c r="R29" s="1183">
        <f t="shared" si="8"/>
        <v>1</v>
      </c>
      <c r="S29" s="1184" t="str">
        <f t="shared" si="9"/>
        <v>CONFLICTO POTENCIAL</v>
      </c>
      <c r="T29" s="1184" t="str">
        <f t="shared" si="10"/>
        <v>CONFLICTO POTENCIAL</v>
      </c>
      <c r="U29" s="1184" t="str">
        <f t="shared" si="11"/>
        <v>CONFLICTO POTENCIAL</v>
      </c>
      <c r="V29" s="1185" t="s">
        <v>4577</v>
      </c>
      <c r="W29" s="1185" t="s">
        <v>4577</v>
      </c>
      <c r="X29" s="1185" t="s">
        <v>4577</v>
      </c>
      <c r="Y29" s="1222" t="s">
        <v>4691</v>
      </c>
      <c r="Z29" s="1216" t="s">
        <v>4680</v>
      </c>
      <c r="AA29" s="1222" t="s">
        <v>4692</v>
      </c>
      <c r="AB29" s="1222" t="s">
        <v>1132</v>
      </c>
      <c r="AC29" s="1222" t="s">
        <v>4663</v>
      </c>
    </row>
    <row r="30" spans="2:29" ht="122.4">
      <c r="C30" s="1685"/>
      <c r="D30" s="1223" t="s">
        <v>4613</v>
      </c>
      <c r="E30" s="1224" t="s">
        <v>4632</v>
      </c>
      <c r="F30" s="1224" t="s">
        <v>4505</v>
      </c>
      <c r="G30" s="1225" t="s">
        <v>4628</v>
      </c>
      <c r="H30" s="1225" t="s">
        <v>4633</v>
      </c>
      <c r="I30" s="1212" t="s">
        <v>4651</v>
      </c>
      <c r="J30" s="1218">
        <v>3</v>
      </c>
      <c r="K30" s="1218">
        <v>3</v>
      </c>
      <c r="L30" s="1218">
        <v>3</v>
      </c>
      <c r="M30" s="1218">
        <v>3</v>
      </c>
      <c r="N30" s="1218">
        <v>3</v>
      </c>
      <c r="O30" s="1218">
        <v>3</v>
      </c>
      <c r="P30" s="1183">
        <f t="shared" si="7"/>
        <v>9</v>
      </c>
      <c r="Q30" s="1183">
        <f t="shared" si="12"/>
        <v>9</v>
      </c>
      <c r="R30" s="1183">
        <f t="shared" si="8"/>
        <v>9</v>
      </c>
      <c r="S30" s="1184" t="str">
        <f t="shared" si="9"/>
        <v>CASI CHOQUE</v>
      </c>
      <c r="T30" s="1184" t="str">
        <f t="shared" si="10"/>
        <v>CASI CHOQUE</v>
      </c>
      <c r="U30" s="1184" t="str">
        <f t="shared" si="11"/>
        <v>CASI CHOQUE</v>
      </c>
      <c r="V30" s="1185" t="s">
        <v>4575</v>
      </c>
      <c r="W30" s="1185" t="s">
        <v>4575</v>
      </c>
      <c r="X30" s="1185" t="s">
        <v>4575</v>
      </c>
      <c r="Y30" s="1222" t="s">
        <v>4686</v>
      </c>
      <c r="Z30" s="1222" t="s">
        <v>4687</v>
      </c>
      <c r="AA30" s="1222" t="s">
        <v>4688</v>
      </c>
      <c r="AB30" s="1222" t="s">
        <v>1132</v>
      </c>
      <c r="AC30" s="1222" t="s">
        <v>4663</v>
      </c>
    </row>
    <row r="31" spans="2:29" ht="184.8">
      <c r="C31" s="1685"/>
      <c r="D31" s="1223" t="s">
        <v>4617</v>
      </c>
      <c r="E31" s="1224" t="s">
        <v>4634</v>
      </c>
      <c r="F31" s="1224" t="s">
        <v>4505</v>
      </c>
      <c r="G31" s="1225" t="s">
        <v>4628</v>
      </c>
      <c r="H31" s="1225" t="s">
        <v>4647</v>
      </c>
      <c r="I31" s="1212" t="s">
        <v>4651</v>
      </c>
      <c r="J31" s="1218">
        <v>3</v>
      </c>
      <c r="K31" s="1218">
        <v>3</v>
      </c>
      <c r="L31" s="1218">
        <v>3</v>
      </c>
      <c r="M31" s="1218">
        <v>3</v>
      </c>
      <c r="N31" s="1218">
        <v>3</v>
      </c>
      <c r="O31" s="1218">
        <v>3</v>
      </c>
      <c r="P31" s="1183">
        <f t="shared" si="7"/>
        <v>9</v>
      </c>
      <c r="Q31" s="1183">
        <f t="shared" si="12"/>
        <v>9</v>
      </c>
      <c r="R31" s="1183">
        <f t="shared" si="8"/>
        <v>9</v>
      </c>
      <c r="S31" s="1184" t="str">
        <f t="shared" si="9"/>
        <v>CASI CHOQUE</v>
      </c>
      <c r="T31" s="1184" t="str">
        <f t="shared" si="10"/>
        <v>CASI CHOQUE</v>
      </c>
      <c r="U31" s="1184" t="str">
        <f t="shared" si="11"/>
        <v>CASI CHOQUE</v>
      </c>
      <c r="V31" s="1185" t="s">
        <v>4575</v>
      </c>
      <c r="W31" s="1185" t="s">
        <v>4575</v>
      </c>
      <c r="X31" s="1185" t="s">
        <v>4575</v>
      </c>
      <c r="Y31" s="1222" t="s">
        <v>4693</v>
      </c>
      <c r="Z31" s="1216" t="s">
        <v>4680</v>
      </c>
      <c r="AA31" s="1222" t="s">
        <v>4692</v>
      </c>
      <c r="AB31" s="1222" t="s">
        <v>1132</v>
      </c>
      <c r="AC31" s="1222" t="s">
        <v>4663</v>
      </c>
    </row>
    <row r="32" spans="2:29" ht="102">
      <c r="C32" s="1685"/>
      <c r="D32" s="1223" t="s">
        <v>4617</v>
      </c>
      <c r="E32" s="1224" t="s">
        <v>4694</v>
      </c>
      <c r="F32" s="1224" t="s">
        <v>4505</v>
      </c>
      <c r="G32" s="1225" t="s">
        <v>4628</v>
      </c>
      <c r="H32" s="1225" t="s">
        <v>4695</v>
      </c>
      <c r="I32" s="1212" t="s">
        <v>4651</v>
      </c>
      <c r="J32" s="1218">
        <v>3</v>
      </c>
      <c r="K32" s="1218">
        <v>3</v>
      </c>
      <c r="L32" s="1218">
        <v>3</v>
      </c>
      <c r="M32" s="1218">
        <v>3</v>
      </c>
      <c r="N32" s="1218">
        <v>3</v>
      </c>
      <c r="O32" s="1218">
        <v>3</v>
      </c>
      <c r="P32" s="1183">
        <f t="shared" si="7"/>
        <v>9</v>
      </c>
      <c r="Q32" s="1183">
        <f t="shared" si="12"/>
        <v>9</v>
      </c>
      <c r="R32" s="1183">
        <f t="shared" si="8"/>
        <v>9</v>
      </c>
      <c r="S32" s="1184" t="str">
        <f t="shared" si="9"/>
        <v>CASI CHOQUE</v>
      </c>
      <c r="T32" s="1184" t="str">
        <f t="shared" si="10"/>
        <v>CASI CHOQUE</v>
      </c>
      <c r="U32" s="1184" t="str">
        <f t="shared" si="11"/>
        <v>CASI CHOQUE</v>
      </c>
      <c r="V32" s="1185" t="s">
        <v>4575</v>
      </c>
      <c r="W32" s="1185" t="s">
        <v>4575</v>
      </c>
      <c r="X32" s="1185" t="s">
        <v>4575</v>
      </c>
      <c r="Y32" s="1222" t="s">
        <v>4696</v>
      </c>
      <c r="Z32" s="1222" t="s">
        <v>4697</v>
      </c>
      <c r="AA32" s="1222" t="s">
        <v>4700</v>
      </c>
      <c r="AB32" s="1222" t="s">
        <v>1132</v>
      </c>
      <c r="AC32" s="1222" t="s">
        <v>4699</v>
      </c>
    </row>
    <row r="35" spans="3:29" ht="61.2">
      <c r="C35" s="1674" t="s">
        <v>4655</v>
      </c>
      <c r="D35" s="1674"/>
      <c r="E35" s="1674"/>
      <c r="F35" s="1674"/>
      <c r="G35" s="1674"/>
      <c r="H35" s="1674"/>
      <c r="I35" s="1674"/>
      <c r="J35" s="1674"/>
      <c r="K35" s="1674"/>
      <c r="L35" s="1674"/>
      <c r="M35" s="1674"/>
      <c r="N35" s="1674"/>
      <c r="O35" s="1674"/>
      <c r="P35" s="1674"/>
      <c r="Q35" s="1674"/>
      <c r="R35" s="1674"/>
      <c r="S35" s="1674"/>
      <c r="T35" s="1674"/>
      <c r="U35" s="1674"/>
      <c r="V35" s="1674"/>
      <c r="W35" s="1674"/>
      <c r="X35" s="1674"/>
      <c r="Y35" s="1674"/>
      <c r="Z35" s="1674"/>
      <c r="AA35" s="1674"/>
      <c r="AB35" s="1674"/>
      <c r="AC35" s="1674"/>
    </row>
    <row r="36" spans="3:29" ht="24.6">
      <c r="C36" s="1680" t="s">
        <v>4644</v>
      </c>
      <c r="D36" s="1683" t="s">
        <v>4580</v>
      </c>
      <c r="E36" s="1683"/>
      <c r="F36" s="1683"/>
      <c r="G36" s="1684" t="s">
        <v>4581</v>
      </c>
      <c r="H36" s="1684"/>
      <c r="I36" s="1684"/>
      <c r="J36" s="1681" t="s">
        <v>4582</v>
      </c>
      <c r="K36" s="1681"/>
      <c r="L36" s="1681"/>
      <c r="M36" s="1681"/>
      <c r="N36" s="1681"/>
      <c r="O36" s="1681"/>
      <c r="P36" s="1682" t="s">
        <v>4652</v>
      </c>
      <c r="Q36" s="1682"/>
      <c r="R36" s="1682"/>
      <c r="S36" s="1682"/>
      <c r="T36" s="1682"/>
      <c r="U36" s="1682"/>
      <c r="V36" s="1682"/>
      <c r="W36" s="1682"/>
      <c r="X36" s="1682"/>
      <c r="Y36" s="1678" t="s">
        <v>4583</v>
      </c>
      <c r="Z36" s="1679"/>
      <c r="AA36" s="1679"/>
      <c r="AB36" s="1679"/>
      <c r="AC36" s="1679"/>
    </row>
    <row r="37" spans="3:29" ht="16.8">
      <c r="C37" s="1680"/>
      <c r="D37" s="1683" t="s">
        <v>4584</v>
      </c>
      <c r="E37" s="1683"/>
      <c r="F37" s="1683"/>
      <c r="G37" s="1684" t="s">
        <v>4585</v>
      </c>
      <c r="H37" s="1684"/>
      <c r="I37" s="1684"/>
      <c r="J37" s="1684" t="s">
        <v>4562</v>
      </c>
      <c r="K37" s="1684"/>
      <c r="L37" s="1684"/>
      <c r="M37" s="1684" t="s">
        <v>4559</v>
      </c>
      <c r="N37" s="1684"/>
      <c r="O37" s="1684"/>
      <c r="P37" s="1675" t="s">
        <v>4586</v>
      </c>
      <c r="Q37" s="1675"/>
      <c r="R37" s="1675"/>
      <c r="S37" s="1676" t="s">
        <v>4587</v>
      </c>
      <c r="T37" s="1676"/>
      <c r="U37" s="1676"/>
      <c r="V37" s="1677" t="s">
        <v>131</v>
      </c>
      <c r="W37" s="1677"/>
      <c r="X37" s="1677"/>
      <c r="Y37" s="1678" t="s">
        <v>4588</v>
      </c>
      <c r="Z37" s="1679"/>
      <c r="AA37" s="1679"/>
      <c r="AB37" s="1679"/>
      <c r="AC37" s="1679"/>
    </row>
    <row r="38" spans="3:29" ht="50.4">
      <c r="C38" s="1680"/>
      <c r="D38" s="1214" t="s">
        <v>4589</v>
      </c>
      <c r="E38" s="1214" t="s">
        <v>4590</v>
      </c>
      <c r="F38" s="1214" t="s">
        <v>4591</v>
      </c>
      <c r="G38" s="1213" t="s">
        <v>4592</v>
      </c>
      <c r="H38" s="1213" t="s">
        <v>4593</v>
      </c>
      <c r="I38" s="1213" t="s">
        <v>4594</v>
      </c>
      <c r="J38" s="1213" t="s">
        <v>4596</v>
      </c>
      <c r="K38" s="1213" t="s">
        <v>4597</v>
      </c>
      <c r="L38" s="1213" t="s">
        <v>4595</v>
      </c>
      <c r="M38" s="1213" t="s">
        <v>4596</v>
      </c>
      <c r="N38" s="1213" t="s">
        <v>4597</v>
      </c>
      <c r="O38" s="1213" t="s">
        <v>4595</v>
      </c>
      <c r="P38" s="1213" t="s">
        <v>4596</v>
      </c>
      <c r="Q38" s="1213" t="s">
        <v>4597</v>
      </c>
      <c r="R38" s="1213" t="s">
        <v>4595</v>
      </c>
      <c r="S38" s="1213" t="s">
        <v>4598</v>
      </c>
      <c r="T38" s="1213" t="s">
        <v>4597</v>
      </c>
      <c r="U38" s="1213" t="s">
        <v>4595</v>
      </c>
      <c r="V38" s="1213" t="s">
        <v>4596</v>
      </c>
      <c r="W38" s="1213" t="s">
        <v>4597</v>
      </c>
      <c r="X38" s="1213" t="s">
        <v>4595</v>
      </c>
      <c r="Y38" s="1230" t="s">
        <v>4599</v>
      </c>
      <c r="Z38" s="1230" t="s">
        <v>4600</v>
      </c>
      <c r="AA38" s="1230" t="s">
        <v>4601</v>
      </c>
      <c r="AB38" s="1230" t="s">
        <v>4602</v>
      </c>
      <c r="AC38" s="1230" t="s">
        <v>4603</v>
      </c>
    </row>
    <row r="39" spans="3:29" ht="84">
      <c r="C39" s="1680"/>
      <c r="D39" s="1188" t="s">
        <v>4604</v>
      </c>
      <c r="E39" s="1234" t="s">
        <v>4636</v>
      </c>
      <c r="F39" s="1187" t="s">
        <v>4508</v>
      </c>
      <c r="G39" s="1182" t="s">
        <v>4637</v>
      </c>
      <c r="H39" s="1182" t="s">
        <v>4638</v>
      </c>
      <c r="I39" s="1212" t="s">
        <v>4651</v>
      </c>
      <c r="J39" s="1218">
        <v>3</v>
      </c>
      <c r="K39" s="1218">
        <v>3</v>
      </c>
      <c r="L39" s="1218">
        <v>3</v>
      </c>
      <c r="M39" s="1218">
        <v>3</v>
      </c>
      <c r="N39" s="1218">
        <v>3</v>
      </c>
      <c r="O39" s="1218">
        <v>3</v>
      </c>
      <c r="P39" s="1183">
        <f>+J39*M39</f>
        <v>9</v>
      </c>
      <c r="Q39" s="1183">
        <f>+K39*N39</f>
        <v>9</v>
      </c>
      <c r="R39" s="1183">
        <f>+L39*O39</f>
        <v>9</v>
      </c>
      <c r="S39" s="1184" t="str">
        <f t="shared" ref="S39" si="13">IF(P39&gt;=6,"CASI CHOQUE",IF(P39&gt;=9,"CASI CHOQUE",IF(P39&gt;=4,"CONFLICTO LEVE",IF(P39&lt;=2,"CONFLICTO POTENCIAL",IF(P39=3,"CONFLICTO LEVE")))))</f>
        <v>CASI CHOQUE</v>
      </c>
      <c r="T39" s="1184" t="str">
        <f t="shared" ref="T39" si="14">IF(Q39&gt;=6,"CASI CHOQUE",IF(Q39&gt;=9,"CASI CHOQUE",IF(Q39&gt;=4,"CONFLICTO LEVE",IF(Q39&lt;=2,"CONFLICTO POTENCIAL",IF(Q39=3,"CONFLICTO LEVE")))))</f>
        <v>CASI CHOQUE</v>
      </c>
      <c r="U39" s="1184" t="str">
        <f t="shared" ref="U39" si="15">IF(R39&gt;=6,"CASI CHOQUE",IF(R39&gt;=9,"CASI CHOQUE",IF(R39&gt;=4,"CONFLICTO LEVE",IF(R39&lt;=2,"CONFLICTO POTENCIAL",IF(R39=3,"CONFLICTO LEVE")))))</f>
        <v>CASI CHOQUE</v>
      </c>
      <c r="V39" s="1185" t="s">
        <v>4575</v>
      </c>
      <c r="W39" s="1185" t="s">
        <v>4575</v>
      </c>
      <c r="X39" s="1185" t="s">
        <v>4575</v>
      </c>
      <c r="Y39" s="1216" t="s">
        <v>4701</v>
      </c>
      <c r="Z39" s="1216" t="s">
        <v>4680</v>
      </c>
      <c r="AA39" s="1219" t="s">
        <v>4702</v>
      </c>
      <c r="AB39" s="1220" t="s">
        <v>1132</v>
      </c>
      <c r="AC39" s="1221" t="s">
        <v>4608</v>
      </c>
    </row>
    <row r="40" spans="3:29" ht="84">
      <c r="C40" s="1680"/>
      <c r="D40" s="1188" t="s">
        <v>4613</v>
      </c>
      <c r="E40" s="1234" t="s">
        <v>4639</v>
      </c>
      <c r="F40" s="1187" t="s">
        <v>4508</v>
      </c>
      <c r="G40" s="1182" t="s">
        <v>4637</v>
      </c>
      <c r="H40" s="1182" t="s">
        <v>4616</v>
      </c>
      <c r="I40" s="1212" t="s">
        <v>4631</v>
      </c>
      <c r="J40" s="1218">
        <v>2</v>
      </c>
      <c r="K40" s="1218">
        <v>2</v>
      </c>
      <c r="L40" s="1218">
        <v>2</v>
      </c>
      <c r="M40" s="1218">
        <v>2</v>
      </c>
      <c r="N40" s="1218">
        <v>2</v>
      </c>
      <c r="O40" s="1218">
        <v>2</v>
      </c>
      <c r="P40" s="1183">
        <f t="shared" ref="P40:P43" si="16">+J40*M40</f>
        <v>4</v>
      </c>
      <c r="Q40" s="1183">
        <f t="shared" ref="Q40:Q43" si="17">+K40*N40</f>
        <v>4</v>
      </c>
      <c r="R40" s="1183">
        <f t="shared" ref="R40:R43" si="18">+L40*O40</f>
        <v>4</v>
      </c>
      <c r="S40" s="1184" t="str">
        <f t="shared" ref="S40:S43" si="19">IF(P40&gt;=6,"CASI CHOQUE",IF(P40&gt;=9,"CASI CHOQUE",IF(P40&gt;=4,"CONFLICTO LEVE",IF(P40&lt;=2,"CONFLICTO POTENCIAL",IF(P40=3,"CONFLICTO LEVE")))))</f>
        <v>CONFLICTO LEVE</v>
      </c>
      <c r="T40" s="1184" t="str">
        <f t="shared" ref="T40:T43" si="20">IF(Q40&gt;=6,"CASI CHOQUE",IF(Q40&gt;=9,"CASI CHOQUE",IF(Q40&gt;=4,"CONFLICTO LEVE",IF(Q40&lt;=2,"CONFLICTO POTENCIAL",IF(Q40=3,"CONFLICTO LEVE")))))</f>
        <v>CONFLICTO LEVE</v>
      </c>
      <c r="U40" s="1184" t="str">
        <f t="shared" ref="U40:U43" si="21">IF(R40&gt;=6,"CASI CHOQUE",IF(R40&gt;=9,"CASI CHOQUE",IF(R40&gt;=4,"CONFLICTO LEVE",IF(R40&lt;=2,"CONFLICTO POTENCIAL",IF(R40=3,"CONFLICTO LEVE")))))</f>
        <v>CONFLICTO LEVE</v>
      </c>
      <c r="V40" s="1185" t="s">
        <v>4576</v>
      </c>
      <c r="W40" s="1185" t="s">
        <v>4576</v>
      </c>
      <c r="X40" s="1185" t="s">
        <v>4576</v>
      </c>
      <c r="Y40" s="1216" t="s">
        <v>4703</v>
      </c>
      <c r="Z40" s="1216" t="s">
        <v>4680</v>
      </c>
      <c r="AA40" s="1219" t="s">
        <v>4698</v>
      </c>
      <c r="AB40" s="1220" t="s">
        <v>1132</v>
      </c>
      <c r="AC40" s="1221" t="s">
        <v>4610</v>
      </c>
    </row>
    <row r="41" spans="3:29" ht="100.8">
      <c r="C41" s="1680"/>
      <c r="D41" s="1188" t="s">
        <v>4613</v>
      </c>
      <c r="E41" s="1234" t="s">
        <v>4640</v>
      </c>
      <c r="F41" s="1187" t="s">
        <v>4508</v>
      </c>
      <c r="G41" s="1182" t="s">
        <v>4637</v>
      </c>
      <c r="H41" s="1182" t="s">
        <v>4704</v>
      </c>
      <c r="I41" s="1212" t="s">
        <v>4631</v>
      </c>
      <c r="J41" s="1218">
        <v>2</v>
      </c>
      <c r="K41" s="1218">
        <v>2</v>
      </c>
      <c r="L41" s="1218">
        <v>2</v>
      </c>
      <c r="M41" s="1218">
        <v>2</v>
      </c>
      <c r="N41" s="1218">
        <v>2</v>
      </c>
      <c r="O41" s="1218">
        <v>2</v>
      </c>
      <c r="P41" s="1183">
        <f t="shared" si="16"/>
        <v>4</v>
      </c>
      <c r="Q41" s="1183">
        <f t="shared" si="17"/>
        <v>4</v>
      </c>
      <c r="R41" s="1183">
        <f t="shared" si="18"/>
        <v>4</v>
      </c>
      <c r="S41" s="1184" t="str">
        <f t="shared" si="19"/>
        <v>CONFLICTO LEVE</v>
      </c>
      <c r="T41" s="1184" t="str">
        <f t="shared" si="20"/>
        <v>CONFLICTO LEVE</v>
      </c>
      <c r="U41" s="1184" t="str">
        <f t="shared" si="21"/>
        <v>CONFLICTO LEVE</v>
      </c>
      <c r="V41" s="1185" t="s">
        <v>4576</v>
      </c>
      <c r="W41" s="1185" t="s">
        <v>4576</v>
      </c>
      <c r="X41" s="1185" t="s">
        <v>4576</v>
      </c>
      <c r="Y41" s="1216" t="s">
        <v>4705</v>
      </c>
      <c r="Z41" s="1216" t="s">
        <v>4680</v>
      </c>
      <c r="AA41" s="1219" t="s">
        <v>4698</v>
      </c>
      <c r="AB41" s="1220" t="s">
        <v>1132</v>
      </c>
      <c r="AC41" s="1221" t="s">
        <v>4610</v>
      </c>
    </row>
    <row r="42" spans="3:29" ht="100.2" customHeight="1">
      <c r="C42" s="1680"/>
      <c r="D42" s="1188" t="s">
        <v>4617</v>
      </c>
      <c r="E42" s="1234" t="s">
        <v>4641</v>
      </c>
      <c r="F42" s="1187" t="s">
        <v>4508</v>
      </c>
      <c r="G42" s="1182" t="s">
        <v>4642</v>
      </c>
      <c r="H42" s="1182" t="s">
        <v>4620</v>
      </c>
      <c r="I42" s="1212" t="s">
        <v>4631</v>
      </c>
      <c r="J42" s="1218">
        <v>2</v>
      </c>
      <c r="K42" s="1218">
        <v>2</v>
      </c>
      <c r="L42" s="1218">
        <v>2</v>
      </c>
      <c r="M42" s="1218">
        <v>2</v>
      </c>
      <c r="N42" s="1218">
        <v>2</v>
      </c>
      <c r="O42" s="1218">
        <v>2</v>
      </c>
      <c r="P42" s="1183">
        <f t="shared" si="16"/>
        <v>4</v>
      </c>
      <c r="Q42" s="1183">
        <f t="shared" si="17"/>
        <v>4</v>
      </c>
      <c r="R42" s="1183">
        <f t="shared" si="18"/>
        <v>4</v>
      </c>
      <c r="S42" s="1184" t="str">
        <f t="shared" si="19"/>
        <v>CONFLICTO LEVE</v>
      </c>
      <c r="T42" s="1184" t="str">
        <f t="shared" si="20"/>
        <v>CONFLICTO LEVE</v>
      </c>
      <c r="U42" s="1184" t="str">
        <f t="shared" si="21"/>
        <v>CONFLICTO LEVE</v>
      </c>
      <c r="V42" s="1185" t="s">
        <v>4576</v>
      </c>
      <c r="W42" s="1185" t="s">
        <v>4576</v>
      </c>
      <c r="X42" s="1185" t="s">
        <v>4576</v>
      </c>
      <c r="Y42" s="1216" t="s">
        <v>4703</v>
      </c>
      <c r="Z42" s="1216" t="s">
        <v>4680</v>
      </c>
      <c r="AA42" s="1219" t="s">
        <v>4698</v>
      </c>
      <c r="AB42" s="1220" t="s">
        <v>1132</v>
      </c>
      <c r="AC42" s="1221" t="s">
        <v>4610</v>
      </c>
    </row>
    <row r="43" spans="3:29" ht="89.4" customHeight="1">
      <c r="C43" s="1680"/>
      <c r="D43" s="1188" t="s">
        <v>4613</v>
      </c>
      <c r="E43" s="1234" t="s">
        <v>4643</v>
      </c>
      <c r="F43" s="1187" t="s">
        <v>4508</v>
      </c>
      <c r="G43" s="1182" t="s">
        <v>4615</v>
      </c>
      <c r="H43" s="1182" t="s">
        <v>4616</v>
      </c>
      <c r="I43" s="1212" t="s">
        <v>4631</v>
      </c>
      <c r="J43" s="1218">
        <v>2</v>
      </c>
      <c r="K43" s="1218">
        <v>2</v>
      </c>
      <c r="L43" s="1218">
        <v>2</v>
      </c>
      <c r="M43" s="1218">
        <v>2</v>
      </c>
      <c r="N43" s="1218">
        <v>2</v>
      </c>
      <c r="O43" s="1218">
        <v>2</v>
      </c>
      <c r="P43" s="1183">
        <f t="shared" si="16"/>
        <v>4</v>
      </c>
      <c r="Q43" s="1183">
        <f t="shared" si="17"/>
        <v>4</v>
      </c>
      <c r="R43" s="1183">
        <f t="shared" si="18"/>
        <v>4</v>
      </c>
      <c r="S43" s="1184" t="str">
        <f t="shared" si="19"/>
        <v>CONFLICTO LEVE</v>
      </c>
      <c r="T43" s="1184" t="str">
        <f t="shared" si="20"/>
        <v>CONFLICTO LEVE</v>
      </c>
      <c r="U43" s="1184" t="str">
        <f t="shared" si="21"/>
        <v>CONFLICTO LEVE</v>
      </c>
      <c r="V43" s="1185" t="s">
        <v>4576</v>
      </c>
      <c r="W43" s="1185" t="s">
        <v>4576</v>
      </c>
      <c r="X43" s="1185" t="s">
        <v>4576</v>
      </c>
      <c r="Y43" s="1216" t="s">
        <v>4706</v>
      </c>
      <c r="Z43" s="1216" t="s">
        <v>4680</v>
      </c>
      <c r="AA43" s="1219" t="s">
        <v>4698</v>
      </c>
      <c r="AB43" s="1220" t="s">
        <v>1132</v>
      </c>
      <c r="AC43" s="1221" t="s">
        <v>4610</v>
      </c>
    </row>
    <row r="45" spans="3:29" ht="21">
      <c r="L45" s="1208" t="s">
        <v>4645</v>
      </c>
    </row>
  </sheetData>
  <mergeCells count="53">
    <mergeCell ref="D3:E5"/>
    <mergeCell ref="D8:F8"/>
    <mergeCell ref="G8:I8"/>
    <mergeCell ref="J8:O8"/>
    <mergeCell ref="P8:X8"/>
    <mergeCell ref="F5:Z5"/>
    <mergeCell ref="F3:Z3"/>
    <mergeCell ref="C7:AC7"/>
    <mergeCell ref="AC3:AC5"/>
    <mergeCell ref="AA3:AB3"/>
    <mergeCell ref="AA4:AB4"/>
    <mergeCell ref="AA5:AB5"/>
    <mergeCell ref="F4:Z4"/>
    <mergeCell ref="V9:X9"/>
    <mergeCell ref="Y9:AC9"/>
    <mergeCell ref="C8:C20"/>
    <mergeCell ref="D9:F9"/>
    <mergeCell ref="G9:I9"/>
    <mergeCell ref="J9:L9"/>
    <mergeCell ref="M9:O9"/>
    <mergeCell ref="P9:R9"/>
    <mergeCell ref="S9:U9"/>
    <mergeCell ref="Y8:AC8"/>
    <mergeCell ref="S24:U24"/>
    <mergeCell ref="V24:X24"/>
    <mergeCell ref="Y24:AC24"/>
    <mergeCell ref="C23:C32"/>
    <mergeCell ref="D23:F23"/>
    <mergeCell ref="G23:I23"/>
    <mergeCell ref="J23:O23"/>
    <mergeCell ref="P23:X23"/>
    <mergeCell ref="Y23:AC23"/>
    <mergeCell ref="D24:F24"/>
    <mergeCell ref="G24:I24"/>
    <mergeCell ref="J24:L24"/>
    <mergeCell ref="M24:O24"/>
    <mergeCell ref="P24:R24"/>
    <mergeCell ref="C22:AC22"/>
    <mergeCell ref="C35:AC35"/>
    <mergeCell ref="P37:R37"/>
    <mergeCell ref="S37:U37"/>
    <mergeCell ref="V37:X37"/>
    <mergeCell ref="Y37:AC37"/>
    <mergeCell ref="C36:C43"/>
    <mergeCell ref="J36:O36"/>
    <mergeCell ref="P36:X36"/>
    <mergeCell ref="Y36:AC36"/>
    <mergeCell ref="D37:F37"/>
    <mergeCell ref="G37:I37"/>
    <mergeCell ref="J37:L37"/>
    <mergeCell ref="M37:O37"/>
    <mergeCell ref="D36:F36"/>
    <mergeCell ref="G36:I36"/>
  </mergeCells>
  <conditionalFormatting sqref="V11:X20 V26:X32">
    <cfRule type="cellIs" dxfId="2207" priority="79" stopIfTrue="1" operator="equal">
      <formula>"INTOLERABLE"</formula>
    </cfRule>
  </conditionalFormatting>
  <conditionalFormatting sqref="V11:X20 V26:X32">
    <cfRule type="cellIs" dxfId="2206" priority="80" stopIfTrue="1" operator="equal">
      <formula>"IMPORTANTE"</formula>
    </cfRule>
  </conditionalFormatting>
  <conditionalFormatting sqref="V11:X20 V26:X32">
    <cfRule type="cellIs" dxfId="2205" priority="81" stopIfTrue="1" operator="equal">
      <formula>"MODERADO"</formula>
    </cfRule>
  </conditionalFormatting>
  <conditionalFormatting sqref="P11:R20 P26:R32">
    <cfRule type="cellIs" dxfId="2204" priority="76" stopIfTrue="1" operator="between">
      <formula>1</formula>
      <formula>2</formula>
    </cfRule>
    <cfRule type="cellIs" dxfId="2203" priority="77" stopIfTrue="1" operator="between">
      <formula>3</formula>
      <formula>4</formula>
    </cfRule>
    <cfRule type="cellIs" dxfId="2202" priority="78" stopIfTrue="1" operator="between">
      <formula>6</formula>
      <formula>9</formula>
    </cfRule>
  </conditionalFormatting>
  <conditionalFormatting sqref="I11:I20 I26:I32">
    <cfRule type="containsText" dxfId="2201" priority="73" stopIfTrue="1" operator="containsText" text="EFICACIA BAJA">
      <formula>NOT(ISERROR(SEARCH("EFICACIA BAJA",I11)))</formula>
    </cfRule>
    <cfRule type="containsText" dxfId="2200" priority="74" stopIfTrue="1" operator="containsText" text="EFICACIA MEDIA">
      <formula>NOT(ISERROR(SEARCH("EFICACIA MEDIA",I11)))</formula>
    </cfRule>
    <cfRule type="containsText" dxfId="2199" priority="75" stopIfTrue="1" operator="containsText" text="EFICACIA ALTA">
      <formula>NOT(ISERROR(SEARCH("EFICACIA ALTA",I11)))</formula>
    </cfRule>
  </conditionalFormatting>
  <conditionalFormatting sqref="S11:U20 S26:U32">
    <cfRule type="containsText" dxfId="2198" priority="70" stopIfTrue="1" operator="containsText" text="CONFLICTO POTENCIAL">
      <formula>NOT(ISERROR(SEARCH("CONFLICTO POTENCIAL",S11)))</formula>
    </cfRule>
    <cfRule type="containsText" dxfId="2197" priority="71" stopIfTrue="1" operator="containsText" text="CONFLICTO LEVE">
      <formula>NOT(ISERROR(SEARCH("CONFLICTO LEVE",S11)))</formula>
    </cfRule>
    <cfRule type="containsText" dxfId="2196" priority="72" stopIfTrue="1" operator="containsText" text="CASI CHOQUE">
      <formula>NOT(ISERROR(SEARCH("CASI CHOQUE",S11)))</formula>
    </cfRule>
  </conditionalFormatting>
  <conditionalFormatting sqref="I39:I43">
    <cfRule type="containsText" dxfId="2195" priority="40" stopIfTrue="1" operator="containsText" text="EFICACIA BAJA">
      <formula>NOT(ISERROR(SEARCH("EFICACIA BAJA",I39)))</formula>
    </cfRule>
    <cfRule type="containsText" dxfId="2194" priority="41" stopIfTrue="1" operator="containsText" text="EFICACIA MEDIA">
      <formula>NOT(ISERROR(SEARCH("EFICACIA MEDIA",I39)))</formula>
    </cfRule>
    <cfRule type="containsText" dxfId="2193" priority="42" stopIfTrue="1" operator="containsText" text="EFICACIA ALTA">
      <formula>NOT(ISERROR(SEARCH("EFICACIA ALTA",I39)))</formula>
    </cfRule>
  </conditionalFormatting>
  <conditionalFormatting sqref="P39:R43">
    <cfRule type="cellIs" dxfId="2192" priority="10" stopIfTrue="1" operator="between">
      <formula>1</formula>
      <formula>2</formula>
    </cfRule>
    <cfRule type="cellIs" dxfId="2191" priority="11" stopIfTrue="1" operator="between">
      <formula>3</formula>
      <formula>4</formula>
    </cfRule>
    <cfRule type="cellIs" dxfId="2190" priority="12" stopIfTrue="1" operator="between">
      <formula>6</formula>
      <formula>9</formula>
    </cfRule>
  </conditionalFormatting>
  <conditionalFormatting sqref="S39:U43">
    <cfRule type="containsText" dxfId="2189" priority="7" stopIfTrue="1" operator="containsText" text="CONFLICTO POTENCIAL">
      <formula>NOT(ISERROR(SEARCH("CONFLICTO POTENCIAL",S39)))</formula>
    </cfRule>
    <cfRule type="containsText" dxfId="2188" priority="8" stopIfTrue="1" operator="containsText" text="CONFLICTO LEVE">
      <formula>NOT(ISERROR(SEARCH("CONFLICTO LEVE",S39)))</formula>
    </cfRule>
    <cfRule type="containsText" dxfId="2187" priority="9" stopIfTrue="1" operator="containsText" text="CASI CHOQUE">
      <formula>NOT(ISERROR(SEARCH("CASI CHOQUE",S39)))</formula>
    </cfRule>
  </conditionalFormatting>
  <conditionalFormatting sqref="V39:X43">
    <cfRule type="cellIs" dxfId="2186" priority="1" stopIfTrue="1" operator="equal">
      <formula>"INTOLERABLE"</formula>
    </cfRule>
  </conditionalFormatting>
  <conditionalFormatting sqref="V39:X43">
    <cfRule type="cellIs" dxfId="2185" priority="2" stopIfTrue="1" operator="equal">
      <formula>"IMPORTANTE"</formula>
    </cfRule>
  </conditionalFormatting>
  <conditionalFormatting sqref="V39:X43">
    <cfRule type="cellIs" dxfId="2184" priority="3" stopIfTrue="1" operator="equal">
      <formula>"MODERADO"</formula>
    </cfRule>
  </conditionalFormatting>
  <pageMargins left="0.2" right="0.18333333333333332" top="0.75" bottom="0.75" header="0.3" footer="0.3"/>
  <pageSetup scale="11"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prompt="Exposición Frecuente (EF)_x000a_Exposición Ocasional (EO)_x000a_Exposición Esporádica (EE)_x000a_No Aplica (NA)" xr:uid="{00000000-0002-0000-1900-000000000000}">
          <x14:formula1>
            <xm:f>'METODOLOGÍA PESV'!$E$38:$E$41</xm:f>
          </x14:formula1>
          <xm:sqref>J11:L20 J39:L43 J26:L32</xm:sqref>
        </x14:dataValidation>
        <x14:dataValidation type="list" allowBlank="1" showInputMessage="1" showErrorMessage="1" xr:uid="{00000000-0002-0000-1900-000001000000}">
          <x14:formula1>
            <xm:f>'METODOLOGÍA PESV'!$F$26:$F$28</xm:f>
          </x14:formula1>
          <xm:sqref>I11:I20 I39:I43 I26:I32</xm:sqref>
        </x14:dataValidation>
        <x14:dataValidation type="list" allowBlank="1" showInputMessage="1" showErrorMessage="1" prompt="Muy Probable (MP)_x000a_Poco Probable (PP)_x000a_No es Probable (NEP)_x000a_No Aplica (NA)" xr:uid="{00000000-0002-0000-1900-000002000000}">
          <x14:formula1>
            <xm:f>'METODOLOGÍA PESV'!$E$46:$E$49</xm:f>
          </x14:formula1>
          <xm:sqref>M11:O20 M39:O43 M26:O32</xm:sqref>
        </x14:dataValidation>
        <x14:dataValidation type="list" allowBlank="1" showInputMessage="1" showErrorMessage="1" prompt="INTOLERABLE: El riesgo es inaceptable_x000a_IMPORTANTE: El riesgo es aceptable con controles_x000a_MODERADO: El riesgo es aceptable_x000a_" xr:uid="{00000000-0002-0000-1900-000003000000}">
          <x14:formula1>
            <xm:f>'METODOLOGÍA PESV'!$D$67:$D$69</xm:f>
          </x14:formula1>
          <xm:sqref>V11:X20 V39:X43 V26:X32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8"/>
  <dimension ref="C1:X112"/>
  <sheetViews>
    <sheetView view="pageBreakPreview" zoomScale="30" zoomScaleNormal="10" zoomScaleSheetLayoutView="30" workbookViewId="0">
      <selection activeCell="H13" sqref="H13"/>
    </sheetView>
  </sheetViews>
  <sheetFormatPr baseColWidth="10" defaultColWidth="11.44140625" defaultRowHeight="14.4"/>
  <cols>
    <col min="1" max="2" width="11.44140625" style="169"/>
    <col min="3" max="3" width="40.6640625" style="169" customWidth="1"/>
    <col min="4" max="4" width="30.44140625" style="169" customWidth="1"/>
    <col min="5" max="5" width="26" style="169" customWidth="1"/>
    <col min="6" max="6" width="91.6640625" style="169" customWidth="1"/>
    <col min="7" max="7" width="39.33203125" style="169" customWidth="1"/>
    <col min="8" max="8" width="54.6640625" style="169" customWidth="1"/>
    <col min="9" max="9" width="28.44140625" style="169" customWidth="1"/>
    <col min="10" max="10" width="37.33203125" style="169" customWidth="1"/>
    <col min="11" max="11" width="38.109375" style="169" customWidth="1"/>
    <col min="12" max="12" width="27.109375" style="169" customWidth="1"/>
    <col min="13" max="13" width="26.88671875" style="169" customWidth="1"/>
    <col min="14" max="14" width="25" style="169" customWidth="1"/>
    <col min="15" max="15" width="32.33203125" style="169" customWidth="1"/>
    <col min="16" max="16" width="20" style="169" customWidth="1"/>
    <col min="17" max="17" width="22.6640625" style="169" customWidth="1"/>
    <col min="18" max="18" width="25.44140625" style="169" customWidth="1"/>
    <col min="19" max="19" width="41.44140625" style="169" customWidth="1"/>
    <col min="20" max="20" width="26.6640625" style="169" customWidth="1"/>
    <col min="21" max="21" width="45.44140625" style="169" customWidth="1"/>
    <col min="22" max="22" width="45.6640625" style="238" customWidth="1"/>
    <col min="23" max="23" width="121" style="169" customWidth="1"/>
    <col min="24" max="24" width="38.44140625" style="238" customWidth="1"/>
    <col min="25" max="16384" width="11.44140625" style="169"/>
  </cols>
  <sheetData>
    <row r="1" spans="3:24" ht="37.200000000000003" customHeight="1"/>
    <row r="2" spans="3:24" ht="51" customHeight="1" thickBot="1"/>
    <row r="3" spans="3:24" ht="27.75" customHeight="1">
      <c r="C3" s="1413"/>
      <c r="D3" s="1604" t="s">
        <v>1164</v>
      </c>
      <c r="E3" s="1605"/>
      <c r="F3" s="1605"/>
      <c r="G3" s="1605"/>
      <c r="H3" s="1605"/>
      <c r="I3" s="1605"/>
      <c r="J3" s="1605"/>
      <c r="K3" s="1605"/>
      <c r="L3" s="1605"/>
      <c r="M3" s="1605"/>
      <c r="N3" s="1605"/>
      <c r="O3" s="1605"/>
      <c r="P3" s="1605"/>
      <c r="Q3" s="1605"/>
      <c r="R3" s="1605"/>
      <c r="S3" s="1605"/>
      <c r="T3" s="1605"/>
      <c r="U3" s="1605"/>
      <c r="V3" s="1605"/>
      <c r="W3" s="78" t="s">
        <v>1</v>
      </c>
      <c r="X3" s="1419"/>
    </row>
    <row r="4" spans="3:24" ht="27.75" customHeight="1">
      <c r="C4" s="1414"/>
      <c r="D4" s="1606"/>
      <c r="E4" s="1606"/>
      <c r="F4" s="1606"/>
      <c r="G4" s="1606"/>
      <c r="H4" s="1606"/>
      <c r="I4" s="1606"/>
      <c r="J4" s="1606"/>
      <c r="K4" s="1606"/>
      <c r="L4" s="1606"/>
      <c r="M4" s="1606"/>
      <c r="N4" s="1606"/>
      <c r="O4" s="1606"/>
      <c r="P4" s="1606"/>
      <c r="Q4" s="1606"/>
      <c r="R4" s="1606"/>
      <c r="S4" s="1606"/>
      <c r="T4" s="1606"/>
      <c r="U4" s="1606"/>
      <c r="V4" s="1606"/>
      <c r="W4" s="195" t="s">
        <v>1876</v>
      </c>
      <c r="X4" s="1420"/>
    </row>
    <row r="5" spans="3:24" ht="27.75" customHeight="1">
      <c r="C5" s="1414"/>
      <c r="D5" s="1699" t="s">
        <v>4346</v>
      </c>
      <c r="E5" s="1699"/>
      <c r="F5" s="1699"/>
      <c r="G5" s="1699"/>
      <c r="H5" s="1699"/>
      <c r="I5" s="1699"/>
      <c r="J5" s="1699"/>
      <c r="K5" s="1699"/>
      <c r="L5" s="1699"/>
      <c r="M5" s="1699"/>
      <c r="N5" s="1699"/>
      <c r="O5" s="1699"/>
      <c r="P5" s="1699"/>
      <c r="Q5" s="1699"/>
      <c r="R5" s="1699"/>
      <c r="S5" s="1699"/>
      <c r="T5" s="1699"/>
      <c r="U5" s="1699"/>
      <c r="V5" s="1699"/>
      <c r="W5" s="195" t="s">
        <v>1974</v>
      </c>
      <c r="X5" s="1420"/>
    </row>
    <row r="6" spans="3:24" ht="86.25" customHeight="1">
      <c r="C6" s="1414"/>
      <c r="D6" s="1699"/>
      <c r="E6" s="1699"/>
      <c r="F6" s="1699"/>
      <c r="G6" s="1699"/>
      <c r="H6" s="1699"/>
      <c r="I6" s="1699"/>
      <c r="J6" s="1699"/>
      <c r="K6" s="1699"/>
      <c r="L6" s="1699"/>
      <c r="M6" s="1699"/>
      <c r="N6" s="1699"/>
      <c r="O6" s="1699"/>
      <c r="P6" s="1699"/>
      <c r="Q6" s="1699"/>
      <c r="R6" s="1699"/>
      <c r="S6" s="1699"/>
      <c r="T6" s="1699"/>
      <c r="U6" s="1699"/>
      <c r="V6" s="1699"/>
      <c r="W6" s="863" t="s">
        <v>2</v>
      </c>
      <c r="X6" s="1420"/>
    </row>
    <row r="7" spans="3:24" ht="76.5" customHeight="1">
      <c r="C7" s="251" t="s">
        <v>3</v>
      </c>
      <c r="D7" s="205">
        <v>43518</v>
      </c>
      <c r="E7" s="205">
        <v>43533</v>
      </c>
      <c r="F7" s="205">
        <v>43710</v>
      </c>
      <c r="G7" s="205">
        <v>43719</v>
      </c>
      <c r="H7" s="205">
        <v>43732</v>
      </c>
      <c r="I7" s="205">
        <v>43768</v>
      </c>
      <c r="J7" s="205">
        <v>44034</v>
      </c>
      <c r="K7" s="205">
        <v>44295</v>
      </c>
      <c r="L7" s="205">
        <v>44708</v>
      </c>
      <c r="M7" s="696">
        <v>45114</v>
      </c>
      <c r="N7" s="696">
        <v>45254</v>
      </c>
      <c r="O7" s="737">
        <v>45465</v>
      </c>
      <c r="P7" s="190"/>
      <c r="Q7" s="190"/>
      <c r="R7" s="190"/>
      <c r="S7" s="187"/>
      <c r="T7" s="249"/>
      <c r="U7" s="1405"/>
      <c r="V7" s="1405"/>
      <c r="W7" s="1406"/>
      <c r="X7" s="1407"/>
    </row>
    <row r="8" spans="3:24" ht="45">
      <c r="C8" s="1408" t="s">
        <v>128</v>
      </c>
      <c r="D8" s="1409"/>
      <c r="E8" s="1487" t="s">
        <v>2206</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489"/>
      <c r="D10" s="1433"/>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3753</v>
      </c>
      <c r="E11" s="1440" t="s">
        <v>6</v>
      </c>
      <c r="F11" s="315" t="s">
        <v>239</v>
      </c>
      <c r="G11" s="315" t="s">
        <v>1216</v>
      </c>
      <c r="H11" s="179" t="s">
        <v>240</v>
      </c>
      <c r="I11" s="179" t="s">
        <v>11</v>
      </c>
      <c r="J11" s="179" t="s">
        <v>3585</v>
      </c>
      <c r="K11" s="179" t="s">
        <v>1217</v>
      </c>
      <c r="L11" s="728">
        <v>2</v>
      </c>
      <c r="M11" s="729">
        <v>3</v>
      </c>
      <c r="N11" s="272">
        <f>+L11*M11</f>
        <v>6</v>
      </c>
      <c r="O11" s="273" t="str">
        <f>IF(N11&gt;=24,"MUY ALTO",IF(N11&gt;=10,"ALTO",IF(N11&gt;=6,"MEDIO","BAJO")))</f>
        <v>MEDIO</v>
      </c>
      <c r="P11" s="983">
        <v>25</v>
      </c>
      <c r="Q11" s="272">
        <f>+N11*P11</f>
        <v>150</v>
      </c>
      <c r="R11" s="274" t="str">
        <f>IF(Q11&gt;=600,"I",IF(Q11&gt;=150,"II",IF(Q11&gt;=40,"III",IF(Q11&gt;=20,"IV"))))</f>
        <v>II</v>
      </c>
      <c r="S11" s="246" t="str">
        <f>IF(Q11&gt;=600,"NO ACEPTABLE",IF(Q11&gt;=150,"ACEPTABLE CON CONTROL ESPECIFICO",IF(Q11&gt;=40,"MEJORABLE",IF(Q11&gt;=20,"ACEPTABLE"))))</f>
        <v>ACEPTABLE CON CONTROL ESPECIFICO</v>
      </c>
      <c r="T11" s="180" t="s">
        <v>13</v>
      </c>
      <c r="U11" s="180" t="s">
        <v>13</v>
      </c>
      <c r="V11" s="180" t="s">
        <v>13</v>
      </c>
      <c r="W11" s="35" t="s">
        <v>3961</v>
      </c>
      <c r="X11" s="183" t="s">
        <v>1106</v>
      </c>
    </row>
    <row r="12" spans="3:24" ht="213" customHeight="1">
      <c r="C12" s="1491"/>
      <c r="D12" s="1492"/>
      <c r="E12" s="1440"/>
      <c r="F12" s="315" t="s">
        <v>241</v>
      </c>
      <c r="G12" s="315" t="s">
        <v>1216</v>
      </c>
      <c r="H12" s="179" t="s">
        <v>240</v>
      </c>
      <c r="I12" s="179" t="s">
        <v>11</v>
      </c>
      <c r="J12" s="179" t="s">
        <v>3585</v>
      </c>
      <c r="K12" s="179" t="s">
        <v>1217</v>
      </c>
      <c r="L12" s="728">
        <v>6</v>
      </c>
      <c r="M12" s="729">
        <v>3</v>
      </c>
      <c r="N12" s="272">
        <f t="shared" ref="N12:N69" si="0">+L12*M12</f>
        <v>18</v>
      </c>
      <c r="O12" s="273" t="str">
        <f t="shared" ref="O12:O69" si="1">IF(N12&gt;=24,"MUY ALTO",IF(N12&gt;=10,"ALTO",IF(N12&gt;=6,"MEDIO","BAJO")))</f>
        <v>ALTO</v>
      </c>
      <c r="P12" s="983">
        <v>25</v>
      </c>
      <c r="Q12" s="272">
        <f t="shared" ref="Q12:Q69" si="2">+N12*P12</f>
        <v>450</v>
      </c>
      <c r="R12" s="274" t="str">
        <f t="shared" ref="R12:R18" si="3">IF(Q12&gt;=600,"I",IF(Q12&gt;=150,"II",IF(Q12&gt;=40,"III",IF(Q12&gt;=20,"IV"))))</f>
        <v>II</v>
      </c>
      <c r="S12" s="246" t="str">
        <f t="shared" ref="S12:S69" si="4">IF(Q12&gt;=600,"NO ACEPTABLE",IF(Q12&gt;=150,"ACEPTABLE CON CONTROL ESPECIFICO",IF(Q12&gt;=40,"MEJORABLE",IF(Q12&gt;=20,"ACEPTABLE"))))</f>
        <v>ACEPTABLE CON CONTROL ESPECIFICO</v>
      </c>
      <c r="T12" s="180" t="s">
        <v>13</v>
      </c>
      <c r="U12" s="180" t="s">
        <v>13</v>
      </c>
      <c r="V12" s="180" t="s">
        <v>13</v>
      </c>
      <c r="W12" s="35" t="s">
        <v>3962</v>
      </c>
      <c r="X12" s="183" t="s">
        <v>243</v>
      </c>
    </row>
    <row r="13" spans="3:24" ht="84.6">
      <c r="C13" s="1491"/>
      <c r="D13" s="1492"/>
      <c r="E13" s="1440"/>
      <c r="F13" s="5" t="s">
        <v>156</v>
      </c>
      <c r="G13" s="363" t="s">
        <v>17</v>
      </c>
      <c r="H13" s="316" t="s">
        <v>18</v>
      </c>
      <c r="I13" s="179" t="s">
        <v>11</v>
      </c>
      <c r="J13" s="179" t="s">
        <v>11</v>
      </c>
      <c r="K13" s="179" t="s">
        <v>1087</v>
      </c>
      <c r="L13" s="728">
        <v>6</v>
      </c>
      <c r="M13" s="729">
        <v>2</v>
      </c>
      <c r="N13" s="272">
        <f t="shared" si="0"/>
        <v>12</v>
      </c>
      <c r="O13" s="273" t="str">
        <f t="shared" si="1"/>
        <v>ALTO</v>
      </c>
      <c r="P13" s="983">
        <v>25</v>
      </c>
      <c r="Q13" s="272">
        <f t="shared" si="2"/>
        <v>300</v>
      </c>
      <c r="R13" s="274" t="str">
        <f t="shared" si="3"/>
        <v>II</v>
      </c>
      <c r="S13" s="246" t="str">
        <f t="shared" si="4"/>
        <v>ACEPTABLE CON CONTROL ESPECIFICO</v>
      </c>
      <c r="T13" s="180" t="s">
        <v>13</v>
      </c>
      <c r="U13" s="179" t="s">
        <v>14</v>
      </c>
      <c r="V13" s="179" t="s">
        <v>1221</v>
      </c>
      <c r="W13" s="38" t="s">
        <v>2066</v>
      </c>
      <c r="X13" s="183" t="s">
        <v>13</v>
      </c>
    </row>
    <row r="14" spans="3:24" ht="276" customHeight="1">
      <c r="C14" s="1491"/>
      <c r="D14" s="1492"/>
      <c r="E14" s="1440"/>
      <c r="F14" s="3" t="s">
        <v>1218</v>
      </c>
      <c r="G14" s="363" t="s">
        <v>1204</v>
      </c>
      <c r="H14" s="179" t="s">
        <v>47</v>
      </c>
      <c r="I14" s="179" t="s">
        <v>11</v>
      </c>
      <c r="J14" s="179" t="s">
        <v>3586</v>
      </c>
      <c r="K14" s="179" t="s">
        <v>11</v>
      </c>
      <c r="L14" s="728">
        <v>2</v>
      </c>
      <c r="M14" s="729">
        <v>2</v>
      </c>
      <c r="N14" s="272">
        <f t="shared" si="0"/>
        <v>4</v>
      </c>
      <c r="O14" s="273" t="str">
        <f t="shared" si="1"/>
        <v>BAJO</v>
      </c>
      <c r="P14" s="983">
        <v>25</v>
      </c>
      <c r="Q14" s="272">
        <f t="shared" si="2"/>
        <v>100</v>
      </c>
      <c r="R14" s="274" t="str">
        <f t="shared" si="3"/>
        <v>III</v>
      </c>
      <c r="S14" s="246" t="str">
        <f t="shared" si="4"/>
        <v>MEJORABLE</v>
      </c>
      <c r="T14" s="179" t="s">
        <v>13</v>
      </c>
      <c r="U14" s="179" t="s">
        <v>13</v>
      </c>
      <c r="V14" s="179" t="s">
        <v>1221</v>
      </c>
      <c r="W14" s="5" t="s">
        <v>2067</v>
      </c>
      <c r="X14" s="183" t="s">
        <v>14</v>
      </c>
    </row>
    <row r="15" spans="3:24" ht="112.5" customHeight="1">
      <c r="C15" s="1491"/>
      <c r="D15" s="1492"/>
      <c r="E15" s="1440"/>
      <c r="F15" s="3" t="s">
        <v>1222</v>
      </c>
      <c r="G15" s="363" t="s">
        <v>1204</v>
      </c>
      <c r="H15" s="316" t="s">
        <v>1057</v>
      </c>
      <c r="I15" s="179" t="s">
        <v>11</v>
      </c>
      <c r="J15" s="179" t="s">
        <v>1107</v>
      </c>
      <c r="K15" s="179" t="s">
        <v>1087</v>
      </c>
      <c r="L15" s="728">
        <v>6</v>
      </c>
      <c r="M15" s="729">
        <v>2</v>
      </c>
      <c r="N15" s="272">
        <f t="shared" si="0"/>
        <v>12</v>
      </c>
      <c r="O15" s="273" t="str">
        <f t="shared" si="1"/>
        <v>ALTO</v>
      </c>
      <c r="P15" s="983">
        <v>25</v>
      </c>
      <c r="Q15" s="272">
        <f t="shared" si="2"/>
        <v>300</v>
      </c>
      <c r="R15" s="274" t="str">
        <f t="shared" si="3"/>
        <v>II</v>
      </c>
      <c r="S15" s="246" t="str">
        <f t="shared" si="4"/>
        <v>ACEPTABLE CON CONTROL ESPECIFICO</v>
      </c>
      <c r="T15" s="179" t="s">
        <v>13</v>
      </c>
      <c r="U15" s="179" t="s">
        <v>13</v>
      </c>
      <c r="V15" s="179" t="s">
        <v>1223</v>
      </c>
      <c r="W15" s="316" t="s">
        <v>2068</v>
      </c>
      <c r="X15" s="183" t="s">
        <v>190</v>
      </c>
    </row>
    <row r="16" spans="3:24" ht="219" customHeight="1">
      <c r="C16" s="1491"/>
      <c r="D16" s="1492"/>
      <c r="E16" s="1440"/>
      <c r="F16" s="3" t="s">
        <v>7</v>
      </c>
      <c r="G16" s="363" t="s">
        <v>8</v>
      </c>
      <c r="H16" s="314" t="s">
        <v>9</v>
      </c>
      <c r="I16" s="179" t="s">
        <v>10</v>
      </c>
      <c r="J16" s="179" t="s">
        <v>3587</v>
      </c>
      <c r="K16" s="179" t="s">
        <v>1087</v>
      </c>
      <c r="L16" s="728">
        <v>2</v>
      </c>
      <c r="M16" s="729">
        <v>2</v>
      </c>
      <c r="N16" s="272">
        <f t="shared" si="0"/>
        <v>4</v>
      </c>
      <c r="O16" s="273" t="str">
        <f t="shared" si="1"/>
        <v>BAJO</v>
      </c>
      <c r="P16" s="983">
        <v>25</v>
      </c>
      <c r="Q16" s="272">
        <f t="shared" si="2"/>
        <v>100</v>
      </c>
      <c r="R16" s="274" t="str">
        <f t="shared" si="3"/>
        <v>III</v>
      </c>
      <c r="S16" s="246" t="str">
        <f t="shared" si="4"/>
        <v>MEJORABLE</v>
      </c>
      <c r="T16" s="179" t="s">
        <v>13</v>
      </c>
      <c r="U16" s="179" t="s">
        <v>14</v>
      </c>
      <c r="V16" s="179" t="s">
        <v>14</v>
      </c>
      <c r="W16" s="38" t="s">
        <v>2069</v>
      </c>
      <c r="X16" s="183" t="s">
        <v>13</v>
      </c>
    </row>
    <row r="17" spans="3:24" ht="135" customHeight="1">
      <c r="C17" s="1491"/>
      <c r="D17" s="1492"/>
      <c r="E17" s="1440"/>
      <c r="F17" s="5" t="s">
        <v>15</v>
      </c>
      <c r="G17" s="363" t="s">
        <v>8</v>
      </c>
      <c r="H17" s="316" t="s">
        <v>315</v>
      </c>
      <c r="I17" s="179" t="s">
        <v>11</v>
      </c>
      <c r="J17" s="179" t="s">
        <v>44</v>
      </c>
      <c r="K17" s="179" t="s">
        <v>1109</v>
      </c>
      <c r="L17" s="728">
        <v>6</v>
      </c>
      <c r="M17" s="729">
        <v>3</v>
      </c>
      <c r="N17" s="272">
        <f t="shared" si="0"/>
        <v>18</v>
      </c>
      <c r="O17" s="273" t="str">
        <f t="shared" si="1"/>
        <v>ALTO</v>
      </c>
      <c r="P17" s="983">
        <v>25</v>
      </c>
      <c r="Q17" s="272">
        <f t="shared" si="2"/>
        <v>450</v>
      </c>
      <c r="R17" s="274" t="str">
        <f t="shared" si="3"/>
        <v>II</v>
      </c>
      <c r="S17" s="246" t="str">
        <f t="shared" si="4"/>
        <v>ACEPTABLE CON CONTROL ESPECIFICO</v>
      </c>
      <c r="T17" s="179" t="s">
        <v>14</v>
      </c>
      <c r="U17" s="179" t="s">
        <v>14</v>
      </c>
      <c r="V17" s="179" t="s">
        <v>14</v>
      </c>
      <c r="W17" s="38" t="s">
        <v>2070</v>
      </c>
      <c r="X17" s="183" t="s">
        <v>13</v>
      </c>
    </row>
    <row r="18" spans="3:24" ht="146.25" customHeight="1">
      <c r="C18" s="1491"/>
      <c r="D18" s="1492"/>
      <c r="E18" s="1440"/>
      <c r="F18" s="3" t="s">
        <v>594</v>
      </c>
      <c r="G18" s="363" t="s">
        <v>8</v>
      </c>
      <c r="H18" s="316" t="s">
        <v>283</v>
      </c>
      <c r="I18" s="179" t="s">
        <v>11</v>
      </c>
      <c r="J18" s="179" t="s">
        <v>44</v>
      </c>
      <c r="K18" s="179" t="s">
        <v>1087</v>
      </c>
      <c r="L18" s="728">
        <v>6</v>
      </c>
      <c r="M18" s="729">
        <v>2</v>
      </c>
      <c r="N18" s="272">
        <f t="shared" si="0"/>
        <v>12</v>
      </c>
      <c r="O18" s="273" t="str">
        <f t="shared" si="1"/>
        <v>ALTO</v>
      </c>
      <c r="P18" s="983">
        <v>25</v>
      </c>
      <c r="Q18" s="272">
        <f t="shared" si="2"/>
        <v>300</v>
      </c>
      <c r="R18" s="274" t="str">
        <f t="shared" si="3"/>
        <v>II</v>
      </c>
      <c r="S18" s="246" t="str">
        <f t="shared" si="4"/>
        <v>ACEPTABLE CON CONTROL ESPECIFICO</v>
      </c>
      <c r="T18" s="179" t="s">
        <v>13</v>
      </c>
      <c r="U18" s="179" t="s">
        <v>13</v>
      </c>
      <c r="V18" s="179" t="s">
        <v>13</v>
      </c>
      <c r="W18" s="316" t="s">
        <v>2071</v>
      </c>
      <c r="X18" s="183" t="s">
        <v>13</v>
      </c>
    </row>
    <row r="19" spans="3:24" ht="341.25" customHeight="1">
      <c r="C19" s="1491"/>
      <c r="D19" s="1492"/>
      <c r="E19" s="1440"/>
      <c r="F19" s="5" t="s">
        <v>40</v>
      </c>
      <c r="G19" s="3" t="s">
        <v>20</v>
      </c>
      <c r="H19" s="5" t="s">
        <v>41</v>
      </c>
      <c r="I19" s="179" t="s">
        <v>11</v>
      </c>
      <c r="J19" s="5" t="s">
        <v>11</v>
      </c>
      <c r="K19" s="179" t="s">
        <v>1224</v>
      </c>
      <c r="L19" s="728">
        <v>6</v>
      </c>
      <c r="M19" s="729">
        <v>3</v>
      </c>
      <c r="N19" s="272">
        <f t="shared" si="0"/>
        <v>18</v>
      </c>
      <c r="O19" s="273" t="str">
        <f t="shared" si="1"/>
        <v>ALTO</v>
      </c>
      <c r="P19" s="983">
        <v>25</v>
      </c>
      <c r="Q19" s="272">
        <f t="shared" si="2"/>
        <v>450</v>
      </c>
      <c r="R19" s="274" t="str">
        <f t="shared" ref="R19:R70" si="5">IF(Q19&gt;=600,"I",IF(Q19&gt;=150,"II",IF(Q19&gt;=40,"III",IF(Q19&gt;=20,"IV"))))</f>
        <v>II</v>
      </c>
      <c r="S19" s="246" t="str">
        <f t="shared" si="4"/>
        <v>ACEPTABLE CON CONTROL ESPECIFICO</v>
      </c>
      <c r="T19" s="179" t="s">
        <v>14</v>
      </c>
      <c r="U19" s="179" t="s">
        <v>14</v>
      </c>
      <c r="V19" s="179" t="s">
        <v>14</v>
      </c>
      <c r="W19" s="5" t="s">
        <v>2072</v>
      </c>
      <c r="X19" s="183" t="s">
        <v>13</v>
      </c>
    </row>
    <row r="20" spans="3:24" ht="188.25" customHeight="1">
      <c r="C20" s="1491"/>
      <c r="D20" s="1492"/>
      <c r="E20" s="1440"/>
      <c r="F20" s="188" t="s">
        <v>19</v>
      </c>
      <c r="G20" s="363" t="s">
        <v>20</v>
      </c>
      <c r="H20" s="179" t="s">
        <v>21</v>
      </c>
      <c r="I20" s="184" t="s">
        <v>11</v>
      </c>
      <c r="J20" s="184" t="s">
        <v>11</v>
      </c>
      <c r="K20" s="179" t="s">
        <v>1224</v>
      </c>
      <c r="L20" s="728">
        <v>6</v>
      </c>
      <c r="M20" s="729">
        <v>2</v>
      </c>
      <c r="N20" s="272">
        <f t="shared" si="0"/>
        <v>12</v>
      </c>
      <c r="O20" s="273" t="str">
        <f t="shared" si="1"/>
        <v>ALTO</v>
      </c>
      <c r="P20" s="983">
        <v>25</v>
      </c>
      <c r="Q20" s="272">
        <f t="shared" si="2"/>
        <v>300</v>
      </c>
      <c r="R20" s="274" t="str">
        <f t="shared" si="5"/>
        <v>II</v>
      </c>
      <c r="S20" s="246" t="str">
        <f t="shared" si="4"/>
        <v>ACEPTABLE CON CONTROL ESPECIFICO</v>
      </c>
      <c r="T20" s="180" t="s">
        <v>13</v>
      </c>
      <c r="U20" s="179" t="s">
        <v>14</v>
      </c>
      <c r="V20" s="180" t="s">
        <v>13</v>
      </c>
      <c r="W20" s="310" t="s">
        <v>2073</v>
      </c>
      <c r="X20" s="183" t="s">
        <v>13</v>
      </c>
    </row>
    <row r="21" spans="3:24" ht="114">
      <c r="C21" s="1491"/>
      <c r="D21" s="1492"/>
      <c r="E21" s="1440"/>
      <c r="F21" s="33" t="s">
        <v>35</v>
      </c>
      <c r="G21" s="363" t="s">
        <v>20</v>
      </c>
      <c r="H21" s="179" t="s">
        <v>48</v>
      </c>
      <c r="I21" s="179" t="s">
        <v>11</v>
      </c>
      <c r="J21" s="184" t="s">
        <v>1225</v>
      </c>
      <c r="K21" s="184" t="s">
        <v>1226</v>
      </c>
      <c r="L21" s="728">
        <v>2</v>
      </c>
      <c r="M21" s="729">
        <v>2</v>
      </c>
      <c r="N21" s="272">
        <f t="shared" si="0"/>
        <v>4</v>
      </c>
      <c r="O21" s="273" t="str">
        <f t="shared" si="1"/>
        <v>BAJO</v>
      </c>
      <c r="P21" s="983">
        <v>25</v>
      </c>
      <c r="Q21" s="272">
        <f t="shared" si="2"/>
        <v>100</v>
      </c>
      <c r="R21" s="274" t="str">
        <f t="shared" si="5"/>
        <v>III</v>
      </c>
      <c r="S21" s="246" t="str">
        <f t="shared" si="4"/>
        <v>MEJORABLE</v>
      </c>
      <c r="T21" s="179" t="s">
        <v>13</v>
      </c>
      <c r="U21" s="179" t="s">
        <v>13</v>
      </c>
      <c r="V21" s="179" t="s">
        <v>13</v>
      </c>
      <c r="W21" s="5" t="s">
        <v>2074</v>
      </c>
      <c r="X21" s="183" t="s">
        <v>13</v>
      </c>
    </row>
    <row r="22" spans="3:24" ht="186" customHeight="1">
      <c r="C22" s="1491"/>
      <c r="D22" s="1493" t="s">
        <v>3827</v>
      </c>
      <c r="E22" s="1440" t="s">
        <v>6</v>
      </c>
      <c r="F22" s="33" t="s">
        <v>250</v>
      </c>
      <c r="G22" s="363" t="s">
        <v>33</v>
      </c>
      <c r="H22" s="310" t="s">
        <v>160</v>
      </c>
      <c r="I22" s="179" t="s">
        <v>10</v>
      </c>
      <c r="J22" s="178" t="s">
        <v>2453</v>
      </c>
      <c r="K22" s="179" t="s">
        <v>4159</v>
      </c>
      <c r="L22" s="728">
        <v>2</v>
      </c>
      <c r="M22" s="729">
        <v>2</v>
      </c>
      <c r="N22" s="272">
        <f t="shared" si="0"/>
        <v>4</v>
      </c>
      <c r="O22" s="273" t="str">
        <f t="shared" si="1"/>
        <v>BAJO</v>
      </c>
      <c r="P22" s="983">
        <v>25</v>
      </c>
      <c r="Q22" s="272">
        <f t="shared" si="2"/>
        <v>100</v>
      </c>
      <c r="R22" s="274" t="str">
        <f t="shared" si="5"/>
        <v>III</v>
      </c>
      <c r="S22" s="246" t="str">
        <f t="shared" si="4"/>
        <v>MEJORABLE</v>
      </c>
      <c r="T22" s="179" t="s">
        <v>13</v>
      </c>
      <c r="U22" s="179" t="s">
        <v>13</v>
      </c>
      <c r="V22" s="179" t="s">
        <v>13</v>
      </c>
      <c r="W22" s="36" t="s">
        <v>2075</v>
      </c>
      <c r="X22" s="183" t="s">
        <v>162</v>
      </c>
    </row>
    <row r="23" spans="3:24" ht="279" customHeight="1">
      <c r="C23" s="1491"/>
      <c r="D23" s="1493"/>
      <c r="E23" s="1440"/>
      <c r="F23" s="178" t="s">
        <v>248</v>
      </c>
      <c r="G23" s="185" t="s">
        <v>219</v>
      </c>
      <c r="H23" s="178" t="s">
        <v>220</v>
      </c>
      <c r="I23" s="178" t="s">
        <v>11</v>
      </c>
      <c r="J23" s="178" t="s">
        <v>2453</v>
      </c>
      <c r="K23" s="179" t="s">
        <v>4160</v>
      </c>
      <c r="L23" s="728">
        <v>2</v>
      </c>
      <c r="M23" s="729">
        <v>2</v>
      </c>
      <c r="N23" s="272">
        <f t="shared" si="0"/>
        <v>4</v>
      </c>
      <c r="O23" s="273" t="str">
        <f t="shared" si="1"/>
        <v>BAJO</v>
      </c>
      <c r="P23" s="983">
        <v>25</v>
      </c>
      <c r="Q23" s="272">
        <f t="shared" si="2"/>
        <v>100</v>
      </c>
      <c r="R23" s="274" t="str">
        <f t="shared" si="5"/>
        <v>III</v>
      </c>
      <c r="S23" s="246" t="str">
        <f t="shared" si="4"/>
        <v>MEJORABLE</v>
      </c>
      <c r="T23" s="179" t="s">
        <v>91</v>
      </c>
      <c r="U23" s="179" t="s">
        <v>91</v>
      </c>
      <c r="V23" s="180" t="s">
        <v>13</v>
      </c>
      <c r="W23" s="179" t="s">
        <v>3588</v>
      </c>
      <c r="X23" s="183" t="s">
        <v>4153</v>
      </c>
    </row>
    <row r="24" spans="3:24" ht="279" customHeight="1">
      <c r="C24" s="1491"/>
      <c r="D24" s="1493"/>
      <c r="E24" s="1440"/>
      <c r="F24" s="196" t="s">
        <v>380</v>
      </c>
      <c r="G24" s="193" t="s">
        <v>17</v>
      </c>
      <c r="H24" s="194" t="s">
        <v>18</v>
      </c>
      <c r="I24" s="195" t="s">
        <v>11</v>
      </c>
      <c r="J24" s="195" t="s">
        <v>11</v>
      </c>
      <c r="K24" s="195" t="s">
        <v>45</v>
      </c>
      <c r="L24" s="728">
        <v>2</v>
      </c>
      <c r="M24" s="729">
        <v>2</v>
      </c>
      <c r="N24" s="272">
        <f t="shared" si="0"/>
        <v>4</v>
      </c>
      <c r="O24" s="273" t="str">
        <f t="shared" si="1"/>
        <v>BAJO</v>
      </c>
      <c r="P24" s="983">
        <v>25</v>
      </c>
      <c r="Q24" s="272">
        <f t="shared" si="2"/>
        <v>100</v>
      </c>
      <c r="R24" s="274" t="str">
        <f t="shared" si="5"/>
        <v>III</v>
      </c>
      <c r="S24" s="246" t="str">
        <f t="shared" si="4"/>
        <v>MEJORABLE</v>
      </c>
      <c r="T24" s="66" t="s">
        <v>13</v>
      </c>
      <c r="U24" s="195" t="s">
        <v>14</v>
      </c>
      <c r="V24" s="195" t="s">
        <v>14</v>
      </c>
      <c r="W24" s="100" t="s">
        <v>2076</v>
      </c>
      <c r="X24" s="204" t="s">
        <v>13</v>
      </c>
    </row>
    <row r="25" spans="3:24" ht="189">
      <c r="C25" s="1491"/>
      <c r="D25" s="1493"/>
      <c r="E25" s="1440"/>
      <c r="F25" s="192" t="s">
        <v>367</v>
      </c>
      <c r="G25" s="193" t="s">
        <v>8</v>
      </c>
      <c r="H25" s="194" t="s">
        <v>368</v>
      </c>
      <c r="I25" s="195" t="s">
        <v>10</v>
      </c>
      <c r="J25" s="195" t="s">
        <v>11</v>
      </c>
      <c r="K25" s="195" t="s">
        <v>369</v>
      </c>
      <c r="L25" s="728">
        <v>6</v>
      </c>
      <c r="M25" s="729">
        <v>3</v>
      </c>
      <c r="N25" s="272">
        <f t="shared" si="0"/>
        <v>18</v>
      </c>
      <c r="O25" s="273" t="str">
        <f t="shared" si="1"/>
        <v>ALTO</v>
      </c>
      <c r="P25" s="983">
        <v>25</v>
      </c>
      <c r="Q25" s="272">
        <f t="shared" si="2"/>
        <v>450</v>
      </c>
      <c r="R25" s="274" t="str">
        <f t="shared" si="5"/>
        <v>II</v>
      </c>
      <c r="S25" s="246" t="str">
        <f t="shared" si="4"/>
        <v>ACEPTABLE CON CONTROL ESPECIFICO</v>
      </c>
      <c r="T25" s="195" t="s">
        <v>13</v>
      </c>
      <c r="U25" s="195" t="s">
        <v>14</v>
      </c>
      <c r="V25" s="195" t="s">
        <v>14</v>
      </c>
      <c r="W25" s="100" t="s">
        <v>2077</v>
      </c>
      <c r="X25" s="204" t="s">
        <v>13</v>
      </c>
    </row>
    <row r="26" spans="3:24" ht="251.25" customHeight="1">
      <c r="C26" s="1491"/>
      <c r="D26" s="1493"/>
      <c r="E26" s="1440"/>
      <c r="F26" s="192" t="s">
        <v>371</v>
      </c>
      <c r="G26" s="193" t="s">
        <v>8</v>
      </c>
      <c r="H26" s="194" t="s">
        <v>372</v>
      </c>
      <c r="I26" s="195" t="s">
        <v>10</v>
      </c>
      <c r="J26" s="195" t="s">
        <v>11</v>
      </c>
      <c r="K26" s="195" t="s">
        <v>369</v>
      </c>
      <c r="L26" s="728">
        <v>2</v>
      </c>
      <c r="M26" s="729">
        <v>3</v>
      </c>
      <c r="N26" s="272">
        <f t="shared" si="0"/>
        <v>6</v>
      </c>
      <c r="O26" s="273" t="str">
        <f t="shared" si="1"/>
        <v>MEDIO</v>
      </c>
      <c r="P26" s="983">
        <v>25</v>
      </c>
      <c r="Q26" s="272">
        <f t="shared" si="2"/>
        <v>150</v>
      </c>
      <c r="R26" s="274" t="str">
        <f t="shared" si="5"/>
        <v>II</v>
      </c>
      <c r="S26" s="246" t="str">
        <f t="shared" si="4"/>
        <v>ACEPTABLE CON CONTROL ESPECIFICO</v>
      </c>
      <c r="T26" s="195" t="s">
        <v>14</v>
      </c>
      <c r="U26" s="195" t="s">
        <v>14</v>
      </c>
      <c r="V26" s="195" t="s">
        <v>14</v>
      </c>
      <c r="W26" s="100" t="s">
        <v>2078</v>
      </c>
      <c r="X26" s="204" t="s">
        <v>13</v>
      </c>
    </row>
    <row r="27" spans="3:24" ht="193.5" customHeight="1">
      <c r="C27" s="1491"/>
      <c r="D27" s="1493"/>
      <c r="E27" s="1440"/>
      <c r="F27" s="192" t="s">
        <v>374</v>
      </c>
      <c r="G27" s="193" t="s">
        <v>8</v>
      </c>
      <c r="H27" s="194" t="s">
        <v>375</v>
      </c>
      <c r="I27" s="195" t="s">
        <v>10</v>
      </c>
      <c r="J27" s="195" t="s">
        <v>11</v>
      </c>
      <c r="K27" s="195" t="s">
        <v>369</v>
      </c>
      <c r="L27" s="728">
        <v>6</v>
      </c>
      <c r="M27" s="729">
        <v>3</v>
      </c>
      <c r="N27" s="272">
        <f t="shared" si="0"/>
        <v>18</v>
      </c>
      <c r="O27" s="273" t="str">
        <f t="shared" si="1"/>
        <v>ALTO</v>
      </c>
      <c r="P27" s="983">
        <v>25</v>
      </c>
      <c r="Q27" s="272">
        <f t="shared" si="2"/>
        <v>450</v>
      </c>
      <c r="R27" s="274" t="str">
        <f t="shared" si="5"/>
        <v>II</v>
      </c>
      <c r="S27" s="246" t="str">
        <f t="shared" si="4"/>
        <v>ACEPTABLE CON CONTROL ESPECIFICO</v>
      </c>
      <c r="T27" s="195" t="s">
        <v>14</v>
      </c>
      <c r="U27" s="195" t="s">
        <v>14</v>
      </c>
      <c r="V27" s="195" t="s">
        <v>14</v>
      </c>
      <c r="W27" s="100" t="s">
        <v>2078</v>
      </c>
      <c r="X27" s="204" t="s">
        <v>13</v>
      </c>
    </row>
    <row r="28" spans="3:24" ht="223.5" customHeight="1">
      <c r="C28" s="1491"/>
      <c r="D28" s="1493"/>
      <c r="E28" s="1440"/>
      <c r="F28" s="192" t="s">
        <v>1227</v>
      </c>
      <c r="G28" s="193" t="s">
        <v>8</v>
      </c>
      <c r="H28" s="194" t="s">
        <v>377</v>
      </c>
      <c r="I28" s="195" t="s">
        <v>10</v>
      </c>
      <c r="J28" s="195" t="s">
        <v>11</v>
      </c>
      <c r="K28" s="195" t="s">
        <v>369</v>
      </c>
      <c r="L28" s="728">
        <v>6</v>
      </c>
      <c r="M28" s="729">
        <v>3</v>
      </c>
      <c r="N28" s="272">
        <f t="shared" si="0"/>
        <v>18</v>
      </c>
      <c r="O28" s="273" t="str">
        <f t="shared" si="1"/>
        <v>ALTO</v>
      </c>
      <c r="P28" s="983">
        <v>25</v>
      </c>
      <c r="Q28" s="272">
        <f t="shared" si="2"/>
        <v>450</v>
      </c>
      <c r="R28" s="274" t="str">
        <f t="shared" si="5"/>
        <v>II</v>
      </c>
      <c r="S28" s="246" t="str">
        <f t="shared" si="4"/>
        <v>ACEPTABLE CON CONTROL ESPECIFICO</v>
      </c>
      <c r="T28" s="195" t="s">
        <v>14</v>
      </c>
      <c r="U28" s="195" t="s">
        <v>14</v>
      </c>
      <c r="V28" s="195" t="s">
        <v>14</v>
      </c>
      <c r="W28" s="100" t="s">
        <v>2079</v>
      </c>
      <c r="X28" s="204" t="s">
        <v>13</v>
      </c>
    </row>
    <row r="29" spans="3:24" ht="223.5" customHeight="1">
      <c r="C29" s="1491"/>
      <c r="D29" s="1493"/>
      <c r="E29" s="1440"/>
      <c r="F29" s="192" t="s">
        <v>381</v>
      </c>
      <c r="G29" s="193" t="s">
        <v>20</v>
      </c>
      <c r="H29" s="194" t="s">
        <v>382</v>
      </c>
      <c r="I29" s="195" t="s">
        <v>383</v>
      </c>
      <c r="J29" s="195" t="s">
        <v>384</v>
      </c>
      <c r="K29" s="195" t="s">
        <v>1228</v>
      </c>
      <c r="L29" s="728">
        <v>6</v>
      </c>
      <c r="M29" s="729">
        <v>2</v>
      </c>
      <c r="N29" s="272">
        <f t="shared" si="0"/>
        <v>12</v>
      </c>
      <c r="O29" s="273" t="str">
        <f t="shared" si="1"/>
        <v>ALTO</v>
      </c>
      <c r="P29" s="983">
        <v>25</v>
      </c>
      <c r="Q29" s="272">
        <f t="shared" si="2"/>
        <v>300</v>
      </c>
      <c r="R29" s="274" t="str">
        <f t="shared" si="5"/>
        <v>II</v>
      </c>
      <c r="S29" s="246" t="str">
        <f t="shared" si="4"/>
        <v>ACEPTABLE CON CONTROL ESPECIFICO</v>
      </c>
      <c r="T29" s="195" t="s">
        <v>13</v>
      </c>
      <c r="U29" s="195" t="s">
        <v>13</v>
      </c>
      <c r="V29" s="195" t="s">
        <v>14</v>
      </c>
      <c r="W29" s="195" t="s">
        <v>4152</v>
      </c>
      <c r="X29" s="204" t="s">
        <v>13</v>
      </c>
    </row>
    <row r="30" spans="3:24" ht="249" customHeight="1">
      <c r="C30" s="1491"/>
      <c r="D30" s="1493"/>
      <c r="E30" s="1440"/>
      <c r="F30" s="5" t="s">
        <v>40</v>
      </c>
      <c r="G30" s="3" t="s">
        <v>20</v>
      </c>
      <c r="H30" s="5" t="s">
        <v>41</v>
      </c>
      <c r="I30" s="5" t="s">
        <v>42</v>
      </c>
      <c r="J30" s="5" t="s">
        <v>11</v>
      </c>
      <c r="K30" s="195" t="s">
        <v>1228</v>
      </c>
      <c r="L30" s="728">
        <v>6</v>
      </c>
      <c r="M30" s="729">
        <v>2</v>
      </c>
      <c r="N30" s="272">
        <f t="shared" si="0"/>
        <v>12</v>
      </c>
      <c r="O30" s="273" t="str">
        <f t="shared" si="1"/>
        <v>ALTO</v>
      </c>
      <c r="P30" s="983">
        <v>25</v>
      </c>
      <c r="Q30" s="272">
        <f t="shared" si="2"/>
        <v>300</v>
      </c>
      <c r="R30" s="274" t="str">
        <f t="shared" si="5"/>
        <v>II</v>
      </c>
      <c r="S30" s="246" t="str">
        <f t="shared" si="4"/>
        <v>ACEPTABLE CON CONTROL ESPECIFICO</v>
      </c>
      <c r="T30" s="179" t="s">
        <v>14</v>
      </c>
      <c r="U30" s="179" t="s">
        <v>14</v>
      </c>
      <c r="V30" s="179" t="s">
        <v>14</v>
      </c>
      <c r="W30" s="5" t="s">
        <v>2080</v>
      </c>
      <c r="X30" s="183" t="s">
        <v>13</v>
      </c>
    </row>
    <row r="31" spans="3:24" ht="247.5" customHeight="1">
      <c r="C31" s="1491"/>
      <c r="D31" s="1493"/>
      <c r="E31" s="1440"/>
      <c r="F31" s="192" t="s">
        <v>386</v>
      </c>
      <c r="G31" s="193" t="s">
        <v>20</v>
      </c>
      <c r="H31" s="194" t="s">
        <v>387</v>
      </c>
      <c r="I31" s="195" t="s">
        <v>388</v>
      </c>
      <c r="J31" s="195" t="s">
        <v>10</v>
      </c>
      <c r="K31" s="195" t="s">
        <v>1228</v>
      </c>
      <c r="L31" s="728">
        <v>2</v>
      </c>
      <c r="M31" s="729">
        <v>2</v>
      </c>
      <c r="N31" s="272">
        <f t="shared" si="0"/>
        <v>4</v>
      </c>
      <c r="O31" s="273" t="str">
        <f t="shared" si="1"/>
        <v>BAJO</v>
      </c>
      <c r="P31" s="983">
        <v>25</v>
      </c>
      <c r="Q31" s="272">
        <f t="shared" si="2"/>
        <v>100</v>
      </c>
      <c r="R31" s="274" t="str">
        <f t="shared" si="5"/>
        <v>III</v>
      </c>
      <c r="S31" s="246" t="str">
        <f t="shared" si="4"/>
        <v>MEJORABLE</v>
      </c>
      <c r="T31" s="195" t="s">
        <v>14</v>
      </c>
      <c r="U31" s="195" t="s">
        <v>14</v>
      </c>
      <c r="V31" s="195" t="s">
        <v>14</v>
      </c>
      <c r="W31" s="195" t="s">
        <v>2081</v>
      </c>
      <c r="X31" s="727" t="s">
        <v>716</v>
      </c>
    </row>
    <row r="32" spans="3:24" ht="247.5" customHeight="1">
      <c r="C32" s="1441" t="s">
        <v>78</v>
      </c>
      <c r="D32" s="1492" t="s">
        <v>3826</v>
      </c>
      <c r="E32" s="1440" t="s">
        <v>6</v>
      </c>
      <c r="F32" s="99" t="s">
        <v>395</v>
      </c>
      <c r="G32" s="197" t="s">
        <v>86</v>
      </c>
      <c r="H32" s="198" t="s">
        <v>87</v>
      </c>
      <c r="I32" s="198" t="s">
        <v>11</v>
      </c>
      <c r="J32" s="198" t="s">
        <v>11</v>
      </c>
      <c r="K32" s="198" t="s">
        <v>1230</v>
      </c>
      <c r="L32" s="728">
        <v>2</v>
      </c>
      <c r="M32" s="729">
        <v>2</v>
      </c>
      <c r="N32" s="272">
        <f t="shared" si="0"/>
        <v>4</v>
      </c>
      <c r="O32" s="273" t="str">
        <f t="shared" si="1"/>
        <v>BAJO</v>
      </c>
      <c r="P32" s="983">
        <v>25</v>
      </c>
      <c r="Q32" s="272">
        <f t="shared" si="2"/>
        <v>100</v>
      </c>
      <c r="R32" s="274" t="str">
        <f t="shared" si="5"/>
        <v>III</v>
      </c>
      <c r="S32" s="246" t="str">
        <f t="shared" si="4"/>
        <v>MEJORABLE</v>
      </c>
      <c r="T32" s="198" t="s">
        <v>91</v>
      </c>
      <c r="U32" s="198" t="s">
        <v>91</v>
      </c>
      <c r="V32" s="198" t="s">
        <v>91</v>
      </c>
      <c r="W32" s="201" t="s">
        <v>2454</v>
      </c>
      <c r="X32" s="203" t="s">
        <v>4145</v>
      </c>
    </row>
    <row r="33" spans="3:24" ht="247.5" customHeight="1">
      <c r="C33" s="1441"/>
      <c r="D33" s="1492"/>
      <c r="E33" s="1440"/>
      <c r="F33" s="200" t="s">
        <v>1110</v>
      </c>
      <c r="G33" s="193" t="s">
        <v>33</v>
      </c>
      <c r="H33" s="194" t="s">
        <v>34</v>
      </c>
      <c r="I33" s="195" t="s">
        <v>10</v>
      </c>
      <c r="J33" s="195" t="s">
        <v>10</v>
      </c>
      <c r="K33" s="198" t="s">
        <v>1230</v>
      </c>
      <c r="L33" s="728">
        <v>6</v>
      </c>
      <c r="M33" s="729">
        <v>3</v>
      </c>
      <c r="N33" s="272">
        <f t="shared" si="0"/>
        <v>18</v>
      </c>
      <c r="O33" s="273" t="str">
        <f t="shared" si="1"/>
        <v>ALTO</v>
      </c>
      <c r="P33" s="983">
        <v>25</v>
      </c>
      <c r="Q33" s="272">
        <f t="shared" si="2"/>
        <v>450</v>
      </c>
      <c r="R33" s="274" t="str">
        <f t="shared" si="5"/>
        <v>II</v>
      </c>
      <c r="S33" s="246" t="str">
        <f t="shared" si="4"/>
        <v>ACEPTABLE CON CONTROL ESPECIFICO</v>
      </c>
      <c r="T33" s="198" t="s">
        <v>13</v>
      </c>
      <c r="U33" s="198" t="s">
        <v>13</v>
      </c>
      <c r="V33" s="198" t="s">
        <v>13</v>
      </c>
      <c r="W33" s="101" t="s">
        <v>2082</v>
      </c>
      <c r="X33" s="203" t="s">
        <v>13</v>
      </c>
    </row>
    <row r="34" spans="3:24" ht="151.5" customHeight="1">
      <c r="C34" s="1441"/>
      <c r="D34" s="1492"/>
      <c r="E34" s="1440"/>
      <c r="F34" s="33" t="s">
        <v>505</v>
      </c>
      <c r="G34" s="363" t="s">
        <v>8</v>
      </c>
      <c r="H34" s="316" t="s">
        <v>506</v>
      </c>
      <c r="I34" s="184" t="s">
        <v>11</v>
      </c>
      <c r="J34" s="184" t="s">
        <v>11</v>
      </c>
      <c r="K34" s="179" t="s">
        <v>1231</v>
      </c>
      <c r="L34" s="728">
        <v>2</v>
      </c>
      <c r="M34" s="729">
        <v>3</v>
      </c>
      <c r="N34" s="272">
        <f t="shared" si="0"/>
        <v>6</v>
      </c>
      <c r="O34" s="273" t="str">
        <f t="shared" si="1"/>
        <v>MEDIO</v>
      </c>
      <c r="P34" s="983">
        <v>25</v>
      </c>
      <c r="Q34" s="272">
        <f t="shared" si="2"/>
        <v>150</v>
      </c>
      <c r="R34" s="274" t="str">
        <f t="shared" si="5"/>
        <v>II</v>
      </c>
      <c r="S34" s="246" t="str">
        <f t="shared" si="4"/>
        <v>ACEPTABLE CON CONTROL ESPECIFICO</v>
      </c>
      <c r="T34" s="179" t="s">
        <v>13</v>
      </c>
      <c r="U34" s="179" t="s">
        <v>13</v>
      </c>
      <c r="V34" s="179" t="s">
        <v>13</v>
      </c>
      <c r="W34" s="38" t="s">
        <v>2083</v>
      </c>
      <c r="X34" s="183" t="s">
        <v>13</v>
      </c>
    </row>
    <row r="35" spans="3:24" ht="187.5" customHeight="1">
      <c r="C35" s="1441"/>
      <c r="D35" s="1492"/>
      <c r="E35" s="1440"/>
      <c r="F35" s="64" t="s">
        <v>1232</v>
      </c>
      <c r="G35" s="197" t="s">
        <v>20</v>
      </c>
      <c r="H35" s="199" t="s">
        <v>36</v>
      </c>
      <c r="I35" s="196" t="s">
        <v>11</v>
      </c>
      <c r="J35" s="196" t="s">
        <v>11</v>
      </c>
      <c r="K35" s="199" t="s">
        <v>1233</v>
      </c>
      <c r="L35" s="728">
        <v>2</v>
      </c>
      <c r="M35" s="729">
        <v>3</v>
      </c>
      <c r="N35" s="272">
        <f t="shared" si="0"/>
        <v>6</v>
      </c>
      <c r="O35" s="273" t="str">
        <f t="shared" si="1"/>
        <v>MEDIO</v>
      </c>
      <c r="P35" s="983">
        <v>25</v>
      </c>
      <c r="Q35" s="272">
        <f t="shared" si="2"/>
        <v>150</v>
      </c>
      <c r="R35" s="274" t="str">
        <f t="shared" si="5"/>
        <v>II</v>
      </c>
      <c r="S35" s="246" t="str">
        <f t="shared" si="4"/>
        <v>ACEPTABLE CON CONTROL ESPECIFICO</v>
      </c>
      <c r="T35" s="198" t="s">
        <v>13</v>
      </c>
      <c r="U35" s="198" t="s">
        <v>13</v>
      </c>
      <c r="V35" s="198" t="s">
        <v>13</v>
      </c>
      <c r="W35" s="9" t="s">
        <v>2084</v>
      </c>
      <c r="X35" s="183" t="s">
        <v>4156</v>
      </c>
    </row>
    <row r="36" spans="3:24" ht="250.5" customHeight="1">
      <c r="C36" s="1441"/>
      <c r="D36" s="1492"/>
      <c r="E36" s="1440"/>
      <c r="F36" s="3" t="s">
        <v>1181</v>
      </c>
      <c r="G36" s="197" t="s">
        <v>20</v>
      </c>
      <c r="H36" s="199" t="s">
        <v>36</v>
      </c>
      <c r="I36" s="196" t="s">
        <v>11</v>
      </c>
      <c r="J36" s="196" t="s">
        <v>11</v>
      </c>
      <c r="K36" s="199" t="s">
        <v>1179</v>
      </c>
      <c r="L36" s="728">
        <v>6</v>
      </c>
      <c r="M36" s="729">
        <v>2</v>
      </c>
      <c r="N36" s="272">
        <f t="shared" si="0"/>
        <v>12</v>
      </c>
      <c r="O36" s="273" t="str">
        <f t="shared" si="1"/>
        <v>ALTO</v>
      </c>
      <c r="P36" s="983">
        <v>25</v>
      </c>
      <c r="Q36" s="272">
        <f t="shared" si="2"/>
        <v>300</v>
      </c>
      <c r="R36" s="274"/>
      <c r="S36" s="246" t="str">
        <f t="shared" si="4"/>
        <v>ACEPTABLE CON CONTROL ESPECIFICO</v>
      </c>
      <c r="T36" s="198" t="s">
        <v>13</v>
      </c>
      <c r="U36" s="198" t="s">
        <v>13</v>
      </c>
      <c r="V36" s="198" t="s">
        <v>13</v>
      </c>
      <c r="W36" s="5" t="s">
        <v>2455</v>
      </c>
      <c r="X36" s="203" t="s">
        <v>13</v>
      </c>
    </row>
    <row r="37" spans="3:24" ht="108">
      <c r="C37" s="1441"/>
      <c r="D37" s="1492"/>
      <c r="E37" s="1440"/>
      <c r="F37" s="33" t="s">
        <v>675</v>
      </c>
      <c r="G37" s="197" t="s">
        <v>20</v>
      </c>
      <c r="H37" s="199" t="s">
        <v>36</v>
      </c>
      <c r="I37" s="196" t="s">
        <v>11</v>
      </c>
      <c r="J37" s="196" t="s">
        <v>11</v>
      </c>
      <c r="K37" s="199" t="s">
        <v>1179</v>
      </c>
      <c r="L37" s="728">
        <v>6</v>
      </c>
      <c r="M37" s="729">
        <v>2</v>
      </c>
      <c r="N37" s="272">
        <f t="shared" si="0"/>
        <v>12</v>
      </c>
      <c r="O37" s="273" t="str">
        <f t="shared" si="1"/>
        <v>ALTO</v>
      </c>
      <c r="P37" s="983">
        <v>25</v>
      </c>
      <c r="Q37" s="272">
        <f t="shared" si="2"/>
        <v>300</v>
      </c>
      <c r="R37" s="274" t="str">
        <f t="shared" si="5"/>
        <v>II</v>
      </c>
      <c r="S37" s="246" t="str">
        <f t="shared" si="4"/>
        <v>ACEPTABLE CON CONTROL ESPECIFICO</v>
      </c>
      <c r="T37" s="198" t="s">
        <v>13</v>
      </c>
      <c r="U37" s="198" t="s">
        <v>13</v>
      </c>
      <c r="V37" s="198" t="s">
        <v>13</v>
      </c>
      <c r="W37" s="9" t="s">
        <v>2085</v>
      </c>
      <c r="X37" s="203" t="s">
        <v>13</v>
      </c>
    </row>
    <row r="38" spans="3:24" ht="261" customHeight="1">
      <c r="C38" s="1441"/>
      <c r="D38" s="1492"/>
      <c r="E38" s="1440"/>
      <c r="F38" s="33" t="s">
        <v>1152</v>
      </c>
      <c r="G38" s="197" t="s">
        <v>20</v>
      </c>
      <c r="H38" s="198" t="s">
        <v>30</v>
      </c>
      <c r="I38" s="196" t="s">
        <v>11</v>
      </c>
      <c r="J38" s="196" t="s">
        <v>85</v>
      </c>
      <c r="K38" s="199" t="s">
        <v>1234</v>
      </c>
      <c r="L38" s="728">
        <v>2</v>
      </c>
      <c r="M38" s="729">
        <v>3</v>
      </c>
      <c r="N38" s="272">
        <v>4</v>
      </c>
      <c r="O38" s="273" t="str">
        <f t="shared" si="1"/>
        <v>BAJO</v>
      </c>
      <c r="P38" s="983">
        <v>25</v>
      </c>
      <c r="Q38" s="272">
        <f t="shared" si="2"/>
        <v>100</v>
      </c>
      <c r="R38" s="274" t="str">
        <f t="shared" si="5"/>
        <v>III</v>
      </c>
      <c r="S38" s="246" t="str">
        <f t="shared" si="4"/>
        <v>MEJORABLE</v>
      </c>
      <c r="T38" s="198" t="s">
        <v>13</v>
      </c>
      <c r="U38" s="198" t="s">
        <v>13</v>
      </c>
      <c r="V38" s="198" t="s">
        <v>13</v>
      </c>
      <c r="W38" s="101" t="s">
        <v>2086</v>
      </c>
      <c r="X38" s="203" t="s">
        <v>13</v>
      </c>
    </row>
    <row r="39" spans="3:24" ht="244.5" customHeight="1">
      <c r="C39" s="1441"/>
      <c r="D39" s="1492"/>
      <c r="E39" s="1440"/>
      <c r="F39" s="64" t="s">
        <v>296</v>
      </c>
      <c r="G39" s="197" t="s">
        <v>20</v>
      </c>
      <c r="H39" s="199" t="s">
        <v>31</v>
      </c>
      <c r="I39" s="196" t="s">
        <v>11</v>
      </c>
      <c r="J39" s="196" t="s">
        <v>11</v>
      </c>
      <c r="K39" s="199" t="s">
        <v>1179</v>
      </c>
      <c r="L39" s="728">
        <v>2</v>
      </c>
      <c r="M39" s="729">
        <v>2</v>
      </c>
      <c r="N39" s="272">
        <v>4</v>
      </c>
      <c r="O39" s="273" t="str">
        <f t="shared" si="1"/>
        <v>BAJO</v>
      </c>
      <c r="P39" s="983">
        <v>25</v>
      </c>
      <c r="Q39" s="272">
        <f t="shared" si="2"/>
        <v>100</v>
      </c>
      <c r="R39" s="274" t="str">
        <f t="shared" si="5"/>
        <v>III</v>
      </c>
      <c r="S39" s="246" t="str">
        <f t="shared" si="4"/>
        <v>MEJORABLE</v>
      </c>
      <c r="T39" s="198" t="s">
        <v>13</v>
      </c>
      <c r="U39" s="198" t="s">
        <v>13</v>
      </c>
      <c r="V39" s="198" t="s">
        <v>13</v>
      </c>
      <c r="W39" s="201" t="s">
        <v>2087</v>
      </c>
      <c r="X39" s="203" t="s">
        <v>13</v>
      </c>
    </row>
    <row r="40" spans="3:24" ht="135">
      <c r="C40" s="1441"/>
      <c r="D40" s="1492"/>
      <c r="E40" s="1440"/>
      <c r="F40" s="64" t="s">
        <v>297</v>
      </c>
      <c r="G40" s="197" t="s">
        <v>20</v>
      </c>
      <c r="H40" s="199" t="s">
        <v>31</v>
      </c>
      <c r="I40" s="196" t="s">
        <v>11</v>
      </c>
      <c r="J40" s="196" t="s">
        <v>11</v>
      </c>
      <c r="K40" s="199" t="s">
        <v>1179</v>
      </c>
      <c r="L40" s="728">
        <v>6</v>
      </c>
      <c r="M40" s="729">
        <v>2</v>
      </c>
      <c r="N40" s="272">
        <v>4</v>
      </c>
      <c r="O40" s="273" t="str">
        <f t="shared" si="1"/>
        <v>BAJO</v>
      </c>
      <c r="P40" s="983">
        <v>25</v>
      </c>
      <c r="Q40" s="272">
        <f t="shared" si="2"/>
        <v>100</v>
      </c>
      <c r="R40" s="274" t="str">
        <f t="shared" si="5"/>
        <v>III</v>
      </c>
      <c r="S40" s="246" t="str">
        <f t="shared" si="4"/>
        <v>MEJORABLE</v>
      </c>
      <c r="T40" s="198" t="s">
        <v>13</v>
      </c>
      <c r="U40" s="198" t="s">
        <v>13</v>
      </c>
      <c r="V40" s="198" t="s">
        <v>13</v>
      </c>
      <c r="W40" s="201" t="s">
        <v>2088</v>
      </c>
      <c r="X40" s="203" t="s">
        <v>13</v>
      </c>
    </row>
    <row r="41" spans="3:24" ht="215.25" customHeight="1">
      <c r="C41" s="1441"/>
      <c r="D41" s="1480" t="s">
        <v>3825</v>
      </c>
      <c r="E41" s="1440" t="s">
        <v>6</v>
      </c>
      <c r="F41" s="3" t="s">
        <v>472</v>
      </c>
      <c r="G41" s="363" t="s">
        <v>17</v>
      </c>
      <c r="H41" s="316" t="s">
        <v>27</v>
      </c>
      <c r="I41" s="179" t="s">
        <v>10</v>
      </c>
      <c r="J41" s="184" t="s">
        <v>11</v>
      </c>
      <c r="K41" s="199" t="s">
        <v>1179</v>
      </c>
      <c r="L41" s="728">
        <v>2</v>
      </c>
      <c r="M41" s="729">
        <v>2</v>
      </c>
      <c r="N41" s="272">
        <f t="shared" si="0"/>
        <v>4</v>
      </c>
      <c r="O41" s="273" t="str">
        <f t="shared" si="1"/>
        <v>BAJO</v>
      </c>
      <c r="P41" s="983">
        <v>25</v>
      </c>
      <c r="Q41" s="272">
        <f t="shared" si="2"/>
        <v>100</v>
      </c>
      <c r="R41" s="274" t="str">
        <f t="shared" si="5"/>
        <v>III</v>
      </c>
      <c r="S41" s="246" t="str">
        <f t="shared" si="4"/>
        <v>MEJORABLE</v>
      </c>
      <c r="T41" s="179" t="s">
        <v>13</v>
      </c>
      <c r="U41" s="179" t="s">
        <v>13</v>
      </c>
      <c r="V41" s="179" t="s">
        <v>13</v>
      </c>
      <c r="W41" s="38" t="s">
        <v>2089</v>
      </c>
      <c r="X41" s="203" t="s">
        <v>4145</v>
      </c>
    </row>
    <row r="42" spans="3:24" ht="222.75" customHeight="1">
      <c r="C42" s="1441"/>
      <c r="D42" s="1480"/>
      <c r="E42" s="1440"/>
      <c r="F42" s="3" t="s">
        <v>707</v>
      </c>
      <c r="G42" s="197" t="s">
        <v>17</v>
      </c>
      <c r="H42" s="199" t="s">
        <v>1235</v>
      </c>
      <c r="I42" s="196" t="s">
        <v>11</v>
      </c>
      <c r="J42" s="196" t="s">
        <v>11</v>
      </c>
      <c r="K42" s="199" t="s">
        <v>1230</v>
      </c>
      <c r="L42" s="728">
        <v>6</v>
      </c>
      <c r="M42" s="729">
        <v>2</v>
      </c>
      <c r="N42" s="272">
        <f t="shared" si="0"/>
        <v>12</v>
      </c>
      <c r="O42" s="273" t="str">
        <f t="shared" si="1"/>
        <v>ALTO</v>
      </c>
      <c r="P42" s="983">
        <v>25</v>
      </c>
      <c r="Q42" s="272">
        <f t="shared" si="2"/>
        <v>300</v>
      </c>
      <c r="R42" s="274" t="str">
        <f t="shared" si="5"/>
        <v>II</v>
      </c>
      <c r="S42" s="246" t="str">
        <f t="shared" si="4"/>
        <v>ACEPTABLE CON CONTROL ESPECIFICO</v>
      </c>
      <c r="T42" s="179" t="s">
        <v>13</v>
      </c>
      <c r="U42" s="179" t="s">
        <v>13</v>
      </c>
      <c r="V42" s="179" t="s">
        <v>13</v>
      </c>
      <c r="W42" s="38" t="s">
        <v>2090</v>
      </c>
      <c r="X42" s="183" t="s">
        <v>13</v>
      </c>
    </row>
    <row r="43" spans="3:24" ht="190.5" customHeight="1">
      <c r="C43" s="1441"/>
      <c r="D43" s="1480"/>
      <c r="E43" s="1440"/>
      <c r="F43" s="3" t="s">
        <v>1236</v>
      </c>
      <c r="G43" s="197" t="s">
        <v>1237</v>
      </c>
      <c r="H43" s="199" t="s">
        <v>708</v>
      </c>
      <c r="I43" s="196" t="s">
        <v>11</v>
      </c>
      <c r="J43" s="196" t="s">
        <v>11</v>
      </c>
      <c r="K43" s="199" t="s">
        <v>1230</v>
      </c>
      <c r="L43" s="728">
        <v>6</v>
      </c>
      <c r="M43" s="729">
        <v>2</v>
      </c>
      <c r="N43" s="272">
        <f t="shared" si="0"/>
        <v>12</v>
      </c>
      <c r="O43" s="273" t="str">
        <f t="shared" si="1"/>
        <v>ALTO</v>
      </c>
      <c r="P43" s="983">
        <v>25</v>
      </c>
      <c r="Q43" s="272">
        <f t="shared" si="2"/>
        <v>300</v>
      </c>
      <c r="R43" s="274" t="str">
        <f t="shared" si="5"/>
        <v>II</v>
      </c>
      <c r="S43" s="246" t="str">
        <f t="shared" si="4"/>
        <v>ACEPTABLE CON CONTROL ESPECIFICO</v>
      </c>
      <c r="T43" s="179" t="s">
        <v>13</v>
      </c>
      <c r="U43" s="179" t="s">
        <v>13</v>
      </c>
      <c r="V43" s="179" t="s">
        <v>13</v>
      </c>
      <c r="W43" s="38" t="s">
        <v>2091</v>
      </c>
      <c r="X43" s="183" t="s">
        <v>4153</v>
      </c>
    </row>
    <row r="44" spans="3:24" ht="84.6">
      <c r="C44" s="1441"/>
      <c r="D44" s="1480"/>
      <c r="E44" s="1440"/>
      <c r="F44" s="33" t="s">
        <v>1111</v>
      </c>
      <c r="G44" s="185" t="s">
        <v>33</v>
      </c>
      <c r="H44" s="314" t="s">
        <v>34</v>
      </c>
      <c r="I44" s="178" t="s">
        <v>10</v>
      </c>
      <c r="J44" s="178" t="s">
        <v>10</v>
      </c>
      <c r="K44" s="199" t="s">
        <v>1230</v>
      </c>
      <c r="L44" s="728">
        <v>6</v>
      </c>
      <c r="M44" s="729">
        <v>3</v>
      </c>
      <c r="N44" s="272">
        <f t="shared" si="0"/>
        <v>18</v>
      </c>
      <c r="O44" s="273" t="str">
        <f t="shared" si="1"/>
        <v>ALTO</v>
      </c>
      <c r="P44" s="983">
        <v>25</v>
      </c>
      <c r="Q44" s="272">
        <f t="shared" si="2"/>
        <v>450</v>
      </c>
      <c r="R44" s="274" t="str">
        <f t="shared" si="5"/>
        <v>II</v>
      </c>
      <c r="S44" s="246" t="str">
        <f t="shared" si="4"/>
        <v>ACEPTABLE CON CONTROL ESPECIFICO</v>
      </c>
      <c r="T44" s="179" t="s">
        <v>13</v>
      </c>
      <c r="U44" s="179" t="s">
        <v>13</v>
      </c>
      <c r="V44" s="179" t="s">
        <v>13</v>
      </c>
      <c r="W44" s="36" t="s">
        <v>2092</v>
      </c>
      <c r="X44" s="183" t="s">
        <v>13</v>
      </c>
    </row>
    <row r="45" spans="3:24" ht="331.5" customHeight="1">
      <c r="C45" s="1441"/>
      <c r="D45" s="1480"/>
      <c r="E45" s="1440"/>
      <c r="F45" s="33" t="s">
        <v>505</v>
      </c>
      <c r="G45" s="363" t="s">
        <v>8</v>
      </c>
      <c r="H45" s="316" t="s">
        <v>506</v>
      </c>
      <c r="I45" s="184" t="s">
        <v>11</v>
      </c>
      <c r="J45" s="184" t="s">
        <v>11</v>
      </c>
      <c r="K45" s="179" t="s">
        <v>507</v>
      </c>
      <c r="L45" s="728">
        <v>6</v>
      </c>
      <c r="M45" s="729">
        <v>3</v>
      </c>
      <c r="N45" s="272">
        <f t="shared" si="0"/>
        <v>18</v>
      </c>
      <c r="O45" s="273" t="str">
        <f t="shared" si="1"/>
        <v>ALTO</v>
      </c>
      <c r="P45" s="983">
        <v>25</v>
      </c>
      <c r="Q45" s="272">
        <f t="shared" si="2"/>
        <v>450</v>
      </c>
      <c r="R45" s="274" t="str">
        <f t="shared" si="5"/>
        <v>II</v>
      </c>
      <c r="S45" s="246" t="str">
        <f t="shared" si="4"/>
        <v>ACEPTABLE CON CONTROL ESPECIFICO</v>
      </c>
      <c r="T45" s="179" t="s">
        <v>13</v>
      </c>
      <c r="U45" s="179" t="s">
        <v>13</v>
      </c>
      <c r="V45" s="179" t="s">
        <v>13</v>
      </c>
      <c r="W45" s="38" t="s">
        <v>2093</v>
      </c>
      <c r="X45" s="183" t="s">
        <v>13</v>
      </c>
    </row>
    <row r="46" spans="3:24" ht="215.25" customHeight="1">
      <c r="C46" s="1441"/>
      <c r="D46" s="1480"/>
      <c r="E46" s="1440"/>
      <c r="F46" s="33" t="s">
        <v>1238</v>
      </c>
      <c r="G46" s="197" t="s">
        <v>20</v>
      </c>
      <c r="H46" s="199" t="s">
        <v>709</v>
      </c>
      <c r="I46" s="196" t="s">
        <v>11</v>
      </c>
      <c r="J46" s="196" t="s">
        <v>11</v>
      </c>
      <c r="K46" s="199" t="s">
        <v>1230</v>
      </c>
      <c r="L46" s="728">
        <v>6</v>
      </c>
      <c r="M46" s="729">
        <v>2</v>
      </c>
      <c r="N46" s="272">
        <f t="shared" si="0"/>
        <v>12</v>
      </c>
      <c r="O46" s="273" t="str">
        <f t="shared" si="1"/>
        <v>ALTO</v>
      </c>
      <c r="P46" s="983">
        <v>25</v>
      </c>
      <c r="Q46" s="272">
        <f t="shared" si="2"/>
        <v>300</v>
      </c>
      <c r="R46" s="274" t="str">
        <f t="shared" si="5"/>
        <v>II</v>
      </c>
      <c r="S46" s="246" t="str">
        <f t="shared" si="4"/>
        <v>ACEPTABLE CON CONTROL ESPECIFICO</v>
      </c>
      <c r="T46" s="198" t="s">
        <v>13</v>
      </c>
      <c r="U46" s="198" t="s">
        <v>13</v>
      </c>
      <c r="V46" s="198" t="s">
        <v>13</v>
      </c>
      <c r="W46" s="9" t="s">
        <v>2094</v>
      </c>
      <c r="X46" s="204" t="s">
        <v>13</v>
      </c>
    </row>
    <row r="47" spans="3:24" ht="91.2">
      <c r="C47" s="1441"/>
      <c r="D47" s="1480"/>
      <c r="E47" s="1440"/>
      <c r="F47" s="64" t="s">
        <v>1239</v>
      </c>
      <c r="G47" s="363" t="s">
        <v>20</v>
      </c>
      <c r="H47" s="310" t="s">
        <v>48</v>
      </c>
      <c r="I47" s="184" t="s">
        <v>11</v>
      </c>
      <c r="J47" s="184" t="s">
        <v>11</v>
      </c>
      <c r="K47" s="199" t="s">
        <v>1233</v>
      </c>
      <c r="L47" s="728">
        <v>6</v>
      </c>
      <c r="M47" s="729">
        <v>2</v>
      </c>
      <c r="N47" s="272">
        <f t="shared" si="0"/>
        <v>12</v>
      </c>
      <c r="O47" s="273" t="str">
        <f t="shared" si="1"/>
        <v>ALTO</v>
      </c>
      <c r="P47" s="983">
        <v>25</v>
      </c>
      <c r="Q47" s="272">
        <f t="shared" si="2"/>
        <v>300</v>
      </c>
      <c r="R47" s="274" t="str">
        <f t="shared" si="5"/>
        <v>II</v>
      </c>
      <c r="S47" s="246" t="str">
        <f t="shared" si="4"/>
        <v>ACEPTABLE CON CONTROL ESPECIFICO</v>
      </c>
      <c r="T47" s="179" t="s">
        <v>13</v>
      </c>
      <c r="U47" s="179" t="s">
        <v>13</v>
      </c>
      <c r="V47" s="179" t="s">
        <v>13</v>
      </c>
      <c r="W47" s="38" t="s">
        <v>2095</v>
      </c>
      <c r="X47" s="183" t="s">
        <v>1112</v>
      </c>
    </row>
    <row r="48" spans="3:24" ht="303.75" customHeight="1">
      <c r="C48" s="1441"/>
      <c r="D48" s="1480"/>
      <c r="E48" s="1440"/>
      <c r="F48" s="33" t="s">
        <v>180</v>
      </c>
      <c r="G48" s="363" t="s">
        <v>20</v>
      </c>
      <c r="H48" s="310" t="s">
        <v>31</v>
      </c>
      <c r="I48" s="184" t="s">
        <v>11</v>
      </c>
      <c r="J48" s="184" t="s">
        <v>11</v>
      </c>
      <c r="K48" s="199" t="s">
        <v>1230</v>
      </c>
      <c r="L48" s="728">
        <v>2</v>
      </c>
      <c r="M48" s="729">
        <v>3</v>
      </c>
      <c r="N48" s="272">
        <v>4</v>
      </c>
      <c r="O48" s="273" t="str">
        <f t="shared" si="1"/>
        <v>BAJO</v>
      </c>
      <c r="P48" s="983">
        <v>25</v>
      </c>
      <c r="Q48" s="272">
        <f t="shared" si="2"/>
        <v>100</v>
      </c>
      <c r="R48" s="274" t="str">
        <f t="shared" si="5"/>
        <v>III</v>
      </c>
      <c r="S48" s="246" t="str">
        <f t="shared" si="4"/>
        <v>MEJORABLE</v>
      </c>
      <c r="T48" s="179" t="s">
        <v>13</v>
      </c>
      <c r="U48" s="179" t="s">
        <v>13</v>
      </c>
      <c r="V48" s="179" t="s">
        <v>13</v>
      </c>
      <c r="W48" s="316" t="s">
        <v>2096</v>
      </c>
      <c r="X48" s="183" t="s">
        <v>13</v>
      </c>
    </row>
    <row r="49" spans="3:24" ht="297.75" customHeight="1">
      <c r="C49" s="1441"/>
      <c r="D49" s="1480"/>
      <c r="E49" s="1440"/>
      <c r="F49" s="3" t="s">
        <v>710</v>
      </c>
      <c r="G49" s="197" t="s">
        <v>20</v>
      </c>
      <c r="H49" s="199" t="s">
        <v>711</v>
      </c>
      <c r="I49" s="196" t="s">
        <v>11</v>
      </c>
      <c r="J49" s="196" t="s">
        <v>11</v>
      </c>
      <c r="K49" s="199" t="s">
        <v>1230</v>
      </c>
      <c r="L49" s="728">
        <v>2</v>
      </c>
      <c r="M49" s="729">
        <v>2</v>
      </c>
      <c r="N49" s="272">
        <v>4</v>
      </c>
      <c r="O49" s="273" t="str">
        <f t="shared" si="1"/>
        <v>BAJO</v>
      </c>
      <c r="P49" s="983">
        <v>25</v>
      </c>
      <c r="Q49" s="272">
        <f t="shared" si="2"/>
        <v>100</v>
      </c>
      <c r="R49" s="274" t="str">
        <f t="shared" si="5"/>
        <v>III</v>
      </c>
      <c r="S49" s="246" t="str">
        <f t="shared" si="4"/>
        <v>MEJORABLE</v>
      </c>
      <c r="T49" s="198" t="s">
        <v>13</v>
      </c>
      <c r="U49" s="198" t="s">
        <v>13</v>
      </c>
      <c r="V49" s="198" t="s">
        <v>13</v>
      </c>
      <c r="W49" s="9" t="s">
        <v>2097</v>
      </c>
      <c r="X49" s="204" t="s">
        <v>13</v>
      </c>
    </row>
    <row r="50" spans="3:24" ht="321.75" customHeight="1">
      <c r="C50" s="1441"/>
      <c r="D50" s="1480"/>
      <c r="E50" s="1440"/>
      <c r="F50" s="363" t="s">
        <v>512</v>
      </c>
      <c r="G50" s="363" t="s">
        <v>20</v>
      </c>
      <c r="H50" s="179" t="s">
        <v>30</v>
      </c>
      <c r="I50" s="184" t="s">
        <v>11</v>
      </c>
      <c r="J50" s="184" t="s">
        <v>85</v>
      </c>
      <c r="K50" s="184" t="s">
        <v>1113</v>
      </c>
      <c r="L50" s="728">
        <v>2</v>
      </c>
      <c r="M50" s="729">
        <v>2</v>
      </c>
      <c r="N50" s="272">
        <v>4</v>
      </c>
      <c r="O50" s="273" t="str">
        <f t="shared" si="1"/>
        <v>BAJO</v>
      </c>
      <c r="P50" s="983">
        <v>25</v>
      </c>
      <c r="Q50" s="272">
        <f t="shared" si="2"/>
        <v>100</v>
      </c>
      <c r="R50" s="274" t="str">
        <f t="shared" si="5"/>
        <v>III</v>
      </c>
      <c r="S50" s="246" t="str">
        <f t="shared" si="4"/>
        <v>MEJORABLE</v>
      </c>
      <c r="T50" s="179" t="s">
        <v>13</v>
      </c>
      <c r="U50" s="179" t="s">
        <v>13</v>
      </c>
      <c r="V50" s="179" t="s">
        <v>13</v>
      </c>
      <c r="W50" s="36" t="s">
        <v>514</v>
      </c>
      <c r="X50" s="183" t="s">
        <v>13</v>
      </c>
    </row>
    <row r="51" spans="3:24" ht="409.5" customHeight="1">
      <c r="C51" s="1441"/>
      <c r="D51" s="1696" t="s">
        <v>3824</v>
      </c>
      <c r="E51" s="1440" t="s">
        <v>6</v>
      </c>
      <c r="F51" s="363" t="s">
        <v>512</v>
      </c>
      <c r="G51" s="363" t="s">
        <v>20</v>
      </c>
      <c r="H51" s="179" t="s">
        <v>30</v>
      </c>
      <c r="I51" s="184" t="s">
        <v>11</v>
      </c>
      <c r="J51" s="184" t="s">
        <v>85</v>
      </c>
      <c r="K51" s="184" t="s">
        <v>513</v>
      </c>
      <c r="L51" s="728">
        <v>2</v>
      </c>
      <c r="M51" s="729">
        <v>2</v>
      </c>
      <c r="N51" s="272">
        <v>4</v>
      </c>
      <c r="O51" s="273" t="str">
        <f t="shared" si="1"/>
        <v>BAJO</v>
      </c>
      <c r="P51" s="983">
        <v>25</v>
      </c>
      <c r="Q51" s="272">
        <f t="shared" si="2"/>
        <v>100</v>
      </c>
      <c r="R51" s="274" t="str">
        <f t="shared" si="5"/>
        <v>III</v>
      </c>
      <c r="S51" s="246" t="str">
        <f t="shared" si="4"/>
        <v>MEJORABLE</v>
      </c>
      <c r="T51" s="179" t="s">
        <v>13</v>
      </c>
      <c r="U51" s="179" t="s">
        <v>13</v>
      </c>
      <c r="V51" s="179" t="s">
        <v>13</v>
      </c>
      <c r="W51" s="36" t="s">
        <v>2098</v>
      </c>
      <c r="X51" s="183" t="s">
        <v>13</v>
      </c>
    </row>
    <row r="52" spans="3:24" ht="409.5" customHeight="1">
      <c r="C52" s="1441"/>
      <c r="D52" s="1696"/>
      <c r="E52" s="1440"/>
      <c r="F52" s="3" t="s">
        <v>472</v>
      </c>
      <c r="G52" s="363" t="s">
        <v>17</v>
      </c>
      <c r="H52" s="316" t="s">
        <v>27</v>
      </c>
      <c r="I52" s="179" t="s">
        <v>10</v>
      </c>
      <c r="J52" s="184" t="s">
        <v>11</v>
      </c>
      <c r="K52" s="199" t="s">
        <v>1230</v>
      </c>
      <c r="L52" s="728">
        <v>6</v>
      </c>
      <c r="M52" s="729">
        <v>2</v>
      </c>
      <c r="N52" s="272">
        <f t="shared" si="0"/>
        <v>12</v>
      </c>
      <c r="O52" s="273" t="str">
        <f t="shared" si="1"/>
        <v>ALTO</v>
      </c>
      <c r="P52" s="983">
        <v>25</v>
      </c>
      <c r="Q52" s="272">
        <f t="shared" si="2"/>
        <v>300</v>
      </c>
      <c r="R52" s="274" t="str">
        <f t="shared" si="5"/>
        <v>II</v>
      </c>
      <c r="S52" s="246" t="str">
        <f t="shared" si="4"/>
        <v>ACEPTABLE CON CONTROL ESPECIFICO</v>
      </c>
      <c r="T52" s="179" t="s">
        <v>13</v>
      </c>
      <c r="U52" s="179" t="s">
        <v>13</v>
      </c>
      <c r="V52" s="179" t="s">
        <v>13</v>
      </c>
      <c r="W52" s="38" t="s">
        <v>2099</v>
      </c>
      <c r="X52" s="203" t="s">
        <v>4145</v>
      </c>
    </row>
    <row r="53" spans="3:24" ht="302.25" customHeight="1">
      <c r="C53" s="1441"/>
      <c r="D53" s="1696"/>
      <c r="E53" s="1440"/>
      <c r="F53" s="189" t="s">
        <v>1114</v>
      </c>
      <c r="G53" s="185" t="s">
        <v>33</v>
      </c>
      <c r="H53" s="314" t="s">
        <v>34</v>
      </c>
      <c r="I53" s="178" t="s">
        <v>10</v>
      </c>
      <c r="J53" s="178" t="s">
        <v>10</v>
      </c>
      <c r="K53" s="199" t="s">
        <v>1230</v>
      </c>
      <c r="L53" s="728">
        <v>6</v>
      </c>
      <c r="M53" s="729">
        <v>3</v>
      </c>
      <c r="N53" s="272">
        <f t="shared" si="0"/>
        <v>18</v>
      </c>
      <c r="O53" s="273" t="str">
        <f t="shared" si="1"/>
        <v>ALTO</v>
      </c>
      <c r="P53" s="983">
        <v>25</v>
      </c>
      <c r="Q53" s="272">
        <f t="shared" si="2"/>
        <v>450</v>
      </c>
      <c r="R53" s="274" t="str">
        <f t="shared" si="5"/>
        <v>II</v>
      </c>
      <c r="S53" s="246" t="str">
        <f t="shared" si="4"/>
        <v>ACEPTABLE CON CONTROL ESPECIFICO</v>
      </c>
      <c r="T53" s="179" t="s">
        <v>13</v>
      </c>
      <c r="U53" s="179" t="s">
        <v>13</v>
      </c>
      <c r="V53" s="179" t="s">
        <v>13</v>
      </c>
      <c r="W53" s="36" t="s">
        <v>2082</v>
      </c>
      <c r="X53" s="183" t="s">
        <v>13</v>
      </c>
    </row>
    <row r="54" spans="3:24" ht="302.25" customHeight="1">
      <c r="C54" s="1441"/>
      <c r="D54" s="1696"/>
      <c r="E54" s="1440"/>
      <c r="F54" s="33" t="s">
        <v>1238</v>
      </c>
      <c r="G54" s="197" t="s">
        <v>20</v>
      </c>
      <c r="H54" s="199" t="s">
        <v>709</v>
      </c>
      <c r="I54" s="196" t="s">
        <v>11</v>
      </c>
      <c r="J54" s="196" t="s">
        <v>11</v>
      </c>
      <c r="K54" s="199" t="s">
        <v>1230</v>
      </c>
      <c r="L54" s="728">
        <v>6</v>
      </c>
      <c r="M54" s="729">
        <v>2</v>
      </c>
      <c r="N54" s="272">
        <f t="shared" ref="N54" si="6">+L54*M54</f>
        <v>12</v>
      </c>
      <c r="O54" s="273" t="str">
        <f t="shared" ref="O54" si="7">IF(N54&gt;=24,"MUY ALTO",IF(N54&gt;=10,"ALTO",IF(N54&gt;=6,"MEDIO","BAJO")))</f>
        <v>ALTO</v>
      </c>
      <c r="P54" s="983">
        <v>25</v>
      </c>
      <c r="Q54" s="272">
        <f t="shared" ref="Q54" si="8">+N54*P54</f>
        <v>300</v>
      </c>
      <c r="R54" s="274" t="str">
        <f t="shared" ref="R54" si="9">IF(Q54&gt;=600,"I",IF(Q54&gt;=150,"II",IF(Q54&gt;=40,"III",IF(Q54&gt;=20,"IV"))))</f>
        <v>II</v>
      </c>
      <c r="S54" s="246" t="str">
        <f t="shared" ref="S54" si="10">IF(Q54&gt;=600,"NO ACEPTABLE",IF(Q54&gt;=150,"ACEPTABLE CON CONTROL ESPECIFICO",IF(Q54&gt;=40,"MEJORABLE",IF(Q54&gt;=20,"ACEPTABLE"))))</f>
        <v>ACEPTABLE CON CONTROL ESPECIFICO</v>
      </c>
      <c r="T54" s="198" t="s">
        <v>13</v>
      </c>
      <c r="U54" s="198" t="s">
        <v>13</v>
      </c>
      <c r="V54" s="198" t="s">
        <v>13</v>
      </c>
      <c r="W54" s="9" t="s">
        <v>4236</v>
      </c>
      <c r="X54" s="204" t="s">
        <v>13</v>
      </c>
    </row>
    <row r="55" spans="3:24" ht="245.25" customHeight="1">
      <c r="C55" s="1441"/>
      <c r="D55" s="1696"/>
      <c r="E55" s="1440"/>
      <c r="F55" s="33" t="s">
        <v>35</v>
      </c>
      <c r="G55" s="363" t="s">
        <v>20</v>
      </c>
      <c r="H55" s="310" t="s">
        <v>4235</v>
      </c>
      <c r="I55" s="184" t="s">
        <v>11</v>
      </c>
      <c r="J55" s="184" t="s">
        <v>11</v>
      </c>
      <c r="K55" s="199" t="s">
        <v>1233</v>
      </c>
      <c r="L55" s="728">
        <v>6</v>
      </c>
      <c r="M55" s="729">
        <v>2</v>
      </c>
      <c r="N55" s="272">
        <f t="shared" si="0"/>
        <v>12</v>
      </c>
      <c r="O55" s="273" t="str">
        <f t="shared" si="1"/>
        <v>ALTO</v>
      </c>
      <c r="P55" s="983">
        <v>25</v>
      </c>
      <c r="Q55" s="272">
        <f t="shared" si="2"/>
        <v>300</v>
      </c>
      <c r="R55" s="274" t="str">
        <f t="shared" si="5"/>
        <v>II</v>
      </c>
      <c r="S55" s="246" t="str">
        <f t="shared" si="4"/>
        <v>ACEPTABLE CON CONTROL ESPECIFICO</v>
      </c>
      <c r="T55" s="179" t="s">
        <v>13</v>
      </c>
      <c r="U55" s="179" t="s">
        <v>13</v>
      </c>
      <c r="V55" s="179" t="s">
        <v>13</v>
      </c>
      <c r="W55" s="38" t="s">
        <v>4237</v>
      </c>
      <c r="X55" s="183" t="s">
        <v>401</v>
      </c>
    </row>
    <row r="56" spans="3:24" ht="282.75" customHeight="1">
      <c r="C56" s="1441"/>
      <c r="D56" s="1696"/>
      <c r="E56" s="1440"/>
      <c r="F56" s="33" t="s">
        <v>180</v>
      </c>
      <c r="G56" s="363" t="s">
        <v>20</v>
      </c>
      <c r="H56" s="310" t="s">
        <v>31</v>
      </c>
      <c r="I56" s="184" t="s">
        <v>11</v>
      </c>
      <c r="J56" s="184" t="s">
        <v>11</v>
      </c>
      <c r="K56" s="199" t="s">
        <v>1233</v>
      </c>
      <c r="L56" s="728">
        <v>2</v>
      </c>
      <c r="M56" s="729">
        <v>3</v>
      </c>
      <c r="N56" s="272">
        <v>4</v>
      </c>
      <c r="O56" s="273" t="str">
        <f t="shared" si="1"/>
        <v>BAJO</v>
      </c>
      <c r="P56" s="983">
        <v>25</v>
      </c>
      <c r="Q56" s="272">
        <f t="shared" si="2"/>
        <v>100</v>
      </c>
      <c r="R56" s="274" t="str">
        <f t="shared" si="5"/>
        <v>III</v>
      </c>
      <c r="S56" s="246" t="str">
        <f t="shared" si="4"/>
        <v>MEJORABLE</v>
      </c>
      <c r="T56" s="179" t="s">
        <v>13</v>
      </c>
      <c r="U56" s="179" t="s">
        <v>13</v>
      </c>
      <c r="V56" s="179" t="s">
        <v>13</v>
      </c>
      <c r="W56" s="316" t="s">
        <v>2087</v>
      </c>
      <c r="X56" s="183" t="s">
        <v>13</v>
      </c>
    </row>
    <row r="57" spans="3:24" ht="293.25" customHeight="1">
      <c r="C57" s="1441"/>
      <c r="D57" s="1696"/>
      <c r="E57" s="1440"/>
      <c r="F57" s="184" t="s">
        <v>1240</v>
      </c>
      <c r="G57" s="185" t="s">
        <v>8</v>
      </c>
      <c r="H57" s="316" t="s">
        <v>398</v>
      </c>
      <c r="I57" s="179" t="s">
        <v>10</v>
      </c>
      <c r="J57" s="179" t="s">
        <v>11</v>
      </c>
      <c r="K57" s="199" t="s">
        <v>1230</v>
      </c>
      <c r="L57" s="728">
        <v>6</v>
      </c>
      <c r="M57" s="729">
        <v>3</v>
      </c>
      <c r="N57" s="272">
        <f t="shared" si="0"/>
        <v>18</v>
      </c>
      <c r="O57" s="273" t="str">
        <f t="shared" si="1"/>
        <v>ALTO</v>
      </c>
      <c r="P57" s="983">
        <v>25</v>
      </c>
      <c r="Q57" s="272">
        <f t="shared" si="2"/>
        <v>450</v>
      </c>
      <c r="R57" s="274" t="str">
        <f t="shared" si="5"/>
        <v>II</v>
      </c>
      <c r="S57" s="246" t="str">
        <f t="shared" si="4"/>
        <v>ACEPTABLE CON CONTROL ESPECIFICO</v>
      </c>
      <c r="T57" s="179" t="s">
        <v>14</v>
      </c>
      <c r="U57" s="179" t="s">
        <v>14</v>
      </c>
      <c r="V57" s="179" t="s">
        <v>14</v>
      </c>
      <c r="W57" s="38" t="s">
        <v>2100</v>
      </c>
      <c r="X57" s="183" t="s">
        <v>13</v>
      </c>
    </row>
    <row r="58" spans="3:24" ht="194.25" customHeight="1">
      <c r="C58" s="1441"/>
      <c r="D58" s="1696"/>
      <c r="E58" s="1440"/>
      <c r="F58" s="33" t="s">
        <v>505</v>
      </c>
      <c r="G58" s="363" t="s">
        <v>8</v>
      </c>
      <c r="H58" s="316" t="s">
        <v>506</v>
      </c>
      <c r="I58" s="184" t="s">
        <v>11</v>
      </c>
      <c r="J58" s="184" t="s">
        <v>11</v>
      </c>
      <c r="K58" s="179" t="s">
        <v>507</v>
      </c>
      <c r="L58" s="728">
        <v>6</v>
      </c>
      <c r="M58" s="729">
        <v>2</v>
      </c>
      <c r="N58" s="272">
        <f t="shared" si="0"/>
        <v>12</v>
      </c>
      <c r="O58" s="273" t="str">
        <f t="shared" si="1"/>
        <v>ALTO</v>
      </c>
      <c r="P58" s="983">
        <v>25</v>
      </c>
      <c r="Q58" s="272">
        <f t="shared" si="2"/>
        <v>300</v>
      </c>
      <c r="R58" s="274" t="str">
        <f t="shared" si="5"/>
        <v>II</v>
      </c>
      <c r="S58" s="246" t="str">
        <f t="shared" si="4"/>
        <v>ACEPTABLE CON CONTROL ESPECIFICO</v>
      </c>
      <c r="T58" s="179" t="s">
        <v>13</v>
      </c>
      <c r="U58" s="179" t="s">
        <v>13</v>
      </c>
      <c r="V58" s="179" t="s">
        <v>13</v>
      </c>
      <c r="W58" s="38" t="s">
        <v>2101</v>
      </c>
      <c r="X58" s="183" t="s">
        <v>13</v>
      </c>
    </row>
    <row r="59" spans="3:24" ht="135.75" customHeight="1">
      <c r="C59" s="1441"/>
      <c r="D59" s="1697" t="s">
        <v>3823</v>
      </c>
      <c r="E59" s="1440" t="s">
        <v>6</v>
      </c>
      <c r="F59" s="189" t="s">
        <v>1117</v>
      </c>
      <c r="G59" s="185" t="s">
        <v>33</v>
      </c>
      <c r="H59" s="314" t="s">
        <v>34</v>
      </c>
      <c r="I59" s="178" t="s">
        <v>10</v>
      </c>
      <c r="J59" s="178" t="s">
        <v>10</v>
      </c>
      <c r="K59" s="199" t="s">
        <v>1230</v>
      </c>
      <c r="L59" s="728">
        <v>6</v>
      </c>
      <c r="M59" s="729">
        <v>2</v>
      </c>
      <c r="N59" s="272">
        <f t="shared" si="0"/>
        <v>12</v>
      </c>
      <c r="O59" s="273" t="str">
        <f t="shared" si="1"/>
        <v>ALTO</v>
      </c>
      <c r="P59" s="983">
        <v>25</v>
      </c>
      <c r="Q59" s="272">
        <f t="shared" si="2"/>
        <v>300</v>
      </c>
      <c r="R59" s="274" t="str">
        <f t="shared" si="5"/>
        <v>II</v>
      </c>
      <c r="S59" s="246" t="str">
        <f t="shared" si="4"/>
        <v>ACEPTABLE CON CONTROL ESPECIFICO</v>
      </c>
      <c r="T59" s="179" t="s">
        <v>13</v>
      </c>
      <c r="U59" s="179" t="s">
        <v>13</v>
      </c>
      <c r="V59" s="179" t="s">
        <v>13</v>
      </c>
      <c r="W59" s="36" t="s">
        <v>2082</v>
      </c>
      <c r="X59" s="183" t="s">
        <v>13</v>
      </c>
    </row>
    <row r="60" spans="3:24" ht="151.5" customHeight="1">
      <c r="C60" s="1441"/>
      <c r="D60" s="1697"/>
      <c r="E60" s="1440"/>
      <c r="F60" s="33" t="s">
        <v>713</v>
      </c>
      <c r="G60" s="363" t="s">
        <v>20</v>
      </c>
      <c r="H60" s="310" t="s">
        <v>48</v>
      </c>
      <c r="I60" s="184" t="s">
        <v>11</v>
      </c>
      <c r="J60" s="184" t="s">
        <v>11</v>
      </c>
      <c r="K60" s="199" t="s">
        <v>1230</v>
      </c>
      <c r="L60" s="728">
        <v>6</v>
      </c>
      <c r="M60" s="729">
        <v>2</v>
      </c>
      <c r="N60" s="272">
        <f t="shared" si="0"/>
        <v>12</v>
      </c>
      <c r="O60" s="273" t="str">
        <f t="shared" si="1"/>
        <v>ALTO</v>
      </c>
      <c r="P60" s="983">
        <v>25</v>
      </c>
      <c r="Q60" s="272">
        <f t="shared" si="2"/>
        <v>300</v>
      </c>
      <c r="R60" s="274" t="str">
        <f t="shared" si="5"/>
        <v>II</v>
      </c>
      <c r="S60" s="246" t="str">
        <f t="shared" si="4"/>
        <v>ACEPTABLE CON CONTROL ESPECIFICO</v>
      </c>
      <c r="T60" s="179" t="s">
        <v>13</v>
      </c>
      <c r="U60" s="179" t="s">
        <v>13</v>
      </c>
      <c r="V60" s="179" t="s">
        <v>13</v>
      </c>
      <c r="W60" s="38" t="s">
        <v>2102</v>
      </c>
      <c r="X60" s="183" t="s">
        <v>401</v>
      </c>
    </row>
    <row r="61" spans="3:24" ht="197.25" customHeight="1">
      <c r="C61" s="1441"/>
      <c r="D61" s="1697"/>
      <c r="E61" s="1440"/>
      <c r="F61" s="363" t="s">
        <v>512</v>
      </c>
      <c r="G61" s="363" t="s">
        <v>20</v>
      </c>
      <c r="H61" s="179" t="s">
        <v>30</v>
      </c>
      <c r="I61" s="184" t="s">
        <v>11</v>
      </c>
      <c r="J61" s="184" t="s">
        <v>11</v>
      </c>
      <c r="K61" s="199" t="s">
        <v>1243</v>
      </c>
      <c r="L61" s="728">
        <v>2</v>
      </c>
      <c r="M61" s="729">
        <v>2</v>
      </c>
      <c r="N61" s="272">
        <v>4</v>
      </c>
      <c r="O61" s="273" t="str">
        <f t="shared" si="1"/>
        <v>BAJO</v>
      </c>
      <c r="P61" s="983">
        <v>25</v>
      </c>
      <c r="Q61" s="272">
        <f t="shared" si="2"/>
        <v>100</v>
      </c>
      <c r="R61" s="274" t="str">
        <f t="shared" si="5"/>
        <v>III</v>
      </c>
      <c r="S61" s="246" t="str">
        <f t="shared" si="4"/>
        <v>MEJORABLE</v>
      </c>
      <c r="T61" s="179" t="s">
        <v>13</v>
      </c>
      <c r="U61" s="179" t="s">
        <v>13</v>
      </c>
      <c r="V61" s="179" t="s">
        <v>13</v>
      </c>
      <c r="W61" s="36" t="s">
        <v>2103</v>
      </c>
      <c r="X61" s="183" t="s">
        <v>13</v>
      </c>
    </row>
    <row r="62" spans="3:24" ht="190.5" customHeight="1">
      <c r="C62" s="1441"/>
      <c r="D62" s="1698" t="s">
        <v>3822</v>
      </c>
      <c r="E62" s="1440" t="s">
        <v>6</v>
      </c>
      <c r="F62" s="3" t="s">
        <v>472</v>
      </c>
      <c r="G62" s="363" t="s">
        <v>17</v>
      </c>
      <c r="H62" s="316" t="s">
        <v>27</v>
      </c>
      <c r="I62" s="179" t="s">
        <v>10</v>
      </c>
      <c r="J62" s="184" t="s">
        <v>11</v>
      </c>
      <c r="K62" s="179" t="s">
        <v>1244</v>
      </c>
      <c r="L62" s="728">
        <v>2</v>
      </c>
      <c r="M62" s="729">
        <v>2</v>
      </c>
      <c r="N62" s="272">
        <f t="shared" si="0"/>
        <v>4</v>
      </c>
      <c r="O62" s="273" t="str">
        <f t="shared" si="1"/>
        <v>BAJO</v>
      </c>
      <c r="P62" s="983">
        <v>25</v>
      </c>
      <c r="Q62" s="272">
        <f t="shared" si="2"/>
        <v>100</v>
      </c>
      <c r="R62" s="274" t="str">
        <f t="shared" si="5"/>
        <v>III</v>
      </c>
      <c r="S62" s="246" t="str">
        <f t="shared" si="4"/>
        <v>MEJORABLE</v>
      </c>
      <c r="T62" s="179" t="s">
        <v>13</v>
      </c>
      <c r="U62" s="179" t="s">
        <v>13</v>
      </c>
      <c r="V62" s="179" t="s">
        <v>13</v>
      </c>
      <c r="W62" s="38" t="s">
        <v>2099</v>
      </c>
      <c r="X62" s="203" t="s">
        <v>4145</v>
      </c>
    </row>
    <row r="63" spans="3:24" ht="171" customHeight="1">
      <c r="C63" s="1441"/>
      <c r="D63" s="1698"/>
      <c r="E63" s="1440"/>
      <c r="F63" s="363" t="s">
        <v>721</v>
      </c>
      <c r="G63" s="363" t="s">
        <v>17</v>
      </c>
      <c r="H63" s="179" t="s">
        <v>722</v>
      </c>
      <c r="I63" s="184" t="s">
        <v>11</v>
      </c>
      <c r="J63" s="184" t="s">
        <v>11</v>
      </c>
      <c r="K63" s="184" t="s">
        <v>723</v>
      </c>
      <c r="L63" s="728">
        <v>6</v>
      </c>
      <c r="M63" s="729">
        <v>2</v>
      </c>
      <c r="N63" s="272">
        <f t="shared" si="0"/>
        <v>12</v>
      </c>
      <c r="O63" s="273" t="str">
        <f t="shared" si="1"/>
        <v>ALTO</v>
      </c>
      <c r="P63" s="983">
        <v>25</v>
      </c>
      <c r="Q63" s="272">
        <f t="shared" si="2"/>
        <v>300</v>
      </c>
      <c r="R63" s="274" t="str">
        <f t="shared" si="5"/>
        <v>II</v>
      </c>
      <c r="S63" s="246" t="str">
        <f t="shared" si="4"/>
        <v>ACEPTABLE CON CONTROL ESPECIFICO</v>
      </c>
      <c r="T63" s="179" t="s">
        <v>13</v>
      </c>
      <c r="U63" s="179" t="s">
        <v>13</v>
      </c>
      <c r="V63" s="179" t="s">
        <v>13</v>
      </c>
      <c r="W63" s="36" t="s">
        <v>2104</v>
      </c>
      <c r="X63" s="183" t="s">
        <v>4155</v>
      </c>
    </row>
    <row r="64" spans="3:24" ht="91.2">
      <c r="C64" s="1441"/>
      <c r="D64" s="1698"/>
      <c r="E64" s="1440"/>
      <c r="F64" s="189" t="s">
        <v>1118</v>
      </c>
      <c r="G64" s="185" t="s">
        <v>33</v>
      </c>
      <c r="H64" s="314" t="s">
        <v>34</v>
      </c>
      <c r="I64" s="178" t="s">
        <v>10</v>
      </c>
      <c r="J64" s="178" t="s">
        <v>10</v>
      </c>
      <c r="K64" s="178" t="s">
        <v>1244</v>
      </c>
      <c r="L64" s="728">
        <v>6</v>
      </c>
      <c r="M64" s="729">
        <v>2</v>
      </c>
      <c r="N64" s="272">
        <f t="shared" si="0"/>
        <v>12</v>
      </c>
      <c r="O64" s="273" t="str">
        <f t="shared" si="1"/>
        <v>ALTO</v>
      </c>
      <c r="P64" s="983">
        <v>25</v>
      </c>
      <c r="Q64" s="272">
        <f t="shared" si="2"/>
        <v>300</v>
      </c>
      <c r="R64" s="274" t="str">
        <f t="shared" si="5"/>
        <v>II</v>
      </c>
      <c r="S64" s="246" t="str">
        <f t="shared" si="4"/>
        <v>ACEPTABLE CON CONTROL ESPECIFICO</v>
      </c>
      <c r="T64" s="179" t="s">
        <v>13</v>
      </c>
      <c r="U64" s="179" t="s">
        <v>13</v>
      </c>
      <c r="V64" s="179" t="s">
        <v>13</v>
      </c>
      <c r="W64" s="36" t="s">
        <v>2105</v>
      </c>
      <c r="X64" s="183" t="s">
        <v>13</v>
      </c>
    </row>
    <row r="65" spans="3:24" ht="84.6">
      <c r="C65" s="1441"/>
      <c r="D65" s="1698"/>
      <c r="E65" s="1440"/>
      <c r="F65" s="33" t="s">
        <v>1246</v>
      </c>
      <c r="G65" s="363" t="s">
        <v>33</v>
      </c>
      <c r="H65" s="310" t="s">
        <v>715</v>
      </c>
      <c r="I65" s="179" t="s">
        <v>10</v>
      </c>
      <c r="J65" s="310" t="s">
        <v>11</v>
      </c>
      <c r="K65" s="179" t="s">
        <v>716</v>
      </c>
      <c r="L65" s="728">
        <v>6</v>
      </c>
      <c r="M65" s="729">
        <v>2</v>
      </c>
      <c r="N65" s="272">
        <f t="shared" si="0"/>
        <v>12</v>
      </c>
      <c r="O65" s="273" t="str">
        <f t="shared" si="1"/>
        <v>ALTO</v>
      </c>
      <c r="P65" s="983">
        <v>25</v>
      </c>
      <c r="Q65" s="272">
        <f t="shared" si="2"/>
        <v>300</v>
      </c>
      <c r="R65" s="274" t="str">
        <f t="shared" si="5"/>
        <v>II</v>
      </c>
      <c r="S65" s="246" t="str">
        <f t="shared" si="4"/>
        <v>ACEPTABLE CON CONTROL ESPECIFICO</v>
      </c>
      <c r="T65" s="179" t="s">
        <v>13</v>
      </c>
      <c r="U65" s="179" t="s">
        <v>13</v>
      </c>
      <c r="V65" s="179" t="s">
        <v>13</v>
      </c>
      <c r="W65" s="36" t="s">
        <v>2106</v>
      </c>
      <c r="X65" s="183" t="s">
        <v>716</v>
      </c>
    </row>
    <row r="66" spans="3:24" ht="285.60000000000002">
      <c r="C66" s="1441"/>
      <c r="D66" s="1698"/>
      <c r="E66" s="1440"/>
      <c r="F66" s="33" t="s">
        <v>3767</v>
      </c>
      <c r="G66" s="160" t="s">
        <v>33</v>
      </c>
      <c r="H66" s="161" t="s">
        <v>3766</v>
      </c>
      <c r="I66" s="162" t="s">
        <v>1119</v>
      </c>
      <c r="J66" s="161" t="s">
        <v>1247</v>
      </c>
      <c r="K66" s="161" t="s">
        <v>1120</v>
      </c>
      <c r="L66" s="728">
        <v>2</v>
      </c>
      <c r="M66" s="729">
        <v>3</v>
      </c>
      <c r="N66" s="272">
        <v>4</v>
      </c>
      <c r="O66" s="273" t="str">
        <f t="shared" si="1"/>
        <v>BAJO</v>
      </c>
      <c r="P66" s="983">
        <v>25</v>
      </c>
      <c r="Q66" s="272">
        <f t="shared" si="2"/>
        <v>100</v>
      </c>
      <c r="R66" s="274" t="str">
        <f t="shared" si="5"/>
        <v>III</v>
      </c>
      <c r="S66" s="246" t="str">
        <f t="shared" si="4"/>
        <v>MEJORABLE</v>
      </c>
      <c r="T66" s="179" t="s">
        <v>13</v>
      </c>
      <c r="U66" s="179" t="s">
        <v>13</v>
      </c>
      <c r="V66" s="198" t="s">
        <v>13</v>
      </c>
      <c r="W66" s="164" t="s">
        <v>3963</v>
      </c>
      <c r="X66" s="165" t="s">
        <v>1248</v>
      </c>
    </row>
    <row r="67" spans="3:24" ht="91.2">
      <c r="C67" s="1441"/>
      <c r="D67" s="1698"/>
      <c r="E67" s="1440"/>
      <c r="F67" s="33" t="s">
        <v>1249</v>
      </c>
      <c r="G67" s="363" t="s">
        <v>33</v>
      </c>
      <c r="H67" s="310" t="s">
        <v>715</v>
      </c>
      <c r="I67" s="179" t="s">
        <v>10</v>
      </c>
      <c r="J67" s="310" t="s">
        <v>718</v>
      </c>
      <c r="K67" s="179" t="s">
        <v>716</v>
      </c>
      <c r="L67" s="728">
        <v>6</v>
      </c>
      <c r="M67" s="729">
        <v>2</v>
      </c>
      <c r="N67" s="272">
        <f t="shared" si="0"/>
        <v>12</v>
      </c>
      <c r="O67" s="273" t="str">
        <f t="shared" si="1"/>
        <v>ALTO</v>
      </c>
      <c r="P67" s="983">
        <v>25</v>
      </c>
      <c r="Q67" s="272">
        <f t="shared" si="2"/>
        <v>300</v>
      </c>
      <c r="R67" s="274" t="str">
        <f t="shared" si="5"/>
        <v>II</v>
      </c>
      <c r="S67" s="246" t="str">
        <f t="shared" si="4"/>
        <v>ACEPTABLE CON CONTROL ESPECIFICO</v>
      </c>
      <c r="T67" s="179" t="s">
        <v>13</v>
      </c>
      <c r="U67" s="179" t="s">
        <v>13</v>
      </c>
      <c r="V67" s="179" t="s">
        <v>13</v>
      </c>
      <c r="W67" s="36" t="s">
        <v>2107</v>
      </c>
      <c r="X67" s="183" t="s">
        <v>716</v>
      </c>
    </row>
    <row r="68" spans="3:24" ht="188.25" customHeight="1">
      <c r="C68" s="1441"/>
      <c r="D68" s="1698"/>
      <c r="E68" s="1440"/>
      <c r="F68" s="33" t="s">
        <v>505</v>
      </c>
      <c r="G68" s="363" t="s">
        <v>8</v>
      </c>
      <c r="H68" s="316" t="s">
        <v>506</v>
      </c>
      <c r="I68" s="184" t="s">
        <v>11</v>
      </c>
      <c r="J68" s="184" t="s">
        <v>11</v>
      </c>
      <c r="K68" s="179" t="s">
        <v>507</v>
      </c>
      <c r="L68" s="728">
        <v>6</v>
      </c>
      <c r="M68" s="729">
        <v>3</v>
      </c>
      <c r="N68" s="272">
        <f t="shared" si="0"/>
        <v>18</v>
      </c>
      <c r="O68" s="273" t="str">
        <f t="shared" si="1"/>
        <v>ALTO</v>
      </c>
      <c r="P68" s="983">
        <v>25</v>
      </c>
      <c r="Q68" s="272">
        <f t="shared" si="2"/>
        <v>450</v>
      </c>
      <c r="R68" s="274" t="str">
        <f t="shared" si="5"/>
        <v>II</v>
      </c>
      <c r="S68" s="246" t="str">
        <f t="shared" si="4"/>
        <v>ACEPTABLE CON CONTROL ESPECIFICO</v>
      </c>
      <c r="T68" s="179" t="s">
        <v>13</v>
      </c>
      <c r="U68" s="179" t="s">
        <v>13</v>
      </c>
      <c r="V68" s="179" t="s">
        <v>13</v>
      </c>
      <c r="W68" s="318" t="s">
        <v>2108</v>
      </c>
      <c r="X68" s="183" t="s">
        <v>13</v>
      </c>
    </row>
    <row r="69" spans="3:24" ht="146.25" customHeight="1">
      <c r="C69" s="1441"/>
      <c r="D69" s="1698"/>
      <c r="E69" s="1440"/>
      <c r="F69" s="33" t="s">
        <v>35</v>
      </c>
      <c r="G69" s="363" t="s">
        <v>20</v>
      </c>
      <c r="H69" s="310" t="s">
        <v>48</v>
      </c>
      <c r="I69" s="184" t="s">
        <v>11</v>
      </c>
      <c r="J69" s="184" t="s">
        <v>11</v>
      </c>
      <c r="K69" s="310" t="s">
        <v>1250</v>
      </c>
      <c r="L69" s="728">
        <v>6</v>
      </c>
      <c r="M69" s="729">
        <v>2</v>
      </c>
      <c r="N69" s="272">
        <f t="shared" si="0"/>
        <v>12</v>
      </c>
      <c r="O69" s="273" t="str">
        <f t="shared" si="1"/>
        <v>ALTO</v>
      </c>
      <c r="P69" s="983">
        <v>25</v>
      </c>
      <c r="Q69" s="272">
        <f t="shared" si="2"/>
        <v>300</v>
      </c>
      <c r="R69" s="274" t="str">
        <f t="shared" si="5"/>
        <v>II</v>
      </c>
      <c r="S69" s="246" t="str">
        <f t="shared" si="4"/>
        <v>ACEPTABLE CON CONTROL ESPECIFICO</v>
      </c>
      <c r="T69" s="179" t="s">
        <v>13</v>
      </c>
      <c r="U69" s="179" t="s">
        <v>13</v>
      </c>
      <c r="V69" s="179" t="s">
        <v>13</v>
      </c>
      <c r="W69" s="38" t="s">
        <v>2109</v>
      </c>
      <c r="X69" s="183" t="s">
        <v>401</v>
      </c>
    </row>
    <row r="70" spans="3:24" ht="138" customHeight="1">
      <c r="C70" s="1441"/>
      <c r="D70" s="1698"/>
      <c r="E70" s="1440"/>
      <c r="F70" s="33" t="s">
        <v>180</v>
      </c>
      <c r="G70" s="363" t="s">
        <v>20</v>
      </c>
      <c r="H70" s="310" t="s">
        <v>31</v>
      </c>
      <c r="I70" s="184" t="s">
        <v>11</v>
      </c>
      <c r="J70" s="184" t="s">
        <v>11</v>
      </c>
      <c r="K70" s="184" t="s">
        <v>1251</v>
      </c>
      <c r="L70" s="728">
        <v>2</v>
      </c>
      <c r="M70" s="729">
        <v>3</v>
      </c>
      <c r="N70" s="272">
        <v>4</v>
      </c>
      <c r="O70" s="273" t="str">
        <f t="shared" ref="O70:O112" si="11">IF(N70&gt;=24,"MUY ALTO",IF(N70&gt;=10,"ALTO",IF(N70&gt;=6,"MEDIO","BAJO")))</f>
        <v>BAJO</v>
      </c>
      <c r="P70" s="983">
        <v>25</v>
      </c>
      <c r="Q70" s="272">
        <f t="shared" ref="Q70:Q112" si="12">+N70*P70</f>
        <v>100</v>
      </c>
      <c r="R70" s="274" t="str">
        <f t="shared" si="5"/>
        <v>III</v>
      </c>
      <c r="S70" s="246" t="str">
        <f t="shared" ref="S70:S112" si="13">IF(Q70&gt;=600,"NO ACEPTABLE",IF(Q70&gt;=150,"ACEPTABLE CON CONTROL ESPECIFICO",IF(Q70&gt;=40,"MEJORABLE",IF(Q70&gt;=20,"ACEPTABLE"))))</f>
        <v>MEJORABLE</v>
      </c>
      <c r="T70" s="179" t="s">
        <v>13</v>
      </c>
      <c r="U70" s="179" t="s">
        <v>13</v>
      </c>
      <c r="V70" s="179" t="s">
        <v>13</v>
      </c>
      <c r="W70" s="316" t="s">
        <v>2110</v>
      </c>
      <c r="X70" s="183" t="s">
        <v>13</v>
      </c>
    </row>
    <row r="71" spans="3:24" ht="174.75" customHeight="1">
      <c r="C71" s="1441"/>
      <c r="D71" s="1698"/>
      <c r="E71" s="1440"/>
      <c r="F71" s="33" t="s">
        <v>1252</v>
      </c>
      <c r="G71" s="363" t="s">
        <v>20</v>
      </c>
      <c r="H71" s="310" t="s">
        <v>720</v>
      </c>
      <c r="I71" s="179" t="s">
        <v>10</v>
      </c>
      <c r="J71" s="310" t="s">
        <v>718</v>
      </c>
      <c r="K71" s="179" t="s">
        <v>716</v>
      </c>
      <c r="L71" s="728">
        <v>6</v>
      </c>
      <c r="M71" s="729">
        <v>2</v>
      </c>
      <c r="N71" s="272">
        <f t="shared" ref="N71:N112" si="14">+L71*M71</f>
        <v>12</v>
      </c>
      <c r="O71" s="273" t="str">
        <f t="shared" si="11"/>
        <v>ALTO</v>
      </c>
      <c r="P71" s="983">
        <v>25</v>
      </c>
      <c r="Q71" s="272">
        <f t="shared" si="12"/>
        <v>300</v>
      </c>
      <c r="R71" s="274" t="str">
        <f t="shared" ref="R71:R112" si="15">IF(Q71&gt;=600,"I",IF(Q71&gt;=150,"II",IF(Q71&gt;=40,"III",IF(Q71&gt;=20,"IV"))))</f>
        <v>II</v>
      </c>
      <c r="S71" s="246" t="str">
        <f t="shared" si="13"/>
        <v>ACEPTABLE CON CONTROL ESPECIFICO</v>
      </c>
      <c r="T71" s="179" t="s">
        <v>13</v>
      </c>
      <c r="U71" s="179" t="s">
        <v>13</v>
      </c>
      <c r="V71" s="179" t="s">
        <v>13</v>
      </c>
      <c r="W71" s="36" t="s">
        <v>2111</v>
      </c>
      <c r="X71" s="183" t="s">
        <v>716</v>
      </c>
    </row>
    <row r="72" spans="3:24" ht="192.75" customHeight="1">
      <c r="C72" s="1441"/>
      <c r="D72" s="1698"/>
      <c r="E72" s="1440"/>
      <c r="F72" s="33" t="s">
        <v>719</v>
      </c>
      <c r="G72" s="363" t="s">
        <v>20</v>
      </c>
      <c r="H72" s="310" t="s">
        <v>720</v>
      </c>
      <c r="I72" s="179" t="s">
        <v>10</v>
      </c>
      <c r="J72" s="310" t="s">
        <v>718</v>
      </c>
      <c r="K72" s="179" t="s">
        <v>716</v>
      </c>
      <c r="L72" s="728">
        <v>6</v>
      </c>
      <c r="M72" s="729">
        <v>2</v>
      </c>
      <c r="N72" s="272">
        <f t="shared" si="14"/>
        <v>12</v>
      </c>
      <c r="O72" s="273" t="str">
        <f t="shared" si="11"/>
        <v>ALTO</v>
      </c>
      <c r="P72" s="983">
        <v>25</v>
      </c>
      <c r="Q72" s="272">
        <f t="shared" si="12"/>
        <v>300</v>
      </c>
      <c r="R72" s="274" t="str">
        <f t="shared" si="15"/>
        <v>II</v>
      </c>
      <c r="S72" s="246" t="str">
        <f t="shared" si="13"/>
        <v>ACEPTABLE CON CONTROL ESPECIFICO</v>
      </c>
      <c r="T72" s="179" t="s">
        <v>13</v>
      </c>
      <c r="U72" s="179" t="s">
        <v>13</v>
      </c>
      <c r="V72" s="179" t="s">
        <v>13</v>
      </c>
      <c r="W72" s="36" t="s">
        <v>2112</v>
      </c>
      <c r="X72" s="183" t="s">
        <v>716</v>
      </c>
    </row>
    <row r="73" spans="3:24" ht="214.5" customHeight="1">
      <c r="C73" s="1441"/>
      <c r="D73" s="1698"/>
      <c r="E73" s="1440"/>
      <c r="F73" s="363" t="s">
        <v>512</v>
      </c>
      <c r="G73" s="363" t="s">
        <v>20</v>
      </c>
      <c r="H73" s="179" t="s">
        <v>30</v>
      </c>
      <c r="I73" s="184" t="s">
        <v>11</v>
      </c>
      <c r="J73" s="184" t="s">
        <v>85</v>
      </c>
      <c r="K73" s="184" t="s">
        <v>1113</v>
      </c>
      <c r="L73" s="728">
        <v>2</v>
      </c>
      <c r="M73" s="729">
        <v>3</v>
      </c>
      <c r="N73" s="272">
        <v>4</v>
      </c>
      <c r="O73" s="273" t="str">
        <f t="shared" si="11"/>
        <v>BAJO</v>
      </c>
      <c r="P73" s="983">
        <v>25</v>
      </c>
      <c r="Q73" s="272">
        <f t="shared" si="12"/>
        <v>100</v>
      </c>
      <c r="R73" s="274" t="str">
        <f t="shared" si="15"/>
        <v>III</v>
      </c>
      <c r="S73" s="246" t="str">
        <f t="shared" si="13"/>
        <v>MEJORABLE</v>
      </c>
      <c r="T73" s="179" t="s">
        <v>13</v>
      </c>
      <c r="U73" s="179" t="s">
        <v>13</v>
      </c>
      <c r="V73" s="179" t="s">
        <v>13</v>
      </c>
      <c r="W73" s="36" t="s">
        <v>2113</v>
      </c>
      <c r="X73" s="183" t="s">
        <v>13</v>
      </c>
    </row>
    <row r="74" spans="3:24" ht="138" customHeight="1">
      <c r="C74" s="1441"/>
      <c r="D74" s="1698"/>
      <c r="E74" s="1440"/>
      <c r="F74" s="33" t="s">
        <v>180</v>
      </c>
      <c r="G74" s="363" t="s">
        <v>20</v>
      </c>
      <c r="H74" s="310" t="s">
        <v>31</v>
      </c>
      <c r="I74" s="184" t="s">
        <v>11</v>
      </c>
      <c r="J74" s="184" t="s">
        <v>11</v>
      </c>
      <c r="K74" s="184" t="s">
        <v>1253</v>
      </c>
      <c r="L74" s="728">
        <v>2</v>
      </c>
      <c r="M74" s="729">
        <v>2</v>
      </c>
      <c r="N74" s="272">
        <v>4</v>
      </c>
      <c r="O74" s="273" t="str">
        <f t="shared" si="11"/>
        <v>BAJO</v>
      </c>
      <c r="P74" s="983">
        <v>25</v>
      </c>
      <c r="Q74" s="272">
        <f t="shared" si="12"/>
        <v>100</v>
      </c>
      <c r="R74" s="274" t="str">
        <f t="shared" si="15"/>
        <v>III</v>
      </c>
      <c r="S74" s="246" t="str">
        <f t="shared" si="13"/>
        <v>MEJORABLE</v>
      </c>
      <c r="T74" s="179" t="s">
        <v>13</v>
      </c>
      <c r="U74" s="179" t="s">
        <v>13</v>
      </c>
      <c r="V74" s="179" t="s">
        <v>13</v>
      </c>
      <c r="W74" s="316" t="s">
        <v>2114</v>
      </c>
      <c r="X74" s="183" t="s">
        <v>13</v>
      </c>
    </row>
    <row r="75" spans="3:24" ht="208.5" customHeight="1">
      <c r="C75" s="1482" t="s">
        <v>3748</v>
      </c>
      <c r="D75" s="1483"/>
      <c r="E75" s="10" t="s">
        <v>157</v>
      </c>
      <c r="F75" s="315" t="s">
        <v>80</v>
      </c>
      <c r="G75" s="363" t="s">
        <v>81</v>
      </c>
      <c r="H75" s="310" t="s">
        <v>82</v>
      </c>
      <c r="I75" s="184" t="s">
        <v>11</v>
      </c>
      <c r="J75" s="179" t="s">
        <v>1254</v>
      </c>
      <c r="K75" s="179" t="s">
        <v>101</v>
      </c>
      <c r="L75" s="728">
        <v>2</v>
      </c>
      <c r="M75" s="729">
        <v>2</v>
      </c>
      <c r="N75" s="272">
        <v>4</v>
      </c>
      <c r="O75" s="273" t="str">
        <f t="shared" si="11"/>
        <v>BAJO</v>
      </c>
      <c r="P75" s="983">
        <v>25</v>
      </c>
      <c r="Q75" s="272">
        <f t="shared" si="12"/>
        <v>100</v>
      </c>
      <c r="R75" s="274" t="str">
        <f t="shared" si="15"/>
        <v>III</v>
      </c>
      <c r="S75" s="246" t="str">
        <f t="shared" si="13"/>
        <v>MEJORABLE</v>
      </c>
      <c r="T75" s="310" t="s">
        <v>14</v>
      </c>
      <c r="U75" s="310" t="s">
        <v>14</v>
      </c>
      <c r="V75" s="179" t="s">
        <v>14</v>
      </c>
      <c r="W75" s="38" t="s">
        <v>2115</v>
      </c>
      <c r="X75" s="320" t="s">
        <v>13</v>
      </c>
    </row>
    <row r="76" spans="3:24" ht="240" customHeight="1">
      <c r="C76" s="1482"/>
      <c r="D76" s="1483"/>
      <c r="E76" s="10" t="s">
        <v>157</v>
      </c>
      <c r="F76" s="315" t="s">
        <v>102</v>
      </c>
      <c r="G76" s="363" t="s">
        <v>81</v>
      </c>
      <c r="H76" s="310" t="s">
        <v>82</v>
      </c>
      <c r="I76" s="184" t="s">
        <v>11</v>
      </c>
      <c r="J76" s="179" t="s">
        <v>1254</v>
      </c>
      <c r="K76" s="179" t="s">
        <v>101</v>
      </c>
      <c r="L76" s="728">
        <v>2</v>
      </c>
      <c r="M76" s="729">
        <v>2</v>
      </c>
      <c r="N76" s="272">
        <v>4</v>
      </c>
      <c r="O76" s="273" t="str">
        <f t="shared" si="11"/>
        <v>BAJO</v>
      </c>
      <c r="P76" s="983">
        <v>25</v>
      </c>
      <c r="Q76" s="272">
        <f t="shared" si="12"/>
        <v>100</v>
      </c>
      <c r="R76" s="274" t="str">
        <f t="shared" si="15"/>
        <v>III</v>
      </c>
      <c r="S76" s="246" t="str">
        <f t="shared" si="13"/>
        <v>MEJORABLE</v>
      </c>
      <c r="T76" s="310" t="s">
        <v>14</v>
      </c>
      <c r="U76" s="310" t="s">
        <v>14</v>
      </c>
      <c r="V76" s="179" t="s">
        <v>14</v>
      </c>
      <c r="W76" s="38" t="s">
        <v>2116</v>
      </c>
      <c r="X76" s="320" t="s">
        <v>13</v>
      </c>
    </row>
    <row r="77" spans="3:24" ht="291" customHeight="1">
      <c r="C77" s="1482"/>
      <c r="D77" s="1483"/>
      <c r="E77" s="10" t="s">
        <v>6</v>
      </c>
      <c r="F77" s="33" t="s">
        <v>230</v>
      </c>
      <c r="G77" s="363" t="s">
        <v>20</v>
      </c>
      <c r="H77" s="310" t="s">
        <v>97</v>
      </c>
      <c r="I77" s="184" t="s">
        <v>11</v>
      </c>
      <c r="J77" s="184" t="s">
        <v>515</v>
      </c>
      <c r="K77" s="5" t="s">
        <v>1255</v>
      </c>
      <c r="L77" s="728">
        <v>2</v>
      </c>
      <c r="M77" s="729">
        <v>3</v>
      </c>
      <c r="N77" s="272">
        <v>4</v>
      </c>
      <c r="O77" s="273" t="str">
        <f t="shared" si="11"/>
        <v>BAJO</v>
      </c>
      <c r="P77" s="983">
        <v>25</v>
      </c>
      <c r="Q77" s="272">
        <f t="shared" si="12"/>
        <v>100</v>
      </c>
      <c r="R77" s="274" t="str">
        <f t="shared" si="15"/>
        <v>III</v>
      </c>
      <c r="S77" s="246" t="str">
        <f t="shared" si="13"/>
        <v>MEJORABLE</v>
      </c>
      <c r="T77" s="179" t="s">
        <v>13</v>
      </c>
      <c r="U77" s="179" t="s">
        <v>13</v>
      </c>
      <c r="V77" s="179" t="s">
        <v>516</v>
      </c>
      <c r="W77" s="306" t="s">
        <v>2117</v>
      </c>
      <c r="X77" s="183" t="s">
        <v>13</v>
      </c>
    </row>
    <row r="78" spans="3:24" ht="114">
      <c r="C78" s="1482"/>
      <c r="D78" s="1483"/>
      <c r="E78" s="10" t="s">
        <v>6</v>
      </c>
      <c r="F78" s="33" t="s">
        <v>573</v>
      </c>
      <c r="G78" s="363" t="s">
        <v>20</v>
      </c>
      <c r="H78" s="179" t="s">
        <v>104</v>
      </c>
      <c r="I78" s="5" t="s">
        <v>11</v>
      </c>
      <c r="J78" s="5" t="s">
        <v>105</v>
      </c>
      <c r="K78" s="5" t="s">
        <v>1255</v>
      </c>
      <c r="L78" s="728">
        <v>2</v>
      </c>
      <c r="M78" s="729">
        <v>2</v>
      </c>
      <c r="N78" s="272">
        <v>4</v>
      </c>
      <c r="O78" s="273" t="str">
        <f t="shared" si="11"/>
        <v>BAJO</v>
      </c>
      <c r="P78" s="983">
        <v>25</v>
      </c>
      <c r="Q78" s="272">
        <f t="shared" si="12"/>
        <v>100</v>
      </c>
      <c r="R78" s="274" t="str">
        <f t="shared" si="15"/>
        <v>III</v>
      </c>
      <c r="S78" s="246" t="str">
        <f t="shared" si="13"/>
        <v>MEJORABLE</v>
      </c>
      <c r="T78" s="179" t="s">
        <v>13</v>
      </c>
      <c r="U78" s="179" t="s">
        <v>13</v>
      </c>
      <c r="V78" s="198" t="s">
        <v>13</v>
      </c>
      <c r="W78" s="179" t="s">
        <v>2118</v>
      </c>
      <c r="X78" s="183" t="s">
        <v>13</v>
      </c>
    </row>
    <row r="79" spans="3:24" ht="169.5" customHeight="1">
      <c r="C79" s="1482"/>
      <c r="D79" s="1483"/>
      <c r="E79" s="10" t="s">
        <v>6</v>
      </c>
      <c r="F79" s="189" t="s">
        <v>2119</v>
      </c>
      <c r="G79" s="185" t="s">
        <v>20</v>
      </c>
      <c r="H79" s="310" t="s">
        <v>260</v>
      </c>
      <c r="I79" s="184" t="s">
        <v>1256</v>
      </c>
      <c r="J79" s="184" t="s">
        <v>1257</v>
      </c>
      <c r="K79" s="5" t="s">
        <v>1255</v>
      </c>
      <c r="L79" s="728">
        <v>6</v>
      </c>
      <c r="M79" s="729">
        <v>2</v>
      </c>
      <c r="N79" s="272">
        <f t="shared" si="14"/>
        <v>12</v>
      </c>
      <c r="O79" s="273" t="str">
        <f t="shared" si="11"/>
        <v>ALTO</v>
      </c>
      <c r="P79" s="983">
        <v>25</v>
      </c>
      <c r="Q79" s="272">
        <f t="shared" si="12"/>
        <v>300</v>
      </c>
      <c r="R79" s="274" t="str">
        <f t="shared" si="15"/>
        <v>II</v>
      </c>
      <c r="S79" s="246" t="str">
        <f t="shared" si="13"/>
        <v>ACEPTABLE CON CONTROL ESPECIFICO</v>
      </c>
      <c r="T79" s="179" t="s">
        <v>13</v>
      </c>
      <c r="U79" s="179" t="s">
        <v>13</v>
      </c>
      <c r="V79" s="198" t="s">
        <v>13</v>
      </c>
      <c r="W79" s="318" t="s">
        <v>2120</v>
      </c>
      <c r="X79" s="203" t="s">
        <v>13</v>
      </c>
    </row>
    <row r="80" spans="3:24" ht="159.75" customHeight="1">
      <c r="C80" s="1482"/>
      <c r="D80" s="1483"/>
      <c r="E80" s="10" t="s">
        <v>6</v>
      </c>
      <c r="F80" s="34" t="s">
        <v>1062</v>
      </c>
      <c r="G80" s="363" t="s">
        <v>20</v>
      </c>
      <c r="H80" s="179" t="s">
        <v>1121</v>
      </c>
      <c r="I80" s="5" t="s">
        <v>1260</v>
      </c>
      <c r="J80" s="5" t="s">
        <v>11</v>
      </c>
      <c r="K80" s="5" t="s">
        <v>1224</v>
      </c>
      <c r="L80" s="728">
        <v>6</v>
      </c>
      <c r="M80" s="729">
        <v>2</v>
      </c>
      <c r="N80" s="272">
        <f t="shared" si="14"/>
        <v>12</v>
      </c>
      <c r="O80" s="273" t="str">
        <f t="shared" si="11"/>
        <v>ALTO</v>
      </c>
      <c r="P80" s="983">
        <v>25</v>
      </c>
      <c r="Q80" s="272">
        <f t="shared" si="12"/>
        <v>300</v>
      </c>
      <c r="R80" s="274" t="str">
        <f t="shared" si="15"/>
        <v>II</v>
      </c>
      <c r="S80" s="246" t="str">
        <f t="shared" si="13"/>
        <v>ACEPTABLE CON CONTROL ESPECIFICO</v>
      </c>
      <c r="T80" s="180" t="s">
        <v>13</v>
      </c>
      <c r="U80" s="179" t="s">
        <v>14</v>
      </c>
      <c r="V80" s="179" t="s">
        <v>13</v>
      </c>
      <c r="W80" s="179" t="s">
        <v>2121</v>
      </c>
      <c r="X80" s="183" t="s">
        <v>13</v>
      </c>
    </row>
    <row r="81" spans="3:24" ht="189.75" customHeight="1">
      <c r="C81" s="1482"/>
      <c r="D81" s="1483"/>
      <c r="E81" s="10" t="s">
        <v>6</v>
      </c>
      <c r="F81" s="33" t="s">
        <v>1075</v>
      </c>
      <c r="G81" s="363" t="s">
        <v>20</v>
      </c>
      <c r="H81" s="179" t="s">
        <v>36</v>
      </c>
      <c r="I81" s="179" t="s">
        <v>1076</v>
      </c>
      <c r="J81" s="179" t="s">
        <v>1263</v>
      </c>
      <c r="K81" s="179" t="s">
        <v>1264</v>
      </c>
      <c r="L81" s="728">
        <v>6</v>
      </c>
      <c r="M81" s="729">
        <v>2</v>
      </c>
      <c r="N81" s="272">
        <f t="shared" si="14"/>
        <v>12</v>
      </c>
      <c r="O81" s="273" t="str">
        <f t="shared" si="11"/>
        <v>ALTO</v>
      </c>
      <c r="P81" s="983">
        <v>25</v>
      </c>
      <c r="Q81" s="272">
        <f t="shared" si="12"/>
        <v>300</v>
      </c>
      <c r="R81" s="274" t="str">
        <f t="shared" si="15"/>
        <v>II</v>
      </c>
      <c r="S81" s="246" t="str">
        <f t="shared" si="13"/>
        <v>ACEPTABLE CON CONTROL ESPECIFICO</v>
      </c>
      <c r="T81" s="179" t="s">
        <v>13</v>
      </c>
      <c r="U81" s="179" t="s">
        <v>13</v>
      </c>
      <c r="V81" s="179" t="s">
        <v>13</v>
      </c>
      <c r="W81" s="5" t="s">
        <v>2122</v>
      </c>
      <c r="X81" s="183" t="s">
        <v>13</v>
      </c>
    </row>
    <row r="82" spans="3:24" ht="186.75" customHeight="1">
      <c r="C82" s="1482"/>
      <c r="D82" s="1483"/>
      <c r="E82" s="10" t="s">
        <v>6</v>
      </c>
      <c r="F82" s="64" t="s">
        <v>1063</v>
      </c>
      <c r="G82" s="197" t="s">
        <v>20</v>
      </c>
      <c r="H82" s="198" t="s">
        <v>83</v>
      </c>
      <c r="I82" s="10" t="s">
        <v>107</v>
      </c>
      <c r="J82" s="10" t="s">
        <v>1265</v>
      </c>
      <c r="K82" s="10" t="s">
        <v>1266</v>
      </c>
      <c r="L82" s="728">
        <v>6</v>
      </c>
      <c r="M82" s="729">
        <v>2</v>
      </c>
      <c r="N82" s="272">
        <f t="shared" si="14"/>
        <v>12</v>
      </c>
      <c r="O82" s="273" t="str">
        <f>IF(N82&gt;=24,"MUY ALTO",IF(N82&gt;=10,"ALTO",IF(N82&gt;=6,"MEDIO","BAJO")))</f>
        <v>ALTO</v>
      </c>
      <c r="P82" s="983">
        <v>25</v>
      </c>
      <c r="Q82" s="272">
        <f t="shared" si="12"/>
        <v>300</v>
      </c>
      <c r="R82" s="274" t="str">
        <f t="shared" si="15"/>
        <v>II</v>
      </c>
      <c r="S82" s="246" t="str">
        <f t="shared" si="13"/>
        <v>ACEPTABLE CON CONTROL ESPECIFICO</v>
      </c>
      <c r="T82" s="198" t="s">
        <v>13</v>
      </c>
      <c r="U82" s="198" t="s">
        <v>13</v>
      </c>
      <c r="V82" s="198" t="s">
        <v>13</v>
      </c>
      <c r="W82" s="198" t="s">
        <v>4157</v>
      </c>
      <c r="X82" s="183" t="s">
        <v>13</v>
      </c>
    </row>
    <row r="83" spans="3:24" ht="297" customHeight="1">
      <c r="C83" s="1482"/>
      <c r="D83" s="1483"/>
      <c r="E83" s="10" t="s">
        <v>6</v>
      </c>
      <c r="F83" s="33" t="s">
        <v>574</v>
      </c>
      <c r="G83" s="363" t="s">
        <v>39</v>
      </c>
      <c r="H83" s="179" t="s">
        <v>104</v>
      </c>
      <c r="I83" s="5" t="s">
        <v>11</v>
      </c>
      <c r="J83" s="5" t="s">
        <v>1074</v>
      </c>
      <c r="K83" s="5" t="s">
        <v>1255</v>
      </c>
      <c r="L83" s="728">
        <v>2</v>
      </c>
      <c r="M83" s="729">
        <v>2</v>
      </c>
      <c r="N83" s="272">
        <v>4</v>
      </c>
      <c r="O83" s="273" t="str">
        <f t="shared" si="11"/>
        <v>BAJO</v>
      </c>
      <c r="P83" s="983">
        <v>25</v>
      </c>
      <c r="Q83" s="272">
        <f t="shared" si="12"/>
        <v>100</v>
      </c>
      <c r="R83" s="274" t="str">
        <f t="shared" si="15"/>
        <v>III</v>
      </c>
      <c r="S83" s="246" t="str">
        <f t="shared" si="13"/>
        <v>MEJORABLE</v>
      </c>
      <c r="T83" s="179" t="s">
        <v>13</v>
      </c>
      <c r="U83" s="179" t="s">
        <v>13</v>
      </c>
      <c r="V83" s="179" t="s">
        <v>13</v>
      </c>
      <c r="W83" s="179" t="s">
        <v>2123</v>
      </c>
      <c r="X83" s="183" t="s">
        <v>13</v>
      </c>
    </row>
    <row r="84" spans="3:24" ht="184.5" customHeight="1">
      <c r="C84" s="1482"/>
      <c r="D84" s="1483"/>
      <c r="E84" s="10" t="s">
        <v>6</v>
      </c>
      <c r="F84" s="33" t="s">
        <v>1072</v>
      </c>
      <c r="G84" s="363" t="s">
        <v>20</v>
      </c>
      <c r="H84" s="179" t="s">
        <v>104</v>
      </c>
      <c r="I84" s="5" t="s">
        <v>1267</v>
      </c>
      <c r="J84" s="5" t="s">
        <v>1268</v>
      </c>
      <c r="K84" s="5" t="s">
        <v>1073</v>
      </c>
      <c r="L84" s="728">
        <v>2</v>
      </c>
      <c r="M84" s="729">
        <v>2</v>
      </c>
      <c r="N84" s="272">
        <v>4</v>
      </c>
      <c r="O84" s="273" t="str">
        <f t="shared" si="11"/>
        <v>BAJO</v>
      </c>
      <c r="P84" s="983">
        <v>25</v>
      </c>
      <c r="Q84" s="272">
        <f t="shared" si="12"/>
        <v>100</v>
      </c>
      <c r="R84" s="274" t="str">
        <f t="shared" si="15"/>
        <v>III</v>
      </c>
      <c r="S84" s="246" t="str">
        <f t="shared" si="13"/>
        <v>MEJORABLE</v>
      </c>
      <c r="T84" s="179" t="s">
        <v>13</v>
      </c>
      <c r="U84" s="179" t="s">
        <v>13</v>
      </c>
      <c r="V84" s="179" t="s">
        <v>13</v>
      </c>
      <c r="W84" s="179" t="s">
        <v>2124</v>
      </c>
      <c r="X84" s="183" t="s">
        <v>13</v>
      </c>
    </row>
    <row r="85" spans="3:24" ht="184.5" customHeight="1">
      <c r="C85" s="1482"/>
      <c r="D85" s="1483"/>
      <c r="E85" s="10" t="s">
        <v>6</v>
      </c>
      <c r="F85" s="33" t="s">
        <v>575</v>
      </c>
      <c r="G85" s="363" t="s">
        <v>20</v>
      </c>
      <c r="H85" s="179" t="s">
        <v>104</v>
      </c>
      <c r="I85" s="5" t="s">
        <v>11</v>
      </c>
      <c r="J85" s="5" t="s">
        <v>1074</v>
      </c>
      <c r="K85" s="5" t="s">
        <v>1255</v>
      </c>
      <c r="L85" s="728">
        <v>2</v>
      </c>
      <c r="M85" s="729">
        <v>2</v>
      </c>
      <c r="N85" s="272">
        <v>4</v>
      </c>
      <c r="O85" s="273" t="str">
        <f t="shared" si="11"/>
        <v>BAJO</v>
      </c>
      <c r="P85" s="983">
        <v>25</v>
      </c>
      <c r="Q85" s="272">
        <f t="shared" si="12"/>
        <v>100</v>
      </c>
      <c r="R85" s="274" t="str">
        <f t="shared" si="15"/>
        <v>III</v>
      </c>
      <c r="S85" s="246" t="str">
        <f t="shared" si="13"/>
        <v>MEJORABLE</v>
      </c>
      <c r="T85" s="179" t="s">
        <v>13</v>
      </c>
      <c r="U85" s="179" t="s">
        <v>13</v>
      </c>
      <c r="V85" s="179" t="s">
        <v>13</v>
      </c>
      <c r="W85" s="179" t="s">
        <v>2125</v>
      </c>
      <c r="X85" s="183" t="s">
        <v>13</v>
      </c>
    </row>
    <row r="86" spans="3:24" ht="244.5" customHeight="1">
      <c r="C86" s="1482"/>
      <c r="D86" s="1483"/>
      <c r="E86" s="10" t="s">
        <v>6</v>
      </c>
      <c r="F86" s="305" t="s">
        <v>3763</v>
      </c>
      <c r="G86" s="193" t="s">
        <v>33</v>
      </c>
      <c r="H86" s="194" t="s">
        <v>3766</v>
      </c>
      <c r="I86" s="195" t="s">
        <v>11</v>
      </c>
      <c r="J86" s="322" t="s">
        <v>1086</v>
      </c>
      <c r="K86" s="195" t="s">
        <v>1150</v>
      </c>
      <c r="L86" s="728">
        <v>2</v>
      </c>
      <c r="M86" s="729">
        <v>3</v>
      </c>
      <c r="N86" s="272">
        <v>4</v>
      </c>
      <c r="O86" s="273" t="str">
        <f t="shared" si="11"/>
        <v>BAJO</v>
      </c>
      <c r="P86" s="983">
        <v>25</v>
      </c>
      <c r="Q86" s="272">
        <f t="shared" si="12"/>
        <v>100</v>
      </c>
      <c r="R86" s="274" t="str">
        <f t="shared" si="15"/>
        <v>III</v>
      </c>
      <c r="S86" s="246" t="str">
        <f t="shared" si="13"/>
        <v>MEJORABLE</v>
      </c>
      <c r="T86" s="179" t="s">
        <v>13</v>
      </c>
      <c r="U86" s="179" t="s">
        <v>13</v>
      </c>
      <c r="V86" s="179" t="s">
        <v>13</v>
      </c>
      <c r="W86" s="10" t="s">
        <v>3964</v>
      </c>
      <c r="X86" s="203" t="s">
        <v>1190</v>
      </c>
    </row>
    <row r="87" spans="3:24" ht="409.5" customHeight="1">
      <c r="C87" s="1482"/>
      <c r="D87" s="1483"/>
      <c r="E87" s="10"/>
      <c r="F87" s="305" t="s">
        <v>1191</v>
      </c>
      <c r="G87" s="193" t="s">
        <v>25</v>
      </c>
      <c r="H87" s="194" t="s">
        <v>1192</v>
      </c>
      <c r="I87" s="194" t="s">
        <v>1030</v>
      </c>
      <c r="J87" s="322" t="s">
        <v>1031</v>
      </c>
      <c r="K87" s="195" t="s">
        <v>1122</v>
      </c>
      <c r="L87" s="728">
        <v>6</v>
      </c>
      <c r="M87" s="729">
        <v>3</v>
      </c>
      <c r="N87" s="272">
        <f t="shared" si="14"/>
        <v>18</v>
      </c>
      <c r="O87" s="273" t="str">
        <f t="shared" si="11"/>
        <v>ALTO</v>
      </c>
      <c r="P87" s="983">
        <v>25</v>
      </c>
      <c r="Q87" s="272">
        <f t="shared" si="12"/>
        <v>450</v>
      </c>
      <c r="R87" s="274" t="str">
        <f t="shared" si="15"/>
        <v>II</v>
      </c>
      <c r="S87" s="246" t="str">
        <f t="shared" si="13"/>
        <v>ACEPTABLE CON CONTROL ESPECIFICO</v>
      </c>
      <c r="T87" s="179" t="s">
        <v>13</v>
      </c>
      <c r="U87" s="179" t="s">
        <v>13</v>
      </c>
      <c r="V87" s="179" t="s">
        <v>13</v>
      </c>
      <c r="W87" s="9" t="s">
        <v>4158</v>
      </c>
      <c r="X87" s="203" t="s">
        <v>1123</v>
      </c>
    </row>
    <row r="88" spans="3:24" ht="309.75" customHeight="1">
      <c r="C88" s="1482"/>
      <c r="D88" s="1483"/>
      <c r="E88" s="10"/>
      <c r="F88" s="3" t="s">
        <v>24</v>
      </c>
      <c r="G88" s="315" t="s">
        <v>25</v>
      </c>
      <c r="H88" s="184" t="s">
        <v>1124</v>
      </c>
      <c r="I88" s="5" t="s">
        <v>1028</v>
      </c>
      <c r="J88" s="5" t="s">
        <v>1028</v>
      </c>
      <c r="K88" s="5" t="s">
        <v>1122</v>
      </c>
      <c r="L88" s="728">
        <v>2</v>
      </c>
      <c r="M88" s="729">
        <v>3</v>
      </c>
      <c r="N88" s="272">
        <f t="shared" si="14"/>
        <v>6</v>
      </c>
      <c r="O88" s="273" t="str">
        <f t="shared" si="11"/>
        <v>MEDIO</v>
      </c>
      <c r="P88" s="983">
        <v>25</v>
      </c>
      <c r="Q88" s="272">
        <f t="shared" si="12"/>
        <v>150</v>
      </c>
      <c r="R88" s="274" t="str">
        <f t="shared" si="15"/>
        <v>II</v>
      </c>
      <c r="S88" s="246" t="str">
        <f t="shared" si="13"/>
        <v>ACEPTABLE CON CONTROL ESPECIFICO</v>
      </c>
      <c r="T88" s="179" t="s">
        <v>14</v>
      </c>
      <c r="U88" s="179" t="s">
        <v>14</v>
      </c>
      <c r="V88" s="179" t="s">
        <v>13</v>
      </c>
      <c r="W88" s="5" t="s">
        <v>2126</v>
      </c>
      <c r="X88" s="183" t="s">
        <v>14</v>
      </c>
    </row>
    <row r="89" spans="3:24" ht="252" customHeight="1">
      <c r="C89" s="1482"/>
      <c r="D89" s="1483"/>
      <c r="E89" s="10"/>
      <c r="F89" s="192" t="s">
        <v>1194</v>
      </c>
      <c r="G89" s="192" t="s">
        <v>25</v>
      </c>
      <c r="H89" s="196" t="s">
        <v>1270</v>
      </c>
      <c r="I89" s="10" t="s">
        <v>1128</v>
      </c>
      <c r="J89" s="10" t="s">
        <v>1129</v>
      </c>
      <c r="K89" s="10" t="s">
        <v>1130</v>
      </c>
      <c r="L89" s="728">
        <v>2</v>
      </c>
      <c r="M89" s="729">
        <v>4</v>
      </c>
      <c r="N89" s="272">
        <f t="shared" si="14"/>
        <v>8</v>
      </c>
      <c r="O89" s="273" t="str">
        <f t="shared" si="11"/>
        <v>MEDIO</v>
      </c>
      <c r="P89" s="983">
        <v>25</v>
      </c>
      <c r="Q89" s="272">
        <f t="shared" si="12"/>
        <v>200</v>
      </c>
      <c r="R89" s="274" t="str">
        <f t="shared" si="15"/>
        <v>II</v>
      </c>
      <c r="S89" s="246" t="str">
        <f t="shared" si="13"/>
        <v>ACEPTABLE CON CONTROL ESPECIFICO</v>
      </c>
      <c r="T89" s="198" t="s">
        <v>14</v>
      </c>
      <c r="U89" s="198" t="s">
        <v>14</v>
      </c>
      <c r="V89" s="198" t="s">
        <v>14</v>
      </c>
      <c r="W89" s="10" t="s">
        <v>2127</v>
      </c>
      <c r="X89" s="203" t="s">
        <v>14</v>
      </c>
    </row>
    <row r="90" spans="3:24" ht="297" customHeight="1">
      <c r="C90" s="1482"/>
      <c r="D90" s="1483"/>
      <c r="E90" s="10"/>
      <c r="F90" s="192" t="s">
        <v>1195</v>
      </c>
      <c r="G90" s="192" t="s">
        <v>25</v>
      </c>
      <c r="H90" s="196" t="s">
        <v>1131</v>
      </c>
      <c r="I90" s="10" t="s">
        <v>1133</v>
      </c>
      <c r="J90" s="10" t="s">
        <v>1132</v>
      </c>
      <c r="K90" s="10" t="s">
        <v>1134</v>
      </c>
      <c r="L90" s="728">
        <v>6</v>
      </c>
      <c r="M90" s="729">
        <v>2</v>
      </c>
      <c r="N90" s="272">
        <f>+L90*M90</f>
        <v>12</v>
      </c>
      <c r="O90" s="273" t="str">
        <f>IF(N90&gt;=24,"MUY ALTO",IF(N90&gt;=10,"ALTO",IF(N90&gt;=6,"MEDIO","BAJO")))</f>
        <v>ALTO</v>
      </c>
      <c r="P90" s="983">
        <v>25</v>
      </c>
      <c r="Q90" s="272">
        <f>+N90*P90</f>
        <v>300</v>
      </c>
      <c r="R90" s="274" t="str">
        <f>IF(Q90&gt;=600,"I",IF(Q90&gt;=150,"II",IF(Q90&gt;=40,"III",IF(Q90&gt;=20,"IV"))))</f>
        <v>II</v>
      </c>
      <c r="S90" s="246" t="str">
        <f>IF(Q90&gt;=600,"NO ACEPTABLE",IF(Q90&gt;=150,"ACEPTABLE CON CONTROL ESPECIFICO",IF(Q90&gt;=40,"MEJORABLE",IF(Q90&gt;=20,"ACEPTABLE"))))</f>
        <v>ACEPTABLE CON CONTROL ESPECIFICO</v>
      </c>
      <c r="T90" s="198" t="s">
        <v>14</v>
      </c>
      <c r="U90" s="198" t="s">
        <v>14</v>
      </c>
      <c r="V90" s="198" t="s">
        <v>14</v>
      </c>
      <c r="W90" s="10" t="s">
        <v>2128</v>
      </c>
      <c r="X90" s="203" t="s">
        <v>14</v>
      </c>
    </row>
    <row r="91" spans="3:24" ht="375" customHeight="1">
      <c r="C91" s="1482"/>
      <c r="D91" s="1483"/>
      <c r="E91" s="10"/>
      <c r="F91" s="192" t="s">
        <v>1197</v>
      </c>
      <c r="G91" s="192" t="s">
        <v>25</v>
      </c>
      <c r="H91" s="196" t="s">
        <v>103</v>
      </c>
      <c r="I91" s="10" t="s">
        <v>1030</v>
      </c>
      <c r="J91" s="10" t="s">
        <v>1126</v>
      </c>
      <c r="K91" s="10" t="s">
        <v>1122</v>
      </c>
      <c r="L91" s="728">
        <v>6</v>
      </c>
      <c r="M91" s="729">
        <v>3</v>
      </c>
      <c r="N91" s="272">
        <f>+L91*M91</f>
        <v>18</v>
      </c>
      <c r="O91" s="273" t="str">
        <f>IF(N91&gt;=24,"MUY ALTO",IF(N91&gt;=10,"ALTO",IF(N91&gt;=6,"MEDIO","BAJO")))</f>
        <v>ALTO</v>
      </c>
      <c r="P91" s="983">
        <v>25</v>
      </c>
      <c r="Q91" s="272">
        <f>+N91*P91</f>
        <v>450</v>
      </c>
      <c r="R91" s="274" t="str">
        <f>IF(Q91&gt;=600,"I",IF(Q91&gt;=150,"II",IF(Q91&gt;=40,"III",IF(Q91&gt;=20,"IV"))))</f>
        <v>II</v>
      </c>
      <c r="S91" s="246" t="str">
        <f>IF(Q91&gt;=600,"NO ACEPTABLE",IF(Q91&gt;=150,"ACEPTABLE CON CONTROL ESPECIFICO",IF(Q91&gt;=40,"MEJORABLE",IF(Q91&gt;=20,"ACEPTABLE"))))</f>
        <v>ACEPTABLE CON CONTROL ESPECIFICO</v>
      </c>
      <c r="T91" s="198" t="s">
        <v>14</v>
      </c>
      <c r="U91" s="198" t="s">
        <v>14</v>
      </c>
      <c r="V91" s="198" t="s">
        <v>14</v>
      </c>
      <c r="W91" s="10" t="s">
        <v>2129</v>
      </c>
      <c r="X91" s="203" t="s">
        <v>14</v>
      </c>
    </row>
    <row r="92" spans="3:24" ht="375" customHeight="1">
      <c r="C92" s="1482"/>
      <c r="D92" s="1483"/>
      <c r="E92" s="10" t="s">
        <v>6</v>
      </c>
      <c r="F92" s="864" t="s">
        <v>4148</v>
      </c>
      <c r="G92" s="924" t="s">
        <v>33</v>
      </c>
      <c r="H92" s="866" t="s">
        <v>3766</v>
      </c>
      <c r="I92" s="865" t="s">
        <v>11</v>
      </c>
      <c r="J92" s="867" t="s">
        <v>1086</v>
      </c>
      <c r="K92" s="865" t="s">
        <v>1150</v>
      </c>
      <c r="L92" s="728">
        <v>2</v>
      </c>
      <c r="M92" s="729">
        <v>2</v>
      </c>
      <c r="N92" s="914">
        <v>4</v>
      </c>
      <c r="O92" s="939" t="s">
        <v>4133</v>
      </c>
      <c r="P92" s="983">
        <v>25</v>
      </c>
      <c r="Q92" s="914">
        <v>400</v>
      </c>
      <c r="R92" s="916" t="s">
        <v>4134</v>
      </c>
      <c r="S92" s="714" t="s">
        <v>4135</v>
      </c>
      <c r="T92" s="733" t="s">
        <v>13</v>
      </c>
      <c r="U92" s="733" t="s">
        <v>13</v>
      </c>
      <c r="V92" s="733" t="s">
        <v>13</v>
      </c>
      <c r="W92" s="9" t="s">
        <v>4149</v>
      </c>
      <c r="X92" s="732" t="s">
        <v>1190</v>
      </c>
    </row>
    <row r="93" spans="3:24" ht="375" customHeight="1">
      <c r="C93" s="1482"/>
      <c r="D93" s="1483"/>
      <c r="E93" s="10" t="s">
        <v>157</v>
      </c>
      <c r="F93" s="870" t="s">
        <v>4136</v>
      </c>
      <c r="G93" s="924" t="s">
        <v>25</v>
      </c>
      <c r="H93" s="866" t="s">
        <v>4137</v>
      </c>
      <c r="I93" s="865" t="s">
        <v>11</v>
      </c>
      <c r="J93" s="865" t="s">
        <v>11</v>
      </c>
      <c r="K93" s="865" t="s">
        <v>4138</v>
      </c>
      <c r="L93" s="728">
        <v>6</v>
      </c>
      <c r="M93" s="729">
        <v>2</v>
      </c>
      <c r="N93" s="914">
        <v>12</v>
      </c>
      <c r="O93" s="939" t="s">
        <v>4139</v>
      </c>
      <c r="P93" s="983">
        <v>25</v>
      </c>
      <c r="Q93" s="914">
        <v>120</v>
      </c>
      <c r="R93" s="916" t="s">
        <v>4140</v>
      </c>
      <c r="S93" s="721" t="s">
        <v>12</v>
      </c>
      <c r="T93" s="733" t="s">
        <v>13</v>
      </c>
      <c r="U93" s="733" t="s">
        <v>13</v>
      </c>
      <c r="V93" s="733" t="s">
        <v>13</v>
      </c>
      <c r="W93" s="731" t="s">
        <v>4141</v>
      </c>
      <c r="X93" s="727" t="s">
        <v>14</v>
      </c>
    </row>
    <row r="94" spans="3:24" ht="375" customHeight="1">
      <c r="C94" s="1482"/>
      <c r="D94" s="1483"/>
      <c r="E94" s="10" t="s">
        <v>157</v>
      </c>
      <c r="F94" s="870" t="s">
        <v>4142</v>
      </c>
      <c r="G94" s="924" t="s">
        <v>3871</v>
      </c>
      <c r="H94" s="866" t="s">
        <v>4150</v>
      </c>
      <c r="I94" s="733" t="s">
        <v>10</v>
      </c>
      <c r="J94" s="865" t="s">
        <v>11</v>
      </c>
      <c r="K94" s="865" t="s">
        <v>11</v>
      </c>
      <c r="L94" s="728">
        <v>6</v>
      </c>
      <c r="M94" s="729">
        <v>1</v>
      </c>
      <c r="N94" s="914">
        <v>6</v>
      </c>
      <c r="O94" s="939" t="s">
        <v>4143</v>
      </c>
      <c r="P94" s="983">
        <v>25</v>
      </c>
      <c r="Q94" s="914">
        <v>60</v>
      </c>
      <c r="R94" s="916" t="s">
        <v>4140</v>
      </c>
      <c r="S94" s="721" t="s">
        <v>12</v>
      </c>
      <c r="T94" s="733" t="s">
        <v>13</v>
      </c>
      <c r="U94" s="733" t="s">
        <v>13</v>
      </c>
      <c r="V94" s="733" t="s">
        <v>13</v>
      </c>
      <c r="W94" s="9" t="s">
        <v>4144</v>
      </c>
      <c r="X94" s="732" t="s">
        <v>4145</v>
      </c>
    </row>
    <row r="95" spans="3:24" ht="375" customHeight="1">
      <c r="C95" s="1482"/>
      <c r="D95" s="1483"/>
      <c r="E95" s="10" t="s">
        <v>157</v>
      </c>
      <c r="F95" s="870" t="s">
        <v>4146</v>
      </c>
      <c r="G95" s="924" t="s">
        <v>3871</v>
      </c>
      <c r="H95" s="866" t="s">
        <v>4151</v>
      </c>
      <c r="I95" s="733" t="s">
        <v>10</v>
      </c>
      <c r="J95" s="865" t="s">
        <v>11</v>
      </c>
      <c r="K95" s="865" t="s">
        <v>4147</v>
      </c>
      <c r="L95" s="728">
        <v>6</v>
      </c>
      <c r="M95" s="729">
        <v>1</v>
      </c>
      <c r="N95" s="914">
        <v>6</v>
      </c>
      <c r="O95" s="939" t="s">
        <v>4143</v>
      </c>
      <c r="P95" s="983">
        <v>25</v>
      </c>
      <c r="Q95" s="914">
        <v>60</v>
      </c>
      <c r="R95" s="916" t="s">
        <v>4140</v>
      </c>
      <c r="S95" s="721" t="s">
        <v>12</v>
      </c>
      <c r="T95" s="733" t="s">
        <v>13</v>
      </c>
      <c r="U95" s="733" t="s">
        <v>13</v>
      </c>
      <c r="V95" s="733" t="s">
        <v>13</v>
      </c>
      <c r="W95" s="9" t="s">
        <v>4144</v>
      </c>
      <c r="X95" s="732" t="s">
        <v>4145</v>
      </c>
    </row>
    <row r="96" spans="3:24" ht="250.8">
      <c r="C96" s="1450" t="s">
        <v>3695</v>
      </c>
      <c r="D96" s="1451"/>
      <c r="E96" s="363" t="s">
        <v>6</v>
      </c>
      <c r="F96" s="3" t="s">
        <v>152</v>
      </c>
      <c r="G96" s="363" t="s">
        <v>8</v>
      </c>
      <c r="H96" s="178" t="s">
        <v>9</v>
      </c>
      <c r="I96" s="179" t="s">
        <v>11</v>
      </c>
      <c r="J96" s="179" t="s">
        <v>11</v>
      </c>
      <c r="K96" s="179" t="s">
        <v>1198</v>
      </c>
      <c r="L96" s="728">
        <v>6</v>
      </c>
      <c r="M96" s="729">
        <v>3</v>
      </c>
      <c r="N96" s="272">
        <f t="shared" si="14"/>
        <v>18</v>
      </c>
      <c r="O96" s="273" t="str">
        <f t="shared" si="11"/>
        <v>ALTO</v>
      </c>
      <c r="P96" s="983">
        <v>25</v>
      </c>
      <c r="Q96" s="272">
        <f t="shared" si="12"/>
        <v>450</v>
      </c>
      <c r="R96" s="274" t="str">
        <f t="shared" si="15"/>
        <v>II</v>
      </c>
      <c r="S96" s="246" t="str">
        <f t="shared" si="13"/>
        <v>ACEPTABLE CON CONTROL ESPECIFICO</v>
      </c>
      <c r="T96" s="179" t="s">
        <v>13</v>
      </c>
      <c r="U96" s="179" t="s">
        <v>14</v>
      </c>
      <c r="V96" s="179" t="s">
        <v>14</v>
      </c>
      <c r="W96" s="5" t="s">
        <v>2130</v>
      </c>
      <c r="X96" s="183" t="s">
        <v>13</v>
      </c>
    </row>
    <row r="97" spans="3:24" ht="84.6">
      <c r="C97" s="1450"/>
      <c r="D97" s="1451"/>
      <c r="E97" s="363" t="s">
        <v>6</v>
      </c>
      <c r="F97" s="5" t="s">
        <v>154</v>
      </c>
      <c r="G97" s="363" t="s">
        <v>8</v>
      </c>
      <c r="H97" s="179" t="s">
        <v>155</v>
      </c>
      <c r="I97" s="179" t="s">
        <v>11</v>
      </c>
      <c r="J97" s="179" t="s">
        <v>11</v>
      </c>
      <c r="K97" s="179" t="s">
        <v>1198</v>
      </c>
      <c r="L97" s="728">
        <v>6</v>
      </c>
      <c r="M97" s="729">
        <v>3</v>
      </c>
      <c r="N97" s="272">
        <f t="shared" si="14"/>
        <v>18</v>
      </c>
      <c r="O97" s="273" t="str">
        <f t="shared" si="11"/>
        <v>ALTO</v>
      </c>
      <c r="P97" s="983">
        <v>25</v>
      </c>
      <c r="Q97" s="272">
        <f t="shared" si="12"/>
        <v>450</v>
      </c>
      <c r="R97" s="274" t="str">
        <f t="shared" si="15"/>
        <v>II</v>
      </c>
      <c r="S97" s="246" t="str">
        <f t="shared" si="13"/>
        <v>ACEPTABLE CON CONTROL ESPECIFICO</v>
      </c>
      <c r="T97" s="179" t="s">
        <v>14</v>
      </c>
      <c r="U97" s="179" t="s">
        <v>14</v>
      </c>
      <c r="V97" s="179" t="s">
        <v>14</v>
      </c>
      <c r="W97" s="5" t="s">
        <v>2131</v>
      </c>
      <c r="X97" s="183" t="s">
        <v>13</v>
      </c>
    </row>
    <row r="98" spans="3:24" ht="154.5" customHeight="1">
      <c r="C98" s="1450"/>
      <c r="D98" s="1451"/>
      <c r="E98" s="363" t="s">
        <v>6</v>
      </c>
      <c r="F98" s="5" t="s">
        <v>156</v>
      </c>
      <c r="G98" s="363" t="s">
        <v>17</v>
      </c>
      <c r="H98" s="179" t="s">
        <v>18</v>
      </c>
      <c r="I98" s="179" t="s">
        <v>11</v>
      </c>
      <c r="J98" s="179" t="s">
        <v>11</v>
      </c>
      <c r="K98" s="179" t="s">
        <v>1198</v>
      </c>
      <c r="L98" s="728">
        <v>6</v>
      </c>
      <c r="M98" s="729">
        <v>2</v>
      </c>
      <c r="N98" s="272">
        <f t="shared" si="14"/>
        <v>12</v>
      </c>
      <c r="O98" s="273" t="str">
        <f t="shared" si="11"/>
        <v>ALTO</v>
      </c>
      <c r="P98" s="983">
        <v>25</v>
      </c>
      <c r="Q98" s="272">
        <f t="shared" si="12"/>
        <v>300</v>
      </c>
      <c r="R98" s="274" t="str">
        <f t="shared" si="15"/>
        <v>II</v>
      </c>
      <c r="S98" s="246" t="str">
        <f t="shared" si="13"/>
        <v>ACEPTABLE CON CONTROL ESPECIFICO</v>
      </c>
      <c r="T98" s="180" t="s">
        <v>13</v>
      </c>
      <c r="U98" s="179" t="s">
        <v>14</v>
      </c>
      <c r="V98" s="178" t="s">
        <v>14</v>
      </c>
      <c r="W98" s="5" t="s">
        <v>2131</v>
      </c>
      <c r="X98" s="183" t="s">
        <v>13</v>
      </c>
    </row>
    <row r="99" spans="3:24" ht="134.25" customHeight="1">
      <c r="C99" s="1450"/>
      <c r="D99" s="1451"/>
      <c r="E99" s="363" t="s">
        <v>157</v>
      </c>
      <c r="F99" s="188" t="s">
        <v>158</v>
      </c>
      <c r="G99" s="363" t="s">
        <v>20</v>
      </c>
      <c r="H99" s="179" t="s">
        <v>21</v>
      </c>
      <c r="I99" s="179" t="s">
        <v>11</v>
      </c>
      <c r="J99" s="179" t="s">
        <v>11</v>
      </c>
      <c r="K99" s="179" t="s">
        <v>1198</v>
      </c>
      <c r="L99" s="728">
        <v>6</v>
      </c>
      <c r="M99" s="729">
        <v>2</v>
      </c>
      <c r="N99" s="272">
        <f t="shared" si="14"/>
        <v>12</v>
      </c>
      <c r="O99" s="273" t="str">
        <f t="shared" si="11"/>
        <v>ALTO</v>
      </c>
      <c r="P99" s="983">
        <v>25</v>
      </c>
      <c r="Q99" s="272">
        <f t="shared" si="12"/>
        <v>300</v>
      </c>
      <c r="R99" s="274" t="str">
        <f t="shared" si="15"/>
        <v>II</v>
      </c>
      <c r="S99" s="246" t="str">
        <f t="shared" si="13"/>
        <v>ACEPTABLE CON CONTROL ESPECIFICO</v>
      </c>
      <c r="T99" s="180" t="s">
        <v>13</v>
      </c>
      <c r="U99" s="179" t="s">
        <v>14</v>
      </c>
      <c r="V99" s="198" t="s">
        <v>13</v>
      </c>
      <c r="W99" s="179" t="s">
        <v>2132</v>
      </c>
      <c r="X99" s="183" t="s">
        <v>13</v>
      </c>
    </row>
    <row r="100" spans="3:24" ht="111.75" customHeight="1">
      <c r="C100" s="1450"/>
      <c r="D100" s="1451"/>
      <c r="E100" s="363" t="s">
        <v>157</v>
      </c>
      <c r="F100" s="189" t="s">
        <v>159</v>
      </c>
      <c r="G100" s="185" t="s">
        <v>33</v>
      </c>
      <c r="H100" s="178" t="s">
        <v>34</v>
      </c>
      <c r="I100" s="179" t="s">
        <v>11</v>
      </c>
      <c r="J100" s="179" t="s">
        <v>11</v>
      </c>
      <c r="K100" s="179" t="s">
        <v>1198</v>
      </c>
      <c r="L100" s="728">
        <v>6</v>
      </c>
      <c r="M100" s="729">
        <v>2</v>
      </c>
      <c r="N100" s="272">
        <f t="shared" si="14"/>
        <v>12</v>
      </c>
      <c r="O100" s="273" t="str">
        <f t="shared" si="11"/>
        <v>ALTO</v>
      </c>
      <c r="P100" s="983">
        <v>25</v>
      </c>
      <c r="Q100" s="272">
        <f t="shared" si="12"/>
        <v>300</v>
      </c>
      <c r="R100" s="274" t="str">
        <f t="shared" si="15"/>
        <v>II</v>
      </c>
      <c r="S100" s="246" t="str">
        <f t="shared" si="13"/>
        <v>ACEPTABLE CON CONTROL ESPECIFICO</v>
      </c>
      <c r="T100" s="179" t="s">
        <v>13</v>
      </c>
      <c r="U100" s="179" t="s">
        <v>13</v>
      </c>
      <c r="V100" s="179" t="s">
        <v>13</v>
      </c>
      <c r="W100" s="5" t="s">
        <v>2133</v>
      </c>
      <c r="X100" s="183" t="s">
        <v>13</v>
      </c>
    </row>
    <row r="101" spans="3:24" ht="221.25" customHeight="1">
      <c r="C101" s="1450"/>
      <c r="D101" s="1451"/>
      <c r="E101" s="363" t="s">
        <v>6</v>
      </c>
      <c r="F101" s="33" t="s">
        <v>1200</v>
      </c>
      <c r="G101" s="363" t="s">
        <v>33</v>
      </c>
      <c r="H101" s="179" t="s">
        <v>160</v>
      </c>
      <c r="I101" s="179" t="s">
        <v>11</v>
      </c>
      <c r="J101" s="179" t="s">
        <v>11</v>
      </c>
      <c r="K101" s="179" t="s">
        <v>1198</v>
      </c>
      <c r="L101" s="728">
        <v>6</v>
      </c>
      <c r="M101" s="729">
        <v>2</v>
      </c>
      <c r="N101" s="272">
        <f t="shared" si="14"/>
        <v>12</v>
      </c>
      <c r="O101" s="273" t="str">
        <f t="shared" si="11"/>
        <v>ALTO</v>
      </c>
      <c r="P101" s="983">
        <v>25</v>
      </c>
      <c r="Q101" s="272">
        <f t="shared" si="12"/>
        <v>300</v>
      </c>
      <c r="R101" s="274" t="str">
        <f t="shared" si="15"/>
        <v>II</v>
      </c>
      <c r="S101" s="246" t="str">
        <f t="shared" si="13"/>
        <v>ACEPTABLE CON CONTROL ESPECIFICO</v>
      </c>
      <c r="T101" s="179" t="s">
        <v>13</v>
      </c>
      <c r="U101" s="179" t="s">
        <v>13</v>
      </c>
      <c r="V101" s="179" t="s">
        <v>13</v>
      </c>
      <c r="W101" s="5" t="s">
        <v>2134</v>
      </c>
      <c r="X101" s="183" t="s">
        <v>162</v>
      </c>
    </row>
    <row r="102" spans="3:24" ht="156.75" customHeight="1">
      <c r="C102" s="1450"/>
      <c r="D102" s="1451"/>
      <c r="E102" s="363" t="s">
        <v>157</v>
      </c>
      <c r="F102" s="184" t="s">
        <v>163</v>
      </c>
      <c r="G102" s="3" t="s">
        <v>39</v>
      </c>
      <c r="H102" s="5" t="s">
        <v>164</v>
      </c>
      <c r="I102" s="179" t="s">
        <v>11</v>
      </c>
      <c r="J102" s="179" t="s">
        <v>11</v>
      </c>
      <c r="K102" s="179" t="s">
        <v>1198</v>
      </c>
      <c r="L102" s="728">
        <v>6</v>
      </c>
      <c r="M102" s="729">
        <v>2</v>
      </c>
      <c r="N102" s="272">
        <f t="shared" si="14"/>
        <v>12</v>
      </c>
      <c r="O102" s="273" t="str">
        <f t="shared" si="11"/>
        <v>ALTO</v>
      </c>
      <c r="P102" s="983">
        <v>25</v>
      </c>
      <c r="Q102" s="272">
        <f t="shared" si="12"/>
        <v>300</v>
      </c>
      <c r="R102" s="274" t="str">
        <f t="shared" si="15"/>
        <v>II</v>
      </c>
      <c r="S102" s="246" t="str">
        <f t="shared" si="13"/>
        <v>ACEPTABLE CON CONTROL ESPECIFICO</v>
      </c>
      <c r="T102" s="179" t="s">
        <v>13</v>
      </c>
      <c r="U102" s="179" t="s">
        <v>13</v>
      </c>
      <c r="V102" s="179" t="s">
        <v>13</v>
      </c>
      <c r="W102" s="5" t="s">
        <v>2135</v>
      </c>
      <c r="X102" s="183" t="s">
        <v>4154</v>
      </c>
    </row>
    <row r="103" spans="3:24" ht="134.25" customHeight="1">
      <c r="C103" s="1450"/>
      <c r="D103" s="1451"/>
      <c r="E103" s="363" t="s">
        <v>157</v>
      </c>
      <c r="F103" s="184" t="s">
        <v>1322</v>
      </c>
      <c r="G103" s="3" t="s">
        <v>39</v>
      </c>
      <c r="H103" s="5" t="s">
        <v>1202</v>
      </c>
      <c r="I103" s="179" t="s">
        <v>11</v>
      </c>
      <c r="J103" s="179" t="s">
        <v>11</v>
      </c>
      <c r="K103" s="179" t="s">
        <v>1198</v>
      </c>
      <c r="L103" s="728">
        <v>6</v>
      </c>
      <c r="M103" s="729">
        <v>2</v>
      </c>
      <c r="N103" s="272">
        <f t="shared" si="14"/>
        <v>12</v>
      </c>
      <c r="O103" s="273" t="str">
        <f t="shared" si="11"/>
        <v>ALTO</v>
      </c>
      <c r="P103" s="983">
        <v>25</v>
      </c>
      <c r="Q103" s="272">
        <f t="shared" si="12"/>
        <v>300</v>
      </c>
      <c r="R103" s="274" t="str">
        <f t="shared" si="15"/>
        <v>II</v>
      </c>
      <c r="S103" s="246" t="str">
        <f t="shared" si="13"/>
        <v>ACEPTABLE CON CONTROL ESPECIFICO</v>
      </c>
      <c r="T103" s="179" t="s">
        <v>13</v>
      </c>
      <c r="U103" s="179" t="s">
        <v>13</v>
      </c>
      <c r="V103" s="179" t="s">
        <v>13</v>
      </c>
      <c r="W103" s="184" t="s">
        <v>2136</v>
      </c>
      <c r="X103" s="183" t="s">
        <v>4154</v>
      </c>
    </row>
    <row r="104" spans="3:24" ht="166.5" customHeight="1">
      <c r="C104" s="1450"/>
      <c r="D104" s="1451"/>
      <c r="E104" s="363" t="s">
        <v>6</v>
      </c>
      <c r="F104" s="5" t="s">
        <v>40</v>
      </c>
      <c r="G104" s="3" t="s">
        <v>20</v>
      </c>
      <c r="H104" s="5" t="s">
        <v>41</v>
      </c>
      <c r="I104" s="179" t="s">
        <v>11</v>
      </c>
      <c r="J104" s="179" t="s">
        <v>11</v>
      </c>
      <c r="K104" s="179" t="s">
        <v>1198</v>
      </c>
      <c r="L104" s="728">
        <v>6</v>
      </c>
      <c r="M104" s="729">
        <v>2</v>
      </c>
      <c r="N104" s="272">
        <f t="shared" si="14"/>
        <v>12</v>
      </c>
      <c r="O104" s="273" t="str">
        <f t="shared" si="11"/>
        <v>ALTO</v>
      </c>
      <c r="P104" s="983">
        <v>25</v>
      </c>
      <c r="Q104" s="272">
        <f t="shared" si="12"/>
        <v>300</v>
      </c>
      <c r="R104" s="274" t="str">
        <f t="shared" si="15"/>
        <v>II</v>
      </c>
      <c r="S104" s="246" t="str">
        <f t="shared" si="13"/>
        <v>ACEPTABLE CON CONTROL ESPECIFICO</v>
      </c>
      <c r="T104" s="179" t="s">
        <v>14</v>
      </c>
      <c r="U104" s="179" t="s">
        <v>14</v>
      </c>
      <c r="V104" s="179" t="s">
        <v>14</v>
      </c>
      <c r="W104" s="5" t="s">
        <v>2137</v>
      </c>
      <c r="X104" s="183" t="s">
        <v>13</v>
      </c>
    </row>
    <row r="105" spans="3:24" ht="199.5" customHeight="1">
      <c r="C105" s="1450"/>
      <c r="D105" s="1451"/>
      <c r="E105" s="363" t="s">
        <v>6</v>
      </c>
      <c r="F105" s="34" t="s">
        <v>1203</v>
      </c>
      <c r="G105" s="363" t="s">
        <v>1204</v>
      </c>
      <c r="H105" s="179" t="s">
        <v>167</v>
      </c>
      <c r="I105" s="179" t="s">
        <v>11</v>
      </c>
      <c r="J105" s="179" t="s">
        <v>11</v>
      </c>
      <c r="K105" s="179" t="s">
        <v>1198</v>
      </c>
      <c r="L105" s="728">
        <v>6</v>
      </c>
      <c r="M105" s="729">
        <v>2</v>
      </c>
      <c r="N105" s="272">
        <f t="shared" si="14"/>
        <v>12</v>
      </c>
      <c r="O105" s="273" t="str">
        <f t="shared" si="11"/>
        <v>ALTO</v>
      </c>
      <c r="P105" s="983">
        <v>25</v>
      </c>
      <c r="Q105" s="272">
        <f t="shared" si="12"/>
        <v>300</v>
      </c>
      <c r="R105" s="274" t="str">
        <f t="shared" si="15"/>
        <v>II</v>
      </c>
      <c r="S105" s="246" t="str">
        <f t="shared" si="13"/>
        <v>ACEPTABLE CON CONTROL ESPECIFICO</v>
      </c>
      <c r="T105" s="179" t="s">
        <v>13</v>
      </c>
      <c r="U105" s="179" t="s">
        <v>14</v>
      </c>
      <c r="V105" s="179" t="s">
        <v>14</v>
      </c>
      <c r="W105" s="178" t="s">
        <v>2138</v>
      </c>
      <c r="X105" s="183" t="s">
        <v>13</v>
      </c>
    </row>
    <row r="106" spans="3:24" ht="184.5" customHeight="1">
      <c r="C106" s="1450"/>
      <c r="D106" s="1451"/>
      <c r="E106" s="363" t="s">
        <v>6</v>
      </c>
      <c r="F106" s="5" t="s">
        <v>169</v>
      </c>
      <c r="G106" s="363" t="s">
        <v>8</v>
      </c>
      <c r="H106" s="179" t="s">
        <v>170</v>
      </c>
      <c r="I106" s="179" t="s">
        <v>11</v>
      </c>
      <c r="J106" s="179" t="s">
        <v>11</v>
      </c>
      <c r="K106" s="179" t="s">
        <v>1198</v>
      </c>
      <c r="L106" s="728">
        <v>6</v>
      </c>
      <c r="M106" s="729">
        <v>3</v>
      </c>
      <c r="N106" s="272">
        <f t="shared" si="14"/>
        <v>18</v>
      </c>
      <c r="O106" s="273" t="str">
        <f t="shared" si="11"/>
        <v>ALTO</v>
      </c>
      <c r="P106" s="983">
        <v>25</v>
      </c>
      <c r="Q106" s="272">
        <f t="shared" si="12"/>
        <v>450</v>
      </c>
      <c r="R106" s="274" t="str">
        <f t="shared" si="15"/>
        <v>II</v>
      </c>
      <c r="S106" s="246" t="str">
        <f t="shared" si="13"/>
        <v>ACEPTABLE CON CONTROL ESPECIFICO</v>
      </c>
      <c r="T106" s="179" t="s">
        <v>14</v>
      </c>
      <c r="U106" s="179" t="s">
        <v>14</v>
      </c>
      <c r="V106" s="179" t="s">
        <v>14</v>
      </c>
      <c r="W106" s="5" t="s">
        <v>2139</v>
      </c>
      <c r="X106" s="183" t="s">
        <v>13</v>
      </c>
    </row>
    <row r="107" spans="3:24" ht="84.6">
      <c r="C107" s="1450"/>
      <c r="D107" s="1451"/>
      <c r="E107" s="363" t="s">
        <v>6</v>
      </c>
      <c r="F107" s="34" t="s">
        <v>171</v>
      </c>
      <c r="G107" s="363" t="s">
        <v>17</v>
      </c>
      <c r="H107" s="179" t="s">
        <v>18</v>
      </c>
      <c r="I107" s="179" t="s">
        <v>11</v>
      </c>
      <c r="J107" s="179" t="s">
        <v>11</v>
      </c>
      <c r="K107" s="179" t="s">
        <v>1198</v>
      </c>
      <c r="L107" s="728">
        <v>6</v>
      </c>
      <c r="M107" s="729">
        <v>2</v>
      </c>
      <c r="N107" s="272">
        <f t="shared" si="14"/>
        <v>12</v>
      </c>
      <c r="O107" s="273" t="str">
        <f t="shared" si="11"/>
        <v>ALTO</v>
      </c>
      <c r="P107" s="983">
        <v>25</v>
      </c>
      <c r="Q107" s="272">
        <f t="shared" si="12"/>
        <v>300</v>
      </c>
      <c r="R107" s="274" t="str">
        <f t="shared" si="15"/>
        <v>II</v>
      </c>
      <c r="S107" s="246" t="str">
        <f t="shared" si="13"/>
        <v>ACEPTABLE CON CONTROL ESPECIFICO</v>
      </c>
      <c r="T107" s="179" t="s">
        <v>13</v>
      </c>
      <c r="U107" s="179" t="s">
        <v>13</v>
      </c>
      <c r="V107" s="178" t="s">
        <v>14</v>
      </c>
      <c r="W107" s="179" t="s">
        <v>2140</v>
      </c>
      <c r="X107" s="183" t="s">
        <v>13</v>
      </c>
    </row>
    <row r="108" spans="3:24" ht="91.2">
      <c r="C108" s="1450"/>
      <c r="D108" s="1451"/>
      <c r="E108" s="363" t="s">
        <v>157</v>
      </c>
      <c r="F108" s="33" t="s">
        <v>173</v>
      </c>
      <c r="G108" s="363" t="s">
        <v>20</v>
      </c>
      <c r="H108" s="179" t="s">
        <v>36</v>
      </c>
      <c r="I108" s="179" t="s">
        <v>11</v>
      </c>
      <c r="J108" s="179" t="s">
        <v>11</v>
      </c>
      <c r="K108" s="179" t="s">
        <v>1198</v>
      </c>
      <c r="L108" s="728">
        <v>6</v>
      </c>
      <c r="M108" s="729">
        <v>2</v>
      </c>
      <c r="N108" s="272">
        <f t="shared" si="14"/>
        <v>12</v>
      </c>
      <c r="O108" s="273" t="str">
        <f t="shared" si="11"/>
        <v>ALTO</v>
      </c>
      <c r="P108" s="983">
        <v>25</v>
      </c>
      <c r="Q108" s="272">
        <f t="shared" si="12"/>
        <v>300</v>
      </c>
      <c r="R108" s="274" t="str">
        <f t="shared" si="15"/>
        <v>II</v>
      </c>
      <c r="S108" s="246" t="str">
        <f t="shared" si="13"/>
        <v>ACEPTABLE CON CONTROL ESPECIFICO</v>
      </c>
      <c r="T108" s="179" t="s">
        <v>13</v>
      </c>
      <c r="U108" s="179" t="s">
        <v>13</v>
      </c>
      <c r="V108" s="179" t="s">
        <v>13</v>
      </c>
      <c r="W108" s="5" t="s">
        <v>2141</v>
      </c>
      <c r="X108" s="183" t="s">
        <v>4156</v>
      </c>
    </row>
    <row r="109" spans="3:24" ht="367.5" customHeight="1">
      <c r="C109" s="1450"/>
      <c r="D109" s="1451"/>
      <c r="E109" s="363" t="s">
        <v>6</v>
      </c>
      <c r="F109" s="37" t="s">
        <v>3765</v>
      </c>
      <c r="G109" s="185" t="s">
        <v>33</v>
      </c>
      <c r="H109" s="324" t="s">
        <v>3766</v>
      </c>
      <c r="I109" s="179" t="s">
        <v>11</v>
      </c>
      <c r="J109" s="179" t="s">
        <v>11</v>
      </c>
      <c r="K109" s="179" t="s">
        <v>1198</v>
      </c>
      <c r="L109" s="728">
        <v>2</v>
      </c>
      <c r="M109" s="729">
        <v>2</v>
      </c>
      <c r="N109" s="272">
        <v>4</v>
      </c>
      <c r="O109" s="273" t="str">
        <f t="shared" si="11"/>
        <v>BAJO</v>
      </c>
      <c r="P109" s="983">
        <v>25</v>
      </c>
      <c r="Q109" s="272">
        <f t="shared" si="12"/>
        <v>100</v>
      </c>
      <c r="R109" s="274" t="str">
        <f t="shared" si="15"/>
        <v>III</v>
      </c>
      <c r="S109" s="246" t="str">
        <f t="shared" si="13"/>
        <v>MEJORABLE</v>
      </c>
      <c r="T109" s="179" t="s">
        <v>13</v>
      </c>
      <c r="U109" s="179" t="s">
        <v>13</v>
      </c>
      <c r="V109" s="179" t="s">
        <v>13</v>
      </c>
      <c r="W109" s="15" t="s">
        <v>3965</v>
      </c>
      <c r="X109" s="183" t="s">
        <v>1269</v>
      </c>
    </row>
    <row r="110" spans="3:24" ht="278.25" customHeight="1">
      <c r="C110" s="1450"/>
      <c r="D110" s="1451"/>
      <c r="E110" s="363" t="s">
        <v>6</v>
      </c>
      <c r="F110" s="33" t="s">
        <v>180</v>
      </c>
      <c r="G110" s="363" t="s">
        <v>20</v>
      </c>
      <c r="H110" s="179" t="s">
        <v>31</v>
      </c>
      <c r="I110" s="184" t="s">
        <v>11</v>
      </c>
      <c r="J110" s="184" t="s">
        <v>11</v>
      </c>
      <c r="K110" s="179" t="s">
        <v>1198</v>
      </c>
      <c r="L110" s="728">
        <v>2</v>
      </c>
      <c r="M110" s="729">
        <v>2</v>
      </c>
      <c r="N110" s="272">
        <v>4</v>
      </c>
      <c r="O110" s="273" t="str">
        <f t="shared" si="11"/>
        <v>BAJO</v>
      </c>
      <c r="P110" s="983">
        <v>25</v>
      </c>
      <c r="Q110" s="272">
        <f t="shared" si="12"/>
        <v>100</v>
      </c>
      <c r="R110" s="274" t="str">
        <f t="shared" si="15"/>
        <v>III</v>
      </c>
      <c r="S110" s="246" t="str">
        <f t="shared" si="13"/>
        <v>MEJORABLE</v>
      </c>
      <c r="T110" s="179" t="s">
        <v>13</v>
      </c>
      <c r="U110" s="179" t="s">
        <v>13</v>
      </c>
      <c r="V110" s="179" t="s">
        <v>13</v>
      </c>
      <c r="W110" s="179" t="s">
        <v>2142</v>
      </c>
      <c r="X110" s="183" t="s">
        <v>13</v>
      </c>
    </row>
    <row r="111" spans="3:24" ht="213" customHeight="1">
      <c r="C111" s="1450"/>
      <c r="D111" s="1451"/>
      <c r="E111" s="363" t="s">
        <v>157</v>
      </c>
      <c r="F111" s="197" t="s">
        <v>181</v>
      </c>
      <c r="G111" s="197" t="s">
        <v>81</v>
      </c>
      <c r="H111" s="10" t="s">
        <v>182</v>
      </c>
      <c r="I111" s="198" t="s">
        <v>11</v>
      </c>
      <c r="J111" s="198" t="s">
        <v>11</v>
      </c>
      <c r="K111" s="179" t="s">
        <v>1198</v>
      </c>
      <c r="L111" s="728">
        <v>6</v>
      </c>
      <c r="M111" s="729">
        <v>2</v>
      </c>
      <c r="N111" s="272">
        <f t="shared" si="14"/>
        <v>12</v>
      </c>
      <c r="O111" s="273" t="str">
        <f t="shared" si="11"/>
        <v>ALTO</v>
      </c>
      <c r="P111" s="983">
        <v>25</v>
      </c>
      <c r="Q111" s="272">
        <f t="shared" si="12"/>
        <v>300</v>
      </c>
      <c r="R111" s="274" t="str">
        <f t="shared" si="15"/>
        <v>II</v>
      </c>
      <c r="S111" s="246" t="str">
        <f t="shared" si="13"/>
        <v>ACEPTABLE CON CONTROL ESPECIFICO</v>
      </c>
      <c r="T111" s="198" t="s">
        <v>13</v>
      </c>
      <c r="U111" s="198" t="s">
        <v>13</v>
      </c>
      <c r="V111" s="198" t="s">
        <v>13</v>
      </c>
      <c r="W111" s="9" t="s">
        <v>2143</v>
      </c>
      <c r="X111" s="183" t="s">
        <v>13</v>
      </c>
    </row>
    <row r="112" spans="3:24" ht="204.75" customHeight="1" thickBot="1">
      <c r="C112" s="1477"/>
      <c r="D112" s="1478"/>
      <c r="E112" s="208" t="s">
        <v>157</v>
      </c>
      <c r="F112" s="153" t="s">
        <v>183</v>
      </c>
      <c r="G112" s="153" t="s">
        <v>81</v>
      </c>
      <c r="H112" s="266" t="s">
        <v>182</v>
      </c>
      <c r="I112" s="154" t="s">
        <v>11</v>
      </c>
      <c r="J112" s="154" t="s">
        <v>11</v>
      </c>
      <c r="K112" s="209" t="s">
        <v>1198</v>
      </c>
      <c r="L112" s="855">
        <v>6</v>
      </c>
      <c r="M112" s="856">
        <v>2</v>
      </c>
      <c r="N112" s="539">
        <f t="shared" si="14"/>
        <v>12</v>
      </c>
      <c r="O112" s="540" t="str">
        <f t="shared" si="11"/>
        <v>ALTO</v>
      </c>
      <c r="P112" s="1235">
        <v>25</v>
      </c>
      <c r="Q112" s="539">
        <f t="shared" si="12"/>
        <v>300</v>
      </c>
      <c r="R112" s="541" t="str">
        <f t="shared" si="15"/>
        <v>II</v>
      </c>
      <c r="S112" s="269" t="str">
        <f t="shared" si="13"/>
        <v>ACEPTABLE CON CONTROL ESPECIFICO</v>
      </c>
      <c r="T112" s="154" t="s">
        <v>13</v>
      </c>
      <c r="U112" s="154" t="s">
        <v>13</v>
      </c>
      <c r="V112" s="154" t="s">
        <v>13</v>
      </c>
      <c r="W112" s="270" t="s">
        <v>2143</v>
      </c>
      <c r="X112" s="212" t="s">
        <v>13</v>
      </c>
    </row>
  </sheetData>
  <mergeCells count="34">
    <mergeCell ref="C3:C6"/>
    <mergeCell ref="D3:V4"/>
    <mergeCell ref="X3:X6"/>
    <mergeCell ref="D5:V6"/>
    <mergeCell ref="U7:V7"/>
    <mergeCell ref="W7:X7"/>
    <mergeCell ref="C8:D8"/>
    <mergeCell ref="E8:X8"/>
    <mergeCell ref="C9:C10"/>
    <mergeCell ref="D9:D10"/>
    <mergeCell ref="E9:E10"/>
    <mergeCell ref="F9:G9"/>
    <mergeCell ref="H9:H10"/>
    <mergeCell ref="I9:K9"/>
    <mergeCell ref="L9:R9"/>
    <mergeCell ref="T9:X9"/>
    <mergeCell ref="C96:D112"/>
    <mergeCell ref="D41:D50"/>
    <mergeCell ref="E41:E50"/>
    <mergeCell ref="D51:D58"/>
    <mergeCell ref="E51:E58"/>
    <mergeCell ref="D59:D61"/>
    <mergeCell ref="E59:E61"/>
    <mergeCell ref="D62:D74"/>
    <mergeCell ref="E62:E74"/>
    <mergeCell ref="C75:D95"/>
    <mergeCell ref="C32:C74"/>
    <mergeCell ref="D32:D40"/>
    <mergeCell ref="E32:E40"/>
    <mergeCell ref="C11:C31"/>
    <mergeCell ref="D11:D21"/>
    <mergeCell ref="E11:E21"/>
    <mergeCell ref="D22:D31"/>
    <mergeCell ref="E22:E31"/>
  </mergeCells>
  <conditionalFormatting sqref="S96:S112 S11:S85">
    <cfRule type="containsText" dxfId="2183" priority="37" stopIfTrue="1" operator="containsText" text="MEJORABLE">
      <formula>NOT(ISERROR(SEARCH("MEJORABLE",S11)))</formula>
    </cfRule>
    <cfRule type="containsText" dxfId="2182" priority="38" stopIfTrue="1" operator="containsText" text="ACEPTABLE CON CONTROL ESPECIFICO">
      <formula>NOT(ISERROR(SEARCH("ACEPTABLE CON CONTROL ESPECIFICO",S11)))</formula>
    </cfRule>
    <cfRule type="containsText" dxfId="2181" priority="39" stopIfTrue="1" operator="containsText" text="NO ACEPTABLE">
      <formula>NOT(ISERROR(SEARCH("NO ACEPTABLE",S11)))</formula>
    </cfRule>
  </conditionalFormatting>
  <conditionalFormatting sqref="S91">
    <cfRule type="containsText" dxfId="2180" priority="31" stopIfTrue="1" operator="containsText" text="MEJORABLE">
      <formula>NOT(ISERROR(SEARCH("MEJORABLE",S91)))</formula>
    </cfRule>
    <cfRule type="containsText" dxfId="2179" priority="32" stopIfTrue="1" operator="containsText" text="ACEPTABLE CON CONTROL ESPECIFICO">
      <formula>NOT(ISERROR(SEARCH("ACEPTABLE CON CONTROL ESPECIFICO",S91)))</formula>
    </cfRule>
    <cfRule type="containsText" dxfId="2178" priority="33" stopIfTrue="1" operator="containsText" text="NO ACEPTABLE">
      <formula>NOT(ISERROR(SEARCH("NO ACEPTABLE",S91)))</formula>
    </cfRule>
  </conditionalFormatting>
  <conditionalFormatting sqref="S87">
    <cfRule type="containsText" dxfId="2177" priority="28" stopIfTrue="1" operator="containsText" text="MEJORABLE">
      <formula>NOT(ISERROR(SEARCH("MEJORABLE",S87)))</formula>
    </cfRule>
    <cfRule type="containsText" dxfId="2176" priority="29" stopIfTrue="1" operator="containsText" text="ACEPTABLE CON CONTROL ESPECIFICO">
      <formula>NOT(ISERROR(SEARCH("ACEPTABLE CON CONTROL ESPECIFICO",S87)))</formula>
    </cfRule>
    <cfRule type="containsText" dxfId="2175" priority="30" stopIfTrue="1" operator="containsText" text="NO ACEPTABLE">
      <formula>NOT(ISERROR(SEARCH("NO ACEPTABLE",S87)))</formula>
    </cfRule>
  </conditionalFormatting>
  <conditionalFormatting sqref="S88">
    <cfRule type="containsText" dxfId="2174" priority="25" stopIfTrue="1" operator="containsText" text="MEJORABLE">
      <formula>NOT(ISERROR(SEARCH("MEJORABLE",S88)))</formula>
    </cfRule>
    <cfRule type="containsText" dxfId="2173" priority="26" stopIfTrue="1" operator="containsText" text="ACEPTABLE CON CONTROL ESPECIFICO">
      <formula>NOT(ISERROR(SEARCH("ACEPTABLE CON CONTROL ESPECIFICO",S88)))</formula>
    </cfRule>
    <cfRule type="containsText" dxfId="2172" priority="27" stopIfTrue="1" operator="containsText" text="NO ACEPTABLE">
      <formula>NOT(ISERROR(SEARCH("NO ACEPTABLE",S88)))</formula>
    </cfRule>
  </conditionalFormatting>
  <conditionalFormatting sqref="S89">
    <cfRule type="containsText" dxfId="2171" priority="22" stopIfTrue="1" operator="containsText" text="MEJORABLE">
      <formula>NOT(ISERROR(SEARCH("MEJORABLE",S89)))</formula>
    </cfRule>
    <cfRule type="containsText" dxfId="2170" priority="23" stopIfTrue="1" operator="containsText" text="ACEPTABLE CON CONTROL ESPECIFICO">
      <formula>NOT(ISERROR(SEARCH("ACEPTABLE CON CONTROL ESPECIFICO",S89)))</formula>
    </cfRule>
    <cfRule type="containsText" dxfId="2169" priority="24" stopIfTrue="1" operator="containsText" text="NO ACEPTABLE">
      <formula>NOT(ISERROR(SEARCH("NO ACEPTABLE",S89)))</formula>
    </cfRule>
  </conditionalFormatting>
  <conditionalFormatting sqref="S90">
    <cfRule type="containsText" dxfId="2168" priority="19" stopIfTrue="1" operator="containsText" text="MEJORABLE">
      <formula>NOT(ISERROR(SEARCH("MEJORABLE",S90)))</formula>
    </cfRule>
    <cfRule type="containsText" dxfId="2167" priority="20" stopIfTrue="1" operator="containsText" text="ACEPTABLE CON CONTROL ESPECIFICO">
      <formula>NOT(ISERROR(SEARCH("ACEPTABLE CON CONTROL ESPECIFICO",S90)))</formula>
    </cfRule>
    <cfRule type="containsText" dxfId="2166" priority="21" stopIfTrue="1" operator="containsText" text="NO ACEPTABLE">
      <formula>NOT(ISERROR(SEARCH("NO ACEPTABLE",S90)))</formula>
    </cfRule>
  </conditionalFormatting>
  <conditionalFormatting sqref="S86">
    <cfRule type="containsText" dxfId="2165" priority="16" stopIfTrue="1" operator="containsText" text="MEJORABLE">
      <formula>NOT(ISERROR(SEARCH("MEJORABLE",S86)))</formula>
    </cfRule>
    <cfRule type="containsText" dxfId="2164" priority="17" stopIfTrue="1" operator="containsText" text="ACEPTABLE CON CONTROL ESPECIFICO">
      <formula>NOT(ISERROR(SEARCH("ACEPTABLE CON CONTROL ESPECIFICO",S86)))</formula>
    </cfRule>
    <cfRule type="containsText" dxfId="2163" priority="18" stopIfTrue="1" operator="containsText" text="NO ACEPTABLE">
      <formula>NOT(ISERROR(SEARCH("NO ACEPTABLE",S86)))</formula>
    </cfRule>
  </conditionalFormatting>
  <dataValidations count="3">
    <dataValidation type="list" allowBlank="1" showInputMessage="1" showErrorMessage="1" prompt="10 = Muy Alto_x000a_6 = Alto_x000a_2 = Medio_x000a_0 = Bajo" sqref="L11:L112" xr:uid="{00000000-0002-0000-1A00-000000000000}">
      <formula1>"10, 6, 2, 0, "</formula1>
    </dataValidation>
    <dataValidation type="list" allowBlank="1" showInputMessage="1" prompt="4 = Continua_x000a_3 = Frecuente_x000a_2 = Ocasional_x000a_1 = Esporádica" sqref="M11:M112" xr:uid="{00000000-0002-0000-1A00-000001000000}">
      <formula1>"4, 3, 2, 1"</formula1>
    </dataValidation>
    <dataValidation type="list" allowBlank="1" showInputMessage="1" prompt="100= Muerte_x000a_60= Lesiones graves e irreparables (IPP o invalidez)_x000a_25= Lesiones con incapacidad laboral temporal_x000a_10= Lesiones que no requieren hospitalización_x000a_" sqref="P11:P112" xr:uid="{00000000-0002-0000-1A00-000002000000}">
      <formula1>"100,60,25,10"</formula1>
    </dataValidation>
  </dataValidations>
  <hyperlinks>
    <hyperlink ref="F38" location="'RIESGO VIAL'!A1" display="RIESGO VIAL" xr:uid="{00000000-0004-0000-1A00-000000000000}"/>
  </hyperlinks>
  <pageMargins left="0.7" right="0.7" top="0.75" bottom="0.75" header="0.3" footer="0.3"/>
  <pageSetup scale="1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dimension ref="A1:V176"/>
  <sheetViews>
    <sheetView topLeftCell="N75" zoomScale="50" zoomScaleNormal="50" zoomScaleSheetLayoutView="30" workbookViewId="0">
      <selection activeCell="U2" sqref="U2"/>
    </sheetView>
  </sheetViews>
  <sheetFormatPr baseColWidth="10" defaultColWidth="11.44140625" defaultRowHeight="14.4"/>
  <cols>
    <col min="1" max="1" width="42.6640625" style="169" customWidth="1"/>
    <col min="2" max="2" width="37.109375" style="169" customWidth="1"/>
    <col min="3" max="3" width="28.33203125" style="169" customWidth="1"/>
    <col min="4" max="4" width="45.6640625" style="169" customWidth="1"/>
    <col min="5" max="5" width="36.6640625" style="169" customWidth="1"/>
    <col min="6" max="8" width="28.33203125" style="169" customWidth="1"/>
    <col min="9" max="9" width="48.6640625" style="169" customWidth="1"/>
    <col min="10" max="16" width="28.33203125" style="169" customWidth="1"/>
    <col min="17" max="17" width="40.6640625" style="169" customWidth="1"/>
    <col min="18" max="19" width="28.33203125" style="169" customWidth="1"/>
    <col min="20" max="20" width="44" style="169" customWidth="1"/>
    <col min="21" max="21" width="61.6640625" style="169" customWidth="1"/>
    <col min="22" max="22" width="28.33203125" style="169" customWidth="1"/>
    <col min="23" max="16384" width="11.44140625" style="169"/>
  </cols>
  <sheetData>
    <row r="1" spans="1:22" ht="27">
      <c r="A1" s="1413"/>
      <c r="B1" s="1416" t="s">
        <v>1164</v>
      </c>
      <c r="C1" s="1417"/>
      <c r="D1" s="1417"/>
      <c r="E1" s="1417"/>
      <c r="F1" s="1417"/>
      <c r="G1" s="1417"/>
      <c r="H1" s="1417"/>
      <c r="I1" s="1417"/>
      <c r="J1" s="1417"/>
      <c r="K1" s="1417"/>
      <c r="L1" s="1417"/>
      <c r="M1" s="1417"/>
      <c r="N1" s="1417"/>
      <c r="O1" s="1417"/>
      <c r="P1" s="1417"/>
      <c r="Q1" s="1417"/>
      <c r="R1" s="1417"/>
      <c r="S1" s="1417"/>
      <c r="T1" s="1417"/>
      <c r="U1" s="78" t="s">
        <v>2479</v>
      </c>
      <c r="V1" s="1419"/>
    </row>
    <row r="2" spans="1:22" ht="27">
      <c r="A2" s="1414"/>
      <c r="B2" s="1418"/>
      <c r="C2" s="1418"/>
      <c r="D2" s="1418"/>
      <c r="E2" s="1418"/>
      <c r="F2" s="1418"/>
      <c r="G2" s="1418"/>
      <c r="H2" s="1418"/>
      <c r="I2" s="1418"/>
      <c r="J2" s="1418"/>
      <c r="K2" s="1418"/>
      <c r="L2" s="1418"/>
      <c r="M2" s="1418"/>
      <c r="N2" s="1418"/>
      <c r="O2" s="1418"/>
      <c r="P2" s="1418"/>
      <c r="Q2" s="1418"/>
      <c r="R2" s="1418"/>
      <c r="S2" s="1418"/>
      <c r="T2" s="1418"/>
      <c r="U2" s="195" t="s">
        <v>1876</v>
      </c>
      <c r="V2" s="1420"/>
    </row>
    <row r="3" spans="1:22" ht="27">
      <c r="A3" s="1414"/>
      <c r="B3" s="1422" t="s">
        <v>1165</v>
      </c>
      <c r="C3" s="1423"/>
      <c r="D3" s="1423"/>
      <c r="E3" s="1423"/>
      <c r="F3" s="1423"/>
      <c r="G3" s="1423"/>
      <c r="H3" s="1423"/>
      <c r="I3" s="1423"/>
      <c r="J3" s="1423"/>
      <c r="K3" s="1423"/>
      <c r="L3" s="1423"/>
      <c r="M3" s="1423"/>
      <c r="N3" s="1423"/>
      <c r="O3" s="1423"/>
      <c r="P3" s="1423"/>
      <c r="Q3" s="1423"/>
      <c r="R3" s="1423"/>
      <c r="S3" s="1423"/>
      <c r="T3" s="1424"/>
      <c r="U3" s="195" t="s">
        <v>1974</v>
      </c>
      <c r="V3" s="1420"/>
    </row>
    <row r="4" spans="1:22" ht="27">
      <c r="A4" s="1415"/>
      <c r="B4" s="1425"/>
      <c r="C4" s="1426"/>
      <c r="D4" s="1426"/>
      <c r="E4" s="1426"/>
      <c r="F4" s="1426"/>
      <c r="G4" s="1426"/>
      <c r="H4" s="1426"/>
      <c r="I4" s="1426"/>
      <c r="J4" s="1426"/>
      <c r="K4" s="1426"/>
      <c r="L4" s="1426"/>
      <c r="M4" s="1426"/>
      <c r="N4" s="1426"/>
      <c r="O4" s="1426"/>
      <c r="P4" s="1426"/>
      <c r="Q4" s="1426"/>
      <c r="R4" s="1426"/>
      <c r="S4" s="1426"/>
      <c r="T4" s="1427"/>
      <c r="U4" s="79" t="s">
        <v>2</v>
      </c>
      <c r="V4" s="1421"/>
    </row>
    <row r="5" spans="1:22" ht="72" customHeight="1">
      <c r="A5" s="251" t="s">
        <v>3</v>
      </c>
      <c r="B5" s="205">
        <v>43518</v>
      </c>
      <c r="C5" s="205">
        <v>43533</v>
      </c>
      <c r="D5" s="205">
        <v>43710</v>
      </c>
      <c r="E5" s="205">
        <v>43719</v>
      </c>
      <c r="F5" s="205">
        <v>43732</v>
      </c>
      <c r="G5" s="205">
        <v>43768</v>
      </c>
      <c r="H5" s="205">
        <v>44034</v>
      </c>
      <c r="I5" s="205">
        <v>44295</v>
      </c>
      <c r="J5" s="205">
        <v>44708</v>
      </c>
      <c r="K5" s="205">
        <v>45114</v>
      </c>
      <c r="L5" s="190"/>
      <c r="M5" s="190"/>
      <c r="N5" s="190"/>
      <c r="O5" s="190"/>
      <c r="P5" s="190"/>
      <c r="Q5" s="187"/>
      <c r="R5" s="249"/>
      <c r="S5" s="1405"/>
      <c r="T5" s="1405"/>
      <c r="U5" s="1406"/>
      <c r="V5" s="1407"/>
    </row>
    <row r="6" spans="1:22" ht="45">
      <c r="A6" s="1408" t="s">
        <v>128</v>
      </c>
      <c r="B6" s="1409"/>
      <c r="C6" s="1410" t="s">
        <v>3689</v>
      </c>
      <c r="D6" s="1411"/>
      <c r="E6" s="1411"/>
      <c r="F6" s="1411"/>
      <c r="G6" s="1411"/>
      <c r="H6" s="1411"/>
      <c r="I6" s="1411"/>
      <c r="J6" s="1411"/>
      <c r="K6" s="1411"/>
      <c r="L6" s="1411"/>
      <c r="M6" s="1411"/>
      <c r="N6" s="1411"/>
      <c r="O6" s="1411"/>
      <c r="P6" s="1411"/>
      <c r="Q6" s="1411"/>
      <c r="R6" s="1411"/>
      <c r="S6" s="1411"/>
      <c r="T6" s="1411"/>
      <c r="U6" s="1411"/>
      <c r="V6" s="1412"/>
    </row>
    <row r="7" spans="1:22" ht="82.5" customHeight="1">
      <c r="A7" s="1716" t="s">
        <v>65</v>
      </c>
      <c r="B7" s="1716" t="s">
        <v>66</v>
      </c>
      <c r="C7" s="1718" t="s">
        <v>67</v>
      </c>
      <c r="D7" s="1433" t="s">
        <v>4</v>
      </c>
      <c r="E7" s="1433"/>
      <c r="F7" s="1436" t="s">
        <v>68</v>
      </c>
      <c r="G7" s="1429" t="s">
        <v>5</v>
      </c>
      <c r="H7" s="1429"/>
      <c r="I7" s="1429"/>
      <c r="J7" s="1428" t="s">
        <v>1166</v>
      </c>
      <c r="K7" s="1428"/>
      <c r="L7" s="1428"/>
      <c r="M7" s="1428"/>
      <c r="N7" s="1428"/>
      <c r="O7" s="1428"/>
      <c r="P7" s="1428"/>
      <c r="Q7" s="247" t="s">
        <v>1167</v>
      </c>
      <c r="R7" s="1429" t="s">
        <v>132</v>
      </c>
      <c r="S7" s="1429"/>
      <c r="T7" s="1429"/>
      <c r="U7" s="1429"/>
      <c r="V7" s="1430"/>
    </row>
    <row r="8" spans="1:22" ht="114.75" customHeight="1" thickBot="1">
      <c r="A8" s="1717"/>
      <c r="B8" s="1717"/>
      <c r="C8" s="1719"/>
      <c r="D8" s="250" t="s">
        <v>812</v>
      </c>
      <c r="E8" s="250" t="s">
        <v>813</v>
      </c>
      <c r="F8" s="1437"/>
      <c r="G8" s="248" t="s">
        <v>69</v>
      </c>
      <c r="H8" s="248" t="s">
        <v>70</v>
      </c>
      <c r="I8" s="248" t="s">
        <v>71</v>
      </c>
      <c r="J8" s="248" t="s">
        <v>72</v>
      </c>
      <c r="K8" s="248" t="s">
        <v>644</v>
      </c>
      <c r="L8" s="248" t="s">
        <v>73</v>
      </c>
      <c r="M8" s="248" t="s">
        <v>1168</v>
      </c>
      <c r="N8" s="248" t="s">
        <v>74</v>
      </c>
      <c r="O8" s="248" t="s">
        <v>814</v>
      </c>
      <c r="P8" s="248" t="s">
        <v>650</v>
      </c>
      <c r="Q8" s="248" t="s">
        <v>75</v>
      </c>
      <c r="R8" s="248" t="s">
        <v>653</v>
      </c>
      <c r="S8" s="248" t="s">
        <v>655</v>
      </c>
      <c r="T8" s="248" t="s">
        <v>76</v>
      </c>
      <c r="U8" s="248" t="s">
        <v>1162</v>
      </c>
      <c r="V8" s="52" t="s">
        <v>1163</v>
      </c>
    </row>
    <row r="9" spans="1:22" ht="159.6">
      <c r="A9" s="1447" t="s">
        <v>77</v>
      </c>
      <c r="B9" s="1449" t="s">
        <v>3974</v>
      </c>
      <c r="C9" s="1440" t="s">
        <v>6</v>
      </c>
      <c r="D9" s="315" t="s">
        <v>239</v>
      </c>
      <c r="E9" s="315" t="s">
        <v>1216</v>
      </c>
      <c r="F9" s="179" t="s">
        <v>240</v>
      </c>
      <c r="G9" s="179" t="s">
        <v>11</v>
      </c>
      <c r="H9" s="179" t="s">
        <v>11</v>
      </c>
      <c r="I9" s="179" t="s">
        <v>1217</v>
      </c>
      <c r="J9" s="180">
        <v>2</v>
      </c>
      <c r="K9" s="180">
        <v>3</v>
      </c>
      <c r="L9" s="181">
        <f>+J9*K9</f>
        <v>6</v>
      </c>
      <c r="M9" s="4" t="str">
        <f>IF(L9&gt;=24,"MUY ALTO",IF(L9&gt;=10,"ALTO",IF(L9&gt;=6,"MEDIO","BAJO")))</f>
        <v>MEDIO</v>
      </c>
      <c r="N9" s="180">
        <v>25</v>
      </c>
      <c r="O9" s="181">
        <f>+L9*N9</f>
        <v>150</v>
      </c>
      <c r="P9" s="182" t="str">
        <f>IF(O9&gt;=600,"I",IF(O9&gt;=150,"II",IF(O9&gt;=40,"III",IF(O9&gt;=20,"IV"))))</f>
        <v>II</v>
      </c>
      <c r="Q9" s="246" t="str">
        <f>IF(O9&gt;=600,"NO ACEPTABLE",IF(O9&gt;=150,"ACEPTABLE CON CONTROL ESPECIFICO",IF(O9&gt;=40,"MEJORABLE",IF(O9&gt;=20,"ACEPTABLE"))))</f>
        <v>ACEPTABLE CON CONTROL ESPECIFICO</v>
      </c>
      <c r="R9" s="180" t="s">
        <v>13</v>
      </c>
      <c r="S9" s="180" t="s">
        <v>13</v>
      </c>
      <c r="T9" s="180" t="s">
        <v>13</v>
      </c>
      <c r="U9" s="35" t="s">
        <v>2144</v>
      </c>
      <c r="V9" s="183" t="s">
        <v>1106</v>
      </c>
    </row>
    <row r="10" spans="1:22" ht="159.6">
      <c r="A10" s="1448"/>
      <c r="B10" s="1449"/>
      <c r="C10" s="1440"/>
      <c r="D10" s="315" t="s">
        <v>241</v>
      </c>
      <c r="E10" s="315" t="s">
        <v>1216</v>
      </c>
      <c r="F10" s="179" t="s">
        <v>240</v>
      </c>
      <c r="G10" s="179" t="s">
        <v>11</v>
      </c>
      <c r="H10" s="179" t="s">
        <v>11</v>
      </c>
      <c r="I10" s="179" t="s">
        <v>1217</v>
      </c>
      <c r="J10" s="180">
        <v>6</v>
      </c>
      <c r="K10" s="180">
        <v>2</v>
      </c>
      <c r="L10" s="181">
        <f t="shared" ref="L10:L53" si="0">+J10*K10</f>
        <v>12</v>
      </c>
      <c r="M10" s="4" t="str">
        <f t="shared" ref="M10:M53" si="1">IF(L10&gt;=24,"MUY ALTO",IF(L10&gt;=10,"ALTO",IF(L10&gt;=6,"MEDIO","BAJO")))</f>
        <v>ALTO</v>
      </c>
      <c r="N10" s="180">
        <v>10</v>
      </c>
      <c r="O10" s="181">
        <f t="shared" ref="O10:O53" si="2">+L10*N10</f>
        <v>120</v>
      </c>
      <c r="P10" s="182" t="str">
        <f t="shared" ref="P10:P52" si="3">IF(O10&gt;=600,"I",IF(O10&gt;=150,"II",IF(O10&gt;=40,"III",IF(O10&gt;=20,"IV"))))</f>
        <v>III</v>
      </c>
      <c r="Q10" s="246" t="str">
        <f t="shared" ref="Q10:Q53" si="4">IF(O10&gt;=600,"NO ACEPTABLE",IF(O10&gt;=150,"ACEPTABLE CON CONTROL ESPECIFICO",IF(O10&gt;=40,"MEJORABLE",IF(O10&gt;=20,"ACEPTABLE"))))</f>
        <v>MEJORABLE</v>
      </c>
      <c r="R10" s="180" t="s">
        <v>13</v>
      </c>
      <c r="S10" s="180" t="s">
        <v>13</v>
      </c>
      <c r="T10" s="180" t="s">
        <v>13</v>
      </c>
      <c r="U10" s="35" t="s">
        <v>2144</v>
      </c>
      <c r="V10" s="183" t="s">
        <v>243</v>
      </c>
    </row>
    <row r="11" spans="1:22" ht="114">
      <c r="A11" s="1448"/>
      <c r="B11" s="1449"/>
      <c r="C11" s="1440"/>
      <c r="D11" s="5" t="s">
        <v>156</v>
      </c>
      <c r="E11" s="363" t="s">
        <v>17</v>
      </c>
      <c r="F11" s="316" t="s">
        <v>18</v>
      </c>
      <c r="G11" s="179" t="s">
        <v>45</v>
      </c>
      <c r="H11" s="179" t="s">
        <v>44</v>
      </c>
      <c r="I11" s="179" t="s">
        <v>11</v>
      </c>
      <c r="J11" s="180">
        <v>6</v>
      </c>
      <c r="K11" s="180">
        <v>2</v>
      </c>
      <c r="L11" s="181">
        <f t="shared" si="0"/>
        <v>12</v>
      </c>
      <c r="M11" s="4" t="str">
        <f t="shared" si="1"/>
        <v>ALTO</v>
      </c>
      <c r="N11" s="180">
        <v>10</v>
      </c>
      <c r="O11" s="181">
        <f t="shared" si="2"/>
        <v>120</v>
      </c>
      <c r="P11" s="182" t="str">
        <f t="shared" si="3"/>
        <v>III</v>
      </c>
      <c r="Q11" s="246" t="str">
        <f t="shared" si="4"/>
        <v>MEJORABLE</v>
      </c>
      <c r="R11" s="180" t="s">
        <v>13</v>
      </c>
      <c r="S11" s="179" t="s">
        <v>14</v>
      </c>
      <c r="T11" s="178" t="s">
        <v>14</v>
      </c>
      <c r="U11" s="38" t="s">
        <v>2145</v>
      </c>
      <c r="V11" s="311" t="s">
        <v>13</v>
      </c>
    </row>
    <row r="12" spans="1:22" ht="182.4">
      <c r="A12" s="1448"/>
      <c r="B12" s="1449"/>
      <c r="C12" s="1440"/>
      <c r="D12" s="3" t="s">
        <v>1218</v>
      </c>
      <c r="E12" s="363" t="s">
        <v>1204</v>
      </c>
      <c r="F12" s="179" t="s">
        <v>47</v>
      </c>
      <c r="G12" s="179" t="s">
        <v>11</v>
      </c>
      <c r="H12" s="179" t="s">
        <v>1219</v>
      </c>
      <c r="I12" s="179" t="s">
        <v>1220</v>
      </c>
      <c r="J12" s="180">
        <v>6</v>
      </c>
      <c r="K12" s="180">
        <v>2</v>
      </c>
      <c r="L12" s="181">
        <f t="shared" si="0"/>
        <v>12</v>
      </c>
      <c r="M12" s="4" t="str">
        <f t="shared" si="1"/>
        <v>ALTO</v>
      </c>
      <c r="N12" s="180">
        <v>10</v>
      </c>
      <c r="O12" s="181">
        <f t="shared" si="2"/>
        <v>120</v>
      </c>
      <c r="P12" s="182"/>
      <c r="Q12" s="246" t="str">
        <f t="shared" si="4"/>
        <v>MEJORABLE</v>
      </c>
      <c r="R12" s="179" t="s">
        <v>13</v>
      </c>
      <c r="S12" s="179" t="s">
        <v>13</v>
      </c>
      <c r="T12" s="179" t="s">
        <v>1221</v>
      </c>
      <c r="U12" s="5" t="s">
        <v>2146</v>
      </c>
      <c r="V12" s="183" t="s">
        <v>14</v>
      </c>
    </row>
    <row r="13" spans="1:22" ht="69" thickBot="1">
      <c r="A13" s="1448"/>
      <c r="B13" s="1449"/>
      <c r="C13" s="1440"/>
      <c r="D13" s="3" t="s">
        <v>1222</v>
      </c>
      <c r="E13" s="363" t="s">
        <v>1204</v>
      </c>
      <c r="F13" s="179" t="s">
        <v>1057</v>
      </c>
      <c r="G13" s="179" t="s">
        <v>11</v>
      </c>
      <c r="H13" s="179" t="s">
        <v>1107</v>
      </c>
      <c r="I13" s="179" t="s">
        <v>1220</v>
      </c>
      <c r="J13" s="180">
        <v>6</v>
      </c>
      <c r="K13" s="180">
        <v>2</v>
      </c>
      <c r="L13" s="181">
        <f t="shared" si="0"/>
        <v>12</v>
      </c>
      <c r="M13" s="4" t="str">
        <f t="shared" si="1"/>
        <v>ALTO</v>
      </c>
      <c r="N13" s="180">
        <v>10</v>
      </c>
      <c r="O13" s="181">
        <f t="shared" si="2"/>
        <v>120</v>
      </c>
      <c r="P13" s="182"/>
      <c r="Q13" s="246" t="str">
        <f t="shared" si="4"/>
        <v>MEJORABLE</v>
      </c>
      <c r="R13" s="179" t="s">
        <v>13</v>
      </c>
      <c r="S13" s="179" t="s">
        <v>13</v>
      </c>
      <c r="T13" s="179" t="s">
        <v>1223</v>
      </c>
      <c r="U13" s="5" t="s">
        <v>1071</v>
      </c>
      <c r="V13" s="183" t="s">
        <v>190</v>
      </c>
    </row>
    <row r="14" spans="1:22" ht="273.60000000000002">
      <c r="A14" s="1448"/>
      <c r="B14" s="1449"/>
      <c r="C14" s="1440"/>
      <c r="D14" s="148" t="s">
        <v>7</v>
      </c>
      <c r="E14" s="149" t="s">
        <v>8</v>
      </c>
      <c r="F14" s="150" t="s">
        <v>9</v>
      </c>
      <c r="G14" s="317" t="s">
        <v>10</v>
      </c>
      <c r="H14" s="179" t="s">
        <v>44</v>
      </c>
      <c r="I14" s="317" t="s">
        <v>1108</v>
      </c>
      <c r="J14" s="180">
        <v>6</v>
      </c>
      <c r="K14" s="180">
        <v>2</v>
      </c>
      <c r="L14" s="181">
        <f t="shared" si="0"/>
        <v>12</v>
      </c>
      <c r="M14" s="4" t="str">
        <f t="shared" si="1"/>
        <v>ALTO</v>
      </c>
      <c r="N14" s="180">
        <v>25</v>
      </c>
      <c r="O14" s="181">
        <f t="shared" si="2"/>
        <v>300</v>
      </c>
      <c r="P14" s="182"/>
      <c r="Q14" s="246" t="str">
        <f t="shared" si="4"/>
        <v>ACEPTABLE CON CONTROL ESPECIFICO</v>
      </c>
      <c r="R14" s="317" t="s">
        <v>13</v>
      </c>
      <c r="S14" s="317" t="s">
        <v>14</v>
      </c>
      <c r="T14" s="317" t="s">
        <v>14</v>
      </c>
      <c r="U14" s="151" t="s">
        <v>2147</v>
      </c>
      <c r="V14" s="152" t="s">
        <v>13</v>
      </c>
    </row>
    <row r="15" spans="1:22" ht="114">
      <c r="A15" s="1448"/>
      <c r="B15" s="1449"/>
      <c r="C15" s="1440"/>
      <c r="D15" s="5" t="s">
        <v>15</v>
      </c>
      <c r="E15" s="363" t="s">
        <v>8</v>
      </c>
      <c r="F15" s="316" t="s">
        <v>315</v>
      </c>
      <c r="G15" s="179" t="s">
        <v>11</v>
      </c>
      <c r="H15" s="179" t="s">
        <v>44</v>
      </c>
      <c r="I15" s="179" t="s">
        <v>1109</v>
      </c>
      <c r="J15" s="180">
        <v>6</v>
      </c>
      <c r="K15" s="180">
        <v>3</v>
      </c>
      <c r="L15" s="181">
        <f t="shared" si="0"/>
        <v>18</v>
      </c>
      <c r="M15" s="4" t="str">
        <f t="shared" si="1"/>
        <v>ALTO</v>
      </c>
      <c r="N15" s="180">
        <v>10</v>
      </c>
      <c r="O15" s="181">
        <f t="shared" si="2"/>
        <v>180</v>
      </c>
      <c r="P15" s="182"/>
      <c r="Q15" s="246" t="str">
        <f t="shared" si="4"/>
        <v>ACEPTABLE CON CONTROL ESPECIFICO</v>
      </c>
      <c r="R15" s="179" t="s">
        <v>14</v>
      </c>
      <c r="S15" s="179" t="s">
        <v>14</v>
      </c>
      <c r="T15" s="179" t="s">
        <v>14</v>
      </c>
      <c r="U15" s="38" t="s">
        <v>2148</v>
      </c>
      <c r="V15" s="311" t="s">
        <v>13</v>
      </c>
    </row>
    <row r="16" spans="1:22" ht="182.4">
      <c r="A16" s="1448"/>
      <c r="B16" s="1449"/>
      <c r="C16" s="1440"/>
      <c r="D16" s="3" t="s">
        <v>594</v>
      </c>
      <c r="E16" s="363" t="s">
        <v>8</v>
      </c>
      <c r="F16" s="316" t="s">
        <v>283</v>
      </c>
      <c r="G16" s="179" t="s">
        <v>11</v>
      </c>
      <c r="H16" s="179" t="s">
        <v>11</v>
      </c>
      <c r="I16" s="179" t="s">
        <v>1224</v>
      </c>
      <c r="J16" s="180">
        <v>6</v>
      </c>
      <c r="K16" s="180">
        <v>2</v>
      </c>
      <c r="L16" s="181">
        <f t="shared" si="0"/>
        <v>12</v>
      </c>
      <c r="M16" s="4" t="str">
        <f t="shared" si="1"/>
        <v>ALTO</v>
      </c>
      <c r="N16" s="180">
        <v>10</v>
      </c>
      <c r="O16" s="181">
        <f t="shared" si="2"/>
        <v>120</v>
      </c>
      <c r="P16" s="182"/>
      <c r="Q16" s="246" t="str">
        <f t="shared" si="4"/>
        <v>MEJORABLE</v>
      </c>
      <c r="R16" s="179" t="s">
        <v>13</v>
      </c>
      <c r="S16" s="179" t="s">
        <v>13</v>
      </c>
      <c r="T16" s="179" t="s">
        <v>13</v>
      </c>
      <c r="U16" s="316" t="s">
        <v>2149</v>
      </c>
      <c r="V16" s="309" t="s">
        <v>13</v>
      </c>
    </row>
    <row r="17" spans="1:22" ht="136.80000000000001">
      <c r="A17" s="1448"/>
      <c r="B17" s="1449"/>
      <c r="C17" s="1440"/>
      <c r="D17" s="5" t="s">
        <v>40</v>
      </c>
      <c r="E17" s="3" t="s">
        <v>20</v>
      </c>
      <c r="F17" s="5" t="s">
        <v>41</v>
      </c>
      <c r="G17" s="5" t="s">
        <v>42</v>
      </c>
      <c r="H17" s="5" t="s">
        <v>11</v>
      </c>
      <c r="I17" s="179" t="s">
        <v>1224</v>
      </c>
      <c r="J17" s="180">
        <v>6</v>
      </c>
      <c r="K17" s="180">
        <v>2</v>
      </c>
      <c r="L17" s="181">
        <f t="shared" si="0"/>
        <v>12</v>
      </c>
      <c r="M17" s="4" t="str">
        <f t="shared" si="1"/>
        <v>ALTO</v>
      </c>
      <c r="N17" s="180">
        <v>10</v>
      </c>
      <c r="O17" s="181">
        <f t="shared" si="2"/>
        <v>120</v>
      </c>
      <c r="P17" s="182" t="str">
        <f t="shared" si="3"/>
        <v>III</v>
      </c>
      <c r="Q17" s="246" t="str">
        <f t="shared" si="4"/>
        <v>MEJORABLE</v>
      </c>
      <c r="R17" s="179" t="s">
        <v>14</v>
      </c>
      <c r="S17" s="179" t="s">
        <v>14</v>
      </c>
      <c r="T17" s="179" t="s">
        <v>14</v>
      </c>
      <c r="U17" s="5" t="s">
        <v>2150</v>
      </c>
      <c r="V17" s="183" t="s">
        <v>13</v>
      </c>
    </row>
    <row r="18" spans="1:22" ht="114">
      <c r="A18" s="1448"/>
      <c r="B18" s="1449"/>
      <c r="C18" s="1440"/>
      <c r="D18" s="188" t="s">
        <v>19</v>
      </c>
      <c r="E18" s="363" t="s">
        <v>20</v>
      </c>
      <c r="F18" s="179" t="s">
        <v>21</v>
      </c>
      <c r="G18" s="184" t="s">
        <v>11</v>
      </c>
      <c r="H18" s="184" t="s">
        <v>11</v>
      </c>
      <c r="I18" s="179" t="s">
        <v>1224</v>
      </c>
      <c r="J18" s="180">
        <v>6</v>
      </c>
      <c r="K18" s="180">
        <v>2</v>
      </c>
      <c r="L18" s="181">
        <f t="shared" si="0"/>
        <v>12</v>
      </c>
      <c r="M18" s="4" t="str">
        <f t="shared" si="1"/>
        <v>ALTO</v>
      </c>
      <c r="N18" s="180">
        <v>10</v>
      </c>
      <c r="O18" s="181">
        <f t="shared" si="2"/>
        <v>120</v>
      </c>
      <c r="P18" s="182" t="str">
        <f t="shared" si="3"/>
        <v>III</v>
      </c>
      <c r="Q18" s="246" t="str">
        <f t="shared" si="4"/>
        <v>MEJORABLE</v>
      </c>
      <c r="R18" s="180" t="s">
        <v>13</v>
      </c>
      <c r="S18" s="179" t="s">
        <v>14</v>
      </c>
      <c r="T18" s="316" t="s">
        <v>22</v>
      </c>
      <c r="U18" s="310" t="s">
        <v>2151</v>
      </c>
      <c r="V18" s="311" t="s">
        <v>13</v>
      </c>
    </row>
    <row r="19" spans="1:22" ht="159.6">
      <c r="A19" s="1448"/>
      <c r="B19" s="1449"/>
      <c r="C19" s="1440"/>
      <c r="D19" s="33" t="s">
        <v>35</v>
      </c>
      <c r="E19" s="363" t="s">
        <v>20</v>
      </c>
      <c r="F19" s="179" t="s">
        <v>48</v>
      </c>
      <c r="G19" s="331" t="s">
        <v>11</v>
      </c>
      <c r="H19" s="184" t="s">
        <v>1225</v>
      </c>
      <c r="I19" s="184" t="s">
        <v>1226</v>
      </c>
      <c r="J19" s="180">
        <v>2</v>
      </c>
      <c r="K19" s="180">
        <v>2</v>
      </c>
      <c r="L19" s="181">
        <f t="shared" si="0"/>
        <v>4</v>
      </c>
      <c r="M19" s="4" t="str">
        <f t="shared" si="1"/>
        <v>BAJO</v>
      </c>
      <c r="N19" s="180">
        <v>10</v>
      </c>
      <c r="O19" s="181">
        <f t="shared" si="2"/>
        <v>40</v>
      </c>
      <c r="P19" s="182" t="str">
        <f t="shared" si="3"/>
        <v>III</v>
      </c>
      <c r="Q19" s="246" t="str">
        <f t="shared" si="4"/>
        <v>MEJORABLE</v>
      </c>
      <c r="R19" s="179" t="s">
        <v>13</v>
      </c>
      <c r="S19" s="179" t="s">
        <v>13</v>
      </c>
      <c r="T19" s="179" t="s">
        <v>13</v>
      </c>
      <c r="U19" s="5" t="s">
        <v>2152</v>
      </c>
      <c r="V19" s="183" t="s">
        <v>13</v>
      </c>
    </row>
    <row r="20" spans="1:22" ht="209.25" customHeight="1">
      <c r="A20" s="1448"/>
      <c r="B20" s="1438" t="s">
        <v>3973</v>
      </c>
      <c r="C20" s="1710" t="s">
        <v>6</v>
      </c>
      <c r="D20" s="33" t="s">
        <v>250</v>
      </c>
      <c r="E20" s="363" t="s">
        <v>33</v>
      </c>
      <c r="F20" s="310" t="s">
        <v>160</v>
      </c>
      <c r="G20" s="179" t="s">
        <v>10</v>
      </c>
      <c r="H20" s="178" t="s">
        <v>1174</v>
      </c>
      <c r="I20" s="179" t="s">
        <v>1175</v>
      </c>
      <c r="J20" s="180">
        <v>6</v>
      </c>
      <c r="K20" s="180">
        <v>2</v>
      </c>
      <c r="L20" s="181">
        <f t="shared" si="0"/>
        <v>12</v>
      </c>
      <c r="M20" s="4" t="str">
        <f t="shared" si="1"/>
        <v>ALTO</v>
      </c>
      <c r="N20" s="180">
        <v>25</v>
      </c>
      <c r="O20" s="181">
        <f t="shared" si="2"/>
        <v>300</v>
      </c>
      <c r="P20" s="182" t="str">
        <f t="shared" si="3"/>
        <v>II</v>
      </c>
      <c r="Q20" s="246" t="str">
        <f t="shared" si="4"/>
        <v>ACEPTABLE CON CONTROL ESPECIFICO</v>
      </c>
      <c r="R20" s="179" t="s">
        <v>13</v>
      </c>
      <c r="S20" s="179" t="s">
        <v>13</v>
      </c>
      <c r="T20" s="179" t="s">
        <v>13</v>
      </c>
      <c r="U20" s="36" t="s">
        <v>2153</v>
      </c>
      <c r="V20" s="311" t="s">
        <v>162</v>
      </c>
    </row>
    <row r="21" spans="1:22" ht="114">
      <c r="A21" s="1448"/>
      <c r="B21" s="1439"/>
      <c r="C21" s="1711"/>
      <c r="D21" s="178" t="s">
        <v>248</v>
      </c>
      <c r="E21" s="185" t="s">
        <v>219</v>
      </c>
      <c r="F21" s="178" t="s">
        <v>220</v>
      </c>
      <c r="G21" s="178" t="s">
        <v>11</v>
      </c>
      <c r="H21" s="178" t="s">
        <v>1174</v>
      </c>
      <c r="I21" s="179" t="s">
        <v>1175</v>
      </c>
      <c r="J21" s="180">
        <v>6</v>
      </c>
      <c r="K21" s="180">
        <v>2</v>
      </c>
      <c r="L21" s="181">
        <f t="shared" si="0"/>
        <v>12</v>
      </c>
      <c r="M21" s="4" t="str">
        <f t="shared" si="1"/>
        <v>ALTO</v>
      </c>
      <c r="N21" s="180">
        <v>25</v>
      </c>
      <c r="O21" s="181">
        <f t="shared" si="2"/>
        <v>300</v>
      </c>
      <c r="P21" s="182" t="str">
        <f t="shared" si="3"/>
        <v>II</v>
      </c>
      <c r="Q21" s="246" t="str">
        <f t="shared" si="4"/>
        <v>ACEPTABLE CON CONTROL ESPECIFICO</v>
      </c>
      <c r="R21" s="179" t="s">
        <v>91</v>
      </c>
      <c r="S21" s="179" t="s">
        <v>91</v>
      </c>
      <c r="T21" s="179" t="s">
        <v>252</v>
      </c>
      <c r="U21" s="179" t="s">
        <v>3590</v>
      </c>
      <c r="V21" s="183" t="s">
        <v>221</v>
      </c>
    </row>
    <row r="22" spans="1:22" ht="135">
      <c r="A22" s="1448"/>
      <c r="B22" s="1439"/>
      <c r="C22" s="1711"/>
      <c r="D22" s="196" t="s">
        <v>380</v>
      </c>
      <c r="E22" s="193" t="s">
        <v>17</v>
      </c>
      <c r="F22" s="194" t="s">
        <v>18</v>
      </c>
      <c r="G22" s="195" t="s">
        <v>45</v>
      </c>
      <c r="H22" s="195" t="s">
        <v>44</v>
      </c>
      <c r="I22" s="195" t="s">
        <v>11</v>
      </c>
      <c r="J22" s="180">
        <v>2</v>
      </c>
      <c r="K22" s="180">
        <v>2</v>
      </c>
      <c r="L22" s="181">
        <f t="shared" si="0"/>
        <v>4</v>
      </c>
      <c r="M22" s="4" t="str">
        <f t="shared" si="1"/>
        <v>BAJO</v>
      </c>
      <c r="N22" s="180">
        <v>10</v>
      </c>
      <c r="O22" s="181">
        <f t="shared" si="2"/>
        <v>40</v>
      </c>
      <c r="P22" s="182" t="str">
        <f t="shared" si="3"/>
        <v>III</v>
      </c>
      <c r="Q22" s="246" t="str">
        <f t="shared" si="4"/>
        <v>MEJORABLE</v>
      </c>
      <c r="R22" s="66" t="s">
        <v>13</v>
      </c>
      <c r="S22" s="195" t="s">
        <v>14</v>
      </c>
      <c r="T22" s="195" t="s">
        <v>14</v>
      </c>
      <c r="U22" s="100" t="s">
        <v>2154</v>
      </c>
      <c r="V22" s="110" t="s">
        <v>13</v>
      </c>
    </row>
    <row r="23" spans="1:22" ht="324">
      <c r="A23" s="1448"/>
      <c r="B23" s="1439"/>
      <c r="C23" s="1711"/>
      <c r="D23" s="192" t="s">
        <v>367</v>
      </c>
      <c r="E23" s="193" t="s">
        <v>8</v>
      </c>
      <c r="F23" s="194" t="s">
        <v>368</v>
      </c>
      <c r="G23" s="195" t="s">
        <v>10</v>
      </c>
      <c r="H23" s="195" t="s">
        <v>11</v>
      </c>
      <c r="I23" s="195" t="s">
        <v>369</v>
      </c>
      <c r="J23" s="180">
        <v>6</v>
      </c>
      <c r="K23" s="180">
        <v>3</v>
      </c>
      <c r="L23" s="181">
        <f t="shared" si="0"/>
        <v>18</v>
      </c>
      <c r="M23" s="4" t="str">
        <f t="shared" si="1"/>
        <v>ALTO</v>
      </c>
      <c r="N23" s="180">
        <v>10</v>
      </c>
      <c r="O23" s="181">
        <f t="shared" si="2"/>
        <v>180</v>
      </c>
      <c r="P23" s="182" t="str">
        <f t="shared" si="3"/>
        <v>II</v>
      </c>
      <c r="Q23" s="246" t="str">
        <f t="shared" si="4"/>
        <v>ACEPTABLE CON CONTROL ESPECIFICO</v>
      </c>
      <c r="R23" s="195" t="s">
        <v>13</v>
      </c>
      <c r="S23" s="195" t="s">
        <v>14</v>
      </c>
      <c r="T23" s="195" t="s">
        <v>14</v>
      </c>
      <c r="U23" s="100" t="s">
        <v>2155</v>
      </c>
      <c r="V23" s="204" t="s">
        <v>13</v>
      </c>
    </row>
    <row r="24" spans="1:22" ht="216">
      <c r="A24" s="1448"/>
      <c r="B24" s="1439"/>
      <c r="C24" s="1711"/>
      <c r="D24" s="192" t="s">
        <v>371</v>
      </c>
      <c r="E24" s="193" t="s">
        <v>8</v>
      </c>
      <c r="F24" s="194" t="s">
        <v>372</v>
      </c>
      <c r="G24" s="195" t="s">
        <v>10</v>
      </c>
      <c r="H24" s="195" t="s">
        <v>11</v>
      </c>
      <c r="I24" s="195" t="s">
        <v>369</v>
      </c>
      <c r="J24" s="180">
        <v>6</v>
      </c>
      <c r="K24" s="180">
        <v>3</v>
      </c>
      <c r="L24" s="181">
        <f t="shared" si="0"/>
        <v>18</v>
      </c>
      <c r="M24" s="4" t="str">
        <f t="shared" si="1"/>
        <v>ALTO</v>
      </c>
      <c r="N24" s="180">
        <v>10</v>
      </c>
      <c r="O24" s="181">
        <f t="shared" si="2"/>
        <v>180</v>
      </c>
      <c r="P24" s="182" t="str">
        <f t="shared" si="3"/>
        <v>II</v>
      </c>
      <c r="Q24" s="246" t="str">
        <f t="shared" si="4"/>
        <v>ACEPTABLE CON CONTROL ESPECIFICO</v>
      </c>
      <c r="R24" s="195" t="s">
        <v>14</v>
      </c>
      <c r="S24" s="195" t="s">
        <v>14</v>
      </c>
      <c r="T24" s="195" t="s">
        <v>14</v>
      </c>
      <c r="U24" s="100" t="s">
        <v>2156</v>
      </c>
      <c r="V24" s="204" t="s">
        <v>13</v>
      </c>
    </row>
    <row r="25" spans="1:22" ht="162">
      <c r="A25" s="1448"/>
      <c r="B25" s="1439"/>
      <c r="C25" s="1711"/>
      <c r="D25" s="192" t="s">
        <v>374</v>
      </c>
      <c r="E25" s="193" t="s">
        <v>8</v>
      </c>
      <c r="F25" s="194" t="s">
        <v>375</v>
      </c>
      <c r="G25" s="195" t="s">
        <v>10</v>
      </c>
      <c r="H25" s="195" t="s">
        <v>11</v>
      </c>
      <c r="I25" s="195" t="s">
        <v>369</v>
      </c>
      <c r="J25" s="180">
        <v>6</v>
      </c>
      <c r="K25" s="180">
        <v>3</v>
      </c>
      <c r="L25" s="181">
        <f t="shared" si="0"/>
        <v>18</v>
      </c>
      <c r="M25" s="4" t="str">
        <f t="shared" si="1"/>
        <v>ALTO</v>
      </c>
      <c r="N25" s="180">
        <v>10</v>
      </c>
      <c r="O25" s="181">
        <f t="shared" si="2"/>
        <v>180</v>
      </c>
      <c r="P25" s="182" t="str">
        <f t="shared" si="3"/>
        <v>II</v>
      </c>
      <c r="Q25" s="246" t="str">
        <f t="shared" si="4"/>
        <v>ACEPTABLE CON CONTROL ESPECIFICO</v>
      </c>
      <c r="R25" s="195" t="s">
        <v>14</v>
      </c>
      <c r="S25" s="195" t="s">
        <v>14</v>
      </c>
      <c r="T25" s="195" t="s">
        <v>14</v>
      </c>
      <c r="U25" s="100" t="s">
        <v>2156</v>
      </c>
      <c r="V25" s="204" t="s">
        <v>13</v>
      </c>
    </row>
    <row r="26" spans="1:22" ht="216">
      <c r="A26" s="1448"/>
      <c r="B26" s="1439"/>
      <c r="C26" s="1711"/>
      <c r="D26" s="192" t="s">
        <v>1227</v>
      </c>
      <c r="E26" s="193" t="s">
        <v>8</v>
      </c>
      <c r="F26" s="194" t="s">
        <v>377</v>
      </c>
      <c r="G26" s="195" t="s">
        <v>10</v>
      </c>
      <c r="H26" s="195" t="s">
        <v>11</v>
      </c>
      <c r="I26" s="195" t="s">
        <v>369</v>
      </c>
      <c r="J26" s="180">
        <v>6</v>
      </c>
      <c r="K26" s="180">
        <v>3</v>
      </c>
      <c r="L26" s="181">
        <f t="shared" si="0"/>
        <v>18</v>
      </c>
      <c r="M26" s="4" t="str">
        <f t="shared" si="1"/>
        <v>ALTO</v>
      </c>
      <c r="N26" s="180">
        <v>10</v>
      </c>
      <c r="O26" s="181">
        <f t="shared" si="2"/>
        <v>180</v>
      </c>
      <c r="P26" s="182" t="str">
        <f t="shared" si="3"/>
        <v>II</v>
      </c>
      <c r="Q26" s="246" t="str">
        <f t="shared" si="4"/>
        <v>ACEPTABLE CON CONTROL ESPECIFICO</v>
      </c>
      <c r="R26" s="195" t="s">
        <v>14</v>
      </c>
      <c r="S26" s="195" t="s">
        <v>14</v>
      </c>
      <c r="T26" s="195" t="s">
        <v>14</v>
      </c>
      <c r="U26" s="100" t="s">
        <v>2157</v>
      </c>
      <c r="V26" s="204" t="s">
        <v>13</v>
      </c>
    </row>
    <row r="27" spans="1:22" ht="81">
      <c r="A27" s="1448"/>
      <c r="B27" s="1439"/>
      <c r="C27" s="1711"/>
      <c r="D27" s="192" t="s">
        <v>381</v>
      </c>
      <c r="E27" s="193" t="s">
        <v>20</v>
      </c>
      <c r="F27" s="194" t="s">
        <v>382</v>
      </c>
      <c r="G27" s="195" t="s">
        <v>383</v>
      </c>
      <c r="H27" s="195" t="s">
        <v>384</v>
      </c>
      <c r="I27" s="195" t="s">
        <v>1228</v>
      </c>
      <c r="J27" s="180">
        <v>6</v>
      </c>
      <c r="K27" s="180">
        <v>2</v>
      </c>
      <c r="L27" s="181">
        <f t="shared" si="0"/>
        <v>12</v>
      </c>
      <c r="M27" s="4" t="str">
        <f t="shared" si="1"/>
        <v>ALTO</v>
      </c>
      <c r="N27" s="180">
        <v>10</v>
      </c>
      <c r="O27" s="181">
        <f t="shared" si="2"/>
        <v>120</v>
      </c>
      <c r="P27" s="182" t="str">
        <f t="shared" si="3"/>
        <v>III</v>
      </c>
      <c r="Q27" s="246" t="str">
        <f t="shared" si="4"/>
        <v>MEJORABLE</v>
      </c>
      <c r="R27" s="195" t="s">
        <v>13</v>
      </c>
      <c r="S27" s="195" t="s">
        <v>13</v>
      </c>
      <c r="T27" s="195" t="s">
        <v>385</v>
      </c>
      <c r="U27" s="195" t="s">
        <v>13</v>
      </c>
      <c r="V27" s="204" t="s">
        <v>13</v>
      </c>
    </row>
    <row r="28" spans="1:22" ht="136.80000000000001">
      <c r="A28" s="1448"/>
      <c r="B28" s="1439"/>
      <c r="C28" s="1711"/>
      <c r="D28" s="5" t="s">
        <v>40</v>
      </c>
      <c r="E28" s="3" t="s">
        <v>20</v>
      </c>
      <c r="F28" s="5" t="s">
        <v>41</v>
      </c>
      <c r="G28" s="5" t="s">
        <v>42</v>
      </c>
      <c r="H28" s="5" t="s">
        <v>11</v>
      </c>
      <c r="I28" s="195" t="s">
        <v>1228</v>
      </c>
      <c r="J28" s="180">
        <v>6</v>
      </c>
      <c r="K28" s="180">
        <v>2</v>
      </c>
      <c r="L28" s="181">
        <f t="shared" si="0"/>
        <v>12</v>
      </c>
      <c r="M28" s="4" t="str">
        <f t="shared" si="1"/>
        <v>ALTO</v>
      </c>
      <c r="N28" s="180">
        <v>10</v>
      </c>
      <c r="O28" s="181">
        <f t="shared" si="2"/>
        <v>120</v>
      </c>
      <c r="P28" s="182" t="str">
        <f t="shared" si="3"/>
        <v>III</v>
      </c>
      <c r="Q28" s="246" t="str">
        <f t="shared" si="4"/>
        <v>MEJORABLE</v>
      </c>
      <c r="R28" s="179" t="s">
        <v>14</v>
      </c>
      <c r="S28" s="179" t="s">
        <v>14</v>
      </c>
      <c r="T28" s="179" t="s">
        <v>14</v>
      </c>
      <c r="U28" s="5" t="s">
        <v>2158</v>
      </c>
      <c r="V28" s="183" t="s">
        <v>13</v>
      </c>
    </row>
    <row r="29" spans="1:22" ht="81">
      <c r="A29" s="1448"/>
      <c r="B29" s="1439"/>
      <c r="C29" s="1712"/>
      <c r="D29" s="192" t="s">
        <v>386</v>
      </c>
      <c r="E29" s="193" t="s">
        <v>20</v>
      </c>
      <c r="F29" s="194" t="s">
        <v>387</v>
      </c>
      <c r="G29" s="195" t="s">
        <v>388</v>
      </c>
      <c r="H29" s="195" t="s">
        <v>10</v>
      </c>
      <c r="I29" s="195" t="s">
        <v>1228</v>
      </c>
      <c r="J29" s="180">
        <v>2</v>
      </c>
      <c r="K29" s="180">
        <v>2</v>
      </c>
      <c r="L29" s="181">
        <f t="shared" si="0"/>
        <v>4</v>
      </c>
      <c r="M29" s="4" t="str">
        <f t="shared" si="1"/>
        <v>BAJO</v>
      </c>
      <c r="N29" s="180">
        <v>25</v>
      </c>
      <c r="O29" s="181">
        <f t="shared" si="2"/>
        <v>100</v>
      </c>
      <c r="P29" s="182" t="str">
        <f t="shared" si="3"/>
        <v>III</v>
      </c>
      <c r="Q29" s="246" t="str">
        <f t="shared" si="4"/>
        <v>MEJORABLE</v>
      </c>
      <c r="R29" s="195" t="s">
        <v>14</v>
      </c>
      <c r="S29" s="195" t="s">
        <v>14</v>
      </c>
      <c r="T29" s="195" t="s">
        <v>14</v>
      </c>
      <c r="U29" s="195" t="s">
        <v>1229</v>
      </c>
      <c r="V29" s="204" t="s">
        <v>389</v>
      </c>
    </row>
    <row r="30" spans="1:22" ht="108">
      <c r="A30" s="1703" t="s">
        <v>78</v>
      </c>
      <c r="B30" s="1492" t="s">
        <v>3972</v>
      </c>
      <c r="C30" s="1440" t="s">
        <v>6</v>
      </c>
      <c r="D30" s="99" t="s">
        <v>395</v>
      </c>
      <c r="E30" s="197" t="s">
        <v>86</v>
      </c>
      <c r="F30" s="198" t="s">
        <v>87</v>
      </c>
      <c r="G30" s="198" t="s">
        <v>11</v>
      </c>
      <c r="H30" s="198" t="s">
        <v>11</v>
      </c>
      <c r="I30" s="198" t="s">
        <v>1230</v>
      </c>
      <c r="J30" s="180">
        <v>6</v>
      </c>
      <c r="K30" s="180">
        <v>2</v>
      </c>
      <c r="L30" s="181">
        <f t="shared" si="0"/>
        <v>12</v>
      </c>
      <c r="M30" s="4" t="str">
        <f t="shared" si="1"/>
        <v>ALTO</v>
      </c>
      <c r="N30" s="180">
        <v>25</v>
      </c>
      <c r="O30" s="181">
        <f t="shared" si="2"/>
        <v>300</v>
      </c>
      <c r="P30" s="182" t="str">
        <f t="shared" si="3"/>
        <v>II</v>
      </c>
      <c r="Q30" s="246" t="str">
        <f t="shared" si="4"/>
        <v>ACEPTABLE CON CONTROL ESPECIFICO</v>
      </c>
      <c r="R30" s="198" t="s">
        <v>91</v>
      </c>
      <c r="S30" s="198" t="s">
        <v>91</v>
      </c>
      <c r="T30" s="198" t="s">
        <v>91</v>
      </c>
      <c r="U30" s="201" t="s">
        <v>2159</v>
      </c>
      <c r="V30" s="203" t="s">
        <v>93</v>
      </c>
    </row>
    <row r="31" spans="1:22" ht="135">
      <c r="A31" s="1704"/>
      <c r="B31" s="1492"/>
      <c r="C31" s="1440"/>
      <c r="D31" s="200" t="s">
        <v>1110</v>
      </c>
      <c r="E31" s="193" t="s">
        <v>33</v>
      </c>
      <c r="F31" s="194" t="s">
        <v>34</v>
      </c>
      <c r="G31" s="195" t="s">
        <v>10</v>
      </c>
      <c r="H31" s="195" t="s">
        <v>10</v>
      </c>
      <c r="I31" s="198" t="s">
        <v>1230</v>
      </c>
      <c r="J31" s="180">
        <v>6</v>
      </c>
      <c r="K31" s="180">
        <v>3</v>
      </c>
      <c r="L31" s="181">
        <f t="shared" si="0"/>
        <v>18</v>
      </c>
      <c r="M31" s="4" t="str">
        <f t="shared" si="1"/>
        <v>ALTO</v>
      </c>
      <c r="N31" s="180">
        <v>10</v>
      </c>
      <c r="O31" s="181">
        <f t="shared" si="2"/>
        <v>180</v>
      </c>
      <c r="P31" s="182" t="str">
        <f t="shared" si="3"/>
        <v>II</v>
      </c>
      <c r="Q31" s="246" t="str">
        <f t="shared" si="4"/>
        <v>ACEPTABLE CON CONTROL ESPECIFICO</v>
      </c>
      <c r="R31" s="198" t="s">
        <v>13</v>
      </c>
      <c r="S31" s="198" t="s">
        <v>13</v>
      </c>
      <c r="T31" s="198" t="s">
        <v>13</v>
      </c>
      <c r="U31" s="101" t="s">
        <v>2160</v>
      </c>
      <c r="V31" s="203" t="s">
        <v>13</v>
      </c>
    </row>
    <row r="32" spans="1:22" ht="250.8">
      <c r="A32" s="1704"/>
      <c r="B32" s="1492"/>
      <c r="C32" s="1440"/>
      <c r="D32" s="33" t="s">
        <v>505</v>
      </c>
      <c r="E32" s="363" t="s">
        <v>8</v>
      </c>
      <c r="F32" s="316" t="s">
        <v>506</v>
      </c>
      <c r="G32" s="184" t="s">
        <v>11</v>
      </c>
      <c r="H32" s="184" t="s">
        <v>11</v>
      </c>
      <c r="I32" s="179" t="s">
        <v>1231</v>
      </c>
      <c r="J32" s="180">
        <v>6</v>
      </c>
      <c r="K32" s="180">
        <v>3</v>
      </c>
      <c r="L32" s="181">
        <f t="shared" si="0"/>
        <v>18</v>
      </c>
      <c r="M32" s="4" t="str">
        <f t="shared" si="1"/>
        <v>ALTO</v>
      </c>
      <c r="N32" s="180">
        <v>10</v>
      </c>
      <c r="O32" s="181">
        <f t="shared" si="2"/>
        <v>180</v>
      </c>
      <c r="P32" s="182" t="str">
        <f t="shared" si="3"/>
        <v>II</v>
      </c>
      <c r="Q32" s="246" t="str">
        <f t="shared" si="4"/>
        <v>ACEPTABLE CON CONTROL ESPECIFICO</v>
      </c>
      <c r="R32" s="179" t="s">
        <v>13</v>
      </c>
      <c r="S32" s="179" t="s">
        <v>13</v>
      </c>
      <c r="T32" s="179" t="s">
        <v>13</v>
      </c>
      <c r="U32" s="38" t="s">
        <v>2161</v>
      </c>
      <c r="V32" s="311" t="s">
        <v>13</v>
      </c>
    </row>
    <row r="33" spans="1:22" ht="189">
      <c r="A33" s="1704"/>
      <c r="B33" s="1492"/>
      <c r="C33" s="1440"/>
      <c r="D33" s="64" t="s">
        <v>1232</v>
      </c>
      <c r="E33" s="197" t="s">
        <v>20</v>
      </c>
      <c r="F33" s="199" t="s">
        <v>36</v>
      </c>
      <c r="G33" s="196" t="s">
        <v>11</v>
      </c>
      <c r="H33" s="196" t="s">
        <v>11</v>
      </c>
      <c r="I33" s="199" t="s">
        <v>1233</v>
      </c>
      <c r="J33" s="180">
        <v>6</v>
      </c>
      <c r="K33" s="180">
        <v>3</v>
      </c>
      <c r="L33" s="181">
        <f t="shared" si="0"/>
        <v>18</v>
      </c>
      <c r="M33" s="4" t="str">
        <f t="shared" si="1"/>
        <v>ALTO</v>
      </c>
      <c r="N33" s="180">
        <v>10</v>
      </c>
      <c r="O33" s="181">
        <f t="shared" si="2"/>
        <v>180</v>
      </c>
      <c r="P33" s="182" t="str">
        <f t="shared" si="3"/>
        <v>II</v>
      </c>
      <c r="Q33" s="246" t="str">
        <f t="shared" si="4"/>
        <v>ACEPTABLE CON CONTROL ESPECIFICO</v>
      </c>
      <c r="R33" s="198" t="s">
        <v>13</v>
      </c>
      <c r="S33" s="198" t="s">
        <v>13</v>
      </c>
      <c r="T33" s="198" t="s">
        <v>13</v>
      </c>
      <c r="U33" s="9" t="s">
        <v>2162</v>
      </c>
      <c r="V33" s="202" t="s">
        <v>38</v>
      </c>
    </row>
    <row r="34" spans="1:22" ht="114">
      <c r="A34" s="1704"/>
      <c r="B34" s="1492"/>
      <c r="C34" s="1440"/>
      <c r="D34" s="6" t="s">
        <v>1181</v>
      </c>
      <c r="E34" s="197" t="s">
        <v>20</v>
      </c>
      <c r="F34" s="199" t="s">
        <v>36</v>
      </c>
      <c r="G34" s="196" t="s">
        <v>11</v>
      </c>
      <c r="H34" s="196" t="s">
        <v>11</v>
      </c>
      <c r="I34" s="199" t="s">
        <v>1179</v>
      </c>
      <c r="J34" s="180">
        <v>6</v>
      </c>
      <c r="K34" s="180">
        <v>2</v>
      </c>
      <c r="L34" s="181">
        <f t="shared" si="0"/>
        <v>12</v>
      </c>
      <c r="M34" s="4" t="str">
        <f t="shared" si="1"/>
        <v>ALTO</v>
      </c>
      <c r="N34" s="180">
        <v>10</v>
      </c>
      <c r="O34" s="181">
        <f t="shared" si="2"/>
        <v>120</v>
      </c>
      <c r="P34" s="182"/>
      <c r="Q34" s="246" t="str">
        <f t="shared" si="4"/>
        <v>MEJORABLE</v>
      </c>
      <c r="R34" s="198" t="s">
        <v>13</v>
      </c>
      <c r="S34" s="198" t="s">
        <v>13</v>
      </c>
      <c r="T34" s="198" t="s">
        <v>13</v>
      </c>
      <c r="U34" s="5" t="s">
        <v>2163</v>
      </c>
      <c r="V34" s="203" t="s">
        <v>13</v>
      </c>
    </row>
    <row r="35" spans="1:22" ht="162">
      <c r="A35" s="1704"/>
      <c r="B35" s="1492"/>
      <c r="C35" s="1440"/>
      <c r="D35" s="7" t="s">
        <v>675</v>
      </c>
      <c r="E35" s="197" t="s">
        <v>20</v>
      </c>
      <c r="F35" s="199" t="s">
        <v>36</v>
      </c>
      <c r="G35" s="196" t="s">
        <v>11</v>
      </c>
      <c r="H35" s="196" t="s">
        <v>11</v>
      </c>
      <c r="I35" s="199" t="s">
        <v>1179</v>
      </c>
      <c r="J35" s="180">
        <v>6</v>
      </c>
      <c r="K35" s="180">
        <v>2</v>
      </c>
      <c r="L35" s="181">
        <f t="shared" si="0"/>
        <v>12</v>
      </c>
      <c r="M35" s="4" t="str">
        <f t="shared" si="1"/>
        <v>ALTO</v>
      </c>
      <c r="N35" s="180">
        <v>10</v>
      </c>
      <c r="O35" s="181">
        <f t="shared" si="2"/>
        <v>120</v>
      </c>
      <c r="P35" s="182" t="str">
        <f t="shared" si="3"/>
        <v>III</v>
      </c>
      <c r="Q35" s="246" t="str">
        <f t="shared" si="4"/>
        <v>MEJORABLE</v>
      </c>
      <c r="R35" s="198" t="s">
        <v>13</v>
      </c>
      <c r="S35" s="198" t="s">
        <v>13</v>
      </c>
      <c r="T35" s="198" t="s">
        <v>13</v>
      </c>
      <c r="U35" s="9" t="s">
        <v>2164</v>
      </c>
      <c r="V35" s="202" t="s">
        <v>13</v>
      </c>
    </row>
    <row r="36" spans="1:22" ht="162">
      <c r="A36" s="1704"/>
      <c r="B36" s="1492"/>
      <c r="C36" s="1440"/>
      <c r="D36" s="197" t="s">
        <v>390</v>
      </c>
      <c r="E36" s="197" t="s">
        <v>20</v>
      </c>
      <c r="F36" s="195" t="s">
        <v>30</v>
      </c>
      <c r="G36" s="196" t="s">
        <v>11</v>
      </c>
      <c r="H36" s="196" t="s">
        <v>85</v>
      </c>
      <c r="I36" s="199" t="s">
        <v>1234</v>
      </c>
      <c r="J36" s="180">
        <v>2</v>
      </c>
      <c r="K36" s="180">
        <v>1</v>
      </c>
      <c r="L36" s="181">
        <f t="shared" si="0"/>
        <v>2</v>
      </c>
      <c r="M36" s="4" t="str">
        <f t="shared" si="1"/>
        <v>BAJO</v>
      </c>
      <c r="N36" s="180">
        <v>100</v>
      </c>
      <c r="O36" s="181">
        <f t="shared" si="2"/>
        <v>200</v>
      </c>
      <c r="P36" s="182" t="str">
        <f t="shared" si="3"/>
        <v>II</v>
      </c>
      <c r="Q36" s="246" t="str">
        <f t="shared" si="4"/>
        <v>ACEPTABLE CON CONTROL ESPECIFICO</v>
      </c>
      <c r="R36" s="198" t="s">
        <v>13</v>
      </c>
      <c r="S36" s="198" t="s">
        <v>13</v>
      </c>
      <c r="T36" s="201" t="s">
        <v>88</v>
      </c>
      <c r="U36" s="101" t="s">
        <v>2165</v>
      </c>
      <c r="V36" s="202" t="s">
        <v>13</v>
      </c>
    </row>
    <row r="37" spans="1:22" ht="189">
      <c r="A37" s="1704"/>
      <c r="B37" s="1492"/>
      <c r="C37" s="1440"/>
      <c r="D37" s="64" t="s">
        <v>296</v>
      </c>
      <c r="E37" s="197" t="s">
        <v>20</v>
      </c>
      <c r="F37" s="322" t="s">
        <v>31</v>
      </c>
      <c r="G37" s="196" t="s">
        <v>11</v>
      </c>
      <c r="H37" s="196" t="s">
        <v>11</v>
      </c>
      <c r="I37" s="199" t="s">
        <v>1179</v>
      </c>
      <c r="J37" s="180">
        <v>2</v>
      </c>
      <c r="K37" s="180">
        <v>2</v>
      </c>
      <c r="L37" s="181">
        <f t="shared" si="0"/>
        <v>4</v>
      </c>
      <c r="M37" s="4" t="str">
        <f t="shared" si="1"/>
        <v>BAJO</v>
      </c>
      <c r="N37" s="180">
        <v>100</v>
      </c>
      <c r="O37" s="181">
        <f t="shared" si="2"/>
        <v>400</v>
      </c>
      <c r="P37" s="182" t="str">
        <f t="shared" si="3"/>
        <v>II</v>
      </c>
      <c r="Q37" s="246" t="str">
        <f t="shared" si="4"/>
        <v>ACEPTABLE CON CONTROL ESPECIFICO</v>
      </c>
      <c r="R37" s="198" t="s">
        <v>13</v>
      </c>
      <c r="S37" s="198" t="s">
        <v>13</v>
      </c>
      <c r="T37" s="198" t="s">
        <v>13</v>
      </c>
      <c r="U37" s="201" t="s">
        <v>2166</v>
      </c>
      <c r="V37" s="202" t="s">
        <v>13</v>
      </c>
    </row>
    <row r="38" spans="1:22" ht="189">
      <c r="A38" s="1704"/>
      <c r="B38" s="1492"/>
      <c r="C38" s="1440"/>
      <c r="D38" s="64" t="s">
        <v>297</v>
      </c>
      <c r="E38" s="197" t="s">
        <v>20</v>
      </c>
      <c r="F38" s="322" t="s">
        <v>31</v>
      </c>
      <c r="G38" s="196" t="s">
        <v>11</v>
      </c>
      <c r="H38" s="196" t="s">
        <v>11</v>
      </c>
      <c r="I38" s="199" t="s">
        <v>1179</v>
      </c>
      <c r="J38" s="180">
        <v>2</v>
      </c>
      <c r="K38" s="180">
        <v>2</v>
      </c>
      <c r="L38" s="181">
        <f t="shared" si="0"/>
        <v>4</v>
      </c>
      <c r="M38" s="4" t="str">
        <f t="shared" si="1"/>
        <v>BAJO</v>
      </c>
      <c r="N38" s="180">
        <v>100</v>
      </c>
      <c r="O38" s="181">
        <f t="shared" si="2"/>
        <v>400</v>
      </c>
      <c r="P38" s="182" t="str">
        <f t="shared" si="3"/>
        <v>II</v>
      </c>
      <c r="Q38" s="246" t="str">
        <f t="shared" si="4"/>
        <v>ACEPTABLE CON CONTROL ESPECIFICO</v>
      </c>
      <c r="R38" s="198" t="s">
        <v>13</v>
      </c>
      <c r="S38" s="198" t="s">
        <v>13</v>
      </c>
      <c r="T38" s="198" t="s">
        <v>13</v>
      </c>
      <c r="U38" s="201" t="s">
        <v>2166</v>
      </c>
      <c r="V38" s="202" t="s">
        <v>13</v>
      </c>
    </row>
    <row r="39" spans="1:22" ht="136.80000000000001">
      <c r="A39" s="1704"/>
      <c r="B39" s="1713" t="s">
        <v>3971</v>
      </c>
      <c r="C39" s="1440" t="s">
        <v>6</v>
      </c>
      <c r="D39" s="189" t="s">
        <v>1115</v>
      </c>
      <c r="E39" s="185" t="s">
        <v>33</v>
      </c>
      <c r="F39" s="314" t="s">
        <v>34</v>
      </c>
      <c r="G39" s="178" t="s">
        <v>10</v>
      </c>
      <c r="H39" s="178" t="s">
        <v>10</v>
      </c>
      <c r="I39" s="199" t="s">
        <v>1230</v>
      </c>
      <c r="J39" s="180">
        <v>2</v>
      </c>
      <c r="K39" s="180">
        <v>2</v>
      </c>
      <c r="L39" s="181">
        <f t="shared" si="0"/>
        <v>4</v>
      </c>
      <c r="M39" s="4" t="str">
        <f t="shared" si="1"/>
        <v>BAJO</v>
      </c>
      <c r="N39" s="180">
        <v>25</v>
      </c>
      <c r="O39" s="181">
        <f t="shared" si="2"/>
        <v>100</v>
      </c>
      <c r="P39" s="182" t="str">
        <f t="shared" si="3"/>
        <v>III</v>
      </c>
      <c r="Q39" s="246" t="str">
        <f t="shared" si="4"/>
        <v>MEJORABLE</v>
      </c>
      <c r="R39" s="179" t="s">
        <v>13</v>
      </c>
      <c r="S39" s="179" t="s">
        <v>13</v>
      </c>
      <c r="T39" s="179" t="s">
        <v>13</v>
      </c>
      <c r="U39" s="36" t="s">
        <v>2168</v>
      </c>
      <c r="V39" s="183" t="s">
        <v>13</v>
      </c>
    </row>
    <row r="40" spans="1:22" ht="114">
      <c r="A40" s="1704"/>
      <c r="B40" s="1714"/>
      <c r="C40" s="1440"/>
      <c r="D40" s="33" t="s">
        <v>1241</v>
      </c>
      <c r="E40" s="363" t="s">
        <v>39</v>
      </c>
      <c r="F40" s="316" t="s">
        <v>712</v>
      </c>
      <c r="G40" s="184" t="s">
        <v>11</v>
      </c>
      <c r="H40" s="184" t="s">
        <v>11</v>
      </c>
      <c r="I40" s="199" t="s">
        <v>1230</v>
      </c>
      <c r="J40" s="180">
        <v>6</v>
      </c>
      <c r="K40" s="180">
        <v>3</v>
      </c>
      <c r="L40" s="181">
        <f t="shared" si="0"/>
        <v>18</v>
      </c>
      <c r="M40" s="4" t="str">
        <f t="shared" si="1"/>
        <v>ALTO</v>
      </c>
      <c r="N40" s="180">
        <v>25</v>
      </c>
      <c r="O40" s="181">
        <f t="shared" si="2"/>
        <v>450</v>
      </c>
      <c r="P40" s="182" t="str">
        <f t="shared" si="3"/>
        <v>II</v>
      </c>
      <c r="Q40" s="246" t="str">
        <f t="shared" si="4"/>
        <v>ACEPTABLE CON CONTROL ESPECIFICO</v>
      </c>
      <c r="R40" s="316" t="s">
        <v>14</v>
      </c>
      <c r="S40" s="316" t="s">
        <v>14</v>
      </c>
      <c r="T40" s="316" t="s">
        <v>13</v>
      </c>
      <c r="U40" s="36" t="s">
        <v>2169</v>
      </c>
      <c r="V40" s="309" t="s">
        <v>10</v>
      </c>
    </row>
    <row r="41" spans="1:22" ht="222" customHeight="1">
      <c r="A41" s="1704"/>
      <c r="B41" s="1714"/>
      <c r="C41" s="1440"/>
      <c r="D41" s="192" t="s">
        <v>371</v>
      </c>
      <c r="E41" s="193" t="s">
        <v>8</v>
      </c>
      <c r="F41" s="194" t="s">
        <v>372</v>
      </c>
      <c r="G41" s="195" t="s">
        <v>10</v>
      </c>
      <c r="H41" s="195" t="s">
        <v>11</v>
      </c>
      <c r="I41" s="195" t="s">
        <v>369</v>
      </c>
      <c r="J41" s="180">
        <v>6</v>
      </c>
      <c r="K41" s="180">
        <v>2</v>
      </c>
      <c r="L41" s="181">
        <f t="shared" si="0"/>
        <v>12</v>
      </c>
      <c r="M41" s="4" t="str">
        <f t="shared" si="1"/>
        <v>ALTO</v>
      </c>
      <c r="N41" s="180">
        <v>25</v>
      </c>
      <c r="O41" s="181">
        <f t="shared" si="2"/>
        <v>300</v>
      </c>
      <c r="P41" s="182" t="str">
        <f t="shared" si="3"/>
        <v>II</v>
      </c>
      <c r="Q41" s="246" t="str">
        <f t="shared" si="4"/>
        <v>ACEPTABLE CON CONTROL ESPECIFICO</v>
      </c>
      <c r="R41" s="195" t="s">
        <v>14</v>
      </c>
      <c r="S41" s="195" t="s">
        <v>14</v>
      </c>
      <c r="T41" s="195" t="s">
        <v>14</v>
      </c>
      <c r="U41" s="100" t="s">
        <v>2170</v>
      </c>
      <c r="V41" s="204" t="s">
        <v>13</v>
      </c>
    </row>
    <row r="42" spans="1:22" ht="319.2">
      <c r="A42" s="1704"/>
      <c r="B42" s="1714"/>
      <c r="C42" s="1440"/>
      <c r="D42" s="3" t="s">
        <v>714</v>
      </c>
      <c r="E42" s="363" t="s">
        <v>1242</v>
      </c>
      <c r="F42" s="314" t="s">
        <v>9</v>
      </c>
      <c r="G42" s="179" t="s">
        <v>10</v>
      </c>
      <c r="H42" s="179" t="s">
        <v>11</v>
      </c>
      <c r="I42" s="199" t="s">
        <v>1230</v>
      </c>
      <c r="J42" s="180">
        <v>6</v>
      </c>
      <c r="K42" s="180">
        <v>2</v>
      </c>
      <c r="L42" s="181">
        <f t="shared" si="0"/>
        <v>12</v>
      </c>
      <c r="M42" s="4" t="str">
        <f t="shared" si="1"/>
        <v>ALTO</v>
      </c>
      <c r="N42" s="180">
        <v>25</v>
      </c>
      <c r="O42" s="181">
        <f t="shared" si="2"/>
        <v>300</v>
      </c>
      <c r="P42" s="182" t="str">
        <f t="shared" si="3"/>
        <v>II</v>
      </c>
      <c r="Q42" s="246" t="str">
        <f t="shared" si="4"/>
        <v>ACEPTABLE CON CONTROL ESPECIFICO</v>
      </c>
      <c r="R42" s="179" t="s">
        <v>13</v>
      </c>
      <c r="S42" s="179" t="s">
        <v>14</v>
      </c>
      <c r="T42" s="179" t="s">
        <v>14</v>
      </c>
      <c r="U42" s="38" t="s">
        <v>2171</v>
      </c>
      <c r="V42" s="311" t="s">
        <v>13</v>
      </c>
    </row>
    <row r="43" spans="1:22" ht="68.400000000000006">
      <c r="A43" s="1704"/>
      <c r="B43" s="1714"/>
      <c r="C43" s="1440"/>
      <c r="D43" s="33" t="s">
        <v>713</v>
      </c>
      <c r="E43" s="363" t="s">
        <v>20</v>
      </c>
      <c r="F43" s="310" t="s">
        <v>48</v>
      </c>
      <c r="G43" s="184" t="s">
        <v>11</v>
      </c>
      <c r="H43" s="184" t="s">
        <v>11</v>
      </c>
      <c r="I43" s="199" t="s">
        <v>1233</v>
      </c>
      <c r="J43" s="180">
        <v>6</v>
      </c>
      <c r="K43" s="180">
        <v>2</v>
      </c>
      <c r="L43" s="181">
        <f t="shared" si="0"/>
        <v>12</v>
      </c>
      <c r="M43" s="4" t="str">
        <f t="shared" si="1"/>
        <v>ALTO</v>
      </c>
      <c r="N43" s="180">
        <v>10</v>
      </c>
      <c r="O43" s="181">
        <f t="shared" si="2"/>
        <v>120</v>
      </c>
      <c r="P43" s="182" t="str">
        <f t="shared" si="3"/>
        <v>III</v>
      </c>
      <c r="Q43" s="246" t="str">
        <f t="shared" si="4"/>
        <v>MEJORABLE</v>
      </c>
      <c r="R43" s="179" t="s">
        <v>13</v>
      </c>
      <c r="S43" s="179" t="s">
        <v>13</v>
      </c>
      <c r="T43" s="179" t="s">
        <v>13</v>
      </c>
      <c r="U43" s="38" t="s">
        <v>2172</v>
      </c>
      <c r="V43" s="311" t="s">
        <v>1116</v>
      </c>
    </row>
    <row r="44" spans="1:22" ht="159.6">
      <c r="A44" s="1704"/>
      <c r="B44" s="1714"/>
      <c r="C44" s="1440"/>
      <c r="D44" s="33" t="s">
        <v>180</v>
      </c>
      <c r="E44" s="363" t="s">
        <v>20</v>
      </c>
      <c r="F44" s="308" t="s">
        <v>31</v>
      </c>
      <c r="G44" s="184" t="s">
        <v>11</v>
      </c>
      <c r="H44" s="184" t="s">
        <v>11</v>
      </c>
      <c r="I44" s="199" t="s">
        <v>1230</v>
      </c>
      <c r="J44" s="180">
        <v>2</v>
      </c>
      <c r="K44" s="180">
        <v>2</v>
      </c>
      <c r="L44" s="181">
        <f t="shared" si="0"/>
        <v>4</v>
      </c>
      <c r="M44" s="4" t="str">
        <f t="shared" si="1"/>
        <v>BAJO</v>
      </c>
      <c r="N44" s="180">
        <v>100</v>
      </c>
      <c r="O44" s="181">
        <f t="shared" si="2"/>
        <v>400</v>
      </c>
      <c r="P44" s="182" t="str">
        <f t="shared" si="3"/>
        <v>II</v>
      </c>
      <c r="Q44" s="246" t="str">
        <f t="shared" si="4"/>
        <v>ACEPTABLE CON CONTROL ESPECIFICO</v>
      </c>
      <c r="R44" s="179" t="s">
        <v>13</v>
      </c>
      <c r="S44" s="179" t="s">
        <v>13</v>
      </c>
      <c r="T44" s="179" t="s">
        <v>13</v>
      </c>
      <c r="U44" s="316" t="s">
        <v>1899</v>
      </c>
      <c r="V44" s="311" t="s">
        <v>13</v>
      </c>
    </row>
    <row r="45" spans="1:22" ht="387.6">
      <c r="A45" s="1704"/>
      <c r="B45" s="1715"/>
      <c r="C45" s="1440"/>
      <c r="D45" s="363" t="s">
        <v>512</v>
      </c>
      <c r="E45" s="363" t="s">
        <v>20</v>
      </c>
      <c r="F45" s="178" t="s">
        <v>30</v>
      </c>
      <c r="G45" s="184" t="s">
        <v>11</v>
      </c>
      <c r="H45" s="184" t="s">
        <v>85</v>
      </c>
      <c r="I45" s="184" t="s">
        <v>1113</v>
      </c>
      <c r="J45" s="180">
        <v>2</v>
      </c>
      <c r="K45" s="180">
        <v>2</v>
      </c>
      <c r="L45" s="181">
        <f t="shared" si="0"/>
        <v>4</v>
      </c>
      <c r="M45" s="4" t="str">
        <f t="shared" si="1"/>
        <v>BAJO</v>
      </c>
      <c r="N45" s="180">
        <v>100</v>
      </c>
      <c r="O45" s="181">
        <f t="shared" si="2"/>
        <v>400</v>
      </c>
      <c r="P45" s="182" t="str">
        <f t="shared" si="3"/>
        <v>II</v>
      </c>
      <c r="Q45" s="246" t="str">
        <f t="shared" si="4"/>
        <v>ACEPTABLE CON CONTROL ESPECIFICO</v>
      </c>
      <c r="R45" s="179" t="s">
        <v>13</v>
      </c>
      <c r="S45" s="179" t="s">
        <v>13</v>
      </c>
      <c r="T45" s="179" t="s">
        <v>13</v>
      </c>
      <c r="U45" s="36" t="s">
        <v>2173</v>
      </c>
      <c r="V45" s="311" t="s">
        <v>13</v>
      </c>
    </row>
    <row r="46" spans="1:22" ht="250.8">
      <c r="A46" s="1704"/>
      <c r="B46" s="1707" t="s">
        <v>3970</v>
      </c>
      <c r="C46" s="1710" t="s">
        <v>6</v>
      </c>
      <c r="D46" s="3" t="s">
        <v>472</v>
      </c>
      <c r="E46" s="363" t="s">
        <v>17</v>
      </c>
      <c r="F46" s="316" t="s">
        <v>27</v>
      </c>
      <c r="G46" s="179" t="s">
        <v>10</v>
      </c>
      <c r="H46" s="184" t="s">
        <v>11</v>
      </c>
      <c r="I46" s="179" t="s">
        <v>1244</v>
      </c>
      <c r="J46" s="180">
        <v>2</v>
      </c>
      <c r="K46" s="180">
        <v>2</v>
      </c>
      <c r="L46" s="181">
        <f t="shared" si="0"/>
        <v>4</v>
      </c>
      <c r="M46" s="4" t="str">
        <f t="shared" si="1"/>
        <v>BAJO</v>
      </c>
      <c r="N46" s="180">
        <v>10</v>
      </c>
      <c r="O46" s="181">
        <f t="shared" si="2"/>
        <v>40</v>
      </c>
      <c r="P46" s="182" t="str">
        <f t="shared" si="3"/>
        <v>III</v>
      </c>
      <c r="Q46" s="246" t="str">
        <f t="shared" si="4"/>
        <v>MEJORABLE</v>
      </c>
      <c r="R46" s="179" t="s">
        <v>13</v>
      </c>
      <c r="S46" s="179" t="s">
        <v>13</v>
      </c>
      <c r="T46" s="179" t="s">
        <v>13</v>
      </c>
      <c r="U46" s="38" t="s">
        <v>2167</v>
      </c>
      <c r="V46" s="311" t="s">
        <v>508</v>
      </c>
    </row>
    <row r="47" spans="1:22" ht="136.80000000000001">
      <c r="A47" s="1704"/>
      <c r="B47" s="1708"/>
      <c r="C47" s="1711"/>
      <c r="D47" s="363" t="s">
        <v>721</v>
      </c>
      <c r="E47" s="363" t="s">
        <v>17</v>
      </c>
      <c r="F47" s="179" t="s">
        <v>722</v>
      </c>
      <c r="G47" s="184" t="s">
        <v>11</v>
      </c>
      <c r="H47" s="184" t="s">
        <v>11</v>
      </c>
      <c r="I47" s="184" t="s">
        <v>723</v>
      </c>
      <c r="J47" s="180">
        <v>6</v>
      </c>
      <c r="K47" s="180">
        <v>2</v>
      </c>
      <c r="L47" s="181">
        <f t="shared" si="0"/>
        <v>12</v>
      </c>
      <c r="M47" s="4" t="str">
        <f t="shared" si="1"/>
        <v>ALTO</v>
      </c>
      <c r="N47" s="180">
        <v>10</v>
      </c>
      <c r="O47" s="181">
        <f t="shared" si="2"/>
        <v>120</v>
      </c>
      <c r="P47" s="182" t="str">
        <f t="shared" si="3"/>
        <v>III</v>
      </c>
      <c r="Q47" s="246" t="str">
        <f t="shared" si="4"/>
        <v>MEJORABLE</v>
      </c>
      <c r="R47" s="179" t="s">
        <v>13</v>
      </c>
      <c r="S47" s="179" t="s">
        <v>13</v>
      </c>
      <c r="T47" s="179" t="s">
        <v>13</v>
      </c>
      <c r="U47" s="36" t="s">
        <v>2175</v>
      </c>
      <c r="V47" s="311" t="s">
        <v>1245</v>
      </c>
    </row>
    <row r="48" spans="1:22" ht="136.80000000000001">
      <c r="A48" s="1704"/>
      <c r="B48" s="1708"/>
      <c r="C48" s="1711"/>
      <c r="D48" s="189" t="s">
        <v>1118</v>
      </c>
      <c r="E48" s="185" t="s">
        <v>33</v>
      </c>
      <c r="F48" s="314" t="s">
        <v>34</v>
      </c>
      <c r="G48" s="178" t="s">
        <v>10</v>
      </c>
      <c r="H48" s="178" t="s">
        <v>10</v>
      </c>
      <c r="I48" s="178" t="s">
        <v>1244</v>
      </c>
      <c r="J48" s="180">
        <v>6</v>
      </c>
      <c r="K48" s="180">
        <v>2</v>
      </c>
      <c r="L48" s="181">
        <f t="shared" si="0"/>
        <v>12</v>
      </c>
      <c r="M48" s="4" t="str">
        <f t="shared" si="1"/>
        <v>ALTO</v>
      </c>
      <c r="N48" s="180">
        <v>10</v>
      </c>
      <c r="O48" s="181">
        <f t="shared" si="2"/>
        <v>120</v>
      </c>
      <c r="P48" s="182" t="str">
        <f t="shared" si="3"/>
        <v>III</v>
      </c>
      <c r="Q48" s="246" t="str">
        <f t="shared" si="4"/>
        <v>MEJORABLE</v>
      </c>
      <c r="R48" s="179" t="s">
        <v>13</v>
      </c>
      <c r="S48" s="179" t="s">
        <v>13</v>
      </c>
      <c r="T48" s="179" t="s">
        <v>13</v>
      </c>
      <c r="U48" s="36" t="s">
        <v>2176</v>
      </c>
      <c r="V48" s="183" t="s">
        <v>13</v>
      </c>
    </row>
    <row r="49" spans="1:22" ht="91.2">
      <c r="A49" s="1704"/>
      <c r="B49" s="1708"/>
      <c r="C49" s="1711"/>
      <c r="D49" s="33" t="s">
        <v>1246</v>
      </c>
      <c r="E49" s="363" t="s">
        <v>33</v>
      </c>
      <c r="F49" s="310" t="s">
        <v>715</v>
      </c>
      <c r="G49" s="179" t="s">
        <v>10</v>
      </c>
      <c r="H49" s="310" t="s">
        <v>11</v>
      </c>
      <c r="I49" s="179" t="s">
        <v>716</v>
      </c>
      <c r="J49" s="180">
        <v>6</v>
      </c>
      <c r="K49" s="180">
        <v>2</v>
      </c>
      <c r="L49" s="181">
        <f t="shared" si="0"/>
        <v>12</v>
      </c>
      <c r="M49" s="4" t="str">
        <f t="shared" si="1"/>
        <v>ALTO</v>
      </c>
      <c r="N49" s="180">
        <v>10</v>
      </c>
      <c r="O49" s="181">
        <f t="shared" si="2"/>
        <v>120</v>
      </c>
      <c r="P49" s="182" t="str">
        <f t="shared" si="3"/>
        <v>III</v>
      </c>
      <c r="Q49" s="246" t="str">
        <f t="shared" si="4"/>
        <v>MEJORABLE</v>
      </c>
      <c r="R49" s="316" t="s">
        <v>13</v>
      </c>
      <c r="S49" s="316" t="s">
        <v>13</v>
      </c>
      <c r="T49" s="316" t="s">
        <v>13</v>
      </c>
      <c r="U49" s="36" t="s">
        <v>3966</v>
      </c>
      <c r="V49" s="309" t="s">
        <v>717</v>
      </c>
    </row>
    <row r="50" spans="1:22" ht="408">
      <c r="A50" s="1704"/>
      <c r="B50" s="1708"/>
      <c r="C50" s="1711"/>
      <c r="D50" s="34" t="s">
        <v>3969</v>
      </c>
      <c r="E50" s="160" t="s">
        <v>33</v>
      </c>
      <c r="F50" s="162" t="s">
        <v>3881</v>
      </c>
      <c r="G50" s="162" t="s">
        <v>1119</v>
      </c>
      <c r="H50" s="161" t="s">
        <v>1247</v>
      </c>
      <c r="I50" s="161" t="s">
        <v>1120</v>
      </c>
      <c r="J50" s="180">
        <v>2</v>
      </c>
      <c r="K50" s="180">
        <v>2</v>
      </c>
      <c r="L50" s="181">
        <f t="shared" si="0"/>
        <v>4</v>
      </c>
      <c r="M50" s="4" t="str">
        <f t="shared" si="1"/>
        <v>BAJO</v>
      </c>
      <c r="N50" s="180">
        <v>100</v>
      </c>
      <c r="O50" s="181">
        <f t="shared" si="2"/>
        <v>400</v>
      </c>
      <c r="P50" s="182" t="str">
        <f t="shared" si="3"/>
        <v>II</v>
      </c>
      <c r="Q50" s="246" t="str">
        <f t="shared" si="4"/>
        <v>ACEPTABLE CON CONTROL ESPECIFICO</v>
      </c>
      <c r="R50" s="161" t="s">
        <v>26</v>
      </c>
      <c r="S50" s="161" t="s">
        <v>26</v>
      </c>
      <c r="T50" s="163" t="s">
        <v>3589</v>
      </c>
      <c r="U50" s="164" t="s">
        <v>3967</v>
      </c>
      <c r="V50" s="165" t="s">
        <v>1248</v>
      </c>
    </row>
    <row r="51" spans="1:22" ht="91.2">
      <c r="A51" s="1704"/>
      <c r="B51" s="1708"/>
      <c r="C51" s="1711"/>
      <c r="D51" s="33" t="s">
        <v>1249</v>
      </c>
      <c r="E51" s="363" t="s">
        <v>33</v>
      </c>
      <c r="F51" s="310" t="s">
        <v>715</v>
      </c>
      <c r="G51" s="179" t="s">
        <v>10</v>
      </c>
      <c r="H51" s="310" t="s">
        <v>718</v>
      </c>
      <c r="I51" s="179" t="s">
        <v>716</v>
      </c>
      <c r="J51" s="180">
        <v>6</v>
      </c>
      <c r="K51" s="180">
        <v>2</v>
      </c>
      <c r="L51" s="181">
        <f t="shared" si="0"/>
        <v>12</v>
      </c>
      <c r="M51" s="4" t="str">
        <f t="shared" si="1"/>
        <v>ALTO</v>
      </c>
      <c r="N51" s="180">
        <v>10</v>
      </c>
      <c r="O51" s="181">
        <f t="shared" si="2"/>
        <v>120</v>
      </c>
      <c r="P51" s="182" t="str">
        <f t="shared" si="3"/>
        <v>III</v>
      </c>
      <c r="Q51" s="246" t="str">
        <f t="shared" si="4"/>
        <v>MEJORABLE</v>
      </c>
      <c r="R51" s="316" t="s">
        <v>13</v>
      </c>
      <c r="S51" s="316" t="s">
        <v>13</v>
      </c>
      <c r="T51" s="316" t="s">
        <v>13</v>
      </c>
      <c r="U51" s="36" t="s">
        <v>3966</v>
      </c>
      <c r="V51" s="309" t="s">
        <v>717</v>
      </c>
    </row>
    <row r="52" spans="1:22" ht="250.8">
      <c r="A52" s="1704"/>
      <c r="B52" s="1708"/>
      <c r="C52" s="1711"/>
      <c r="D52" s="33" t="s">
        <v>505</v>
      </c>
      <c r="E52" s="363" t="s">
        <v>8</v>
      </c>
      <c r="F52" s="316" t="s">
        <v>506</v>
      </c>
      <c r="G52" s="184" t="s">
        <v>11</v>
      </c>
      <c r="H52" s="184" t="s">
        <v>11</v>
      </c>
      <c r="I52" s="179" t="s">
        <v>507</v>
      </c>
      <c r="J52" s="180">
        <v>6</v>
      </c>
      <c r="K52" s="180">
        <v>3</v>
      </c>
      <c r="L52" s="181">
        <f t="shared" si="0"/>
        <v>18</v>
      </c>
      <c r="M52" s="4" t="str">
        <f t="shared" si="1"/>
        <v>ALTO</v>
      </c>
      <c r="N52" s="180">
        <v>10</v>
      </c>
      <c r="O52" s="181">
        <f t="shared" si="2"/>
        <v>180</v>
      </c>
      <c r="P52" s="182" t="str">
        <f t="shared" si="3"/>
        <v>II</v>
      </c>
      <c r="Q52" s="246" t="str">
        <f t="shared" si="4"/>
        <v>ACEPTABLE CON CONTROL ESPECIFICO</v>
      </c>
      <c r="R52" s="179" t="s">
        <v>13</v>
      </c>
      <c r="S52" s="179" t="s">
        <v>13</v>
      </c>
      <c r="T52" s="179" t="s">
        <v>13</v>
      </c>
      <c r="U52" s="38" t="s">
        <v>2177</v>
      </c>
      <c r="V52" s="311" t="s">
        <v>13</v>
      </c>
    </row>
    <row r="53" spans="1:22" ht="186" customHeight="1">
      <c r="A53" s="1704"/>
      <c r="B53" s="1708"/>
      <c r="C53" s="1711"/>
      <c r="D53" s="33" t="s">
        <v>35</v>
      </c>
      <c r="E53" s="363" t="s">
        <v>20</v>
      </c>
      <c r="F53" s="310" t="s">
        <v>48</v>
      </c>
      <c r="G53" s="184" t="s">
        <v>11</v>
      </c>
      <c r="H53" s="184" t="s">
        <v>11</v>
      </c>
      <c r="I53" s="310" t="s">
        <v>1250</v>
      </c>
      <c r="J53" s="180">
        <v>6</v>
      </c>
      <c r="K53" s="180">
        <v>2</v>
      </c>
      <c r="L53" s="181">
        <f t="shared" si="0"/>
        <v>12</v>
      </c>
      <c r="M53" s="4" t="str">
        <f t="shared" si="1"/>
        <v>ALTO</v>
      </c>
      <c r="N53" s="180">
        <v>10</v>
      </c>
      <c r="O53" s="181">
        <f t="shared" si="2"/>
        <v>120</v>
      </c>
      <c r="P53" s="182"/>
      <c r="Q53" s="246" t="str">
        <f t="shared" si="4"/>
        <v>MEJORABLE</v>
      </c>
      <c r="R53" s="179" t="s">
        <v>13</v>
      </c>
      <c r="S53" s="179" t="s">
        <v>13</v>
      </c>
      <c r="T53" s="179" t="s">
        <v>13</v>
      </c>
      <c r="U53" s="38" t="s">
        <v>2174</v>
      </c>
      <c r="V53" s="311" t="s">
        <v>401</v>
      </c>
    </row>
    <row r="54" spans="1:22" ht="159.6">
      <c r="A54" s="1704"/>
      <c r="B54" s="1708"/>
      <c r="C54" s="1711"/>
      <c r="D54" s="33" t="s">
        <v>180</v>
      </c>
      <c r="E54" s="363" t="s">
        <v>20</v>
      </c>
      <c r="F54" s="308" t="s">
        <v>31</v>
      </c>
      <c r="G54" s="184" t="s">
        <v>11</v>
      </c>
      <c r="H54" s="184" t="s">
        <v>11</v>
      </c>
      <c r="I54" s="184" t="s">
        <v>1251</v>
      </c>
      <c r="J54" s="180">
        <v>2</v>
      </c>
      <c r="K54" s="180">
        <v>2</v>
      </c>
      <c r="L54" s="181">
        <f t="shared" ref="L54:L73" si="5">+J54*K54</f>
        <v>4</v>
      </c>
      <c r="M54" s="4" t="str">
        <f t="shared" ref="M54:M73" si="6">IF(L54&gt;=24,"MUY ALTO",IF(L54&gt;=10,"ALTO",IF(L54&gt;=6,"MEDIO","BAJO")))</f>
        <v>BAJO</v>
      </c>
      <c r="N54" s="180">
        <v>100</v>
      </c>
      <c r="O54" s="181">
        <f t="shared" ref="O54:O73" si="7">+L54*N54</f>
        <v>400</v>
      </c>
      <c r="P54" s="182"/>
      <c r="Q54" s="246" t="str">
        <f t="shared" ref="Q54:Q73" si="8">IF(O54&gt;=600,"NO ACEPTABLE",IF(O54&gt;=150,"ACEPTABLE CON CONTROL ESPECIFICO",IF(O54&gt;=40,"MEJORABLE",IF(O54&gt;=20,"ACEPTABLE"))))</f>
        <v>ACEPTABLE CON CONTROL ESPECIFICO</v>
      </c>
      <c r="R54" s="179" t="s">
        <v>13</v>
      </c>
      <c r="S54" s="179" t="s">
        <v>13</v>
      </c>
      <c r="T54" s="179" t="s">
        <v>13</v>
      </c>
      <c r="U54" s="316" t="s">
        <v>2166</v>
      </c>
      <c r="V54" s="311" t="s">
        <v>13</v>
      </c>
    </row>
    <row r="55" spans="1:22" ht="162.75" customHeight="1">
      <c r="A55" s="1704"/>
      <c r="B55" s="1708"/>
      <c r="C55" s="1711"/>
      <c r="D55" s="33" t="s">
        <v>1252</v>
      </c>
      <c r="E55" s="363" t="s">
        <v>20</v>
      </c>
      <c r="F55" s="310" t="s">
        <v>720</v>
      </c>
      <c r="G55" s="179" t="s">
        <v>10</v>
      </c>
      <c r="H55" s="310" t="s">
        <v>718</v>
      </c>
      <c r="I55" s="179" t="s">
        <v>716</v>
      </c>
      <c r="J55" s="180">
        <v>6</v>
      </c>
      <c r="K55" s="180">
        <v>2</v>
      </c>
      <c r="L55" s="181">
        <f t="shared" si="5"/>
        <v>12</v>
      </c>
      <c r="M55" s="4" t="str">
        <f t="shared" si="6"/>
        <v>ALTO</v>
      </c>
      <c r="N55" s="180">
        <v>10</v>
      </c>
      <c r="O55" s="181">
        <f t="shared" si="7"/>
        <v>120</v>
      </c>
      <c r="P55" s="182" t="str">
        <f t="shared" ref="P55:P73" si="9">IF(O55&gt;=600,"I",IF(O55&gt;=150,"II",IF(O55&gt;=40,"III",IF(O55&gt;=20,"IV"))))</f>
        <v>III</v>
      </c>
      <c r="Q55" s="246" t="str">
        <f t="shared" si="8"/>
        <v>MEJORABLE</v>
      </c>
      <c r="R55" s="316" t="s">
        <v>13</v>
      </c>
      <c r="S55" s="316" t="s">
        <v>13</v>
      </c>
      <c r="T55" s="316" t="s">
        <v>13</v>
      </c>
      <c r="U55" s="36" t="s">
        <v>2178</v>
      </c>
      <c r="V55" s="309" t="s">
        <v>717</v>
      </c>
    </row>
    <row r="56" spans="1:22" ht="162.75" customHeight="1">
      <c r="A56" s="1704"/>
      <c r="B56" s="1708"/>
      <c r="C56" s="1711"/>
      <c r="D56" s="33" t="s">
        <v>719</v>
      </c>
      <c r="E56" s="363" t="s">
        <v>20</v>
      </c>
      <c r="F56" s="310" t="s">
        <v>720</v>
      </c>
      <c r="G56" s="179" t="s">
        <v>10</v>
      </c>
      <c r="H56" s="310" t="s">
        <v>718</v>
      </c>
      <c r="I56" s="179" t="s">
        <v>716</v>
      </c>
      <c r="J56" s="180">
        <v>6</v>
      </c>
      <c r="K56" s="180">
        <v>2</v>
      </c>
      <c r="L56" s="181">
        <f t="shared" si="5"/>
        <v>12</v>
      </c>
      <c r="M56" s="4" t="str">
        <f t="shared" si="6"/>
        <v>ALTO</v>
      </c>
      <c r="N56" s="180">
        <v>10</v>
      </c>
      <c r="O56" s="181">
        <f t="shared" si="7"/>
        <v>120</v>
      </c>
      <c r="P56" s="182" t="str">
        <f t="shared" si="9"/>
        <v>III</v>
      </c>
      <c r="Q56" s="246" t="str">
        <f t="shared" si="8"/>
        <v>MEJORABLE</v>
      </c>
      <c r="R56" s="316" t="s">
        <v>13</v>
      </c>
      <c r="S56" s="316" t="s">
        <v>13</v>
      </c>
      <c r="T56" s="316" t="s">
        <v>13</v>
      </c>
      <c r="U56" s="36" t="s">
        <v>2178</v>
      </c>
      <c r="V56" s="309" t="s">
        <v>717</v>
      </c>
    </row>
    <row r="57" spans="1:22" ht="250.8">
      <c r="A57" s="1704"/>
      <c r="B57" s="1708"/>
      <c r="C57" s="1711"/>
      <c r="D57" s="363" t="s">
        <v>512</v>
      </c>
      <c r="E57" s="363" t="s">
        <v>20</v>
      </c>
      <c r="F57" s="178" t="s">
        <v>30</v>
      </c>
      <c r="G57" s="184" t="s">
        <v>11</v>
      </c>
      <c r="H57" s="184" t="s">
        <v>85</v>
      </c>
      <c r="I57" s="184" t="s">
        <v>1113</v>
      </c>
      <c r="J57" s="180">
        <v>2</v>
      </c>
      <c r="K57" s="180">
        <v>2</v>
      </c>
      <c r="L57" s="181">
        <f t="shared" si="5"/>
        <v>4</v>
      </c>
      <c r="M57" s="4" t="str">
        <f t="shared" si="6"/>
        <v>BAJO</v>
      </c>
      <c r="N57" s="180">
        <v>100</v>
      </c>
      <c r="O57" s="181">
        <f t="shared" si="7"/>
        <v>400</v>
      </c>
      <c r="P57" s="182" t="str">
        <f t="shared" si="9"/>
        <v>II</v>
      </c>
      <c r="Q57" s="246" t="str">
        <f t="shared" si="8"/>
        <v>ACEPTABLE CON CONTROL ESPECIFICO</v>
      </c>
      <c r="R57" s="179" t="s">
        <v>13</v>
      </c>
      <c r="S57" s="179" t="s">
        <v>13</v>
      </c>
      <c r="T57" s="179" t="s">
        <v>13</v>
      </c>
      <c r="U57" s="36" t="s">
        <v>3976</v>
      </c>
      <c r="V57" s="311" t="s">
        <v>13</v>
      </c>
    </row>
    <row r="58" spans="1:22" ht="160.19999999999999" thickBot="1">
      <c r="A58" s="1705"/>
      <c r="B58" s="1709"/>
      <c r="C58" s="1712"/>
      <c r="D58" s="33" t="s">
        <v>180</v>
      </c>
      <c r="E58" s="363" t="s">
        <v>20</v>
      </c>
      <c r="F58" s="308" t="s">
        <v>31</v>
      </c>
      <c r="G58" s="184" t="s">
        <v>11</v>
      </c>
      <c r="H58" s="184" t="s">
        <v>11</v>
      </c>
      <c r="I58" s="184" t="s">
        <v>1253</v>
      </c>
      <c r="J58" s="180">
        <v>2</v>
      </c>
      <c r="K58" s="180">
        <v>2</v>
      </c>
      <c r="L58" s="181">
        <f t="shared" si="5"/>
        <v>4</v>
      </c>
      <c r="M58" s="4" t="str">
        <f t="shared" si="6"/>
        <v>BAJO</v>
      </c>
      <c r="N58" s="180">
        <v>100</v>
      </c>
      <c r="O58" s="181">
        <f t="shared" si="7"/>
        <v>400</v>
      </c>
      <c r="P58" s="182" t="str">
        <f t="shared" si="9"/>
        <v>II</v>
      </c>
      <c r="Q58" s="246" t="str">
        <f t="shared" si="8"/>
        <v>ACEPTABLE CON CONTROL ESPECIFICO</v>
      </c>
      <c r="R58" s="179" t="s">
        <v>13</v>
      </c>
      <c r="S58" s="179" t="s">
        <v>13</v>
      </c>
      <c r="T58" s="179" t="s">
        <v>13</v>
      </c>
      <c r="U58" s="316" t="s">
        <v>2166</v>
      </c>
      <c r="V58" s="311" t="s">
        <v>13</v>
      </c>
    </row>
    <row r="59" spans="1:22" ht="183" thickBot="1">
      <c r="A59" s="1499" t="s">
        <v>3975</v>
      </c>
      <c r="B59" s="1500"/>
      <c r="C59" s="10" t="s">
        <v>157</v>
      </c>
      <c r="D59" s="332" t="s">
        <v>80</v>
      </c>
      <c r="E59" s="149" t="s">
        <v>81</v>
      </c>
      <c r="F59" s="532" t="s">
        <v>82</v>
      </c>
      <c r="G59" s="317" t="s">
        <v>28</v>
      </c>
      <c r="H59" s="317" t="s">
        <v>1254</v>
      </c>
      <c r="I59" s="317" t="s">
        <v>101</v>
      </c>
      <c r="J59" s="180">
        <v>2</v>
      </c>
      <c r="K59" s="180">
        <v>2</v>
      </c>
      <c r="L59" s="181">
        <f t="shared" si="5"/>
        <v>4</v>
      </c>
      <c r="M59" s="4" t="str">
        <f t="shared" si="6"/>
        <v>BAJO</v>
      </c>
      <c r="N59" s="180">
        <v>100</v>
      </c>
      <c r="O59" s="181">
        <f t="shared" si="7"/>
        <v>400</v>
      </c>
      <c r="P59" s="182" t="str">
        <f t="shared" si="9"/>
        <v>II</v>
      </c>
      <c r="Q59" s="246" t="str">
        <f t="shared" si="8"/>
        <v>ACEPTABLE CON CONTROL ESPECIFICO</v>
      </c>
      <c r="R59" s="333" t="s">
        <v>14</v>
      </c>
      <c r="S59" s="333" t="s">
        <v>14</v>
      </c>
      <c r="T59" s="333" t="s">
        <v>14</v>
      </c>
      <c r="U59" s="151" t="s">
        <v>2179</v>
      </c>
      <c r="V59" s="334" t="s">
        <v>13</v>
      </c>
    </row>
    <row r="60" spans="1:22" ht="364.8">
      <c r="A60" s="1443"/>
      <c r="B60" s="1444"/>
      <c r="C60" s="10" t="s">
        <v>157</v>
      </c>
      <c r="D60" s="315" t="s">
        <v>102</v>
      </c>
      <c r="E60" s="363" t="s">
        <v>81</v>
      </c>
      <c r="F60" s="308" t="s">
        <v>82</v>
      </c>
      <c r="G60" s="179" t="s">
        <v>28</v>
      </c>
      <c r="H60" s="317" t="s">
        <v>1254</v>
      </c>
      <c r="I60" s="179" t="s">
        <v>101</v>
      </c>
      <c r="J60" s="180">
        <v>2</v>
      </c>
      <c r="K60" s="180">
        <v>2</v>
      </c>
      <c r="L60" s="181">
        <f t="shared" si="5"/>
        <v>4</v>
      </c>
      <c r="M60" s="4" t="str">
        <f t="shared" si="6"/>
        <v>BAJO</v>
      </c>
      <c r="N60" s="180">
        <v>100</v>
      </c>
      <c r="O60" s="181">
        <f t="shared" si="7"/>
        <v>400</v>
      </c>
      <c r="P60" s="182" t="str">
        <f t="shared" si="9"/>
        <v>II</v>
      </c>
      <c r="Q60" s="246" t="str">
        <f t="shared" si="8"/>
        <v>ACEPTABLE CON CONTROL ESPECIFICO</v>
      </c>
      <c r="R60" s="310" t="s">
        <v>14</v>
      </c>
      <c r="S60" s="310" t="s">
        <v>14</v>
      </c>
      <c r="T60" s="310" t="s">
        <v>14</v>
      </c>
      <c r="U60" s="38" t="s">
        <v>2180</v>
      </c>
      <c r="V60" s="156" t="s">
        <v>13</v>
      </c>
    </row>
    <row r="61" spans="1:22" ht="250.8">
      <c r="A61" s="1443"/>
      <c r="B61" s="1444"/>
      <c r="C61" s="10" t="s">
        <v>6</v>
      </c>
      <c r="D61" s="33" t="s">
        <v>230</v>
      </c>
      <c r="E61" s="363" t="s">
        <v>20</v>
      </c>
      <c r="F61" s="308" t="s">
        <v>97</v>
      </c>
      <c r="G61" s="184" t="s">
        <v>11</v>
      </c>
      <c r="H61" s="184" t="s">
        <v>515</v>
      </c>
      <c r="I61" s="5" t="s">
        <v>1255</v>
      </c>
      <c r="J61" s="180">
        <v>2</v>
      </c>
      <c r="K61" s="180">
        <v>2</v>
      </c>
      <c r="L61" s="181">
        <f t="shared" si="5"/>
        <v>4</v>
      </c>
      <c r="M61" s="4" t="str">
        <f t="shared" si="6"/>
        <v>BAJO</v>
      </c>
      <c r="N61" s="180">
        <v>100</v>
      </c>
      <c r="O61" s="181">
        <f t="shared" si="7"/>
        <v>400</v>
      </c>
      <c r="P61" s="182" t="str">
        <f t="shared" si="9"/>
        <v>II</v>
      </c>
      <c r="Q61" s="246" t="str">
        <f t="shared" si="8"/>
        <v>ACEPTABLE CON CONTROL ESPECIFICO</v>
      </c>
      <c r="R61" s="179" t="s">
        <v>13</v>
      </c>
      <c r="S61" s="179" t="s">
        <v>13</v>
      </c>
      <c r="T61" s="179" t="s">
        <v>516</v>
      </c>
      <c r="U61" s="306" t="s">
        <v>2181</v>
      </c>
      <c r="V61" s="309" t="s">
        <v>13</v>
      </c>
    </row>
    <row r="62" spans="1:22" ht="182.4">
      <c r="A62" s="1443"/>
      <c r="B62" s="1444"/>
      <c r="C62" s="10" t="s">
        <v>6</v>
      </c>
      <c r="D62" s="33" t="s">
        <v>573</v>
      </c>
      <c r="E62" s="363" t="s">
        <v>20</v>
      </c>
      <c r="F62" s="178" t="s">
        <v>104</v>
      </c>
      <c r="G62" s="5" t="s">
        <v>11</v>
      </c>
      <c r="H62" s="5" t="s">
        <v>105</v>
      </c>
      <c r="I62" s="5" t="s">
        <v>1255</v>
      </c>
      <c r="J62" s="180">
        <v>2</v>
      </c>
      <c r="K62" s="180">
        <v>2</v>
      </c>
      <c r="L62" s="181">
        <f t="shared" si="5"/>
        <v>4</v>
      </c>
      <c r="M62" s="4" t="str">
        <f t="shared" si="6"/>
        <v>BAJO</v>
      </c>
      <c r="N62" s="180">
        <v>100</v>
      </c>
      <c r="O62" s="181">
        <f t="shared" si="7"/>
        <v>400</v>
      </c>
      <c r="P62" s="182" t="str">
        <f t="shared" si="9"/>
        <v>II</v>
      </c>
      <c r="Q62" s="246" t="str">
        <f t="shared" si="8"/>
        <v>ACEPTABLE CON CONTROL ESPECIFICO</v>
      </c>
      <c r="R62" s="179" t="s">
        <v>13</v>
      </c>
      <c r="S62" s="179" t="s">
        <v>13</v>
      </c>
      <c r="T62" s="179" t="s">
        <v>117</v>
      </c>
      <c r="U62" s="179" t="s">
        <v>2182</v>
      </c>
      <c r="V62" s="183" t="s">
        <v>13</v>
      </c>
    </row>
    <row r="63" spans="1:22" ht="159.6">
      <c r="A63" s="1443"/>
      <c r="B63" s="1444"/>
      <c r="C63" s="10" t="s">
        <v>6</v>
      </c>
      <c r="D63" s="189" t="s">
        <v>2119</v>
      </c>
      <c r="E63" s="185" t="s">
        <v>20</v>
      </c>
      <c r="F63" s="310" t="s">
        <v>260</v>
      </c>
      <c r="G63" s="184" t="s">
        <v>1256</v>
      </c>
      <c r="H63" s="184" t="s">
        <v>1257</v>
      </c>
      <c r="I63" s="5" t="s">
        <v>1255</v>
      </c>
      <c r="J63" s="180">
        <v>6</v>
      </c>
      <c r="K63" s="180">
        <v>2</v>
      </c>
      <c r="L63" s="181">
        <f t="shared" si="5"/>
        <v>12</v>
      </c>
      <c r="M63" s="4" t="str">
        <f t="shared" si="6"/>
        <v>ALTO</v>
      </c>
      <c r="N63" s="180">
        <v>10</v>
      </c>
      <c r="O63" s="181">
        <f t="shared" si="7"/>
        <v>120</v>
      </c>
      <c r="P63" s="182" t="str">
        <f t="shared" si="9"/>
        <v>III</v>
      </c>
      <c r="Q63" s="246" t="str">
        <f t="shared" si="8"/>
        <v>MEJORABLE</v>
      </c>
      <c r="R63" s="179" t="s">
        <v>13</v>
      </c>
      <c r="S63" s="179" t="s">
        <v>13</v>
      </c>
      <c r="T63" s="179" t="s">
        <v>1258</v>
      </c>
      <c r="U63" s="38" t="s">
        <v>2183</v>
      </c>
      <c r="V63" s="202" t="s">
        <v>13</v>
      </c>
    </row>
    <row r="64" spans="1:22" ht="91.2">
      <c r="A64" s="1443"/>
      <c r="B64" s="1444"/>
      <c r="C64" s="10" t="s">
        <v>6</v>
      </c>
      <c r="D64" s="34" t="s">
        <v>1062</v>
      </c>
      <c r="E64" s="363" t="s">
        <v>20</v>
      </c>
      <c r="F64" s="179" t="s">
        <v>1121</v>
      </c>
      <c r="G64" s="5" t="s">
        <v>1260</v>
      </c>
      <c r="H64" s="5" t="s">
        <v>11</v>
      </c>
      <c r="I64" s="5" t="s">
        <v>1224</v>
      </c>
      <c r="J64" s="180">
        <v>6</v>
      </c>
      <c r="K64" s="180">
        <v>2</v>
      </c>
      <c r="L64" s="181">
        <f t="shared" si="5"/>
        <v>12</v>
      </c>
      <c r="M64" s="4" t="str">
        <f t="shared" si="6"/>
        <v>ALTO</v>
      </c>
      <c r="N64" s="180">
        <v>10</v>
      </c>
      <c r="O64" s="181">
        <f t="shared" si="7"/>
        <v>120</v>
      </c>
      <c r="P64" s="182" t="str">
        <f t="shared" si="9"/>
        <v>III</v>
      </c>
      <c r="Q64" s="246" t="str">
        <f t="shared" si="8"/>
        <v>MEJORABLE</v>
      </c>
      <c r="R64" s="180" t="s">
        <v>13</v>
      </c>
      <c r="S64" s="179" t="s">
        <v>14</v>
      </c>
      <c r="T64" s="179" t="s">
        <v>1261</v>
      </c>
      <c r="U64" s="179" t="s">
        <v>2184</v>
      </c>
      <c r="V64" s="183" t="s">
        <v>13</v>
      </c>
    </row>
    <row r="65" spans="1:22" ht="136.80000000000001">
      <c r="A65" s="1443"/>
      <c r="B65" s="1444"/>
      <c r="C65" s="10" t="s">
        <v>6</v>
      </c>
      <c r="D65" s="7" t="s">
        <v>1075</v>
      </c>
      <c r="E65" s="363" t="s">
        <v>20</v>
      </c>
      <c r="F65" s="179" t="s">
        <v>36</v>
      </c>
      <c r="G65" s="179" t="s">
        <v>1076</v>
      </c>
      <c r="H65" s="179" t="s">
        <v>1263</v>
      </c>
      <c r="I65" s="179" t="s">
        <v>1264</v>
      </c>
      <c r="J65" s="180">
        <v>6</v>
      </c>
      <c r="K65" s="180">
        <v>2</v>
      </c>
      <c r="L65" s="181">
        <f t="shared" si="5"/>
        <v>12</v>
      </c>
      <c r="M65" s="4" t="str">
        <f t="shared" si="6"/>
        <v>ALTO</v>
      </c>
      <c r="N65" s="180">
        <v>10</v>
      </c>
      <c r="O65" s="181">
        <f t="shared" si="7"/>
        <v>120</v>
      </c>
      <c r="P65" s="182" t="str">
        <f t="shared" si="9"/>
        <v>III</v>
      </c>
      <c r="Q65" s="246" t="str">
        <f t="shared" si="8"/>
        <v>MEJORABLE</v>
      </c>
      <c r="R65" s="179" t="s">
        <v>13</v>
      </c>
      <c r="S65" s="179" t="s">
        <v>13</v>
      </c>
      <c r="T65" s="179" t="s">
        <v>13</v>
      </c>
      <c r="U65" s="5" t="s">
        <v>2185</v>
      </c>
      <c r="V65" s="183" t="s">
        <v>13</v>
      </c>
    </row>
    <row r="66" spans="1:22" ht="135">
      <c r="A66" s="1443"/>
      <c r="B66" s="1444"/>
      <c r="C66" s="10" t="s">
        <v>6</v>
      </c>
      <c r="D66" s="64" t="s">
        <v>1063</v>
      </c>
      <c r="E66" s="197" t="s">
        <v>20</v>
      </c>
      <c r="F66" s="198" t="s">
        <v>83</v>
      </c>
      <c r="G66" s="10" t="s">
        <v>107</v>
      </c>
      <c r="H66" s="10" t="s">
        <v>1265</v>
      </c>
      <c r="I66" s="10" t="s">
        <v>1266</v>
      </c>
      <c r="J66" s="180">
        <v>6</v>
      </c>
      <c r="K66" s="180">
        <v>2</v>
      </c>
      <c r="L66" s="181">
        <f t="shared" si="5"/>
        <v>12</v>
      </c>
      <c r="M66" s="4" t="str">
        <f t="shared" si="6"/>
        <v>ALTO</v>
      </c>
      <c r="N66" s="180">
        <v>10</v>
      </c>
      <c r="O66" s="181">
        <f t="shared" si="7"/>
        <v>120</v>
      </c>
      <c r="P66" s="182"/>
      <c r="Q66" s="246" t="str">
        <f t="shared" si="8"/>
        <v>MEJORABLE</v>
      </c>
      <c r="R66" s="198" t="s">
        <v>13</v>
      </c>
      <c r="S66" s="198" t="s">
        <v>13</v>
      </c>
      <c r="T66" s="198" t="s">
        <v>1068</v>
      </c>
      <c r="U66" s="198" t="s">
        <v>2186</v>
      </c>
      <c r="V66" s="183" t="s">
        <v>13</v>
      </c>
    </row>
    <row r="67" spans="1:22" ht="114">
      <c r="A67" s="1443"/>
      <c r="B67" s="1444"/>
      <c r="C67" s="10" t="s">
        <v>6</v>
      </c>
      <c r="D67" s="33" t="s">
        <v>574</v>
      </c>
      <c r="E67" s="363" t="s">
        <v>39</v>
      </c>
      <c r="F67" s="178" t="s">
        <v>104</v>
      </c>
      <c r="G67" s="5" t="s">
        <v>11</v>
      </c>
      <c r="H67" s="5" t="s">
        <v>1074</v>
      </c>
      <c r="I67" s="5" t="s">
        <v>1255</v>
      </c>
      <c r="J67" s="180">
        <v>2</v>
      </c>
      <c r="K67" s="180">
        <v>2</v>
      </c>
      <c r="L67" s="181">
        <f t="shared" si="5"/>
        <v>4</v>
      </c>
      <c r="M67" s="4" t="str">
        <f t="shared" si="6"/>
        <v>BAJO</v>
      </c>
      <c r="N67" s="180">
        <v>100</v>
      </c>
      <c r="O67" s="181">
        <f t="shared" si="7"/>
        <v>400</v>
      </c>
      <c r="P67" s="182"/>
      <c r="Q67" s="246" t="str">
        <f t="shared" si="8"/>
        <v>ACEPTABLE CON CONTROL ESPECIFICO</v>
      </c>
      <c r="R67" s="179" t="s">
        <v>13</v>
      </c>
      <c r="S67" s="179" t="s">
        <v>13</v>
      </c>
      <c r="T67" s="179" t="s">
        <v>13</v>
      </c>
      <c r="U67" s="179" t="s">
        <v>2187</v>
      </c>
      <c r="V67" s="183" t="s">
        <v>13</v>
      </c>
    </row>
    <row r="68" spans="1:22" ht="114">
      <c r="A68" s="1443"/>
      <c r="B68" s="1444"/>
      <c r="C68" s="10" t="s">
        <v>6</v>
      </c>
      <c r="D68" s="33" t="s">
        <v>1072</v>
      </c>
      <c r="E68" s="363" t="s">
        <v>20</v>
      </c>
      <c r="F68" s="178" t="s">
        <v>104</v>
      </c>
      <c r="G68" s="5" t="s">
        <v>1267</v>
      </c>
      <c r="H68" s="5" t="s">
        <v>1268</v>
      </c>
      <c r="I68" s="5" t="s">
        <v>1073</v>
      </c>
      <c r="J68" s="180">
        <v>2</v>
      </c>
      <c r="K68" s="180">
        <v>2</v>
      </c>
      <c r="L68" s="181">
        <f t="shared" si="5"/>
        <v>4</v>
      </c>
      <c r="M68" s="4" t="str">
        <f t="shared" si="6"/>
        <v>BAJO</v>
      </c>
      <c r="N68" s="180">
        <v>100</v>
      </c>
      <c r="O68" s="181">
        <f t="shared" si="7"/>
        <v>400</v>
      </c>
      <c r="P68" s="182"/>
      <c r="Q68" s="246" t="str">
        <f t="shared" si="8"/>
        <v>ACEPTABLE CON CONTROL ESPECIFICO</v>
      </c>
      <c r="R68" s="179" t="s">
        <v>13</v>
      </c>
      <c r="S68" s="179" t="s">
        <v>13</v>
      </c>
      <c r="T68" s="179" t="s">
        <v>13</v>
      </c>
      <c r="U68" s="179" t="s">
        <v>2188</v>
      </c>
      <c r="V68" s="183" t="s">
        <v>13</v>
      </c>
    </row>
    <row r="69" spans="1:22" ht="114">
      <c r="A69" s="1443"/>
      <c r="B69" s="1444"/>
      <c r="C69" s="10" t="s">
        <v>6</v>
      </c>
      <c r="D69" s="33" t="s">
        <v>575</v>
      </c>
      <c r="E69" s="363" t="s">
        <v>20</v>
      </c>
      <c r="F69" s="178" t="s">
        <v>104</v>
      </c>
      <c r="G69" s="5" t="s">
        <v>11</v>
      </c>
      <c r="H69" s="5" t="s">
        <v>1074</v>
      </c>
      <c r="I69" s="5" t="s">
        <v>1255</v>
      </c>
      <c r="J69" s="180">
        <v>2</v>
      </c>
      <c r="K69" s="180">
        <v>2</v>
      </c>
      <c r="L69" s="181">
        <f t="shared" si="5"/>
        <v>4</v>
      </c>
      <c r="M69" s="4" t="str">
        <f t="shared" si="6"/>
        <v>BAJO</v>
      </c>
      <c r="N69" s="180">
        <v>100</v>
      </c>
      <c r="O69" s="181">
        <f t="shared" si="7"/>
        <v>400</v>
      </c>
      <c r="P69" s="182"/>
      <c r="Q69" s="246" t="str">
        <f t="shared" si="8"/>
        <v>ACEPTABLE CON CONTROL ESPECIFICO</v>
      </c>
      <c r="R69" s="179" t="s">
        <v>13</v>
      </c>
      <c r="S69" s="179" t="s">
        <v>13</v>
      </c>
      <c r="T69" s="179" t="s">
        <v>13</v>
      </c>
      <c r="U69" s="179" t="s">
        <v>2189</v>
      </c>
      <c r="V69" s="183" t="s">
        <v>13</v>
      </c>
    </row>
    <row r="70" spans="1:22" ht="409.6">
      <c r="A70" s="1443"/>
      <c r="B70" s="1444"/>
      <c r="C70" s="10" t="s">
        <v>6</v>
      </c>
      <c r="D70" s="356" t="s">
        <v>3767</v>
      </c>
      <c r="E70" s="193" t="s">
        <v>33</v>
      </c>
      <c r="F70" s="194" t="s">
        <v>3881</v>
      </c>
      <c r="G70" s="195" t="s">
        <v>11</v>
      </c>
      <c r="H70" s="322" t="s">
        <v>1086</v>
      </c>
      <c r="I70" s="195" t="s">
        <v>1150</v>
      </c>
      <c r="J70" s="180">
        <v>2</v>
      </c>
      <c r="K70" s="180">
        <v>2</v>
      </c>
      <c r="L70" s="181">
        <f t="shared" si="5"/>
        <v>4</v>
      </c>
      <c r="M70" s="4" t="str">
        <f t="shared" si="6"/>
        <v>BAJO</v>
      </c>
      <c r="N70" s="180">
        <v>100</v>
      </c>
      <c r="O70" s="181">
        <f t="shared" si="7"/>
        <v>400</v>
      </c>
      <c r="P70" s="182" t="str">
        <f>IF(O70&gt;=600,"I",IF(O70&gt;=150,"II",IF(O70&gt;=40,"III",IF(O70&gt;=20,"IV"))))</f>
        <v>II</v>
      </c>
      <c r="Q70" s="246" t="str">
        <f t="shared" si="8"/>
        <v>ACEPTABLE CON CONTROL ESPECIFICO</v>
      </c>
      <c r="R70" s="201" t="s">
        <v>26</v>
      </c>
      <c r="S70" s="201" t="s">
        <v>26</v>
      </c>
      <c r="T70" s="201" t="s">
        <v>1188</v>
      </c>
      <c r="U70" s="9" t="s">
        <v>3843</v>
      </c>
      <c r="V70" s="323" t="s">
        <v>1190</v>
      </c>
    </row>
    <row r="71" spans="1:22" ht="409.6">
      <c r="A71" s="1443"/>
      <c r="B71" s="1444"/>
      <c r="C71" s="10"/>
      <c r="D71" s="305" t="s">
        <v>1191</v>
      </c>
      <c r="E71" s="193" t="s">
        <v>25</v>
      </c>
      <c r="F71" s="194" t="s">
        <v>1192</v>
      </c>
      <c r="G71" s="194" t="s">
        <v>1030</v>
      </c>
      <c r="H71" s="322" t="s">
        <v>1031</v>
      </c>
      <c r="I71" s="195" t="s">
        <v>1122</v>
      </c>
      <c r="J71" s="180">
        <v>6</v>
      </c>
      <c r="K71" s="180">
        <v>3</v>
      </c>
      <c r="L71" s="181">
        <f t="shared" si="5"/>
        <v>18</v>
      </c>
      <c r="M71" s="4" t="str">
        <f t="shared" si="6"/>
        <v>ALTO</v>
      </c>
      <c r="N71" s="180">
        <v>25</v>
      </c>
      <c r="O71" s="181">
        <f t="shared" si="7"/>
        <v>450</v>
      </c>
      <c r="P71" s="182" t="str">
        <f t="shared" si="9"/>
        <v>II</v>
      </c>
      <c r="Q71" s="246" t="str">
        <f t="shared" si="8"/>
        <v>ACEPTABLE CON CONTROL ESPECIFICO</v>
      </c>
      <c r="R71" s="201" t="s">
        <v>26</v>
      </c>
      <c r="S71" s="201" t="s">
        <v>26</v>
      </c>
      <c r="T71" s="201" t="s">
        <v>1193</v>
      </c>
      <c r="U71" s="10" t="s">
        <v>3968</v>
      </c>
      <c r="V71" s="323" t="s">
        <v>1123</v>
      </c>
    </row>
    <row r="72" spans="1:22" ht="228">
      <c r="A72" s="1443"/>
      <c r="B72" s="1444"/>
      <c r="C72" s="10"/>
      <c r="D72" s="3" t="s">
        <v>24</v>
      </c>
      <c r="E72" s="315" t="s">
        <v>25</v>
      </c>
      <c r="F72" s="184" t="s">
        <v>1124</v>
      </c>
      <c r="G72" s="5" t="s">
        <v>1028</v>
      </c>
      <c r="H72" s="5" t="s">
        <v>1028</v>
      </c>
      <c r="I72" s="5" t="s">
        <v>1122</v>
      </c>
      <c r="J72" s="180">
        <v>2</v>
      </c>
      <c r="K72" s="180">
        <v>3</v>
      </c>
      <c r="L72" s="181">
        <f t="shared" si="5"/>
        <v>6</v>
      </c>
      <c r="M72" s="4" t="str">
        <f t="shared" si="6"/>
        <v>MEDIO</v>
      </c>
      <c r="N72" s="180">
        <v>25</v>
      </c>
      <c r="O72" s="181">
        <f t="shared" si="7"/>
        <v>150</v>
      </c>
      <c r="P72" s="182" t="str">
        <f t="shared" si="9"/>
        <v>II</v>
      </c>
      <c r="Q72" s="246" t="str">
        <f t="shared" si="8"/>
        <v>ACEPTABLE CON CONTROL ESPECIFICO</v>
      </c>
      <c r="R72" s="179" t="s">
        <v>14</v>
      </c>
      <c r="S72" s="179" t="s">
        <v>14</v>
      </c>
      <c r="T72" s="179" t="s">
        <v>13</v>
      </c>
      <c r="U72" s="5" t="s">
        <v>2190</v>
      </c>
      <c r="V72" s="183" t="s">
        <v>14</v>
      </c>
    </row>
    <row r="73" spans="1:22" ht="216">
      <c r="A73" s="1443"/>
      <c r="B73" s="1444"/>
      <c r="C73" s="10"/>
      <c r="D73" s="192" t="s">
        <v>1194</v>
      </c>
      <c r="E73" s="192" t="s">
        <v>25</v>
      </c>
      <c r="F73" s="196" t="s">
        <v>1270</v>
      </c>
      <c r="G73" s="10" t="s">
        <v>1128</v>
      </c>
      <c r="H73" s="10" t="s">
        <v>1129</v>
      </c>
      <c r="I73" s="10" t="s">
        <v>1130</v>
      </c>
      <c r="J73" s="65">
        <v>2</v>
      </c>
      <c r="K73" s="65">
        <v>4</v>
      </c>
      <c r="L73" s="181">
        <f t="shared" si="5"/>
        <v>8</v>
      </c>
      <c r="M73" s="4" t="str">
        <f t="shared" si="6"/>
        <v>MEDIO</v>
      </c>
      <c r="N73" s="180">
        <v>10</v>
      </c>
      <c r="O73" s="181">
        <f t="shared" si="7"/>
        <v>80</v>
      </c>
      <c r="P73" s="182" t="str">
        <f t="shared" si="9"/>
        <v>III</v>
      </c>
      <c r="Q73" s="246" t="str">
        <f t="shared" si="8"/>
        <v>MEJORABLE</v>
      </c>
      <c r="R73" s="198" t="s">
        <v>14</v>
      </c>
      <c r="S73" s="198" t="s">
        <v>14</v>
      </c>
      <c r="T73" s="198" t="s">
        <v>14</v>
      </c>
      <c r="U73" s="10" t="s">
        <v>2191</v>
      </c>
      <c r="V73" s="203" t="s">
        <v>14</v>
      </c>
    </row>
    <row r="74" spans="1:22" ht="135">
      <c r="A74" s="1443"/>
      <c r="B74" s="1444"/>
      <c r="C74" s="10"/>
      <c r="D74" s="192" t="s">
        <v>1195</v>
      </c>
      <c r="E74" s="192" t="s">
        <v>25</v>
      </c>
      <c r="F74" s="196" t="s">
        <v>1131</v>
      </c>
      <c r="G74" s="10" t="s">
        <v>1133</v>
      </c>
      <c r="H74" s="10" t="s">
        <v>1132</v>
      </c>
      <c r="I74" s="10" t="s">
        <v>1134</v>
      </c>
      <c r="J74" s="65">
        <v>6</v>
      </c>
      <c r="K74" s="65">
        <v>2</v>
      </c>
      <c r="L74" s="181">
        <f>+J74*K74</f>
        <v>12</v>
      </c>
      <c r="M74" s="4" t="str">
        <f>IF(L74&gt;=24,"MUY ALTO",IF(L74&gt;=10,"ALTO",IF(L74&gt;=6,"MEDIO","BAJO")))</f>
        <v>ALTO</v>
      </c>
      <c r="N74" s="180">
        <v>10</v>
      </c>
      <c r="O74" s="181">
        <f>+L74*N74</f>
        <v>120</v>
      </c>
      <c r="P74" s="182" t="str">
        <f>IF(O74&gt;=600,"I",IF(O74&gt;=150,"II",IF(O74&gt;=40,"III",IF(O74&gt;=20,"IV"))))</f>
        <v>III</v>
      </c>
      <c r="Q74" s="246" t="str">
        <f>IF(O74&gt;=600,"NO ACEPTABLE",IF(O74&gt;=150,"ACEPTABLE CON CONTROL ESPECIFICO",IF(O74&gt;=40,"MEJORABLE",IF(O74&gt;=20,"ACEPTABLE"))))</f>
        <v>MEJORABLE</v>
      </c>
      <c r="R74" s="198" t="s">
        <v>14</v>
      </c>
      <c r="S74" s="198" t="s">
        <v>14</v>
      </c>
      <c r="T74" s="198" t="s">
        <v>14</v>
      </c>
      <c r="U74" s="10" t="s">
        <v>2192</v>
      </c>
      <c r="V74" s="203" t="s">
        <v>14</v>
      </c>
    </row>
    <row r="75" spans="1:22" ht="162.6" thickBot="1">
      <c r="A75" s="1445"/>
      <c r="B75" s="1446"/>
      <c r="C75" s="10"/>
      <c r="D75" s="192" t="s">
        <v>1197</v>
      </c>
      <c r="E75" s="192" t="s">
        <v>25</v>
      </c>
      <c r="F75" s="196" t="s">
        <v>103</v>
      </c>
      <c r="G75" s="10" t="s">
        <v>1030</v>
      </c>
      <c r="H75" s="10" t="s">
        <v>1126</v>
      </c>
      <c r="I75" s="10" t="s">
        <v>1122</v>
      </c>
      <c r="J75" s="65">
        <v>6</v>
      </c>
      <c r="K75" s="65">
        <v>3</v>
      </c>
      <c r="L75" s="181">
        <f>+J75*K75</f>
        <v>18</v>
      </c>
      <c r="M75" s="4" t="str">
        <f>IF(L75&gt;=24,"MUY ALTO",IF(L75&gt;=10,"ALTO",IF(L75&gt;=6,"MEDIO","BAJO")))</f>
        <v>ALTO</v>
      </c>
      <c r="N75" s="180">
        <v>25</v>
      </c>
      <c r="O75" s="181">
        <f>+L75*N75</f>
        <v>450</v>
      </c>
      <c r="P75" s="182" t="str">
        <f>IF(O75&gt;=600,"I",IF(O75&gt;=150,"II",IF(O75&gt;=40,"III",IF(O75&gt;=20,"IV"))))</f>
        <v>II</v>
      </c>
      <c r="Q75" s="246" t="str">
        <f>IF(O75&gt;=600,"NO ACEPTABLE",IF(O75&gt;=150,"ACEPTABLE CON CONTROL ESPECIFICO",IF(O75&gt;=40,"MEJORABLE",IF(O75&gt;=20,"ACEPTABLE"))))</f>
        <v>ACEPTABLE CON CONTROL ESPECIFICO</v>
      </c>
      <c r="R75" s="198" t="s">
        <v>14</v>
      </c>
      <c r="S75" s="198" t="s">
        <v>14</v>
      </c>
      <c r="T75" s="198" t="s">
        <v>14</v>
      </c>
      <c r="U75" s="10" t="s">
        <v>2193</v>
      </c>
      <c r="V75" s="203" t="s">
        <v>14</v>
      </c>
    </row>
    <row r="76" spans="1:22" ht="28.2">
      <c r="A76" s="97"/>
      <c r="B76" s="526"/>
      <c r="C76" s="527"/>
      <c r="D76" s="528"/>
      <c r="E76" s="528"/>
      <c r="F76" s="529"/>
      <c r="G76" s="530"/>
      <c r="H76" s="530"/>
      <c r="I76" s="530"/>
      <c r="J76" s="93"/>
      <c r="K76" s="93"/>
      <c r="L76" s="93"/>
      <c r="M76" s="94"/>
      <c r="N76" s="93"/>
      <c r="O76" s="93"/>
      <c r="P76" s="95"/>
      <c r="Q76" s="96"/>
      <c r="R76" s="218"/>
      <c r="S76" s="218"/>
      <c r="T76" s="218"/>
      <c r="U76" s="219"/>
      <c r="V76" s="98"/>
    </row>
    <row r="77" spans="1:22" ht="45.75" customHeight="1">
      <c r="A77" s="254"/>
      <c r="B77" s="255"/>
      <c r="C77" s="519"/>
      <c r="D77" s="522"/>
      <c r="E77" s="522"/>
      <c r="F77" s="520"/>
      <c r="G77" s="521"/>
      <c r="H77" s="521"/>
      <c r="I77" s="521"/>
      <c r="J77" s="259"/>
      <c r="K77" s="259"/>
      <c r="L77" s="259"/>
      <c r="M77" s="260"/>
      <c r="N77" s="259"/>
      <c r="O77" s="259"/>
      <c r="P77" s="261"/>
      <c r="Q77" s="253"/>
      <c r="R77" s="224"/>
      <c r="S77" s="224"/>
      <c r="T77" s="224"/>
      <c r="U77" s="225"/>
      <c r="V77" s="262"/>
    </row>
    <row r="78" spans="1:22" ht="112.5" customHeight="1">
      <c r="A78" s="254"/>
      <c r="B78" s="1706" t="s">
        <v>2065</v>
      </c>
      <c r="C78" s="1706"/>
      <c r="D78" s="1706"/>
      <c r="E78" s="1706"/>
      <c r="F78" s="1706"/>
      <c r="G78" s="1706"/>
      <c r="H78" s="1706"/>
      <c r="I78" s="1706"/>
      <c r="J78" s="1706"/>
      <c r="K78" s="1706"/>
      <c r="L78" s="1706"/>
      <c r="M78" s="1706"/>
      <c r="N78" s="1706"/>
      <c r="O78" s="1706"/>
      <c r="P78" s="1706"/>
      <c r="Q78" s="1706"/>
      <c r="R78" s="1706"/>
      <c r="S78" s="1706"/>
      <c r="T78" s="1706"/>
      <c r="U78" s="225"/>
      <c r="V78" s="262"/>
    </row>
    <row r="79" spans="1:22" ht="83.25" customHeight="1" thickBot="1">
      <c r="A79" s="254"/>
      <c r="B79" s="344"/>
      <c r="C79" s="345"/>
      <c r="D79" s="263"/>
      <c r="E79" s="263"/>
      <c r="F79" s="264"/>
      <c r="G79" s="265"/>
      <c r="H79" s="265"/>
      <c r="I79" s="265"/>
      <c r="J79" s="259"/>
      <c r="K79" s="259"/>
      <c r="L79" s="259"/>
      <c r="M79" s="260"/>
      <c r="N79" s="259"/>
      <c r="O79" s="259"/>
      <c r="P79" s="261"/>
      <c r="Q79" s="253"/>
      <c r="R79" s="224"/>
      <c r="S79" s="224"/>
      <c r="T79" s="224"/>
      <c r="U79" s="225"/>
      <c r="V79" s="262"/>
    </row>
    <row r="80" spans="1:22" ht="43.8">
      <c r="A80" s="67"/>
      <c r="B80" s="1454" t="str">
        <f>+B9</f>
        <v xml:space="preserve">ACTIVIDAD PLANEACIÓN, ELABORACIÓN Y EJECUCION DE DOCUMENTOS. USO DE HERRAMIENTAS TECNOLOGICAS Y VIDEO TERMINALES. INTERACCIONES LABORALES Y ADMINISTRATIVAS (ATENCIÓN AL CIUDADANO); APLICA PARA FUNCIONARIOS DE PLANTA Y/O CONTRATO.   </v>
      </c>
      <c r="C80" s="1455"/>
      <c r="D80" s="1455"/>
      <c r="E80" s="1455"/>
      <c r="F80" s="1455"/>
      <c r="G80" s="1455"/>
      <c r="H80" s="1455"/>
      <c r="I80" s="1456"/>
      <c r="J80" s="68"/>
      <c r="K80" s="69"/>
      <c r="L80" s="69"/>
      <c r="M80" s="69"/>
      <c r="N80" s="69"/>
      <c r="O80" s="69"/>
      <c r="P80" s="69"/>
      <c r="Q80" s="69"/>
      <c r="R80" s="69"/>
      <c r="S80" s="69"/>
      <c r="T80" s="69"/>
      <c r="U80" s="69"/>
      <c r="V80" s="70"/>
    </row>
    <row r="81" spans="1:22" ht="88.5" customHeight="1">
      <c r="A81" s="71"/>
      <c r="B81" s="1457" t="s">
        <v>129</v>
      </c>
      <c r="C81" s="1458"/>
      <c r="D81" s="1459"/>
      <c r="E81" s="72" t="s">
        <v>63</v>
      </c>
      <c r="F81" s="1460" t="s">
        <v>64</v>
      </c>
      <c r="G81" s="1458"/>
      <c r="H81" s="1458"/>
      <c r="I81" s="1461"/>
      <c r="J81" s="68"/>
      <c r="K81" s="69"/>
      <c r="L81" s="69"/>
      <c r="M81" s="69"/>
      <c r="N81" s="69"/>
      <c r="O81" s="69"/>
      <c r="P81" s="69"/>
      <c r="Q81" s="69"/>
      <c r="R81" s="69"/>
      <c r="S81" s="69"/>
      <c r="T81" s="69"/>
      <c r="U81" s="69"/>
      <c r="V81" s="70"/>
    </row>
    <row r="82" spans="1:22" ht="123.75" customHeight="1">
      <c r="A82" s="71"/>
      <c r="B82" s="1462" t="str">
        <f>D9</f>
        <v xml:space="preserve">Virus,
Atención y contacto de usuarios  </v>
      </c>
      <c r="C82" s="1463"/>
      <c r="D82" s="1464"/>
      <c r="E82" s="73">
        <f>O9</f>
        <v>150</v>
      </c>
      <c r="F82" s="1465" t="str">
        <f>Q9</f>
        <v>ACEPTABLE CON CONTROL ESPECIFICO</v>
      </c>
      <c r="G82" s="1466"/>
      <c r="H82" s="1466"/>
      <c r="I82" s="1467"/>
      <c r="J82" s="68"/>
      <c r="K82" s="69"/>
      <c r="L82" s="69"/>
      <c r="M82" s="69"/>
      <c r="N82" s="69"/>
      <c r="O82" s="69"/>
      <c r="P82" s="69"/>
      <c r="Q82" s="69"/>
      <c r="R82" s="69"/>
      <c r="S82" s="69"/>
      <c r="T82" s="69"/>
      <c r="U82" s="69"/>
      <c r="V82" s="70"/>
    </row>
    <row r="83" spans="1:22" ht="144" customHeight="1">
      <c r="A83" s="71"/>
      <c r="B83" s="1462" t="str">
        <f t="shared" ref="B83:B91" si="10">D10</f>
        <v xml:space="preserve">Bacterias
Atención y contacto de usuarios  </v>
      </c>
      <c r="C83" s="1463"/>
      <c r="D83" s="1464"/>
      <c r="E83" s="73">
        <f t="shared" ref="E83:E92" si="11">O10</f>
        <v>120</v>
      </c>
      <c r="F83" s="1465" t="str">
        <f t="shared" ref="F83:F92" si="12">Q10</f>
        <v>MEJORABLE</v>
      </c>
      <c r="G83" s="1466"/>
      <c r="H83" s="1466"/>
      <c r="I83" s="1467"/>
      <c r="J83" s="68"/>
      <c r="K83" s="69"/>
      <c r="L83" s="69"/>
      <c r="M83" s="69"/>
      <c r="N83" s="69"/>
      <c r="O83" s="69"/>
      <c r="P83" s="69"/>
      <c r="Q83" s="69"/>
      <c r="R83" s="69"/>
      <c r="S83" s="69"/>
      <c r="T83" s="69"/>
      <c r="U83" s="69"/>
      <c r="V83" s="70"/>
    </row>
    <row r="84" spans="1:22" ht="44.25" customHeight="1">
      <c r="A84" s="71"/>
      <c r="B84" s="1462" t="str">
        <f t="shared" si="10"/>
        <v>Radiaciones No ionizantes                                   (Exposición permanente a pantallas del computador)</v>
      </c>
      <c r="C84" s="1463"/>
      <c r="D84" s="1464"/>
      <c r="E84" s="73">
        <f t="shared" si="11"/>
        <v>120</v>
      </c>
      <c r="F84" s="1465" t="str">
        <f t="shared" si="12"/>
        <v>MEJORABLE</v>
      </c>
      <c r="G84" s="1466"/>
      <c r="H84" s="1466"/>
      <c r="I84" s="1467"/>
      <c r="J84" s="68"/>
      <c r="K84" s="69"/>
      <c r="L84" s="69"/>
      <c r="M84" s="69"/>
      <c r="N84" s="69"/>
      <c r="O84" s="69"/>
      <c r="P84" s="69"/>
      <c r="Q84" s="69"/>
      <c r="R84" s="69"/>
      <c r="S84" s="69"/>
      <c r="T84" s="69"/>
      <c r="U84" s="69"/>
      <c r="V84" s="70"/>
    </row>
    <row r="85" spans="1:22" ht="144" customHeight="1">
      <c r="A85" s="71"/>
      <c r="B85" s="1462" t="str">
        <f t="shared" si="10"/>
        <v xml:space="preserve">Iluminación (Sobreexposición) </v>
      </c>
      <c r="C85" s="1463"/>
      <c r="D85" s="1464"/>
      <c r="E85" s="73">
        <f t="shared" si="11"/>
        <v>120</v>
      </c>
      <c r="F85" s="1465" t="str">
        <f t="shared" si="12"/>
        <v>MEJORABLE</v>
      </c>
      <c r="G85" s="1466"/>
      <c r="H85" s="1466"/>
      <c r="I85" s="1467"/>
      <c r="J85" s="68"/>
      <c r="K85" s="69"/>
      <c r="L85" s="69"/>
      <c r="M85" s="69"/>
      <c r="N85" s="69"/>
      <c r="O85" s="69"/>
      <c r="P85" s="69"/>
      <c r="Q85" s="69"/>
      <c r="R85" s="69"/>
      <c r="S85" s="69"/>
      <c r="T85" s="69"/>
      <c r="U85" s="69"/>
      <c r="V85" s="70"/>
    </row>
    <row r="86" spans="1:22" ht="91.5" customHeight="1">
      <c r="A86" s="71"/>
      <c r="B86" s="1462" t="str">
        <f t="shared" si="10"/>
        <v xml:space="preserve">Disconfort térmico </v>
      </c>
      <c r="C86" s="1463"/>
      <c r="D86" s="1464"/>
      <c r="E86" s="73">
        <f t="shared" si="11"/>
        <v>120</v>
      </c>
      <c r="F86" s="1465" t="str">
        <f t="shared" si="12"/>
        <v>MEJORABLE</v>
      </c>
      <c r="G86" s="1466"/>
      <c r="H86" s="1466"/>
      <c r="I86" s="1467"/>
      <c r="J86" s="68"/>
      <c r="K86" s="69"/>
      <c r="L86" s="69"/>
      <c r="M86" s="69"/>
      <c r="N86" s="69"/>
      <c r="O86" s="69"/>
      <c r="P86" s="69"/>
      <c r="Q86" s="69"/>
      <c r="R86" s="69"/>
      <c r="S86" s="69"/>
      <c r="T86" s="69"/>
      <c r="U86" s="69"/>
      <c r="V86" s="70"/>
    </row>
    <row r="87" spans="1:22" ht="84" customHeight="1">
      <c r="A87" s="71"/>
      <c r="B87" s="1462" t="str">
        <f t="shared" si="10"/>
        <v>Postura Prolongada (Postura sedente más del 75% de la jornada laboral en trabajo con video terminales)</v>
      </c>
      <c r="C87" s="1463"/>
      <c r="D87" s="1464"/>
      <c r="E87" s="73">
        <f t="shared" si="11"/>
        <v>300</v>
      </c>
      <c r="F87" s="1465" t="str">
        <f t="shared" si="12"/>
        <v>ACEPTABLE CON CONTROL ESPECIFICO</v>
      </c>
      <c r="G87" s="1466"/>
      <c r="H87" s="1466"/>
      <c r="I87" s="1467"/>
      <c r="J87" s="68"/>
      <c r="K87" s="69"/>
      <c r="L87" s="69"/>
      <c r="M87" s="69"/>
      <c r="N87" s="69"/>
      <c r="O87" s="69"/>
      <c r="P87" s="69"/>
      <c r="Q87" s="69"/>
      <c r="R87" s="69"/>
      <c r="S87" s="69"/>
      <c r="T87" s="69"/>
      <c r="U87" s="69"/>
      <c r="V87" s="70"/>
    </row>
    <row r="88" spans="1:22" ht="84" customHeight="1">
      <c r="A88" s="71"/>
      <c r="B88" s="1462" t="str">
        <f t="shared" si="10"/>
        <v>Movimientos repetitivos  
(Digitación)</v>
      </c>
      <c r="C88" s="1463"/>
      <c r="D88" s="1464"/>
      <c r="E88" s="73">
        <f t="shared" si="11"/>
        <v>180</v>
      </c>
      <c r="F88" s="1465" t="str">
        <f t="shared" si="12"/>
        <v>ACEPTABLE CON CONTROL ESPECIFICO</v>
      </c>
      <c r="G88" s="1466"/>
      <c r="H88" s="1466"/>
      <c r="I88" s="1467"/>
      <c r="J88" s="68"/>
      <c r="K88" s="69"/>
      <c r="L88" s="69"/>
      <c r="M88" s="69"/>
      <c r="N88" s="69"/>
      <c r="O88" s="69"/>
      <c r="P88" s="69"/>
      <c r="Q88" s="69"/>
      <c r="R88" s="69"/>
      <c r="S88" s="69"/>
      <c r="T88" s="69"/>
      <c r="U88" s="69"/>
      <c r="V88" s="70"/>
    </row>
    <row r="89" spans="1:22" ht="84" customHeight="1">
      <c r="A89" s="71"/>
      <c r="B89" s="1462" t="str">
        <f t="shared" si="10"/>
        <v>Postura anti gravitatoria para miembros inferiores
(Ausencia de reposapiés)</v>
      </c>
      <c r="C89" s="1463"/>
      <c r="D89" s="1464"/>
      <c r="E89" s="73">
        <f t="shared" si="11"/>
        <v>120</v>
      </c>
      <c r="F89" s="1465" t="str">
        <f t="shared" si="12"/>
        <v>MEJORABLE</v>
      </c>
      <c r="G89" s="1466"/>
      <c r="H89" s="1466"/>
      <c r="I89" s="1467"/>
      <c r="J89" s="68"/>
      <c r="K89" s="69"/>
      <c r="L89" s="69"/>
      <c r="M89" s="69"/>
      <c r="N89" s="69"/>
      <c r="O89" s="69"/>
      <c r="P89" s="69"/>
      <c r="Q89" s="69"/>
      <c r="R89" s="69"/>
      <c r="S89" s="69"/>
      <c r="T89" s="69"/>
      <c r="U89" s="69"/>
      <c r="V89" s="70"/>
    </row>
    <row r="90" spans="1:22" ht="84" customHeight="1">
      <c r="A90" s="71"/>
      <c r="B90" s="1462" t="str">
        <f t="shared" si="10"/>
        <v>Mecánico                                         (Manejo de Equipos y elementos de Oficina)</v>
      </c>
      <c r="C90" s="1463"/>
      <c r="D90" s="1464"/>
      <c r="E90" s="73">
        <f t="shared" si="11"/>
        <v>120</v>
      </c>
      <c r="F90" s="1465" t="str">
        <f t="shared" si="12"/>
        <v>MEJORABLE</v>
      </c>
      <c r="G90" s="1466"/>
      <c r="H90" s="1466"/>
      <c r="I90" s="1467"/>
      <c r="J90" s="68"/>
      <c r="K90" s="69"/>
      <c r="L90" s="69"/>
      <c r="M90" s="69"/>
      <c r="N90" s="69"/>
      <c r="O90" s="69"/>
      <c r="P90" s="69"/>
      <c r="Q90" s="69"/>
      <c r="R90" s="69"/>
      <c r="S90" s="69"/>
      <c r="T90" s="69"/>
      <c r="U90" s="69"/>
      <c r="V90" s="70"/>
    </row>
    <row r="91" spans="1:22" ht="84" customHeight="1">
      <c r="A91" s="71"/>
      <c r="B91" s="1462" t="str">
        <f t="shared" si="10"/>
        <v>Locativo                                                                              (Cableado eléctrico desordenado debajo de los puestos de trabajo)</v>
      </c>
      <c r="C91" s="1463"/>
      <c r="D91" s="1464"/>
      <c r="E91" s="73">
        <f t="shared" si="11"/>
        <v>120</v>
      </c>
      <c r="F91" s="1465" t="str">
        <f t="shared" si="12"/>
        <v>MEJORABLE</v>
      </c>
      <c r="G91" s="1466"/>
      <c r="H91" s="1466"/>
      <c r="I91" s="1467"/>
      <c r="J91" s="68"/>
      <c r="K91" s="69"/>
      <c r="L91" s="69"/>
      <c r="M91" s="69"/>
      <c r="N91" s="69"/>
      <c r="O91" s="69"/>
      <c r="P91" s="69"/>
      <c r="Q91" s="69"/>
      <c r="R91" s="69"/>
      <c r="S91" s="69"/>
      <c r="T91" s="69"/>
      <c r="U91" s="69"/>
      <c r="V91" s="70"/>
    </row>
    <row r="92" spans="1:22" ht="84" customHeight="1">
      <c r="A92" s="71"/>
      <c r="B92" s="1462" t="str">
        <f>D19</f>
        <v>Locativo
Superficies de trabajo  irregulares y  desniveladas                                 (Desplazamiento en los diferentes áreas)</v>
      </c>
      <c r="C92" s="1463"/>
      <c r="D92" s="1464"/>
      <c r="E92" s="73">
        <f t="shared" si="11"/>
        <v>40</v>
      </c>
      <c r="F92" s="1465" t="str">
        <f t="shared" si="12"/>
        <v>MEJORABLE</v>
      </c>
      <c r="G92" s="1466"/>
      <c r="H92" s="1466"/>
      <c r="I92" s="1467"/>
      <c r="J92" s="68"/>
      <c r="K92" s="69"/>
      <c r="L92" s="69"/>
      <c r="M92" s="69"/>
      <c r="N92" s="69"/>
      <c r="O92" s="69"/>
      <c r="P92" s="69"/>
      <c r="Q92" s="69"/>
      <c r="R92" s="69"/>
      <c r="S92" s="69"/>
      <c r="T92" s="69"/>
      <c r="U92" s="69"/>
      <c r="V92" s="70"/>
    </row>
    <row r="93" spans="1:22" ht="44.25" customHeight="1">
      <c r="A93" s="71"/>
      <c r="B93" s="121"/>
      <c r="C93" s="121"/>
      <c r="D93" s="121"/>
      <c r="E93" s="533"/>
      <c r="F93" s="76"/>
      <c r="G93" s="76"/>
      <c r="H93" s="76"/>
      <c r="I93" s="76"/>
      <c r="J93" s="68"/>
      <c r="K93" s="68"/>
      <c r="L93" s="68"/>
      <c r="M93" s="68"/>
      <c r="N93" s="68"/>
      <c r="O93" s="68"/>
      <c r="P93" s="68"/>
      <c r="Q93" s="68"/>
      <c r="R93" s="68"/>
      <c r="S93" s="68"/>
      <c r="T93" s="68"/>
      <c r="U93" s="68"/>
      <c r="V93" s="70"/>
    </row>
    <row r="94" spans="1:22" ht="44.25" customHeight="1">
      <c r="A94" s="71"/>
      <c r="B94" s="68"/>
      <c r="C94" s="68"/>
      <c r="D94" s="68"/>
      <c r="E94" s="68"/>
      <c r="F94" s="68"/>
      <c r="G94" s="68"/>
      <c r="H94" s="68"/>
      <c r="I94" s="68"/>
      <c r="J94" s="68"/>
      <c r="K94" s="68"/>
      <c r="L94" s="68"/>
      <c r="M94" s="68"/>
      <c r="N94" s="68"/>
      <c r="O94" s="68"/>
      <c r="P94" s="68"/>
      <c r="Q94" s="68"/>
      <c r="R94" s="68"/>
      <c r="S94" s="68"/>
      <c r="T94" s="68"/>
      <c r="U94" s="68"/>
      <c r="V94" s="70"/>
    </row>
    <row r="95" spans="1:22" ht="44.25" customHeight="1">
      <c r="A95" s="71"/>
      <c r="B95" s="68"/>
      <c r="C95" s="68"/>
      <c r="D95" s="68"/>
      <c r="E95" s="68"/>
      <c r="F95" s="68"/>
      <c r="G95" s="68"/>
      <c r="H95" s="68"/>
      <c r="I95" s="68"/>
      <c r="J95" s="68"/>
      <c r="K95" s="68"/>
      <c r="L95" s="68"/>
      <c r="M95" s="68"/>
      <c r="N95" s="68"/>
      <c r="O95" s="68"/>
      <c r="P95" s="68"/>
      <c r="Q95" s="68"/>
      <c r="R95" s="68"/>
      <c r="S95" s="68"/>
      <c r="T95" s="68"/>
      <c r="U95" s="68"/>
      <c r="V95" s="70"/>
    </row>
    <row r="96" spans="1:22" ht="70.5" customHeight="1">
      <c r="A96" s="71"/>
      <c r="B96" s="1471" t="str">
        <f>+B20</f>
        <v xml:space="preserve">TRANSFERENCIAS DOCUMENTALES. MANEJO DE CORRESPONDENCIA. ACTIVIDAD MANEJO DE ARCHIVO. DESPLAZAMIENTO HACIA VARIAS SEDES A ENTREGAR CORRESPONDENCIA (GPAD - Juzgados - Otras entidades); APLICA PARA FUNCIONARIOS DE PLANTA Y/O CONTRATO.   </v>
      </c>
      <c r="C96" s="1472"/>
      <c r="D96" s="1472"/>
      <c r="E96" s="1472"/>
      <c r="F96" s="1472"/>
      <c r="G96" s="1472"/>
      <c r="H96" s="1472"/>
      <c r="I96" s="1473"/>
      <c r="J96" s="68"/>
      <c r="K96" s="68"/>
      <c r="L96" s="68"/>
      <c r="M96" s="68"/>
      <c r="N96" s="68"/>
      <c r="O96" s="68"/>
      <c r="P96" s="68"/>
      <c r="Q96" s="68"/>
      <c r="R96" s="68"/>
      <c r="S96" s="68"/>
      <c r="T96" s="68"/>
      <c r="U96" s="68"/>
      <c r="V96" s="70"/>
    </row>
    <row r="97" spans="1:22" ht="44.25" customHeight="1">
      <c r="A97" s="71"/>
      <c r="B97" s="1460" t="s">
        <v>129</v>
      </c>
      <c r="C97" s="1458"/>
      <c r="D97" s="1459"/>
      <c r="E97" s="74" t="s">
        <v>130</v>
      </c>
      <c r="F97" s="1460" t="s">
        <v>131</v>
      </c>
      <c r="G97" s="1458"/>
      <c r="H97" s="1458"/>
      <c r="I97" s="1459"/>
      <c r="J97" s="68"/>
      <c r="K97" s="68"/>
      <c r="L97" s="68"/>
      <c r="M97" s="68"/>
      <c r="N97" s="68"/>
      <c r="O97" s="68"/>
      <c r="P97" s="68"/>
      <c r="Q97" s="68"/>
      <c r="R97" s="68"/>
      <c r="S97" s="68"/>
      <c r="T97" s="68"/>
      <c r="U97" s="68"/>
      <c r="V97" s="70"/>
    </row>
    <row r="98" spans="1:22" ht="45" customHeight="1">
      <c r="A98" s="71"/>
      <c r="B98" s="1462" t="str">
        <f t="shared" ref="B98:B107" si="13">+D20</f>
        <v>Virus                               (Exposición con ácaros al archivar documentos)</v>
      </c>
      <c r="C98" s="1463"/>
      <c r="D98" s="1464"/>
      <c r="E98" s="186">
        <f t="shared" ref="E98:E107" si="14">+O20</f>
        <v>300</v>
      </c>
      <c r="F98" s="1465" t="str">
        <f t="shared" ref="F98:F107" si="15">+Q20</f>
        <v>ACEPTABLE CON CONTROL ESPECIFICO</v>
      </c>
      <c r="G98" s="1466"/>
      <c r="H98" s="1466"/>
      <c r="I98" s="1467"/>
      <c r="J98" s="68"/>
      <c r="K98" s="69"/>
      <c r="L98" s="69"/>
      <c r="M98" s="69"/>
      <c r="N98" s="69"/>
      <c r="O98" s="69"/>
      <c r="P98" s="69"/>
      <c r="Q98" s="69"/>
      <c r="R98" s="69"/>
      <c r="S98" s="69"/>
      <c r="T98" s="69"/>
      <c r="U98" s="69"/>
      <c r="V98" s="70"/>
    </row>
    <row r="99" spans="1:22" ht="43.8">
      <c r="A99" s="71"/>
      <c r="B99" s="1462" t="str">
        <f t="shared" si="13"/>
        <v xml:space="preserve">Material Particulado Acumulación de material particulado (polvo) en la documentación del área de archivo. </v>
      </c>
      <c r="C99" s="1463"/>
      <c r="D99" s="1464"/>
      <c r="E99" s="186">
        <f t="shared" si="14"/>
        <v>300</v>
      </c>
      <c r="F99" s="1465" t="str">
        <f t="shared" si="15"/>
        <v>ACEPTABLE CON CONTROL ESPECIFICO</v>
      </c>
      <c r="G99" s="1466"/>
      <c r="H99" s="1466"/>
      <c r="I99" s="1467"/>
      <c r="J99" s="68"/>
      <c r="K99" s="69"/>
      <c r="L99" s="69"/>
      <c r="M99" s="69"/>
      <c r="N99" s="69"/>
      <c r="O99" s="69"/>
      <c r="P99" s="69"/>
      <c r="Q99" s="69"/>
      <c r="R99" s="69"/>
      <c r="S99" s="69"/>
      <c r="T99" s="69"/>
      <c r="U99" s="69"/>
      <c r="V99" s="70"/>
    </row>
    <row r="100" spans="1:22" ht="43.8">
      <c r="A100" s="71"/>
      <c r="B100" s="1462" t="str">
        <f t="shared" si="13"/>
        <v>Radiaciones No ionizantes                                   (Exposición a pantallas del computador)</v>
      </c>
      <c r="C100" s="1463"/>
      <c r="D100" s="1464"/>
      <c r="E100" s="186">
        <f t="shared" si="14"/>
        <v>40</v>
      </c>
      <c r="F100" s="1465" t="str">
        <f t="shared" si="15"/>
        <v>MEJORABLE</v>
      </c>
      <c r="G100" s="1466"/>
      <c r="H100" s="1466"/>
      <c r="I100" s="1467"/>
      <c r="J100" s="68"/>
      <c r="K100" s="69"/>
      <c r="L100" s="69"/>
      <c r="M100" s="69"/>
      <c r="N100" s="69"/>
      <c r="O100" s="69"/>
      <c r="P100" s="69"/>
      <c r="Q100" s="69"/>
      <c r="R100" s="69"/>
      <c r="S100" s="69"/>
      <c r="T100" s="69"/>
      <c r="U100" s="69"/>
      <c r="V100" s="70"/>
    </row>
    <row r="101" spans="1:22" ht="191.25" customHeight="1">
      <c r="A101" s="71"/>
      <c r="B101" s="1462" t="str">
        <f t="shared" si="13"/>
        <v>Postura Mantenida: Postura sedente  durante la jornada de trabajo</v>
      </c>
      <c r="C101" s="1463"/>
      <c r="D101" s="1464"/>
      <c r="E101" s="186">
        <f t="shared" si="14"/>
        <v>180</v>
      </c>
      <c r="F101" s="1465" t="str">
        <f t="shared" si="15"/>
        <v>ACEPTABLE CON CONTROL ESPECIFICO</v>
      </c>
      <c r="G101" s="1466"/>
      <c r="H101" s="1466"/>
      <c r="I101" s="1467"/>
      <c r="J101" s="68"/>
      <c r="K101" s="69"/>
      <c r="L101" s="69"/>
      <c r="M101" s="69"/>
      <c r="N101" s="69"/>
      <c r="O101" s="69"/>
      <c r="P101" s="69"/>
      <c r="Q101" s="69"/>
      <c r="R101" s="69"/>
      <c r="S101" s="69"/>
      <c r="T101" s="69"/>
      <c r="U101" s="69"/>
      <c r="V101" s="70"/>
    </row>
    <row r="102" spans="1:22" ht="44.25" customHeight="1">
      <c r="A102" s="71"/>
      <c r="B102" s="1462" t="str">
        <f t="shared" si="13"/>
        <v>Esfuerzos: Carga dinámica , movilización de varios segmentos corporales para el desarrollo de la tarea</v>
      </c>
      <c r="C102" s="1463"/>
      <c r="D102" s="1464"/>
      <c r="E102" s="186">
        <f t="shared" si="14"/>
        <v>180</v>
      </c>
      <c r="F102" s="1465" t="str">
        <f t="shared" si="15"/>
        <v>ACEPTABLE CON CONTROL ESPECIFICO</v>
      </c>
      <c r="G102" s="1466"/>
      <c r="H102" s="1466"/>
      <c r="I102" s="1467"/>
      <c r="J102" s="68"/>
      <c r="K102" s="69"/>
      <c r="L102" s="69"/>
      <c r="M102" s="69"/>
      <c r="N102" s="69"/>
      <c r="O102" s="69"/>
      <c r="P102" s="69"/>
      <c r="Q102" s="69"/>
      <c r="R102" s="69"/>
      <c r="S102" s="69"/>
      <c r="T102" s="69"/>
      <c r="U102" s="69"/>
      <c r="V102" s="70"/>
    </row>
    <row r="103" spans="1:22" ht="44.25" customHeight="1">
      <c r="A103" s="71"/>
      <c r="B103" s="1462" t="str">
        <f t="shared" si="13"/>
        <v>Movimientos repetitivos: Ingreso de datos a video terminales</v>
      </c>
      <c r="C103" s="1463"/>
      <c r="D103" s="1464"/>
      <c r="E103" s="186">
        <f t="shared" si="14"/>
        <v>180</v>
      </c>
      <c r="F103" s="1465" t="str">
        <f t="shared" si="15"/>
        <v>ACEPTABLE CON CONTROL ESPECIFICO</v>
      </c>
      <c r="G103" s="1466"/>
      <c r="H103" s="1466"/>
      <c r="I103" s="1467"/>
      <c r="J103" s="68"/>
      <c r="K103" s="69"/>
      <c r="L103" s="69"/>
      <c r="M103" s="69"/>
      <c r="N103" s="69"/>
      <c r="O103" s="69"/>
      <c r="P103" s="69"/>
      <c r="Q103" s="69"/>
      <c r="R103" s="69"/>
      <c r="S103" s="69"/>
      <c r="T103" s="69"/>
      <c r="U103" s="69"/>
      <c r="V103" s="70"/>
    </row>
    <row r="104" spans="1:22" ht="44.25" customHeight="1">
      <c r="A104" s="71"/>
      <c r="B104" s="1462" t="str">
        <f t="shared" si="13"/>
        <v>Manipulación de cargas (elevar bajar):  Disposición de archivo en estantería</v>
      </c>
      <c r="C104" s="1463"/>
      <c r="D104" s="1464"/>
      <c r="E104" s="186">
        <f t="shared" si="14"/>
        <v>180</v>
      </c>
      <c r="F104" s="1465" t="str">
        <f t="shared" si="15"/>
        <v>ACEPTABLE CON CONTROL ESPECIFICO</v>
      </c>
      <c r="G104" s="1466"/>
      <c r="H104" s="1466"/>
      <c r="I104" s="1467"/>
      <c r="J104" s="68"/>
      <c r="K104" s="69"/>
      <c r="L104" s="69"/>
      <c r="M104" s="69"/>
      <c r="N104" s="69"/>
      <c r="O104" s="69"/>
      <c r="P104" s="69"/>
      <c r="Q104" s="69"/>
      <c r="R104" s="69"/>
      <c r="S104" s="69"/>
      <c r="T104" s="69"/>
      <c r="U104" s="69"/>
      <c r="V104" s="70"/>
    </row>
    <row r="105" spans="1:22" ht="44.25" customHeight="1">
      <c r="A105" s="71"/>
      <c r="B105" s="1462" t="str">
        <f t="shared" si="13"/>
        <v>Locativo: Sistemas y medios de almacenamiento sin anclar</v>
      </c>
      <c r="C105" s="1463"/>
      <c r="D105" s="1464"/>
      <c r="E105" s="186">
        <f t="shared" si="14"/>
        <v>120</v>
      </c>
      <c r="F105" s="1465" t="str">
        <f t="shared" si="15"/>
        <v>MEJORABLE</v>
      </c>
      <c r="G105" s="1466"/>
      <c r="H105" s="1466"/>
      <c r="I105" s="1467"/>
      <c r="J105" s="68"/>
      <c r="K105" s="69"/>
      <c r="L105" s="69"/>
      <c r="M105" s="69"/>
      <c r="N105" s="69"/>
      <c r="O105" s="69"/>
      <c r="P105" s="69"/>
      <c r="Q105" s="69"/>
      <c r="R105" s="69"/>
      <c r="S105" s="69"/>
      <c r="T105" s="69"/>
      <c r="U105" s="69"/>
      <c r="V105" s="70"/>
    </row>
    <row r="106" spans="1:22" ht="44.25" customHeight="1">
      <c r="A106" s="71"/>
      <c r="B106" s="1462" t="str">
        <f t="shared" si="13"/>
        <v>Mecánico                                         (Manejo de Equipos y elementos de Oficina)</v>
      </c>
      <c r="C106" s="1463"/>
      <c r="D106" s="1464"/>
      <c r="E106" s="186">
        <f t="shared" si="14"/>
        <v>120</v>
      </c>
      <c r="F106" s="1465" t="str">
        <f t="shared" si="15"/>
        <v>MEJORABLE</v>
      </c>
      <c r="G106" s="1466"/>
      <c r="H106" s="1466"/>
      <c r="I106" s="1467"/>
      <c r="J106" s="68"/>
      <c r="K106" s="69"/>
      <c r="L106" s="69"/>
      <c r="M106" s="69"/>
      <c r="N106" s="69"/>
      <c r="O106" s="69"/>
      <c r="P106" s="69"/>
      <c r="Q106" s="69"/>
      <c r="R106" s="69"/>
      <c r="S106" s="69"/>
      <c r="T106" s="69"/>
      <c r="U106" s="69"/>
      <c r="V106" s="70"/>
    </row>
    <row r="107" spans="1:22" ht="44.25" customHeight="1">
      <c r="A107" s="71"/>
      <c r="B107" s="1462" t="str">
        <f t="shared" si="13"/>
        <v>Mecánico: Manipulación de archivo antiguo con gancho metálico</v>
      </c>
      <c r="C107" s="1463"/>
      <c r="D107" s="1464"/>
      <c r="E107" s="186">
        <f t="shared" si="14"/>
        <v>100</v>
      </c>
      <c r="F107" s="1465" t="str">
        <f t="shared" si="15"/>
        <v>MEJORABLE</v>
      </c>
      <c r="G107" s="1466"/>
      <c r="H107" s="1466"/>
      <c r="I107" s="1467"/>
      <c r="J107" s="68"/>
      <c r="K107" s="69"/>
      <c r="L107" s="69"/>
      <c r="M107" s="69"/>
      <c r="N107" s="69"/>
      <c r="O107" s="69"/>
      <c r="P107" s="69"/>
      <c r="Q107" s="69"/>
      <c r="R107" s="69"/>
      <c r="S107" s="69"/>
      <c r="T107" s="69"/>
      <c r="U107" s="69"/>
      <c r="V107" s="70"/>
    </row>
    <row r="108" spans="1:22" ht="44.25" customHeight="1">
      <c r="A108" s="71"/>
      <c r="B108" s="75"/>
      <c r="C108" s="75"/>
      <c r="D108" s="75"/>
      <c r="E108" s="76"/>
      <c r="F108" s="76"/>
      <c r="G108" s="76"/>
      <c r="H108" s="76"/>
      <c r="I108" s="76"/>
      <c r="J108" s="68"/>
      <c r="K108" s="69"/>
      <c r="L108" s="69"/>
      <c r="M108" s="69"/>
      <c r="N108" s="69"/>
      <c r="O108" s="69"/>
      <c r="P108" s="69"/>
      <c r="Q108" s="69"/>
      <c r="R108" s="69"/>
      <c r="S108" s="69"/>
      <c r="T108" s="69"/>
      <c r="U108" s="69"/>
      <c r="V108" s="70"/>
    </row>
    <row r="109" spans="1:22" ht="44.25" customHeight="1">
      <c r="A109" s="71"/>
      <c r="B109" s="77"/>
      <c r="C109" s="68"/>
      <c r="D109" s="68"/>
      <c r="E109" s="69"/>
      <c r="F109" s="68"/>
      <c r="G109" s="68"/>
      <c r="H109" s="68"/>
      <c r="I109" s="68"/>
      <c r="J109" s="68"/>
      <c r="K109" s="69"/>
      <c r="L109" s="69"/>
      <c r="M109" s="69"/>
      <c r="N109" s="69"/>
      <c r="O109" s="69"/>
      <c r="P109" s="69"/>
      <c r="Q109" s="69"/>
      <c r="R109" s="69"/>
      <c r="S109" s="69"/>
      <c r="T109" s="69"/>
      <c r="U109" s="69"/>
      <c r="V109" s="70"/>
    </row>
    <row r="110" spans="1:22" ht="44.25" customHeight="1">
      <c r="A110" s="71"/>
      <c r="B110" s="1471" t="s">
        <v>706</v>
      </c>
      <c r="C110" s="1472"/>
      <c r="D110" s="1472"/>
      <c r="E110" s="1472"/>
      <c r="F110" s="1472"/>
      <c r="G110" s="1472"/>
      <c r="H110" s="1472"/>
      <c r="I110" s="1473"/>
      <c r="J110" s="68"/>
      <c r="K110" s="69"/>
      <c r="L110" s="69"/>
      <c r="M110" s="69"/>
      <c r="N110" s="69"/>
      <c r="O110" s="69"/>
      <c r="P110" s="69"/>
      <c r="Q110" s="69"/>
      <c r="R110" s="69"/>
      <c r="S110" s="69"/>
      <c r="T110" s="69"/>
      <c r="U110" s="69"/>
      <c r="V110" s="70"/>
    </row>
    <row r="111" spans="1:22" ht="44.25" customHeight="1">
      <c r="A111" s="71"/>
      <c r="B111" s="1460" t="s">
        <v>129</v>
      </c>
      <c r="C111" s="1458"/>
      <c r="D111" s="1459"/>
      <c r="E111" s="74" t="s">
        <v>130</v>
      </c>
      <c r="F111" s="1460" t="s">
        <v>131</v>
      </c>
      <c r="G111" s="1458"/>
      <c r="H111" s="1458"/>
      <c r="I111" s="1459"/>
      <c r="J111" s="68"/>
      <c r="K111" s="69"/>
      <c r="L111" s="69"/>
      <c r="M111" s="69"/>
      <c r="N111" s="69"/>
      <c r="O111" s="69"/>
      <c r="P111" s="69"/>
      <c r="Q111" s="69"/>
      <c r="R111" s="69"/>
      <c r="S111" s="69"/>
      <c r="T111" s="69"/>
      <c r="U111" s="69"/>
      <c r="V111" s="70"/>
    </row>
    <row r="112" spans="1:22" ht="43.8">
      <c r="A112" s="71"/>
      <c r="B112" s="1700" t="str">
        <f>D30</f>
        <v xml:space="preserve">Radiaciones no ionizantes                                                 Exposición a luz solar en actividades externas </v>
      </c>
      <c r="C112" s="1701"/>
      <c r="D112" s="1702"/>
      <c r="E112" s="186">
        <f>O30</f>
        <v>300</v>
      </c>
      <c r="F112" s="1465" t="str">
        <f>Q30</f>
        <v>ACEPTABLE CON CONTROL ESPECIFICO</v>
      </c>
      <c r="G112" s="1466"/>
      <c r="H112" s="1466"/>
      <c r="I112" s="1467"/>
      <c r="J112" s="68"/>
      <c r="K112" s="69"/>
      <c r="L112" s="69"/>
      <c r="M112" s="69"/>
      <c r="N112" s="69"/>
      <c r="O112" s="69"/>
      <c r="P112" s="69"/>
      <c r="Q112" s="69"/>
      <c r="R112" s="69"/>
      <c r="S112" s="69"/>
      <c r="T112" s="69"/>
      <c r="U112" s="69"/>
      <c r="V112" s="70"/>
    </row>
    <row r="113" spans="1:22" ht="44.25" customHeight="1">
      <c r="A113" s="71"/>
      <c r="B113" s="1700" t="str">
        <f t="shared" ref="B113:B120" si="16">D31</f>
        <v>Picaduras         y Mordeduras             (Exposición con animales en las vías públicas)</v>
      </c>
      <c r="C113" s="1701"/>
      <c r="D113" s="1702"/>
      <c r="E113" s="186">
        <f t="shared" ref="E113:E120" si="17">O31</f>
        <v>180</v>
      </c>
      <c r="F113" s="1465" t="str">
        <f t="shared" ref="F113:F120" si="18">Q31</f>
        <v>ACEPTABLE CON CONTROL ESPECIFICO</v>
      </c>
      <c r="G113" s="1466"/>
      <c r="H113" s="1466"/>
      <c r="I113" s="1467"/>
      <c r="J113" s="68"/>
      <c r="K113" s="69"/>
      <c r="L113" s="69"/>
      <c r="M113" s="69"/>
      <c r="N113" s="69"/>
      <c r="O113" s="69"/>
      <c r="P113" s="69"/>
      <c r="Q113" s="69"/>
      <c r="R113" s="69"/>
      <c r="S113" s="69"/>
      <c r="T113" s="69"/>
      <c r="U113" s="69"/>
      <c r="V113" s="70"/>
    </row>
    <row r="114" spans="1:22" ht="44.25" customHeight="1">
      <c r="A114" s="71"/>
      <c r="B114" s="1700" t="str">
        <f t="shared" si="16"/>
        <v>Postura mantenida                          (Bípeda por desplazamiento)</v>
      </c>
      <c r="C114" s="1701"/>
      <c r="D114" s="1702"/>
      <c r="E114" s="186">
        <f t="shared" si="17"/>
        <v>180</v>
      </c>
      <c r="F114" s="1465" t="str">
        <f t="shared" si="18"/>
        <v>ACEPTABLE CON CONTROL ESPECIFICO</v>
      </c>
      <c r="G114" s="1466"/>
      <c r="H114" s="1466"/>
      <c r="I114" s="1467"/>
      <c r="J114" s="68"/>
      <c r="K114" s="69"/>
      <c r="L114" s="69"/>
      <c r="M114" s="69"/>
      <c r="N114" s="69"/>
      <c r="O114" s="69"/>
      <c r="P114" s="69"/>
      <c r="Q114" s="69"/>
      <c r="R114" s="69"/>
      <c r="S114" s="69"/>
      <c r="T114" s="69"/>
      <c r="U114" s="69"/>
      <c r="V114" s="70"/>
    </row>
    <row r="115" spans="1:22" ht="174" customHeight="1">
      <c r="A115" s="71"/>
      <c r="B115" s="1700" t="str">
        <f t="shared" si="16"/>
        <v>Locativo
Superficies de trabajo  irregulares y  desniveladas, terrenos inestables y escarpados                                 (Desplazamiento en las áreas del evento)</v>
      </c>
      <c r="C115" s="1701"/>
      <c r="D115" s="1702"/>
      <c r="E115" s="186">
        <f t="shared" si="17"/>
        <v>180</v>
      </c>
      <c r="F115" s="1465" t="str">
        <f t="shared" si="18"/>
        <v>ACEPTABLE CON CONTROL ESPECIFICO</v>
      </c>
      <c r="G115" s="1466"/>
      <c r="H115" s="1466"/>
      <c r="I115" s="1467"/>
      <c r="J115" s="68"/>
      <c r="K115" s="69"/>
      <c r="L115" s="69"/>
      <c r="M115" s="69"/>
      <c r="N115" s="69"/>
      <c r="O115" s="69"/>
      <c r="P115" s="69"/>
      <c r="Q115" s="69"/>
      <c r="R115" s="69"/>
      <c r="S115" s="69"/>
      <c r="T115" s="69"/>
      <c r="U115" s="69"/>
      <c r="V115" s="70"/>
    </row>
    <row r="116" spans="1:22" ht="47.25" customHeight="1">
      <c r="A116" s="71"/>
      <c r="B116" s="1700" t="str">
        <f t="shared" si="16"/>
        <v xml:space="preserve">ELÉCTRICO Baja tensión ( cercas eléctricas) </v>
      </c>
      <c r="C116" s="1701"/>
      <c r="D116" s="1702"/>
      <c r="E116" s="186">
        <f t="shared" si="17"/>
        <v>120</v>
      </c>
      <c r="F116" s="1465" t="str">
        <f t="shared" si="18"/>
        <v>MEJORABLE</v>
      </c>
      <c r="G116" s="1466"/>
      <c r="H116" s="1466"/>
      <c r="I116" s="1467"/>
      <c r="J116" s="68"/>
      <c r="K116" s="69"/>
      <c r="L116" s="69"/>
      <c r="M116" s="69"/>
      <c r="N116" s="69"/>
      <c r="O116" s="69"/>
      <c r="P116" s="69"/>
      <c r="Q116" s="69"/>
      <c r="R116" s="69"/>
      <c r="S116" s="69"/>
      <c r="T116" s="69"/>
      <c r="U116" s="69"/>
      <c r="V116" s="70"/>
    </row>
    <row r="117" spans="1:22" ht="44.25" customHeight="1">
      <c r="A117" s="71"/>
      <c r="B117" s="1700" t="str">
        <f t="shared" si="16"/>
        <v xml:space="preserve">Accidentes causados por semovientes </v>
      </c>
      <c r="C117" s="1701"/>
      <c r="D117" s="1702"/>
      <c r="E117" s="186">
        <f t="shared" si="17"/>
        <v>120</v>
      </c>
      <c r="F117" s="1465" t="str">
        <f t="shared" si="18"/>
        <v>MEJORABLE</v>
      </c>
      <c r="G117" s="1466"/>
      <c r="H117" s="1466"/>
      <c r="I117" s="1467"/>
      <c r="J117" s="68"/>
      <c r="K117" s="69"/>
      <c r="L117" s="69"/>
      <c r="M117" s="69"/>
      <c r="N117" s="69"/>
      <c r="O117" s="69"/>
      <c r="P117" s="69"/>
      <c r="Q117" s="69"/>
      <c r="R117" s="69"/>
      <c r="S117" s="69"/>
      <c r="T117" s="69"/>
      <c r="U117" s="69"/>
      <c r="V117" s="70"/>
    </row>
    <row r="118" spans="1:22" ht="44.25" customHeight="1">
      <c r="A118" s="71"/>
      <c r="B118" s="1700" t="str">
        <f t="shared" si="16"/>
        <v xml:space="preserve">Accidentes de tránsito                      
(En los desplazamientos en las vías)
VER MATRIZ DE RIESGO VIAL </v>
      </c>
      <c r="C118" s="1701"/>
      <c r="D118" s="1702"/>
      <c r="E118" s="186">
        <f t="shared" si="17"/>
        <v>200</v>
      </c>
      <c r="F118" s="1465" t="str">
        <f t="shared" si="18"/>
        <v>ACEPTABLE CON CONTROL ESPECIFICO</v>
      </c>
      <c r="G118" s="1466"/>
      <c r="H118" s="1466"/>
      <c r="I118" s="1467"/>
      <c r="J118" s="68"/>
      <c r="K118" s="69"/>
      <c r="L118" s="69"/>
      <c r="M118" s="69"/>
      <c r="N118" s="69"/>
      <c r="O118" s="69"/>
      <c r="P118" s="69"/>
      <c r="Q118" s="69"/>
      <c r="R118" s="69"/>
      <c r="S118" s="69"/>
      <c r="T118" s="69"/>
      <c r="U118" s="69"/>
      <c r="V118" s="70"/>
    </row>
    <row r="119" spans="1:22" ht="44.25" customHeight="1">
      <c r="A119" s="71"/>
      <c r="B119" s="1700" t="str">
        <f t="shared" si="16"/>
        <v>Público
(Robos - Atracos - Asaltos)</v>
      </c>
      <c r="C119" s="1701"/>
      <c r="D119" s="1702"/>
      <c r="E119" s="186">
        <f t="shared" si="17"/>
        <v>400</v>
      </c>
      <c r="F119" s="1465" t="str">
        <f t="shared" si="18"/>
        <v>ACEPTABLE CON CONTROL ESPECIFICO</v>
      </c>
      <c r="G119" s="1466"/>
      <c r="H119" s="1466"/>
      <c r="I119" s="1467"/>
      <c r="J119" s="68"/>
      <c r="K119" s="69"/>
      <c r="L119" s="69"/>
      <c r="M119" s="69"/>
      <c r="N119" s="69"/>
      <c r="O119" s="69"/>
      <c r="P119" s="69"/>
      <c r="Q119" s="69"/>
      <c r="R119" s="69"/>
      <c r="S119" s="69"/>
      <c r="T119" s="69"/>
      <c r="U119" s="69"/>
      <c r="V119" s="70"/>
    </row>
    <row r="120" spans="1:22" ht="44.25" customHeight="1">
      <c r="A120" s="71"/>
      <c r="B120" s="1700" t="str">
        <f t="shared" si="16"/>
        <v>Público
(Agresiones verbales - Actos Violentos)</v>
      </c>
      <c r="C120" s="1701"/>
      <c r="D120" s="1702"/>
      <c r="E120" s="186">
        <f t="shared" si="17"/>
        <v>400</v>
      </c>
      <c r="F120" s="1465" t="str">
        <f t="shared" si="18"/>
        <v>ACEPTABLE CON CONTROL ESPECIFICO</v>
      </c>
      <c r="G120" s="1466"/>
      <c r="H120" s="1466"/>
      <c r="I120" s="1467"/>
      <c r="J120" s="68"/>
      <c r="K120" s="68"/>
      <c r="L120" s="68"/>
      <c r="M120" s="68"/>
      <c r="N120" s="68"/>
      <c r="O120" s="68"/>
      <c r="P120" s="68"/>
      <c r="Q120" s="68"/>
      <c r="R120" s="68"/>
      <c r="S120" s="68"/>
      <c r="T120" s="68"/>
      <c r="U120" s="68"/>
      <c r="V120" s="70"/>
    </row>
    <row r="121" spans="1:22" ht="44.25" customHeight="1">
      <c r="A121" s="71"/>
      <c r="B121" s="68"/>
      <c r="J121" s="68"/>
      <c r="K121" s="68"/>
      <c r="L121" s="68"/>
      <c r="M121" s="68"/>
      <c r="N121" s="68"/>
      <c r="O121" s="68"/>
      <c r="P121" s="68"/>
      <c r="Q121" s="68"/>
      <c r="R121" s="68"/>
      <c r="S121" s="68"/>
      <c r="T121" s="68"/>
      <c r="U121" s="68"/>
      <c r="V121" s="70"/>
    </row>
    <row r="122" spans="1:22" ht="47.25" customHeight="1">
      <c r="A122" s="71"/>
      <c r="B122" s="68"/>
      <c r="J122" s="68"/>
      <c r="K122" s="68"/>
      <c r="L122" s="68"/>
      <c r="M122" s="68"/>
      <c r="N122" s="68"/>
      <c r="O122" s="68"/>
      <c r="P122" s="68"/>
      <c r="Q122" s="68"/>
      <c r="R122" s="68"/>
      <c r="S122" s="68"/>
      <c r="T122" s="68"/>
      <c r="U122" s="68"/>
      <c r="V122" s="70"/>
    </row>
    <row r="123" spans="1:22" ht="47.25" customHeight="1">
      <c r="A123" s="71"/>
      <c r="B123" s="1471" t="str">
        <f>B39</f>
        <v xml:space="preserve">*RECIBIR Y ENTREGAR SUSTANCIAS QUÍMICAS (VENENOS) EN LA BODEGA DEL ARADO. 
*DESPLAZAMIENTO A LA BODEGA ARADO; APLICA PARA FUNCIONARIOS DE PLANTA Y/O CONTRATO.   
</v>
      </c>
      <c r="C123" s="1472"/>
      <c r="D123" s="1472"/>
      <c r="E123" s="1472"/>
      <c r="F123" s="1472"/>
      <c r="G123" s="1472"/>
      <c r="H123" s="1472"/>
      <c r="I123" s="1473"/>
      <c r="J123" s="68"/>
      <c r="K123" s="68"/>
      <c r="L123" s="68"/>
      <c r="M123" s="68"/>
      <c r="N123" s="68"/>
      <c r="O123" s="68"/>
      <c r="P123" s="68"/>
      <c r="Q123" s="68"/>
      <c r="R123" s="68"/>
      <c r="S123" s="68"/>
      <c r="T123" s="68"/>
      <c r="U123" s="68"/>
      <c r="V123" s="70"/>
    </row>
    <row r="124" spans="1:22" ht="47.25" customHeight="1">
      <c r="A124" s="71"/>
      <c r="B124" s="1460" t="s">
        <v>129</v>
      </c>
      <c r="C124" s="1458"/>
      <c r="D124" s="1459"/>
      <c r="E124" s="74" t="s">
        <v>130</v>
      </c>
      <c r="F124" s="1460" t="s">
        <v>131</v>
      </c>
      <c r="G124" s="1458"/>
      <c r="H124" s="1458"/>
      <c r="I124" s="1459"/>
      <c r="J124" s="68"/>
      <c r="K124" s="68"/>
      <c r="L124" s="68"/>
      <c r="M124" s="68"/>
      <c r="N124" s="68"/>
      <c r="O124" s="68"/>
      <c r="P124" s="68"/>
      <c r="Q124" s="68"/>
      <c r="R124" s="68"/>
      <c r="S124" s="68"/>
      <c r="T124" s="68"/>
      <c r="U124" s="68"/>
      <c r="V124" s="70"/>
    </row>
    <row r="125" spans="1:22" ht="47.25" customHeight="1">
      <c r="A125" s="71"/>
      <c r="B125" s="1700" t="str">
        <f t="shared" ref="B125:B131" si="19">D39</f>
        <v>Picaduras            y Mordeduras          (Exposición con animales en las vías públicas)</v>
      </c>
      <c r="C125" s="1701"/>
      <c r="D125" s="1702"/>
      <c r="E125" s="186">
        <f t="shared" ref="E125:E131" si="20">O39</f>
        <v>100</v>
      </c>
      <c r="F125" s="1465" t="str">
        <f t="shared" ref="F125:F131" si="21">Q39</f>
        <v>MEJORABLE</v>
      </c>
      <c r="G125" s="1466"/>
      <c r="H125" s="1466"/>
      <c r="I125" s="1467"/>
      <c r="J125" s="68"/>
      <c r="K125" s="68"/>
      <c r="L125" s="68"/>
      <c r="M125" s="68"/>
      <c r="N125" s="68"/>
      <c r="O125" s="68"/>
      <c r="P125" s="68"/>
      <c r="Q125" s="68"/>
      <c r="R125" s="68"/>
      <c r="S125" s="68"/>
      <c r="T125" s="68"/>
      <c r="U125" s="68"/>
      <c r="V125" s="70"/>
    </row>
    <row r="126" spans="1:22" ht="47.25" customHeight="1">
      <c r="A126" s="71"/>
      <c r="B126" s="1700" t="str">
        <f t="shared" si="19"/>
        <v>Sustancias químicas  - gases y vapores ( manipulación de sustancias)</v>
      </c>
      <c r="C126" s="1701"/>
      <c r="D126" s="1702"/>
      <c r="E126" s="186">
        <f t="shared" si="20"/>
        <v>450</v>
      </c>
      <c r="F126" s="1465" t="str">
        <f t="shared" si="21"/>
        <v>ACEPTABLE CON CONTROL ESPECIFICO</v>
      </c>
      <c r="G126" s="1466"/>
      <c r="H126" s="1466"/>
      <c r="I126" s="1467"/>
      <c r="J126" s="68"/>
      <c r="K126" s="68"/>
      <c r="L126" s="68"/>
      <c r="M126" s="68"/>
      <c r="N126" s="68"/>
      <c r="O126" s="68"/>
      <c r="P126" s="68"/>
      <c r="Q126" s="68"/>
      <c r="R126" s="68"/>
      <c r="S126" s="68"/>
      <c r="T126" s="68"/>
      <c r="U126" s="68"/>
      <c r="V126" s="70"/>
    </row>
    <row r="127" spans="1:22" ht="47.25" customHeight="1">
      <c r="A127" s="71"/>
      <c r="B127" s="1700" t="str">
        <f t="shared" si="19"/>
        <v>Esfuerzos: Carga dinámica , movilización de varios segmentos corporales para el desarrollo de la tarea</v>
      </c>
      <c r="C127" s="1701"/>
      <c r="D127" s="1702"/>
      <c r="E127" s="186">
        <f t="shared" si="20"/>
        <v>300</v>
      </c>
      <c r="F127" s="1465" t="str">
        <f t="shared" si="21"/>
        <v>ACEPTABLE CON CONTROL ESPECIFICO</v>
      </c>
      <c r="G127" s="1466"/>
      <c r="H127" s="1466"/>
      <c r="I127" s="1467"/>
      <c r="J127" s="68"/>
      <c r="K127" s="68"/>
      <c r="L127" s="68"/>
      <c r="M127" s="68"/>
      <c r="N127" s="68"/>
      <c r="O127" s="68"/>
      <c r="P127" s="68"/>
      <c r="Q127" s="68"/>
      <c r="R127" s="68"/>
      <c r="S127" s="68"/>
      <c r="T127" s="68"/>
      <c r="U127" s="68"/>
      <c r="V127" s="70"/>
    </row>
    <row r="128" spans="1:22" ht="47.25" customHeight="1">
      <c r="A128" s="71"/>
      <c r="B128" s="1700" t="str">
        <f t="shared" si="19"/>
        <v xml:space="preserve">Manejo De cargas, en la entrega de los productos </v>
      </c>
      <c r="C128" s="1701"/>
      <c r="D128" s="1702"/>
      <c r="E128" s="186">
        <f t="shared" si="20"/>
        <v>300</v>
      </c>
      <c r="F128" s="1465" t="str">
        <f t="shared" si="21"/>
        <v>ACEPTABLE CON CONTROL ESPECIFICO</v>
      </c>
      <c r="G128" s="1466"/>
      <c r="H128" s="1466"/>
      <c r="I128" s="1467"/>
      <c r="J128" s="68"/>
      <c r="K128" s="68"/>
      <c r="L128" s="68"/>
      <c r="M128" s="68"/>
      <c r="N128" s="68"/>
      <c r="O128" s="68"/>
      <c r="P128" s="68"/>
      <c r="Q128" s="68"/>
      <c r="R128" s="68"/>
      <c r="S128" s="68"/>
      <c r="T128" s="68"/>
      <c r="U128" s="68"/>
      <c r="V128" s="70"/>
    </row>
    <row r="129" spans="1:22" ht="47.25" customHeight="1">
      <c r="A129" s="71"/>
      <c r="B129" s="1700" t="str">
        <f t="shared" si="19"/>
        <v xml:space="preserve">Locativo
Superficies de trabajo  irregulares y  desniveladas                                </v>
      </c>
      <c r="C129" s="1701"/>
      <c r="D129" s="1702"/>
      <c r="E129" s="186">
        <f t="shared" si="20"/>
        <v>120</v>
      </c>
      <c r="F129" s="1465" t="str">
        <f t="shared" si="21"/>
        <v>MEJORABLE</v>
      </c>
      <c r="G129" s="1466"/>
      <c r="H129" s="1466"/>
      <c r="I129" s="1467"/>
      <c r="J129" s="68"/>
      <c r="K129" s="68"/>
      <c r="L129" s="68"/>
      <c r="M129" s="68"/>
      <c r="N129" s="68"/>
      <c r="O129" s="68"/>
      <c r="P129" s="68"/>
      <c r="Q129" s="68"/>
      <c r="R129" s="68"/>
      <c r="S129" s="68"/>
      <c r="T129" s="68"/>
      <c r="U129" s="68"/>
      <c r="V129" s="70"/>
    </row>
    <row r="130" spans="1:22" ht="47.25" customHeight="1">
      <c r="A130" s="71"/>
      <c r="B130" s="1700" t="str">
        <f t="shared" si="19"/>
        <v>Público
(Robos - Atracos - Asaltos - Agresiones verbales - Actos Violentos)</v>
      </c>
      <c r="C130" s="1701"/>
      <c r="D130" s="1702"/>
      <c r="E130" s="186">
        <f t="shared" si="20"/>
        <v>400</v>
      </c>
      <c r="F130" s="1465" t="str">
        <f t="shared" si="21"/>
        <v>ACEPTABLE CON CONTROL ESPECIFICO</v>
      </c>
      <c r="G130" s="1466"/>
      <c r="H130" s="1466"/>
      <c r="I130" s="1467"/>
      <c r="J130" s="68"/>
      <c r="K130" s="68"/>
      <c r="L130" s="68"/>
      <c r="M130" s="68"/>
      <c r="N130" s="68"/>
      <c r="O130" s="68"/>
      <c r="P130" s="68"/>
      <c r="Q130" s="68"/>
      <c r="R130" s="68"/>
      <c r="S130" s="68"/>
      <c r="T130" s="68"/>
      <c r="U130" s="68"/>
      <c r="V130" s="70"/>
    </row>
    <row r="131" spans="1:22" ht="47.25" customHeight="1">
      <c r="A131" s="71"/>
      <c r="B131" s="1700" t="str">
        <f t="shared" si="19"/>
        <v xml:space="preserve">Accidentes de tránsito                      
(En los desplazamientos para las entrevistas)
VER MATRIZ DE RIESGO VIAL </v>
      </c>
      <c r="C131" s="1701"/>
      <c r="D131" s="1702"/>
      <c r="E131" s="186">
        <f t="shared" si="20"/>
        <v>400</v>
      </c>
      <c r="F131" s="1465" t="str">
        <f t="shared" si="21"/>
        <v>ACEPTABLE CON CONTROL ESPECIFICO</v>
      </c>
      <c r="G131" s="1466"/>
      <c r="H131" s="1466"/>
      <c r="I131" s="1467"/>
      <c r="J131" s="68"/>
      <c r="K131" s="68"/>
      <c r="L131" s="68"/>
      <c r="M131" s="68"/>
      <c r="N131" s="68"/>
      <c r="O131" s="68"/>
      <c r="P131" s="68"/>
      <c r="Q131" s="68"/>
      <c r="R131" s="68"/>
      <c r="S131" s="68"/>
      <c r="T131" s="68"/>
      <c r="U131" s="68"/>
      <c r="V131" s="70"/>
    </row>
    <row r="132" spans="1:22" ht="47.25" customHeight="1">
      <c r="A132" s="71"/>
      <c r="B132" s="68"/>
      <c r="J132" s="68"/>
      <c r="K132" s="68"/>
      <c r="L132" s="68"/>
      <c r="M132" s="68"/>
      <c r="N132" s="68"/>
      <c r="O132" s="68"/>
      <c r="P132" s="68"/>
      <c r="Q132" s="68"/>
      <c r="R132" s="68"/>
      <c r="S132" s="68"/>
      <c r="T132" s="68"/>
      <c r="U132" s="68"/>
      <c r="V132" s="70"/>
    </row>
    <row r="133" spans="1:22" ht="47.25" customHeight="1">
      <c r="A133" s="71"/>
      <c r="B133" s="68"/>
      <c r="J133" s="68"/>
      <c r="K133" s="68"/>
      <c r="L133" s="68"/>
      <c r="M133" s="68"/>
      <c r="N133" s="68"/>
      <c r="O133" s="68"/>
      <c r="P133" s="68"/>
      <c r="Q133" s="68"/>
      <c r="R133" s="68"/>
      <c r="S133" s="68"/>
      <c r="T133" s="68"/>
      <c r="U133" s="68"/>
      <c r="V133" s="70"/>
    </row>
    <row r="134" spans="1:22" ht="47.25" customHeight="1">
      <c r="A134" s="71"/>
      <c r="B134" s="68"/>
      <c r="J134" s="68"/>
      <c r="K134" s="68"/>
      <c r="L134" s="68"/>
      <c r="M134" s="68"/>
      <c r="N134" s="68"/>
      <c r="O134" s="68"/>
      <c r="P134" s="68"/>
      <c r="Q134" s="68"/>
      <c r="R134" s="68"/>
      <c r="S134" s="68"/>
      <c r="T134" s="68"/>
      <c r="U134" s="68"/>
      <c r="V134" s="70"/>
    </row>
    <row r="135" spans="1:22" ht="47.25" customHeight="1">
      <c r="A135" s="71"/>
      <c r="B135" s="68"/>
      <c r="J135" s="68"/>
      <c r="K135" s="68"/>
      <c r="L135" s="68"/>
      <c r="M135" s="68"/>
      <c r="N135" s="68"/>
      <c r="O135" s="68"/>
      <c r="P135" s="68"/>
      <c r="Q135" s="68"/>
      <c r="R135" s="68"/>
      <c r="S135" s="68"/>
      <c r="T135" s="68"/>
      <c r="U135" s="68"/>
      <c r="V135" s="70"/>
    </row>
    <row r="136" spans="1:22" ht="47.25" customHeight="1">
      <c r="A136" s="71"/>
      <c r="B136" s="534"/>
      <c r="C136" s="534"/>
      <c r="D136" s="534"/>
      <c r="E136" s="76"/>
      <c r="F136" s="76"/>
      <c r="G136" s="76"/>
      <c r="H136" s="76"/>
      <c r="I136" s="76"/>
      <c r="J136" s="68"/>
      <c r="K136" s="68"/>
      <c r="L136" s="68"/>
      <c r="M136" s="68"/>
      <c r="N136" s="68"/>
      <c r="O136" s="68"/>
      <c r="P136" s="68"/>
      <c r="Q136" s="68"/>
      <c r="R136" s="68"/>
      <c r="S136" s="68"/>
      <c r="T136" s="68"/>
      <c r="U136" s="68"/>
      <c r="V136" s="70"/>
    </row>
    <row r="137" spans="1:22" ht="47.25" customHeight="1">
      <c r="A137" s="71"/>
      <c r="B137" s="68"/>
      <c r="J137" s="68"/>
      <c r="K137" s="68"/>
      <c r="L137" s="68"/>
      <c r="M137" s="68"/>
      <c r="N137" s="68"/>
      <c r="O137" s="68"/>
      <c r="P137" s="68"/>
      <c r="Q137" s="68"/>
      <c r="R137" s="68"/>
      <c r="S137" s="68"/>
      <c r="T137" s="68"/>
      <c r="U137" s="68"/>
      <c r="V137" s="70"/>
    </row>
    <row r="138" spans="1:22" ht="47.25" customHeight="1">
      <c r="A138" s="71"/>
      <c r="B138" s="1471" t="str">
        <f>B46</f>
        <v xml:space="preserve">*VISITAS A IPS O EPS A REALIZAR SEGUIMIENTO A LOS PROGRAMAS DE BIOLÓGICOS Y A VERIFICAR LAS CONDICIONES DEL ESTABLECIMIENTO 
*DESPLAZAMIENTO PARA TRANSPORTE DE BIOLÓGICOS E INSUMOS DE LA CABA DEPARTAMENTAL Y MUNICIPAL PROMEDIO 3 VECES EN EL MES 
*ACOMPAÑAMIENTO Y REALIZACIÓN  JORNADAS DE VACUNACIÓN; APLICA PARA FUNCIONARIOS DE PLANTA Y/O CONTRATO.                                                                                                                                                                                                                                                                                                                                                                                                                                                                                                                                                               *ENTREGA DE BIOLÓGICOS E INSUMOS A LAS IPS                                                                                                                                                                                                                                                                                                                  *REALIZAR SEGUIMIENTO A LA CADENA DE FRIO (VERIFICAR SENSORES EN CUARTO FRIO) 2 VECES EN EL DÍA
</v>
      </c>
      <c r="C138" s="1472"/>
      <c r="D138" s="1472"/>
      <c r="E138" s="1472"/>
      <c r="F138" s="1472"/>
      <c r="G138" s="1472"/>
      <c r="H138" s="1472"/>
      <c r="I138" s="1473"/>
      <c r="J138" s="68"/>
      <c r="K138" s="68"/>
      <c r="L138" s="68"/>
      <c r="M138" s="68"/>
      <c r="N138" s="68"/>
      <c r="O138" s="68"/>
      <c r="P138" s="68"/>
      <c r="Q138" s="68"/>
      <c r="R138" s="68"/>
      <c r="S138" s="68"/>
      <c r="T138" s="68"/>
      <c r="U138" s="68"/>
      <c r="V138" s="70"/>
    </row>
    <row r="139" spans="1:22" ht="132" customHeight="1">
      <c r="A139" s="71"/>
      <c r="B139" s="1460" t="s">
        <v>129</v>
      </c>
      <c r="C139" s="1458"/>
      <c r="D139" s="1459"/>
      <c r="E139" s="74" t="s">
        <v>130</v>
      </c>
      <c r="F139" s="1460" t="s">
        <v>131</v>
      </c>
      <c r="G139" s="1458"/>
      <c r="H139" s="1458"/>
      <c r="I139" s="1459"/>
      <c r="J139" s="68"/>
      <c r="K139" s="68"/>
      <c r="L139" s="68"/>
      <c r="M139" s="68"/>
      <c r="N139" s="68"/>
      <c r="O139" s="68"/>
      <c r="P139" s="68"/>
      <c r="Q139" s="68"/>
      <c r="R139" s="68"/>
      <c r="S139" s="68"/>
      <c r="T139" s="68"/>
      <c r="U139" s="68"/>
      <c r="V139" s="70"/>
    </row>
    <row r="140" spans="1:22" ht="47.25" customHeight="1">
      <c r="A140" s="71"/>
      <c r="B140" s="1700" t="str">
        <f>D46</f>
        <v>Radiaciones no ionizantes                       (Exposición a luz solar)</v>
      </c>
      <c r="C140" s="1701"/>
      <c r="D140" s="1702"/>
      <c r="E140" s="186">
        <f t="shared" ref="E140:E152" si="22">O46</f>
        <v>40</v>
      </c>
      <c r="F140" s="1465" t="str">
        <f>Q46</f>
        <v>MEJORABLE</v>
      </c>
      <c r="G140" s="1466"/>
      <c r="H140" s="1466"/>
      <c r="I140" s="1467"/>
      <c r="J140" s="68"/>
      <c r="K140" s="68"/>
      <c r="L140" s="68"/>
      <c r="M140" s="68"/>
      <c r="N140" s="68"/>
      <c r="O140" s="68"/>
      <c r="P140" s="68"/>
      <c r="Q140" s="68"/>
      <c r="R140" s="68"/>
      <c r="S140" s="68"/>
      <c r="T140" s="68"/>
      <c r="U140" s="68"/>
      <c r="V140" s="70"/>
    </row>
    <row r="141" spans="1:22" ht="47.25" customHeight="1">
      <c r="A141" s="71"/>
      <c r="B141" s="1700" t="str">
        <f t="shared" ref="B141:B152" si="23">D47</f>
        <v xml:space="preserve">Temperaturas extremas 
(Cadena de frio por la conservación de las vacunas)           </v>
      </c>
      <c r="C141" s="1701"/>
      <c r="D141" s="1702"/>
      <c r="E141" s="186">
        <f t="shared" si="22"/>
        <v>120</v>
      </c>
      <c r="F141" s="1465" t="str">
        <f t="shared" ref="F141:F152" si="24">Q47</f>
        <v>MEJORABLE</v>
      </c>
      <c r="G141" s="1466"/>
      <c r="H141" s="1466"/>
      <c r="I141" s="1467"/>
      <c r="J141" s="68"/>
      <c r="K141" s="68"/>
      <c r="L141" s="68"/>
      <c r="M141" s="68"/>
      <c r="N141" s="68"/>
      <c r="O141" s="68"/>
      <c r="P141" s="68"/>
      <c r="Q141" s="68"/>
      <c r="R141" s="68"/>
      <c r="S141" s="68"/>
      <c r="T141" s="68"/>
      <c r="U141" s="68"/>
      <c r="V141" s="70"/>
    </row>
    <row r="142" spans="1:22" ht="47.25" customHeight="1">
      <c r="A142" s="71"/>
      <c r="B142" s="1700" t="str">
        <f t="shared" si="23"/>
        <v>Picaduras         Y Mordeduras             (Exposición con animales en las vías públicas)</v>
      </c>
      <c r="C142" s="1701"/>
      <c r="D142" s="1702"/>
      <c r="E142" s="186">
        <f t="shared" si="22"/>
        <v>120</v>
      </c>
      <c r="F142" s="1465" t="str">
        <f t="shared" si="24"/>
        <v>MEJORABLE</v>
      </c>
      <c r="G142" s="1466"/>
      <c r="H142" s="1466"/>
      <c r="I142" s="1467"/>
      <c r="J142" s="68"/>
      <c r="K142" s="68"/>
      <c r="L142" s="68"/>
      <c r="M142" s="68"/>
      <c r="N142" s="68"/>
      <c r="O142" s="68"/>
      <c r="P142" s="68"/>
      <c r="Q142" s="68"/>
      <c r="R142" s="68"/>
      <c r="S142" s="68"/>
      <c r="T142" s="68"/>
      <c r="U142" s="68"/>
      <c r="V142" s="70"/>
    </row>
    <row r="143" spans="1:22" ht="79.5" customHeight="1">
      <c r="A143" s="71"/>
      <c r="B143" s="1700" t="str">
        <f t="shared" si="23"/>
        <v>Virus                                 (En jornadas de vacunación y entrega de bilógicos)</v>
      </c>
      <c r="C143" s="1701"/>
      <c r="D143" s="1702"/>
      <c r="E143" s="186">
        <f t="shared" si="22"/>
        <v>120</v>
      </c>
      <c r="F143" s="1465" t="str">
        <f t="shared" si="24"/>
        <v>MEJORABLE</v>
      </c>
      <c r="G143" s="1466"/>
      <c r="H143" s="1466"/>
      <c r="I143" s="1467"/>
      <c r="J143" s="68"/>
      <c r="K143" s="68"/>
      <c r="L143" s="68"/>
      <c r="M143" s="68"/>
      <c r="N143" s="68"/>
      <c r="O143" s="68"/>
      <c r="P143" s="68"/>
      <c r="Q143" s="68"/>
      <c r="R143" s="68"/>
      <c r="S143" s="68"/>
      <c r="T143" s="68"/>
      <c r="U143" s="68"/>
      <c r="V143" s="70"/>
    </row>
    <row r="144" spans="1:22" ht="47.25" customHeight="1">
      <c r="A144" s="71"/>
      <c r="B144" s="1700" t="str">
        <f t="shared" si="23"/>
        <v xml:space="preserve">Virus </v>
      </c>
      <c r="C144" s="1701"/>
      <c r="D144" s="1702"/>
      <c r="E144" s="186">
        <f t="shared" si="22"/>
        <v>400</v>
      </c>
      <c r="F144" s="1465" t="str">
        <f t="shared" si="24"/>
        <v>ACEPTABLE CON CONTROL ESPECIFICO</v>
      </c>
      <c r="G144" s="1466"/>
      <c r="H144" s="1466"/>
      <c r="I144" s="1467"/>
      <c r="J144" s="68"/>
      <c r="K144" s="68"/>
      <c r="L144" s="68"/>
      <c r="M144" s="68"/>
      <c r="N144" s="68"/>
      <c r="O144" s="68"/>
      <c r="P144" s="68"/>
      <c r="Q144" s="68"/>
      <c r="R144" s="68"/>
      <c r="S144" s="68"/>
      <c r="T144" s="68"/>
      <c r="U144" s="68"/>
      <c r="V144" s="70"/>
    </row>
    <row r="145" spans="1:22" ht="47.25" customHeight="1">
      <c r="A145" s="71"/>
      <c r="B145" s="1700" t="str">
        <f t="shared" si="23"/>
        <v>Bacterias                                (En jornadas de vacunación y entrega de bilógicos)</v>
      </c>
      <c r="C145" s="1701"/>
      <c r="D145" s="1702"/>
      <c r="E145" s="186">
        <f t="shared" si="22"/>
        <v>120</v>
      </c>
      <c r="F145" s="1465" t="str">
        <f t="shared" si="24"/>
        <v>MEJORABLE</v>
      </c>
      <c r="G145" s="1466"/>
      <c r="H145" s="1466"/>
      <c r="I145" s="1467"/>
      <c r="J145" s="68"/>
      <c r="K145" s="68"/>
      <c r="L145" s="68"/>
      <c r="M145" s="68"/>
      <c r="N145" s="68"/>
      <c r="O145" s="68"/>
      <c r="P145" s="68"/>
      <c r="Q145" s="68"/>
      <c r="R145" s="68"/>
      <c r="S145" s="68"/>
      <c r="T145" s="68"/>
      <c r="U145" s="68"/>
      <c r="V145" s="70"/>
    </row>
    <row r="146" spans="1:22" ht="47.25" customHeight="1">
      <c r="A146" s="71"/>
      <c r="B146" s="1700" t="str">
        <f t="shared" si="23"/>
        <v>Postura mantenida                          (Bípeda por desplazamiento)</v>
      </c>
      <c r="C146" s="1701"/>
      <c r="D146" s="1702"/>
      <c r="E146" s="186">
        <f t="shared" si="22"/>
        <v>180</v>
      </c>
      <c r="F146" s="1465" t="str">
        <f t="shared" si="24"/>
        <v>ACEPTABLE CON CONTROL ESPECIFICO</v>
      </c>
      <c r="G146" s="1466"/>
      <c r="H146" s="1466"/>
      <c r="I146" s="1467"/>
      <c r="J146" s="68"/>
      <c r="K146" s="68"/>
      <c r="L146" s="68"/>
      <c r="M146" s="68"/>
      <c r="N146" s="68"/>
      <c r="O146" s="68"/>
      <c r="P146" s="68"/>
      <c r="Q146" s="68"/>
      <c r="R146" s="68"/>
      <c r="S146" s="68"/>
      <c r="T146" s="68"/>
      <c r="U146" s="68"/>
      <c r="V146" s="70"/>
    </row>
    <row r="147" spans="1:22" ht="47.25" customHeight="1">
      <c r="A147" s="71"/>
      <c r="B147" s="1700" t="str">
        <f t="shared" si="23"/>
        <v>Locativo
Superficies de trabajo  irregulares y  desniveladas                                 (Desplazamiento en los diferentes áreas)</v>
      </c>
      <c r="C147" s="1701"/>
      <c r="D147" s="1702"/>
      <c r="E147" s="186">
        <f t="shared" si="22"/>
        <v>120</v>
      </c>
      <c r="F147" s="1465" t="str">
        <f t="shared" si="24"/>
        <v>MEJORABLE</v>
      </c>
      <c r="G147" s="1466"/>
      <c r="H147" s="1466"/>
      <c r="I147" s="1467"/>
      <c r="J147" s="68"/>
      <c r="K147" s="68"/>
      <c r="L147" s="68"/>
      <c r="M147" s="68"/>
      <c r="N147" s="68"/>
      <c r="O147" s="68"/>
      <c r="P147" s="68"/>
      <c r="Q147" s="68"/>
      <c r="R147" s="68"/>
      <c r="S147" s="68"/>
      <c r="T147" s="68"/>
      <c r="U147" s="68"/>
      <c r="V147" s="70"/>
    </row>
    <row r="148" spans="1:22" ht="47.25" customHeight="1">
      <c r="A148" s="71"/>
      <c r="B148" s="1700" t="str">
        <f t="shared" si="23"/>
        <v>Público
(Robos - Atracos - Asaltos - Agresiones verbales - Actos Violentos)</v>
      </c>
      <c r="C148" s="1701"/>
      <c r="D148" s="1702"/>
      <c r="E148" s="186">
        <f t="shared" si="22"/>
        <v>400</v>
      </c>
      <c r="F148" s="1465" t="str">
        <f t="shared" si="24"/>
        <v>ACEPTABLE CON CONTROL ESPECIFICO</v>
      </c>
      <c r="G148" s="1466"/>
      <c r="H148" s="1466"/>
      <c r="I148" s="1467"/>
      <c r="J148" s="68"/>
      <c r="K148" s="68"/>
      <c r="L148" s="68"/>
      <c r="M148" s="68"/>
      <c r="N148" s="68"/>
      <c r="O148" s="68"/>
      <c r="P148" s="68"/>
      <c r="Q148" s="68"/>
      <c r="R148" s="68"/>
      <c r="S148" s="68"/>
      <c r="T148" s="68"/>
      <c r="U148" s="68"/>
      <c r="V148" s="70"/>
    </row>
    <row r="149" spans="1:22" ht="47.25" customHeight="1">
      <c r="A149" s="71"/>
      <c r="B149" s="1700" t="str">
        <f t="shared" si="23"/>
        <v>Mecánico                                 (proyección de partículas o elementos )</v>
      </c>
      <c r="C149" s="1701"/>
      <c r="D149" s="1702"/>
      <c r="E149" s="186">
        <f t="shared" si="22"/>
        <v>120</v>
      </c>
      <c r="F149" s="1465" t="str">
        <f t="shared" si="24"/>
        <v>MEJORABLE</v>
      </c>
      <c r="G149" s="1466"/>
      <c r="H149" s="1466"/>
      <c r="I149" s="1467"/>
      <c r="J149" s="68"/>
      <c r="K149" s="68"/>
      <c r="L149" s="68"/>
      <c r="M149" s="68"/>
      <c r="N149" s="68"/>
      <c r="O149" s="68"/>
      <c r="P149" s="68"/>
      <c r="Q149" s="68"/>
      <c r="R149" s="68"/>
      <c r="S149" s="68"/>
      <c r="T149" s="68"/>
      <c r="U149" s="68"/>
      <c r="V149" s="70"/>
    </row>
    <row r="150" spans="1:22" ht="47.25" customHeight="1">
      <c r="A150" s="71"/>
      <c r="B150" s="1700" t="str">
        <f t="shared" si="23"/>
        <v>Mecánico                                 (Manejo de elementos corto punzantes)</v>
      </c>
      <c r="C150" s="1701"/>
      <c r="D150" s="1702"/>
      <c r="E150" s="186">
        <f t="shared" si="22"/>
        <v>120</v>
      </c>
      <c r="F150" s="1465" t="str">
        <f t="shared" si="24"/>
        <v>MEJORABLE</v>
      </c>
      <c r="G150" s="1466"/>
      <c r="H150" s="1466"/>
      <c r="I150" s="1467"/>
      <c r="J150" s="68"/>
      <c r="K150" s="68"/>
      <c r="L150" s="68"/>
      <c r="M150" s="68"/>
      <c r="N150" s="68"/>
      <c r="O150" s="68"/>
      <c r="P150" s="68"/>
      <c r="Q150" s="68"/>
      <c r="R150" s="68"/>
      <c r="S150" s="68"/>
      <c r="T150" s="68"/>
      <c r="U150" s="68"/>
      <c r="V150" s="70"/>
    </row>
    <row r="151" spans="1:22" ht="47.25" customHeight="1">
      <c r="A151" s="71"/>
      <c r="B151" s="1700" t="str">
        <f t="shared" si="23"/>
        <v xml:space="preserve">Accidentes de tránsito                      
(En los desplazamientos para las entrevistas)
VER MATRIZ DE RIESGO VIAL </v>
      </c>
      <c r="C151" s="1701"/>
      <c r="D151" s="1702"/>
      <c r="E151" s="186">
        <f t="shared" si="22"/>
        <v>400</v>
      </c>
      <c r="F151" s="1465" t="str">
        <f t="shared" si="24"/>
        <v>ACEPTABLE CON CONTROL ESPECIFICO</v>
      </c>
      <c r="G151" s="1466"/>
      <c r="H151" s="1466"/>
      <c r="I151" s="1467"/>
      <c r="J151" s="68"/>
      <c r="K151" s="68"/>
      <c r="L151" s="68"/>
      <c r="M151" s="68"/>
      <c r="N151" s="68"/>
      <c r="O151" s="68"/>
      <c r="P151" s="68"/>
      <c r="Q151" s="68"/>
      <c r="R151" s="68"/>
      <c r="S151" s="68"/>
      <c r="T151" s="68"/>
      <c r="U151" s="68"/>
      <c r="V151" s="70"/>
    </row>
    <row r="152" spans="1:22" ht="47.25" customHeight="1">
      <c r="A152" s="71"/>
      <c r="B152" s="1700" t="str">
        <f t="shared" si="23"/>
        <v>Público
(Robos - Atracos - Asaltos - Agresiones verbales - Actos Violentos)</v>
      </c>
      <c r="C152" s="1701"/>
      <c r="D152" s="1702"/>
      <c r="E152" s="186">
        <f t="shared" si="22"/>
        <v>400</v>
      </c>
      <c r="F152" s="1465" t="str">
        <f t="shared" si="24"/>
        <v>ACEPTABLE CON CONTROL ESPECIFICO</v>
      </c>
      <c r="G152" s="1466"/>
      <c r="H152" s="1466"/>
      <c r="I152" s="1467"/>
      <c r="J152" s="68"/>
      <c r="K152" s="68"/>
      <c r="L152" s="68"/>
      <c r="M152" s="68"/>
      <c r="N152" s="68"/>
      <c r="O152" s="68"/>
      <c r="P152" s="68"/>
      <c r="Q152" s="68"/>
      <c r="R152" s="68"/>
      <c r="S152" s="68"/>
      <c r="T152" s="68"/>
      <c r="U152" s="68"/>
      <c r="V152" s="70"/>
    </row>
    <row r="153" spans="1:22" ht="47.25" customHeight="1">
      <c r="A153" s="220"/>
      <c r="B153"/>
      <c r="C153"/>
      <c r="D153"/>
      <c r="E153"/>
      <c r="F153"/>
      <c r="G153"/>
      <c r="H153"/>
      <c r="I153"/>
      <c r="V153" s="221"/>
    </row>
    <row r="154" spans="1:22" ht="47.25" customHeight="1">
      <c r="A154" s="222"/>
      <c r="B154" s="1471" t="str">
        <f>A59</f>
        <v xml:space="preserve">PELIGROS QUE APLICAN A TODAS LAS ACTIVIDADES; APLICA PARA FUNCIONARIOS DE PLANTA Y/O CONTRATO.   </v>
      </c>
      <c r="C154" s="1472"/>
      <c r="D154" s="1472"/>
      <c r="E154" s="1472"/>
      <c r="F154" s="1472"/>
      <c r="G154" s="1472"/>
      <c r="H154" s="1472"/>
      <c r="I154" s="1473"/>
      <c r="J154"/>
      <c r="K154"/>
      <c r="L154"/>
      <c r="M154"/>
      <c r="N154"/>
      <c r="O154"/>
      <c r="P154"/>
      <c r="Q154"/>
      <c r="R154"/>
      <c r="S154"/>
      <c r="T154"/>
      <c r="U154"/>
      <c r="V154" s="221"/>
    </row>
    <row r="155" spans="1:22" ht="47.25" customHeight="1">
      <c r="A155" s="220"/>
      <c r="B155" s="1460" t="s">
        <v>129</v>
      </c>
      <c r="C155" s="1458"/>
      <c r="D155" s="1459"/>
      <c r="E155" s="74" t="s">
        <v>130</v>
      </c>
      <c r="F155" s="1460" t="s">
        <v>131</v>
      </c>
      <c r="G155" s="1458"/>
      <c r="H155" s="1458"/>
      <c r="I155" s="1459"/>
      <c r="J155" s="68"/>
      <c r="K155" s="69"/>
      <c r="L155" s="69"/>
      <c r="M155" s="69"/>
      <c r="N155" s="69"/>
      <c r="O155" s="69"/>
      <c r="P155" s="69"/>
      <c r="Q155" s="69"/>
      <c r="R155" s="69"/>
      <c r="S155" s="69"/>
      <c r="T155" s="69"/>
      <c r="U155" s="69"/>
      <c r="V155" s="221"/>
    </row>
    <row r="156" spans="1:22" ht="47.25" customHeight="1">
      <c r="A156" s="220"/>
      <c r="B156" s="1700" t="str">
        <f>D59</f>
        <v xml:space="preserve">Sismo - Temblores                  </v>
      </c>
      <c r="C156" s="1701"/>
      <c r="D156" s="1702"/>
      <c r="E156" s="186">
        <f t="shared" ref="E156:E172" si="25">O59</f>
        <v>400</v>
      </c>
      <c r="F156" s="1465" t="str">
        <f>Q59</f>
        <v>ACEPTABLE CON CONTROL ESPECIFICO</v>
      </c>
      <c r="G156" s="1466"/>
      <c r="H156" s="1466"/>
      <c r="I156" s="1467"/>
      <c r="J156" s="68"/>
      <c r="K156" s="69"/>
      <c r="L156" s="69"/>
      <c r="M156" s="69"/>
      <c r="N156" s="69"/>
      <c r="O156" s="69"/>
      <c r="P156" s="69"/>
      <c r="Q156" s="69"/>
      <c r="R156" s="69"/>
      <c r="S156" s="69"/>
      <c r="T156" s="69"/>
      <c r="U156" s="69"/>
      <c r="V156" s="221"/>
    </row>
    <row r="157" spans="1:22" ht="105" customHeight="1">
      <c r="A157" s="220"/>
      <c r="B157" s="1700" t="str">
        <f t="shared" ref="B157:B172" si="26">D60</f>
        <v xml:space="preserve">Erupción volcán machín           </v>
      </c>
      <c r="C157" s="1701"/>
      <c r="D157" s="1702"/>
      <c r="E157" s="186">
        <f t="shared" si="25"/>
        <v>400</v>
      </c>
      <c r="F157" s="1465" t="str">
        <f t="shared" ref="F157:F172" si="27">Q60</f>
        <v>ACEPTABLE CON CONTROL ESPECIFICO</v>
      </c>
      <c r="G157" s="1466"/>
      <c r="H157" s="1466"/>
      <c r="I157" s="1467"/>
      <c r="J157" s="68"/>
      <c r="K157" s="69"/>
      <c r="L157" s="69"/>
      <c r="M157" s="69"/>
      <c r="N157" s="69"/>
      <c r="O157" s="69"/>
      <c r="P157" s="69"/>
      <c r="Q157" s="69"/>
      <c r="R157" s="69"/>
      <c r="S157" s="69"/>
      <c r="T157" s="69"/>
      <c r="U157" s="69"/>
      <c r="V157" s="221"/>
    </row>
    <row r="158" spans="1:22" ht="105" customHeight="1">
      <c r="A158" s="220"/>
      <c r="B158" s="1700" t="str">
        <f t="shared" si="26"/>
        <v>Público
(Robos - Atracos - Asaltos)</v>
      </c>
      <c r="C158" s="1701"/>
      <c r="D158" s="1702"/>
      <c r="E158" s="186">
        <f t="shared" si="25"/>
        <v>400</v>
      </c>
      <c r="F158" s="1465" t="str">
        <f t="shared" si="27"/>
        <v>ACEPTABLE CON CONTROL ESPECIFICO</v>
      </c>
      <c r="G158" s="1466"/>
      <c r="H158" s="1466"/>
      <c r="I158" s="1467"/>
      <c r="J158" s="68"/>
      <c r="K158" s="69"/>
      <c r="L158" s="69"/>
      <c r="M158" s="69"/>
      <c r="N158" s="69"/>
      <c r="O158" s="69"/>
      <c r="P158" s="69"/>
      <c r="Q158" s="69"/>
      <c r="R158" s="69"/>
      <c r="S158" s="69"/>
      <c r="T158" s="69"/>
      <c r="U158" s="69"/>
      <c r="V158" s="221"/>
    </row>
    <row r="159" spans="1:22" ht="171.75" customHeight="1">
      <c r="A159" s="220"/>
      <c r="B159" s="1700" t="str">
        <f t="shared" si="26"/>
        <v>Tecnológico
(Incendios - Explosiones)
Generados dentro de las instalaciones</v>
      </c>
      <c r="C159" s="1701"/>
      <c r="D159" s="1702"/>
      <c r="E159" s="186">
        <f t="shared" si="25"/>
        <v>400</v>
      </c>
      <c r="F159" s="1465" t="str">
        <f t="shared" si="27"/>
        <v>ACEPTABLE CON CONTROL ESPECIFICO</v>
      </c>
      <c r="G159" s="1466"/>
      <c r="H159" s="1466"/>
      <c r="I159" s="1467"/>
      <c r="J159" s="68"/>
      <c r="K159" s="69"/>
      <c r="L159" s="69"/>
      <c r="M159" s="69"/>
      <c r="N159" s="69"/>
      <c r="O159" s="69"/>
      <c r="P159" s="69"/>
      <c r="Q159" s="69"/>
      <c r="R159" s="69"/>
      <c r="S159" s="69"/>
      <c r="T159" s="69"/>
      <c r="U159" s="69"/>
      <c r="V159" s="221"/>
    </row>
    <row r="160" spans="1:22" ht="44.25" customHeight="1">
      <c r="A160" s="220"/>
      <c r="B160" s="1700" t="str">
        <f t="shared" si="26"/>
        <v xml:space="preserve">
Tecnológico ( sub estación eléctrica)</v>
      </c>
      <c r="C160" s="1701"/>
      <c r="D160" s="1702"/>
      <c r="E160" s="186">
        <f t="shared" si="25"/>
        <v>120</v>
      </c>
      <c r="F160" s="1465" t="str">
        <f t="shared" si="27"/>
        <v>MEJORABLE</v>
      </c>
      <c r="G160" s="1466"/>
      <c r="H160" s="1466"/>
      <c r="I160" s="1467"/>
      <c r="J160" s="68"/>
      <c r="K160" s="69"/>
      <c r="L160" s="69"/>
      <c r="M160" s="69"/>
      <c r="N160" s="69"/>
      <c r="O160" s="69"/>
      <c r="P160" s="69"/>
      <c r="Q160" s="69"/>
      <c r="R160" s="69"/>
      <c r="S160" s="69"/>
      <c r="T160" s="69"/>
      <c r="U160" s="69"/>
      <c r="V160" s="221"/>
    </row>
    <row r="161" spans="1:22" ht="44.25" customHeight="1">
      <c r="A161" s="220"/>
      <c r="B161" s="1700" t="str">
        <f t="shared" si="26"/>
        <v xml:space="preserve">Locativo (  Instalaciones en vidrio ( puertas y ventanas)                                                                            </v>
      </c>
      <c r="C161" s="1701"/>
      <c r="D161" s="1702"/>
      <c r="E161" s="186">
        <f t="shared" si="25"/>
        <v>120</v>
      </c>
      <c r="F161" s="1465" t="str">
        <f t="shared" si="27"/>
        <v>MEJORABLE</v>
      </c>
      <c r="G161" s="1466"/>
      <c r="H161" s="1466"/>
      <c r="I161" s="1467"/>
      <c r="J161" s="68"/>
      <c r="K161" s="69"/>
      <c r="L161" s="69"/>
      <c r="M161" s="69"/>
      <c r="N161" s="69"/>
      <c r="O161" s="69"/>
      <c r="P161" s="69"/>
      <c r="Q161" s="69"/>
      <c r="R161" s="69"/>
      <c r="S161" s="69"/>
      <c r="T161" s="69"/>
      <c r="U161" s="69"/>
      <c r="V161" s="221"/>
    </row>
    <row r="162" spans="1:22" ht="44.25" customHeight="1">
      <c r="A162" s="220"/>
      <c r="B162" s="1700" t="str">
        <f t="shared" si="26"/>
        <v xml:space="preserve">Locativo
Superficies de trabajo  irregulares y  desniveladas, escaleras                      </v>
      </c>
      <c r="C162" s="1701"/>
      <c r="D162" s="1702"/>
      <c r="E162" s="186">
        <f t="shared" si="25"/>
        <v>120</v>
      </c>
      <c r="F162" s="1465" t="str">
        <f t="shared" si="27"/>
        <v>MEJORABLE</v>
      </c>
      <c r="G162" s="1466"/>
      <c r="H162" s="1466"/>
      <c r="I162" s="1467"/>
      <c r="J162" s="68"/>
      <c r="K162" s="69"/>
      <c r="L162" s="69"/>
      <c r="M162" s="69"/>
      <c r="N162" s="69"/>
      <c r="O162" s="69"/>
      <c r="P162" s="69"/>
      <c r="Q162" s="69"/>
      <c r="R162" s="69"/>
      <c r="S162" s="69"/>
      <c r="T162" s="69"/>
      <c r="U162" s="69"/>
      <c r="V162" s="221"/>
    </row>
    <row r="163" spans="1:22" ht="44.25" customHeight="1">
      <c r="A163" s="220"/>
      <c r="B163" s="1700" t="str">
        <f t="shared" si="26"/>
        <v xml:space="preserve">Locativo
(Atrapamiento por mal funcionamiento del ascensor)
</v>
      </c>
      <c r="C163" s="1701"/>
      <c r="D163" s="1702"/>
      <c r="E163" s="186">
        <f t="shared" si="25"/>
        <v>120</v>
      </c>
      <c r="F163" s="1465" t="str">
        <f t="shared" si="27"/>
        <v>MEJORABLE</v>
      </c>
      <c r="G163" s="1466"/>
      <c r="H163" s="1466"/>
      <c r="I163" s="1467"/>
      <c r="J163" s="68"/>
      <c r="K163" s="69"/>
      <c r="L163" s="69"/>
      <c r="M163" s="69"/>
      <c r="N163" s="69"/>
      <c r="O163" s="69"/>
      <c r="P163" s="69"/>
      <c r="Q163" s="69"/>
      <c r="R163" s="69"/>
      <c r="S163" s="69"/>
      <c r="T163" s="69"/>
      <c r="U163" s="69"/>
      <c r="V163" s="221"/>
    </row>
    <row r="164" spans="1:22" ht="44.25" customHeight="1">
      <c r="A164" s="220"/>
      <c r="B164" s="1700" t="str">
        <f t="shared" si="26"/>
        <v xml:space="preserve">Fugas de gas 
"Riesgo de la vecindad"
(Generado por la cercanía a restaurantes, viviendas y por daños en la tubería externa) </v>
      </c>
      <c r="C164" s="1701"/>
      <c r="D164" s="1702"/>
      <c r="E164" s="186">
        <f t="shared" si="25"/>
        <v>400</v>
      </c>
      <c r="F164" s="1465" t="str">
        <f t="shared" si="27"/>
        <v>ACEPTABLE CON CONTROL ESPECIFICO</v>
      </c>
      <c r="G164" s="1466"/>
      <c r="H164" s="1466"/>
      <c r="I164" s="1467"/>
      <c r="J164" s="68"/>
      <c r="K164" s="69"/>
      <c r="L164" s="69"/>
      <c r="M164" s="69"/>
      <c r="N164" s="69"/>
      <c r="O164" s="69"/>
      <c r="P164" s="69"/>
      <c r="Q164" s="69"/>
      <c r="R164" s="69"/>
      <c r="S164" s="69"/>
      <c r="T164" s="69"/>
      <c r="U164" s="69"/>
      <c r="V164" s="221"/>
    </row>
    <row r="165" spans="1:22" ht="44.25" customHeight="1">
      <c r="A165" s="220"/>
      <c r="B165" s="1700" t="str">
        <f t="shared" si="26"/>
        <v xml:space="preserve">Tecnológico
Parqueadero 
(Incendios - Explosiones)
</v>
      </c>
      <c r="C165" s="1701"/>
      <c r="D165" s="1702"/>
      <c r="E165" s="186">
        <f t="shared" si="25"/>
        <v>400</v>
      </c>
      <c r="F165" s="1465" t="str">
        <f t="shared" si="27"/>
        <v>ACEPTABLE CON CONTROL ESPECIFICO</v>
      </c>
      <c r="G165" s="1466"/>
      <c r="H165" s="1466"/>
      <c r="I165" s="1467"/>
      <c r="J165" s="68"/>
      <c r="K165" s="69"/>
      <c r="L165" s="69"/>
      <c r="M165" s="69"/>
      <c r="N165" s="69"/>
      <c r="O165" s="69"/>
      <c r="P165" s="69"/>
      <c r="Q165" s="69"/>
      <c r="R165" s="69"/>
      <c r="S165" s="69"/>
      <c r="T165" s="69"/>
      <c r="U165" s="69"/>
      <c r="V165" s="221"/>
    </row>
    <row r="166" spans="1:22" ht="44.25" customHeight="1">
      <c r="A166" s="220"/>
      <c r="B166" s="1700" t="str">
        <f t="shared" si="26"/>
        <v xml:space="preserve">Tecnológico
"Riesgo de la vecindad"
(Incendios - Explosiones)
</v>
      </c>
      <c r="C166" s="1701"/>
      <c r="D166" s="1702"/>
      <c r="E166" s="186">
        <f t="shared" si="25"/>
        <v>400</v>
      </c>
      <c r="F166" s="1465" t="str">
        <f t="shared" si="27"/>
        <v>ACEPTABLE CON CONTROL ESPECIFICO</v>
      </c>
      <c r="G166" s="1466"/>
      <c r="H166" s="1466"/>
      <c r="I166" s="1467"/>
      <c r="J166" s="68"/>
      <c r="K166" s="69"/>
      <c r="L166" s="69"/>
      <c r="M166" s="69"/>
      <c r="N166" s="69"/>
      <c r="O166" s="69"/>
      <c r="P166" s="69"/>
      <c r="Q166" s="69"/>
      <c r="R166" s="69"/>
      <c r="S166" s="69"/>
      <c r="T166" s="69"/>
      <c r="U166" s="69"/>
      <c r="V166" s="221"/>
    </row>
    <row r="167" spans="1:22" ht="44.25" customHeight="1">
      <c r="A167" s="220"/>
      <c r="B167" s="1700" t="str">
        <f t="shared" si="26"/>
        <v>Virus</v>
      </c>
      <c r="C167" s="1701"/>
      <c r="D167" s="1702"/>
      <c r="E167" s="186">
        <f t="shared" si="25"/>
        <v>400</v>
      </c>
      <c r="F167" s="1465" t="str">
        <f t="shared" si="27"/>
        <v>ACEPTABLE CON CONTROL ESPECIFICO</v>
      </c>
      <c r="G167" s="1466"/>
      <c r="H167" s="1466"/>
      <c r="I167" s="1467"/>
      <c r="J167" s="68"/>
      <c r="K167" s="69"/>
      <c r="L167" s="69"/>
      <c r="M167" s="69"/>
      <c r="N167" s="69"/>
      <c r="O167" s="69"/>
      <c r="P167" s="69"/>
      <c r="Q167" s="69"/>
      <c r="R167" s="69"/>
      <c r="S167" s="69"/>
      <c r="T167" s="69"/>
      <c r="U167" s="69"/>
      <c r="V167" s="221"/>
    </row>
    <row r="168" spans="1:22" ht="44.25" customHeight="1">
      <c r="A168" s="220"/>
      <c r="B168" s="1700" t="str">
        <f t="shared" si="26"/>
        <v xml:space="preserve"> Demandas Emocionales: Condiciones de la tarea                             
La novedad del entorno de trabajo, situación familiar:  hijos o personas mayores a cargo en el hogar en situación de riesgo, miedo al contagio, aislamiento social y confinamiento, miedos e incertidumbres laborales y socioeconómicos, espacios y recursos compartidos por varias personas ante las mismas circunstancias en sus domicilios, convertir espacios de su hogar en despachos improvisados para poder seguir desempeñando su tarea diaria, valoración subjetiva y objetiva por parte del experto mientras se aplica la batería de riesgo psicosocial.</v>
      </c>
      <c r="C168" s="1701"/>
      <c r="D168" s="1702"/>
      <c r="E168" s="186">
        <f t="shared" si="25"/>
        <v>450</v>
      </c>
      <c r="F168" s="1465" t="str">
        <f t="shared" si="27"/>
        <v>ACEPTABLE CON CONTROL ESPECIFICO</v>
      </c>
      <c r="G168" s="1466"/>
      <c r="H168" s="1466"/>
      <c r="I168" s="1467"/>
      <c r="J168" s="68"/>
      <c r="K168" s="69"/>
      <c r="L168" s="69"/>
      <c r="M168" s="69"/>
      <c r="N168" s="69"/>
      <c r="O168" s="69"/>
      <c r="P168" s="69"/>
      <c r="Q168" s="69"/>
      <c r="R168" s="69"/>
      <c r="S168" s="69"/>
      <c r="T168" s="69"/>
      <c r="U168" s="69"/>
      <c r="V168" s="221"/>
    </row>
    <row r="169" spans="1:22" ht="44.25" customHeight="1">
      <c r="A169" s="220"/>
      <c r="B169" s="1700" t="str">
        <f t="shared" si="26"/>
        <v>Características de la organización del trabajo
(Valoración promedio mientras se realiza el proceso de aplicación de baterías de riesgo psicosocial)</v>
      </c>
      <c r="C169" s="1701"/>
      <c r="D169" s="1702"/>
      <c r="E169" s="186">
        <f t="shared" si="25"/>
        <v>150</v>
      </c>
      <c r="F169" s="1465" t="str">
        <f t="shared" si="27"/>
        <v>ACEPTABLE CON CONTROL ESPECIFICO</v>
      </c>
      <c r="G169" s="1466"/>
      <c r="H169" s="1466"/>
      <c r="I169" s="1467"/>
      <c r="J169" s="68"/>
      <c r="K169" s="69"/>
      <c r="L169" s="69"/>
      <c r="M169" s="69"/>
      <c r="N169" s="69"/>
      <c r="O169" s="69"/>
      <c r="P169" s="69"/>
      <c r="Q169" s="69"/>
      <c r="R169" s="69"/>
      <c r="S169" s="69"/>
      <c r="T169" s="69"/>
      <c r="U169" s="69"/>
      <c r="V169" s="221"/>
    </row>
    <row r="170" spans="1:22" ht="44.25" customHeight="1">
      <c r="A170" s="220"/>
      <c r="B170" s="1700" t="str">
        <f t="shared" si="26"/>
        <v>Características del grupo social y del trabajo.
(Está en proceso la evaluación de los factores de riesgo psicosocial)</v>
      </c>
      <c r="C170" s="1701"/>
      <c r="D170" s="1702"/>
      <c r="E170" s="186">
        <f t="shared" si="25"/>
        <v>80</v>
      </c>
      <c r="F170" s="1465" t="str">
        <f t="shared" si="27"/>
        <v>MEJORABLE</v>
      </c>
      <c r="G170" s="1466"/>
      <c r="H170" s="1466"/>
      <c r="I170" s="1467"/>
      <c r="J170" s="68"/>
      <c r="K170" s="69"/>
      <c r="L170" s="69"/>
      <c r="M170" s="69"/>
      <c r="N170" s="69"/>
      <c r="O170" s="69"/>
      <c r="P170" s="69"/>
      <c r="Q170" s="69"/>
      <c r="R170" s="69"/>
      <c r="S170" s="69"/>
      <c r="T170" s="69"/>
      <c r="U170" s="69"/>
      <c r="V170" s="221"/>
    </row>
    <row r="171" spans="1:22" ht="44.25" customHeight="1">
      <c r="A171" s="220"/>
      <c r="B171" s="1700" t="str">
        <f t="shared" si="26"/>
        <v>Gestión Organizacional
(Está en proceso la evaluación de los factores de riesgo psicosocial aplicación batería de riesgo psicosocial)</v>
      </c>
      <c r="C171" s="1701"/>
      <c r="D171" s="1702"/>
      <c r="E171" s="186">
        <f t="shared" si="25"/>
        <v>120</v>
      </c>
      <c r="F171" s="1465" t="str">
        <f t="shared" si="27"/>
        <v>MEJORABLE</v>
      </c>
      <c r="G171" s="1466"/>
      <c r="H171" s="1466"/>
      <c r="I171" s="1467"/>
      <c r="J171" s="68"/>
      <c r="K171" s="69"/>
      <c r="L171" s="69"/>
      <c r="M171" s="69"/>
      <c r="N171" s="69"/>
      <c r="O171" s="69"/>
      <c r="P171" s="69"/>
      <c r="Q171" s="69"/>
      <c r="R171" s="69"/>
      <c r="S171" s="69"/>
      <c r="T171" s="69"/>
      <c r="U171" s="69"/>
      <c r="V171" s="221"/>
    </row>
    <row r="172" spans="1:22" ht="44.25" customHeight="1">
      <c r="A172" s="220"/>
      <c r="B172" s="1700" t="str">
        <f t="shared" si="26"/>
        <v>Contenido de la Tarea (Carga de Trabajo)
(Está en proceso la evaluación de los factores de riesgo psicosocial aplicación batería de riesgo psicosocial)</v>
      </c>
      <c r="C172" s="1701"/>
      <c r="D172" s="1702"/>
      <c r="E172" s="186">
        <f t="shared" si="25"/>
        <v>450</v>
      </c>
      <c r="F172" s="1465" t="str">
        <f t="shared" si="27"/>
        <v>ACEPTABLE CON CONTROL ESPECIFICO</v>
      </c>
      <c r="G172" s="1466"/>
      <c r="H172" s="1466"/>
      <c r="I172" s="1467"/>
      <c r="J172" s="68"/>
      <c r="K172" s="69"/>
      <c r="L172" s="69"/>
      <c r="M172" s="69"/>
      <c r="N172" s="69"/>
      <c r="O172" s="69"/>
      <c r="P172" s="69"/>
      <c r="Q172" s="69"/>
      <c r="R172" s="69"/>
      <c r="S172" s="69"/>
      <c r="T172" s="69"/>
      <c r="U172" s="69"/>
      <c r="V172" s="221"/>
    </row>
    <row r="173" spans="1:22" ht="44.25" customHeight="1">
      <c r="A173" s="220"/>
      <c r="V173" s="221"/>
    </row>
    <row r="174" spans="1:22" ht="44.25" customHeight="1">
      <c r="A174" s="220"/>
      <c r="V174" s="221"/>
    </row>
    <row r="175" spans="1:22" ht="44.25" customHeight="1">
      <c r="A175" s="222"/>
      <c r="B175"/>
      <c r="C175"/>
      <c r="D175"/>
      <c r="E175"/>
      <c r="F175"/>
      <c r="G175"/>
      <c r="H175"/>
      <c r="I175"/>
      <c r="J175"/>
      <c r="K175"/>
      <c r="L175"/>
      <c r="M175"/>
      <c r="N175"/>
      <c r="O175"/>
      <c r="P175"/>
      <c r="Q175"/>
      <c r="R175"/>
      <c r="S175"/>
      <c r="T175"/>
      <c r="U175"/>
      <c r="V175" s="223"/>
    </row>
    <row r="176" spans="1:22" ht="44.25" customHeight="1" thickBot="1">
      <c r="A176" s="20"/>
      <c r="B176" s="21"/>
      <c r="C176" s="21"/>
      <c r="D176" s="21"/>
      <c r="E176" s="21"/>
      <c r="F176" s="21"/>
      <c r="G176" s="21"/>
      <c r="H176" s="21"/>
      <c r="I176" s="21"/>
      <c r="J176" s="21"/>
      <c r="K176" s="21"/>
      <c r="L176" s="21"/>
      <c r="M176" s="21"/>
      <c r="N176" s="21"/>
      <c r="O176" s="21"/>
      <c r="P176" s="21"/>
      <c r="Q176" s="21"/>
      <c r="R176" s="21"/>
      <c r="S176" s="21"/>
      <c r="T176" s="21"/>
      <c r="U176" s="21"/>
      <c r="V176" s="22"/>
    </row>
  </sheetData>
  <mergeCells count="182">
    <mergeCell ref="A1:A4"/>
    <mergeCell ref="B1:T2"/>
    <mergeCell ref="V1:V4"/>
    <mergeCell ref="B3:T4"/>
    <mergeCell ref="S5:T5"/>
    <mergeCell ref="D7:E7"/>
    <mergeCell ref="F7:F8"/>
    <mergeCell ref="B39:B45"/>
    <mergeCell ref="C39:C45"/>
    <mergeCell ref="U5:V5"/>
    <mergeCell ref="A6:B6"/>
    <mergeCell ref="R7:V7"/>
    <mergeCell ref="A9:A29"/>
    <mergeCell ref="B9:B19"/>
    <mergeCell ref="C9:C19"/>
    <mergeCell ref="B20:B29"/>
    <mergeCell ref="C20:C29"/>
    <mergeCell ref="B7:B8"/>
    <mergeCell ref="C7:C8"/>
    <mergeCell ref="C6:V6"/>
    <mergeCell ref="A7:A8"/>
    <mergeCell ref="G7:I7"/>
    <mergeCell ref="J7:P7"/>
    <mergeCell ref="A59:B75"/>
    <mergeCell ref="B85:D85"/>
    <mergeCell ref="A30:A58"/>
    <mergeCell ref="B30:B38"/>
    <mergeCell ref="C30:C38"/>
    <mergeCell ref="B80:I80"/>
    <mergeCell ref="B81:D81"/>
    <mergeCell ref="F81:I81"/>
    <mergeCell ref="B82:D82"/>
    <mergeCell ref="F85:I85"/>
    <mergeCell ref="B78:T78"/>
    <mergeCell ref="F82:I82"/>
    <mergeCell ref="B83:D83"/>
    <mergeCell ref="F83:I83"/>
    <mergeCell ref="B84:D84"/>
    <mergeCell ref="F84:I84"/>
    <mergeCell ref="B46:B58"/>
    <mergeCell ref="C46:C58"/>
    <mergeCell ref="F99:I99"/>
    <mergeCell ref="B102:D102"/>
    <mergeCell ref="F102:I102"/>
    <mergeCell ref="B103:D103"/>
    <mergeCell ref="F103:I103"/>
    <mergeCell ref="B100:D100"/>
    <mergeCell ref="F100:I100"/>
    <mergeCell ref="B96:I96"/>
    <mergeCell ref="B86:D86"/>
    <mergeCell ref="F86:I86"/>
    <mergeCell ref="B98:D98"/>
    <mergeCell ref="F98:I98"/>
    <mergeCell ref="B99:D99"/>
    <mergeCell ref="F87:I87"/>
    <mergeCell ref="B88:D88"/>
    <mergeCell ref="F88:I88"/>
    <mergeCell ref="B89:D89"/>
    <mergeCell ref="B97:D97"/>
    <mergeCell ref="F97:I97"/>
    <mergeCell ref="B87:D87"/>
    <mergeCell ref="F89:I89"/>
    <mergeCell ref="B90:D90"/>
    <mergeCell ref="F90:I90"/>
    <mergeCell ref="B91:D91"/>
    <mergeCell ref="B107:D107"/>
    <mergeCell ref="F107:I107"/>
    <mergeCell ref="B104:D104"/>
    <mergeCell ref="F104:I104"/>
    <mergeCell ref="B105:D105"/>
    <mergeCell ref="F105:I105"/>
    <mergeCell ref="B106:D106"/>
    <mergeCell ref="F106:I106"/>
    <mergeCell ref="B101:D101"/>
    <mergeCell ref="F101:I101"/>
    <mergeCell ref="B111:D111"/>
    <mergeCell ref="F111:I111"/>
    <mergeCell ref="B115:D115"/>
    <mergeCell ref="F115:I115"/>
    <mergeCell ref="B110:I110"/>
    <mergeCell ref="B112:D112"/>
    <mergeCell ref="F112:I112"/>
    <mergeCell ref="B113:D113"/>
    <mergeCell ref="F113:I113"/>
    <mergeCell ref="B114:D114"/>
    <mergeCell ref="F161:I161"/>
    <mergeCell ref="F144:I144"/>
    <mergeCell ref="B145:D145"/>
    <mergeCell ref="F145:I145"/>
    <mergeCell ref="B129:D129"/>
    <mergeCell ref="F129:I129"/>
    <mergeCell ref="B130:D130"/>
    <mergeCell ref="B119:D119"/>
    <mergeCell ref="F119:I119"/>
    <mergeCell ref="B124:D124"/>
    <mergeCell ref="F124:I124"/>
    <mergeCell ref="B125:D125"/>
    <mergeCell ref="F125:I125"/>
    <mergeCell ref="B123:I123"/>
    <mergeCell ref="B118:D118"/>
    <mergeCell ref="B116:D116"/>
    <mergeCell ref="F118:I118"/>
    <mergeCell ref="B120:D120"/>
    <mergeCell ref="B146:D146"/>
    <mergeCell ref="F146:I146"/>
    <mergeCell ref="B147:D147"/>
    <mergeCell ref="F147:I147"/>
    <mergeCell ref="B148:D148"/>
    <mergeCell ref="F148:I148"/>
    <mergeCell ref="B143:D143"/>
    <mergeCell ref="B168:D168"/>
    <mergeCell ref="F168:I168"/>
    <mergeCell ref="B167:D167"/>
    <mergeCell ref="F167:I167"/>
    <mergeCell ref="B154:I154"/>
    <mergeCell ref="B149:D149"/>
    <mergeCell ref="F149:I149"/>
    <mergeCell ref="B150:D150"/>
    <mergeCell ref="F150:I150"/>
    <mergeCell ref="B155:D155"/>
    <mergeCell ref="F155:I155"/>
    <mergeCell ref="B156:D156"/>
    <mergeCell ref="F156:I156"/>
    <mergeCell ref="B166:D166"/>
    <mergeCell ref="F166:I166"/>
    <mergeCell ref="B162:D162"/>
    <mergeCell ref="F162:I162"/>
    <mergeCell ref="B163:D163"/>
    <mergeCell ref="F163:I163"/>
    <mergeCell ref="B164:D164"/>
    <mergeCell ref="F164:I164"/>
    <mergeCell ref="B160:D160"/>
    <mergeCell ref="F160:I160"/>
    <mergeCell ref="B161:D161"/>
    <mergeCell ref="F91:I91"/>
    <mergeCell ref="B92:D92"/>
    <mergeCell ref="F92:I92"/>
    <mergeCell ref="B165:D165"/>
    <mergeCell ref="B142:D142"/>
    <mergeCell ref="F142:I142"/>
    <mergeCell ref="B157:D157"/>
    <mergeCell ref="F157:I157"/>
    <mergeCell ref="B158:D158"/>
    <mergeCell ref="F158:I158"/>
    <mergeCell ref="F165:I165"/>
    <mergeCell ref="B159:D159"/>
    <mergeCell ref="F159:I159"/>
    <mergeCell ref="B141:D141"/>
    <mergeCell ref="F141:I141"/>
    <mergeCell ref="B126:D126"/>
    <mergeCell ref="F126:I126"/>
    <mergeCell ref="B127:D127"/>
    <mergeCell ref="F127:I127"/>
    <mergeCell ref="F130:I130"/>
    <mergeCell ref="F114:I114"/>
    <mergeCell ref="F116:I116"/>
    <mergeCell ref="B117:D117"/>
    <mergeCell ref="F117:I117"/>
    <mergeCell ref="B172:D172"/>
    <mergeCell ref="F172:I172"/>
    <mergeCell ref="B169:D169"/>
    <mergeCell ref="F169:I169"/>
    <mergeCell ref="B170:D170"/>
    <mergeCell ref="F170:I170"/>
    <mergeCell ref="B171:D171"/>
    <mergeCell ref="F171:I171"/>
    <mergeCell ref="F120:I120"/>
    <mergeCell ref="B151:D151"/>
    <mergeCell ref="F151:I151"/>
    <mergeCell ref="B152:D152"/>
    <mergeCell ref="F152:I152"/>
    <mergeCell ref="B139:D139"/>
    <mergeCell ref="F139:I139"/>
    <mergeCell ref="B140:D140"/>
    <mergeCell ref="F140:I140"/>
    <mergeCell ref="B138:I138"/>
    <mergeCell ref="B131:D131"/>
    <mergeCell ref="F131:I131"/>
    <mergeCell ref="B128:D128"/>
    <mergeCell ref="F128:I128"/>
    <mergeCell ref="F143:I143"/>
    <mergeCell ref="B144:D144"/>
  </mergeCells>
  <conditionalFormatting sqref="Q9:Q69 F136:I136 F140:I152">
    <cfRule type="containsText" dxfId="2162" priority="31" stopIfTrue="1" operator="containsText" text="MEJORABLE">
      <formula>NOT(ISERROR(SEARCH("MEJORABLE",F9)))</formula>
    </cfRule>
    <cfRule type="containsText" dxfId="2161" priority="32" stopIfTrue="1" operator="containsText" text="ACEPTABLE CON CONTROL ESPECIFICO">
      <formula>NOT(ISERROR(SEARCH("ACEPTABLE CON CONTROL ESPECIFICO",F9)))</formula>
    </cfRule>
    <cfRule type="containsText" dxfId="2160" priority="33" stopIfTrue="1" operator="containsText" text="NO ACEPTABLE">
      <formula>NOT(ISERROR(SEARCH("NO ACEPTABLE",F9)))</formula>
    </cfRule>
  </conditionalFormatting>
  <conditionalFormatting sqref="F156:I172">
    <cfRule type="containsText" dxfId="2159" priority="34" stopIfTrue="1" operator="containsText" text="MEJORABLE">
      <formula>NOT(ISERROR(SEARCH("MEJORABLE",F156)))</formula>
    </cfRule>
    <cfRule type="containsText" dxfId="2158" priority="35" stopIfTrue="1" operator="containsText" text="ACEPTABLE CON CONTROL ESPECIFICO">
      <formula>NOT(ISERROR(SEARCH("ACEPTABLE CON CONTROL ESPECIFICO",F156)))</formula>
    </cfRule>
    <cfRule type="containsText" dxfId="2157" priority="36" stopIfTrue="1" operator="containsText" text="NO ACEPTABLE">
      <formula>NOT(ISERROR(SEARCH("NO ACEPTABLE",F156)))</formula>
    </cfRule>
  </conditionalFormatting>
  <conditionalFormatting sqref="Q75">
    <cfRule type="containsText" dxfId="2156" priority="28" stopIfTrue="1" operator="containsText" text="MEJORABLE">
      <formula>NOT(ISERROR(SEARCH("MEJORABLE",Q75)))</formula>
    </cfRule>
    <cfRule type="containsText" dxfId="2155" priority="29" stopIfTrue="1" operator="containsText" text="ACEPTABLE CON CONTROL ESPECIFICO">
      <formula>NOT(ISERROR(SEARCH("ACEPTABLE CON CONTROL ESPECIFICO",Q75)))</formula>
    </cfRule>
    <cfRule type="containsText" dxfId="2154" priority="30" stopIfTrue="1" operator="containsText" text="NO ACEPTABLE">
      <formula>NOT(ISERROR(SEARCH("NO ACEPTABLE",Q75)))</formula>
    </cfRule>
  </conditionalFormatting>
  <conditionalFormatting sqref="Q71">
    <cfRule type="containsText" dxfId="2153" priority="25" stopIfTrue="1" operator="containsText" text="MEJORABLE">
      <formula>NOT(ISERROR(SEARCH("MEJORABLE",Q71)))</formula>
    </cfRule>
    <cfRule type="containsText" dxfId="2152" priority="26" stopIfTrue="1" operator="containsText" text="ACEPTABLE CON CONTROL ESPECIFICO">
      <formula>NOT(ISERROR(SEARCH("ACEPTABLE CON CONTROL ESPECIFICO",Q71)))</formula>
    </cfRule>
    <cfRule type="containsText" dxfId="2151" priority="27" stopIfTrue="1" operator="containsText" text="NO ACEPTABLE">
      <formula>NOT(ISERROR(SEARCH("NO ACEPTABLE",Q71)))</formula>
    </cfRule>
  </conditionalFormatting>
  <conditionalFormatting sqref="Q72">
    <cfRule type="containsText" dxfId="2150" priority="22" stopIfTrue="1" operator="containsText" text="MEJORABLE">
      <formula>NOT(ISERROR(SEARCH("MEJORABLE",Q72)))</formula>
    </cfRule>
    <cfRule type="containsText" dxfId="2149" priority="23" stopIfTrue="1" operator="containsText" text="ACEPTABLE CON CONTROL ESPECIFICO">
      <formula>NOT(ISERROR(SEARCH("ACEPTABLE CON CONTROL ESPECIFICO",Q72)))</formula>
    </cfRule>
    <cfRule type="containsText" dxfId="2148" priority="24" stopIfTrue="1" operator="containsText" text="NO ACEPTABLE">
      <formula>NOT(ISERROR(SEARCH("NO ACEPTABLE",Q72)))</formula>
    </cfRule>
  </conditionalFormatting>
  <conditionalFormatting sqref="Q73">
    <cfRule type="containsText" dxfId="2147" priority="19" stopIfTrue="1" operator="containsText" text="MEJORABLE">
      <formula>NOT(ISERROR(SEARCH("MEJORABLE",Q73)))</formula>
    </cfRule>
    <cfRule type="containsText" dxfId="2146" priority="20" stopIfTrue="1" operator="containsText" text="ACEPTABLE CON CONTROL ESPECIFICO">
      <formula>NOT(ISERROR(SEARCH("ACEPTABLE CON CONTROL ESPECIFICO",Q73)))</formula>
    </cfRule>
    <cfRule type="containsText" dxfId="2145" priority="21" stopIfTrue="1" operator="containsText" text="NO ACEPTABLE">
      <formula>NOT(ISERROR(SEARCH("NO ACEPTABLE",Q73)))</formula>
    </cfRule>
  </conditionalFormatting>
  <conditionalFormatting sqref="Q74">
    <cfRule type="containsText" dxfId="2144" priority="16" stopIfTrue="1" operator="containsText" text="MEJORABLE">
      <formula>NOT(ISERROR(SEARCH("MEJORABLE",Q74)))</formula>
    </cfRule>
    <cfRule type="containsText" dxfId="2143" priority="17" stopIfTrue="1" operator="containsText" text="ACEPTABLE CON CONTROL ESPECIFICO">
      <formula>NOT(ISERROR(SEARCH("ACEPTABLE CON CONTROL ESPECIFICO",Q74)))</formula>
    </cfRule>
    <cfRule type="containsText" dxfId="2142" priority="18" stopIfTrue="1" operator="containsText" text="NO ACEPTABLE">
      <formula>NOT(ISERROR(SEARCH("NO ACEPTABLE",Q74)))</formula>
    </cfRule>
  </conditionalFormatting>
  <conditionalFormatting sqref="Q70">
    <cfRule type="containsText" dxfId="2141" priority="13" stopIfTrue="1" operator="containsText" text="MEJORABLE">
      <formula>NOT(ISERROR(SEARCH("MEJORABLE",Q70)))</formula>
    </cfRule>
    <cfRule type="containsText" dxfId="2140" priority="14" stopIfTrue="1" operator="containsText" text="ACEPTABLE CON CONTROL ESPECIFICO">
      <formula>NOT(ISERROR(SEARCH("ACEPTABLE CON CONTROL ESPECIFICO",Q70)))</formula>
    </cfRule>
    <cfRule type="containsText" dxfId="2139" priority="15" stopIfTrue="1" operator="containsText" text="NO ACEPTABLE">
      <formula>NOT(ISERROR(SEARCH("NO ACEPTABLE",Q70)))</formula>
    </cfRule>
  </conditionalFormatting>
  <conditionalFormatting sqref="F125:I131 F99:I107 F82:I93 F112:I120">
    <cfRule type="containsText" dxfId="2138" priority="40" stopIfTrue="1" operator="containsText" text="MEJORABLE">
      <formula>NOT(ISERROR(SEARCH("MEJORABLE",F82)))</formula>
    </cfRule>
    <cfRule type="containsText" dxfId="2137" priority="41" stopIfTrue="1" operator="containsText" text="ACEPTABLE CON CONTROL ESPECIFICO">
      <formula>NOT(ISERROR(SEARCH("ACEPTABLE CON CONTROL ESPECIFICO",F82)))</formula>
    </cfRule>
    <cfRule type="containsText" dxfId="2136" priority="42" stopIfTrue="1" operator="containsText" text="NO ACEPTABLE">
      <formula>NOT(ISERROR(SEARCH("NO ACEPTABLE",F82)))</formula>
    </cfRule>
  </conditionalFormatting>
  <conditionalFormatting sqref="F98:I98">
    <cfRule type="containsText" dxfId="2135" priority="37" stopIfTrue="1" operator="containsText" text="MEJORABLE">
      <formula>NOT(ISERROR(SEARCH("MEJORABLE",F98)))</formula>
    </cfRule>
    <cfRule type="containsText" dxfId="2134" priority="38" stopIfTrue="1" operator="containsText" text="ACEPTABLE CON CONTROL ESPECIFICO">
      <formula>NOT(ISERROR(SEARCH("ACEPTABLE CON CONTROL ESPECIFICO",F98)))</formula>
    </cfRule>
    <cfRule type="containsText" dxfId="2133" priority="39" stopIfTrue="1" operator="containsText" text="NO ACEPTABLE">
      <formula>NOT(ISERROR(SEARCH("NO ACEPTABLE",F98)))</formula>
    </cfRule>
  </conditionalFormatting>
  <pageMargins left="0.7" right="0.7" top="0.75" bottom="0.75" header="0.3" footer="0.3"/>
  <pageSetup paperSize="9" scale="1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4"/>
  <dimension ref="B1:AA84"/>
  <sheetViews>
    <sheetView view="pageBreakPreview" topLeftCell="A77" zoomScale="30" zoomScaleNormal="30" zoomScaleSheetLayoutView="30" workbookViewId="0">
      <selection activeCell="I82" sqref="I82:K82"/>
    </sheetView>
  </sheetViews>
  <sheetFormatPr baseColWidth="10" defaultColWidth="11.44140625" defaultRowHeight="14.4"/>
  <cols>
    <col min="3" max="3" width="40.6640625" customWidth="1"/>
    <col min="4" max="4" width="30.44140625" customWidth="1"/>
    <col min="5" max="5" width="26" customWidth="1"/>
    <col min="6" max="6" width="34.6640625" customWidth="1"/>
    <col min="7" max="7" width="47.109375" style="336" customWidth="1"/>
    <col min="8" max="8" width="32.6640625" customWidth="1"/>
    <col min="9" max="9" width="28.44140625" customWidth="1"/>
    <col min="10" max="10" width="29.109375" customWidth="1"/>
    <col min="11" max="11" width="34.6640625" customWidth="1"/>
    <col min="12" max="12" width="54.6640625" bestFit="1" customWidth="1"/>
    <col min="13" max="13" width="27.109375" customWidth="1"/>
    <col min="14" max="14" width="26" customWidth="1"/>
    <col min="15" max="15" width="27.44140625" customWidth="1"/>
    <col min="16" max="16" width="26.109375" customWidth="1"/>
    <col min="17" max="17" width="22.6640625" customWidth="1"/>
    <col min="18" max="18" width="25.44140625" customWidth="1"/>
    <col min="19" max="19" width="41.44140625" customWidth="1"/>
    <col min="20" max="20" width="26.6640625" customWidth="1"/>
    <col min="21" max="21" width="35.5546875" customWidth="1"/>
    <col min="22" max="22" width="29.6640625" customWidth="1"/>
    <col min="23" max="23" width="98.109375" bestFit="1" customWidth="1"/>
    <col min="24" max="24" width="38.44140625" style="347" customWidth="1"/>
    <col min="25" max="27" width="11.44140625" style="169"/>
  </cols>
  <sheetData>
    <row r="1" spans="3:24" ht="60" customHeight="1"/>
    <row r="2" spans="3:24" ht="60" customHeight="1" thickBot="1"/>
    <row r="3" spans="3:24" ht="34.950000000000003" customHeight="1">
      <c r="C3" s="1413"/>
      <c r="D3" s="1604" t="s">
        <v>1164</v>
      </c>
      <c r="E3" s="1605"/>
      <c r="F3" s="1605"/>
      <c r="G3" s="1605"/>
      <c r="H3" s="1605"/>
      <c r="I3" s="1605"/>
      <c r="J3" s="1605"/>
      <c r="K3" s="1605"/>
      <c r="L3" s="1605"/>
      <c r="M3" s="1605"/>
      <c r="N3" s="1605"/>
      <c r="O3" s="1605"/>
      <c r="P3" s="1605"/>
      <c r="Q3" s="1605"/>
      <c r="R3" s="1605"/>
      <c r="S3" s="1605"/>
      <c r="T3" s="1605"/>
      <c r="U3" s="1605"/>
      <c r="V3" s="1605"/>
      <c r="W3" s="1" t="s">
        <v>2479</v>
      </c>
      <c r="X3" s="1419"/>
    </row>
    <row r="4" spans="3:24" ht="27">
      <c r="C4" s="1414"/>
      <c r="D4" s="1606"/>
      <c r="E4" s="1606"/>
      <c r="F4" s="1606"/>
      <c r="G4" s="1606"/>
      <c r="H4" s="1606"/>
      <c r="I4" s="1606"/>
      <c r="J4" s="1606"/>
      <c r="K4" s="1606"/>
      <c r="L4" s="1606"/>
      <c r="M4" s="1606"/>
      <c r="N4" s="1606"/>
      <c r="O4" s="1606"/>
      <c r="P4" s="1606"/>
      <c r="Q4" s="1606"/>
      <c r="R4" s="1606"/>
      <c r="S4" s="1606"/>
      <c r="T4" s="1606"/>
      <c r="U4" s="1606"/>
      <c r="V4" s="1606"/>
      <c r="W4" s="322" t="s">
        <v>1876</v>
      </c>
      <c r="X4" s="1420"/>
    </row>
    <row r="5" spans="3:24" ht="27">
      <c r="C5" s="1414"/>
      <c r="D5" s="1607" t="s">
        <v>4346</v>
      </c>
      <c r="E5" s="1607"/>
      <c r="F5" s="1607"/>
      <c r="G5" s="1607"/>
      <c r="H5" s="1607"/>
      <c r="I5" s="1607"/>
      <c r="J5" s="1607"/>
      <c r="K5" s="1607"/>
      <c r="L5" s="1607"/>
      <c r="M5" s="1607"/>
      <c r="N5" s="1607"/>
      <c r="O5" s="1607"/>
      <c r="P5" s="1607"/>
      <c r="Q5" s="1607"/>
      <c r="R5" s="1607"/>
      <c r="S5" s="1607"/>
      <c r="T5" s="1607"/>
      <c r="U5" s="1607"/>
      <c r="V5" s="1607"/>
      <c r="W5" s="322" t="s">
        <v>1875</v>
      </c>
      <c r="X5" s="1420"/>
    </row>
    <row r="6" spans="3:24" ht="78" customHeight="1">
      <c r="C6" s="1414"/>
      <c r="D6" s="1607"/>
      <c r="E6" s="1607"/>
      <c r="F6" s="1607"/>
      <c r="G6" s="1607"/>
      <c r="H6" s="1607"/>
      <c r="I6" s="1607"/>
      <c r="J6" s="1607"/>
      <c r="K6" s="1607"/>
      <c r="L6" s="1607"/>
      <c r="M6" s="1607"/>
      <c r="N6" s="1607"/>
      <c r="O6" s="1607"/>
      <c r="P6" s="1607"/>
      <c r="Q6" s="1607"/>
      <c r="R6" s="1607"/>
      <c r="S6" s="1607"/>
      <c r="T6" s="1607"/>
      <c r="U6" s="1607"/>
      <c r="V6" s="1607"/>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696">
        <v>45114</v>
      </c>
      <c r="N7" s="205">
        <v>45463</v>
      </c>
      <c r="O7" s="190"/>
      <c r="P7" s="190"/>
      <c r="Q7" s="190"/>
      <c r="R7" s="190"/>
      <c r="S7" s="187"/>
      <c r="T7" s="249"/>
      <c r="U7" s="1405"/>
      <c r="V7" s="1405"/>
      <c r="W7" s="1406"/>
      <c r="X7" s="1407"/>
    </row>
    <row r="8" spans="3:24" ht="45">
      <c r="C8" s="1408" t="s">
        <v>128</v>
      </c>
      <c r="D8" s="1409"/>
      <c r="E8" s="1487" t="s">
        <v>4340</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7.6" customHeight="1">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3752</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321" customHeight="1">
      <c r="C12" s="1491"/>
      <c r="D12" s="1492"/>
      <c r="E12" s="1440"/>
      <c r="F12" s="10" t="s">
        <v>433</v>
      </c>
      <c r="G12" s="197" t="s">
        <v>8</v>
      </c>
      <c r="H12" s="201" t="s">
        <v>434</v>
      </c>
      <c r="I12" s="198" t="s">
        <v>10</v>
      </c>
      <c r="J12" s="198" t="s">
        <v>11</v>
      </c>
      <c r="K12" s="198" t="s">
        <v>369</v>
      </c>
      <c r="L12" s="472">
        <v>2</v>
      </c>
      <c r="M12" s="472">
        <v>4</v>
      </c>
      <c r="N12" s="639">
        <f t="shared" ref="N12:N75" si="0">+L12*M12</f>
        <v>8</v>
      </c>
      <c r="O12" s="950" t="str">
        <f t="shared" ref="O12:O75" si="1">IF(N12&gt;=24,"MUY ALTO",IF(N12&gt;=10,"ALTO",IF(N12&gt;=6,"MEDIO","BAJO")))</f>
        <v>MEDIO</v>
      </c>
      <c r="P12" s="639">
        <v>25</v>
      </c>
      <c r="Q12" s="639">
        <f t="shared" ref="Q12:Q75" si="2">+N12*P12</f>
        <v>200</v>
      </c>
      <c r="R12" s="674" t="str">
        <f t="shared" ref="R12:R75" si="3">IF(Q12&gt;=600,"I",IF(Q12&gt;=150,"II",IF(Q12&gt;=40,"III",IF(Q12&gt;=20,"IV"))))</f>
        <v>II</v>
      </c>
      <c r="S12" s="246" t="str">
        <f t="shared" ref="S12:S75" si="4">IF(Q12&gt;=600,"NO ACEPTABLE",IF(Q12&gt;=150,"ACEPTABLE CON CONTROL ESPECIFICO",IF(Q12&gt;=40,"MEJORABLE",IF(Q12&gt;=20,"ACEPTABLE"))))</f>
        <v>ACEPTABLE CON CONTROL ESPECIFICO</v>
      </c>
      <c r="T12" s="198" t="s">
        <v>14</v>
      </c>
      <c r="U12" s="198" t="s">
        <v>14</v>
      </c>
      <c r="V12" s="198" t="s">
        <v>14</v>
      </c>
      <c r="W12" s="9" t="s">
        <v>3941</v>
      </c>
      <c r="X12" s="203" t="s">
        <v>13</v>
      </c>
    </row>
    <row r="13" spans="3:24" ht="291.75" customHeight="1">
      <c r="C13" s="1491"/>
      <c r="D13" s="1492"/>
      <c r="E13" s="1440"/>
      <c r="F13" s="10" t="s">
        <v>435</v>
      </c>
      <c r="G13" s="197" t="s">
        <v>8</v>
      </c>
      <c r="H13" s="201" t="s">
        <v>434</v>
      </c>
      <c r="I13" s="198" t="s">
        <v>436</v>
      </c>
      <c r="J13" s="198" t="s">
        <v>10</v>
      </c>
      <c r="K13" s="198" t="s">
        <v>369</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98" t="s">
        <v>14</v>
      </c>
      <c r="U14" s="198" t="s">
        <v>14</v>
      </c>
      <c r="V14" s="198" t="s">
        <v>14</v>
      </c>
      <c r="W14" s="9" t="s">
        <v>3942</v>
      </c>
      <c r="X14" s="203" t="s">
        <v>13</v>
      </c>
    </row>
    <row r="15" spans="3:24" ht="189">
      <c r="C15" s="1491"/>
      <c r="D15" s="1492"/>
      <c r="E15" s="1440"/>
      <c r="F15" s="10" t="s">
        <v>454</v>
      </c>
      <c r="G15" s="197" t="s">
        <v>8</v>
      </c>
      <c r="H15" s="201" t="s">
        <v>453</v>
      </c>
      <c r="I15" s="198" t="s">
        <v>11</v>
      </c>
      <c r="J15" s="198" t="s">
        <v>455</v>
      </c>
      <c r="K15" s="198" t="s">
        <v>369</v>
      </c>
      <c r="L15" s="472">
        <v>2</v>
      </c>
      <c r="M15" s="472">
        <v>3</v>
      </c>
      <c r="N15" s="639">
        <f t="shared" si="0"/>
        <v>6</v>
      </c>
      <c r="O15" s="950" t="str">
        <f t="shared" si="1"/>
        <v>MEDIO</v>
      </c>
      <c r="P15" s="639">
        <v>10</v>
      </c>
      <c r="Q15" s="639">
        <f t="shared" si="2"/>
        <v>60</v>
      </c>
      <c r="R15" s="674" t="str">
        <f t="shared" si="3"/>
        <v>III</v>
      </c>
      <c r="S15" s="246" t="str">
        <f t="shared" si="4"/>
        <v>MEJORABLE</v>
      </c>
      <c r="T15" s="198" t="s">
        <v>14</v>
      </c>
      <c r="U15" s="198" t="s">
        <v>456</v>
      </c>
      <c r="V15" s="198" t="s">
        <v>14</v>
      </c>
      <c r="W15" s="9" t="s">
        <v>3953</v>
      </c>
      <c r="X15" s="203" t="s">
        <v>13</v>
      </c>
    </row>
    <row r="16" spans="3:24" ht="219" customHeight="1">
      <c r="C16" s="1491"/>
      <c r="D16" s="1492"/>
      <c r="E16" s="1440"/>
      <c r="F16" s="10" t="s">
        <v>380</v>
      </c>
      <c r="G16" s="197" t="s">
        <v>17</v>
      </c>
      <c r="H16" s="201" t="s">
        <v>18</v>
      </c>
      <c r="I16" s="198" t="s">
        <v>45</v>
      </c>
      <c r="J16" s="198" t="s">
        <v>44</v>
      </c>
      <c r="K16" s="198" t="s">
        <v>11</v>
      </c>
      <c r="L16" s="472">
        <v>2</v>
      </c>
      <c r="M16" s="472">
        <v>3</v>
      </c>
      <c r="N16" s="639">
        <f t="shared" si="0"/>
        <v>6</v>
      </c>
      <c r="O16" s="950" t="str">
        <f t="shared" si="1"/>
        <v>MEDIO</v>
      </c>
      <c r="P16" s="639">
        <v>10</v>
      </c>
      <c r="Q16" s="639">
        <f t="shared" si="2"/>
        <v>60</v>
      </c>
      <c r="R16" s="674" t="str">
        <f t="shared" si="3"/>
        <v>III</v>
      </c>
      <c r="S16" s="246" t="str">
        <f t="shared" si="4"/>
        <v>MEJORABLE</v>
      </c>
      <c r="T16" s="65" t="s">
        <v>13</v>
      </c>
      <c r="U16" s="198" t="s">
        <v>14</v>
      </c>
      <c r="V16" s="195" t="s">
        <v>14</v>
      </c>
      <c r="W16" s="9" t="s">
        <v>1879</v>
      </c>
      <c r="X16" s="203" t="s">
        <v>13</v>
      </c>
    </row>
    <row r="17" spans="3:24" ht="135" customHeight="1">
      <c r="C17" s="1491"/>
      <c r="D17" s="1492"/>
      <c r="E17" s="1440"/>
      <c r="F17" s="64" t="s">
        <v>439</v>
      </c>
      <c r="G17" s="197" t="s">
        <v>20</v>
      </c>
      <c r="H17" s="199" t="s">
        <v>440</v>
      </c>
      <c r="I17" s="196" t="s">
        <v>11</v>
      </c>
      <c r="J17" s="196" t="s">
        <v>11</v>
      </c>
      <c r="K17" s="196" t="s">
        <v>11</v>
      </c>
      <c r="L17" s="472">
        <v>2</v>
      </c>
      <c r="M17" s="472">
        <v>3</v>
      </c>
      <c r="N17" s="639">
        <f t="shared" si="0"/>
        <v>6</v>
      </c>
      <c r="O17" s="950" t="str">
        <f t="shared" si="1"/>
        <v>MEDIO</v>
      </c>
      <c r="P17" s="639">
        <v>10</v>
      </c>
      <c r="Q17" s="639">
        <f t="shared" si="2"/>
        <v>60</v>
      </c>
      <c r="R17" s="674" t="str">
        <f t="shared" si="3"/>
        <v>III</v>
      </c>
      <c r="S17" s="246" t="str">
        <f t="shared" si="4"/>
        <v>MEJORABLE</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472">
        <v>2</v>
      </c>
      <c r="M18" s="472">
        <v>3</v>
      </c>
      <c r="N18" s="639">
        <f t="shared" si="0"/>
        <v>6</v>
      </c>
      <c r="O18" s="950" t="str">
        <f t="shared" si="1"/>
        <v>MEDIO</v>
      </c>
      <c r="P18" s="639">
        <v>10</v>
      </c>
      <c r="Q18" s="639">
        <f t="shared" si="2"/>
        <v>60</v>
      </c>
      <c r="R18" s="674" t="str">
        <f t="shared" si="3"/>
        <v>III</v>
      </c>
      <c r="S18" s="246" t="str">
        <f t="shared" si="4"/>
        <v>MEJORABLE</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472">
        <v>2</v>
      </c>
      <c r="M19" s="472">
        <v>3</v>
      </c>
      <c r="N19" s="639">
        <f t="shared" si="0"/>
        <v>6</v>
      </c>
      <c r="O19" s="950" t="str">
        <f t="shared" si="1"/>
        <v>MEDIO</v>
      </c>
      <c r="P19" s="639">
        <v>10</v>
      </c>
      <c r="Q19" s="639">
        <f t="shared" si="2"/>
        <v>60</v>
      </c>
      <c r="R19" s="6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472">
        <v>2</v>
      </c>
      <c r="M20" s="472">
        <v>3</v>
      </c>
      <c r="N20" s="639">
        <f t="shared" si="0"/>
        <v>6</v>
      </c>
      <c r="O20" s="950" t="str">
        <f t="shared" si="1"/>
        <v>MEDIO</v>
      </c>
      <c r="P20" s="639">
        <v>10</v>
      </c>
      <c r="Q20" s="639">
        <f t="shared" si="2"/>
        <v>60</v>
      </c>
      <c r="R20" s="674" t="str">
        <f t="shared" si="3"/>
        <v>III</v>
      </c>
      <c r="S20" s="246" t="str">
        <f t="shared" si="4"/>
        <v>MEJORABLE</v>
      </c>
      <c r="T20" s="198" t="s">
        <v>437</v>
      </c>
      <c r="U20" s="198" t="s">
        <v>437</v>
      </c>
      <c r="V20" s="198" t="s">
        <v>1326</v>
      </c>
      <c r="W20" s="198" t="s">
        <v>1883</v>
      </c>
      <c r="X20" s="203" t="s">
        <v>13</v>
      </c>
    </row>
    <row r="21" spans="3:24" ht="135">
      <c r="C21" s="1491"/>
      <c r="D21" s="1492"/>
      <c r="E21" s="1440"/>
      <c r="F21" s="64" t="s">
        <v>448</v>
      </c>
      <c r="G21" s="197" t="s">
        <v>20</v>
      </c>
      <c r="H21" s="199" t="s">
        <v>449</v>
      </c>
      <c r="I21" s="196" t="s">
        <v>11</v>
      </c>
      <c r="J21" s="196" t="s">
        <v>11</v>
      </c>
      <c r="K21" s="196" t="s">
        <v>11</v>
      </c>
      <c r="L21" s="472">
        <v>2</v>
      </c>
      <c r="M21" s="472">
        <v>3</v>
      </c>
      <c r="N21" s="639">
        <f t="shared" si="0"/>
        <v>6</v>
      </c>
      <c r="O21" s="950" t="str">
        <f t="shared" si="1"/>
        <v>MEDIO</v>
      </c>
      <c r="P21" s="639">
        <v>10</v>
      </c>
      <c r="Q21" s="639">
        <f t="shared" si="2"/>
        <v>60</v>
      </c>
      <c r="R21" s="674" t="str">
        <f t="shared" si="3"/>
        <v>III</v>
      </c>
      <c r="S21" s="246" t="str">
        <f t="shared" si="4"/>
        <v>MEJORABLE</v>
      </c>
      <c r="T21" s="198" t="s">
        <v>13</v>
      </c>
      <c r="U21" s="198" t="s">
        <v>450</v>
      </c>
      <c r="V21" s="198" t="s">
        <v>451</v>
      </c>
      <c r="W21" s="198" t="s">
        <v>1884</v>
      </c>
      <c r="X21" s="203" t="s">
        <v>14</v>
      </c>
    </row>
    <row r="22" spans="3:24" ht="124.5" customHeight="1">
      <c r="C22" s="1491"/>
      <c r="D22" s="1492"/>
      <c r="E22" s="1440"/>
      <c r="F22" s="188" t="s">
        <v>457</v>
      </c>
      <c r="G22" s="363" t="s">
        <v>20</v>
      </c>
      <c r="H22" s="179" t="s">
        <v>326</v>
      </c>
      <c r="I22" s="5" t="s">
        <v>11</v>
      </c>
      <c r="J22" s="5" t="s">
        <v>1328</v>
      </c>
      <c r="K22" s="5" t="s">
        <v>1329</v>
      </c>
      <c r="L22" s="472">
        <v>2</v>
      </c>
      <c r="M22" s="472">
        <v>3</v>
      </c>
      <c r="N22" s="639">
        <f t="shared" si="0"/>
        <v>6</v>
      </c>
      <c r="O22" s="950" t="str">
        <f t="shared" si="1"/>
        <v>MEDIO</v>
      </c>
      <c r="P22" s="639">
        <v>10</v>
      </c>
      <c r="Q22" s="639">
        <f t="shared" si="2"/>
        <v>60</v>
      </c>
      <c r="R22" s="674" t="str">
        <f t="shared" si="3"/>
        <v>III</v>
      </c>
      <c r="S22" s="246" t="str">
        <f t="shared" si="4"/>
        <v>MEJORABLE</v>
      </c>
      <c r="T22" s="180" t="s">
        <v>13</v>
      </c>
      <c r="U22" s="179" t="s">
        <v>13</v>
      </c>
      <c r="V22" s="179" t="s">
        <v>13</v>
      </c>
      <c r="W22" s="179" t="s">
        <v>1885</v>
      </c>
      <c r="X22" s="183" t="s">
        <v>13</v>
      </c>
    </row>
    <row r="23" spans="3:24" ht="279" customHeight="1">
      <c r="C23" s="1491"/>
      <c r="D23" s="1493" t="s">
        <v>3751</v>
      </c>
      <c r="E23" s="1440" t="s">
        <v>6</v>
      </c>
      <c r="F23" s="11" t="s">
        <v>458</v>
      </c>
      <c r="G23" s="197" t="s">
        <v>8</v>
      </c>
      <c r="H23" s="194" t="s">
        <v>368</v>
      </c>
      <c r="I23" s="198" t="s">
        <v>10</v>
      </c>
      <c r="J23" s="198" t="s">
        <v>432</v>
      </c>
      <c r="K23" s="198" t="s">
        <v>369</v>
      </c>
      <c r="L23" s="472">
        <v>2</v>
      </c>
      <c r="M23" s="472">
        <v>4</v>
      </c>
      <c r="N23" s="639">
        <f t="shared" si="0"/>
        <v>8</v>
      </c>
      <c r="O23" s="950" t="str">
        <f t="shared" si="1"/>
        <v>MEDIO</v>
      </c>
      <c r="P23" s="639">
        <v>25</v>
      </c>
      <c r="Q23" s="639">
        <f t="shared" si="2"/>
        <v>200</v>
      </c>
      <c r="R23" s="674" t="str">
        <f t="shared" si="3"/>
        <v>II</v>
      </c>
      <c r="S23" s="246" t="str">
        <f t="shared" si="4"/>
        <v>ACEPTABLE CON CONTROL ESPECIFICO</v>
      </c>
      <c r="T23" s="198" t="s">
        <v>13</v>
      </c>
      <c r="U23" s="198" t="s">
        <v>14</v>
      </c>
      <c r="V23" s="198" t="s">
        <v>14</v>
      </c>
      <c r="W23" s="9" t="s">
        <v>1887</v>
      </c>
      <c r="X23" s="203" t="s">
        <v>13</v>
      </c>
    </row>
    <row r="24" spans="3:24" ht="279" customHeight="1">
      <c r="C24" s="1491"/>
      <c r="D24" s="1493"/>
      <c r="E24" s="1440"/>
      <c r="F24" s="178" t="s">
        <v>248</v>
      </c>
      <c r="G24" s="185" t="s">
        <v>219</v>
      </c>
      <c r="H24" s="178" t="s">
        <v>220</v>
      </c>
      <c r="I24" s="178" t="s">
        <v>11</v>
      </c>
      <c r="J24" s="178" t="s">
        <v>1174</v>
      </c>
      <c r="K24" s="179" t="s">
        <v>1175</v>
      </c>
      <c r="L24" s="472">
        <v>2</v>
      </c>
      <c r="M24" s="472">
        <v>3</v>
      </c>
      <c r="N24" s="639">
        <f t="shared" si="0"/>
        <v>6</v>
      </c>
      <c r="O24" s="950" t="str">
        <f t="shared" si="1"/>
        <v>MEDIO</v>
      </c>
      <c r="P24" s="639">
        <v>10</v>
      </c>
      <c r="Q24" s="639">
        <f t="shared" si="2"/>
        <v>60</v>
      </c>
      <c r="R24" s="674" t="str">
        <f t="shared" si="3"/>
        <v>III</v>
      </c>
      <c r="S24" s="246" t="str">
        <f t="shared" si="4"/>
        <v>MEJORABLE</v>
      </c>
      <c r="T24" s="179" t="s">
        <v>91</v>
      </c>
      <c r="U24" s="179" t="s">
        <v>91</v>
      </c>
      <c r="V24" s="179" t="s">
        <v>252</v>
      </c>
      <c r="W24" s="179" t="s">
        <v>3579</v>
      </c>
      <c r="X24" s="183" t="s">
        <v>4196</v>
      </c>
    </row>
    <row r="25" spans="3:24" ht="189">
      <c r="C25" s="1491"/>
      <c r="D25" s="1493"/>
      <c r="E25" s="1440"/>
      <c r="F25" s="10" t="s">
        <v>459</v>
      </c>
      <c r="G25" s="197" t="s">
        <v>8</v>
      </c>
      <c r="H25" s="201" t="s">
        <v>434</v>
      </c>
      <c r="I25" s="198" t="s">
        <v>10</v>
      </c>
      <c r="J25" s="198" t="s">
        <v>11</v>
      </c>
      <c r="K25" s="198" t="s">
        <v>369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98" t="s">
        <v>14</v>
      </c>
      <c r="U25" s="198" t="s">
        <v>14</v>
      </c>
      <c r="V25" s="198" t="s">
        <v>14</v>
      </c>
      <c r="W25" s="9" t="s">
        <v>3954</v>
      </c>
      <c r="X25" s="203" t="s">
        <v>13</v>
      </c>
    </row>
    <row r="26" spans="3:24" ht="251.25" customHeight="1">
      <c r="C26" s="1491"/>
      <c r="D26" s="1493"/>
      <c r="E26" s="1440"/>
      <c r="F26" s="11" t="s">
        <v>460</v>
      </c>
      <c r="G26" s="197" t="s">
        <v>8</v>
      </c>
      <c r="H26" s="194" t="s">
        <v>461</v>
      </c>
      <c r="I26" s="198" t="s">
        <v>10</v>
      </c>
      <c r="J26" s="198" t="s">
        <v>11</v>
      </c>
      <c r="K26" s="198" t="s">
        <v>369</v>
      </c>
      <c r="L26" s="472">
        <v>2</v>
      </c>
      <c r="M26" s="472">
        <v>4</v>
      </c>
      <c r="N26" s="639">
        <f t="shared" si="0"/>
        <v>8</v>
      </c>
      <c r="O26" s="950" t="str">
        <f t="shared" si="1"/>
        <v>MEDIO</v>
      </c>
      <c r="P26" s="639">
        <v>25</v>
      </c>
      <c r="Q26" s="639">
        <f t="shared" si="2"/>
        <v>200</v>
      </c>
      <c r="R26" s="674" t="str">
        <f t="shared" si="3"/>
        <v>II</v>
      </c>
      <c r="S26" s="246" t="str">
        <f t="shared" si="4"/>
        <v>ACEPTABLE CON CONTROL ESPECIFICO</v>
      </c>
      <c r="T26" s="198" t="s">
        <v>14</v>
      </c>
      <c r="U26" s="198" t="s">
        <v>14</v>
      </c>
      <c r="V26" s="198" t="s">
        <v>14</v>
      </c>
      <c r="W26" s="9" t="s">
        <v>3955</v>
      </c>
      <c r="X26" s="203" t="s">
        <v>13</v>
      </c>
    </row>
    <row r="27" spans="3:24" ht="193.5" customHeight="1">
      <c r="C27" s="1491"/>
      <c r="D27" s="1493"/>
      <c r="E27" s="1440"/>
      <c r="F27" s="10" t="s">
        <v>380</v>
      </c>
      <c r="G27" s="197" t="s">
        <v>17</v>
      </c>
      <c r="H27" s="201" t="s">
        <v>18</v>
      </c>
      <c r="I27" s="198" t="s">
        <v>45</v>
      </c>
      <c r="J27" s="198" t="s">
        <v>44</v>
      </c>
      <c r="K27" s="198" t="s">
        <v>11</v>
      </c>
      <c r="L27" s="472">
        <v>2</v>
      </c>
      <c r="M27" s="472">
        <v>3</v>
      </c>
      <c r="N27" s="639">
        <f t="shared" si="0"/>
        <v>6</v>
      </c>
      <c r="O27" s="950" t="str">
        <f t="shared" si="1"/>
        <v>MEDIO</v>
      </c>
      <c r="P27" s="639">
        <v>10</v>
      </c>
      <c r="Q27" s="639">
        <f t="shared" si="2"/>
        <v>60</v>
      </c>
      <c r="R27" s="674" t="str">
        <f t="shared" si="3"/>
        <v>III</v>
      </c>
      <c r="S27" s="246" t="str">
        <f t="shared" si="4"/>
        <v>MEJORABLE</v>
      </c>
      <c r="T27" s="65" t="s">
        <v>13</v>
      </c>
      <c r="U27" s="198" t="s">
        <v>14</v>
      </c>
      <c r="V27" s="195" t="s">
        <v>14</v>
      </c>
      <c r="W27" s="9" t="s">
        <v>1888</v>
      </c>
      <c r="X27" s="203" t="s">
        <v>13</v>
      </c>
    </row>
    <row r="28" spans="3:24" ht="223.5" customHeight="1">
      <c r="C28" s="1491"/>
      <c r="D28" s="1493"/>
      <c r="E28" s="1440"/>
      <c r="F28" s="192" t="s">
        <v>445</v>
      </c>
      <c r="G28" s="197" t="s">
        <v>20</v>
      </c>
      <c r="H28" s="201" t="s">
        <v>387</v>
      </c>
      <c r="I28" s="198" t="s">
        <v>446</v>
      </c>
      <c r="J28" s="198" t="s">
        <v>11</v>
      </c>
      <c r="K28" s="198" t="s">
        <v>11</v>
      </c>
      <c r="L28" s="472">
        <v>2</v>
      </c>
      <c r="M28" s="472">
        <v>3</v>
      </c>
      <c r="N28" s="639">
        <f t="shared" si="0"/>
        <v>6</v>
      </c>
      <c r="O28" s="950" t="str">
        <f t="shared" si="1"/>
        <v>MEDIO</v>
      </c>
      <c r="P28" s="639">
        <v>10</v>
      </c>
      <c r="Q28" s="639">
        <f t="shared" si="2"/>
        <v>60</v>
      </c>
      <c r="R28" s="674" t="str">
        <f t="shared" si="3"/>
        <v>III</v>
      </c>
      <c r="S28" s="246" t="str">
        <f t="shared" si="4"/>
        <v>MEJORABLE</v>
      </c>
      <c r="T28" s="198" t="s">
        <v>14</v>
      </c>
      <c r="U28" s="198" t="s">
        <v>14</v>
      </c>
      <c r="V28" s="198" t="s">
        <v>447</v>
      </c>
      <c r="W28" s="9" t="s">
        <v>1889</v>
      </c>
      <c r="X28" s="203" t="s">
        <v>13</v>
      </c>
    </row>
    <row r="29" spans="3:24" ht="223.5" customHeight="1">
      <c r="C29" s="1491"/>
      <c r="D29" s="1493"/>
      <c r="E29" s="1440"/>
      <c r="F29" s="196" t="s">
        <v>1077</v>
      </c>
      <c r="G29" s="193" t="s">
        <v>17</v>
      </c>
      <c r="H29" s="194" t="s">
        <v>1038</v>
      </c>
      <c r="I29" s="195" t="s">
        <v>11</v>
      </c>
      <c r="J29" s="195" t="s">
        <v>11</v>
      </c>
      <c r="K29" s="195" t="s">
        <v>11</v>
      </c>
      <c r="L29" s="472">
        <v>2</v>
      </c>
      <c r="M29" s="472">
        <v>3</v>
      </c>
      <c r="N29" s="639">
        <f t="shared" si="0"/>
        <v>6</v>
      </c>
      <c r="O29" s="950" t="str">
        <f t="shared" si="1"/>
        <v>MEDIO</v>
      </c>
      <c r="P29" s="639">
        <v>10</v>
      </c>
      <c r="Q29" s="639">
        <f t="shared" si="2"/>
        <v>60</v>
      </c>
      <c r="R29" s="674" t="str">
        <f t="shared" si="3"/>
        <v>III</v>
      </c>
      <c r="S29" s="246" t="str">
        <f t="shared" si="4"/>
        <v>MEJORABLE</v>
      </c>
      <c r="T29" s="66" t="s">
        <v>13</v>
      </c>
      <c r="U29" s="195" t="s">
        <v>14</v>
      </c>
      <c r="V29" s="195" t="s">
        <v>1177</v>
      </c>
      <c r="W29" s="100" t="s">
        <v>1080</v>
      </c>
      <c r="X29" s="110" t="s">
        <v>4197</v>
      </c>
    </row>
    <row r="30" spans="3:24" ht="249" customHeight="1">
      <c r="C30" s="1491"/>
      <c r="D30" s="1493"/>
      <c r="E30" s="1440"/>
      <c r="F30" s="11" t="s">
        <v>462</v>
      </c>
      <c r="G30" s="197" t="s">
        <v>8</v>
      </c>
      <c r="H30" s="194" t="s">
        <v>368</v>
      </c>
      <c r="I30" s="198" t="s">
        <v>10</v>
      </c>
      <c r="J30" s="198" t="s">
        <v>11</v>
      </c>
      <c r="K30" s="198" t="s">
        <v>369</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98" t="s">
        <v>13</v>
      </c>
      <c r="U30" s="198" t="s">
        <v>14</v>
      </c>
      <c r="V30" s="198" t="s">
        <v>14</v>
      </c>
      <c r="W30" s="9" t="s">
        <v>1890</v>
      </c>
      <c r="X30" s="203" t="s">
        <v>13</v>
      </c>
    </row>
    <row r="31" spans="3:24" ht="247.5" customHeight="1">
      <c r="C31" s="1441" t="s">
        <v>78</v>
      </c>
      <c r="D31" s="1597" t="s">
        <v>3747</v>
      </c>
      <c r="E31" s="1440" t="s">
        <v>6</v>
      </c>
      <c r="F31" s="11" t="s">
        <v>463</v>
      </c>
      <c r="G31" s="197" t="s">
        <v>8</v>
      </c>
      <c r="H31" s="194" t="s">
        <v>368</v>
      </c>
      <c r="I31" s="198" t="s">
        <v>10</v>
      </c>
      <c r="J31" s="198" t="s">
        <v>10</v>
      </c>
      <c r="K31" s="198" t="s">
        <v>369</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98" t="s">
        <v>13</v>
      </c>
      <c r="U31" s="198" t="s">
        <v>14</v>
      </c>
      <c r="V31" s="198" t="s">
        <v>14</v>
      </c>
      <c r="W31" s="9" t="s">
        <v>1891</v>
      </c>
      <c r="X31" s="203" t="s">
        <v>13</v>
      </c>
    </row>
    <row r="32" spans="3:24" ht="247.5" customHeight="1">
      <c r="C32" s="1441"/>
      <c r="D32" s="1597"/>
      <c r="E32" s="1440"/>
      <c r="F32" s="11" t="s">
        <v>1152</v>
      </c>
      <c r="G32" s="197" t="s">
        <v>20</v>
      </c>
      <c r="H32" s="198" t="s">
        <v>30</v>
      </c>
      <c r="I32" s="196" t="s">
        <v>630</v>
      </c>
      <c r="J32" s="196" t="s">
        <v>630</v>
      </c>
      <c r="K32" s="196" t="s">
        <v>630</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98" t="s">
        <v>13</v>
      </c>
      <c r="U32" s="198" t="s">
        <v>13</v>
      </c>
      <c r="V32" s="201" t="s">
        <v>88</v>
      </c>
      <c r="W32" s="101" t="s">
        <v>1977</v>
      </c>
      <c r="X32" s="202" t="s">
        <v>13</v>
      </c>
    </row>
    <row r="33" spans="3:24" ht="247.5" customHeight="1">
      <c r="C33" s="1441"/>
      <c r="D33" s="1597"/>
      <c r="E33" s="1440"/>
      <c r="F33" s="33" t="s">
        <v>250</v>
      </c>
      <c r="G33" s="363" t="s">
        <v>33</v>
      </c>
      <c r="H33" s="310" t="s">
        <v>160</v>
      </c>
      <c r="I33" s="179" t="s">
        <v>10</v>
      </c>
      <c r="J33" s="178" t="s">
        <v>1174</v>
      </c>
      <c r="K33" s="179" t="s">
        <v>1175</v>
      </c>
      <c r="L33" s="472">
        <v>2</v>
      </c>
      <c r="M33" s="472">
        <v>3</v>
      </c>
      <c r="N33" s="639">
        <f t="shared" si="0"/>
        <v>6</v>
      </c>
      <c r="O33" s="950" t="str">
        <f t="shared" si="1"/>
        <v>MEDIO</v>
      </c>
      <c r="P33" s="639">
        <v>10</v>
      </c>
      <c r="Q33" s="639">
        <f t="shared" si="2"/>
        <v>60</v>
      </c>
      <c r="R33" s="674" t="str">
        <f t="shared" si="3"/>
        <v>III</v>
      </c>
      <c r="S33" s="246" t="str">
        <f t="shared" si="4"/>
        <v>MEJORABLE</v>
      </c>
      <c r="T33" s="179" t="s">
        <v>13</v>
      </c>
      <c r="U33" s="179" t="s">
        <v>13</v>
      </c>
      <c r="V33" s="179" t="s">
        <v>13</v>
      </c>
      <c r="W33" s="36" t="s">
        <v>1933</v>
      </c>
      <c r="X33" s="311" t="s">
        <v>162</v>
      </c>
    </row>
    <row r="34" spans="3:24" ht="151.5" customHeight="1">
      <c r="C34" s="1441"/>
      <c r="D34" s="1597"/>
      <c r="E34" s="1440"/>
      <c r="F34" s="64" t="s">
        <v>866</v>
      </c>
      <c r="G34" s="197" t="s">
        <v>20</v>
      </c>
      <c r="H34" s="199" t="s">
        <v>464</v>
      </c>
      <c r="I34" s="196" t="s">
        <v>11</v>
      </c>
      <c r="J34" s="196" t="s">
        <v>11</v>
      </c>
      <c r="K34" s="196" t="s">
        <v>1327</v>
      </c>
      <c r="L34" s="472">
        <v>2</v>
      </c>
      <c r="M34" s="472">
        <v>3</v>
      </c>
      <c r="N34" s="639">
        <f t="shared" si="0"/>
        <v>6</v>
      </c>
      <c r="O34" s="950" t="str">
        <f t="shared" si="1"/>
        <v>MEDIO</v>
      </c>
      <c r="P34" s="639">
        <v>10</v>
      </c>
      <c r="Q34" s="639">
        <f t="shared" si="2"/>
        <v>60</v>
      </c>
      <c r="R34" s="674" t="str">
        <f t="shared" si="3"/>
        <v>III</v>
      </c>
      <c r="S34" s="246" t="str">
        <f t="shared" si="4"/>
        <v>MEJORABLE</v>
      </c>
      <c r="T34" s="198" t="s">
        <v>437</v>
      </c>
      <c r="U34" s="198" t="s">
        <v>437</v>
      </c>
      <c r="V34" s="198" t="s">
        <v>437</v>
      </c>
      <c r="W34" s="198" t="s">
        <v>1892</v>
      </c>
      <c r="X34" s="203" t="s">
        <v>1335</v>
      </c>
    </row>
    <row r="35" spans="3:24" ht="187.5" customHeight="1">
      <c r="C35" s="1441"/>
      <c r="D35" s="1597"/>
      <c r="E35" s="1440"/>
      <c r="F35" s="64" t="s">
        <v>867</v>
      </c>
      <c r="G35" s="197" t="s">
        <v>20</v>
      </c>
      <c r="H35" s="201" t="s">
        <v>465</v>
      </c>
      <c r="I35" s="196" t="s">
        <v>11</v>
      </c>
      <c r="J35" s="196" t="s">
        <v>11</v>
      </c>
      <c r="K35" s="196" t="s">
        <v>11</v>
      </c>
      <c r="L35" s="472">
        <v>2</v>
      </c>
      <c r="M35" s="472">
        <v>3</v>
      </c>
      <c r="N35" s="639">
        <f t="shared" si="0"/>
        <v>6</v>
      </c>
      <c r="O35" s="950" t="str">
        <f t="shared" si="1"/>
        <v>MEDIO</v>
      </c>
      <c r="P35" s="639">
        <v>10</v>
      </c>
      <c r="Q35" s="639">
        <f t="shared" si="2"/>
        <v>60</v>
      </c>
      <c r="R35" s="674" t="str">
        <f t="shared" si="3"/>
        <v>III</v>
      </c>
      <c r="S35" s="246" t="str">
        <f t="shared" si="4"/>
        <v>MEJORABLE</v>
      </c>
      <c r="T35" s="198" t="s">
        <v>13</v>
      </c>
      <c r="U35" s="198" t="s">
        <v>13</v>
      </c>
      <c r="V35" s="198" t="s">
        <v>13</v>
      </c>
      <c r="W35" s="198" t="s">
        <v>1893</v>
      </c>
      <c r="X35" s="203" t="s">
        <v>13</v>
      </c>
    </row>
    <row r="36" spans="3:24" ht="250.5" customHeight="1">
      <c r="C36" s="1441"/>
      <c r="D36" s="1597"/>
      <c r="E36" s="1440" t="s">
        <v>6</v>
      </c>
      <c r="F36" s="11" t="s">
        <v>367</v>
      </c>
      <c r="G36" s="197" t="s">
        <v>8</v>
      </c>
      <c r="H36" s="194" t="s">
        <v>368</v>
      </c>
      <c r="I36" s="198" t="s">
        <v>10</v>
      </c>
      <c r="J36" s="198" t="s">
        <v>432</v>
      </c>
      <c r="K36" s="198" t="s">
        <v>369</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98" t="s">
        <v>13</v>
      </c>
      <c r="U36" s="198" t="s">
        <v>14</v>
      </c>
      <c r="V36" s="198" t="s">
        <v>14</v>
      </c>
      <c r="W36" s="9" t="s">
        <v>1894</v>
      </c>
      <c r="X36" s="203" t="s">
        <v>13</v>
      </c>
    </row>
    <row r="37" spans="3:24" ht="189">
      <c r="C37" s="1441"/>
      <c r="D37" s="1597"/>
      <c r="E37" s="1440"/>
      <c r="F37" s="10" t="s">
        <v>467</v>
      </c>
      <c r="G37" s="197" t="s">
        <v>8</v>
      </c>
      <c r="H37" s="201" t="s">
        <v>468</v>
      </c>
      <c r="I37" s="198" t="s">
        <v>10</v>
      </c>
      <c r="J37" s="198" t="s">
        <v>11</v>
      </c>
      <c r="K37" s="198" t="s">
        <v>369</v>
      </c>
      <c r="L37" s="472">
        <v>2</v>
      </c>
      <c r="M37" s="472">
        <v>4</v>
      </c>
      <c r="N37" s="639">
        <f t="shared" si="0"/>
        <v>8</v>
      </c>
      <c r="O37" s="950" t="str">
        <f t="shared" si="1"/>
        <v>MEDIO</v>
      </c>
      <c r="P37" s="639">
        <v>25</v>
      </c>
      <c r="Q37" s="639">
        <f t="shared" si="2"/>
        <v>200</v>
      </c>
      <c r="R37" s="674" t="str">
        <f t="shared" si="3"/>
        <v>II</v>
      </c>
      <c r="S37" s="246" t="str">
        <f t="shared" si="4"/>
        <v>ACEPTABLE CON CONTROL ESPECIFICO</v>
      </c>
      <c r="T37" s="198" t="s">
        <v>14</v>
      </c>
      <c r="U37" s="198" t="s">
        <v>14</v>
      </c>
      <c r="V37" s="198" t="s">
        <v>14</v>
      </c>
      <c r="W37" s="9" t="s">
        <v>3956</v>
      </c>
      <c r="X37" s="203" t="s">
        <v>13</v>
      </c>
    </row>
    <row r="38" spans="3:24" ht="261" customHeight="1">
      <c r="C38" s="1441"/>
      <c r="D38" s="1597"/>
      <c r="E38" s="1440"/>
      <c r="F38" s="192" t="s">
        <v>445</v>
      </c>
      <c r="G38" s="197" t="s">
        <v>20</v>
      </c>
      <c r="H38" s="201" t="s">
        <v>387</v>
      </c>
      <c r="I38" s="198" t="s">
        <v>446</v>
      </c>
      <c r="J38" s="198" t="s">
        <v>11</v>
      </c>
      <c r="K38" s="198" t="s">
        <v>11</v>
      </c>
      <c r="L38" s="472">
        <v>2</v>
      </c>
      <c r="M38" s="472">
        <v>3</v>
      </c>
      <c r="N38" s="639">
        <f t="shared" si="0"/>
        <v>6</v>
      </c>
      <c r="O38" s="950" t="str">
        <f t="shared" si="1"/>
        <v>MEDIO</v>
      </c>
      <c r="P38" s="639">
        <v>10</v>
      </c>
      <c r="Q38" s="639">
        <f t="shared" si="2"/>
        <v>60</v>
      </c>
      <c r="R38" s="674" t="str">
        <f t="shared" si="3"/>
        <v>III</v>
      </c>
      <c r="S38" s="246" t="str">
        <f t="shared" si="4"/>
        <v>MEJORABLE</v>
      </c>
      <c r="T38" s="198" t="s">
        <v>14</v>
      </c>
      <c r="U38" s="198" t="s">
        <v>14</v>
      </c>
      <c r="V38" s="198" t="s">
        <v>14</v>
      </c>
      <c r="W38" s="9" t="s">
        <v>1895</v>
      </c>
      <c r="X38" s="203" t="s">
        <v>13</v>
      </c>
    </row>
    <row r="39" spans="3:24" ht="244.5" customHeight="1">
      <c r="C39" s="1441"/>
      <c r="D39" s="1597"/>
      <c r="E39" s="1440"/>
      <c r="F39" s="11" t="s">
        <v>469</v>
      </c>
      <c r="G39" s="197" t="s">
        <v>8</v>
      </c>
      <c r="H39" s="194" t="s">
        <v>368</v>
      </c>
      <c r="I39" s="198" t="s">
        <v>10</v>
      </c>
      <c r="J39" s="198" t="s">
        <v>11</v>
      </c>
      <c r="K39" s="198" t="s">
        <v>369</v>
      </c>
      <c r="L39" s="472">
        <v>2</v>
      </c>
      <c r="M39" s="472">
        <v>4</v>
      </c>
      <c r="N39" s="639">
        <f t="shared" si="0"/>
        <v>8</v>
      </c>
      <c r="O39" s="950" t="str">
        <f t="shared" si="1"/>
        <v>MEDIO</v>
      </c>
      <c r="P39" s="639">
        <v>25</v>
      </c>
      <c r="Q39" s="639">
        <f t="shared" si="2"/>
        <v>200</v>
      </c>
      <c r="R39" s="674" t="str">
        <f t="shared" si="3"/>
        <v>II</v>
      </c>
      <c r="S39" s="246" t="str">
        <f t="shared" si="4"/>
        <v>ACEPTABLE CON CONTROL ESPECIFICO</v>
      </c>
      <c r="T39" s="198" t="s">
        <v>13</v>
      </c>
      <c r="U39" s="198" t="s">
        <v>14</v>
      </c>
      <c r="V39" s="198" t="s">
        <v>14</v>
      </c>
      <c r="W39" s="9" t="s">
        <v>1896</v>
      </c>
      <c r="X39" s="203" t="s">
        <v>13</v>
      </c>
    </row>
    <row r="40" spans="3:24" ht="222" customHeight="1">
      <c r="C40" s="1499" t="s">
        <v>3750</v>
      </c>
      <c r="D40" s="1500"/>
      <c r="E40" s="10" t="s">
        <v>6</v>
      </c>
      <c r="F40" s="10" t="s">
        <v>1336</v>
      </c>
      <c r="G40" s="193" t="s">
        <v>17</v>
      </c>
      <c r="H40" s="201" t="s">
        <v>94</v>
      </c>
      <c r="I40" s="198" t="s">
        <v>11</v>
      </c>
      <c r="J40" s="198" t="s">
        <v>11</v>
      </c>
      <c r="K40" s="198" t="s">
        <v>11</v>
      </c>
      <c r="L40" s="472">
        <v>2</v>
      </c>
      <c r="M40" s="472">
        <v>3</v>
      </c>
      <c r="N40" s="639">
        <f t="shared" si="0"/>
        <v>6</v>
      </c>
      <c r="O40" s="950" t="str">
        <f t="shared" si="1"/>
        <v>MEDIO</v>
      </c>
      <c r="P40" s="639">
        <v>10</v>
      </c>
      <c r="Q40" s="639">
        <f t="shared" si="2"/>
        <v>60</v>
      </c>
      <c r="R40" s="674" t="str">
        <f t="shared" si="3"/>
        <v>III</v>
      </c>
      <c r="S40" s="246" t="str">
        <f t="shared" si="4"/>
        <v>MEJORABLE</v>
      </c>
      <c r="T40" s="198" t="s">
        <v>14</v>
      </c>
      <c r="U40" s="198" t="s">
        <v>14</v>
      </c>
      <c r="V40" s="198" t="s">
        <v>870</v>
      </c>
      <c r="W40" s="9" t="s">
        <v>1897</v>
      </c>
      <c r="X40" s="203" t="s">
        <v>13</v>
      </c>
    </row>
    <row r="41" spans="3:24" ht="215.25" customHeight="1">
      <c r="C41" s="1443"/>
      <c r="D41" s="1444"/>
      <c r="E41" s="10" t="s">
        <v>6</v>
      </c>
      <c r="F41" s="64" t="s">
        <v>296</v>
      </c>
      <c r="G41" s="197" t="s">
        <v>20</v>
      </c>
      <c r="H41" s="199" t="s">
        <v>31</v>
      </c>
      <c r="I41" s="196" t="s">
        <v>882</v>
      </c>
      <c r="J41" s="196" t="s">
        <v>11</v>
      </c>
      <c r="K41" s="196" t="s">
        <v>1327</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13</v>
      </c>
      <c r="U41" s="198" t="s">
        <v>13</v>
      </c>
      <c r="V41" s="198" t="s">
        <v>13</v>
      </c>
      <c r="W41" s="201" t="s">
        <v>3578</v>
      </c>
      <c r="X41" s="203" t="s">
        <v>13</v>
      </c>
    </row>
    <row r="42" spans="3:24" ht="222.75" customHeight="1">
      <c r="C42" s="1443"/>
      <c r="D42" s="1444"/>
      <c r="E42" s="10" t="s">
        <v>6</v>
      </c>
      <c r="F42" s="64" t="s">
        <v>297</v>
      </c>
      <c r="G42" s="197" t="s">
        <v>20</v>
      </c>
      <c r="H42" s="199" t="s">
        <v>31</v>
      </c>
      <c r="I42" s="196" t="s">
        <v>882</v>
      </c>
      <c r="J42" s="196" t="s">
        <v>11</v>
      </c>
      <c r="K42" s="196" t="s">
        <v>1266</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13</v>
      </c>
      <c r="W42" s="201" t="s">
        <v>1976</v>
      </c>
      <c r="X42" s="203" t="s">
        <v>13</v>
      </c>
    </row>
    <row r="43" spans="3:24" ht="190.5" customHeight="1">
      <c r="C43" s="1443"/>
      <c r="D43" s="1444"/>
      <c r="E43" s="10" t="s">
        <v>6</v>
      </c>
      <c r="F43" s="200" t="s">
        <v>298</v>
      </c>
      <c r="G43" s="197" t="s">
        <v>20</v>
      </c>
      <c r="H43" s="198" t="s">
        <v>97</v>
      </c>
      <c r="I43" s="196" t="s">
        <v>11</v>
      </c>
      <c r="J43" s="196" t="s">
        <v>98</v>
      </c>
      <c r="K43" s="196" t="s">
        <v>11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13</v>
      </c>
      <c r="W43" s="196" t="s">
        <v>1898</v>
      </c>
      <c r="X43" s="203" t="s">
        <v>13</v>
      </c>
    </row>
    <row r="44" spans="3:24" ht="243">
      <c r="C44" s="1443"/>
      <c r="D44" s="1444"/>
      <c r="E44" s="10" t="s">
        <v>6</v>
      </c>
      <c r="F44" s="64" t="s">
        <v>1185</v>
      </c>
      <c r="G44" s="197" t="s">
        <v>20</v>
      </c>
      <c r="H44" s="199" t="s">
        <v>31</v>
      </c>
      <c r="I44" s="196" t="s">
        <v>11</v>
      </c>
      <c r="J44" s="196" t="s">
        <v>1015</v>
      </c>
      <c r="K44" s="196" t="s">
        <v>1266</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114</v>
      </c>
      <c r="W44" s="201" t="s">
        <v>1899</v>
      </c>
      <c r="X44" s="203" t="s">
        <v>13</v>
      </c>
    </row>
    <row r="45" spans="3:24" ht="331.5" customHeight="1">
      <c r="C45" s="1443"/>
      <c r="D45" s="1444"/>
      <c r="E45" s="10" t="s">
        <v>6</v>
      </c>
      <c r="F45" s="192" t="s">
        <v>99</v>
      </c>
      <c r="G45" s="193" t="s">
        <v>17</v>
      </c>
      <c r="H45" s="322" t="s">
        <v>27</v>
      </c>
      <c r="I45" s="195" t="s">
        <v>10</v>
      </c>
      <c r="J45" s="195" t="s">
        <v>28</v>
      </c>
      <c r="K45" s="195" t="s">
        <v>868</v>
      </c>
      <c r="L45" s="472">
        <v>2</v>
      </c>
      <c r="M45" s="472">
        <v>3</v>
      </c>
      <c r="N45" s="639">
        <f t="shared" si="0"/>
        <v>6</v>
      </c>
      <c r="O45" s="950" t="str">
        <f t="shared" si="1"/>
        <v>MEDIO</v>
      </c>
      <c r="P45" s="639">
        <v>10</v>
      </c>
      <c r="Q45" s="639">
        <f t="shared" si="2"/>
        <v>60</v>
      </c>
      <c r="R45" s="674" t="str">
        <f t="shared" si="3"/>
        <v>III</v>
      </c>
      <c r="S45" s="246" t="str">
        <f t="shared" si="4"/>
        <v>MEJORABLE</v>
      </c>
      <c r="T45" s="199" t="s">
        <v>26</v>
      </c>
      <c r="U45" s="199" t="s">
        <v>26</v>
      </c>
      <c r="V45" s="199" t="s">
        <v>115</v>
      </c>
      <c r="W45" s="198" t="s">
        <v>13</v>
      </c>
      <c r="X45" s="203" t="s">
        <v>13</v>
      </c>
    </row>
    <row r="46" spans="3:24" ht="215.25" customHeight="1">
      <c r="C46" s="1443"/>
      <c r="D46" s="1444"/>
      <c r="E46" s="10" t="s">
        <v>157</v>
      </c>
      <c r="F46" s="192" t="s">
        <v>80</v>
      </c>
      <c r="G46" s="197" t="s">
        <v>81</v>
      </c>
      <c r="H46" s="198" t="s">
        <v>82</v>
      </c>
      <c r="I46" s="198" t="s">
        <v>28</v>
      </c>
      <c r="J46" s="198" t="s">
        <v>100</v>
      </c>
      <c r="K46" s="198" t="s">
        <v>101</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98" t="s">
        <v>14</v>
      </c>
      <c r="U46" s="198" t="s">
        <v>14</v>
      </c>
      <c r="V46" s="198" t="s">
        <v>14</v>
      </c>
      <c r="W46" s="10" t="s">
        <v>1900</v>
      </c>
      <c r="X46" s="203" t="s">
        <v>13</v>
      </c>
    </row>
    <row r="47" spans="3:24" ht="270">
      <c r="C47" s="1443"/>
      <c r="D47" s="1444"/>
      <c r="E47" s="10" t="s">
        <v>157</v>
      </c>
      <c r="F47" s="192" t="s">
        <v>102</v>
      </c>
      <c r="G47" s="197" t="s">
        <v>81</v>
      </c>
      <c r="H47" s="198" t="s">
        <v>82</v>
      </c>
      <c r="I47" s="198" t="s">
        <v>28</v>
      </c>
      <c r="J47" s="198" t="s">
        <v>11</v>
      </c>
      <c r="K47" s="198" t="s">
        <v>101</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98" t="s">
        <v>14</v>
      </c>
      <c r="U47" s="198" t="s">
        <v>14</v>
      </c>
      <c r="V47" s="198" t="s">
        <v>14</v>
      </c>
      <c r="W47" s="10" t="s">
        <v>1901</v>
      </c>
      <c r="X47" s="203" t="s">
        <v>13</v>
      </c>
    </row>
    <row r="48" spans="3:24" ht="303.75" customHeight="1">
      <c r="C48" s="1443"/>
      <c r="D48" s="1444"/>
      <c r="E48" s="10" t="s">
        <v>6</v>
      </c>
      <c r="F48" s="64" t="s">
        <v>1306</v>
      </c>
      <c r="G48" s="197" t="s">
        <v>20</v>
      </c>
      <c r="H48" s="198" t="s">
        <v>104</v>
      </c>
      <c r="I48" s="10" t="s">
        <v>11</v>
      </c>
      <c r="J48" s="10" t="s">
        <v>105</v>
      </c>
      <c r="K48" s="10" t="s">
        <v>106</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13</v>
      </c>
      <c r="U48" s="198" t="s">
        <v>13</v>
      </c>
      <c r="V48" s="198" t="s">
        <v>117</v>
      </c>
      <c r="W48" s="198" t="s">
        <v>1902</v>
      </c>
      <c r="X48" s="203" t="s">
        <v>13</v>
      </c>
    </row>
    <row r="49" spans="3:25" ht="297.75" customHeight="1">
      <c r="C49" s="1443"/>
      <c r="D49" s="1444"/>
      <c r="E49" s="10" t="s">
        <v>6</v>
      </c>
      <c r="F49" s="64" t="s">
        <v>1307</v>
      </c>
      <c r="G49" s="197" t="s">
        <v>20</v>
      </c>
      <c r="H49" s="198" t="s">
        <v>104</v>
      </c>
      <c r="I49" s="10" t="s">
        <v>11</v>
      </c>
      <c r="J49" s="10" t="s">
        <v>105</v>
      </c>
      <c r="K49" s="10"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13</v>
      </c>
      <c r="U49" s="198" t="s">
        <v>13</v>
      </c>
      <c r="V49" s="198" t="s">
        <v>118</v>
      </c>
      <c r="W49" s="198" t="s">
        <v>1903</v>
      </c>
      <c r="X49" s="203" t="s">
        <v>120</v>
      </c>
    </row>
    <row r="50" spans="3:25" ht="321.75" customHeight="1">
      <c r="C50" s="1443"/>
      <c r="D50" s="1444"/>
      <c r="E50" s="10" t="s">
        <v>6</v>
      </c>
      <c r="F50" s="64" t="s">
        <v>1308</v>
      </c>
      <c r="G50" s="197" t="s">
        <v>39</v>
      </c>
      <c r="H50" s="198" t="s">
        <v>104</v>
      </c>
      <c r="I50" s="10" t="s">
        <v>11</v>
      </c>
      <c r="J50" s="10" t="s">
        <v>869</v>
      </c>
      <c r="K50" s="10" t="s">
        <v>11</v>
      </c>
      <c r="L50" s="472">
        <v>2</v>
      </c>
      <c r="M50" s="472">
        <v>2</v>
      </c>
      <c r="N50" s="639">
        <f t="shared" si="0"/>
        <v>4</v>
      </c>
      <c r="O50" s="950" t="str">
        <f t="shared" si="1"/>
        <v>BAJO</v>
      </c>
      <c r="P50" s="639">
        <v>100</v>
      </c>
      <c r="Q50" s="639">
        <f t="shared" si="2"/>
        <v>400</v>
      </c>
      <c r="R50" s="674" t="str">
        <f t="shared" si="3"/>
        <v>II</v>
      </c>
      <c r="S50" s="246" t="str">
        <f t="shared" si="4"/>
        <v>ACEPTABLE CON CONTROL ESPECIFICO</v>
      </c>
      <c r="T50" s="198" t="s">
        <v>13</v>
      </c>
      <c r="U50" s="198" t="s">
        <v>13</v>
      </c>
      <c r="V50" s="198" t="s">
        <v>869</v>
      </c>
      <c r="W50" s="198" t="s">
        <v>1904</v>
      </c>
      <c r="X50" s="203" t="s">
        <v>13</v>
      </c>
    </row>
    <row r="51" spans="3:25" ht="391.5" customHeight="1">
      <c r="C51" s="1443"/>
      <c r="D51" s="1444"/>
      <c r="E51" s="10" t="s">
        <v>6</v>
      </c>
      <c r="F51" s="305" t="s">
        <v>3763</v>
      </c>
      <c r="G51" s="193" t="s">
        <v>33</v>
      </c>
      <c r="H51" s="194" t="s">
        <v>3766</v>
      </c>
      <c r="I51" s="195" t="s">
        <v>11</v>
      </c>
      <c r="J51" s="322" t="s">
        <v>1086</v>
      </c>
      <c r="K51" s="195" t="s">
        <v>1150</v>
      </c>
      <c r="L51" s="472">
        <v>2</v>
      </c>
      <c r="M51" s="472">
        <v>3</v>
      </c>
      <c r="N51" s="639">
        <f t="shared" si="0"/>
        <v>6</v>
      </c>
      <c r="O51" s="950" t="str">
        <f t="shared" si="1"/>
        <v>MEDIO</v>
      </c>
      <c r="P51" s="639">
        <v>10</v>
      </c>
      <c r="Q51" s="639">
        <f t="shared" si="2"/>
        <v>60</v>
      </c>
      <c r="R51" s="674" t="str">
        <f t="shared" si="3"/>
        <v>III</v>
      </c>
      <c r="S51" s="246" t="str">
        <f t="shared" si="4"/>
        <v>MEJORABLE</v>
      </c>
      <c r="T51" s="201" t="s">
        <v>26</v>
      </c>
      <c r="U51" s="201" t="s">
        <v>26</v>
      </c>
      <c r="V51" s="201" t="s">
        <v>1188</v>
      </c>
      <c r="W51" s="9" t="s">
        <v>3957</v>
      </c>
      <c r="X51" s="203" t="s">
        <v>1190</v>
      </c>
    </row>
    <row r="52" spans="3:25" ht="409.5" customHeight="1">
      <c r="C52" s="1443"/>
      <c r="D52" s="1444"/>
      <c r="E52" s="10" t="s">
        <v>6</v>
      </c>
      <c r="F52" s="305" t="s">
        <v>1191</v>
      </c>
      <c r="G52" s="193" t="s">
        <v>25</v>
      </c>
      <c r="H52" s="194" t="s">
        <v>1192</v>
      </c>
      <c r="I52" s="194" t="s">
        <v>1030</v>
      </c>
      <c r="J52" s="322" t="s">
        <v>1031</v>
      </c>
      <c r="K52" s="195" t="s">
        <v>1122</v>
      </c>
      <c r="L52" s="472">
        <v>2</v>
      </c>
      <c r="M52" s="472">
        <v>3</v>
      </c>
      <c r="N52" s="639">
        <f t="shared" si="0"/>
        <v>6</v>
      </c>
      <c r="O52" s="950" t="str">
        <f t="shared" si="1"/>
        <v>MEDIO</v>
      </c>
      <c r="P52" s="639">
        <v>10</v>
      </c>
      <c r="Q52" s="639">
        <f t="shared" si="2"/>
        <v>60</v>
      </c>
      <c r="R52" s="674" t="str">
        <f t="shared" si="3"/>
        <v>III</v>
      </c>
      <c r="S52" s="246" t="str">
        <f t="shared" si="4"/>
        <v>MEJORABLE</v>
      </c>
      <c r="T52" s="201" t="s">
        <v>26</v>
      </c>
      <c r="U52" s="201" t="s">
        <v>26</v>
      </c>
      <c r="V52" s="201" t="s">
        <v>1193</v>
      </c>
      <c r="W52" s="9" t="s">
        <v>3958</v>
      </c>
      <c r="X52" s="203" t="s">
        <v>1123</v>
      </c>
    </row>
    <row r="53" spans="3:25" ht="302.25" customHeight="1">
      <c r="C53" s="1443"/>
      <c r="D53" s="1444"/>
      <c r="E53" s="10" t="s">
        <v>6</v>
      </c>
      <c r="F53" s="3" t="s">
        <v>24</v>
      </c>
      <c r="G53" s="315" t="s">
        <v>25</v>
      </c>
      <c r="H53" s="184" t="s">
        <v>1124</v>
      </c>
      <c r="I53" s="5" t="s">
        <v>1028</v>
      </c>
      <c r="J53" s="5" t="s">
        <v>1028</v>
      </c>
      <c r="K53" s="5" t="s">
        <v>1122</v>
      </c>
      <c r="L53" s="472">
        <v>2</v>
      </c>
      <c r="M53" s="472">
        <v>3</v>
      </c>
      <c r="N53" s="639">
        <f t="shared" si="0"/>
        <v>6</v>
      </c>
      <c r="O53" s="950" t="str">
        <f t="shared" si="1"/>
        <v>MEDIO</v>
      </c>
      <c r="P53" s="639">
        <v>10</v>
      </c>
      <c r="Q53" s="639">
        <f t="shared" si="2"/>
        <v>60</v>
      </c>
      <c r="R53" s="674" t="str">
        <f t="shared" si="3"/>
        <v>III</v>
      </c>
      <c r="S53" s="246" t="str">
        <f t="shared" si="4"/>
        <v>MEJORABLE</v>
      </c>
      <c r="T53" s="179" t="s">
        <v>14</v>
      </c>
      <c r="U53" s="179" t="s">
        <v>14</v>
      </c>
      <c r="V53" s="179" t="s">
        <v>13</v>
      </c>
      <c r="W53" s="5" t="s">
        <v>1905</v>
      </c>
      <c r="X53" s="183" t="s">
        <v>14</v>
      </c>
    </row>
    <row r="54" spans="3:25" ht="245.25" customHeight="1">
      <c r="C54" s="1443"/>
      <c r="D54" s="1444"/>
      <c r="E54" s="10" t="s">
        <v>6</v>
      </c>
      <c r="F54" s="192" t="s">
        <v>1194</v>
      </c>
      <c r="G54" s="192" t="s">
        <v>25</v>
      </c>
      <c r="H54" s="196" t="s">
        <v>1271</v>
      </c>
      <c r="I54" s="10" t="s">
        <v>1128</v>
      </c>
      <c r="J54" s="10" t="s">
        <v>1129</v>
      </c>
      <c r="K54" s="10" t="s">
        <v>1130</v>
      </c>
      <c r="L54" s="472">
        <v>2</v>
      </c>
      <c r="M54" s="472">
        <v>3</v>
      </c>
      <c r="N54" s="639">
        <f t="shared" si="0"/>
        <v>6</v>
      </c>
      <c r="O54" s="950" t="str">
        <f t="shared" si="1"/>
        <v>MEDIO</v>
      </c>
      <c r="P54" s="639">
        <v>10</v>
      </c>
      <c r="Q54" s="639">
        <f t="shared" si="2"/>
        <v>60</v>
      </c>
      <c r="R54" s="674" t="str">
        <f t="shared" si="3"/>
        <v>III</v>
      </c>
      <c r="S54" s="246" t="str">
        <f t="shared" si="4"/>
        <v>MEJORABLE</v>
      </c>
      <c r="T54" s="198" t="s">
        <v>14</v>
      </c>
      <c r="U54" s="198" t="s">
        <v>14</v>
      </c>
      <c r="V54" s="198" t="s">
        <v>14</v>
      </c>
      <c r="W54" s="10" t="s">
        <v>1906</v>
      </c>
      <c r="X54" s="203" t="s">
        <v>14</v>
      </c>
    </row>
    <row r="55" spans="3:25" ht="282.75" customHeight="1">
      <c r="C55" s="1443"/>
      <c r="D55" s="1444"/>
      <c r="E55" s="10" t="s">
        <v>6</v>
      </c>
      <c r="F55" s="192" t="s">
        <v>1195</v>
      </c>
      <c r="G55" s="192" t="s">
        <v>25</v>
      </c>
      <c r="H55" s="196" t="s">
        <v>1131</v>
      </c>
      <c r="I55" s="10" t="s">
        <v>1133</v>
      </c>
      <c r="J55" s="10" t="s">
        <v>1132</v>
      </c>
      <c r="K55" s="10" t="s">
        <v>1134</v>
      </c>
      <c r="L55" s="472">
        <v>2</v>
      </c>
      <c r="M55" s="472">
        <v>3</v>
      </c>
      <c r="N55" s="639">
        <f t="shared" si="0"/>
        <v>6</v>
      </c>
      <c r="O55" s="950" t="str">
        <f t="shared" si="1"/>
        <v>MEDIO</v>
      </c>
      <c r="P55" s="639">
        <v>10</v>
      </c>
      <c r="Q55" s="639">
        <f t="shared" si="2"/>
        <v>60</v>
      </c>
      <c r="R55" s="674" t="str">
        <f t="shared" si="3"/>
        <v>III</v>
      </c>
      <c r="S55" s="246" t="str">
        <f t="shared" si="4"/>
        <v>MEJORABLE</v>
      </c>
      <c r="T55" s="198" t="s">
        <v>14</v>
      </c>
      <c r="U55" s="198" t="s">
        <v>14</v>
      </c>
      <c r="V55" s="198" t="s">
        <v>14</v>
      </c>
      <c r="W55" s="10" t="s">
        <v>1907</v>
      </c>
      <c r="X55" s="203" t="s">
        <v>14</v>
      </c>
    </row>
    <row r="56" spans="3:25" ht="293.25" customHeight="1">
      <c r="C56" s="1443"/>
      <c r="D56" s="1444"/>
      <c r="E56" s="10" t="s">
        <v>6</v>
      </c>
      <c r="F56" s="192" t="s">
        <v>1197</v>
      </c>
      <c r="G56" s="192" t="s">
        <v>25</v>
      </c>
      <c r="H56" s="196" t="s">
        <v>103</v>
      </c>
      <c r="I56" s="10" t="s">
        <v>1030</v>
      </c>
      <c r="J56" s="10" t="s">
        <v>1126</v>
      </c>
      <c r="K56" s="10" t="s">
        <v>1122</v>
      </c>
      <c r="L56" s="472">
        <v>2</v>
      </c>
      <c r="M56" s="472">
        <v>3</v>
      </c>
      <c r="N56" s="639">
        <f t="shared" si="0"/>
        <v>6</v>
      </c>
      <c r="O56" s="950" t="str">
        <f t="shared" si="1"/>
        <v>MEDIO</v>
      </c>
      <c r="P56" s="639">
        <v>10</v>
      </c>
      <c r="Q56" s="639">
        <f t="shared" si="2"/>
        <v>60</v>
      </c>
      <c r="R56" s="674" t="str">
        <f t="shared" si="3"/>
        <v>III</v>
      </c>
      <c r="S56" s="246" t="str">
        <f t="shared" si="4"/>
        <v>MEJORABLE</v>
      </c>
      <c r="T56" s="198" t="s">
        <v>14</v>
      </c>
      <c r="U56" s="198" t="s">
        <v>14</v>
      </c>
      <c r="V56" s="198" t="s">
        <v>14</v>
      </c>
      <c r="W56" s="10" t="s">
        <v>1908</v>
      </c>
      <c r="X56" s="203" t="s">
        <v>14</v>
      </c>
    </row>
    <row r="57" spans="3:25" ht="194.25" customHeight="1">
      <c r="C57" s="1443"/>
      <c r="D57" s="1444"/>
      <c r="E57" s="10" t="s">
        <v>6</v>
      </c>
      <c r="F57" s="185" t="s">
        <v>51</v>
      </c>
      <c r="G57" s="363" t="s">
        <v>20</v>
      </c>
      <c r="H57" s="179" t="s">
        <v>52</v>
      </c>
      <c r="I57" s="184" t="s">
        <v>11</v>
      </c>
      <c r="J57" s="184" t="s">
        <v>11</v>
      </c>
      <c r="K57" s="184" t="s">
        <v>11</v>
      </c>
      <c r="L57" s="472">
        <v>2</v>
      </c>
      <c r="M57" s="472">
        <v>2</v>
      </c>
      <c r="N57" s="639">
        <f t="shared" si="0"/>
        <v>4</v>
      </c>
      <c r="O57" s="950" t="str">
        <f t="shared" si="1"/>
        <v>BAJO</v>
      </c>
      <c r="P57" s="639">
        <v>100</v>
      </c>
      <c r="Q57" s="639">
        <f t="shared" si="2"/>
        <v>400</v>
      </c>
      <c r="R57" s="674" t="str">
        <f t="shared" si="3"/>
        <v>II</v>
      </c>
      <c r="S57" s="246" t="str">
        <f t="shared" si="4"/>
        <v>ACEPTABLE CON CONTROL ESPECIFICO</v>
      </c>
      <c r="T57" s="179" t="s">
        <v>13</v>
      </c>
      <c r="U57" s="179" t="s">
        <v>13</v>
      </c>
      <c r="V57" s="179" t="s">
        <v>13</v>
      </c>
      <c r="W57" s="5" t="s">
        <v>1909</v>
      </c>
      <c r="X57" s="183" t="s">
        <v>13</v>
      </c>
    </row>
    <row r="58" spans="3:25" ht="276" customHeight="1">
      <c r="C58" s="1443"/>
      <c r="D58" s="1444"/>
      <c r="E58" s="10" t="s">
        <v>6</v>
      </c>
      <c r="F58" s="64" t="s">
        <v>1309</v>
      </c>
      <c r="G58" s="197" t="s">
        <v>20</v>
      </c>
      <c r="H58" s="198" t="s">
        <v>83</v>
      </c>
      <c r="I58" s="10" t="s">
        <v>107</v>
      </c>
      <c r="J58" s="10" t="s">
        <v>1337</v>
      </c>
      <c r="K58" s="10" t="s">
        <v>11</v>
      </c>
      <c r="L58" s="472">
        <v>2</v>
      </c>
      <c r="M58" s="472">
        <v>3</v>
      </c>
      <c r="N58" s="639">
        <f t="shared" si="0"/>
        <v>6</v>
      </c>
      <c r="O58" s="950" t="str">
        <f t="shared" si="1"/>
        <v>MEDIO</v>
      </c>
      <c r="P58" s="639">
        <v>10</v>
      </c>
      <c r="Q58" s="639">
        <f t="shared" si="2"/>
        <v>60</v>
      </c>
      <c r="R58" s="674" t="str">
        <f t="shared" si="3"/>
        <v>III</v>
      </c>
      <c r="S58" s="246" t="str">
        <f t="shared" si="4"/>
        <v>MEJORABLE</v>
      </c>
      <c r="T58" s="198" t="s">
        <v>13</v>
      </c>
      <c r="U58" s="198" t="s">
        <v>13</v>
      </c>
      <c r="V58" s="198" t="s">
        <v>123</v>
      </c>
      <c r="W58" s="198" t="s">
        <v>1910</v>
      </c>
      <c r="X58" s="203" t="s">
        <v>4198</v>
      </c>
    </row>
    <row r="59" spans="3:25" ht="276" customHeight="1">
      <c r="C59" s="1443"/>
      <c r="D59" s="1444"/>
      <c r="E59" s="10" t="s">
        <v>6</v>
      </c>
      <c r="F59" s="864" t="s">
        <v>4161</v>
      </c>
      <c r="G59" s="924" t="s">
        <v>33</v>
      </c>
      <c r="H59" s="866" t="s">
        <v>3766</v>
      </c>
      <c r="I59" s="865" t="s">
        <v>11</v>
      </c>
      <c r="J59" s="867" t="s">
        <v>1086</v>
      </c>
      <c r="K59" s="865" t="s">
        <v>1150</v>
      </c>
      <c r="L59" s="472">
        <v>2</v>
      </c>
      <c r="M59" s="472">
        <v>3</v>
      </c>
      <c r="N59" s="639">
        <f t="shared" si="0"/>
        <v>6</v>
      </c>
      <c r="O59" s="950" t="str">
        <f t="shared" si="1"/>
        <v>MEDIO</v>
      </c>
      <c r="P59" s="639">
        <v>10</v>
      </c>
      <c r="Q59" s="639">
        <f t="shared" si="2"/>
        <v>60</v>
      </c>
      <c r="R59" s="674" t="str">
        <f t="shared" si="3"/>
        <v>III</v>
      </c>
      <c r="S59" s="246" t="str">
        <f t="shared" si="4"/>
        <v>MEJORABLE</v>
      </c>
      <c r="T59" s="733" t="s">
        <v>13</v>
      </c>
      <c r="U59" s="733" t="s">
        <v>13</v>
      </c>
      <c r="V59" s="733" t="s">
        <v>13</v>
      </c>
      <c r="W59" s="9" t="s">
        <v>4103</v>
      </c>
      <c r="X59" s="732" t="s">
        <v>1190</v>
      </c>
      <c r="Y59" s="982"/>
    </row>
    <row r="60" spans="3:25" ht="276" customHeight="1">
      <c r="C60" s="1443"/>
      <c r="D60" s="1444"/>
      <c r="E60" s="10" t="s">
        <v>157</v>
      </c>
      <c r="F60" s="870" t="s">
        <v>4136</v>
      </c>
      <c r="G60" s="924" t="s">
        <v>25</v>
      </c>
      <c r="H60" s="866" t="s">
        <v>4137</v>
      </c>
      <c r="I60" s="865" t="s">
        <v>11</v>
      </c>
      <c r="J60" s="865" t="s">
        <v>11</v>
      </c>
      <c r="K60" s="865" t="s">
        <v>4138</v>
      </c>
      <c r="L60" s="472">
        <v>2</v>
      </c>
      <c r="M60" s="472">
        <v>3</v>
      </c>
      <c r="N60" s="639">
        <f t="shared" si="0"/>
        <v>6</v>
      </c>
      <c r="O60" s="950" t="str">
        <f t="shared" si="1"/>
        <v>MEDIO</v>
      </c>
      <c r="P60" s="639">
        <v>10</v>
      </c>
      <c r="Q60" s="639">
        <f t="shared" si="2"/>
        <v>60</v>
      </c>
      <c r="R60" s="674" t="str">
        <f t="shared" si="3"/>
        <v>III</v>
      </c>
      <c r="S60" s="246" t="str">
        <f t="shared" si="4"/>
        <v>MEJORABLE</v>
      </c>
      <c r="T60" s="733" t="s">
        <v>13</v>
      </c>
      <c r="U60" s="733" t="s">
        <v>13</v>
      </c>
      <c r="V60" s="733" t="s">
        <v>13</v>
      </c>
      <c r="W60" s="731" t="s">
        <v>4141</v>
      </c>
      <c r="X60" s="727" t="s">
        <v>14</v>
      </c>
      <c r="Y60" s="982"/>
    </row>
    <row r="61" spans="3:25" ht="276" customHeight="1">
      <c r="C61" s="1443"/>
      <c r="D61" s="1444"/>
      <c r="E61" s="10" t="s">
        <v>157</v>
      </c>
      <c r="F61" s="870" t="s">
        <v>4142</v>
      </c>
      <c r="G61" s="924" t="s">
        <v>3871</v>
      </c>
      <c r="H61" s="866" t="s">
        <v>4162</v>
      </c>
      <c r="I61" s="733" t="s">
        <v>10</v>
      </c>
      <c r="J61" s="865" t="s">
        <v>11</v>
      </c>
      <c r="K61" s="865" t="s">
        <v>11</v>
      </c>
      <c r="L61" s="472">
        <v>2</v>
      </c>
      <c r="M61" s="472">
        <v>3</v>
      </c>
      <c r="N61" s="639">
        <f t="shared" si="0"/>
        <v>6</v>
      </c>
      <c r="O61" s="950" t="str">
        <f t="shared" si="1"/>
        <v>MEDIO</v>
      </c>
      <c r="P61" s="639">
        <v>10</v>
      </c>
      <c r="Q61" s="639">
        <f t="shared" si="2"/>
        <v>60</v>
      </c>
      <c r="R61" s="674" t="str">
        <f t="shared" si="3"/>
        <v>III</v>
      </c>
      <c r="S61" s="246" t="str">
        <f t="shared" si="4"/>
        <v>MEJORABLE</v>
      </c>
      <c r="T61" s="733" t="s">
        <v>13</v>
      </c>
      <c r="U61" s="733" t="s">
        <v>13</v>
      </c>
      <c r="V61" s="733" t="s">
        <v>13</v>
      </c>
      <c r="W61" s="9" t="s">
        <v>4144</v>
      </c>
      <c r="X61" s="732" t="s">
        <v>4145</v>
      </c>
      <c r="Y61" s="982"/>
    </row>
    <row r="62" spans="3:25" ht="276" customHeight="1">
      <c r="C62" s="1443"/>
      <c r="D62" s="1444"/>
      <c r="E62" s="10" t="s">
        <v>157</v>
      </c>
      <c r="F62" s="870" t="s">
        <v>4146</v>
      </c>
      <c r="G62" s="924" t="s">
        <v>3871</v>
      </c>
      <c r="H62" s="866" t="s">
        <v>4163</v>
      </c>
      <c r="I62" s="733" t="s">
        <v>10</v>
      </c>
      <c r="J62" s="865" t="s">
        <v>11</v>
      </c>
      <c r="K62" s="865" t="s">
        <v>4147</v>
      </c>
      <c r="L62" s="472">
        <v>2</v>
      </c>
      <c r="M62" s="472">
        <v>3</v>
      </c>
      <c r="N62" s="639">
        <f t="shared" si="0"/>
        <v>6</v>
      </c>
      <c r="O62" s="950" t="str">
        <f t="shared" si="1"/>
        <v>MEDIO</v>
      </c>
      <c r="P62" s="639">
        <v>10</v>
      </c>
      <c r="Q62" s="639">
        <f t="shared" si="2"/>
        <v>60</v>
      </c>
      <c r="R62" s="674" t="str">
        <f t="shared" si="3"/>
        <v>III</v>
      </c>
      <c r="S62" s="246" t="str">
        <f t="shared" si="4"/>
        <v>MEJORABLE</v>
      </c>
      <c r="T62" s="733" t="s">
        <v>13</v>
      </c>
      <c r="U62" s="733" t="s">
        <v>13</v>
      </c>
      <c r="V62" s="733" t="s">
        <v>13</v>
      </c>
      <c r="W62" s="9" t="s">
        <v>4144</v>
      </c>
      <c r="X62" s="732" t="s">
        <v>4145</v>
      </c>
      <c r="Y62" s="982"/>
    </row>
    <row r="63" spans="3:25" ht="276" customHeight="1">
      <c r="C63" s="1445"/>
      <c r="D63" s="1446"/>
      <c r="E63" s="10" t="s">
        <v>157</v>
      </c>
      <c r="F63" s="870" t="s">
        <v>4164</v>
      </c>
      <c r="G63" s="924" t="s">
        <v>219</v>
      </c>
      <c r="H63" s="866" t="s">
        <v>4165</v>
      </c>
      <c r="I63" s="733" t="s">
        <v>10</v>
      </c>
      <c r="J63" s="865" t="s">
        <v>11</v>
      </c>
      <c r="K63" s="865" t="s">
        <v>11</v>
      </c>
      <c r="L63" s="472">
        <v>2</v>
      </c>
      <c r="M63" s="472">
        <v>3</v>
      </c>
      <c r="N63" s="639">
        <f t="shared" si="0"/>
        <v>6</v>
      </c>
      <c r="O63" s="950" t="str">
        <f t="shared" si="1"/>
        <v>MEDIO</v>
      </c>
      <c r="P63" s="639">
        <v>10</v>
      </c>
      <c r="Q63" s="639">
        <f t="shared" si="2"/>
        <v>60</v>
      </c>
      <c r="R63" s="674" t="str">
        <f t="shared" si="3"/>
        <v>III</v>
      </c>
      <c r="S63" s="246" t="str">
        <f t="shared" si="4"/>
        <v>MEJORABLE</v>
      </c>
      <c r="T63" s="733" t="s">
        <v>13</v>
      </c>
      <c r="U63" s="733" t="s">
        <v>13</v>
      </c>
      <c r="V63" s="733" t="s">
        <v>13</v>
      </c>
      <c r="W63" s="9" t="s">
        <v>4166</v>
      </c>
      <c r="X63" s="727" t="s">
        <v>14</v>
      </c>
      <c r="Y63" s="982"/>
    </row>
    <row r="64" spans="3:25" ht="366" customHeight="1">
      <c r="C64" s="1450" t="s">
        <v>3696</v>
      </c>
      <c r="D64" s="1451"/>
      <c r="E64" s="363" t="s">
        <v>6</v>
      </c>
      <c r="F64" s="3" t="s">
        <v>152</v>
      </c>
      <c r="G64" s="363" t="s">
        <v>8</v>
      </c>
      <c r="H64" s="178" t="s">
        <v>9</v>
      </c>
      <c r="I64" s="179" t="s">
        <v>11</v>
      </c>
      <c r="J64" s="179" t="s">
        <v>11</v>
      </c>
      <c r="K64" s="179" t="s">
        <v>11</v>
      </c>
      <c r="L64" s="472">
        <v>2</v>
      </c>
      <c r="M64" s="472">
        <v>3</v>
      </c>
      <c r="N64" s="639">
        <f t="shared" si="0"/>
        <v>6</v>
      </c>
      <c r="O64" s="950" t="str">
        <f t="shared" si="1"/>
        <v>MEDIO</v>
      </c>
      <c r="P64" s="639">
        <v>10</v>
      </c>
      <c r="Q64" s="639">
        <f t="shared" si="2"/>
        <v>60</v>
      </c>
      <c r="R64" s="674" t="str">
        <f t="shared" si="3"/>
        <v>III</v>
      </c>
      <c r="S64" s="246" t="str">
        <f t="shared" si="4"/>
        <v>MEJORABLE</v>
      </c>
      <c r="T64" s="179" t="s">
        <v>13</v>
      </c>
      <c r="U64" s="179" t="s">
        <v>14</v>
      </c>
      <c r="V64" s="179" t="s">
        <v>14</v>
      </c>
      <c r="W64" s="5" t="s">
        <v>1911</v>
      </c>
      <c r="X64" s="183" t="s">
        <v>13</v>
      </c>
    </row>
    <row r="65" spans="3:24" ht="222" customHeight="1">
      <c r="C65" s="1450"/>
      <c r="D65" s="1451"/>
      <c r="E65" s="363" t="s">
        <v>6</v>
      </c>
      <c r="F65" s="5" t="s">
        <v>154</v>
      </c>
      <c r="G65" s="363" t="s">
        <v>8</v>
      </c>
      <c r="H65" s="179" t="s">
        <v>155</v>
      </c>
      <c r="I65" s="179" t="s">
        <v>11</v>
      </c>
      <c r="J65" s="179" t="s">
        <v>11</v>
      </c>
      <c r="K65" s="179" t="s">
        <v>11</v>
      </c>
      <c r="L65" s="472">
        <v>2</v>
      </c>
      <c r="M65" s="472">
        <v>3</v>
      </c>
      <c r="N65" s="639">
        <f t="shared" si="0"/>
        <v>6</v>
      </c>
      <c r="O65" s="950" t="str">
        <f t="shared" si="1"/>
        <v>MEDIO</v>
      </c>
      <c r="P65" s="639">
        <v>10</v>
      </c>
      <c r="Q65" s="639">
        <f t="shared" si="2"/>
        <v>60</v>
      </c>
      <c r="R65" s="674" t="str">
        <f t="shared" si="3"/>
        <v>III</v>
      </c>
      <c r="S65" s="246" t="str">
        <f t="shared" si="4"/>
        <v>MEJORABLE</v>
      </c>
      <c r="T65" s="179" t="s">
        <v>14</v>
      </c>
      <c r="U65" s="179" t="s">
        <v>14</v>
      </c>
      <c r="V65" s="179" t="s">
        <v>14</v>
      </c>
      <c r="W65" s="5" t="s">
        <v>1912</v>
      </c>
      <c r="X65" s="183" t="s">
        <v>13</v>
      </c>
    </row>
    <row r="66" spans="3:24" ht="136.80000000000001">
      <c r="C66" s="1450"/>
      <c r="D66" s="1451"/>
      <c r="E66" s="363" t="s">
        <v>6</v>
      </c>
      <c r="F66" s="5" t="s">
        <v>156</v>
      </c>
      <c r="G66" s="363" t="s">
        <v>17</v>
      </c>
      <c r="H66" s="179" t="s">
        <v>18</v>
      </c>
      <c r="I66" s="179" t="s">
        <v>11</v>
      </c>
      <c r="J66" s="179" t="s">
        <v>11</v>
      </c>
      <c r="K66" s="179" t="s">
        <v>11</v>
      </c>
      <c r="L66" s="472">
        <v>2</v>
      </c>
      <c r="M66" s="472">
        <v>3</v>
      </c>
      <c r="N66" s="639">
        <f t="shared" si="0"/>
        <v>6</v>
      </c>
      <c r="O66" s="950" t="str">
        <f t="shared" si="1"/>
        <v>MEDIO</v>
      </c>
      <c r="P66" s="639">
        <v>10</v>
      </c>
      <c r="Q66" s="639">
        <f t="shared" si="2"/>
        <v>60</v>
      </c>
      <c r="R66" s="674" t="str">
        <f t="shared" si="3"/>
        <v>III</v>
      </c>
      <c r="S66" s="246" t="str">
        <f t="shared" si="4"/>
        <v>MEJORABLE</v>
      </c>
      <c r="T66" s="180" t="s">
        <v>13</v>
      </c>
      <c r="U66" s="179" t="s">
        <v>14</v>
      </c>
      <c r="V66" s="178" t="s">
        <v>14</v>
      </c>
      <c r="W66" s="5" t="s">
        <v>1913</v>
      </c>
      <c r="X66" s="183" t="s">
        <v>13</v>
      </c>
    </row>
    <row r="67" spans="3:24" ht="159.6">
      <c r="C67" s="1450"/>
      <c r="D67" s="1451"/>
      <c r="E67" s="363" t="s">
        <v>157</v>
      </c>
      <c r="F67" s="188" t="s">
        <v>158</v>
      </c>
      <c r="G67" s="363" t="s">
        <v>20</v>
      </c>
      <c r="H67" s="179" t="s">
        <v>21</v>
      </c>
      <c r="I67" s="179" t="s">
        <v>11</v>
      </c>
      <c r="J67" s="179" t="s">
        <v>11</v>
      </c>
      <c r="K67" s="179" t="s">
        <v>11</v>
      </c>
      <c r="L67" s="472">
        <v>2</v>
      </c>
      <c r="M67" s="472">
        <v>3</v>
      </c>
      <c r="N67" s="639">
        <f t="shared" si="0"/>
        <v>6</v>
      </c>
      <c r="O67" s="950" t="str">
        <f t="shared" si="1"/>
        <v>MEDIO</v>
      </c>
      <c r="P67" s="639">
        <v>10</v>
      </c>
      <c r="Q67" s="639">
        <f t="shared" si="2"/>
        <v>60</v>
      </c>
      <c r="R67" s="674" t="str">
        <f t="shared" si="3"/>
        <v>III</v>
      </c>
      <c r="S67" s="246" t="str">
        <f t="shared" si="4"/>
        <v>MEJORABLE</v>
      </c>
      <c r="T67" s="180" t="s">
        <v>13</v>
      </c>
      <c r="U67" s="179" t="s">
        <v>14</v>
      </c>
      <c r="V67" s="179" t="s">
        <v>22</v>
      </c>
      <c r="W67" s="179" t="s">
        <v>1886</v>
      </c>
      <c r="X67" s="183" t="s">
        <v>13</v>
      </c>
    </row>
    <row r="68" spans="3:24" ht="195" customHeight="1">
      <c r="C68" s="1450"/>
      <c r="D68" s="1451"/>
      <c r="E68" s="363" t="s">
        <v>157</v>
      </c>
      <c r="F68" s="189" t="s">
        <v>159</v>
      </c>
      <c r="G68" s="185" t="s">
        <v>33</v>
      </c>
      <c r="H68" s="178" t="s">
        <v>34</v>
      </c>
      <c r="I68" s="179" t="s">
        <v>11</v>
      </c>
      <c r="J68" s="179" t="s">
        <v>11</v>
      </c>
      <c r="K68" s="179" t="s">
        <v>11</v>
      </c>
      <c r="L68" s="472">
        <v>2</v>
      </c>
      <c r="M68" s="472">
        <v>3</v>
      </c>
      <c r="N68" s="639">
        <f t="shared" si="0"/>
        <v>6</v>
      </c>
      <c r="O68" s="950" t="str">
        <f t="shared" si="1"/>
        <v>MEDIO</v>
      </c>
      <c r="P68" s="639">
        <v>10</v>
      </c>
      <c r="Q68" s="639">
        <f t="shared" si="2"/>
        <v>60</v>
      </c>
      <c r="R68" s="674" t="str">
        <f t="shared" si="3"/>
        <v>III</v>
      </c>
      <c r="S68" s="246" t="str">
        <f t="shared" si="4"/>
        <v>MEJORABLE</v>
      </c>
      <c r="T68" s="179" t="s">
        <v>13</v>
      </c>
      <c r="U68" s="179" t="s">
        <v>13</v>
      </c>
      <c r="V68" s="179" t="s">
        <v>13</v>
      </c>
      <c r="W68" s="5" t="s">
        <v>1914</v>
      </c>
      <c r="X68" s="183" t="s">
        <v>13</v>
      </c>
    </row>
    <row r="69" spans="3:24" ht="210" customHeight="1">
      <c r="C69" s="1450"/>
      <c r="D69" s="1451"/>
      <c r="E69" s="363" t="s">
        <v>6</v>
      </c>
      <c r="F69" s="33" t="s">
        <v>1200</v>
      </c>
      <c r="G69" s="363" t="s">
        <v>33</v>
      </c>
      <c r="H69" s="179" t="s">
        <v>160</v>
      </c>
      <c r="I69" s="179" t="s">
        <v>11</v>
      </c>
      <c r="J69" s="179" t="s">
        <v>11</v>
      </c>
      <c r="K69" s="179" t="s">
        <v>11</v>
      </c>
      <c r="L69" s="472">
        <v>2</v>
      </c>
      <c r="M69" s="472">
        <v>3</v>
      </c>
      <c r="N69" s="639">
        <f t="shared" si="0"/>
        <v>6</v>
      </c>
      <c r="O69" s="950" t="str">
        <f t="shared" si="1"/>
        <v>MEDIO</v>
      </c>
      <c r="P69" s="639">
        <v>10</v>
      </c>
      <c r="Q69" s="639">
        <f t="shared" si="2"/>
        <v>60</v>
      </c>
      <c r="R69" s="674" t="str">
        <f t="shared" si="3"/>
        <v>III</v>
      </c>
      <c r="S69" s="246" t="str">
        <f t="shared" si="4"/>
        <v>MEJORABLE</v>
      </c>
      <c r="T69" s="179" t="s">
        <v>13</v>
      </c>
      <c r="U69" s="179" t="s">
        <v>13</v>
      </c>
      <c r="V69" s="179" t="s">
        <v>13</v>
      </c>
      <c r="W69" s="5" t="s">
        <v>1915</v>
      </c>
      <c r="X69" s="183" t="s">
        <v>162</v>
      </c>
    </row>
    <row r="70" spans="3:24" ht="135.75" customHeight="1">
      <c r="C70" s="1450"/>
      <c r="D70" s="1451"/>
      <c r="E70" s="363" t="s">
        <v>157</v>
      </c>
      <c r="F70" s="184" t="s">
        <v>163</v>
      </c>
      <c r="G70" s="3" t="s">
        <v>39</v>
      </c>
      <c r="H70" s="5" t="s">
        <v>164</v>
      </c>
      <c r="I70" s="179" t="s">
        <v>11</v>
      </c>
      <c r="J70" s="179" t="s">
        <v>11</v>
      </c>
      <c r="K70" s="179" t="s">
        <v>11</v>
      </c>
      <c r="L70" s="472">
        <v>2</v>
      </c>
      <c r="M70" s="472">
        <v>3</v>
      </c>
      <c r="N70" s="639">
        <f t="shared" si="0"/>
        <v>6</v>
      </c>
      <c r="O70" s="950" t="str">
        <f t="shared" si="1"/>
        <v>MEDIO</v>
      </c>
      <c r="P70" s="639">
        <v>10</v>
      </c>
      <c r="Q70" s="639">
        <f t="shared" si="2"/>
        <v>60</v>
      </c>
      <c r="R70" s="674" t="str">
        <f t="shared" si="3"/>
        <v>III</v>
      </c>
      <c r="S70" s="246" t="str">
        <f t="shared" si="4"/>
        <v>MEJORABLE</v>
      </c>
      <c r="T70" s="179" t="s">
        <v>13</v>
      </c>
      <c r="U70" s="179" t="s">
        <v>13</v>
      </c>
      <c r="V70" s="179" t="s">
        <v>13</v>
      </c>
      <c r="W70" s="5" t="s">
        <v>1916</v>
      </c>
      <c r="X70" s="183" t="s">
        <v>4154</v>
      </c>
    </row>
    <row r="71" spans="3:24" ht="151.5" customHeight="1">
      <c r="C71" s="1450"/>
      <c r="D71" s="1451"/>
      <c r="E71" s="363" t="s">
        <v>157</v>
      </c>
      <c r="F71" s="184" t="s">
        <v>1201</v>
      </c>
      <c r="G71" s="3" t="s">
        <v>39</v>
      </c>
      <c r="H71" s="5" t="s">
        <v>1202</v>
      </c>
      <c r="I71" s="179" t="s">
        <v>11</v>
      </c>
      <c r="J71" s="179" t="s">
        <v>11</v>
      </c>
      <c r="K71" s="179" t="s">
        <v>11</v>
      </c>
      <c r="L71" s="472">
        <v>2</v>
      </c>
      <c r="M71" s="472">
        <v>3</v>
      </c>
      <c r="N71" s="639">
        <f t="shared" si="0"/>
        <v>6</v>
      </c>
      <c r="O71" s="950" t="str">
        <f t="shared" si="1"/>
        <v>MEDIO</v>
      </c>
      <c r="P71" s="639">
        <v>10</v>
      </c>
      <c r="Q71" s="639">
        <f t="shared" si="2"/>
        <v>60</v>
      </c>
      <c r="R71" s="674" t="str">
        <f t="shared" si="3"/>
        <v>III</v>
      </c>
      <c r="S71" s="246" t="str">
        <f t="shared" si="4"/>
        <v>MEJORABLE</v>
      </c>
      <c r="T71" s="179" t="s">
        <v>13</v>
      </c>
      <c r="U71" s="179" t="s">
        <v>13</v>
      </c>
      <c r="V71" s="179" t="s">
        <v>13</v>
      </c>
      <c r="W71" s="5" t="s">
        <v>1917</v>
      </c>
      <c r="X71" s="183" t="s">
        <v>4154</v>
      </c>
    </row>
    <row r="72" spans="3:24" ht="197.25" customHeight="1">
      <c r="C72" s="1450"/>
      <c r="D72" s="1451"/>
      <c r="E72" s="363" t="s">
        <v>6</v>
      </c>
      <c r="F72" s="5" t="s">
        <v>40</v>
      </c>
      <c r="G72" s="3" t="s">
        <v>20</v>
      </c>
      <c r="H72" s="5" t="s">
        <v>41</v>
      </c>
      <c r="I72" s="179" t="s">
        <v>11</v>
      </c>
      <c r="J72" s="179" t="s">
        <v>11</v>
      </c>
      <c r="K72" s="179" t="s">
        <v>11</v>
      </c>
      <c r="L72" s="472">
        <v>2</v>
      </c>
      <c r="M72" s="472">
        <v>3</v>
      </c>
      <c r="N72" s="639">
        <f t="shared" si="0"/>
        <v>6</v>
      </c>
      <c r="O72" s="950" t="str">
        <f t="shared" si="1"/>
        <v>MEDIO</v>
      </c>
      <c r="P72" s="639">
        <v>10</v>
      </c>
      <c r="Q72" s="639">
        <f t="shared" si="2"/>
        <v>60</v>
      </c>
      <c r="R72" s="674" t="str">
        <f t="shared" si="3"/>
        <v>III</v>
      </c>
      <c r="S72" s="246" t="str">
        <f t="shared" si="4"/>
        <v>MEJORABLE</v>
      </c>
      <c r="T72" s="179" t="s">
        <v>14</v>
      </c>
      <c r="U72" s="179" t="s">
        <v>14</v>
      </c>
      <c r="V72" s="179" t="s">
        <v>14</v>
      </c>
      <c r="W72" s="5" t="s">
        <v>1918</v>
      </c>
      <c r="X72" s="183" t="s">
        <v>13</v>
      </c>
    </row>
    <row r="73" spans="3:24" ht="190.5" customHeight="1">
      <c r="C73" s="1450"/>
      <c r="D73" s="1451"/>
      <c r="E73" s="363" t="s">
        <v>6</v>
      </c>
      <c r="F73" s="34" t="s">
        <v>1203</v>
      </c>
      <c r="G73" s="363" t="s">
        <v>1204</v>
      </c>
      <c r="H73" s="179" t="s">
        <v>167</v>
      </c>
      <c r="I73" s="179" t="s">
        <v>11</v>
      </c>
      <c r="J73" s="179" t="s">
        <v>11</v>
      </c>
      <c r="K73" s="179" t="s">
        <v>11</v>
      </c>
      <c r="L73" s="472">
        <v>2</v>
      </c>
      <c r="M73" s="472">
        <v>3</v>
      </c>
      <c r="N73" s="639">
        <f t="shared" si="0"/>
        <v>6</v>
      </c>
      <c r="O73" s="950" t="str">
        <f t="shared" si="1"/>
        <v>MEDIO</v>
      </c>
      <c r="P73" s="639">
        <v>10</v>
      </c>
      <c r="Q73" s="639">
        <f t="shared" si="2"/>
        <v>60</v>
      </c>
      <c r="R73" s="674" t="str">
        <f t="shared" si="3"/>
        <v>III</v>
      </c>
      <c r="S73" s="246" t="str">
        <f t="shared" si="4"/>
        <v>MEJORABLE</v>
      </c>
      <c r="T73" s="179" t="s">
        <v>13</v>
      </c>
      <c r="U73" s="179" t="s">
        <v>14</v>
      </c>
      <c r="V73" s="179" t="s">
        <v>14</v>
      </c>
      <c r="W73" s="178" t="s">
        <v>1919</v>
      </c>
      <c r="X73" s="183" t="s">
        <v>13</v>
      </c>
    </row>
    <row r="74" spans="3:24" ht="171" customHeight="1">
      <c r="C74" s="1450"/>
      <c r="D74" s="1451"/>
      <c r="E74" s="363" t="s">
        <v>6</v>
      </c>
      <c r="F74" s="5" t="s">
        <v>169</v>
      </c>
      <c r="G74" s="363" t="s">
        <v>8</v>
      </c>
      <c r="H74" s="179" t="s">
        <v>170</v>
      </c>
      <c r="I74" s="179" t="s">
        <v>11</v>
      </c>
      <c r="J74" s="179" t="s">
        <v>11</v>
      </c>
      <c r="K74" s="179" t="s">
        <v>11</v>
      </c>
      <c r="L74" s="472">
        <v>2</v>
      </c>
      <c r="M74" s="472">
        <v>3</v>
      </c>
      <c r="N74" s="639">
        <f t="shared" si="0"/>
        <v>6</v>
      </c>
      <c r="O74" s="950" t="str">
        <f t="shared" si="1"/>
        <v>MEDIO</v>
      </c>
      <c r="P74" s="639">
        <v>10</v>
      </c>
      <c r="Q74" s="639">
        <f t="shared" si="2"/>
        <v>60</v>
      </c>
      <c r="R74" s="674" t="str">
        <f t="shared" si="3"/>
        <v>III</v>
      </c>
      <c r="S74" s="246" t="str">
        <f t="shared" si="4"/>
        <v>MEJORABLE</v>
      </c>
      <c r="T74" s="179" t="s">
        <v>14</v>
      </c>
      <c r="U74" s="179" t="s">
        <v>14</v>
      </c>
      <c r="V74" s="179" t="s">
        <v>14</v>
      </c>
      <c r="W74" s="5" t="s">
        <v>1920</v>
      </c>
      <c r="X74" s="183" t="s">
        <v>13</v>
      </c>
    </row>
    <row r="75" spans="3:24" ht="136.80000000000001">
      <c r="C75" s="1450"/>
      <c r="D75" s="1451"/>
      <c r="E75" s="363" t="s">
        <v>6</v>
      </c>
      <c r="F75" s="34" t="s">
        <v>171</v>
      </c>
      <c r="G75" s="363" t="s">
        <v>17</v>
      </c>
      <c r="H75" s="179" t="s">
        <v>18</v>
      </c>
      <c r="I75" s="179" t="s">
        <v>11</v>
      </c>
      <c r="J75" s="179" t="s">
        <v>11</v>
      </c>
      <c r="K75" s="179" t="s">
        <v>11</v>
      </c>
      <c r="L75" s="472">
        <v>2</v>
      </c>
      <c r="M75" s="472">
        <v>3</v>
      </c>
      <c r="N75" s="639">
        <f t="shared" si="0"/>
        <v>6</v>
      </c>
      <c r="O75" s="950" t="str">
        <f t="shared" si="1"/>
        <v>MEDIO</v>
      </c>
      <c r="P75" s="639">
        <v>10</v>
      </c>
      <c r="Q75" s="639">
        <f t="shared" si="2"/>
        <v>60</v>
      </c>
      <c r="R75" s="674" t="str">
        <f t="shared" si="3"/>
        <v>III</v>
      </c>
      <c r="S75" s="246" t="str">
        <f t="shared" si="4"/>
        <v>MEJORABLE</v>
      </c>
      <c r="T75" s="179" t="s">
        <v>13</v>
      </c>
      <c r="U75" s="179" t="s">
        <v>1206</v>
      </c>
      <c r="V75" s="178" t="s">
        <v>14</v>
      </c>
      <c r="W75" s="179" t="s">
        <v>1921</v>
      </c>
      <c r="X75" s="183" t="s">
        <v>13</v>
      </c>
    </row>
    <row r="76" spans="3:24" ht="159.6">
      <c r="C76" s="1450"/>
      <c r="D76" s="1451"/>
      <c r="E76" s="363" t="s">
        <v>157</v>
      </c>
      <c r="F76" s="33" t="s">
        <v>173</v>
      </c>
      <c r="G76" s="363" t="s">
        <v>20</v>
      </c>
      <c r="H76" s="179" t="s">
        <v>36</v>
      </c>
      <c r="I76" s="179" t="s">
        <v>11</v>
      </c>
      <c r="J76" s="179" t="s">
        <v>11</v>
      </c>
      <c r="K76" s="179" t="s">
        <v>11</v>
      </c>
      <c r="L76" s="472">
        <v>2</v>
      </c>
      <c r="M76" s="472">
        <v>3</v>
      </c>
      <c r="N76" s="639">
        <f t="shared" ref="N76:N80" si="5">+L76*M76</f>
        <v>6</v>
      </c>
      <c r="O76" s="950" t="str">
        <f t="shared" ref="O76:O80" si="6">IF(N76&gt;=24,"MUY ALTO",IF(N76&gt;=10,"ALTO",IF(N76&gt;=6,"MEDIO","BAJO")))</f>
        <v>MEDIO</v>
      </c>
      <c r="P76" s="639">
        <v>10</v>
      </c>
      <c r="Q76" s="639">
        <f t="shared" ref="Q76:Q80" si="7">+N76*P76</f>
        <v>60</v>
      </c>
      <c r="R76" s="674" t="str">
        <f t="shared" ref="R76:R80" si="8">IF(Q76&gt;=600,"I",IF(Q76&gt;=150,"II",IF(Q76&gt;=40,"III",IF(Q76&gt;=20,"IV"))))</f>
        <v>III</v>
      </c>
      <c r="S76" s="246" t="str">
        <f t="shared" ref="S76:S80" si="9">IF(Q76&gt;=600,"NO ACEPTABLE",IF(Q76&gt;=150,"ACEPTABLE CON CONTROL ESPECIFICO",IF(Q76&gt;=40,"MEJORABLE",IF(Q76&gt;=20,"ACEPTABLE"))))</f>
        <v>MEJORABLE</v>
      </c>
      <c r="T76" s="179" t="s">
        <v>13</v>
      </c>
      <c r="U76" s="179" t="s">
        <v>13</v>
      </c>
      <c r="V76" s="179" t="s">
        <v>13</v>
      </c>
      <c r="W76" s="5" t="s">
        <v>1922</v>
      </c>
      <c r="X76" s="183" t="s">
        <v>38</v>
      </c>
    </row>
    <row r="77" spans="3:24" ht="273.60000000000002">
      <c r="C77" s="1450"/>
      <c r="D77" s="1451"/>
      <c r="E77" s="363" t="s">
        <v>6</v>
      </c>
      <c r="F77" s="33" t="s">
        <v>3765</v>
      </c>
      <c r="G77" s="185" t="s">
        <v>33</v>
      </c>
      <c r="H77" s="324" t="s">
        <v>3766</v>
      </c>
      <c r="I77" s="179" t="s">
        <v>11</v>
      </c>
      <c r="J77" s="179" t="s">
        <v>11</v>
      </c>
      <c r="K77" s="179" t="s">
        <v>11</v>
      </c>
      <c r="L77" s="472">
        <v>2</v>
      </c>
      <c r="M77" s="472">
        <v>3</v>
      </c>
      <c r="N77" s="639">
        <f t="shared" si="5"/>
        <v>6</v>
      </c>
      <c r="O77" s="950" t="str">
        <f t="shared" si="6"/>
        <v>MEDIO</v>
      </c>
      <c r="P77" s="639">
        <v>10</v>
      </c>
      <c r="Q77" s="639">
        <f t="shared" si="7"/>
        <v>60</v>
      </c>
      <c r="R77" s="674" t="str">
        <f t="shared" si="8"/>
        <v>III</v>
      </c>
      <c r="S77" s="246" t="str">
        <f t="shared" si="9"/>
        <v>MEJORABLE</v>
      </c>
      <c r="T77" s="179" t="s">
        <v>26</v>
      </c>
      <c r="U77" s="179" t="s">
        <v>26</v>
      </c>
      <c r="V77" s="179" t="s">
        <v>175</v>
      </c>
      <c r="W77" s="15" t="s">
        <v>3959</v>
      </c>
      <c r="X77" s="183" t="s">
        <v>4199</v>
      </c>
    </row>
    <row r="78" spans="3:24" ht="188.25" customHeight="1">
      <c r="C78" s="1450"/>
      <c r="D78" s="1451"/>
      <c r="E78" s="363" t="s">
        <v>6</v>
      </c>
      <c r="F78" s="33" t="s">
        <v>180</v>
      </c>
      <c r="G78" s="363" t="s">
        <v>20</v>
      </c>
      <c r="H78" s="179" t="s">
        <v>31</v>
      </c>
      <c r="I78" s="184" t="s">
        <v>11</v>
      </c>
      <c r="J78" s="184" t="s">
        <v>11</v>
      </c>
      <c r="K78" s="184" t="s">
        <v>11</v>
      </c>
      <c r="L78" s="472">
        <v>2</v>
      </c>
      <c r="M78" s="472">
        <v>2</v>
      </c>
      <c r="N78" s="639">
        <f t="shared" si="5"/>
        <v>4</v>
      </c>
      <c r="O78" s="950" t="str">
        <f t="shared" si="6"/>
        <v>BAJO</v>
      </c>
      <c r="P78" s="639">
        <v>100</v>
      </c>
      <c r="Q78" s="639">
        <f t="shared" si="7"/>
        <v>400</v>
      </c>
      <c r="R78" s="674" t="str">
        <f t="shared" si="8"/>
        <v>II</v>
      </c>
      <c r="S78" s="246" t="str">
        <f t="shared" si="9"/>
        <v>ACEPTABLE CON CONTROL ESPECIFICO</v>
      </c>
      <c r="T78" s="179" t="s">
        <v>13</v>
      </c>
      <c r="U78" s="179" t="s">
        <v>13</v>
      </c>
      <c r="V78" s="179" t="s">
        <v>13</v>
      </c>
      <c r="W78" s="179" t="s">
        <v>3960</v>
      </c>
      <c r="X78" s="183" t="s">
        <v>13</v>
      </c>
    </row>
    <row r="79" spans="3:24" ht="146.25" customHeight="1">
      <c r="C79" s="1450"/>
      <c r="D79" s="1451"/>
      <c r="E79" s="363" t="s">
        <v>157</v>
      </c>
      <c r="F79" s="197" t="s">
        <v>181</v>
      </c>
      <c r="G79" s="197" t="s">
        <v>81</v>
      </c>
      <c r="H79" s="10" t="s">
        <v>182</v>
      </c>
      <c r="I79" s="198" t="s">
        <v>11</v>
      </c>
      <c r="J79" s="198" t="s">
        <v>11</v>
      </c>
      <c r="K79" s="198" t="s">
        <v>11</v>
      </c>
      <c r="L79" s="472">
        <v>2</v>
      </c>
      <c r="M79" s="472">
        <v>3</v>
      </c>
      <c r="N79" s="639">
        <f t="shared" si="5"/>
        <v>6</v>
      </c>
      <c r="O79" s="950" t="str">
        <f t="shared" si="6"/>
        <v>MEDIO</v>
      </c>
      <c r="P79" s="639">
        <v>10</v>
      </c>
      <c r="Q79" s="639">
        <f t="shared" si="7"/>
        <v>60</v>
      </c>
      <c r="R79" s="674" t="str">
        <f t="shared" si="8"/>
        <v>III</v>
      </c>
      <c r="S79" s="246" t="str">
        <f t="shared" si="9"/>
        <v>MEJORABLE</v>
      </c>
      <c r="T79" s="198" t="s">
        <v>13</v>
      </c>
      <c r="U79" s="198" t="s">
        <v>13</v>
      </c>
      <c r="V79" s="198" t="s">
        <v>13</v>
      </c>
      <c r="W79" s="9" t="s">
        <v>1923</v>
      </c>
      <c r="X79" s="183" t="s">
        <v>13</v>
      </c>
    </row>
    <row r="80" spans="3:24" ht="138" customHeight="1" thickBot="1">
      <c r="C80" s="1477"/>
      <c r="D80" s="1478"/>
      <c r="E80" s="208" t="s">
        <v>157</v>
      </c>
      <c r="F80" s="153" t="s">
        <v>183</v>
      </c>
      <c r="G80" s="153" t="s">
        <v>81</v>
      </c>
      <c r="H80" s="266" t="s">
        <v>182</v>
      </c>
      <c r="I80" s="154" t="s">
        <v>11</v>
      </c>
      <c r="J80" s="154" t="s">
        <v>11</v>
      </c>
      <c r="K80" s="154" t="s">
        <v>11</v>
      </c>
      <c r="L80" s="646">
        <v>2</v>
      </c>
      <c r="M80" s="646">
        <v>3</v>
      </c>
      <c r="N80" s="953">
        <f t="shared" si="5"/>
        <v>6</v>
      </c>
      <c r="O80" s="957" t="str">
        <f t="shared" si="6"/>
        <v>MEDIO</v>
      </c>
      <c r="P80" s="953">
        <v>10</v>
      </c>
      <c r="Q80" s="953">
        <f t="shared" si="7"/>
        <v>60</v>
      </c>
      <c r="R80" s="954" t="str">
        <f t="shared" si="8"/>
        <v>III</v>
      </c>
      <c r="S80" s="269" t="str">
        <f t="shared" si="9"/>
        <v>MEJORABLE</v>
      </c>
      <c r="T80" s="154" t="s">
        <v>13</v>
      </c>
      <c r="U80" s="154" t="s">
        <v>13</v>
      </c>
      <c r="V80" s="154" t="s">
        <v>13</v>
      </c>
      <c r="W80" s="270" t="s">
        <v>1924</v>
      </c>
      <c r="X80" s="212" t="s">
        <v>13</v>
      </c>
    </row>
    <row r="81" spans="2:24" ht="44.25" customHeight="1" thickBot="1">
      <c r="C81" s="97"/>
      <c r="D81" s="526"/>
      <c r="E81" s="1146"/>
      <c r="F81" s="1147"/>
      <c r="G81" s="1147"/>
      <c r="H81" s="1148"/>
      <c r="I81" s="218"/>
      <c r="J81" s="218"/>
      <c r="K81" s="218"/>
      <c r="L81" s="93"/>
      <c r="M81" s="93"/>
      <c r="N81" s="93"/>
      <c r="O81" s="94"/>
      <c r="P81" s="93"/>
      <c r="Q81" s="93"/>
      <c r="R81" s="95"/>
      <c r="S81" s="96"/>
      <c r="T81" s="218"/>
      <c r="U81" s="218"/>
      <c r="V81" s="218"/>
      <c r="W81" s="219"/>
      <c r="X81" s="98"/>
    </row>
    <row r="82" spans="2:24" ht="138" customHeight="1" thickBot="1">
      <c r="C82" s="843"/>
      <c r="D82" s="844"/>
      <c r="E82" s="1720" t="s">
        <v>143</v>
      </c>
      <c r="F82" s="1721"/>
      <c r="G82" s="1722"/>
      <c r="H82" s="847"/>
      <c r="I82" s="1723" t="s">
        <v>2017</v>
      </c>
      <c r="J82" s="1724"/>
      <c r="K82" s="1725"/>
      <c r="L82" s="849"/>
      <c r="M82" s="849"/>
      <c r="N82" s="849"/>
      <c r="O82" s="850"/>
      <c r="P82" s="849"/>
      <c r="Q82" s="849"/>
      <c r="R82" s="851"/>
      <c r="S82" s="852"/>
      <c r="T82" s="848"/>
      <c r="U82" s="848"/>
      <c r="V82" s="848"/>
      <c r="W82" s="853"/>
      <c r="X82" s="854"/>
    </row>
    <row r="83" spans="2:24" ht="27.75" customHeight="1">
      <c r="B83" s="169"/>
      <c r="C83" s="169"/>
      <c r="D83" s="169"/>
      <c r="E83" s="169"/>
      <c r="F83" s="169"/>
      <c r="G83" s="335"/>
      <c r="H83" s="169"/>
      <c r="I83" s="169"/>
      <c r="J83" s="169"/>
      <c r="K83" s="169"/>
      <c r="L83" s="169"/>
      <c r="M83" s="169"/>
      <c r="N83" s="169"/>
      <c r="O83" s="169"/>
      <c r="P83" s="169"/>
      <c r="Q83" s="169"/>
      <c r="R83" s="169"/>
      <c r="S83" s="169"/>
      <c r="T83" s="169"/>
      <c r="U83" s="169"/>
      <c r="V83" s="169"/>
      <c r="W83" s="169"/>
      <c r="X83" s="238"/>
    </row>
    <row r="84" spans="2:24">
      <c r="B84" s="169"/>
      <c r="C84" s="169"/>
      <c r="D84" s="169"/>
      <c r="E84" s="169"/>
      <c r="F84" s="169"/>
      <c r="G84" s="335"/>
      <c r="H84" s="169"/>
      <c r="I84" s="169"/>
      <c r="J84" s="169"/>
      <c r="K84" s="169"/>
      <c r="L84" s="169"/>
      <c r="M84" s="169"/>
      <c r="N84" s="169"/>
      <c r="O84" s="169"/>
      <c r="P84" s="169"/>
      <c r="Q84" s="169"/>
      <c r="R84" s="169"/>
      <c r="S84" s="169"/>
      <c r="T84" s="169"/>
      <c r="U84" s="169"/>
      <c r="V84" s="169"/>
      <c r="W84" s="169"/>
      <c r="X84" s="238"/>
    </row>
  </sheetData>
  <mergeCells count="29">
    <mergeCell ref="C8:D8"/>
    <mergeCell ref="E8:X8"/>
    <mergeCell ref="C9:C10"/>
    <mergeCell ref="D9:D10"/>
    <mergeCell ref="E9:E10"/>
    <mergeCell ref="F9:G9"/>
    <mergeCell ref="H9:H10"/>
    <mergeCell ref="I9:K9"/>
    <mergeCell ref="L9:R9"/>
    <mergeCell ref="T9:X9"/>
    <mergeCell ref="C3:C6"/>
    <mergeCell ref="D3:V4"/>
    <mergeCell ref="X3:X6"/>
    <mergeCell ref="D5:V6"/>
    <mergeCell ref="U7:V7"/>
    <mergeCell ref="W7:X7"/>
    <mergeCell ref="C64:D80"/>
    <mergeCell ref="E82:G82"/>
    <mergeCell ref="I82:K82"/>
    <mergeCell ref="C11:C30"/>
    <mergeCell ref="D11:D22"/>
    <mergeCell ref="E11:E22"/>
    <mergeCell ref="D23:D30"/>
    <mergeCell ref="C31:C39"/>
    <mergeCell ref="D31:D39"/>
    <mergeCell ref="E31:E35"/>
    <mergeCell ref="E36:E39"/>
    <mergeCell ref="E23:E30"/>
    <mergeCell ref="C40:D63"/>
  </mergeCells>
  <conditionalFormatting sqref="S81:S82">
    <cfRule type="containsText" dxfId="2132" priority="37" stopIfTrue="1" operator="containsText" text="MEJORABLE">
      <formula>NOT(ISERROR(SEARCH("MEJORABLE",S81)))</formula>
    </cfRule>
    <cfRule type="containsText" dxfId="2131" priority="38" stopIfTrue="1" operator="containsText" text="ACEPTABLE CON CONTROL ESPECIFICO">
      <formula>NOT(ISERROR(SEARCH("ACEPTABLE CON CONTROL ESPECIFICO",S81)))</formula>
    </cfRule>
    <cfRule type="containsText" dxfId="2130" priority="39" stopIfTrue="1" operator="containsText" text="NO ACEPTABLE">
      <formula>NOT(ISERROR(SEARCH("NO ACEPTABLE",S81)))</formula>
    </cfRule>
  </conditionalFormatting>
  <conditionalFormatting sqref="S11:S80">
    <cfRule type="containsText" dxfId="2129" priority="1" stopIfTrue="1" operator="containsText" text="MEJORABLE">
      <formula>NOT(ISERROR(SEARCH("MEJORABLE",S11)))</formula>
    </cfRule>
    <cfRule type="containsText" dxfId="2128" priority="2" stopIfTrue="1" operator="containsText" text="ACEPTABLE CON CONTROL ESPECIFICO">
      <formula>NOT(ISERROR(SEARCH("ACEPTABLE CON CONTROL ESPECIFICO",S11)))</formula>
    </cfRule>
    <cfRule type="containsText" dxfId="2127" priority="3" stopIfTrue="1" operator="containsText" text="NO ACEPTABLE">
      <formula>NOT(ISERROR(SEARCH("NO ACEPTABLE",S11)))</formula>
    </cfRule>
  </conditionalFormatting>
  <hyperlinks>
    <hyperlink ref="I82" location="'SISTEMA GESTIÓN SST'!A1" display="SISTEMA GESTIÓN SST" xr:uid="{00000000-0004-0000-1C00-000000000000}"/>
    <hyperlink ref="E82" location="'13. GESTIÓN AMBIENTAL'!A1" display="13. GESTIÓN AMBIENTAL" xr:uid="{00000000-0004-0000-1C00-000001000000}"/>
    <hyperlink ref="F32" location="'RIESGO VIAL'!A1" display="RIESGO VIAL" xr:uid="{00000000-0004-0000-1C00-000002000000}"/>
  </hyperlinks>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C00-000000000000}">
          <x14:formula1>
            <xm:f>'G. NIVEL DE CONSECUENCIA'!$D$10:$D$13</xm:f>
          </x14:formula1>
          <xm:sqref>P11:P80</xm:sqref>
        </x14:dataValidation>
        <x14:dataValidation type="list" allowBlank="1" showInputMessage="1" showErrorMessage="1" promptTitle="NE" prompt="4 = Continua_x000a_3 = Frecuente_x000a_2 = Ocasional_x000a_1 = Esporádica" xr:uid="{00000000-0002-0000-1C00-000001000000}">
          <x14:formula1>
            <xm:f>'D. NIVEL DE EXPOSICIÓN'!$D$8:$D$15</xm:f>
          </x14:formula1>
          <xm:sqref>M11:M80</xm:sqref>
        </x14:dataValidation>
        <x14:dataValidation type="list" allowBlank="1" showInputMessage="1" showErrorMessage="1" prompt="10 = Muy Alto_x000a_6 = Alto_x000a_2 = Medio_x000a_0 = Bajo" xr:uid="{00000000-0002-0000-1C00-000002000000}">
          <x14:formula1>
            <xm:f>'C. NIVEL DE DEFICIENCIA'!$C$8:$C$17</xm:f>
          </x14:formula1>
          <xm:sqref>L11:L80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2:F4"/>
  <sheetViews>
    <sheetView zoomScale="50" zoomScaleNormal="50" workbookViewId="0"/>
  </sheetViews>
  <sheetFormatPr baseColWidth="10" defaultColWidth="11.44140625" defaultRowHeight="14.4"/>
  <cols>
    <col min="1" max="2" width="11.44140625" style="169"/>
    <col min="3" max="3" width="28.44140625" style="169" customWidth="1"/>
    <col min="4" max="4" width="47.6640625" style="169" customWidth="1"/>
    <col min="5" max="5" width="59.109375" style="169" customWidth="1"/>
    <col min="6" max="6" width="23.33203125" style="169" customWidth="1"/>
    <col min="7" max="16384" width="11.44140625" style="169"/>
  </cols>
  <sheetData>
    <row r="2" spans="1:6" ht="21.6">
      <c r="A2" s="1262"/>
      <c r="B2" s="1327"/>
      <c r="C2" s="1319" t="s">
        <v>0</v>
      </c>
      <c r="D2" s="1320"/>
      <c r="E2" s="1320"/>
      <c r="F2" s="1318"/>
    </row>
    <row r="3" spans="1:6" ht="15" customHeight="1">
      <c r="A3" s="1262"/>
      <c r="B3" s="1327"/>
      <c r="C3" s="1321" t="s">
        <v>738</v>
      </c>
      <c r="D3" s="1322"/>
      <c r="E3" s="1323"/>
      <c r="F3" s="1318"/>
    </row>
    <row r="4" spans="1:6" ht="71.25" customHeight="1">
      <c r="A4" s="1262"/>
      <c r="B4" s="1327"/>
      <c r="C4" s="1324"/>
      <c r="D4" s="1325"/>
      <c r="E4" s="1326"/>
      <c r="F4" s="1318"/>
    </row>
  </sheetData>
  <mergeCells count="4">
    <mergeCell ref="F2:F4"/>
    <mergeCell ref="C2:E2"/>
    <mergeCell ref="C3:E4"/>
    <mergeCell ref="A2:B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89"/>
  <dimension ref="C1:X99"/>
  <sheetViews>
    <sheetView view="pageBreakPreview" zoomScale="40" zoomScaleNormal="50" zoomScaleSheetLayoutView="40" workbookViewId="0">
      <selection activeCell="W90" sqref="W90:W91"/>
    </sheetView>
  </sheetViews>
  <sheetFormatPr baseColWidth="10" defaultColWidth="11.44140625" defaultRowHeight="14.4"/>
  <cols>
    <col min="1" max="2" width="11.44140625" style="169"/>
    <col min="3" max="3" width="40.6640625" style="169" customWidth="1"/>
    <col min="4" max="4" width="31.33203125" style="169" customWidth="1"/>
    <col min="5" max="5" width="26" style="169" customWidth="1"/>
    <col min="6" max="6" width="34.6640625" style="169" customWidth="1"/>
    <col min="7" max="7" width="48.5546875" style="169" customWidth="1"/>
    <col min="8" max="8" width="34.6640625" style="169" customWidth="1"/>
    <col min="9" max="9" width="28.44140625" style="169" customWidth="1"/>
    <col min="10" max="10" width="29.109375" style="169" customWidth="1"/>
    <col min="11" max="11" width="34.6640625" style="169" customWidth="1"/>
    <col min="12" max="12" width="32.33203125" style="169" customWidth="1"/>
    <col min="13" max="13" width="47.6640625" style="169" bestFit="1" customWidth="1"/>
    <col min="14" max="14" width="54.109375" style="169" bestFit="1" customWidth="1"/>
    <col min="15" max="15" width="27.109375" style="335" customWidth="1"/>
    <col min="16" max="16" width="20" style="169" customWidth="1"/>
    <col min="17" max="17" width="22.6640625" style="169" customWidth="1"/>
    <col min="18" max="18" width="25.44140625" style="169" customWidth="1"/>
    <col min="19" max="19" width="41.44140625" style="335" customWidth="1"/>
    <col min="20" max="20" width="26.6640625" style="169" customWidth="1"/>
    <col min="21" max="21" width="27.6640625" style="169" customWidth="1"/>
    <col min="22" max="22" width="52.6640625" style="169" customWidth="1"/>
    <col min="23" max="23" width="101.6640625" style="169" customWidth="1"/>
    <col min="24" max="24" width="48.109375" style="238" customWidth="1"/>
    <col min="25" max="16384" width="11.44140625" style="169"/>
  </cols>
  <sheetData>
    <row r="1" spans="3:24" ht="48" customHeight="1"/>
    <row r="2" spans="3:24" ht="77.400000000000006" customHeight="1" thickBot="1"/>
    <row r="3" spans="3:24" ht="50.4"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75" customHeight="1">
      <c r="C4" s="1414"/>
      <c r="D4" s="1418"/>
      <c r="E4" s="1418"/>
      <c r="F4" s="1418"/>
      <c r="G4" s="1418"/>
      <c r="H4" s="1418"/>
      <c r="I4" s="1418"/>
      <c r="J4" s="1418"/>
      <c r="K4" s="1418"/>
      <c r="L4" s="1418"/>
      <c r="M4" s="1418"/>
      <c r="N4" s="1418"/>
      <c r="O4" s="1418"/>
      <c r="P4" s="1418"/>
      <c r="Q4" s="1418"/>
      <c r="R4" s="1418"/>
      <c r="S4" s="1418"/>
      <c r="T4" s="1418"/>
      <c r="U4" s="1418"/>
      <c r="V4" s="1418"/>
      <c r="W4" s="322" t="s">
        <v>1876</v>
      </c>
      <c r="X4" s="1420"/>
    </row>
    <row r="5" spans="3:24" ht="27.75" customHeight="1">
      <c r="C5" s="1414"/>
      <c r="D5" s="1494" t="s">
        <v>4346</v>
      </c>
      <c r="E5" s="1494"/>
      <c r="F5" s="1494"/>
      <c r="G5" s="1494"/>
      <c r="H5" s="1494"/>
      <c r="I5" s="1494"/>
      <c r="J5" s="1494"/>
      <c r="K5" s="1494"/>
      <c r="L5" s="1494"/>
      <c r="M5" s="1494"/>
      <c r="N5" s="1494"/>
      <c r="O5" s="1494"/>
      <c r="P5" s="1494"/>
      <c r="Q5" s="1494"/>
      <c r="R5" s="1494"/>
      <c r="S5" s="1494"/>
      <c r="T5" s="1494"/>
      <c r="U5" s="1494"/>
      <c r="V5" s="1494"/>
      <c r="W5" s="322" t="s">
        <v>1875</v>
      </c>
      <c r="X5" s="1420"/>
    </row>
    <row r="6" spans="3:24" ht="48.75" customHeight="1">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205">
        <v>45114</v>
      </c>
      <c r="N7" s="734">
        <v>45467</v>
      </c>
      <c r="O7" s="542"/>
      <c r="P7" s="190"/>
      <c r="Q7" s="190"/>
      <c r="R7" s="190"/>
      <c r="S7" s="187"/>
      <c r="T7" s="249"/>
      <c r="U7" s="1405"/>
      <c r="V7" s="1405"/>
      <c r="W7" s="1406"/>
      <c r="X7" s="1407"/>
    </row>
    <row r="8" spans="3:24" ht="45">
      <c r="C8" s="1408" t="s">
        <v>128</v>
      </c>
      <c r="D8" s="1409"/>
      <c r="E8" s="1487" t="s">
        <v>4338</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3831</v>
      </c>
      <c r="E11" s="1440" t="s">
        <v>6</v>
      </c>
      <c r="F11" s="11" t="s">
        <v>431</v>
      </c>
      <c r="G11" s="197" t="s">
        <v>8</v>
      </c>
      <c r="H11" s="194" t="s">
        <v>368</v>
      </c>
      <c r="I11" s="198" t="s">
        <v>10</v>
      </c>
      <c r="J11" s="198" t="s">
        <v>432</v>
      </c>
      <c r="K11" s="198" t="s">
        <v>369</v>
      </c>
      <c r="L11" s="472">
        <v>2</v>
      </c>
      <c r="M11" s="472">
        <v>2</v>
      </c>
      <c r="N11" s="639">
        <f>+L11*M11</f>
        <v>4</v>
      </c>
      <c r="O11" s="950" t="str">
        <f>IF(N11&gt;=24,"MUY ALTO",IF(N11&gt;=10,"ALTO",IF(N11&gt;=6,"MEDIO","BAJO")))</f>
        <v>BAJO</v>
      </c>
      <c r="P11" s="639">
        <v>60</v>
      </c>
      <c r="Q11" s="639">
        <f>+N11*P11</f>
        <v>240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472">
        <v>2</v>
      </c>
      <c r="M12" s="472">
        <v>3</v>
      </c>
      <c r="N12" s="272">
        <f t="shared" ref="N12:N81" si="0">+L12*M12</f>
        <v>6</v>
      </c>
      <c r="O12" s="950" t="str">
        <f t="shared" ref="O12:O75" si="1">IF(N12&gt;=24,"MUY ALTO",IF(N12&gt;=10,"ALTO",IF(N12&gt;=6,"MEDIO","BAJO")))</f>
        <v>MEDIO</v>
      </c>
      <c r="P12" s="639">
        <v>60</v>
      </c>
      <c r="Q12" s="272">
        <f t="shared" ref="Q12:Q81" si="2">+N12*P12</f>
        <v>360</v>
      </c>
      <c r="R12" s="274" t="str">
        <f t="shared" ref="R12:R81"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3941</v>
      </c>
      <c r="X12" s="202" t="s">
        <v>13</v>
      </c>
    </row>
    <row r="13" spans="3:24" ht="216">
      <c r="C13" s="1491"/>
      <c r="D13" s="1492"/>
      <c r="E13" s="1440"/>
      <c r="F13" s="10" t="s">
        <v>435</v>
      </c>
      <c r="G13" s="197" t="s">
        <v>8</v>
      </c>
      <c r="H13" s="201" t="s">
        <v>434</v>
      </c>
      <c r="I13" s="198" t="s">
        <v>436</v>
      </c>
      <c r="J13" s="198" t="s">
        <v>10</v>
      </c>
      <c r="K13" s="198" t="s">
        <v>369</v>
      </c>
      <c r="L13" s="472">
        <v>2</v>
      </c>
      <c r="M13" s="472">
        <v>3</v>
      </c>
      <c r="N13" s="272">
        <f t="shared" si="0"/>
        <v>6</v>
      </c>
      <c r="O13" s="950" t="str">
        <f t="shared" si="1"/>
        <v>MEDIO</v>
      </c>
      <c r="P13" s="639">
        <v>25</v>
      </c>
      <c r="Q13" s="272">
        <f t="shared" si="2"/>
        <v>150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472">
        <v>2</v>
      </c>
      <c r="M14" s="472">
        <v>3</v>
      </c>
      <c r="N14" s="272">
        <f>+L14*M14</f>
        <v>6</v>
      </c>
      <c r="O14" s="950" t="str">
        <f t="shared" si="1"/>
        <v>MEDIO</v>
      </c>
      <c r="P14" s="639">
        <v>60</v>
      </c>
      <c r="Q14" s="272">
        <f>+N14*P14</f>
        <v>360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3942</v>
      </c>
      <c r="X14" s="202" t="s">
        <v>13</v>
      </c>
    </row>
    <row r="15" spans="3:24" ht="216">
      <c r="C15" s="1491"/>
      <c r="D15" s="1492"/>
      <c r="E15" s="1440"/>
      <c r="F15" s="10" t="s">
        <v>454</v>
      </c>
      <c r="G15" s="197" t="s">
        <v>8</v>
      </c>
      <c r="H15" s="201" t="s">
        <v>453</v>
      </c>
      <c r="I15" s="198" t="s">
        <v>11</v>
      </c>
      <c r="J15" s="198" t="s">
        <v>455</v>
      </c>
      <c r="K15" s="198" t="s">
        <v>369</v>
      </c>
      <c r="L15" s="472">
        <v>2</v>
      </c>
      <c r="M15" s="472">
        <v>3</v>
      </c>
      <c r="N15" s="272">
        <f>+L15*M15</f>
        <v>6</v>
      </c>
      <c r="O15" s="950" t="str">
        <f t="shared" si="1"/>
        <v>MEDIO</v>
      </c>
      <c r="P15" s="639">
        <v>60</v>
      </c>
      <c r="Q15" s="272">
        <f>+N15*P15</f>
        <v>360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4025</v>
      </c>
      <c r="X15" s="203" t="s">
        <v>13</v>
      </c>
    </row>
    <row r="16" spans="3:24" ht="219" customHeight="1">
      <c r="C16" s="1491"/>
      <c r="D16" s="1492"/>
      <c r="E16" s="1440"/>
      <c r="F16" s="10" t="s">
        <v>380</v>
      </c>
      <c r="G16" s="197" t="s">
        <v>17</v>
      </c>
      <c r="H16" s="201" t="s">
        <v>18</v>
      </c>
      <c r="I16" s="198" t="s">
        <v>45</v>
      </c>
      <c r="J16" s="198" t="s">
        <v>44</v>
      </c>
      <c r="K16" s="198" t="s">
        <v>11</v>
      </c>
      <c r="L16" s="472">
        <v>2</v>
      </c>
      <c r="M16" s="472">
        <v>3</v>
      </c>
      <c r="N16" s="272">
        <f t="shared" si="0"/>
        <v>6</v>
      </c>
      <c r="O16" s="950" t="str">
        <f t="shared" si="1"/>
        <v>MEDIO</v>
      </c>
      <c r="P16" s="639">
        <v>25</v>
      </c>
      <c r="Q16" s="272">
        <f t="shared" si="2"/>
        <v>150</v>
      </c>
      <c r="R16" s="274" t="str">
        <f t="shared" si="3"/>
        <v>II</v>
      </c>
      <c r="S16" s="246" t="str">
        <f t="shared" ref="S16:S85" si="4">IF(Q16&gt;=600,"NO ACEPTABLE",IF(Q16&gt;=150,"ACEPTABLE CON CONTROL ESPECIFICO",IF(Q16&gt;=40,"MEJORABLE",IF(Q16&gt;=20,"ACEPTABLE"))))</f>
        <v>ACEPTABLE CON CONTROL ESPECIFICO</v>
      </c>
      <c r="T16" s="65" t="s">
        <v>13</v>
      </c>
      <c r="U16" s="198" t="s">
        <v>14</v>
      </c>
      <c r="V16" s="195" t="s">
        <v>14</v>
      </c>
      <c r="W16" s="9" t="s">
        <v>1879</v>
      </c>
      <c r="X16" s="202" t="s">
        <v>13</v>
      </c>
    </row>
    <row r="17" spans="3:24" ht="135" customHeight="1">
      <c r="C17" s="1491"/>
      <c r="D17" s="1492"/>
      <c r="E17" s="1440"/>
      <c r="F17" s="64" t="s">
        <v>439</v>
      </c>
      <c r="G17" s="197" t="s">
        <v>20</v>
      </c>
      <c r="H17" s="199" t="s">
        <v>440</v>
      </c>
      <c r="I17" s="196" t="s">
        <v>11</v>
      </c>
      <c r="J17" s="196" t="s">
        <v>11</v>
      </c>
      <c r="K17" s="196" t="s">
        <v>11</v>
      </c>
      <c r="L17" s="472">
        <v>2</v>
      </c>
      <c r="M17" s="472">
        <v>3</v>
      </c>
      <c r="N17" s="272">
        <f t="shared" si="0"/>
        <v>6</v>
      </c>
      <c r="O17" s="950" t="str">
        <f t="shared" si="1"/>
        <v>MEDIO</v>
      </c>
      <c r="P17" s="639">
        <v>25</v>
      </c>
      <c r="Q17" s="272">
        <f t="shared" si="2"/>
        <v>150</v>
      </c>
      <c r="R17" s="274" t="str">
        <f t="shared" si="3"/>
        <v>II</v>
      </c>
      <c r="S17" s="246" t="str">
        <f t="shared" si="4"/>
        <v>ACEPTABLE CON CONTROL ESPECIFICO</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472">
        <v>2</v>
      </c>
      <c r="M18" s="472">
        <v>3</v>
      </c>
      <c r="N18" s="272">
        <f t="shared" si="0"/>
        <v>6</v>
      </c>
      <c r="O18" s="950" t="str">
        <f t="shared" si="1"/>
        <v>MEDIO</v>
      </c>
      <c r="P18" s="639">
        <v>25</v>
      </c>
      <c r="Q18" s="272">
        <f t="shared" si="2"/>
        <v>150</v>
      </c>
      <c r="R18" s="274" t="str">
        <f t="shared" si="3"/>
        <v>II</v>
      </c>
      <c r="S18" s="246" t="str">
        <f t="shared" si="4"/>
        <v>ACEPTABLE CON CONTROL ESPECIFICO</v>
      </c>
      <c r="T18" s="198" t="s">
        <v>437</v>
      </c>
      <c r="U18" s="198" t="s">
        <v>437</v>
      </c>
      <c r="V18" s="198" t="s">
        <v>1326</v>
      </c>
      <c r="W18" s="198" t="s">
        <v>1881</v>
      </c>
      <c r="X18" s="203" t="s">
        <v>13</v>
      </c>
    </row>
    <row r="19" spans="3:24" ht="357" customHeight="1">
      <c r="C19" s="1491"/>
      <c r="D19" s="1492"/>
      <c r="E19" s="1440"/>
      <c r="F19" s="192" t="s">
        <v>445</v>
      </c>
      <c r="G19" s="197" t="s">
        <v>20</v>
      </c>
      <c r="H19" s="201" t="s">
        <v>387</v>
      </c>
      <c r="I19" s="198" t="s">
        <v>446</v>
      </c>
      <c r="J19" s="198" t="s">
        <v>11</v>
      </c>
      <c r="K19" s="198" t="s">
        <v>1327</v>
      </c>
      <c r="L19" s="472">
        <v>2</v>
      </c>
      <c r="M19" s="472">
        <v>3</v>
      </c>
      <c r="N19" s="272">
        <f t="shared" si="0"/>
        <v>6</v>
      </c>
      <c r="O19" s="950" t="str">
        <f t="shared" si="1"/>
        <v>MEDIO</v>
      </c>
      <c r="P19" s="639">
        <v>25</v>
      </c>
      <c r="Q19" s="272">
        <f t="shared" si="2"/>
        <v>150</v>
      </c>
      <c r="R19" s="274" t="str">
        <f t="shared" si="3"/>
        <v>II</v>
      </c>
      <c r="S19" s="246" t="str">
        <f t="shared" si="4"/>
        <v>ACEPTABLE CON CONTROL ESPECIFICO</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472">
        <v>2</v>
      </c>
      <c r="M20" s="472">
        <v>3</v>
      </c>
      <c r="N20" s="272">
        <f t="shared" si="0"/>
        <v>6</v>
      </c>
      <c r="O20" s="950" t="str">
        <f t="shared" si="1"/>
        <v>MEDIO</v>
      </c>
      <c r="P20" s="639">
        <v>25</v>
      </c>
      <c r="Q20" s="272">
        <f t="shared" si="2"/>
        <v>150</v>
      </c>
      <c r="R20" s="274" t="str">
        <f t="shared" si="3"/>
        <v>II</v>
      </c>
      <c r="S20" s="246" t="str">
        <f t="shared" si="4"/>
        <v>ACEPTABLE CON CONTROL ESPECIFICO</v>
      </c>
      <c r="T20" s="198" t="s">
        <v>437</v>
      </c>
      <c r="U20" s="198" t="s">
        <v>437</v>
      </c>
      <c r="V20" s="198" t="s">
        <v>1326</v>
      </c>
      <c r="W20" s="198" t="s">
        <v>1883</v>
      </c>
      <c r="X20" s="203" t="s">
        <v>13</v>
      </c>
    </row>
    <row r="21" spans="3:24" ht="162">
      <c r="C21" s="1491"/>
      <c r="D21" s="1492"/>
      <c r="E21" s="1440"/>
      <c r="F21" s="64" t="s">
        <v>448</v>
      </c>
      <c r="G21" s="197" t="s">
        <v>20</v>
      </c>
      <c r="H21" s="199" t="s">
        <v>449</v>
      </c>
      <c r="I21" s="196" t="s">
        <v>11</v>
      </c>
      <c r="J21" s="196" t="s">
        <v>11</v>
      </c>
      <c r="K21" s="196" t="s">
        <v>11</v>
      </c>
      <c r="L21" s="472">
        <v>2</v>
      </c>
      <c r="M21" s="472">
        <v>3</v>
      </c>
      <c r="N21" s="272">
        <f t="shared" si="0"/>
        <v>6</v>
      </c>
      <c r="O21" s="950" t="str">
        <f t="shared" si="1"/>
        <v>MEDIO</v>
      </c>
      <c r="P21" s="639">
        <v>25</v>
      </c>
      <c r="Q21" s="272">
        <f t="shared" si="2"/>
        <v>150</v>
      </c>
      <c r="R21" s="274" t="str">
        <f t="shared" si="3"/>
        <v>II</v>
      </c>
      <c r="S21" s="246" t="str">
        <f t="shared" si="4"/>
        <v>ACEPTABLE CON CONTROL ESPECIFICO</v>
      </c>
      <c r="T21" s="198" t="s">
        <v>13</v>
      </c>
      <c r="U21" s="198" t="s">
        <v>450</v>
      </c>
      <c r="V21" s="198" t="s">
        <v>451</v>
      </c>
      <c r="W21" s="198" t="s">
        <v>1884</v>
      </c>
      <c r="X21" s="203" t="s">
        <v>14</v>
      </c>
    </row>
    <row r="22" spans="3:24" ht="177" customHeight="1">
      <c r="C22" s="1491"/>
      <c r="D22" s="1492"/>
      <c r="E22" s="1440"/>
      <c r="F22" s="188" t="s">
        <v>457</v>
      </c>
      <c r="G22" s="197" t="s">
        <v>20</v>
      </c>
      <c r="H22" s="179" t="s">
        <v>326</v>
      </c>
      <c r="I22" s="5" t="s">
        <v>11</v>
      </c>
      <c r="J22" s="5" t="s">
        <v>1328</v>
      </c>
      <c r="K22" s="5" t="s">
        <v>1329</v>
      </c>
      <c r="L22" s="472">
        <v>2</v>
      </c>
      <c r="M22" s="472">
        <v>3</v>
      </c>
      <c r="N22" s="272">
        <f t="shared" si="0"/>
        <v>6</v>
      </c>
      <c r="O22" s="950" t="str">
        <f t="shared" si="1"/>
        <v>MEDIO</v>
      </c>
      <c r="P22" s="639">
        <v>25</v>
      </c>
      <c r="Q22" s="272">
        <f t="shared" si="2"/>
        <v>150</v>
      </c>
      <c r="R22" s="274" t="str">
        <f t="shared" si="3"/>
        <v>II</v>
      </c>
      <c r="S22" s="246" t="str">
        <f t="shared" si="4"/>
        <v>ACEPTABLE CON CONTROL ESPECIFICO</v>
      </c>
      <c r="T22" s="180" t="s">
        <v>13</v>
      </c>
      <c r="U22" s="179" t="s">
        <v>13</v>
      </c>
      <c r="V22" s="179" t="s">
        <v>13</v>
      </c>
      <c r="W22" s="179" t="s">
        <v>1885</v>
      </c>
      <c r="X22" s="183" t="s">
        <v>13</v>
      </c>
    </row>
    <row r="23" spans="3:24" ht="279" customHeight="1">
      <c r="C23" s="1491"/>
      <c r="D23" s="1492" t="s">
        <v>3760</v>
      </c>
      <c r="E23" s="1440" t="s">
        <v>6</v>
      </c>
      <c r="F23" s="113" t="s">
        <v>1291</v>
      </c>
      <c r="G23" s="197" t="s">
        <v>86</v>
      </c>
      <c r="H23" s="114" t="s">
        <v>629</v>
      </c>
      <c r="I23" s="114" t="s">
        <v>11</v>
      </c>
      <c r="J23" s="114" t="s">
        <v>11</v>
      </c>
      <c r="K23" s="114" t="s">
        <v>11</v>
      </c>
      <c r="L23" s="472">
        <v>2</v>
      </c>
      <c r="M23" s="472">
        <v>3</v>
      </c>
      <c r="N23" s="536">
        <f t="shared" ref="N23:N33" si="5">L23*M23</f>
        <v>6</v>
      </c>
      <c r="O23" s="950" t="str">
        <f t="shared" si="1"/>
        <v>MEDIO</v>
      </c>
      <c r="P23" s="639">
        <v>25</v>
      </c>
      <c r="Q23" s="536">
        <f t="shared" ref="Q23:Q33" si="6">N23*P23</f>
        <v>150</v>
      </c>
      <c r="R23" s="536" t="str">
        <f>IF(Q23&gt;=600,"I",IF(Q23&gt;=150,"II",IF(Q23&gt;=40,"III",IF(Q23&gt;=20,"IV"))))</f>
        <v>II</v>
      </c>
      <c r="S23" s="246" t="str">
        <f t="shared" si="4"/>
        <v>ACEPTABLE CON CONTROL ESPECIFICO</v>
      </c>
      <c r="T23" s="115" t="s">
        <v>13</v>
      </c>
      <c r="U23" s="115" t="s">
        <v>13</v>
      </c>
      <c r="V23" s="115" t="s">
        <v>13</v>
      </c>
      <c r="W23" s="119" t="s">
        <v>2207</v>
      </c>
      <c r="X23" s="117" t="s">
        <v>13</v>
      </c>
    </row>
    <row r="24" spans="3:24" ht="279" customHeight="1">
      <c r="C24" s="1491"/>
      <c r="D24" s="1492"/>
      <c r="E24" s="1440"/>
      <c r="F24" s="118" t="s">
        <v>1292</v>
      </c>
      <c r="G24" s="197" t="s">
        <v>39</v>
      </c>
      <c r="H24" s="114" t="s">
        <v>211</v>
      </c>
      <c r="I24" s="114" t="s">
        <v>11</v>
      </c>
      <c r="J24" s="114" t="s">
        <v>11</v>
      </c>
      <c r="K24" s="114" t="s">
        <v>11</v>
      </c>
      <c r="L24" s="472">
        <v>2</v>
      </c>
      <c r="M24" s="472">
        <v>3</v>
      </c>
      <c r="N24" s="536">
        <f t="shared" si="5"/>
        <v>6</v>
      </c>
      <c r="O24" s="950" t="str">
        <f t="shared" si="1"/>
        <v>MEDIO</v>
      </c>
      <c r="P24" s="639">
        <v>25</v>
      </c>
      <c r="Q24" s="536">
        <f t="shared" si="6"/>
        <v>150</v>
      </c>
      <c r="R24" s="536" t="str">
        <f>IF(Q24&gt;=600,"I",IF(Q24&gt;=150,"II",IF(Q24&gt;=40,"III",IF(Q24&gt;=20,"IV"))))</f>
        <v>II</v>
      </c>
      <c r="S24" s="246" t="str">
        <f t="shared" si="4"/>
        <v>ACEPTABLE CON CONTROL ESPECIFICO</v>
      </c>
      <c r="T24" s="114" t="s">
        <v>13</v>
      </c>
      <c r="U24" s="114" t="s">
        <v>13</v>
      </c>
      <c r="V24" s="114" t="s">
        <v>13</v>
      </c>
      <c r="W24" s="201" t="s">
        <v>2208</v>
      </c>
      <c r="X24" s="120" t="s">
        <v>4231</v>
      </c>
    </row>
    <row r="25" spans="3:24" ht="143.25" customHeight="1">
      <c r="C25" s="1491"/>
      <c r="D25" s="1492"/>
      <c r="E25" s="1440"/>
      <c r="F25" s="114" t="s">
        <v>1293</v>
      </c>
      <c r="G25" s="197" t="s">
        <v>8</v>
      </c>
      <c r="H25" s="116" t="s">
        <v>1294</v>
      </c>
      <c r="I25" s="114" t="s">
        <v>11</v>
      </c>
      <c r="J25" s="114" t="s">
        <v>11</v>
      </c>
      <c r="K25" s="114" t="s">
        <v>1330</v>
      </c>
      <c r="L25" s="472">
        <v>2</v>
      </c>
      <c r="M25" s="472">
        <v>3</v>
      </c>
      <c r="N25" s="536">
        <f t="shared" si="5"/>
        <v>6</v>
      </c>
      <c r="O25" s="950" t="str">
        <f t="shared" si="1"/>
        <v>MEDIO</v>
      </c>
      <c r="P25" s="639">
        <v>60</v>
      </c>
      <c r="Q25" s="536">
        <f t="shared" si="6"/>
        <v>360</v>
      </c>
      <c r="R25" s="536" t="str">
        <f>IF(Q25&gt;=600,"I",IF(Q25&gt;=150,"II",IF(Q25&gt;=40,"III",IF(Q25&gt;=20,"IV"))))</f>
        <v>II</v>
      </c>
      <c r="S25" s="246" t="str">
        <f t="shared" si="4"/>
        <v>ACEPTABLE CON CONTROL ESPECIFICO</v>
      </c>
      <c r="T25" s="115" t="s">
        <v>13</v>
      </c>
      <c r="U25" s="115" t="s">
        <v>13</v>
      </c>
      <c r="V25" s="115" t="s">
        <v>13</v>
      </c>
      <c r="W25" s="101" t="s">
        <v>2209</v>
      </c>
      <c r="X25" s="117" t="s">
        <v>13</v>
      </c>
    </row>
    <row r="26" spans="3:24" ht="251.25" customHeight="1">
      <c r="C26" s="1491"/>
      <c r="D26" s="1492"/>
      <c r="E26" s="1440"/>
      <c r="F26" s="118" t="s">
        <v>1295</v>
      </c>
      <c r="G26" s="197" t="s">
        <v>20</v>
      </c>
      <c r="H26" s="114" t="s">
        <v>584</v>
      </c>
      <c r="I26" s="535" t="s">
        <v>11</v>
      </c>
      <c r="J26" s="535" t="s">
        <v>11</v>
      </c>
      <c r="K26" s="114" t="s">
        <v>1330</v>
      </c>
      <c r="L26" s="472">
        <v>2</v>
      </c>
      <c r="M26" s="472">
        <v>3</v>
      </c>
      <c r="N26" s="536">
        <f t="shared" si="5"/>
        <v>6</v>
      </c>
      <c r="O26" s="950" t="str">
        <f t="shared" si="1"/>
        <v>MEDIO</v>
      </c>
      <c r="P26" s="639">
        <v>25</v>
      </c>
      <c r="Q26" s="536">
        <f t="shared" si="6"/>
        <v>150</v>
      </c>
      <c r="R26" s="536" t="str">
        <f>IF(Q26&gt;=600,"I",IF(Q26&gt;=150,"II",IF(Q26&gt;=40,"III",IF(Q26&gt;=20,"IV"))))</f>
        <v>II</v>
      </c>
      <c r="S26" s="246" t="str">
        <f t="shared" si="4"/>
        <v>ACEPTABLE CON CONTROL ESPECIFICO</v>
      </c>
      <c r="T26" s="115" t="s">
        <v>13</v>
      </c>
      <c r="U26" s="114" t="s">
        <v>13</v>
      </c>
      <c r="V26" s="114" t="s">
        <v>13</v>
      </c>
      <c r="W26" s="201" t="s">
        <v>2210</v>
      </c>
      <c r="X26" s="120" t="s">
        <v>13</v>
      </c>
    </row>
    <row r="27" spans="3:24" ht="193.5" customHeight="1">
      <c r="C27" s="1491"/>
      <c r="D27" s="1492" t="s">
        <v>3759</v>
      </c>
      <c r="E27" s="1440" t="s">
        <v>6</v>
      </c>
      <c r="F27" s="339" t="s">
        <v>1296</v>
      </c>
      <c r="G27" s="197" t="s">
        <v>17</v>
      </c>
      <c r="H27" s="80" t="s">
        <v>1297</v>
      </c>
      <c r="I27" s="43" t="s">
        <v>10</v>
      </c>
      <c r="J27" s="43" t="s">
        <v>11</v>
      </c>
      <c r="K27" s="114" t="s">
        <v>1330</v>
      </c>
      <c r="L27" s="472">
        <v>2</v>
      </c>
      <c r="M27" s="472">
        <v>3</v>
      </c>
      <c r="N27" s="537">
        <f t="shared" si="5"/>
        <v>6</v>
      </c>
      <c r="O27" s="950" t="str">
        <f t="shared" si="1"/>
        <v>MEDIO</v>
      </c>
      <c r="P27" s="639">
        <v>25</v>
      </c>
      <c r="Q27" s="537">
        <f t="shared" si="6"/>
        <v>150</v>
      </c>
      <c r="R27" s="538" t="str">
        <f>IF(ISBLANK(P27)," ",IF(Q27&gt;=600,"I",IF(Q27&gt;=150,"II",IF(Q27&gt;=40,"III",IF(Q27&gt;=20,"IV")))))</f>
        <v>II</v>
      </c>
      <c r="S27" s="246" t="str">
        <f t="shared" si="4"/>
        <v>ACEPTABLE CON CONTROL ESPECIFICO</v>
      </c>
      <c r="T27" s="43" t="s">
        <v>13</v>
      </c>
      <c r="U27" s="43" t="s">
        <v>14</v>
      </c>
      <c r="V27" s="43" t="s">
        <v>14</v>
      </c>
      <c r="W27" s="341" t="s">
        <v>2211</v>
      </c>
      <c r="X27" s="83" t="s">
        <v>13</v>
      </c>
    </row>
    <row r="28" spans="3:24" ht="223.5" customHeight="1">
      <c r="C28" s="1491"/>
      <c r="D28" s="1492"/>
      <c r="E28" s="1440"/>
      <c r="F28" s="342" t="s">
        <v>1298</v>
      </c>
      <c r="G28" s="197" t="s">
        <v>20</v>
      </c>
      <c r="H28" s="43" t="s">
        <v>228</v>
      </c>
      <c r="I28" s="49" t="s">
        <v>11</v>
      </c>
      <c r="J28" s="49" t="s">
        <v>11</v>
      </c>
      <c r="K28" s="114" t="s">
        <v>1330</v>
      </c>
      <c r="L28" s="472">
        <v>2</v>
      </c>
      <c r="M28" s="472">
        <v>3</v>
      </c>
      <c r="N28" s="537">
        <f t="shared" si="5"/>
        <v>6</v>
      </c>
      <c r="O28" s="950" t="str">
        <f t="shared" si="1"/>
        <v>MEDIO</v>
      </c>
      <c r="P28" s="639">
        <v>25</v>
      </c>
      <c r="Q28" s="537">
        <f t="shared" si="6"/>
        <v>150</v>
      </c>
      <c r="R28" s="538" t="str">
        <f>IF(ISBLANK(P28)," ",IF(Q28&gt;=600,"I",IF(Q28&gt;=150,"II",IF(Q28&gt;=40,"III",IF(Q28&gt;=20,"IV")))))</f>
        <v>II</v>
      </c>
      <c r="S28" s="246" t="str">
        <f t="shared" si="4"/>
        <v>ACEPTABLE CON CONTROL ESPECIFICO</v>
      </c>
      <c r="T28" s="340" t="s">
        <v>13</v>
      </c>
      <c r="U28" s="43" t="s">
        <v>14</v>
      </c>
      <c r="V28" s="80" t="s">
        <v>625</v>
      </c>
      <c r="W28" s="84" t="s">
        <v>1886</v>
      </c>
      <c r="X28" s="82" t="s">
        <v>13</v>
      </c>
    </row>
    <row r="29" spans="3:24" ht="223.5" customHeight="1">
      <c r="C29" s="1491"/>
      <c r="D29" s="1492"/>
      <c r="E29" s="1440"/>
      <c r="F29" s="40" t="s">
        <v>1299</v>
      </c>
      <c r="G29" s="197" t="s">
        <v>20</v>
      </c>
      <c r="H29" s="46" t="s">
        <v>1300</v>
      </c>
      <c r="I29" s="49" t="s">
        <v>11</v>
      </c>
      <c r="J29" s="49" t="s">
        <v>11</v>
      </c>
      <c r="K29" s="114" t="s">
        <v>1330</v>
      </c>
      <c r="L29" s="472">
        <v>2</v>
      </c>
      <c r="M29" s="472">
        <v>3</v>
      </c>
      <c r="N29" s="537">
        <f t="shared" si="5"/>
        <v>6</v>
      </c>
      <c r="O29" s="950" t="str">
        <f t="shared" si="1"/>
        <v>MEDIO</v>
      </c>
      <c r="P29" s="639">
        <v>25</v>
      </c>
      <c r="Q29" s="537">
        <f t="shared" si="6"/>
        <v>150</v>
      </c>
      <c r="R29" s="538" t="str">
        <f>IF(ISBLANK(P29)," ",IF(Q29&gt;=600,"I",IF(Q29&gt;=150,"II",IF(Q29&gt;=40,"III",IF(Q29&gt;=20,"IV")))))</f>
        <v>II</v>
      </c>
      <c r="S29" s="246" t="str">
        <f t="shared" si="4"/>
        <v>ACEPTABLE CON CONTROL ESPECIFICO</v>
      </c>
      <c r="T29" s="43" t="s">
        <v>14</v>
      </c>
      <c r="U29" s="43" t="s">
        <v>14</v>
      </c>
      <c r="V29" s="43" t="s">
        <v>1301</v>
      </c>
      <c r="W29" s="43" t="s">
        <v>3598</v>
      </c>
      <c r="X29" s="44" t="s">
        <v>13</v>
      </c>
    </row>
    <row r="30" spans="3:24" ht="249" customHeight="1">
      <c r="C30" s="1491"/>
      <c r="D30" s="1492"/>
      <c r="E30" s="1440"/>
      <c r="F30" s="40" t="s">
        <v>1302</v>
      </c>
      <c r="G30" s="197" t="s">
        <v>20</v>
      </c>
      <c r="H30" s="46" t="s">
        <v>470</v>
      </c>
      <c r="I30" s="49" t="s">
        <v>11</v>
      </c>
      <c r="J30" s="49" t="s">
        <v>11</v>
      </c>
      <c r="K30" s="114" t="s">
        <v>1330</v>
      </c>
      <c r="L30" s="472">
        <v>2</v>
      </c>
      <c r="M30" s="472">
        <v>3</v>
      </c>
      <c r="N30" s="536">
        <f t="shared" si="5"/>
        <v>6</v>
      </c>
      <c r="O30" s="950" t="str">
        <f t="shared" si="1"/>
        <v>MEDIO</v>
      </c>
      <c r="P30" s="639">
        <v>25</v>
      </c>
      <c r="Q30" s="536">
        <f t="shared" si="6"/>
        <v>150</v>
      </c>
      <c r="R30" s="536" t="str">
        <f>IF(Q30&gt;=600,"I",IF(Q30&gt;=150,"II",IF(Q30&gt;=40,"III",IF(Q30&gt;=20,"IV"))))</f>
        <v>II</v>
      </c>
      <c r="S30" s="246" t="str">
        <f t="shared" si="4"/>
        <v>ACEPTABLE CON CONTROL ESPECIFICO</v>
      </c>
      <c r="T30" s="43" t="s">
        <v>14</v>
      </c>
      <c r="U30" s="43" t="s">
        <v>14</v>
      </c>
      <c r="V30" s="43" t="s">
        <v>679</v>
      </c>
      <c r="W30" s="43" t="s">
        <v>3598</v>
      </c>
      <c r="X30" s="44" t="s">
        <v>13</v>
      </c>
    </row>
    <row r="31" spans="3:24" ht="247.5" customHeight="1">
      <c r="C31" s="1491"/>
      <c r="D31" s="1492" t="s">
        <v>3830</v>
      </c>
      <c r="E31" s="363" t="s">
        <v>6</v>
      </c>
      <c r="F31" s="113" t="s">
        <v>1291</v>
      </c>
      <c r="G31" s="197" t="s">
        <v>86</v>
      </c>
      <c r="H31" s="114" t="s">
        <v>629</v>
      </c>
      <c r="I31" s="114" t="s">
        <v>11</v>
      </c>
      <c r="J31" s="114" t="s">
        <v>11</v>
      </c>
      <c r="K31" s="114" t="s">
        <v>1330</v>
      </c>
      <c r="L31" s="472">
        <v>2</v>
      </c>
      <c r="M31" s="472">
        <v>3</v>
      </c>
      <c r="N31" s="536">
        <f t="shared" si="5"/>
        <v>6</v>
      </c>
      <c r="O31" s="950" t="str">
        <f t="shared" si="1"/>
        <v>MEDIO</v>
      </c>
      <c r="P31" s="639">
        <v>25</v>
      </c>
      <c r="Q31" s="536">
        <f t="shared" si="6"/>
        <v>150</v>
      </c>
      <c r="R31" s="536" t="str">
        <f>IF(Q31&gt;=600,"I",IF(Q31&gt;=150,"II",IF(Q31&gt;=40,"III",IF(Q31&gt;=20,"IV"))))</f>
        <v>II</v>
      </c>
      <c r="S31" s="246" t="str">
        <f t="shared" si="4"/>
        <v>ACEPTABLE CON CONTROL ESPECIFICO</v>
      </c>
      <c r="T31" s="115" t="s">
        <v>13</v>
      </c>
      <c r="U31" s="115" t="s">
        <v>13</v>
      </c>
      <c r="V31" s="115" t="s">
        <v>13</v>
      </c>
      <c r="W31" s="119" t="s">
        <v>4225</v>
      </c>
      <c r="X31" s="117" t="s">
        <v>13</v>
      </c>
    </row>
    <row r="32" spans="3:24" ht="247.5" customHeight="1">
      <c r="C32" s="1491"/>
      <c r="D32" s="1492"/>
      <c r="E32" s="363" t="s">
        <v>6</v>
      </c>
      <c r="F32" s="40" t="s">
        <v>1303</v>
      </c>
      <c r="G32" s="197" t="s">
        <v>20</v>
      </c>
      <c r="H32" s="46" t="s">
        <v>1304</v>
      </c>
      <c r="I32" s="49" t="s">
        <v>11</v>
      </c>
      <c r="J32" s="49" t="s">
        <v>11</v>
      </c>
      <c r="K32" s="114" t="s">
        <v>1330</v>
      </c>
      <c r="L32" s="472">
        <v>2</v>
      </c>
      <c r="M32" s="472">
        <v>3</v>
      </c>
      <c r="N32" s="536">
        <f t="shared" si="5"/>
        <v>6</v>
      </c>
      <c r="O32" s="950" t="str">
        <f t="shared" si="1"/>
        <v>MEDIO</v>
      </c>
      <c r="P32" s="639">
        <v>25</v>
      </c>
      <c r="Q32" s="536">
        <f t="shared" si="6"/>
        <v>150</v>
      </c>
      <c r="R32" s="536" t="str">
        <f>IF(Q32&gt;=600,"I",IF(Q32&gt;=150,"II",IF(Q32&gt;=40,"III",IF(Q32&gt;=20,"IV"))))</f>
        <v>II</v>
      </c>
      <c r="S32" s="246" t="str">
        <f t="shared" si="4"/>
        <v>ACEPTABLE CON CONTROL ESPECIFICO</v>
      </c>
      <c r="T32" s="43" t="s">
        <v>14</v>
      </c>
      <c r="U32" s="43" t="s">
        <v>14</v>
      </c>
      <c r="V32" s="115" t="s">
        <v>13</v>
      </c>
      <c r="W32" s="43" t="s">
        <v>4224</v>
      </c>
      <c r="X32" s="44" t="s">
        <v>13</v>
      </c>
    </row>
    <row r="33" spans="3:24" ht="247.5" customHeight="1">
      <c r="C33" s="1491"/>
      <c r="D33" s="1492"/>
      <c r="E33" s="363" t="s">
        <v>6</v>
      </c>
      <c r="F33" s="40" t="s">
        <v>1305</v>
      </c>
      <c r="G33" s="197" t="s">
        <v>20</v>
      </c>
      <c r="H33" s="46" t="s">
        <v>1331</v>
      </c>
      <c r="I33" s="49" t="s">
        <v>11</v>
      </c>
      <c r="J33" s="49" t="s">
        <v>1332</v>
      </c>
      <c r="K33" s="114" t="s">
        <v>1333</v>
      </c>
      <c r="L33" s="472">
        <v>2</v>
      </c>
      <c r="M33" s="472">
        <v>3</v>
      </c>
      <c r="N33" s="536">
        <f t="shared" si="5"/>
        <v>6</v>
      </c>
      <c r="O33" s="950" t="str">
        <f t="shared" si="1"/>
        <v>MEDIO</v>
      </c>
      <c r="P33" s="639">
        <v>25</v>
      </c>
      <c r="Q33" s="536">
        <f t="shared" si="6"/>
        <v>150</v>
      </c>
      <c r="R33" s="536" t="str">
        <f>IF(Q33&gt;=600,"I",IF(Q33&gt;=150,"II",IF(Q33&gt;=40,"III",IF(Q33&gt;=20,"IV"))))</f>
        <v>II</v>
      </c>
      <c r="S33" s="246" t="str">
        <f t="shared" si="4"/>
        <v>ACEPTABLE CON CONTROL ESPECIFICO</v>
      </c>
      <c r="T33" s="43" t="s">
        <v>14</v>
      </c>
      <c r="U33" s="43" t="s">
        <v>14</v>
      </c>
      <c r="V33" s="43" t="s">
        <v>1334</v>
      </c>
      <c r="W33" s="43" t="s">
        <v>4223</v>
      </c>
      <c r="X33" s="203" t="s">
        <v>13</v>
      </c>
    </row>
    <row r="34" spans="3:24" ht="258.75" customHeight="1">
      <c r="C34" s="1491"/>
      <c r="D34" s="1493" t="s">
        <v>3829</v>
      </c>
      <c r="E34" s="1440" t="s">
        <v>6</v>
      </c>
      <c r="F34" s="11" t="s">
        <v>458</v>
      </c>
      <c r="G34" s="197" t="s">
        <v>8</v>
      </c>
      <c r="H34" s="194" t="s">
        <v>368</v>
      </c>
      <c r="I34" s="198" t="s">
        <v>10</v>
      </c>
      <c r="J34" s="198" t="s">
        <v>432</v>
      </c>
      <c r="K34" s="198" t="s">
        <v>369</v>
      </c>
      <c r="L34" s="472">
        <v>2</v>
      </c>
      <c r="M34" s="472">
        <v>3</v>
      </c>
      <c r="N34" s="272">
        <f t="shared" si="0"/>
        <v>6</v>
      </c>
      <c r="O34" s="950" t="str">
        <f t="shared" si="1"/>
        <v>MEDIO</v>
      </c>
      <c r="P34" s="639">
        <v>25</v>
      </c>
      <c r="Q34" s="272">
        <f t="shared" si="2"/>
        <v>150</v>
      </c>
      <c r="R34" s="274" t="str">
        <f t="shared" si="3"/>
        <v>II</v>
      </c>
      <c r="S34" s="246" t="str">
        <f t="shared" si="4"/>
        <v>ACEPTABLE CON CONTROL ESPECIFICO</v>
      </c>
      <c r="T34" s="198" t="s">
        <v>13</v>
      </c>
      <c r="U34" s="198" t="s">
        <v>14</v>
      </c>
      <c r="V34" s="198" t="s">
        <v>14</v>
      </c>
      <c r="W34" s="9" t="s">
        <v>1887</v>
      </c>
      <c r="X34" s="203" t="s">
        <v>13</v>
      </c>
    </row>
    <row r="35" spans="3:24" ht="257.25" customHeight="1">
      <c r="C35" s="1491"/>
      <c r="D35" s="1493"/>
      <c r="E35" s="1440"/>
      <c r="F35" s="10" t="s">
        <v>459</v>
      </c>
      <c r="G35" s="197" t="s">
        <v>8</v>
      </c>
      <c r="H35" s="201" t="s">
        <v>434</v>
      </c>
      <c r="I35" s="198" t="s">
        <v>10</v>
      </c>
      <c r="J35" s="198" t="s">
        <v>11</v>
      </c>
      <c r="K35" s="198" t="s">
        <v>369</v>
      </c>
      <c r="L35" s="472">
        <v>2</v>
      </c>
      <c r="M35" s="472">
        <v>3</v>
      </c>
      <c r="N35" s="272">
        <f t="shared" si="0"/>
        <v>6</v>
      </c>
      <c r="O35" s="950" t="str">
        <f t="shared" si="1"/>
        <v>MEDIO</v>
      </c>
      <c r="P35" s="639">
        <v>60</v>
      </c>
      <c r="Q35" s="272">
        <f t="shared" si="2"/>
        <v>360</v>
      </c>
      <c r="R35" s="274" t="str">
        <f t="shared" si="3"/>
        <v>II</v>
      </c>
      <c r="S35" s="246" t="str">
        <f t="shared" si="4"/>
        <v>ACEPTABLE CON CONTROL ESPECIFICO</v>
      </c>
      <c r="T35" s="198" t="s">
        <v>14</v>
      </c>
      <c r="U35" s="198" t="s">
        <v>14</v>
      </c>
      <c r="V35" s="198" t="s">
        <v>14</v>
      </c>
      <c r="W35" s="9" t="s">
        <v>4026</v>
      </c>
      <c r="X35" s="202" t="s">
        <v>13</v>
      </c>
    </row>
    <row r="36" spans="3:24" ht="250.5" customHeight="1">
      <c r="C36" s="1491"/>
      <c r="D36" s="1493"/>
      <c r="E36" s="1440"/>
      <c r="F36" s="11" t="s">
        <v>460</v>
      </c>
      <c r="G36" s="197" t="s">
        <v>8</v>
      </c>
      <c r="H36" s="194" t="s">
        <v>461</v>
      </c>
      <c r="I36" s="198" t="s">
        <v>10</v>
      </c>
      <c r="J36" s="198" t="s">
        <v>11</v>
      </c>
      <c r="K36" s="198" t="s">
        <v>369</v>
      </c>
      <c r="L36" s="472">
        <v>2</v>
      </c>
      <c r="M36" s="472">
        <v>3</v>
      </c>
      <c r="N36" s="272">
        <f t="shared" si="0"/>
        <v>6</v>
      </c>
      <c r="O36" s="950" t="str">
        <f t="shared" si="1"/>
        <v>MEDIO</v>
      </c>
      <c r="P36" s="639">
        <v>60</v>
      </c>
      <c r="Q36" s="272">
        <f t="shared" si="2"/>
        <v>360</v>
      </c>
      <c r="R36" s="274" t="str">
        <f t="shared" si="3"/>
        <v>II</v>
      </c>
      <c r="S36" s="246" t="str">
        <f t="shared" si="4"/>
        <v>ACEPTABLE CON CONTROL ESPECIFICO</v>
      </c>
      <c r="T36" s="198" t="s">
        <v>14</v>
      </c>
      <c r="U36" s="198" t="s">
        <v>14</v>
      </c>
      <c r="V36" s="198" t="s">
        <v>14</v>
      </c>
      <c r="W36" s="9" t="s">
        <v>4027</v>
      </c>
      <c r="X36" s="202" t="s">
        <v>13</v>
      </c>
    </row>
    <row r="37" spans="3:24" ht="173.25" customHeight="1">
      <c r="C37" s="1491"/>
      <c r="D37" s="1493"/>
      <c r="E37" s="1440"/>
      <c r="F37" s="10" t="s">
        <v>380</v>
      </c>
      <c r="G37" s="197" t="s">
        <v>17</v>
      </c>
      <c r="H37" s="201" t="s">
        <v>18</v>
      </c>
      <c r="I37" s="198" t="s">
        <v>45</v>
      </c>
      <c r="J37" s="198" t="s">
        <v>44</v>
      </c>
      <c r="K37" s="198" t="s">
        <v>11</v>
      </c>
      <c r="L37" s="472">
        <v>2</v>
      </c>
      <c r="M37" s="472">
        <v>3</v>
      </c>
      <c r="N37" s="272">
        <f t="shared" si="0"/>
        <v>6</v>
      </c>
      <c r="O37" s="950" t="str">
        <f t="shared" si="1"/>
        <v>MEDIO</v>
      </c>
      <c r="P37" s="639">
        <v>25</v>
      </c>
      <c r="Q37" s="272">
        <f t="shared" si="2"/>
        <v>150</v>
      </c>
      <c r="R37" s="274" t="str">
        <f t="shared" si="3"/>
        <v>II</v>
      </c>
      <c r="S37" s="246" t="str">
        <f t="shared" si="4"/>
        <v>ACEPTABLE CON CONTROL ESPECIFICO</v>
      </c>
      <c r="T37" s="65" t="s">
        <v>13</v>
      </c>
      <c r="U37" s="198" t="s">
        <v>14</v>
      </c>
      <c r="V37" s="195" t="s">
        <v>14</v>
      </c>
      <c r="W37" s="9" t="s">
        <v>1888</v>
      </c>
      <c r="X37" s="202" t="s">
        <v>13</v>
      </c>
    </row>
    <row r="38" spans="3:24" ht="261" customHeight="1">
      <c r="C38" s="1491"/>
      <c r="D38" s="1493"/>
      <c r="E38" s="1440"/>
      <c r="F38" s="192" t="s">
        <v>445</v>
      </c>
      <c r="G38" s="197" t="s">
        <v>20</v>
      </c>
      <c r="H38" s="201" t="s">
        <v>387</v>
      </c>
      <c r="I38" s="198" t="s">
        <v>446</v>
      </c>
      <c r="J38" s="198" t="s">
        <v>11</v>
      </c>
      <c r="K38" s="198" t="s">
        <v>11</v>
      </c>
      <c r="L38" s="472">
        <v>2</v>
      </c>
      <c r="M38" s="472">
        <v>3</v>
      </c>
      <c r="N38" s="272">
        <f t="shared" si="0"/>
        <v>6</v>
      </c>
      <c r="O38" s="950" t="str">
        <f t="shared" si="1"/>
        <v>MEDIO</v>
      </c>
      <c r="P38" s="639">
        <v>25</v>
      </c>
      <c r="Q38" s="272">
        <f t="shared" si="2"/>
        <v>150</v>
      </c>
      <c r="R38" s="274" t="str">
        <f t="shared" si="3"/>
        <v>II</v>
      </c>
      <c r="S38" s="246" t="str">
        <f t="shared" si="4"/>
        <v>ACEPTABLE CON CONTROL ESPECIFICO</v>
      </c>
      <c r="T38" s="198" t="s">
        <v>14</v>
      </c>
      <c r="U38" s="198" t="s">
        <v>14</v>
      </c>
      <c r="V38" s="198" t="s">
        <v>14</v>
      </c>
      <c r="W38" s="9" t="s">
        <v>1889</v>
      </c>
      <c r="X38" s="203" t="s">
        <v>13</v>
      </c>
    </row>
    <row r="39" spans="3:24" ht="244.5" customHeight="1">
      <c r="C39" s="1491"/>
      <c r="D39" s="1493"/>
      <c r="E39" s="1440"/>
      <c r="F39" s="11" t="s">
        <v>462</v>
      </c>
      <c r="G39" s="197" t="s">
        <v>8</v>
      </c>
      <c r="H39" s="194" t="s">
        <v>368</v>
      </c>
      <c r="I39" s="198" t="s">
        <v>10</v>
      </c>
      <c r="J39" s="198" t="s">
        <v>11</v>
      </c>
      <c r="K39" s="198" t="s">
        <v>369</v>
      </c>
      <c r="L39" s="472">
        <v>2</v>
      </c>
      <c r="M39" s="472">
        <v>3</v>
      </c>
      <c r="N39" s="272">
        <f t="shared" si="0"/>
        <v>6</v>
      </c>
      <c r="O39" s="950" t="str">
        <f t="shared" si="1"/>
        <v>MEDIO</v>
      </c>
      <c r="P39" s="639">
        <v>25</v>
      </c>
      <c r="Q39" s="272">
        <f t="shared" si="2"/>
        <v>150</v>
      </c>
      <c r="R39" s="274" t="str">
        <f t="shared" si="3"/>
        <v>II</v>
      </c>
      <c r="S39" s="246" t="str">
        <f t="shared" si="4"/>
        <v>ACEPTABLE CON CONTROL ESPECIFICO</v>
      </c>
      <c r="T39" s="198" t="s">
        <v>13</v>
      </c>
      <c r="U39" s="198" t="s">
        <v>14</v>
      </c>
      <c r="V39" s="198" t="s">
        <v>14</v>
      </c>
      <c r="W39" s="9" t="s">
        <v>1890</v>
      </c>
      <c r="X39" s="203" t="s">
        <v>13</v>
      </c>
    </row>
    <row r="40" spans="3:24" ht="189">
      <c r="C40" s="1441" t="s">
        <v>78</v>
      </c>
      <c r="D40" s="1597" t="s">
        <v>3828</v>
      </c>
      <c r="E40" s="1440" t="s">
        <v>6</v>
      </c>
      <c r="F40" s="11" t="s">
        <v>463</v>
      </c>
      <c r="G40" s="197" t="s">
        <v>8</v>
      </c>
      <c r="H40" s="194" t="s">
        <v>368</v>
      </c>
      <c r="I40" s="198" t="s">
        <v>10</v>
      </c>
      <c r="J40" s="198" t="s">
        <v>10</v>
      </c>
      <c r="K40" s="198" t="s">
        <v>369</v>
      </c>
      <c r="L40" s="472">
        <v>2</v>
      </c>
      <c r="M40" s="472">
        <v>3</v>
      </c>
      <c r="N40" s="272">
        <f t="shared" si="0"/>
        <v>6</v>
      </c>
      <c r="O40" s="950" t="str">
        <f t="shared" si="1"/>
        <v>MEDIO</v>
      </c>
      <c r="P40" s="639">
        <v>60</v>
      </c>
      <c r="Q40" s="272">
        <f t="shared" si="2"/>
        <v>360</v>
      </c>
      <c r="R40" s="274" t="str">
        <f t="shared" si="3"/>
        <v>II</v>
      </c>
      <c r="S40" s="246" t="str">
        <f t="shared" si="4"/>
        <v>ACEPTABLE CON CONTROL ESPECIFICO</v>
      </c>
      <c r="T40" s="198" t="s">
        <v>13</v>
      </c>
      <c r="U40" s="198" t="s">
        <v>14</v>
      </c>
      <c r="V40" s="198" t="s">
        <v>14</v>
      </c>
      <c r="W40" s="9" t="s">
        <v>1891</v>
      </c>
      <c r="X40" s="203" t="s">
        <v>13</v>
      </c>
    </row>
    <row r="41" spans="3:24" ht="215.25" customHeight="1">
      <c r="C41" s="1441"/>
      <c r="D41" s="1597"/>
      <c r="E41" s="1440"/>
      <c r="F41" s="64" t="s">
        <v>866</v>
      </c>
      <c r="G41" s="197" t="s">
        <v>20</v>
      </c>
      <c r="H41" s="199" t="s">
        <v>464</v>
      </c>
      <c r="I41" s="196" t="s">
        <v>11</v>
      </c>
      <c r="J41" s="196" t="s">
        <v>11</v>
      </c>
      <c r="K41" s="196" t="s">
        <v>1327</v>
      </c>
      <c r="L41" s="472">
        <v>2</v>
      </c>
      <c r="M41" s="472">
        <v>3</v>
      </c>
      <c r="N41" s="272">
        <f t="shared" si="0"/>
        <v>6</v>
      </c>
      <c r="O41" s="950" t="str">
        <f t="shared" si="1"/>
        <v>MEDIO</v>
      </c>
      <c r="P41" s="639">
        <v>25</v>
      </c>
      <c r="Q41" s="272">
        <f t="shared" si="2"/>
        <v>150</v>
      </c>
      <c r="R41" s="274" t="str">
        <f t="shared" si="3"/>
        <v>II</v>
      </c>
      <c r="S41" s="246" t="str">
        <f t="shared" si="4"/>
        <v>ACEPTABLE CON CONTROL ESPECIFICO</v>
      </c>
      <c r="T41" s="198" t="s">
        <v>437</v>
      </c>
      <c r="U41" s="198" t="s">
        <v>437</v>
      </c>
      <c r="V41" s="198" t="s">
        <v>437</v>
      </c>
      <c r="W41" s="198" t="s">
        <v>1892</v>
      </c>
      <c r="X41" s="203" t="s">
        <v>4232</v>
      </c>
    </row>
    <row r="42" spans="3:24" ht="222.75" customHeight="1">
      <c r="C42" s="1441"/>
      <c r="D42" s="1597"/>
      <c r="E42" s="1440"/>
      <c r="F42" s="64" t="s">
        <v>867</v>
      </c>
      <c r="G42" s="197" t="s">
        <v>20</v>
      </c>
      <c r="H42" s="201" t="s">
        <v>465</v>
      </c>
      <c r="I42" s="196" t="s">
        <v>11</v>
      </c>
      <c r="J42" s="196" t="s">
        <v>11</v>
      </c>
      <c r="K42" s="196" t="s">
        <v>11</v>
      </c>
      <c r="L42" s="472">
        <v>2</v>
      </c>
      <c r="M42" s="472">
        <v>3</v>
      </c>
      <c r="N42" s="272">
        <f t="shared" si="0"/>
        <v>6</v>
      </c>
      <c r="O42" s="950" t="str">
        <f t="shared" si="1"/>
        <v>MEDIO</v>
      </c>
      <c r="P42" s="639">
        <v>25</v>
      </c>
      <c r="Q42" s="272">
        <f t="shared" si="2"/>
        <v>150</v>
      </c>
      <c r="R42" s="274" t="str">
        <f t="shared" si="3"/>
        <v>II</v>
      </c>
      <c r="S42" s="246" t="str">
        <f t="shared" si="4"/>
        <v>ACEPTABLE CON CONTROL ESPECIFICO</v>
      </c>
      <c r="T42" s="198" t="s">
        <v>13</v>
      </c>
      <c r="U42" s="198" t="s">
        <v>13</v>
      </c>
      <c r="V42" s="198" t="s">
        <v>13</v>
      </c>
      <c r="W42" s="198" t="s">
        <v>1893</v>
      </c>
      <c r="X42" s="203" t="s">
        <v>13</v>
      </c>
    </row>
    <row r="43" spans="3:24" ht="257.25" customHeight="1">
      <c r="C43" s="1441"/>
      <c r="D43" s="1582" t="s">
        <v>466</v>
      </c>
      <c r="E43" s="1440" t="s">
        <v>6</v>
      </c>
      <c r="F43" s="11" t="s">
        <v>367</v>
      </c>
      <c r="G43" s="197" t="s">
        <v>8</v>
      </c>
      <c r="H43" s="194" t="s">
        <v>368</v>
      </c>
      <c r="I43" s="198" t="s">
        <v>10</v>
      </c>
      <c r="J43" s="198" t="s">
        <v>432</v>
      </c>
      <c r="K43" s="198" t="s">
        <v>369</v>
      </c>
      <c r="L43" s="472">
        <v>2</v>
      </c>
      <c r="M43" s="472">
        <v>3</v>
      </c>
      <c r="N43" s="272">
        <f t="shared" si="0"/>
        <v>6</v>
      </c>
      <c r="O43" s="950" t="str">
        <f t="shared" si="1"/>
        <v>MEDIO</v>
      </c>
      <c r="P43" s="639">
        <v>60</v>
      </c>
      <c r="Q43" s="272">
        <f t="shared" si="2"/>
        <v>360</v>
      </c>
      <c r="R43" s="274" t="str">
        <f t="shared" si="3"/>
        <v>II</v>
      </c>
      <c r="S43" s="246" t="str">
        <f t="shared" si="4"/>
        <v>ACEPTABLE CON CONTROL ESPECIFICO</v>
      </c>
      <c r="T43" s="198" t="s">
        <v>13</v>
      </c>
      <c r="U43" s="198" t="s">
        <v>14</v>
      </c>
      <c r="V43" s="198" t="s">
        <v>14</v>
      </c>
      <c r="W43" s="9" t="s">
        <v>1894</v>
      </c>
      <c r="X43" s="203" t="s">
        <v>13</v>
      </c>
    </row>
    <row r="44" spans="3:24" ht="189">
      <c r="C44" s="1441"/>
      <c r="D44" s="1582"/>
      <c r="E44" s="1440"/>
      <c r="F44" s="10" t="s">
        <v>467</v>
      </c>
      <c r="G44" s="197" t="s">
        <v>8</v>
      </c>
      <c r="H44" s="201" t="s">
        <v>468</v>
      </c>
      <c r="I44" s="198" t="s">
        <v>10</v>
      </c>
      <c r="J44" s="198" t="s">
        <v>11</v>
      </c>
      <c r="K44" s="198" t="s">
        <v>369</v>
      </c>
      <c r="L44" s="472">
        <v>2</v>
      </c>
      <c r="M44" s="472">
        <v>3</v>
      </c>
      <c r="N44" s="272">
        <f t="shared" si="0"/>
        <v>6</v>
      </c>
      <c r="O44" s="950" t="str">
        <f t="shared" si="1"/>
        <v>MEDIO</v>
      </c>
      <c r="P44" s="639">
        <v>60</v>
      </c>
      <c r="Q44" s="272">
        <f t="shared" si="2"/>
        <v>360</v>
      </c>
      <c r="R44" s="274" t="str">
        <f t="shared" si="3"/>
        <v>II</v>
      </c>
      <c r="S44" s="246" t="str">
        <f t="shared" si="4"/>
        <v>ACEPTABLE CON CONTROL ESPECIFICO</v>
      </c>
      <c r="T44" s="198" t="s">
        <v>14</v>
      </c>
      <c r="U44" s="198" t="s">
        <v>14</v>
      </c>
      <c r="V44" s="198" t="s">
        <v>14</v>
      </c>
      <c r="W44" s="9" t="s">
        <v>3948</v>
      </c>
      <c r="X44" s="203" t="s">
        <v>13</v>
      </c>
    </row>
    <row r="45" spans="3:24" ht="331.5" customHeight="1">
      <c r="C45" s="1441"/>
      <c r="D45" s="1582"/>
      <c r="E45" s="1440"/>
      <c r="F45" s="192" t="s">
        <v>445</v>
      </c>
      <c r="G45" s="197" t="s">
        <v>20</v>
      </c>
      <c r="H45" s="201" t="s">
        <v>387</v>
      </c>
      <c r="I45" s="198" t="s">
        <v>446</v>
      </c>
      <c r="J45" s="198" t="s">
        <v>11</v>
      </c>
      <c r="K45" s="198" t="s">
        <v>11</v>
      </c>
      <c r="L45" s="472">
        <v>2</v>
      </c>
      <c r="M45" s="472">
        <v>3</v>
      </c>
      <c r="N45" s="272">
        <f t="shared" si="0"/>
        <v>6</v>
      </c>
      <c r="O45" s="950" t="str">
        <f t="shared" si="1"/>
        <v>MEDIO</v>
      </c>
      <c r="P45" s="639">
        <v>25</v>
      </c>
      <c r="Q45" s="272">
        <f t="shared" si="2"/>
        <v>150</v>
      </c>
      <c r="R45" s="274" t="str">
        <f t="shared" si="3"/>
        <v>II</v>
      </c>
      <c r="S45" s="246" t="str">
        <f t="shared" si="4"/>
        <v>ACEPTABLE CON CONTROL ESPECIFICO</v>
      </c>
      <c r="T45" s="198" t="s">
        <v>14</v>
      </c>
      <c r="U45" s="198" t="s">
        <v>14</v>
      </c>
      <c r="V45" s="198" t="s">
        <v>14</v>
      </c>
      <c r="W45" s="9" t="s">
        <v>1895</v>
      </c>
      <c r="X45" s="203" t="s">
        <v>13</v>
      </c>
    </row>
    <row r="46" spans="3:24" ht="215.25" customHeight="1">
      <c r="C46" s="1441"/>
      <c r="D46" s="1582"/>
      <c r="E46" s="1440"/>
      <c r="F46" s="11" t="s">
        <v>469</v>
      </c>
      <c r="G46" s="197" t="s">
        <v>8</v>
      </c>
      <c r="H46" s="194" t="s">
        <v>368</v>
      </c>
      <c r="I46" s="198" t="s">
        <v>10</v>
      </c>
      <c r="J46" s="198" t="s">
        <v>11</v>
      </c>
      <c r="K46" s="198" t="s">
        <v>369</v>
      </c>
      <c r="L46" s="472">
        <v>2</v>
      </c>
      <c r="M46" s="472">
        <v>3</v>
      </c>
      <c r="N46" s="272">
        <f t="shared" si="0"/>
        <v>6</v>
      </c>
      <c r="O46" s="950" t="str">
        <f t="shared" si="1"/>
        <v>MEDIO</v>
      </c>
      <c r="P46" s="639">
        <v>60</v>
      </c>
      <c r="Q46" s="272">
        <f t="shared" si="2"/>
        <v>360</v>
      </c>
      <c r="R46" s="274" t="str">
        <f t="shared" si="3"/>
        <v>II</v>
      </c>
      <c r="S46" s="246" t="str">
        <f t="shared" si="4"/>
        <v>ACEPTABLE CON CONTROL ESPECIFICO</v>
      </c>
      <c r="T46" s="198" t="s">
        <v>13</v>
      </c>
      <c r="U46" s="198" t="s">
        <v>14</v>
      </c>
      <c r="V46" s="198" t="s">
        <v>14</v>
      </c>
      <c r="W46" s="9" t="s">
        <v>1896</v>
      </c>
      <c r="X46" s="203" t="s">
        <v>13</v>
      </c>
    </row>
    <row r="47" spans="3:24" ht="222" customHeight="1">
      <c r="C47" s="1499" t="s">
        <v>3748</v>
      </c>
      <c r="D47" s="1500"/>
      <c r="E47" s="10" t="s">
        <v>6</v>
      </c>
      <c r="F47" s="10" t="s">
        <v>1336</v>
      </c>
      <c r="G47" s="197" t="s">
        <v>17</v>
      </c>
      <c r="H47" s="201" t="s">
        <v>94</v>
      </c>
      <c r="I47" s="198" t="s">
        <v>11</v>
      </c>
      <c r="J47" s="198" t="s">
        <v>11</v>
      </c>
      <c r="K47" s="198" t="s">
        <v>11</v>
      </c>
      <c r="L47" s="472">
        <v>2</v>
      </c>
      <c r="M47" s="472">
        <v>3</v>
      </c>
      <c r="N47" s="272">
        <f t="shared" si="0"/>
        <v>6</v>
      </c>
      <c r="O47" s="950" t="str">
        <f t="shared" si="1"/>
        <v>MEDIO</v>
      </c>
      <c r="P47" s="639">
        <v>25</v>
      </c>
      <c r="Q47" s="272">
        <f t="shared" si="2"/>
        <v>150</v>
      </c>
      <c r="R47" s="274" t="str">
        <f t="shared" si="3"/>
        <v>II</v>
      </c>
      <c r="S47" s="246" t="str">
        <f t="shared" si="4"/>
        <v>ACEPTABLE CON CONTROL ESPECIFICO</v>
      </c>
      <c r="T47" s="198" t="s">
        <v>14</v>
      </c>
      <c r="U47" s="198" t="s">
        <v>14</v>
      </c>
      <c r="V47" s="198" t="s">
        <v>870</v>
      </c>
      <c r="W47" s="9" t="s">
        <v>1897</v>
      </c>
      <c r="X47" s="202" t="s">
        <v>13</v>
      </c>
    </row>
    <row r="48" spans="3:24" ht="234" customHeight="1">
      <c r="C48" s="1443"/>
      <c r="D48" s="1444"/>
      <c r="E48" s="10" t="s">
        <v>6</v>
      </c>
      <c r="F48" s="10" t="s">
        <v>1152</v>
      </c>
      <c r="G48" s="197" t="s">
        <v>20</v>
      </c>
      <c r="H48" s="198" t="s">
        <v>30</v>
      </c>
      <c r="I48" s="196" t="s">
        <v>11</v>
      </c>
      <c r="J48" s="196" t="s">
        <v>85</v>
      </c>
      <c r="K48" s="199" t="s">
        <v>1234</v>
      </c>
      <c r="L48" s="472">
        <v>2</v>
      </c>
      <c r="M48" s="472">
        <v>3</v>
      </c>
      <c r="N48" s="272">
        <v>4</v>
      </c>
      <c r="O48" s="950" t="str">
        <f t="shared" si="1"/>
        <v>BAJO</v>
      </c>
      <c r="P48" s="639">
        <v>100</v>
      </c>
      <c r="Q48" s="272">
        <f t="shared" si="2"/>
        <v>400</v>
      </c>
      <c r="R48" s="274" t="str">
        <f t="shared" si="3"/>
        <v>II</v>
      </c>
      <c r="S48" s="246" t="str">
        <f t="shared" si="4"/>
        <v>ACEPTABLE CON CONTROL ESPECIFICO</v>
      </c>
      <c r="T48" s="198" t="s">
        <v>13</v>
      </c>
      <c r="U48" s="198" t="s">
        <v>13</v>
      </c>
      <c r="V48" s="198" t="s">
        <v>13</v>
      </c>
      <c r="W48" s="101" t="s">
        <v>4226</v>
      </c>
      <c r="X48" s="202" t="s">
        <v>13</v>
      </c>
    </row>
    <row r="49" spans="3:24" ht="303.75" customHeight="1">
      <c r="C49" s="1443"/>
      <c r="D49" s="1444"/>
      <c r="E49" s="10" t="s">
        <v>6</v>
      </c>
      <c r="F49" s="64" t="s">
        <v>296</v>
      </c>
      <c r="G49" s="197" t="s">
        <v>20</v>
      </c>
      <c r="H49" s="199" t="s">
        <v>31</v>
      </c>
      <c r="I49" s="196" t="s">
        <v>882</v>
      </c>
      <c r="J49" s="196" t="s">
        <v>11</v>
      </c>
      <c r="K49" s="196" t="s">
        <v>1327</v>
      </c>
      <c r="L49" s="472">
        <v>2</v>
      </c>
      <c r="M49" s="472">
        <v>2</v>
      </c>
      <c r="N49" s="272">
        <f t="shared" si="0"/>
        <v>4</v>
      </c>
      <c r="O49" s="950" t="str">
        <f t="shared" si="1"/>
        <v>BAJO</v>
      </c>
      <c r="P49" s="639">
        <v>100</v>
      </c>
      <c r="Q49" s="272">
        <f t="shared" si="2"/>
        <v>400</v>
      </c>
      <c r="R49" s="274" t="str">
        <f t="shared" si="3"/>
        <v>II</v>
      </c>
      <c r="S49" s="246" t="str">
        <f t="shared" si="4"/>
        <v>ACEPTABLE CON CONTROL ESPECIFICO</v>
      </c>
      <c r="T49" s="198" t="s">
        <v>13</v>
      </c>
      <c r="U49" s="198" t="s">
        <v>13</v>
      </c>
      <c r="V49" s="198" t="s">
        <v>13</v>
      </c>
      <c r="W49" s="201" t="s">
        <v>2166</v>
      </c>
      <c r="X49" s="202" t="s">
        <v>13</v>
      </c>
    </row>
    <row r="50" spans="3:24" ht="297.75" customHeight="1">
      <c r="C50" s="1443"/>
      <c r="D50" s="1444"/>
      <c r="E50" s="10" t="s">
        <v>6</v>
      </c>
      <c r="F50" s="64" t="s">
        <v>297</v>
      </c>
      <c r="G50" s="197" t="s">
        <v>20</v>
      </c>
      <c r="H50" s="199" t="s">
        <v>31</v>
      </c>
      <c r="I50" s="196" t="s">
        <v>882</v>
      </c>
      <c r="J50" s="196" t="s">
        <v>11</v>
      </c>
      <c r="K50" s="196" t="s">
        <v>1266</v>
      </c>
      <c r="L50" s="472">
        <v>2</v>
      </c>
      <c r="M50" s="472">
        <v>2</v>
      </c>
      <c r="N50" s="272">
        <f t="shared" si="0"/>
        <v>4</v>
      </c>
      <c r="O50" s="950" t="str">
        <f t="shared" si="1"/>
        <v>BAJO</v>
      </c>
      <c r="P50" s="639">
        <v>100</v>
      </c>
      <c r="Q50" s="272">
        <f t="shared" si="2"/>
        <v>400</v>
      </c>
      <c r="R50" s="274" t="str">
        <f t="shared" si="3"/>
        <v>II</v>
      </c>
      <c r="S50" s="246" t="str">
        <f t="shared" si="4"/>
        <v>ACEPTABLE CON CONTROL ESPECIFICO</v>
      </c>
      <c r="T50" s="198" t="s">
        <v>13</v>
      </c>
      <c r="U50" s="198" t="s">
        <v>13</v>
      </c>
      <c r="V50" s="198" t="s">
        <v>13</v>
      </c>
      <c r="W50" s="201" t="s">
        <v>2166</v>
      </c>
      <c r="X50" s="202" t="s">
        <v>13</v>
      </c>
    </row>
    <row r="51" spans="3:24" ht="321.75" customHeight="1">
      <c r="C51" s="1443"/>
      <c r="D51" s="1444"/>
      <c r="E51" s="10" t="s">
        <v>6</v>
      </c>
      <c r="F51" s="200" t="s">
        <v>298</v>
      </c>
      <c r="G51" s="197" t="s">
        <v>20</v>
      </c>
      <c r="H51" s="198" t="s">
        <v>97</v>
      </c>
      <c r="I51" s="196" t="s">
        <v>11</v>
      </c>
      <c r="J51" s="196" t="s">
        <v>98</v>
      </c>
      <c r="K51" s="196" t="s">
        <v>11</v>
      </c>
      <c r="L51" s="472">
        <v>2</v>
      </c>
      <c r="M51" s="472">
        <v>2</v>
      </c>
      <c r="N51" s="272">
        <f t="shared" si="0"/>
        <v>4</v>
      </c>
      <c r="O51" s="950" t="str">
        <f t="shared" si="1"/>
        <v>BAJO</v>
      </c>
      <c r="P51" s="639">
        <v>100</v>
      </c>
      <c r="Q51" s="272">
        <f t="shared" si="2"/>
        <v>400</v>
      </c>
      <c r="R51" s="274" t="str">
        <f t="shared" si="3"/>
        <v>II</v>
      </c>
      <c r="S51" s="246" t="str">
        <f t="shared" si="4"/>
        <v>ACEPTABLE CON CONTROL ESPECIFICO</v>
      </c>
      <c r="T51" s="198" t="s">
        <v>13</v>
      </c>
      <c r="U51" s="198" t="s">
        <v>13</v>
      </c>
      <c r="V51" s="198" t="s">
        <v>13</v>
      </c>
      <c r="W51" s="196" t="s">
        <v>1898</v>
      </c>
      <c r="X51" s="203" t="s">
        <v>13</v>
      </c>
    </row>
    <row r="52" spans="3:24" ht="409.5" customHeight="1">
      <c r="C52" s="1443"/>
      <c r="D52" s="1444"/>
      <c r="E52" s="10" t="s">
        <v>6</v>
      </c>
      <c r="F52" s="64" t="s">
        <v>1185</v>
      </c>
      <c r="G52" s="197" t="s">
        <v>20</v>
      </c>
      <c r="H52" s="199" t="s">
        <v>31</v>
      </c>
      <c r="I52" s="196" t="s">
        <v>11</v>
      </c>
      <c r="J52" s="196" t="s">
        <v>1015</v>
      </c>
      <c r="K52" s="196" t="s">
        <v>1266</v>
      </c>
      <c r="L52" s="472">
        <v>2</v>
      </c>
      <c r="M52" s="472">
        <v>2</v>
      </c>
      <c r="N52" s="272">
        <f t="shared" si="0"/>
        <v>4</v>
      </c>
      <c r="O52" s="950" t="str">
        <f t="shared" si="1"/>
        <v>BAJO</v>
      </c>
      <c r="P52" s="639">
        <v>100</v>
      </c>
      <c r="Q52" s="272">
        <f t="shared" si="2"/>
        <v>400</v>
      </c>
      <c r="R52" s="274" t="str">
        <f t="shared" si="3"/>
        <v>II</v>
      </c>
      <c r="S52" s="246" t="str">
        <f t="shared" si="4"/>
        <v>ACEPTABLE CON CONTROL ESPECIFICO</v>
      </c>
      <c r="T52" s="198" t="s">
        <v>13</v>
      </c>
      <c r="U52" s="198" t="s">
        <v>13</v>
      </c>
      <c r="V52" s="198" t="s">
        <v>114</v>
      </c>
      <c r="W52" s="201" t="s">
        <v>1899</v>
      </c>
      <c r="X52" s="202" t="s">
        <v>13</v>
      </c>
    </row>
    <row r="53" spans="3:24" ht="409.5" customHeight="1">
      <c r="C53" s="1443"/>
      <c r="D53" s="1444"/>
      <c r="E53" s="10" t="s">
        <v>6</v>
      </c>
      <c r="F53" s="192" t="s">
        <v>99</v>
      </c>
      <c r="G53" s="197" t="s">
        <v>17</v>
      </c>
      <c r="H53" s="322" t="s">
        <v>27</v>
      </c>
      <c r="I53" s="195" t="s">
        <v>10</v>
      </c>
      <c r="J53" s="195" t="s">
        <v>28</v>
      </c>
      <c r="K53" s="195" t="s">
        <v>868</v>
      </c>
      <c r="L53" s="472">
        <v>2</v>
      </c>
      <c r="M53" s="472">
        <v>3</v>
      </c>
      <c r="N53" s="272">
        <f t="shared" si="0"/>
        <v>6</v>
      </c>
      <c r="O53" s="950" t="str">
        <f t="shared" si="1"/>
        <v>MEDIO</v>
      </c>
      <c r="P53" s="639">
        <v>25</v>
      </c>
      <c r="Q53" s="272">
        <f t="shared" si="2"/>
        <v>150</v>
      </c>
      <c r="R53" s="274" t="str">
        <f t="shared" si="3"/>
        <v>II</v>
      </c>
      <c r="S53" s="246" t="str">
        <f t="shared" si="4"/>
        <v>ACEPTABLE CON CONTROL ESPECIFICO</v>
      </c>
      <c r="T53" s="198" t="s">
        <v>13</v>
      </c>
      <c r="U53" s="198" t="s">
        <v>13</v>
      </c>
      <c r="V53" s="198" t="s">
        <v>13</v>
      </c>
      <c r="W53" s="199" t="s">
        <v>115</v>
      </c>
      <c r="X53" s="202" t="s">
        <v>13</v>
      </c>
    </row>
    <row r="54" spans="3:24" ht="302.25" customHeight="1">
      <c r="C54" s="1443"/>
      <c r="D54" s="1444"/>
      <c r="E54" s="10" t="s">
        <v>157</v>
      </c>
      <c r="F54" s="192" t="s">
        <v>80</v>
      </c>
      <c r="G54" s="197" t="s">
        <v>81</v>
      </c>
      <c r="H54" s="198" t="s">
        <v>82</v>
      </c>
      <c r="I54" s="198" t="s">
        <v>28</v>
      </c>
      <c r="J54" s="198" t="s">
        <v>100</v>
      </c>
      <c r="K54" s="198" t="s">
        <v>101</v>
      </c>
      <c r="L54" s="472">
        <v>2</v>
      </c>
      <c r="M54" s="472">
        <v>2</v>
      </c>
      <c r="N54" s="272">
        <f t="shared" si="0"/>
        <v>4</v>
      </c>
      <c r="O54" s="950" t="str">
        <f t="shared" si="1"/>
        <v>BAJO</v>
      </c>
      <c r="P54" s="639">
        <v>100</v>
      </c>
      <c r="Q54" s="272">
        <f t="shared" si="2"/>
        <v>400</v>
      </c>
      <c r="R54" s="274" t="str">
        <f t="shared" si="3"/>
        <v>II</v>
      </c>
      <c r="S54" s="246" t="str">
        <f t="shared" si="4"/>
        <v>ACEPTABLE CON CONTROL ESPECIFICO</v>
      </c>
      <c r="T54" s="198" t="s">
        <v>14</v>
      </c>
      <c r="U54" s="198" t="s">
        <v>14</v>
      </c>
      <c r="V54" s="198" t="s">
        <v>14</v>
      </c>
      <c r="W54" s="10" t="s">
        <v>1900</v>
      </c>
      <c r="X54" s="202" t="s">
        <v>13</v>
      </c>
    </row>
    <row r="55" spans="3:24" ht="344.25" customHeight="1">
      <c r="C55" s="1443"/>
      <c r="D55" s="1444"/>
      <c r="E55" s="10" t="s">
        <v>157</v>
      </c>
      <c r="F55" s="192" t="s">
        <v>102</v>
      </c>
      <c r="G55" s="197" t="s">
        <v>81</v>
      </c>
      <c r="H55" s="198" t="s">
        <v>82</v>
      </c>
      <c r="I55" s="198" t="s">
        <v>28</v>
      </c>
      <c r="J55" s="198" t="s">
        <v>11</v>
      </c>
      <c r="K55" s="198" t="s">
        <v>101</v>
      </c>
      <c r="L55" s="472">
        <v>2</v>
      </c>
      <c r="M55" s="472">
        <v>2</v>
      </c>
      <c r="N55" s="272">
        <f t="shared" si="0"/>
        <v>4</v>
      </c>
      <c r="O55" s="950" t="str">
        <f t="shared" si="1"/>
        <v>BAJO</v>
      </c>
      <c r="P55" s="639">
        <v>100</v>
      </c>
      <c r="Q55" s="272">
        <f t="shared" si="2"/>
        <v>400</v>
      </c>
      <c r="R55" s="274" t="str">
        <f t="shared" si="3"/>
        <v>II</v>
      </c>
      <c r="S55" s="246" t="str">
        <f t="shared" si="4"/>
        <v>ACEPTABLE CON CONTROL ESPECIFICO</v>
      </c>
      <c r="T55" s="198" t="s">
        <v>14</v>
      </c>
      <c r="U55" s="198" t="s">
        <v>14</v>
      </c>
      <c r="V55" s="198" t="s">
        <v>14</v>
      </c>
      <c r="W55" s="10" t="s">
        <v>1901</v>
      </c>
      <c r="X55" s="202" t="s">
        <v>13</v>
      </c>
    </row>
    <row r="56" spans="3:24" ht="282.75" customHeight="1">
      <c r="C56" s="1443"/>
      <c r="D56" s="1444"/>
      <c r="E56" s="10" t="s">
        <v>6</v>
      </c>
      <c r="F56" s="64" t="s">
        <v>1306</v>
      </c>
      <c r="G56" s="197" t="s">
        <v>20</v>
      </c>
      <c r="H56" s="198" t="s">
        <v>104</v>
      </c>
      <c r="I56" s="10" t="s">
        <v>11</v>
      </c>
      <c r="J56" s="10" t="s">
        <v>105</v>
      </c>
      <c r="K56" s="10" t="s">
        <v>106</v>
      </c>
      <c r="L56" s="472">
        <v>2</v>
      </c>
      <c r="M56" s="472">
        <v>2</v>
      </c>
      <c r="N56" s="272">
        <f t="shared" si="0"/>
        <v>4</v>
      </c>
      <c r="O56" s="950" t="str">
        <f t="shared" si="1"/>
        <v>BAJO</v>
      </c>
      <c r="P56" s="639">
        <v>100</v>
      </c>
      <c r="Q56" s="272">
        <f t="shared" si="2"/>
        <v>400</v>
      </c>
      <c r="R56" s="274" t="str">
        <f t="shared" si="3"/>
        <v>II</v>
      </c>
      <c r="S56" s="246" t="str">
        <f t="shared" si="4"/>
        <v>ACEPTABLE CON CONTROL ESPECIFICO</v>
      </c>
      <c r="T56" s="198" t="s">
        <v>13</v>
      </c>
      <c r="U56" s="198" t="s">
        <v>13</v>
      </c>
      <c r="V56" s="198" t="s">
        <v>13</v>
      </c>
      <c r="W56" s="198" t="s">
        <v>4227</v>
      </c>
      <c r="X56" s="203" t="s">
        <v>13</v>
      </c>
    </row>
    <row r="57" spans="3:24" ht="293.25" customHeight="1">
      <c r="C57" s="1443"/>
      <c r="D57" s="1444"/>
      <c r="E57" s="10" t="s">
        <v>6</v>
      </c>
      <c r="F57" s="64" t="s">
        <v>1307</v>
      </c>
      <c r="G57" s="197" t="s">
        <v>20</v>
      </c>
      <c r="H57" s="198" t="s">
        <v>104</v>
      </c>
      <c r="I57" s="10" t="s">
        <v>11</v>
      </c>
      <c r="J57" s="10" t="s">
        <v>105</v>
      </c>
      <c r="K57" s="10" t="s">
        <v>11</v>
      </c>
      <c r="L57" s="472">
        <v>2</v>
      </c>
      <c r="M57" s="472">
        <v>2</v>
      </c>
      <c r="N57" s="272">
        <f t="shared" si="0"/>
        <v>4</v>
      </c>
      <c r="O57" s="950" t="str">
        <f t="shared" si="1"/>
        <v>BAJO</v>
      </c>
      <c r="P57" s="639">
        <v>100</v>
      </c>
      <c r="Q57" s="272">
        <f t="shared" si="2"/>
        <v>400</v>
      </c>
      <c r="R57" s="274" t="str">
        <f t="shared" si="3"/>
        <v>II</v>
      </c>
      <c r="S57" s="246" t="str">
        <f t="shared" si="4"/>
        <v>ACEPTABLE CON CONTROL ESPECIFICO</v>
      </c>
      <c r="T57" s="198" t="s">
        <v>13</v>
      </c>
      <c r="U57" s="198" t="s">
        <v>13</v>
      </c>
      <c r="V57" s="198" t="s">
        <v>13</v>
      </c>
      <c r="W57" s="198" t="s">
        <v>4228</v>
      </c>
      <c r="X57" s="203" t="s">
        <v>208</v>
      </c>
    </row>
    <row r="58" spans="3:24" ht="328.5" customHeight="1">
      <c r="C58" s="1443"/>
      <c r="D58" s="1444"/>
      <c r="E58" s="10" t="s">
        <v>6</v>
      </c>
      <c r="F58" s="64" t="s">
        <v>1308</v>
      </c>
      <c r="G58" s="197" t="s">
        <v>39</v>
      </c>
      <c r="H58" s="198" t="s">
        <v>104</v>
      </c>
      <c r="I58" s="10" t="s">
        <v>11</v>
      </c>
      <c r="J58" s="10" t="s">
        <v>869</v>
      </c>
      <c r="K58" s="10" t="s">
        <v>11</v>
      </c>
      <c r="L58" s="472">
        <v>2</v>
      </c>
      <c r="M58" s="472">
        <v>2</v>
      </c>
      <c r="N58" s="272">
        <f t="shared" si="0"/>
        <v>4</v>
      </c>
      <c r="O58" s="950" t="str">
        <f t="shared" si="1"/>
        <v>BAJO</v>
      </c>
      <c r="P58" s="639">
        <v>100</v>
      </c>
      <c r="Q58" s="272">
        <f t="shared" si="2"/>
        <v>400</v>
      </c>
      <c r="R58" s="274" t="str">
        <f t="shared" si="3"/>
        <v>II</v>
      </c>
      <c r="S58" s="246" t="str">
        <f t="shared" si="4"/>
        <v>ACEPTABLE CON CONTROL ESPECIFICO</v>
      </c>
      <c r="T58" s="198" t="s">
        <v>13</v>
      </c>
      <c r="U58" s="198" t="s">
        <v>13</v>
      </c>
      <c r="V58" s="198" t="s">
        <v>869</v>
      </c>
      <c r="W58" s="198" t="s">
        <v>1904</v>
      </c>
      <c r="X58" s="203" t="s">
        <v>13</v>
      </c>
    </row>
    <row r="59" spans="3:24" ht="409.5" customHeight="1">
      <c r="C59" s="1443"/>
      <c r="D59" s="1444"/>
      <c r="E59" s="10" t="s">
        <v>6</v>
      </c>
      <c r="F59" s="305" t="s">
        <v>3763</v>
      </c>
      <c r="G59" s="197" t="s">
        <v>33</v>
      </c>
      <c r="H59" s="194" t="s">
        <v>3766</v>
      </c>
      <c r="I59" s="195" t="s">
        <v>11</v>
      </c>
      <c r="J59" s="322" t="s">
        <v>1086</v>
      </c>
      <c r="K59" s="195" t="s">
        <v>1150</v>
      </c>
      <c r="L59" s="472">
        <v>2</v>
      </c>
      <c r="M59" s="472">
        <v>2</v>
      </c>
      <c r="N59" s="272">
        <f t="shared" si="0"/>
        <v>4</v>
      </c>
      <c r="O59" s="950" t="str">
        <f t="shared" si="1"/>
        <v>BAJO</v>
      </c>
      <c r="P59" s="639">
        <v>25</v>
      </c>
      <c r="Q59" s="272">
        <f t="shared" si="2"/>
        <v>100</v>
      </c>
      <c r="R59" s="274" t="str">
        <f t="shared" si="3"/>
        <v>III</v>
      </c>
      <c r="S59" s="246" t="str">
        <f t="shared" si="4"/>
        <v>MEJORABLE</v>
      </c>
      <c r="T59" s="198" t="s">
        <v>13</v>
      </c>
      <c r="U59" s="198" t="s">
        <v>13</v>
      </c>
      <c r="V59" s="198" t="s">
        <v>13</v>
      </c>
      <c r="W59" s="9" t="s">
        <v>4028</v>
      </c>
      <c r="X59" s="323" t="s">
        <v>4233</v>
      </c>
    </row>
    <row r="60" spans="3:24" ht="408.75" customHeight="1">
      <c r="C60" s="1443"/>
      <c r="D60" s="1444"/>
      <c r="E60" s="10" t="s">
        <v>6</v>
      </c>
      <c r="F60" s="305" t="s">
        <v>1191</v>
      </c>
      <c r="G60" s="197" t="s">
        <v>25</v>
      </c>
      <c r="H60" s="194" t="s">
        <v>1192</v>
      </c>
      <c r="I60" s="194" t="s">
        <v>1030</v>
      </c>
      <c r="J60" s="322" t="s">
        <v>1031</v>
      </c>
      <c r="K60" s="195" t="s">
        <v>1122</v>
      </c>
      <c r="L60" s="472">
        <v>2</v>
      </c>
      <c r="M60" s="472">
        <v>2</v>
      </c>
      <c r="N60" s="272">
        <f t="shared" si="0"/>
        <v>4</v>
      </c>
      <c r="O60" s="950" t="str">
        <f t="shared" si="1"/>
        <v>BAJO</v>
      </c>
      <c r="P60" s="639">
        <v>25</v>
      </c>
      <c r="Q60" s="272">
        <f t="shared" si="2"/>
        <v>100</v>
      </c>
      <c r="R60" s="274" t="str">
        <f t="shared" si="3"/>
        <v>III</v>
      </c>
      <c r="S60" s="246" t="str">
        <f t="shared" si="4"/>
        <v>MEJORABLE</v>
      </c>
      <c r="T60" s="198" t="s">
        <v>13</v>
      </c>
      <c r="U60" s="198" t="s">
        <v>13</v>
      </c>
      <c r="V60" s="198" t="s">
        <v>13</v>
      </c>
      <c r="W60" s="9" t="s">
        <v>4029</v>
      </c>
      <c r="X60" s="323" t="s">
        <v>1123</v>
      </c>
    </row>
    <row r="61" spans="3:24" ht="366.75" customHeight="1">
      <c r="C61" s="1443"/>
      <c r="D61" s="1444"/>
      <c r="E61" s="10" t="s">
        <v>6</v>
      </c>
      <c r="F61" s="3" t="s">
        <v>24</v>
      </c>
      <c r="G61" s="197" t="s">
        <v>25</v>
      </c>
      <c r="H61" s="184" t="s">
        <v>1124</v>
      </c>
      <c r="I61" s="5" t="s">
        <v>1028</v>
      </c>
      <c r="J61" s="5" t="s">
        <v>1028</v>
      </c>
      <c r="K61" s="5" t="s">
        <v>1122</v>
      </c>
      <c r="L61" s="472">
        <v>2</v>
      </c>
      <c r="M61" s="472">
        <v>2</v>
      </c>
      <c r="N61" s="272">
        <f t="shared" si="0"/>
        <v>4</v>
      </c>
      <c r="O61" s="950" t="str">
        <f t="shared" si="1"/>
        <v>BAJO</v>
      </c>
      <c r="P61" s="639">
        <v>25</v>
      </c>
      <c r="Q61" s="272">
        <f t="shared" si="2"/>
        <v>100</v>
      </c>
      <c r="R61" s="274" t="str">
        <f t="shared" si="3"/>
        <v>III</v>
      </c>
      <c r="S61" s="246" t="str">
        <f t="shared" si="4"/>
        <v>MEJORABLE</v>
      </c>
      <c r="T61" s="198" t="s">
        <v>13</v>
      </c>
      <c r="U61" s="198" t="s">
        <v>13</v>
      </c>
      <c r="V61" s="198" t="s">
        <v>13</v>
      </c>
      <c r="W61" s="5" t="s">
        <v>1905</v>
      </c>
      <c r="X61" s="183" t="s">
        <v>14</v>
      </c>
    </row>
    <row r="62" spans="3:24" ht="309.75" customHeight="1">
      <c r="C62" s="1443"/>
      <c r="D62" s="1444"/>
      <c r="E62" s="10" t="s">
        <v>6</v>
      </c>
      <c r="F62" s="192" t="s">
        <v>1194</v>
      </c>
      <c r="G62" s="197" t="s">
        <v>25</v>
      </c>
      <c r="H62" s="196" t="s">
        <v>1271</v>
      </c>
      <c r="I62" s="10" t="s">
        <v>1128</v>
      </c>
      <c r="J62" s="10" t="s">
        <v>1129</v>
      </c>
      <c r="K62" s="10" t="s">
        <v>1130</v>
      </c>
      <c r="L62" s="472">
        <v>2</v>
      </c>
      <c r="M62" s="472">
        <v>2</v>
      </c>
      <c r="N62" s="272">
        <f t="shared" si="0"/>
        <v>4</v>
      </c>
      <c r="O62" s="950" t="str">
        <f t="shared" si="1"/>
        <v>BAJO</v>
      </c>
      <c r="P62" s="639">
        <v>25</v>
      </c>
      <c r="Q62" s="272">
        <f t="shared" si="2"/>
        <v>100</v>
      </c>
      <c r="R62" s="274" t="str">
        <f t="shared" si="3"/>
        <v>III</v>
      </c>
      <c r="S62" s="246" t="str">
        <f t="shared" si="4"/>
        <v>MEJORABLE</v>
      </c>
      <c r="T62" s="198" t="s">
        <v>13</v>
      </c>
      <c r="U62" s="198" t="s">
        <v>13</v>
      </c>
      <c r="V62" s="198" t="s">
        <v>13</v>
      </c>
      <c r="W62" s="10" t="s">
        <v>1906</v>
      </c>
      <c r="X62" s="203" t="s">
        <v>14</v>
      </c>
    </row>
    <row r="63" spans="3:24" ht="342.75" customHeight="1">
      <c r="C63" s="1443"/>
      <c r="D63" s="1444"/>
      <c r="E63" s="10" t="s">
        <v>6</v>
      </c>
      <c r="F63" s="192" t="s">
        <v>1195</v>
      </c>
      <c r="G63" s="197" t="s">
        <v>25</v>
      </c>
      <c r="H63" s="196" t="s">
        <v>1131</v>
      </c>
      <c r="I63" s="10" t="s">
        <v>1133</v>
      </c>
      <c r="J63" s="10" t="s">
        <v>1132</v>
      </c>
      <c r="K63" s="10" t="s">
        <v>1134</v>
      </c>
      <c r="L63" s="472">
        <v>2</v>
      </c>
      <c r="M63" s="472">
        <v>2</v>
      </c>
      <c r="N63" s="272">
        <f>+L63*M63</f>
        <v>4</v>
      </c>
      <c r="O63" s="950" t="str">
        <f t="shared" si="1"/>
        <v>BAJO</v>
      </c>
      <c r="P63" s="639">
        <v>25</v>
      </c>
      <c r="Q63" s="272">
        <f>+N63*P63</f>
        <v>100</v>
      </c>
      <c r="R63" s="274" t="str">
        <f>IF(Q63&gt;=600,"I",IF(Q63&gt;=150,"II",IF(Q63&gt;=40,"III",IF(Q63&gt;=20,"IV"))))</f>
        <v>III</v>
      </c>
      <c r="S63" s="246" t="str">
        <f t="shared" si="4"/>
        <v>MEJORABLE</v>
      </c>
      <c r="T63" s="198" t="s">
        <v>14</v>
      </c>
      <c r="U63" s="198" t="s">
        <v>14</v>
      </c>
      <c r="V63" s="198" t="s">
        <v>14</v>
      </c>
      <c r="W63" s="10" t="s">
        <v>1907</v>
      </c>
      <c r="X63" s="203" t="s">
        <v>14</v>
      </c>
    </row>
    <row r="64" spans="3:24" ht="398.25" customHeight="1">
      <c r="C64" s="1443"/>
      <c r="D64" s="1444"/>
      <c r="E64" s="10" t="s">
        <v>6</v>
      </c>
      <c r="F64" s="192" t="s">
        <v>1197</v>
      </c>
      <c r="G64" s="197" t="s">
        <v>25</v>
      </c>
      <c r="H64" s="196" t="s">
        <v>103</v>
      </c>
      <c r="I64" s="10" t="s">
        <v>1030</v>
      </c>
      <c r="J64" s="10" t="s">
        <v>1126</v>
      </c>
      <c r="K64" s="10" t="s">
        <v>1122</v>
      </c>
      <c r="L64" s="472">
        <v>2</v>
      </c>
      <c r="M64" s="472">
        <v>2</v>
      </c>
      <c r="N64" s="272">
        <f>+L64*M64</f>
        <v>4</v>
      </c>
      <c r="O64" s="950" t="str">
        <f t="shared" si="1"/>
        <v>BAJO</v>
      </c>
      <c r="P64" s="639">
        <v>25</v>
      </c>
      <c r="Q64" s="272">
        <f>+N64*P64</f>
        <v>100</v>
      </c>
      <c r="R64" s="274" t="str">
        <f>IF(Q64&gt;=600,"I",IF(Q64&gt;=150,"II",IF(Q64&gt;=40,"III",IF(Q64&gt;=20,"IV"))))</f>
        <v>III</v>
      </c>
      <c r="S64" s="246" t="str">
        <f t="shared" si="4"/>
        <v>MEJORABLE</v>
      </c>
      <c r="T64" s="198" t="s">
        <v>14</v>
      </c>
      <c r="U64" s="198" t="s">
        <v>14</v>
      </c>
      <c r="V64" s="198" t="s">
        <v>14</v>
      </c>
      <c r="W64" s="10" t="s">
        <v>1908</v>
      </c>
      <c r="X64" s="203" t="s">
        <v>14</v>
      </c>
    </row>
    <row r="65" spans="3:24" ht="210" customHeight="1">
      <c r="C65" s="1443"/>
      <c r="D65" s="1444"/>
      <c r="E65" s="10" t="s">
        <v>6</v>
      </c>
      <c r="F65" s="185" t="s">
        <v>51</v>
      </c>
      <c r="G65" s="197" t="s">
        <v>20</v>
      </c>
      <c r="H65" s="179" t="s">
        <v>52</v>
      </c>
      <c r="I65" s="184" t="s">
        <v>11</v>
      </c>
      <c r="J65" s="184" t="s">
        <v>11</v>
      </c>
      <c r="K65" s="184" t="s">
        <v>11</v>
      </c>
      <c r="L65" s="472">
        <v>2</v>
      </c>
      <c r="M65" s="472">
        <v>2</v>
      </c>
      <c r="N65" s="272">
        <f t="shared" si="0"/>
        <v>4</v>
      </c>
      <c r="O65" s="950" t="str">
        <f t="shared" si="1"/>
        <v>BAJO</v>
      </c>
      <c r="P65" s="639">
        <v>100</v>
      </c>
      <c r="Q65" s="272">
        <f t="shared" si="2"/>
        <v>400</v>
      </c>
      <c r="R65" s="274" t="str">
        <f t="shared" si="3"/>
        <v>II</v>
      </c>
      <c r="S65" s="246" t="str">
        <f t="shared" si="4"/>
        <v>ACEPTABLE CON CONTROL ESPECIFICO</v>
      </c>
      <c r="T65" s="179" t="s">
        <v>13</v>
      </c>
      <c r="U65" s="179" t="s">
        <v>13</v>
      </c>
      <c r="V65" s="179" t="s">
        <v>13</v>
      </c>
      <c r="W65" s="5" t="s">
        <v>1909</v>
      </c>
      <c r="X65" s="183" t="s">
        <v>13</v>
      </c>
    </row>
    <row r="66" spans="3:24" ht="240" customHeight="1">
      <c r="C66" s="1443"/>
      <c r="D66" s="1444"/>
      <c r="E66" s="10" t="s">
        <v>6</v>
      </c>
      <c r="F66" s="64" t="s">
        <v>1309</v>
      </c>
      <c r="G66" s="197" t="s">
        <v>20</v>
      </c>
      <c r="H66" s="198" t="s">
        <v>83</v>
      </c>
      <c r="I66" s="10" t="s">
        <v>107</v>
      </c>
      <c r="J66" s="10" t="s">
        <v>1337</v>
      </c>
      <c r="K66" s="10" t="s">
        <v>11</v>
      </c>
      <c r="L66" s="472">
        <v>2</v>
      </c>
      <c r="M66" s="472">
        <v>2</v>
      </c>
      <c r="N66" s="272">
        <f t="shared" si="0"/>
        <v>4</v>
      </c>
      <c r="O66" s="950" t="str">
        <f t="shared" si="1"/>
        <v>BAJO</v>
      </c>
      <c r="P66" s="639">
        <v>25</v>
      </c>
      <c r="Q66" s="272">
        <f t="shared" si="2"/>
        <v>100</v>
      </c>
      <c r="R66" s="274" t="str">
        <f t="shared" si="3"/>
        <v>III</v>
      </c>
      <c r="S66" s="246" t="str">
        <f t="shared" si="4"/>
        <v>MEJORABLE</v>
      </c>
      <c r="T66" s="198" t="s">
        <v>13</v>
      </c>
      <c r="U66" s="198" t="s">
        <v>13</v>
      </c>
      <c r="V66" s="198" t="s">
        <v>4229</v>
      </c>
      <c r="W66" s="198" t="s">
        <v>1910</v>
      </c>
      <c r="X66" s="203" t="s">
        <v>120</v>
      </c>
    </row>
    <row r="67" spans="3:24" ht="240" customHeight="1">
      <c r="C67" s="1443"/>
      <c r="D67" s="1444"/>
      <c r="E67" s="10" t="s">
        <v>6</v>
      </c>
      <c r="F67" s="305" t="s">
        <v>4161</v>
      </c>
      <c r="G67" s="197" t="s">
        <v>33</v>
      </c>
      <c r="H67" s="194" t="s">
        <v>3766</v>
      </c>
      <c r="I67" s="195" t="s">
        <v>11</v>
      </c>
      <c r="J67" s="322" t="s">
        <v>1086</v>
      </c>
      <c r="K67" s="195" t="s">
        <v>1150</v>
      </c>
      <c r="L67" s="472">
        <v>2</v>
      </c>
      <c r="M67" s="472">
        <v>2</v>
      </c>
      <c r="N67" s="272">
        <f t="shared" si="0"/>
        <v>4</v>
      </c>
      <c r="O67" s="950" t="str">
        <f t="shared" si="1"/>
        <v>BAJO</v>
      </c>
      <c r="P67" s="639">
        <v>25</v>
      </c>
      <c r="Q67" s="272">
        <f t="shared" si="2"/>
        <v>100</v>
      </c>
      <c r="R67" s="274" t="str">
        <f t="shared" si="3"/>
        <v>III</v>
      </c>
      <c r="S67" s="246" t="str">
        <f t="shared" si="4"/>
        <v>MEJORABLE</v>
      </c>
      <c r="T67" s="179" t="s">
        <v>13</v>
      </c>
      <c r="U67" s="179" t="s">
        <v>13</v>
      </c>
      <c r="V67" s="179" t="s">
        <v>13</v>
      </c>
      <c r="W67" s="9" t="s">
        <v>4103</v>
      </c>
      <c r="X67" s="203" t="s">
        <v>1190</v>
      </c>
    </row>
    <row r="68" spans="3:24" ht="240" customHeight="1">
      <c r="C68" s="1443"/>
      <c r="D68" s="1444"/>
      <c r="E68" s="10" t="s">
        <v>157</v>
      </c>
      <c r="F68" s="138" t="s">
        <v>4136</v>
      </c>
      <c r="G68" s="197" t="s">
        <v>25</v>
      </c>
      <c r="H68" s="194" t="s">
        <v>4137</v>
      </c>
      <c r="I68" s="195" t="s">
        <v>11</v>
      </c>
      <c r="J68" s="195" t="s">
        <v>11</v>
      </c>
      <c r="K68" s="195" t="s">
        <v>4138</v>
      </c>
      <c r="L68" s="472">
        <v>2</v>
      </c>
      <c r="M68" s="472">
        <v>2</v>
      </c>
      <c r="N68" s="272">
        <f t="shared" si="0"/>
        <v>4</v>
      </c>
      <c r="O68" s="950" t="str">
        <f t="shared" si="1"/>
        <v>BAJO</v>
      </c>
      <c r="P68" s="639">
        <v>25</v>
      </c>
      <c r="Q68" s="272">
        <f t="shared" si="2"/>
        <v>100</v>
      </c>
      <c r="R68" s="274" t="str">
        <f t="shared" si="3"/>
        <v>III</v>
      </c>
      <c r="S68" s="246" t="str">
        <f t="shared" si="4"/>
        <v>MEJORABLE</v>
      </c>
      <c r="T68" s="179" t="s">
        <v>13</v>
      </c>
      <c r="U68" s="179" t="s">
        <v>13</v>
      </c>
      <c r="V68" s="179" t="s">
        <v>13</v>
      </c>
      <c r="W68" s="731" t="s">
        <v>4141</v>
      </c>
      <c r="X68" s="183" t="s">
        <v>14</v>
      </c>
    </row>
    <row r="69" spans="3:24" ht="240" customHeight="1">
      <c r="C69" s="1443"/>
      <c r="D69" s="1444"/>
      <c r="E69" s="10" t="s">
        <v>157</v>
      </c>
      <c r="F69" s="138" t="s">
        <v>4142</v>
      </c>
      <c r="G69" s="197" t="s">
        <v>3871</v>
      </c>
      <c r="H69" s="194" t="s">
        <v>4162</v>
      </c>
      <c r="I69" s="179" t="s">
        <v>10</v>
      </c>
      <c r="J69" s="195" t="s">
        <v>11</v>
      </c>
      <c r="K69" s="195" t="s">
        <v>11</v>
      </c>
      <c r="L69" s="472">
        <v>2</v>
      </c>
      <c r="M69" s="472">
        <v>2</v>
      </c>
      <c r="N69" s="272">
        <f t="shared" si="0"/>
        <v>4</v>
      </c>
      <c r="O69" s="950" t="str">
        <f t="shared" si="1"/>
        <v>BAJO</v>
      </c>
      <c r="P69" s="639">
        <v>25</v>
      </c>
      <c r="Q69" s="272">
        <f t="shared" si="2"/>
        <v>100</v>
      </c>
      <c r="R69" s="274" t="str">
        <f t="shared" si="3"/>
        <v>III</v>
      </c>
      <c r="S69" s="246" t="str">
        <f t="shared" si="4"/>
        <v>MEJORABLE</v>
      </c>
      <c r="T69" s="179" t="s">
        <v>13</v>
      </c>
      <c r="U69" s="179" t="s">
        <v>13</v>
      </c>
      <c r="V69" s="179" t="s">
        <v>13</v>
      </c>
      <c r="W69" s="9" t="s">
        <v>4144</v>
      </c>
      <c r="X69" s="203" t="s">
        <v>4145</v>
      </c>
    </row>
    <row r="70" spans="3:24" ht="240" customHeight="1">
      <c r="C70" s="1443"/>
      <c r="D70" s="1444"/>
      <c r="E70" s="10" t="s">
        <v>157</v>
      </c>
      <c r="F70" s="138" t="s">
        <v>4146</v>
      </c>
      <c r="G70" s="197" t="s">
        <v>3871</v>
      </c>
      <c r="H70" s="194" t="s">
        <v>4163</v>
      </c>
      <c r="I70" s="179" t="s">
        <v>10</v>
      </c>
      <c r="J70" s="195" t="s">
        <v>11</v>
      </c>
      <c r="K70" s="195" t="s">
        <v>4147</v>
      </c>
      <c r="L70" s="472">
        <v>2</v>
      </c>
      <c r="M70" s="472">
        <v>2</v>
      </c>
      <c r="N70" s="272">
        <f t="shared" si="0"/>
        <v>4</v>
      </c>
      <c r="O70" s="950" t="str">
        <f t="shared" si="1"/>
        <v>BAJO</v>
      </c>
      <c r="P70" s="639">
        <v>25</v>
      </c>
      <c r="Q70" s="272">
        <f t="shared" si="2"/>
        <v>100</v>
      </c>
      <c r="R70" s="274" t="str">
        <f t="shared" si="3"/>
        <v>III</v>
      </c>
      <c r="S70" s="246" t="str">
        <f t="shared" si="4"/>
        <v>MEJORABLE</v>
      </c>
      <c r="T70" s="179" t="s">
        <v>13</v>
      </c>
      <c r="U70" s="179" t="s">
        <v>13</v>
      </c>
      <c r="V70" s="179" t="s">
        <v>13</v>
      </c>
      <c r="W70" s="9" t="s">
        <v>4144</v>
      </c>
      <c r="X70" s="203" t="s">
        <v>4145</v>
      </c>
    </row>
    <row r="71" spans="3:24" ht="240" customHeight="1">
      <c r="C71" s="1445"/>
      <c r="D71" s="1446"/>
      <c r="E71" s="10" t="s">
        <v>157</v>
      </c>
      <c r="F71" s="138" t="s">
        <v>4164</v>
      </c>
      <c r="G71" s="197" t="s">
        <v>219</v>
      </c>
      <c r="H71" s="194" t="s">
        <v>4165</v>
      </c>
      <c r="I71" s="179" t="s">
        <v>10</v>
      </c>
      <c r="J71" s="195" t="s">
        <v>11</v>
      </c>
      <c r="K71" s="195" t="s">
        <v>11</v>
      </c>
      <c r="L71" s="472">
        <v>2</v>
      </c>
      <c r="M71" s="472">
        <v>2</v>
      </c>
      <c r="N71" s="272">
        <f t="shared" si="0"/>
        <v>4</v>
      </c>
      <c r="O71" s="950" t="str">
        <f t="shared" si="1"/>
        <v>BAJO</v>
      </c>
      <c r="P71" s="639">
        <v>25</v>
      </c>
      <c r="Q71" s="272">
        <f t="shared" si="2"/>
        <v>100</v>
      </c>
      <c r="R71" s="274" t="str">
        <f t="shared" si="3"/>
        <v>III</v>
      </c>
      <c r="S71" s="246" t="str">
        <f t="shared" si="4"/>
        <v>MEJORABLE</v>
      </c>
      <c r="T71" s="179" t="s">
        <v>13</v>
      </c>
      <c r="U71" s="179" t="s">
        <v>13</v>
      </c>
      <c r="V71" s="179" t="s">
        <v>13</v>
      </c>
      <c r="W71" s="9" t="s">
        <v>4166</v>
      </c>
      <c r="X71" s="183" t="s">
        <v>14</v>
      </c>
    </row>
    <row r="72" spans="3:24" ht="350.25" customHeight="1">
      <c r="C72" s="1450" t="s">
        <v>3697</v>
      </c>
      <c r="D72" s="1451"/>
      <c r="E72" s="363" t="s">
        <v>6</v>
      </c>
      <c r="F72" s="3" t="s">
        <v>152</v>
      </c>
      <c r="G72" s="197" t="s">
        <v>8</v>
      </c>
      <c r="H72" s="178" t="s">
        <v>9</v>
      </c>
      <c r="I72" s="179" t="s">
        <v>11</v>
      </c>
      <c r="J72" s="179" t="s">
        <v>11</v>
      </c>
      <c r="K72" s="179" t="s">
        <v>11</v>
      </c>
      <c r="L72" s="472">
        <v>2</v>
      </c>
      <c r="M72" s="472">
        <v>2</v>
      </c>
      <c r="N72" s="272">
        <f t="shared" si="0"/>
        <v>4</v>
      </c>
      <c r="O72" s="950" t="str">
        <f t="shared" si="1"/>
        <v>BAJO</v>
      </c>
      <c r="P72" s="639">
        <v>60</v>
      </c>
      <c r="Q72" s="272">
        <f t="shared" si="2"/>
        <v>240</v>
      </c>
      <c r="R72" s="274" t="str">
        <f t="shared" si="3"/>
        <v>II</v>
      </c>
      <c r="S72" s="246" t="str">
        <f t="shared" si="4"/>
        <v>ACEPTABLE CON CONTROL ESPECIFICO</v>
      </c>
      <c r="T72" s="179" t="s">
        <v>13</v>
      </c>
      <c r="U72" s="179" t="s">
        <v>14</v>
      </c>
      <c r="V72" s="179" t="s">
        <v>14</v>
      </c>
      <c r="W72" s="5" t="s">
        <v>1911</v>
      </c>
      <c r="X72" s="183" t="s">
        <v>13</v>
      </c>
    </row>
    <row r="73" spans="3:24" ht="197.25" customHeight="1">
      <c r="C73" s="1450"/>
      <c r="D73" s="1451"/>
      <c r="E73" s="363" t="s">
        <v>6</v>
      </c>
      <c r="F73" s="5" t="s">
        <v>154</v>
      </c>
      <c r="G73" s="197" t="s">
        <v>8</v>
      </c>
      <c r="H73" s="179" t="s">
        <v>155</v>
      </c>
      <c r="I73" s="179" t="s">
        <v>11</v>
      </c>
      <c r="J73" s="179" t="s">
        <v>11</v>
      </c>
      <c r="K73" s="179" t="s">
        <v>11</v>
      </c>
      <c r="L73" s="472">
        <v>2</v>
      </c>
      <c r="M73" s="472">
        <v>2</v>
      </c>
      <c r="N73" s="272">
        <f t="shared" si="0"/>
        <v>4</v>
      </c>
      <c r="O73" s="950" t="str">
        <f t="shared" si="1"/>
        <v>BAJO</v>
      </c>
      <c r="P73" s="639">
        <v>60</v>
      </c>
      <c r="Q73" s="272">
        <f t="shared" si="2"/>
        <v>240</v>
      </c>
      <c r="R73" s="274" t="str">
        <f t="shared" si="3"/>
        <v>II</v>
      </c>
      <c r="S73" s="246" t="str">
        <f t="shared" si="4"/>
        <v>ACEPTABLE CON CONTROL ESPECIFICO</v>
      </c>
      <c r="T73" s="179" t="s">
        <v>14</v>
      </c>
      <c r="U73" s="179" t="s">
        <v>14</v>
      </c>
      <c r="V73" s="179" t="s">
        <v>14</v>
      </c>
      <c r="W73" s="5" t="s">
        <v>1912</v>
      </c>
      <c r="X73" s="183" t="s">
        <v>13</v>
      </c>
    </row>
    <row r="74" spans="3:24" ht="190.5" customHeight="1">
      <c r="C74" s="1450"/>
      <c r="D74" s="1451"/>
      <c r="E74" s="363" t="s">
        <v>6</v>
      </c>
      <c r="F74" s="5" t="s">
        <v>156</v>
      </c>
      <c r="G74" s="197" t="s">
        <v>17</v>
      </c>
      <c r="H74" s="179" t="s">
        <v>18</v>
      </c>
      <c r="I74" s="179" t="s">
        <v>11</v>
      </c>
      <c r="J74" s="179" t="s">
        <v>11</v>
      </c>
      <c r="K74" s="179" t="s">
        <v>11</v>
      </c>
      <c r="L74" s="472">
        <v>2</v>
      </c>
      <c r="M74" s="472">
        <v>2</v>
      </c>
      <c r="N74" s="272">
        <f t="shared" si="0"/>
        <v>4</v>
      </c>
      <c r="O74" s="950" t="str">
        <f t="shared" si="1"/>
        <v>BAJO</v>
      </c>
      <c r="P74" s="639">
        <v>25</v>
      </c>
      <c r="Q74" s="272">
        <f t="shared" si="2"/>
        <v>100</v>
      </c>
      <c r="R74" s="274" t="str">
        <f t="shared" si="3"/>
        <v>III</v>
      </c>
      <c r="S74" s="246" t="str">
        <f t="shared" si="4"/>
        <v>MEJORABLE</v>
      </c>
      <c r="T74" s="180" t="s">
        <v>13</v>
      </c>
      <c r="U74" s="179" t="s">
        <v>14</v>
      </c>
      <c r="V74" s="178" t="s">
        <v>14</v>
      </c>
      <c r="W74" s="5" t="s">
        <v>1913</v>
      </c>
      <c r="X74" s="183" t="s">
        <v>13</v>
      </c>
    </row>
    <row r="75" spans="3:24" ht="171" customHeight="1">
      <c r="C75" s="1450"/>
      <c r="D75" s="1451"/>
      <c r="E75" s="363" t="s">
        <v>157</v>
      </c>
      <c r="F75" s="188" t="s">
        <v>158</v>
      </c>
      <c r="G75" s="197" t="s">
        <v>20</v>
      </c>
      <c r="H75" s="179" t="s">
        <v>21</v>
      </c>
      <c r="I75" s="179" t="s">
        <v>11</v>
      </c>
      <c r="J75" s="179" t="s">
        <v>11</v>
      </c>
      <c r="K75" s="179" t="s">
        <v>11</v>
      </c>
      <c r="L75" s="472">
        <v>2</v>
      </c>
      <c r="M75" s="472">
        <v>2</v>
      </c>
      <c r="N75" s="272">
        <f t="shared" si="0"/>
        <v>4</v>
      </c>
      <c r="O75" s="950" t="str">
        <f t="shared" si="1"/>
        <v>BAJO</v>
      </c>
      <c r="P75" s="639">
        <v>25</v>
      </c>
      <c r="Q75" s="272">
        <f t="shared" si="2"/>
        <v>100</v>
      </c>
      <c r="R75" s="274" t="str">
        <f t="shared" si="3"/>
        <v>III</v>
      </c>
      <c r="S75" s="246" t="str">
        <f t="shared" si="4"/>
        <v>MEJORABLE</v>
      </c>
      <c r="T75" s="180" t="s">
        <v>13</v>
      </c>
      <c r="U75" s="179" t="s">
        <v>14</v>
      </c>
      <c r="V75" s="179" t="s">
        <v>13</v>
      </c>
      <c r="W75" s="179" t="s">
        <v>4230</v>
      </c>
      <c r="X75" s="183" t="s">
        <v>13</v>
      </c>
    </row>
    <row r="76" spans="3:24" ht="262.5" customHeight="1">
      <c r="C76" s="1450"/>
      <c r="D76" s="1451"/>
      <c r="E76" s="363" t="s">
        <v>157</v>
      </c>
      <c r="F76" s="189" t="s">
        <v>159</v>
      </c>
      <c r="G76" s="197" t="s">
        <v>33</v>
      </c>
      <c r="H76" s="178" t="s">
        <v>34</v>
      </c>
      <c r="I76" s="179" t="s">
        <v>11</v>
      </c>
      <c r="J76" s="179" t="s">
        <v>11</v>
      </c>
      <c r="K76" s="179" t="s">
        <v>11</v>
      </c>
      <c r="L76" s="472">
        <v>2</v>
      </c>
      <c r="M76" s="472">
        <v>2</v>
      </c>
      <c r="N76" s="272">
        <f t="shared" si="0"/>
        <v>4</v>
      </c>
      <c r="O76" s="950" t="str">
        <f t="shared" ref="O76:O88" si="7">IF(N76&gt;=24,"MUY ALTO",IF(N76&gt;=10,"ALTO",IF(N76&gt;=6,"MEDIO","BAJO")))</f>
        <v>BAJO</v>
      </c>
      <c r="P76" s="639">
        <v>25</v>
      </c>
      <c r="Q76" s="272">
        <f t="shared" si="2"/>
        <v>100</v>
      </c>
      <c r="R76" s="274" t="str">
        <f t="shared" si="3"/>
        <v>III</v>
      </c>
      <c r="S76" s="246" t="str">
        <f t="shared" si="4"/>
        <v>MEJORABLE</v>
      </c>
      <c r="T76" s="179" t="s">
        <v>13</v>
      </c>
      <c r="U76" s="179" t="s">
        <v>13</v>
      </c>
      <c r="V76" s="179" t="s">
        <v>13</v>
      </c>
      <c r="W76" s="5" t="s">
        <v>1914</v>
      </c>
      <c r="X76" s="183" t="s">
        <v>13</v>
      </c>
    </row>
    <row r="77" spans="3:24" ht="256.5" customHeight="1">
      <c r="C77" s="1450"/>
      <c r="D77" s="1451"/>
      <c r="E77" s="363" t="s">
        <v>6</v>
      </c>
      <c r="F77" s="33" t="s">
        <v>1200</v>
      </c>
      <c r="G77" s="197" t="s">
        <v>33</v>
      </c>
      <c r="H77" s="179" t="s">
        <v>160</v>
      </c>
      <c r="I77" s="179" t="s">
        <v>11</v>
      </c>
      <c r="J77" s="179" t="s">
        <v>11</v>
      </c>
      <c r="K77" s="179" t="s">
        <v>11</v>
      </c>
      <c r="L77" s="472">
        <v>2</v>
      </c>
      <c r="M77" s="472">
        <v>2</v>
      </c>
      <c r="N77" s="272">
        <f t="shared" si="0"/>
        <v>4</v>
      </c>
      <c r="O77" s="950" t="str">
        <f t="shared" si="7"/>
        <v>BAJO</v>
      </c>
      <c r="P77" s="639">
        <v>25</v>
      </c>
      <c r="Q77" s="272">
        <f t="shared" si="2"/>
        <v>100</v>
      </c>
      <c r="R77" s="274" t="str">
        <f t="shared" si="3"/>
        <v>III</v>
      </c>
      <c r="S77" s="246" t="str">
        <f t="shared" si="4"/>
        <v>MEJORABLE</v>
      </c>
      <c r="T77" s="179" t="s">
        <v>13</v>
      </c>
      <c r="U77" s="179" t="s">
        <v>13</v>
      </c>
      <c r="V77" s="179" t="s">
        <v>13</v>
      </c>
      <c r="W77" s="5" t="s">
        <v>1915</v>
      </c>
      <c r="X77" s="183" t="s">
        <v>162</v>
      </c>
    </row>
    <row r="78" spans="3:24" ht="191.25" customHeight="1">
      <c r="C78" s="1450"/>
      <c r="D78" s="1451"/>
      <c r="E78" s="363" t="s">
        <v>157</v>
      </c>
      <c r="F78" s="184" t="s">
        <v>163</v>
      </c>
      <c r="G78" s="197" t="s">
        <v>39</v>
      </c>
      <c r="H78" s="5" t="s">
        <v>164</v>
      </c>
      <c r="I78" s="179" t="s">
        <v>11</v>
      </c>
      <c r="J78" s="179" t="s">
        <v>11</v>
      </c>
      <c r="K78" s="179" t="s">
        <v>11</v>
      </c>
      <c r="L78" s="472">
        <v>2</v>
      </c>
      <c r="M78" s="472">
        <v>2</v>
      </c>
      <c r="N78" s="272">
        <f t="shared" si="0"/>
        <v>4</v>
      </c>
      <c r="O78" s="950" t="str">
        <f t="shared" si="7"/>
        <v>BAJO</v>
      </c>
      <c r="P78" s="639">
        <v>25</v>
      </c>
      <c r="Q78" s="272">
        <f t="shared" si="2"/>
        <v>100</v>
      </c>
      <c r="R78" s="274" t="str">
        <f t="shared" si="3"/>
        <v>III</v>
      </c>
      <c r="S78" s="246" t="str">
        <f t="shared" si="4"/>
        <v>MEJORABLE</v>
      </c>
      <c r="T78" s="179" t="s">
        <v>13</v>
      </c>
      <c r="U78" s="179" t="s">
        <v>13</v>
      </c>
      <c r="V78" s="179" t="s">
        <v>13</v>
      </c>
      <c r="W78" s="5" t="s">
        <v>1916</v>
      </c>
      <c r="X78" s="183" t="s">
        <v>4154</v>
      </c>
    </row>
    <row r="79" spans="3:24" ht="175.5" customHeight="1">
      <c r="C79" s="1450"/>
      <c r="D79" s="1451"/>
      <c r="E79" s="363" t="s">
        <v>157</v>
      </c>
      <c r="F79" s="184" t="s">
        <v>1201</v>
      </c>
      <c r="G79" s="197" t="s">
        <v>39</v>
      </c>
      <c r="H79" s="5" t="s">
        <v>1202</v>
      </c>
      <c r="I79" s="179" t="s">
        <v>11</v>
      </c>
      <c r="J79" s="179" t="s">
        <v>11</v>
      </c>
      <c r="K79" s="179" t="s">
        <v>11</v>
      </c>
      <c r="L79" s="472">
        <v>2</v>
      </c>
      <c r="M79" s="472">
        <v>2</v>
      </c>
      <c r="N79" s="272">
        <f t="shared" si="0"/>
        <v>4</v>
      </c>
      <c r="O79" s="950" t="str">
        <f t="shared" si="7"/>
        <v>BAJO</v>
      </c>
      <c r="P79" s="639">
        <v>25</v>
      </c>
      <c r="Q79" s="272">
        <f t="shared" si="2"/>
        <v>100</v>
      </c>
      <c r="R79" s="274" t="str">
        <f t="shared" si="3"/>
        <v>III</v>
      </c>
      <c r="S79" s="246" t="str">
        <f t="shared" si="4"/>
        <v>MEJORABLE</v>
      </c>
      <c r="T79" s="179" t="s">
        <v>13</v>
      </c>
      <c r="U79" s="179" t="s">
        <v>13</v>
      </c>
      <c r="V79" s="179" t="s">
        <v>13</v>
      </c>
      <c r="W79" s="5" t="s">
        <v>1917</v>
      </c>
      <c r="X79" s="183" t="s">
        <v>4154</v>
      </c>
    </row>
    <row r="80" spans="3:24" ht="188.25" customHeight="1">
      <c r="C80" s="1450"/>
      <c r="D80" s="1451"/>
      <c r="E80" s="363" t="s">
        <v>6</v>
      </c>
      <c r="F80" s="5" t="s">
        <v>40</v>
      </c>
      <c r="G80" s="197" t="s">
        <v>20</v>
      </c>
      <c r="H80" s="5" t="s">
        <v>41</v>
      </c>
      <c r="I80" s="179" t="s">
        <v>11</v>
      </c>
      <c r="J80" s="179" t="s">
        <v>11</v>
      </c>
      <c r="K80" s="179" t="s">
        <v>11</v>
      </c>
      <c r="L80" s="472">
        <v>2</v>
      </c>
      <c r="M80" s="472">
        <v>2</v>
      </c>
      <c r="N80" s="272">
        <f t="shared" si="0"/>
        <v>4</v>
      </c>
      <c r="O80" s="950" t="str">
        <f t="shared" si="7"/>
        <v>BAJO</v>
      </c>
      <c r="P80" s="639">
        <v>25</v>
      </c>
      <c r="Q80" s="272">
        <f t="shared" si="2"/>
        <v>100</v>
      </c>
      <c r="R80" s="274" t="str">
        <f t="shared" si="3"/>
        <v>III</v>
      </c>
      <c r="S80" s="246" t="str">
        <f t="shared" si="4"/>
        <v>MEJORABLE</v>
      </c>
      <c r="T80" s="179" t="s">
        <v>14</v>
      </c>
      <c r="U80" s="179" t="s">
        <v>14</v>
      </c>
      <c r="V80" s="179" t="s">
        <v>14</v>
      </c>
      <c r="W80" s="5" t="s">
        <v>1918</v>
      </c>
      <c r="X80" s="183" t="s">
        <v>13</v>
      </c>
    </row>
    <row r="81" spans="3:24" ht="213" customHeight="1">
      <c r="C81" s="1450"/>
      <c r="D81" s="1451"/>
      <c r="E81" s="363" t="s">
        <v>6</v>
      </c>
      <c r="F81" s="34" t="s">
        <v>1203</v>
      </c>
      <c r="G81" s="197" t="s">
        <v>1204</v>
      </c>
      <c r="H81" s="179" t="s">
        <v>167</v>
      </c>
      <c r="I81" s="179" t="s">
        <v>11</v>
      </c>
      <c r="J81" s="179" t="s">
        <v>11</v>
      </c>
      <c r="K81" s="179" t="s">
        <v>11</v>
      </c>
      <c r="L81" s="472">
        <v>2</v>
      </c>
      <c r="M81" s="472">
        <v>2</v>
      </c>
      <c r="N81" s="272">
        <f t="shared" si="0"/>
        <v>4</v>
      </c>
      <c r="O81" s="950" t="str">
        <f t="shared" si="7"/>
        <v>BAJO</v>
      </c>
      <c r="P81" s="639">
        <v>25</v>
      </c>
      <c r="Q81" s="272">
        <f t="shared" si="2"/>
        <v>100</v>
      </c>
      <c r="R81" s="274" t="str">
        <f t="shared" si="3"/>
        <v>III</v>
      </c>
      <c r="S81" s="246" t="str">
        <f t="shared" si="4"/>
        <v>MEJORABLE</v>
      </c>
      <c r="T81" s="179" t="s">
        <v>13</v>
      </c>
      <c r="U81" s="179" t="s">
        <v>14</v>
      </c>
      <c r="V81" s="179" t="s">
        <v>14</v>
      </c>
      <c r="W81" s="178" t="s">
        <v>1919</v>
      </c>
      <c r="X81" s="183" t="s">
        <v>13</v>
      </c>
    </row>
    <row r="82" spans="3:24" ht="138" customHeight="1">
      <c r="C82" s="1450"/>
      <c r="D82" s="1451"/>
      <c r="E82" s="363" t="s">
        <v>6</v>
      </c>
      <c r="F82" s="5" t="s">
        <v>169</v>
      </c>
      <c r="G82" s="197" t="s">
        <v>8</v>
      </c>
      <c r="H82" s="179" t="s">
        <v>170</v>
      </c>
      <c r="I82" s="179" t="s">
        <v>11</v>
      </c>
      <c r="J82" s="179" t="s">
        <v>11</v>
      </c>
      <c r="K82" s="179" t="s">
        <v>11</v>
      </c>
      <c r="L82" s="472">
        <v>2</v>
      </c>
      <c r="M82" s="472">
        <v>2</v>
      </c>
      <c r="N82" s="272">
        <f t="shared" ref="N82:N88" si="8">+L82*M82</f>
        <v>4</v>
      </c>
      <c r="O82" s="950" t="str">
        <f t="shared" si="7"/>
        <v>BAJO</v>
      </c>
      <c r="P82" s="639">
        <v>25</v>
      </c>
      <c r="Q82" s="272">
        <f t="shared" ref="Q82:Q88" si="9">+N82*P82</f>
        <v>100</v>
      </c>
      <c r="R82" s="274" t="str">
        <f t="shared" ref="R82:R88" si="10">IF(Q82&gt;=600,"I",IF(Q82&gt;=150,"II",IF(Q82&gt;=40,"III",IF(Q82&gt;=20,"IV"))))</f>
        <v>III</v>
      </c>
      <c r="S82" s="246" t="str">
        <f t="shared" si="4"/>
        <v>MEJORABLE</v>
      </c>
      <c r="T82" s="179" t="s">
        <v>14</v>
      </c>
      <c r="U82" s="179" t="s">
        <v>14</v>
      </c>
      <c r="V82" s="179" t="s">
        <v>14</v>
      </c>
      <c r="W82" s="5" t="s">
        <v>1920</v>
      </c>
      <c r="X82" s="183" t="s">
        <v>13</v>
      </c>
    </row>
    <row r="83" spans="3:24" ht="223.5" customHeight="1">
      <c r="C83" s="1450"/>
      <c r="D83" s="1451"/>
      <c r="E83" s="363" t="s">
        <v>6</v>
      </c>
      <c r="F83" s="34" t="s">
        <v>171</v>
      </c>
      <c r="G83" s="197" t="s">
        <v>17</v>
      </c>
      <c r="H83" s="179" t="s">
        <v>18</v>
      </c>
      <c r="I83" s="179" t="s">
        <v>11</v>
      </c>
      <c r="J83" s="179" t="s">
        <v>11</v>
      </c>
      <c r="K83" s="179" t="s">
        <v>11</v>
      </c>
      <c r="L83" s="472">
        <v>2</v>
      </c>
      <c r="M83" s="472">
        <v>2</v>
      </c>
      <c r="N83" s="272">
        <f t="shared" si="8"/>
        <v>4</v>
      </c>
      <c r="O83" s="950" t="str">
        <f t="shared" si="7"/>
        <v>BAJO</v>
      </c>
      <c r="P83" s="639">
        <v>25</v>
      </c>
      <c r="Q83" s="272">
        <f t="shared" si="9"/>
        <v>100</v>
      </c>
      <c r="R83" s="274" t="str">
        <f t="shared" si="10"/>
        <v>III</v>
      </c>
      <c r="S83" s="246" t="str">
        <f t="shared" si="4"/>
        <v>MEJORABLE</v>
      </c>
      <c r="T83" s="179" t="s">
        <v>13</v>
      </c>
      <c r="U83" s="179" t="s">
        <v>13</v>
      </c>
      <c r="V83" s="178" t="s">
        <v>14</v>
      </c>
      <c r="W83" s="179" t="s">
        <v>1921</v>
      </c>
      <c r="X83" s="183" t="s">
        <v>13</v>
      </c>
    </row>
    <row r="84" spans="3:24" ht="204.75" customHeight="1">
      <c r="C84" s="1450"/>
      <c r="D84" s="1451"/>
      <c r="E84" s="363" t="s">
        <v>157</v>
      </c>
      <c r="F84" s="33" t="s">
        <v>173</v>
      </c>
      <c r="G84" s="197" t="s">
        <v>20</v>
      </c>
      <c r="H84" s="179" t="s">
        <v>36</v>
      </c>
      <c r="I84" s="179" t="s">
        <v>11</v>
      </c>
      <c r="J84" s="179" t="s">
        <v>11</v>
      </c>
      <c r="K84" s="179" t="s">
        <v>11</v>
      </c>
      <c r="L84" s="472">
        <v>2</v>
      </c>
      <c r="M84" s="472">
        <v>2</v>
      </c>
      <c r="N84" s="272">
        <f t="shared" si="8"/>
        <v>4</v>
      </c>
      <c r="O84" s="950" t="str">
        <f t="shared" si="7"/>
        <v>BAJO</v>
      </c>
      <c r="P84" s="639">
        <v>25</v>
      </c>
      <c r="Q84" s="272">
        <f t="shared" si="9"/>
        <v>100</v>
      </c>
      <c r="R84" s="274" t="str">
        <f t="shared" si="10"/>
        <v>III</v>
      </c>
      <c r="S84" s="246" t="str">
        <f t="shared" si="4"/>
        <v>MEJORABLE</v>
      </c>
      <c r="T84" s="179" t="s">
        <v>13</v>
      </c>
      <c r="U84" s="179" t="s">
        <v>13</v>
      </c>
      <c r="V84" s="179" t="s">
        <v>13</v>
      </c>
      <c r="W84" s="5" t="s">
        <v>1922</v>
      </c>
      <c r="X84" s="183" t="s">
        <v>38</v>
      </c>
    </row>
    <row r="85" spans="3:24" ht="392.25" customHeight="1">
      <c r="C85" s="1450"/>
      <c r="D85" s="1451"/>
      <c r="E85" s="363" t="s">
        <v>6</v>
      </c>
      <c r="F85" s="37" t="s">
        <v>3767</v>
      </c>
      <c r="G85" s="197" t="s">
        <v>33</v>
      </c>
      <c r="H85" s="324" t="s">
        <v>3766</v>
      </c>
      <c r="I85" s="179" t="s">
        <v>11</v>
      </c>
      <c r="J85" s="179" t="s">
        <v>11</v>
      </c>
      <c r="K85" s="179" t="s">
        <v>11</v>
      </c>
      <c r="L85" s="472">
        <v>2</v>
      </c>
      <c r="M85" s="472">
        <v>2</v>
      </c>
      <c r="N85" s="272">
        <f t="shared" si="8"/>
        <v>4</v>
      </c>
      <c r="O85" s="950" t="str">
        <f t="shared" si="7"/>
        <v>BAJO</v>
      </c>
      <c r="P85" s="639">
        <v>25</v>
      </c>
      <c r="Q85" s="272">
        <f t="shared" si="9"/>
        <v>100</v>
      </c>
      <c r="R85" s="274" t="str">
        <f t="shared" si="10"/>
        <v>III</v>
      </c>
      <c r="S85" s="246" t="str">
        <f t="shared" si="4"/>
        <v>MEJORABLE</v>
      </c>
      <c r="T85" s="179" t="s">
        <v>13</v>
      </c>
      <c r="U85" s="179" t="s">
        <v>13</v>
      </c>
      <c r="V85" s="179" t="s">
        <v>13</v>
      </c>
      <c r="W85" s="15" t="s">
        <v>4030</v>
      </c>
      <c r="X85" s="183" t="s">
        <v>4234</v>
      </c>
    </row>
    <row r="86" spans="3:24" ht="289.5" customHeight="1">
      <c r="C86" s="1450"/>
      <c r="D86" s="1451"/>
      <c r="E86" s="363" t="s">
        <v>6</v>
      </c>
      <c r="F86" s="33" t="s">
        <v>180</v>
      </c>
      <c r="G86" s="197" t="s">
        <v>20</v>
      </c>
      <c r="H86" s="179" t="s">
        <v>31</v>
      </c>
      <c r="I86" s="184" t="s">
        <v>11</v>
      </c>
      <c r="J86" s="184" t="s">
        <v>11</v>
      </c>
      <c r="K86" s="184" t="s">
        <v>11</v>
      </c>
      <c r="L86" s="472">
        <v>2</v>
      </c>
      <c r="M86" s="472">
        <v>2</v>
      </c>
      <c r="N86" s="272">
        <f t="shared" si="8"/>
        <v>4</v>
      </c>
      <c r="O86" s="950" t="str">
        <f t="shared" si="7"/>
        <v>BAJO</v>
      </c>
      <c r="P86" s="639">
        <v>100</v>
      </c>
      <c r="Q86" s="272">
        <f t="shared" si="9"/>
        <v>400</v>
      </c>
      <c r="R86" s="274" t="str">
        <f t="shared" si="10"/>
        <v>II</v>
      </c>
      <c r="S86" s="246" t="str">
        <f>IF(Q86&gt;=600,"NO ACEPTABLE",IF(Q86&gt;=150,"ACEPTABLE CON CONTROL ESPECIFICO",IF(Q86&gt;=40,"MEJORABLE",IF(Q86&gt;=20,"ACEPTABLE"))))</f>
        <v>ACEPTABLE CON CONTROL ESPECIFICO</v>
      </c>
      <c r="T86" s="179" t="s">
        <v>13</v>
      </c>
      <c r="U86" s="179" t="s">
        <v>13</v>
      </c>
      <c r="V86" s="179" t="s">
        <v>13</v>
      </c>
      <c r="W86" s="179" t="s">
        <v>4031</v>
      </c>
      <c r="X86" s="183" t="s">
        <v>13</v>
      </c>
    </row>
    <row r="87" spans="3:24" ht="230.25" customHeight="1">
      <c r="C87" s="1450"/>
      <c r="D87" s="1451"/>
      <c r="E87" s="363" t="s">
        <v>157</v>
      </c>
      <c r="F87" s="197" t="s">
        <v>181</v>
      </c>
      <c r="G87" s="197" t="s">
        <v>81</v>
      </c>
      <c r="H87" s="10" t="s">
        <v>182</v>
      </c>
      <c r="I87" s="198" t="s">
        <v>11</v>
      </c>
      <c r="J87" s="198" t="s">
        <v>11</v>
      </c>
      <c r="K87" s="198" t="s">
        <v>11</v>
      </c>
      <c r="L87" s="472">
        <v>2</v>
      </c>
      <c r="M87" s="472">
        <v>2</v>
      </c>
      <c r="N87" s="272">
        <f t="shared" si="8"/>
        <v>4</v>
      </c>
      <c r="O87" s="950" t="str">
        <f t="shared" si="7"/>
        <v>BAJO</v>
      </c>
      <c r="P87" s="639">
        <v>25</v>
      </c>
      <c r="Q87" s="272">
        <f t="shared" si="9"/>
        <v>100</v>
      </c>
      <c r="R87" s="274" t="str">
        <f t="shared" si="10"/>
        <v>III</v>
      </c>
      <c r="S87" s="246" t="str">
        <f>IF(Q87&gt;=600,"NO ACEPTABLE",IF(Q87&gt;=150,"ACEPTABLE CON CONTROL ESPECIFICO",IF(Q87&gt;=40,"MEJORABLE",IF(Q87&gt;=20,"ACEPTABLE"))))</f>
        <v>MEJORABLE</v>
      </c>
      <c r="T87" s="198" t="s">
        <v>13</v>
      </c>
      <c r="U87" s="198" t="s">
        <v>13</v>
      </c>
      <c r="V87" s="198" t="s">
        <v>13</v>
      </c>
      <c r="W87" s="9" t="s">
        <v>1923</v>
      </c>
      <c r="X87" s="183" t="s">
        <v>13</v>
      </c>
    </row>
    <row r="88" spans="3:24" ht="276" customHeight="1" thickBot="1">
      <c r="C88" s="1477"/>
      <c r="D88" s="1478"/>
      <c r="E88" s="208" t="s">
        <v>157</v>
      </c>
      <c r="F88" s="153" t="s">
        <v>183</v>
      </c>
      <c r="G88" s="153" t="s">
        <v>81</v>
      </c>
      <c r="H88" s="266" t="s">
        <v>182</v>
      </c>
      <c r="I88" s="154" t="s">
        <v>11</v>
      </c>
      <c r="J88" s="154" t="s">
        <v>11</v>
      </c>
      <c r="K88" s="154" t="s">
        <v>11</v>
      </c>
      <c r="L88" s="646">
        <v>2</v>
      </c>
      <c r="M88" s="646">
        <v>2</v>
      </c>
      <c r="N88" s="539">
        <f t="shared" si="8"/>
        <v>4</v>
      </c>
      <c r="O88" s="957" t="str">
        <f t="shared" si="7"/>
        <v>BAJO</v>
      </c>
      <c r="P88" s="953">
        <v>25</v>
      </c>
      <c r="Q88" s="539">
        <f t="shared" si="9"/>
        <v>100</v>
      </c>
      <c r="R88" s="541" t="str">
        <f t="shared" si="10"/>
        <v>III</v>
      </c>
      <c r="S88" s="269" t="str">
        <f>IF(Q88&gt;=600,"NO ACEPTABLE",IF(Q88&gt;=150,"ACEPTABLE CON CONTROL ESPECIFICO",IF(Q88&gt;=40,"MEJORABLE",IF(Q88&gt;=20,"ACEPTABLE"))))</f>
        <v>MEJORABLE</v>
      </c>
      <c r="T88" s="154" t="s">
        <v>13</v>
      </c>
      <c r="U88" s="154" t="s">
        <v>13</v>
      </c>
      <c r="V88" s="154" t="s">
        <v>13</v>
      </c>
      <c r="W88" s="270" t="s">
        <v>1924</v>
      </c>
      <c r="X88" s="212" t="s">
        <v>13</v>
      </c>
    </row>
    <row r="89" spans="3:24" ht="28.8" thickBot="1">
      <c r="C89" s="255"/>
      <c r="D89" s="255"/>
      <c r="E89" s="519"/>
      <c r="F89" s="522"/>
      <c r="G89" s="522"/>
      <c r="H89" s="520"/>
      <c r="I89" s="521"/>
      <c r="J89" s="521"/>
      <c r="K89" s="521"/>
      <c r="L89" s="259"/>
      <c r="M89" s="259"/>
      <c r="N89" s="259"/>
      <c r="O89" s="260"/>
      <c r="P89" s="259"/>
      <c r="Q89" s="259"/>
      <c r="R89" s="261"/>
      <c r="S89" s="253"/>
      <c r="T89" s="224"/>
      <c r="U89" s="224"/>
      <c r="V89" s="224"/>
      <c r="W89" s="225"/>
      <c r="X89" s="921"/>
    </row>
    <row r="90" spans="3:24" ht="94.5" customHeight="1">
      <c r="C90" s="255"/>
      <c r="D90" s="255"/>
      <c r="E90" s="1726" t="s">
        <v>2212</v>
      </c>
      <c r="F90" s="1727"/>
      <c r="G90" s="1728"/>
      <c r="H90" s="520"/>
      <c r="I90" s="1740" t="s">
        <v>2214</v>
      </c>
      <c r="J90" s="1741"/>
      <c r="K90" s="1742"/>
      <c r="L90" s="259"/>
      <c r="M90" s="1746" t="s">
        <v>2218</v>
      </c>
      <c r="N90" s="1747"/>
      <c r="O90" s="1747"/>
      <c r="P90" s="1747"/>
      <c r="Q90" s="1748"/>
      <c r="R90" s="261"/>
      <c r="S90" s="1732" t="s">
        <v>2224</v>
      </c>
      <c r="T90" s="1733"/>
      <c r="U90" s="1734"/>
      <c r="V90" s="224"/>
      <c r="W90" s="1738" t="s">
        <v>2227</v>
      </c>
      <c r="X90" s="921"/>
    </row>
    <row r="91" spans="3:24" ht="75.75" customHeight="1" thickBot="1">
      <c r="C91" s="255"/>
      <c r="D91" s="255"/>
      <c r="E91" s="1729"/>
      <c r="F91" s="1730"/>
      <c r="G91" s="1731"/>
      <c r="H91" s="258"/>
      <c r="I91" s="1743"/>
      <c r="J91" s="1744"/>
      <c r="K91" s="1745"/>
      <c r="L91" s="259"/>
      <c r="M91" s="1749"/>
      <c r="N91" s="1750"/>
      <c r="O91" s="1750"/>
      <c r="P91" s="1750"/>
      <c r="Q91" s="1751"/>
      <c r="R91" s="261"/>
      <c r="S91" s="1735"/>
      <c r="T91" s="1736"/>
      <c r="U91" s="1737"/>
      <c r="V91" s="224"/>
      <c r="W91" s="1739"/>
      <c r="X91" s="921"/>
    </row>
    <row r="92" spans="3:24">
      <c r="X92" s="169"/>
    </row>
    <row r="93" spans="3:24">
      <c r="X93" s="169"/>
    </row>
    <row r="94" spans="3:24">
      <c r="X94" s="169"/>
    </row>
    <row r="95" spans="3:24">
      <c r="X95" s="169"/>
    </row>
    <row r="96" spans="3:24">
      <c r="X96" s="169"/>
    </row>
    <row r="97" spans="24:24">
      <c r="X97" s="169"/>
    </row>
    <row r="98" spans="24:24">
      <c r="X98" s="169"/>
    </row>
    <row r="99" spans="24:24">
      <c r="X99" s="169"/>
    </row>
  </sheetData>
  <mergeCells count="38">
    <mergeCell ref="D43:D46"/>
    <mergeCell ref="C11:C39"/>
    <mergeCell ref="D23:D26"/>
    <mergeCell ref="E23:E26"/>
    <mergeCell ref="D27:D30"/>
    <mergeCell ref="E27:E30"/>
    <mergeCell ref="D31:D33"/>
    <mergeCell ref="D11:D22"/>
    <mergeCell ref="E11:E22"/>
    <mergeCell ref="E43:E46"/>
    <mergeCell ref="D34:D39"/>
    <mergeCell ref="E34:E39"/>
    <mergeCell ref="C40:C46"/>
    <mergeCell ref="D40:D42"/>
    <mergeCell ref="E40:E42"/>
    <mergeCell ref="C8:D8"/>
    <mergeCell ref="E8:X8"/>
    <mergeCell ref="C9:C10"/>
    <mergeCell ref="H9:H10"/>
    <mergeCell ref="I9:K9"/>
    <mergeCell ref="L9:R9"/>
    <mergeCell ref="E9:E10"/>
    <mergeCell ref="F9:G9"/>
    <mergeCell ref="D9:D10"/>
    <mergeCell ref="T9:X9"/>
    <mergeCell ref="C3:C6"/>
    <mergeCell ref="D3:V4"/>
    <mergeCell ref="X3:X6"/>
    <mergeCell ref="D5:V6"/>
    <mergeCell ref="U7:V7"/>
    <mergeCell ref="W7:X7"/>
    <mergeCell ref="C47:D71"/>
    <mergeCell ref="E90:G91"/>
    <mergeCell ref="S90:U91"/>
    <mergeCell ref="W90:W91"/>
    <mergeCell ref="I90:K91"/>
    <mergeCell ref="M90:Q91"/>
    <mergeCell ref="C72:D88"/>
  </mergeCells>
  <conditionalFormatting sqref="S49:S66 S72:S88">
    <cfRule type="containsText" dxfId="2126" priority="28" stopIfTrue="1" operator="containsText" text="MEJORABLE">
      <formula>NOT(ISERROR(SEARCH("MEJORABLE",S49)))</formula>
    </cfRule>
    <cfRule type="containsText" dxfId="2125" priority="29" stopIfTrue="1" operator="containsText" text="ACEPTABLE CON CONTROL ESPECIFICO">
      <formula>NOT(ISERROR(SEARCH("ACEPTABLE CON CONTROL ESPECIFICO",S49)))</formula>
    </cfRule>
    <cfRule type="containsText" dxfId="2124" priority="30" stopIfTrue="1" operator="containsText" text="NO ACEPTABLE">
      <formula>NOT(ISERROR(SEARCH("NO ACEPTABLE",S49)))</formula>
    </cfRule>
  </conditionalFormatting>
  <conditionalFormatting sqref="S12:S47">
    <cfRule type="containsText" dxfId="2123" priority="81" stopIfTrue="1" operator="containsText" text="MEJORABLE">
      <formula>NOT(ISERROR(SEARCH("MEJORABLE",S12)))</formula>
    </cfRule>
    <cfRule type="containsText" dxfId="2122" priority="82" stopIfTrue="1" operator="containsText" text="ACEPTABLE CON CONTROL ESPECIFICO">
      <formula>NOT(ISERROR(SEARCH("ACEPTABLE CON CONTROL ESPECIFICO",S12)))</formula>
    </cfRule>
    <cfRule type="containsText" dxfId="2121" priority="83" stopIfTrue="1" operator="containsText" text="NO ACEPTABLE">
      <formula>NOT(ISERROR(SEARCH("NO ACEPTABLE",S12)))</formula>
    </cfRule>
  </conditionalFormatting>
  <conditionalFormatting sqref="S48">
    <cfRule type="containsText" dxfId="2120" priority="10" stopIfTrue="1" operator="containsText" text="MEJORABLE">
      <formula>NOT(ISERROR(SEARCH("MEJORABLE",S48)))</formula>
    </cfRule>
    <cfRule type="containsText" dxfId="2119" priority="11" stopIfTrue="1" operator="containsText" text="ACEPTABLE CON CONTROL ESPECIFICO">
      <formula>NOT(ISERROR(SEARCH("ACEPTABLE CON CONTROL ESPECIFICO",S48)))</formula>
    </cfRule>
    <cfRule type="containsText" dxfId="2118" priority="12" stopIfTrue="1" operator="containsText" text="NO ACEPTABLE">
      <formula>NOT(ISERROR(SEARCH("NO ACEPTABLE",S48)))</formula>
    </cfRule>
  </conditionalFormatting>
  <conditionalFormatting sqref="S67:S71">
    <cfRule type="containsText" dxfId="2117" priority="4" stopIfTrue="1" operator="containsText" text="MEJORABLE">
      <formula>NOT(ISERROR(SEARCH("MEJORABLE",S67)))</formula>
    </cfRule>
    <cfRule type="containsText" dxfId="2116" priority="5" stopIfTrue="1" operator="containsText" text="ACEPTABLE CON CONTROL ESPECIFICO">
      <formula>NOT(ISERROR(SEARCH("ACEPTABLE CON CONTROL ESPECIFICO",S67)))</formula>
    </cfRule>
    <cfRule type="containsText" dxfId="2115" priority="6" stopIfTrue="1" operator="containsText" text="NO ACEPTABLE">
      <formula>NOT(ISERROR(SEARCH("NO ACEPTABLE",S67)))</formula>
    </cfRule>
  </conditionalFormatting>
  <conditionalFormatting sqref="S11">
    <cfRule type="containsText" dxfId="2114" priority="1" stopIfTrue="1" operator="containsText" text="MEJORABLE">
      <formula>NOT(ISERROR(SEARCH("MEJORABLE",S11)))</formula>
    </cfRule>
    <cfRule type="containsText" dxfId="2113" priority="2" stopIfTrue="1" operator="containsText" text="ACEPTABLE CON CONTROL ESPECIFICO">
      <formula>NOT(ISERROR(SEARCH("ACEPTABLE CON CONTROL ESPECIFICO",S11)))</formula>
    </cfRule>
    <cfRule type="containsText" dxfId="2112" priority="3" stopIfTrue="1" operator="containsText" text="NO ACEPTABLE">
      <formula>NOT(ISERROR(SEARCH("NO ACEPTABLE",S11)))</formula>
    </cfRule>
  </conditionalFormatting>
  <hyperlinks>
    <hyperlink ref="E90" location="'ADULTO MAYOR'!A1" display="ADULTO MAYOR" xr:uid="{00000000-0004-0000-1D00-000000000000}"/>
    <hyperlink ref="I90" location="'CASA DE LA MUJER'!A1" display="CASA DE LA MUJER" xr:uid="{00000000-0004-0000-1D00-000001000000}"/>
    <hyperlink ref="M90" location="'CENTRO DIA BARRIO INDUSTRIAL'!A1" display="CENTRO DIA BARRIO INDUSTRIAL" xr:uid="{00000000-0004-0000-1D00-000002000000}"/>
    <hyperlink ref="S90" location="'CENTRO DIA BARRIO POPULAR'!A1" display="CENTRO DIA BARRIO POPULAR" xr:uid="{00000000-0004-0000-1D00-000003000000}"/>
    <hyperlink ref="W90" location="'DIRECCIÓN INFANCIA Y ADOLE'!A1" display="DIRECCIÓN INFANCIA Y ADOLE" xr:uid="{00000000-0004-0000-1D00-000004000000}"/>
    <hyperlink ref="F48" location="'RIESGO VIAL'!A1" display="RIESGO VIAL" xr:uid="{00000000-0004-0000-1D00-000005000000}"/>
  </hyperlinks>
  <pageMargins left="0.7" right="0.7" top="0.75" bottom="0.75" header="0.3" footer="0.3"/>
  <pageSetup scale="10" orientation="portrait" r:id="rId1"/>
  <rowBreaks count="2" manualBreakCount="2">
    <brk id="60" min="1" max="24" man="1"/>
    <brk id="88"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D00-000000000000}">
          <x14:formula1>
            <xm:f>'G. NIVEL DE CONSECUENCIA'!$D$10:$D$13</xm:f>
          </x14:formula1>
          <xm:sqref>P11:P88</xm:sqref>
        </x14:dataValidation>
        <x14:dataValidation type="list" allowBlank="1" showInputMessage="1" showErrorMessage="1" promptTitle="NE" prompt="4 = Continua_x000a_3 = Frecuente_x000a_2 = Ocasional_x000a_1 = Esporádica" xr:uid="{00000000-0002-0000-1D00-000001000000}">
          <x14:formula1>
            <xm:f>'D. NIVEL DE EXPOSICIÓN'!$D$8:$D$15</xm:f>
          </x14:formula1>
          <xm:sqref>M11:M88</xm:sqref>
        </x14:dataValidation>
        <x14:dataValidation type="list" allowBlank="1" showInputMessage="1" showErrorMessage="1" prompt="10 = Muy Alto_x000a_6 = Alto_x000a_2 = Medio_x000a_0 = Bajo" xr:uid="{00000000-0002-0000-1D00-000002000000}">
          <x14:formula1>
            <xm:f>'C. NIVEL DE DEFICIENCIA'!$C$8:$C$17</xm:f>
          </x14:formula1>
          <xm:sqref>L11:L88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5"/>
  <dimension ref="C1:X139"/>
  <sheetViews>
    <sheetView view="pageBreakPreview" zoomScale="20" zoomScaleNormal="10" zoomScaleSheetLayoutView="20" workbookViewId="0"/>
  </sheetViews>
  <sheetFormatPr baseColWidth="10" defaultColWidth="11.44140625" defaultRowHeight="14.4"/>
  <cols>
    <col min="1" max="2" width="11.44140625" style="169"/>
    <col min="3" max="3" width="40.6640625" style="169" customWidth="1"/>
    <col min="4" max="4" width="34.6640625" style="169" customWidth="1"/>
    <col min="5" max="5" width="26" style="169" customWidth="1"/>
    <col min="6" max="6" width="41.44140625" style="169" customWidth="1"/>
    <col min="7" max="7" width="56.6640625" style="335" customWidth="1"/>
    <col min="8" max="8" width="34.6640625" style="169" customWidth="1"/>
    <col min="9" max="9" width="28.44140625" style="169" customWidth="1"/>
    <col min="10" max="10" width="29.109375" style="169" customWidth="1"/>
    <col min="11" max="11" width="34.6640625" style="169" customWidth="1"/>
    <col min="12" max="12" width="32.33203125" style="169" customWidth="1"/>
    <col min="13" max="13" width="47.6640625" style="169" bestFit="1" customWidth="1"/>
    <col min="14" max="14" width="33.33203125" style="169" customWidth="1"/>
    <col min="15" max="15" width="25.33203125" style="335" customWidth="1"/>
    <col min="16" max="16" width="20" style="169" customWidth="1"/>
    <col min="17" max="17" width="22.6640625" style="169" customWidth="1"/>
    <col min="18" max="18" width="25.44140625" style="169" customWidth="1"/>
    <col min="19" max="19" width="41.44140625" style="169" customWidth="1"/>
    <col min="20" max="20" width="26.6640625" style="169" customWidth="1"/>
    <col min="21" max="21" width="27.6640625" style="169" customWidth="1"/>
    <col min="22" max="22" width="52.6640625" style="169" customWidth="1"/>
    <col min="23" max="23" width="101.6640625" style="169" customWidth="1"/>
    <col min="24" max="24" width="48.109375" style="238" customWidth="1"/>
    <col min="25" max="16384" width="11.44140625" style="169"/>
  </cols>
  <sheetData>
    <row r="1" spans="3:24" ht="27.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75" customHeight="1">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75" customHeight="1">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48.75" customHeight="1">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76.5" customHeight="1">
      <c r="C5" s="251" t="s">
        <v>3</v>
      </c>
      <c r="D5" s="205">
        <v>43518</v>
      </c>
      <c r="E5" s="205">
        <v>43533</v>
      </c>
      <c r="F5" s="205">
        <v>43710</v>
      </c>
      <c r="G5" s="205">
        <v>43719</v>
      </c>
      <c r="H5" s="205">
        <v>43732</v>
      </c>
      <c r="I5" s="205">
        <v>43768</v>
      </c>
      <c r="J5" s="205">
        <v>44034</v>
      </c>
      <c r="K5" s="205">
        <v>44295</v>
      </c>
      <c r="L5" s="205">
        <v>44708</v>
      </c>
      <c r="M5" s="205">
        <v>45114</v>
      </c>
      <c r="N5" s="205">
        <v>45471</v>
      </c>
      <c r="O5" s="190"/>
      <c r="P5" s="190"/>
      <c r="Q5" s="190"/>
      <c r="R5" s="190"/>
      <c r="S5" s="187"/>
      <c r="T5" s="249"/>
      <c r="U5" s="1405"/>
      <c r="V5" s="1405"/>
      <c r="W5" s="1406"/>
      <c r="X5" s="1407"/>
    </row>
    <row r="6" spans="3:24" ht="45">
      <c r="C6" s="1485" t="s">
        <v>128</v>
      </c>
      <c r="D6" s="1486"/>
      <c r="E6" s="1487" t="s">
        <v>2251</v>
      </c>
      <c r="F6" s="1487"/>
      <c r="G6" s="1487"/>
      <c r="H6" s="1487"/>
      <c r="I6" s="1487"/>
      <c r="J6" s="1487"/>
      <c r="K6" s="1487"/>
      <c r="L6" s="1487"/>
      <c r="M6" s="1487"/>
      <c r="N6" s="1487"/>
      <c r="O6" s="1487"/>
      <c r="P6" s="1487"/>
      <c r="Q6" s="1487"/>
      <c r="R6" s="1487"/>
      <c r="S6" s="1487"/>
      <c r="T6" s="1487"/>
      <c r="U6" s="1487"/>
      <c r="V6" s="1487"/>
      <c r="W6" s="1487"/>
      <c r="X6" s="1488"/>
    </row>
    <row r="7" spans="3:24" ht="61.5" customHeight="1">
      <c r="C7" s="1759" t="s">
        <v>65</v>
      </c>
      <c r="D7" s="1760" t="s">
        <v>66</v>
      </c>
      <c r="E7" s="1760" t="s">
        <v>67</v>
      </c>
      <c r="F7" s="1760" t="s">
        <v>4</v>
      </c>
      <c r="G7" s="1760"/>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1.75" customHeight="1">
      <c r="C8" s="1759"/>
      <c r="D8" s="1761"/>
      <c r="E8" s="1761"/>
      <c r="F8" s="948" t="s">
        <v>812</v>
      </c>
      <c r="G8" s="94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282" customHeight="1">
      <c r="C9" s="1491" t="s">
        <v>77</v>
      </c>
      <c r="D9" s="1492" t="s">
        <v>3753</v>
      </c>
      <c r="E9" s="1440" t="s">
        <v>6</v>
      </c>
      <c r="F9" s="1110" t="s">
        <v>2266</v>
      </c>
      <c r="G9" s="122" t="s">
        <v>8</v>
      </c>
      <c r="H9" s="125" t="s">
        <v>3511</v>
      </c>
      <c r="I9" s="125" t="s">
        <v>11</v>
      </c>
      <c r="J9" s="125" t="s">
        <v>11</v>
      </c>
      <c r="K9" s="125" t="s">
        <v>189</v>
      </c>
      <c r="L9" s="472">
        <v>6</v>
      </c>
      <c r="M9" s="472">
        <v>2</v>
      </c>
      <c r="N9" s="639">
        <f>+L9*M9</f>
        <v>12</v>
      </c>
      <c r="O9" s="950" t="str">
        <f>IF(N9&gt;=24,"MUY ALTO",IF(N9&gt;=10,"ALTO",IF(N9&gt;=6,"MEDIO","BAJO")))</f>
        <v>ALTO</v>
      </c>
      <c r="P9" s="639">
        <v>25</v>
      </c>
      <c r="Q9" s="639">
        <f>+N9*P9</f>
        <v>300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50" t="s">
        <v>3599</v>
      </c>
      <c r="X9" s="24" t="s">
        <v>190</v>
      </c>
    </row>
    <row r="10" spans="3:24" ht="213" customHeight="1">
      <c r="C10" s="1491"/>
      <c r="D10" s="1492"/>
      <c r="E10" s="1440"/>
      <c r="F10" s="138" t="s">
        <v>2267</v>
      </c>
      <c r="G10" s="122" t="s">
        <v>8</v>
      </c>
      <c r="H10" s="125" t="s">
        <v>3511</v>
      </c>
      <c r="I10" s="125" t="s">
        <v>11</v>
      </c>
      <c r="J10" s="125" t="s">
        <v>11</v>
      </c>
      <c r="K10" s="125" t="s">
        <v>189</v>
      </c>
      <c r="L10" s="472">
        <v>6</v>
      </c>
      <c r="M10" s="472">
        <v>2</v>
      </c>
      <c r="N10" s="272">
        <f>+L10*M10</f>
        <v>12</v>
      </c>
      <c r="O10" s="950" t="str">
        <f t="shared" ref="O10:O73" si="0">IF(N10&gt;=24,"MUY ALTO",IF(N10&gt;=10,"ALTO",IF(N10&gt;=6,"MEDIO","BAJO")))</f>
        <v>ALTO</v>
      </c>
      <c r="P10" s="639">
        <v>25</v>
      </c>
      <c r="Q10" s="272">
        <f>+N10*P10</f>
        <v>300</v>
      </c>
      <c r="R10" s="274" t="str">
        <f>IF(Q10&gt;=600,"I",IF(Q10&gt;=150,"II",IF(Q10&gt;=40,"III",IF(Q10&gt;=20,"IV"))))</f>
        <v>II</v>
      </c>
      <c r="S10" s="246" t="str">
        <f>IF(Q10&gt;=600,"NO ACEPTABLE",IF(Q10&gt;=150,"ACEPTABLE CON CONTROL ESPECIFICO",IF(Q10&gt;=40,"MEJORABLE",IF(Q10&gt;=20,"ACEPTABLE"))))</f>
        <v>ACEPTABLE CON CONTROL ESPECIFICO</v>
      </c>
      <c r="T10" s="161" t="s">
        <v>91</v>
      </c>
      <c r="U10" s="161" t="s">
        <v>91</v>
      </c>
      <c r="V10" s="161" t="s">
        <v>91</v>
      </c>
      <c r="W10" s="26" t="s">
        <v>3600</v>
      </c>
      <c r="X10" s="24" t="s">
        <v>190</v>
      </c>
    </row>
    <row r="11" spans="3:24" ht="356.25" customHeight="1">
      <c r="C11" s="1491"/>
      <c r="D11" s="1492"/>
      <c r="E11" s="1440"/>
      <c r="F11" s="1110" t="s">
        <v>3601</v>
      </c>
      <c r="G11" s="122" t="s">
        <v>8</v>
      </c>
      <c r="H11" s="125" t="s">
        <v>3565</v>
      </c>
      <c r="I11" s="125" t="s">
        <v>11</v>
      </c>
      <c r="J11" s="125" t="s">
        <v>11</v>
      </c>
      <c r="K11" s="125" t="s">
        <v>189</v>
      </c>
      <c r="L11" s="472">
        <v>6</v>
      </c>
      <c r="M11" s="472">
        <v>2</v>
      </c>
      <c r="N11" s="272">
        <f t="shared" ref="N11:N75" si="1">+L11*M11</f>
        <v>12</v>
      </c>
      <c r="O11" s="950" t="str">
        <f t="shared" si="0"/>
        <v>ALTO</v>
      </c>
      <c r="P11" s="639">
        <v>25</v>
      </c>
      <c r="Q11" s="272">
        <f t="shared" ref="Q11:Q75" si="2">+N11*P11</f>
        <v>300</v>
      </c>
      <c r="R11" s="274" t="str">
        <f t="shared" ref="R11:R75" si="3">IF(Q11&gt;=600,"I",IF(Q11&gt;=150,"II",IF(Q11&gt;=40,"III",IF(Q11&gt;=20,"IV"))))</f>
        <v>II</v>
      </c>
      <c r="S11" s="246" t="str">
        <f t="shared" ref="S11:S75" si="4">IF(Q11&gt;=600,"NO ACEPTABLE",IF(Q11&gt;=150,"ACEPTABLE CON CONTROL ESPECIFICO",IF(Q11&gt;=40,"MEJORABLE",IF(Q11&gt;=20,"ACEPTABLE"))))</f>
        <v>ACEPTABLE CON CONTROL ESPECIFICO</v>
      </c>
      <c r="T11" s="161" t="s">
        <v>91</v>
      </c>
      <c r="U11" s="161" t="s">
        <v>91</v>
      </c>
      <c r="V11" s="161" t="s">
        <v>91</v>
      </c>
      <c r="W11" s="26" t="s">
        <v>3602</v>
      </c>
      <c r="X11" s="24" t="s">
        <v>190</v>
      </c>
    </row>
    <row r="12" spans="3:24" ht="254.25" customHeight="1">
      <c r="C12" s="1491"/>
      <c r="D12" s="1492"/>
      <c r="E12" s="1440"/>
      <c r="F12" s="139" t="s">
        <v>2269</v>
      </c>
      <c r="G12" s="122" t="s">
        <v>195</v>
      </c>
      <c r="H12" s="129" t="s">
        <v>197</v>
      </c>
      <c r="I12" s="129" t="s">
        <v>858</v>
      </c>
      <c r="J12" s="129" t="s">
        <v>196</v>
      </c>
      <c r="K12" s="129" t="s">
        <v>1338</v>
      </c>
      <c r="L12" s="472">
        <v>2</v>
      </c>
      <c r="M12" s="472">
        <v>2</v>
      </c>
      <c r="N12" s="272">
        <f t="shared" si="1"/>
        <v>4</v>
      </c>
      <c r="O12" s="950" t="str">
        <f t="shared" si="0"/>
        <v>BAJO</v>
      </c>
      <c r="P12" s="639">
        <v>25</v>
      </c>
      <c r="Q12" s="272">
        <f t="shared" si="2"/>
        <v>100</v>
      </c>
      <c r="R12" s="274" t="str">
        <f t="shared" si="3"/>
        <v>III</v>
      </c>
      <c r="S12" s="246" t="str">
        <f t="shared" si="4"/>
        <v>MEJORABLE</v>
      </c>
      <c r="T12" s="162" t="s">
        <v>91</v>
      </c>
      <c r="U12" s="162" t="s">
        <v>91</v>
      </c>
      <c r="V12" s="162" t="s">
        <v>91</v>
      </c>
      <c r="W12" s="50" t="s">
        <v>2229</v>
      </c>
      <c r="X12" s="31" t="s">
        <v>13</v>
      </c>
    </row>
    <row r="13" spans="3:24" ht="96">
      <c r="C13" s="1491"/>
      <c r="D13" s="1492"/>
      <c r="E13" s="1440"/>
      <c r="F13" s="132" t="s">
        <v>4481</v>
      </c>
      <c r="G13" s="122" t="s">
        <v>8</v>
      </c>
      <c r="H13" s="125" t="s">
        <v>1339</v>
      </c>
      <c r="I13" s="125" t="s">
        <v>11</v>
      </c>
      <c r="J13" s="125" t="s">
        <v>1340</v>
      </c>
      <c r="K13" s="129" t="s">
        <v>1338</v>
      </c>
      <c r="L13" s="472">
        <v>6</v>
      </c>
      <c r="M13" s="472">
        <v>2</v>
      </c>
      <c r="N13" s="272">
        <f t="shared" si="1"/>
        <v>12</v>
      </c>
      <c r="O13" s="950" t="str">
        <f t="shared" si="0"/>
        <v>ALTO</v>
      </c>
      <c r="P13" s="639">
        <v>25</v>
      </c>
      <c r="Q13" s="272">
        <f t="shared" si="2"/>
        <v>300</v>
      </c>
      <c r="R13" s="274" t="str">
        <f t="shared" si="3"/>
        <v>II</v>
      </c>
      <c r="S13" s="246" t="str">
        <f t="shared" si="4"/>
        <v>ACEPTABLE CON CONTROL ESPECIFICO</v>
      </c>
      <c r="T13" s="161" t="s">
        <v>91</v>
      </c>
      <c r="U13" s="161" t="s">
        <v>91</v>
      </c>
      <c r="V13" s="161" t="s">
        <v>91</v>
      </c>
      <c r="W13" s="26" t="s">
        <v>3603</v>
      </c>
      <c r="X13" s="25" t="s">
        <v>13</v>
      </c>
    </row>
    <row r="14" spans="3:24" ht="219" customHeight="1">
      <c r="C14" s="1491"/>
      <c r="D14" s="1492"/>
      <c r="E14" s="1440"/>
      <c r="F14" s="1110" t="s">
        <v>2270</v>
      </c>
      <c r="G14" s="122" t="s">
        <v>8</v>
      </c>
      <c r="H14" s="125" t="s">
        <v>192</v>
      </c>
      <c r="I14" s="132" t="s">
        <v>11</v>
      </c>
      <c r="J14" s="132" t="s">
        <v>11</v>
      </c>
      <c r="K14" s="132" t="s">
        <v>11</v>
      </c>
      <c r="L14" s="472">
        <v>6</v>
      </c>
      <c r="M14" s="472">
        <v>2</v>
      </c>
      <c r="N14" s="272">
        <f t="shared" si="1"/>
        <v>12</v>
      </c>
      <c r="O14" s="950" t="str">
        <f t="shared" si="0"/>
        <v>ALTO</v>
      </c>
      <c r="P14" s="639">
        <v>25</v>
      </c>
      <c r="Q14" s="272">
        <f t="shared" si="2"/>
        <v>300</v>
      </c>
      <c r="R14" s="274" t="str">
        <f t="shared" si="3"/>
        <v>II</v>
      </c>
      <c r="S14" s="246" t="str">
        <f t="shared" si="4"/>
        <v>ACEPTABLE CON CONTROL ESPECIFICO</v>
      </c>
      <c r="T14" s="162" t="s">
        <v>91</v>
      </c>
      <c r="U14" s="162" t="s">
        <v>91</v>
      </c>
      <c r="V14" s="162" t="s">
        <v>91</v>
      </c>
      <c r="W14" s="26" t="s">
        <v>3604</v>
      </c>
      <c r="X14" s="24" t="s">
        <v>13</v>
      </c>
    </row>
    <row r="15" spans="3:24" ht="242.25" customHeight="1">
      <c r="C15" s="1491"/>
      <c r="D15" s="1492"/>
      <c r="E15" s="1440"/>
      <c r="F15" s="1110" t="s">
        <v>2271</v>
      </c>
      <c r="G15" s="122" t="s">
        <v>8</v>
      </c>
      <c r="H15" s="125" t="s">
        <v>3511</v>
      </c>
      <c r="I15" s="125" t="s">
        <v>11</v>
      </c>
      <c r="J15" s="125" t="s">
        <v>11</v>
      </c>
      <c r="K15" s="125" t="s">
        <v>189</v>
      </c>
      <c r="L15" s="472">
        <v>6</v>
      </c>
      <c r="M15" s="472">
        <v>3</v>
      </c>
      <c r="N15" s="272">
        <f t="shared" si="1"/>
        <v>18</v>
      </c>
      <c r="O15" s="950" t="str">
        <f t="shared" si="0"/>
        <v>ALTO</v>
      </c>
      <c r="P15" s="639">
        <v>25</v>
      </c>
      <c r="Q15" s="272">
        <f t="shared" si="2"/>
        <v>450</v>
      </c>
      <c r="R15" s="274" t="str">
        <f t="shared" si="3"/>
        <v>II</v>
      </c>
      <c r="S15" s="246" t="str">
        <f t="shared" si="4"/>
        <v>ACEPTABLE CON CONTROL ESPECIFICO</v>
      </c>
      <c r="T15" s="161" t="s">
        <v>91</v>
      </c>
      <c r="U15" s="161" t="s">
        <v>91</v>
      </c>
      <c r="V15" s="161" t="s">
        <v>91</v>
      </c>
      <c r="W15" s="50" t="s">
        <v>3605</v>
      </c>
      <c r="X15" s="24" t="s">
        <v>1341</v>
      </c>
    </row>
    <row r="16" spans="3:24" ht="208.5" customHeight="1">
      <c r="C16" s="1491"/>
      <c r="D16" s="1492"/>
      <c r="E16" s="1440"/>
      <c r="F16" s="139" t="s">
        <v>2272</v>
      </c>
      <c r="G16" s="122" t="s">
        <v>20</v>
      </c>
      <c r="H16" s="129" t="s">
        <v>198</v>
      </c>
      <c r="I16" s="129" t="s">
        <v>11</v>
      </c>
      <c r="J16" s="129" t="s">
        <v>196</v>
      </c>
      <c r="K16" s="129" t="s">
        <v>1338</v>
      </c>
      <c r="L16" s="472">
        <v>2</v>
      </c>
      <c r="M16" s="472">
        <v>2</v>
      </c>
      <c r="N16" s="272">
        <f t="shared" si="1"/>
        <v>4</v>
      </c>
      <c r="O16" s="950" t="str">
        <f t="shared" si="0"/>
        <v>BAJO</v>
      </c>
      <c r="P16" s="639">
        <v>100</v>
      </c>
      <c r="Q16" s="272">
        <f t="shared" si="2"/>
        <v>400</v>
      </c>
      <c r="R16" s="274" t="str">
        <f t="shared" si="3"/>
        <v>II</v>
      </c>
      <c r="S16" s="246" t="str">
        <f t="shared" si="4"/>
        <v>ACEPTABLE CON CONTROL ESPECIFICO</v>
      </c>
      <c r="T16" s="161" t="s">
        <v>91</v>
      </c>
      <c r="U16" s="161" t="s">
        <v>91</v>
      </c>
      <c r="V16" s="161" t="s">
        <v>91</v>
      </c>
      <c r="W16" s="26" t="s">
        <v>3606</v>
      </c>
      <c r="X16" s="24" t="s">
        <v>190</v>
      </c>
    </row>
    <row r="17" spans="3:24" ht="357" customHeight="1">
      <c r="C17" s="1491"/>
      <c r="D17" s="1492"/>
      <c r="E17" s="1440"/>
      <c r="F17" s="139" t="s">
        <v>2273</v>
      </c>
      <c r="G17" s="122" t="s">
        <v>20</v>
      </c>
      <c r="H17" s="139" t="s">
        <v>202</v>
      </c>
      <c r="I17" s="129" t="s">
        <v>11</v>
      </c>
      <c r="J17" s="129" t="s">
        <v>196</v>
      </c>
      <c r="K17" s="129" t="s">
        <v>196</v>
      </c>
      <c r="L17" s="472">
        <v>2</v>
      </c>
      <c r="M17" s="472">
        <v>2</v>
      </c>
      <c r="N17" s="272">
        <f t="shared" si="1"/>
        <v>4</v>
      </c>
      <c r="O17" s="950" t="str">
        <f t="shared" si="0"/>
        <v>BAJO</v>
      </c>
      <c r="P17" s="639">
        <v>25</v>
      </c>
      <c r="Q17" s="272">
        <f t="shared" si="2"/>
        <v>100</v>
      </c>
      <c r="R17" s="274" t="str">
        <f t="shared" si="3"/>
        <v>III</v>
      </c>
      <c r="S17" s="246" t="str">
        <f t="shared" si="4"/>
        <v>MEJORABLE</v>
      </c>
      <c r="T17" s="161" t="s">
        <v>91</v>
      </c>
      <c r="U17" s="161" t="s">
        <v>91</v>
      </c>
      <c r="V17" s="161" t="s">
        <v>91</v>
      </c>
      <c r="W17" s="50" t="s">
        <v>3607</v>
      </c>
      <c r="X17" s="24" t="s">
        <v>13</v>
      </c>
    </row>
    <row r="18" spans="3:24" ht="188.25" customHeight="1">
      <c r="C18" s="1491"/>
      <c r="D18" s="1492"/>
      <c r="E18" s="1440"/>
      <c r="F18" s="138" t="s">
        <v>2274</v>
      </c>
      <c r="G18" s="122" t="s">
        <v>20</v>
      </c>
      <c r="H18" s="125" t="s">
        <v>246</v>
      </c>
      <c r="I18" s="132" t="s">
        <v>11</v>
      </c>
      <c r="J18" s="132" t="s">
        <v>11</v>
      </c>
      <c r="K18" s="132" t="s">
        <v>1338</v>
      </c>
      <c r="L18" s="472">
        <v>2</v>
      </c>
      <c r="M18" s="472">
        <v>2</v>
      </c>
      <c r="N18" s="272">
        <f t="shared" si="1"/>
        <v>4</v>
      </c>
      <c r="O18" s="950" t="str">
        <f t="shared" si="0"/>
        <v>BAJO</v>
      </c>
      <c r="P18" s="639">
        <v>25</v>
      </c>
      <c r="Q18" s="272">
        <f t="shared" si="2"/>
        <v>100</v>
      </c>
      <c r="R18" s="274" t="str">
        <f t="shared" si="3"/>
        <v>III</v>
      </c>
      <c r="S18" s="246" t="str">
        <f t="shared" si="4"/>
        <v>MEJORABLE</v>
      </c>
      <c r="T18" s="161" t="s">
        <v>91</v>
      </c>
      <c r="U18" s="161" t="s">
        <v>91</v>
      </c>
      <c r="V18" s="161" t="s">
        <v>91</v>
      </c>
      <c r="W18" s="26" t="s">
        <v>3608</v>
      </c>
      <c r="X18" s="24" t="s">
        <v>13</v>
      </c>
    </row>
    <row r="19" spans="3:24" ht="162.75" customHeight="1">
      <c r="C19" s="1491"/>
      <c r="D19" s="1492"/>
      <c r="E19" s="1440"/>
      <c r="F19" s="139" t="s">
        <v>2275</v>
      </c>
      <c r="G19" s="122" t="s">
        <v>20</v>
      </c>
      <c r="H19" s="139" t="s">
        <v>276</v>
      </c>
      <c r="I19" s="129" t="s">
        <v>11</v>
      </c>
      <c r="J19" s="129" t="s">
        <v>196</v>
      </c>
      <c r="K19" s="129" t="s">
        <v>196</v>
      </c>
      <c r="L19" s="472">
        <v>2</v>
      </c>
      <c r="M19" s="472">
        <v>2</v>
      </c>
      <c r="N19" s="272">
        <f t="shared" si="1"/>
        <v>4</v>
      </c>
      <c r="O19" s="950" t="str">
        <f t="shared" si="0"/>
        <v>BAJO</v>
      </c>
      <c r="P19" s="639">
        <v>25</v>
      </c>
      <c r="Q19" s="272">
        <f t="shared" si="2"/>
        <v>100</v>
      </c>
      <c r="R19" s="274" t="str">
        <f t="shared" si="3"/>
        <v>III</v>
      </c>
      <c r="S19" s="246" t="str">
        <f t="shared" si="4"/>
        <v>MEJORABLE</v>
      </c>
      <c r="T19" s="161" t="s">
        <v>91</v>
      </c>
      <c r="U19" s="161" t="s">
        <v>91</v>
      </c>
      <c r="V19" s="161" t="s">
        <v>91</v>
      </c>
      <c r="W19" s="50" t="s">
        <v>3609</v>
      </c>
      <c r="X19" s="24" t="s">
        <v>13</v>
      </c>
    </row>
    <row r="20" spans="3:24" ht="244.5" customHeight="1">
      <c r="C20" s="1491"/>
      <c r="D20" s="1492"/>
      <c r="E20" s="1440"/>
      <c r="F20" s="139" t="s">
        <v>2276</v>
      </c>
      <c r="G20" s="122" t="s">
        <v>203</v>
      </c>
      <c r="H20" s="129" t="s">
        <v>1342</v>
      </c>
      <c r="I20" s="129" t="s">
        <v>11</v>
      </c>
      <c r="J20" s="129" t="s">
        <v>196</v>
      </c>
      <c r="K20" s="129" t="s">
        <v>1338</v>
      </c>
      <c r="L20" s="472">
        <v>2</v>
      </c>
      <c r="M20" s="472">
        <v>2</v>
      </c>
      <c r="N20" s="272">
        <f t="shared" si="1"/>
        <v>4</v>
      </c>
      <c r="O20" s="950" t="str">
        <f t="shared" si="0"/>
        <v>BAJO</v>
      </c>
      <c r="P20" s="639">
        <v>25</v>
      </c>
      <c r="Q20" s="272">
        <f t="shared" si="2"/>
        <v>100</v>
      </c>
      <c r="R20" s="274" t="str">
        <f t="shared" si="3"/>
        <v>III</v>
      </c>
      <c r="S20" s="246" t="str">
        <f t="shared" si="4"/>
        <v>MEJORABLE</v>
      </c>
      <c r="T20" s="161" t="s">
        <v>91</v>
      </c>
      <c r="U20" s="161" t="s">
        <v>91</v>
      </c>
      <c r="V20" s="161" t="s">
        <v>1343</v>
      </c>
      <c r="W20" s="28" t="s">
        <v>2230</v>
      </c>
      <c r="X20" s="24" t="s">
        <v>13</v>
      </c>
    </row>
    <row r="21" spans="3:24" ht="279" customHeight="1">
      <c r="C21" s="1491"/>
      <c r="D21" s="1492"/>
      <c r="E21" s="1440"/>
      <c r="F21" s="139" t="s">
        <v>2277</v>
      </c>
      <c r="G21" s="122" t="s">
        <v>1344</v>
      </c>
      <c r="H21" s="139" t="s">
        <v>1345</v>
      </c>
      <c r="I21" s="129" t="s">
        <v>11</v>
      </c>
      <c r="J21" s="129" t="s">
        <v>196</v>
      </c>
      <c r="K21" s="129" t="s">
        <v>859</v>
      </c>
      <c r="L21" s="472">
        <v>2</v>
      </c>
      <c r="M21" s="472">
        <v>2</v>
      </c>
      <c r="N21" s="272">
        <f t="shared" si="1"/>
        <v>4</v>
      </c>
      <c r="O21" s="950" t="str">
        <f t="shared" si="0"/>
        <v>BAJO</v>
      </c>
      <c r="P21" s="639">
        <v>25</v>
      </c>
      <c r="Q21" s="272">
        <f t="shared" si="2"/>
        <v>100</v>
      </c>
      <c r="R21" s="274" t="str">
        <f t="shared" si="3"/>
        <v>III</v>
      </c>
      <c r="S21" s="246" t="str">
        <f t="shared" si="4"/>
        <v>MEJORABLE</v>
      </c>
      <c r="T21" s="161" t="s">
        <v>91</v>
      </c>
      <c r="U21" s="161" t="s">
        <v>91</v>
      </c>
      <c r="V21" s="161" t="s">
        <v>91</v>
      </c>
      <c r="W21" s="28" t="s">
        <v>3610</v>
      </c>
      <c r="X21" s="24" t="s">
        <v>13</v>
      </c>
    </row>
    <row r="22" spans="3:24" ht="279" customHeight="1">
      <c r="C22" s="1491"/>
      <c r="D22" s="1492"/>
      <c r="E22" s="1440"/>
      <c r="F22" s="139" t="s">
        <v>2278</v>
      </c>
      <c r="G22" s="122" t="s">
        <v>1242</v>
      </c>
      <c r="H22" s="132" t="s">
        <v>1346</v>
      </c>
      <c r="I22" s="132" t="s">
        <v>11</v>
      </c>
      <c r="J22" s="132" t="s">
        <v>11</v>
      </c>
      <c r="K22" s="139" t="s">
        <v>204</v>
      </c>
      <c r="L22" s="472">
        <v>6</v>
      </c>
      <c r="M22" s="472">
        <v>2</v>
      </c>
      <c r="N22" s="272">
        <f t="shared" si="1"/>
        <v>12</v>
      </c>
      <c r="O22" s="950" t="str">
        <f t="shared" si="0"/>
        <v>ALTO</v>
      </c>
      <c r="P22" s="639">
        <v>25</v>
      </c>
      <c r="Q22" s="272">
        <f t="shared" si="2"/>
        <v>300</v>
      </c>
      <c r="R22" s="274" t="str">
        <f t="shared" si="3"/>
        <v>II</v>
      </c>
      <c r="S22" s="246" t="str">
        <f t="shared" si="4"/>
        <v>ACEPTABLE CON CONTROL ESPECIFICO</v>
      </c>
      <c r="T22" s="161" t="s">
        <v>91</v>
      </c>
      <c r="U22" s="161" t="s">
        <v>91</v>
      </c>
      <c r="V22" s="161" t="s">
        <v>91</v>
      </c>
      <c r="W22" s="28" t="s">
        <v>3611</v>
      </c>
      <c r="X22" s="29" t="s">
        <v>13</v>
      </c>
    </row>
    <row r="23" spans="3:24" ht="165.75" customHeight="1">
      <c r="C23" s="1491"/>
      <c r="D23" s="1492"/>
      <c r="E23" s="1440"/>
      <c r="F23" s="139" t="s">
        <v>3612</v>
      </c>
      <c r="G23" s="122" t="s">
        <v>86</v>
      </c>
      <c r="H23" s="139" t="s">
        <v>3613</v>
      </c>
      <c r="I23" s="129" t="s">
        <v>11</v>
      </c>
      <c r="J23" s="129" t="s">
        <v>196</v>
      </c>
      <c r="K23" s="129" t="s">
        <v>196</v>
      </c>
      <c r="L23" s="472">
        <v>2</v>
      </c>
      <c r="M23" s="472">
        <v>2</v>
      </c>
      <c r="N23" s="272">
        <f t="shared" si="1"/>
        <v>4</v>
      </c>
      <c r="O23" s="950" t="str">
        <f t="shared" si="0"/>
        <v>BAJO</v>
      </c>
      <c r="P23" s="639">
        <v>25</v>
      </c>
      <c r="Q23" s="272">
        <f t="shared" si="2"/>
        <v>100</v>
      </c>
      <c r="R23" s="274" t="str">
        <f t="shared" si="3"/>
        <v>III</v>
      </c>
      <c r="S23" s="246" t="str">
        <f t="shared" si="4"/>
        <v>MEJORABLE</v>
      </c>
      <c r="T23" s="161" t="s">
        <v>91</v>
      </c>
      <c r="U23" s="161" t="s">
        <v>91</v>
      </c>
      <c r="V23" s="161" t="s">
        <v>1348</v>
      </c>
      <c r="W23" s="30" t="s">
        <v>3614</v>
      </c>
      <c r="X23" s="24" t="s">
        <v>190</v>
      </c>
    </row>
    <row r="24" spans="3:24" ht="251.25" customHeight="1">
      <c r="C24" s="1491"/>
      <c r="D24" s="1492"/>
      <c r="E24" s="1440"/>
      <c r="F24" s="139" t="s">
        <v>2280</v>
      </c>
      <c r="G24" s="122" t="s">
        <v>86</v>
      </c>
      <c r="H24" s="129" t="s">
        <v>1349</v>
      </c>
      <c r="I24" s="139" t="s">
        <v>11</v>
      </c>
      <c r="J24" s="139" t="s">
        <v>11</v>
      </c>
      <c r="K24" s="139" t="s">
        <v>1350</v>
      </c>
      <c r="L24" s="472">
        <v>2</v>
      </c>
      <c r="M24" s="472">
        <v>2</v>
      </c>
      <c r="N24" s="272">
        <f t="shared" si="1"/>
        <v>4</v>
      </c>
      <c r="O24" s="950" t="str">
        <f t="shared" si="0"/>
        <v>BAJO</v>
      </c>
      <c r="P24" s="639">
        <v>25</v>
      </c>
      <c r="Q24" s="272">
        <f t="shared" si="2"/>
        <v>100</v>
      </c>
      <c r="R24" s="274" t="str">
        <f t="shared" si="3"/>
        <v>III</v>
      </c>
      <c r="S24" s="246" t="str">
        <f t="shared" si="4"/>
        <v>MEJORABLE</v>
      </c>
      <c r="T24" s="161" t="s">
        <v>91</v>
      </c>
      <c r="U24" s="161" t="s">
        <v>91</v>
      </c>
      <c r="V24" s="161" t="s">
        <v>91</v>
      </c>
      <c r="W24" s="26" t="s">
        <v>3615</v>
      </c>
      <c r="X24" s="25" t="s">
        <v>13</v>
      </c>
    </row>
    <row r="25" spans="3:24" ht="193.5" customHeight="1">
      <c r="C25" s="1491"/>
      <c r="D25" s="1492"/>
      <c r="E25" s="1440"/>
      <c r="F25" s="1110" t="s">
        <v>2281</v>
      </c>
      <c r="G25" s="122" t="s">
        <v>1242</v>
      </c>
      <c r="H25" s="125" t="s">
        <v>205</v>
      </c>
      <c r="I25" s="125" t="s">
        <v>11</v>
      </c>
      <c r="J25" s="125" t="s">
        <v>1340</v>
      </c>
      <c r="K25" s="125" t="s">
        <v>11</v>
      </c>
      <c r="L25" s="472">
        <v>2</v>
      </c>
      <c r="M25" s="472">
        <v>2</v>
      </c>
      <c r="N25" s="272">
        <f t="shared" si="1"/>
        <v>4</v>
      </c>
      <c r="O25" s="950" t="str">
        <f t="shared" si="0"/>
        <v>BAJO</v>
      </c>
      <c r="P25" s="639">
        <v>25</v>
      </c>
      <c r="Q25" s="272">
        <f t="shared" si="2"/>
        <v>100</v>
      </c>
      <c r="R25" s="274" t="str">
        <f t="shared" si="3"/>
        <v>III</v>
      </c>
      <c r="S25" s="246" t="str">
        <f t="shared" si="4"/>
        <v>MEJORABLE</v>
      </c>
      <c r="T25" s="161" t="s">
        <v>91</v>
      </c>
      <c r="U25" s="161" t="s">
        <v>91</v>
      </c>
      <c r="V25" s="161" t="s">
        <v>91</v>
      </c>
      <c r="W25" s="28" t="s">
        <v>2231</v>
      </c>
      <c r="X25" s="25" t="s">
        <v>13</v>
      </c>
    </row>
    <row r="26" spans="3:24" ht="223.5" customHeight="1">
      <c r="C26" s="1491"/>
      <c r="D26" s="1493" t="s">
        <v>3761</v>
      </c>
      <c r="E26" s="1440" t="s">
        <v>6</v>
      </c>
      <c r="F26" s="139" t="s">
        <v>2269</v>
      </c>
      <c r="G26" s="122" t="s">
        <v>195</v>
      </c>
      <c r="H26" s="129" t="s">
        <v>197</v>
      </c>
      <c r="I26" s="129" t="s">
        <v>858</v>
      </c>
      <c r="J26" s="129" t="s">
        <v>196</v>
      </c>
      <c r="K26" s="129" t="s">
        <v>1338</v>
      </c>
      <c r="L26" s="472">
        <v>2</v>
      </c>
      <c r="M26" s="472">
        <v>2</v>
      </c>
      <c r="N26" s="272">
        <f t="shared" si="1"/>
        <v>4</v>
      </c>
      <c r="O26" s="950" t="str">
        <f t="shared" si="0"/>
        <v>BAJO</v>
      </c>
      <c r="P26" s="639">
        <v>25</v>
      </c>
      <c r="Q26" s="272">
        <f t="shared" si="2"/>
        <v>100</v>
      </c>
      <c r="R26" s="274" t="str">
        <f t="shared" si="3"/>
        <v>III</v>
      </c>
      <c r="S26" s="246" t="str">
        <f t="shared" si="4"/>
        <v>MEJORABLE</v>
      </c>
      <c r="T26" s="162" t="s">
        <v>91</v>
      </c>
      <c r="U26" s="162" t="s">
        <v>91</v>
      </c>
      <c r="V26" s="162" t="s">
        <v>91</v>
      </c>
      <c r="W26" s="50" t="s">
        <v>2232</v>
      </c>
      <c r="X26" s="31" t="s">
        <v>13</v>
      </c>
    </row>
    <row r="27" spans="3:24" ht="223.5" customHeight="1">
      <c r="C27" s="1491"/>
      <c r="D27" s="1493"/>
      <c r="E27" s="1440"/>
      <c r="F27" s="1110" t="s">
        <v>2282</v>
      </c>
      <c r="G27" s="122" t="s">
        <v>8</v>
      </c>
      <c r="H27" s="125" t="s">
        <v>3616</v>
      </c>
      <c r="I27" s="125" t="s">
        <v>11</v>
      </c>
      <c r="J27" s="125" t="s">
        <v>11</v>
      </c>
      <c r="K27" s="125" t="s">
        <v>189</v>
      </c>
      <c r="L27" s="472">
        <v>2</v>
      </c>
      <c r="M27" s="472">
        <v>2</v>
      </c>
      <c r="N27" s="272">
        <f t="shared" si="1"/>
        <v>4</v>
      </c>
      <c r="O27" s="950" t="str">
        <f t="shared" si="0"/>
        <v>BAJO</v>
      </c>
      <c r="P27" s="639">
        <v>25</v>
      </c>
      <c r="Q27" s="272">
        <f t="shared" si="2"/>
        <v>100</v>
      </c>
      <c r="R27" s="274" t="str">
        <f t="shared" si="3"/>
        <v>III</v>
      </c>
      <c r="S27" s="246" t="str">
        <f t="shared" si="4"/>
        <v>MEJORABLE</v>
      </c>
      <c r="T27" s="161" t="s">
        <v>91</v>
      </c>
      <c r="U27" s="161" t="s">
        <v>91</v>
      </c>
      <c r="V27" s="161" t="s">
        <v>91</v>
      </c>
      <c r="W27" s="26" t="s">
        <v>3617</v>
      </c>
      <c r="X27" s="24" t="s">
        <v>190</v>
      </c>
    </row>
    <row r="28" spans="3:24" ht="249" customHeight="1">
      <c r="C28" s="1491"/>
      <c r="D28" s="1493"/>
      <c r="E28" s="1440"/>
      <c r="F28" s="138" t="s">
        <v>2267</v>
      </c>
      <c r="G28" s="122" t="s">
        <v>8</v>
      </c>
      <c r="H28" s="125" t="s">
        <v>3511</v>
      </c>
      <c r="I28" s="125" t="s">
        <v>11</v>
      </c>
      <c r="J28" s="125" t="s">
        <v>11</v>
      </c>
      <c r="K28" s="125" t="s">
        <v>189</v>
      </c>
      <c r="L28" s="472">
        <v>6</v>
      </c>
      <c r="M28" s="472">
        <v>2</v>
      </c>
      <c r="N28" s="272">
        <f t="shared" si="1"/>
        <v>12</v>
      </c>
      <c r="O28" s="950" t="str">
        <f t="shared" si="0"/>
        <v>ALTO</v>
      </c>
      <c r="P28" s="639">
        <v>25</v>
      </c>
      <c r="Q28" s="272">
        <f t="shared" si="2"/>
        <v>300</v>
      </c>
      <c r="R28" s="274" t="str">
        <f t="shared" si="3"/>
        <v>II</v>
      </c>
      <c r="S28" s="246" t="str">
        <f t="shared" si="4"/>
        <v>ACEPTABLE CON CONTROL ESPECIFICO</v>
      </c>
      <c r="T28" s="161" t="s">
        <v>91</v>
      </c>
      <c r="U28" s="161" t="s">
        <v>91</v>
      </c>
      <c r="V28" s="161" t="s">
        <v>91</v>
      </c>
      <c r="W28" s="26" t="s">
        <v>3618</v>
      </c>
      <c r="X28" s="24" t="s">
        <v>190</v>
      </c>
    </row>
    <row r="29" spans="3:24" ht="247.5" customHeight="1">
      <c r="C29" s="1491"/>
      <c r="D29" s="1493"/>
      <c r="E29" s="1440"/>
      <c r="F29" s="139" t="s">
        <v>2283</v>
      </c>
      <c r="G29" s="122" t="s">
        <v>20</v>
      </c>
      <c r="H29" s="139" t="s">
        <v>201</v>
      </c>
      <c r="I29" s="129" t="s">
        <v>11</v>
      </c>
      <c r="J29" s="129" t="s">
        <v>196</v>
      </c>
      <c r="K29" s="129" t="s">
        <v>196</v>
      </c>
      <c r="L29" s="472">
        <v>2</v>
      </c>
      <c r="M29" s="472">
        <v>2</v>
      </c>
      <c r="N29" s="272">
        <f t="shared" si="1"/>
        <v>4</v>
      </c>
      <c r="O29" s="950" t="str">
        <f t="shared" si="0"/>
        <v>BAJO</v>
      </c>
      <c r="P29" s="639">
        <v>25</v>
      </c>
      <c r="Q29" s="272">
        <f t="shared" si="2"/>
        <v>100</v>
      </c>
      <c r="R29" s="274" t="str">
        <f t="shared" si="3"/>
        <v>III</v>
      </c>
      <c r="S29" s="246" t="str">
        <f t="shared" si="4"/>
        <v>MEJORABLE</v>
      </c>
      <c r="T29" s="161" t="s">
        <v>91</v>
      </c>
      <c r="U29" s="161" t="s">
        <v>91</v>
      </c>
      <c r="V29" s="161" t="s">
        <v>91</v>
      </c>
      <c r="W29" s="50" t="s">
        <v>3619</v>
      </c>
      <c r="X29" s="24" t="s">
        <v>13</v>
      </c>
    </row>
    <row r="30" spans="3:24" ht="247.5" customHeight="1">
      <c r="C30" s="1491"/>
      <c r="D30" s="1493"/>
      <c r="E30" s="1440"/>
      <c r="F30" s="138" t="s">
        <v>2284</v>
      </c>
      <c r="G30" s="122" t="s">
        <v>20</v>
      </c>
      <c r="H30" s="132" t="s">
        <v>1352</v>
      </c>
      <c r="I30" s="132" t="s">
        <v>11</v>
      </c>
      <c r="J30" s="132" t="s">
        <v>11</v>
      </c>
      <c r="K30" s="132" t="s">
        <v>11</v>
      </c>
      <c r="L30" s="472">
        <v>2</v>
      </c>
      <c r="M30" s="472">
        <v>2</v>
      </c>
      <c r="N30" s="272">
        <f t="shared" si="1"/>
        <v>4</v>
      </c>
      <c r="O30" s="950" t="str">
        <f t="shared" si="0"/>
        <v>BAJO</v>
      </c>
      <c r="P30" s="639">
        <v>25</v>
      </c>
      <c r="Q30" s="272">
        <f t="shared" si="2"/>
        <v>100</v>
      </c>
      <c r="R30" s="274" t="str">
        <f t="shared" si="3"/>
        <v>III</v>
      </c>
      <c r="S30" s="246" t="str">
        <f t="shared" si="4"/>
        <v>MEJORABLE</v>
      </c>
      <c r="T30" s="161" t="s">
        <v>91</v>
      </c>
      <c r="U30" s="161" t="s">
        <v>91</v>
      </c>
      <c r="V30" s="161" t="s">
        <v>91</v>
      </c>
      <c r="W30" s="50" t="s">
        <v>3620</v>
      </c>
      <c r="X30" s="24" t="s">
        <v>13</v>
      </c>
    </row>
    <row r="31" spans="3:24" ht="247.5" customHeight="1">
      <c r="C31" s="1491"/>
      <c r="D31" s="1493"/>
      <c r="E31" s="1440"/>
      <c r="F31" s="138" t="s">
        <v>2285</v>
      </c>
      <c r="G31" s="122" t="s">
        <v>195</v>
      </c>
      <c r="H31" s="125" t="s">
        <v>194</v>
      </c>
      <c r="I31" s="125" t="s">
        <v>193</v>
      </c>
      <c r="J31" s="125" t="s">
        <v>193</v>
      </c>
      <c r="K31" s="125" t="s">
        <v>193</v>
      </c>
      <c r="L31" s="472">
        <v>2</v>
      </c>
      <c r="M31" s="472">
        <v>2</v>
      </c>
      <c r="N31" s="272">
        <f t="shared" si="1"/>
        <v>4</v>
      </c>
      <c r="O31" s="950" t="str">
        <f t="shared" si="0"/>
        <v>BAJO</v>
      </c>
      <c r="P31" s="639">
        <v>25</v>
      </c>
      <c r="Q31" s="272">
        <f t="shared" si="2"/>
        <v>100</v>
      </c>
      <c r="R31" s="274" t="str">
        <f t="shared" si="3"/>
        <v>III</v>
      </c>
      <c r="S31" s="246" t="str">
        <f t="shared" si="4"/>
        <v>MEJORABLE</v>
      </c>
      <c r="T31" s="23" t="s">
        <v>91</v>
      </c>
      <c r="U31" s="23" t="s">
        <v>91</v>
      </c>
      <c r="V31" s="23" t="s">
        <v>91</v>
      </c>
      <c r="W31" s="30" t="s">
        <v>3621</v>
      </c>
      <c r="X31" s="24" t="s">
        <v>13</v>
      </c>
    </row>
    <row r="32" spans="3:24" ht="258.75" customHeight="1">
      <c r="C32" s="1491"/>
      <c r="D32" s="1493"/>
      <c r="E32" s="1440"/>
      <c r="F32" s="129" t="s">
        <v>2271</v>
      </c>
      <c r="G32" s="122" t="s">
        <v>8</v>
      </c>
      <c r="H32" s="125" t="s">
        <v>3511</v>
      </c>
      <c r="I32" s="125" t="s">
        <v>11</v>
      </c>
      <c r="J32" s="125" t="s">
        <v>11</v>
      </c>
      <c r="K32" s="125" t="s">
        <v>189</v>
      </c>
      <c r="L32" s="472">
        <v>2</v>
      </c>
      <c r="M32" s="472">
        <v>2</v>
      </c>
      <c r="N32" s="272">
        <f t="shared" si="1"/>
        <v>4</v>
      </c>
      <c r="O32" s="950" t="str">
        <f t="shared" si="0"/>
        <v>BAJO</v>
      </c>
      <c r="P32" s="639">
        <v>25</v>
      </c>
      <c r="Q32" s="272">
        <f t="shared" si="2"/>
        <v>100</v>
      </c>
      <c r="R32" s="274" t="str">
        <f t="shared" si="3"/>
        <v>III</v>
      </c>
      <c r="S32" s="246" t="str">
        <f t="shared" si="4"/>
        <v>MEJORABLE</v>
      </c>
      <c r="T32" s="161" t="s">
        <v>91</v>
      </c>
      <c r="U32" s="161" t="s">
        <v>91</v>
      </c>
      <c r="V32" s="161" t="s">
        <v>91</v>
      </c>
      <c r="W32" s="50" t="s">
        <v>3622</v>
      </c>
      <c r="X32" s="24" t="s">
        <v>1341</v>
      </c>
    </row>
    <row r="33" spans="3:24" ht="257.25" customHeight="1">
      <c r="C33" s="1491"/>
      <c r="D33" s="1493"/>
      <c r="E33" s="1440"/>
      <c r="F33" s="132" t="s">
        <v>4482</v>
      </c>
      <c r="G33" s="122" t="s">
        <v>1242</v>
      </c>
      <c r="H33" s="132" t="s">
        <v>1346</v>
      </c>
      <c r="I33" s="132" t="s">
        <v>11</v>
      </c>
      <c r="J33" s="132" t="s">
        <v>11</v>
      </c>
      <c r="K33" s="139" t="s">
        <v>204</v>
      </c>
      <c r="L33" s="472">
        <v>2</v>
      </c>
      <c r="M33" s="472">
        <v>2</v>
      </c>
      <c r="N33" s="272">
        <f t="shared" si="1"/>
        <v>4</v>
      </c>
      <c r="O33" s="950" t="str">
        <f t="shared" si="0"/>
        <v>BAJO</v>
      </c>
      <c r="P33" s="639">
        <v>25</v>
      </c>
      <c r="Q33" s="272">
        <f t="shared" si="2"/>
        <v>100</v>
      </c>
      <c r="R33" s="274" t="str">
        <f t="shared" si="3"/>
        <v>III</v>
      </c>
      <c r="S33" s="246" t="str">
        <f t="shared" si="4"/>
        <v>MEJORABLE</v>
      </c>
      <c r="T33" s="161" t="s">
        <v>91</v>
      </c>
      <c r="U33" s="161" t="s">
        <v>91</v>
      </c>
      <c r="V33" s="161" t="s">
        <v>91</v>
      </c>
      <c r="W33" s="28" t="s">
        <v>3623</v>
      </c>
      <c r="X33" s="29" t="s">
        <v>13</v>
      </c>
    </row>
    <row r="34" spans="3:24" ht="250.5" customHeight="1">
      <c r="C34" s="1491"/>
      <c r="D34" s="1493"/>
      <c r="E34" s="1440"/>
      <c r="F34" s="139" t="s">
        <v>2286</v>
      </c>
      <c r="G34" s="122" t="s">
        <v>8</v>
      </c>
      <c r="H34" s="125" t="s">
        <v>1339</v>
      </c>
      <c r="I34" s="125" t="s">
        <v>11</v>
      </c>
      <c r="J34" s="125" t="s">
        <v>1340</v>
      </c>
      <c r="K34" s="125" t="s">
        <v>11</v>
      </c>
      <c r="L34" s="472">
        <v>6</v>
      </c>
      <c r="M34" s="472">
        <v>2</v>
      </c>
      <c r="N34" s="272">
        <f t="shared" si="1"/>
        <v>12</v>
      </c>
      <c r="O34" s="950" t="str">
        <f t="shared" si="0"/>
        <v>ALTO</v>
      </c>
      <c r="P34" s="639">
        <v>25</v>
      </c>
      <c r="Q34" s="272">
        <f t="shared" si="2"/>
        <v>300</v>
      </c>
      <c r="R34" s="274" t="str">
        <f t="shared" si="3"/>
        <v>II</v>
      </c>
      <c r="S34" s="246" t="str">
        <f t="shared" si="4"/>
        <v>ACEPTABLE CON CONTROL ESPECIFICO</v>
      </c>
      <c r="T34" s="161" t="s">
        <v>91</v>
      </c>
      <c r="U34" s="161" t="s">
        <v>91</v>
      </c>
      <c r="V34" s="161" t="s">
        <v>91</v>
      </c>
      <c r="W34" s="26" t="s">
        <v>3624</v>
      </c>
      <c r="X34" s="25" t="s">
        <v>13</v>
      </c>
    </row>
    <row r="35" spans="3:24" ht="173.25" customHeight="1">
      <c r="C35" s="1491"/>
      <c r="D35" s="1493"/>
      <c r="E35" s="1440"/>
      <c r="F35" s="139" t="s">
        <v>2287</v>
      </c>
      <c r="G35" s="122" t="s">
        <v>20</v>
      </c>
      <c r="H35" s="129" t="s">
        <v>198</v>
      </c>
      <c r="I35" s="129" t="s">
        <v>11</v>
      </c>
      <c r="J35" s="129" t="s">
        <v>196</v>
      </c>
      <c r="K35" s="129" t="s">
        <v>1338</v>
      </c>
      <c r="L35" s="472">
        <v>2</v>
      </c>
      <c r="M35" s="472">
        <v>2</v>
      </c>
      <c r="N35" s="272">
        <f t="shared" si="1"/>
        <v>4</v>
      </c>
      <c r="O35" s="950" t="str">
        <f t="shared" si="0"/>
        <v>BAJO</v>
      </c>
      <c r="P35" s="639">
        <v>100</v>
      </c>
      <c r="Q35" s="272">
        <f t="shared" si="2"/>
        <v>400</v>
      </c>
      <c r="R35" s="274" t="str">
        <f t="shared" si="3"/>
        <v>II</v>
      </c>
      <c r="S35" s="246" t="str">
        <f t="shared" si="4"/>
        <v>ACEPTABLE CON CONTROL ESPECIFICO</v>
      </c>
      <c r="T35" s="161" t="s">
        <v>91</v>
      </c>
      <c r="U35" s="161" t="s">
        <v>91</v>
      </c>
      <c r="V35" s="161" t="s">
        <v>91</v>
      </c>
      <c r="W35" s="26" t="s">
        <v>3625</v>
      </c>
      <c r="X35" s="24" t="s">
        <v>190</v>
      </c>
    </row>
    <row r="36" spans="3:24" ht="261" customHeight="1">
      <c r="C36" s="1491"/>
      <c r="D36" s="1493"/>
      <c r="E36" s="1440"/>
      <c r="F36" s="139" t="s">
        <v>2288</v>
      </c>
      <c r="G36" s="122" t="s">
        <v>20</v>
      </c>
      <c r="H36" s="139" t="s">
        <v>1354</v>
      </c>
      <c r="I36" s="129" t="s">
        <v>11</v>
      </c>
      <c r="J36" s="129" t="s">
        <v>196</v>
      </c>
      <c r="K36" s="129" t="s">
        <v>196</v>
      </c>
      <c r="L36" s="472">
        <v>2</v>
      </c>
      <c r="M36" s="472">
        <v>2</v>
      </c>
      <c r="N36" s="272">
        <f t="shared" si="1"/>
        <v>4</v>
      </c>
      <c r="O36" s="950" t="str">
        <f t="shared" si="0"/>
        <v>BAJO</v>
      </c>
      <c r="P36" s="639">
        <v>25</v>
      </c>
      <c r="Q36" s="272">
        <f t="shared" si="2"/>
        <v>100</v>
      </c>
      <c r="R36" s="274" t="str">
        <f t="shared" si="3"/>
        <v>III</v>
      </c>
      <c r="S36" s="246" t="str">
        <f t="shared" si="4"/>
        <v>MEJORABLE</v>
      </c>
      <c r="T36" s="161" t="s">
        <v>91</v>
      </c>
      <c r="U36" s="161" t="s">
        <v>91</v>
      </c>
      <c r="V36" s="161" t="s">
        <v>860</v>
      </c>
      <c r="W36" s="50" t="s">
        <v>3626</v>
      </c>
      <c r="X36" s="24" t="s">
        <v>13</v>
      </c>
    </row>
    <row r="37" spans="3:24" ht="244.5" customHeight="1">
      <c r="C37" s="1491"/>
      <c r="D37" s="1493"/>
      <c r="E37" s="1440"/>
      <c r="F37" s="138" t="s">
        <v>2289</v>
      </c>
      <c r="G37" s="122" t="s">
        <v>219</v>
      </c>
      <c r="H37" s="132" t="s">
        <v>220</v>
      </c>
      <c r="I37" s="132" t="s">
        <v>1355</v>
      </c>
      <c r="J37" s="132" t="s">
        <v>11</v>
      </c>
      <c r="K37" s="125" t="s">
        <v>1356</v>
      </c>
      <c r="L37" s="472">
        <v>2</v>
      </c>
      <c r="M37" s="472">
        <v>2</v>
      </c>
      <c r="N37" s="272">
        <f t="shared" si="1"/>
        <v>4</v>
      </c>
      <c r="O37" s="950" t="str">
        <f t="shared" si="0"/>
        <v>BAJO</v>
      </c>
      <c r="P37" s="639">
        <v>25</v>
      </c>
      <c r="Q37" s="272">
        <f t="shared" si="2"/>
        <v>100</v>
      </c>
      <c r="R37" s="274" t="str">
        <f t="shared" si="3"/>
        <v>III</v>
      </c>
      <c r="S37" s="246" t="str">
        <f t="shared" si="4"/>
        <v>MEJORABLE</v>
      </c>
      <c r="T37" s="161" t="s">
        <v>91</v>
      </c>
      <c r="U37" s="161" t="s">
        <v>91</v>
      </c>
      <c r="V37" s="161">
        <v>1</v>
      </c>
      <c r="W37" s="28" t="s">
        <v>3627</v>
      </c>
      <c r="X37" s="24" t="s">
        <v>221</v>
      </c>
    </row>
    <row r="38" spans="3:24" ht="130.5" customHeight="1">
      <c r="C38" s="1491"/>
      <c r="D38" s="1493"/>
      <c r="E38" s="1440"/>
      <c r="F38" s="125" t="s">
        <v>4483</v>
      </c>
      <c r="G38" s="122" t="s">
        <v>8</v>
      </c>
      <c r="H38" s="125" t="s">
        <v>1339</v>
      </c>
      <c r="I38" s="125" t="s">
        <v>11</v>
      </c>
      <c r="J38" s="125" t="s">
        <v>1340</v>
      </c>
      <c r="K38" s="125" t="s">
        <v>11</v>
      </c>
      <c r="L38" s="472">
        <v>2</v>
      </c>
      <c r="M38" s="472">
        <v>2</v>
      </c>
      <c r="N38" s="272">
        <f t="shared" si="1"/>
        <v>4</v>
      </c>
      <c r="O38" s="950" t="str">
        <f t="shared" si="0"/>
        <v>BAJO</v>
      </c>
      <c r="P38" s="639">
        <v>25</v>
      </c>
      <c r="Q38" s="272">
        <f t="shared" si="2"/>
        <v>100</v>
      </c>
      <c r="R38" s="274" t="str">
        <f t="shared" si="3"/>
        <v>III</v>
      </c>
      <c r="S38" s="246" t="str">
        <f t="shared" si="4"/>
        <v>MEJORABLE</v>
      </c>
      <c r="T38" s="161" t="s">
        <v>91</v>
      </c>
      <c r="U38" s="161" t="s">
        <v>91</v>
      </c>
      <c r="V38" s="161" t="s">
        <v>91</v>
      </c>
      <c r="W38" s="28" t="s">
        <v>3628</v>
      </c>
      <c r="X38" s="25" t="s">
        <v>13</v>
      </c>
    </row>
    <row r="39" spans="3:24" ht="215.25" customHeight="1">
      <c r="C39" s="1491"/>
      <c r="D39" s="1493"/>
      <c r="E39" s="1440"/>
      <c r="F39" s="125" t="s">
        <v>4484</v>
      </c>
      <c r="G39" s="122" t="s">
        <v>8</v>
      </c>
      <c r="H39" s="125" t="s">
        <v>222</v>
      </c>
      <c r="I39" s="132" t="s">
        <v>11</v>
      </c>
      <c r="J39" s="125" t="s">
        <v>11</v>
      </c>
      <c r="K39" s="125" t="s">
        <v>223</v>
      </c>
      <c r="L39" s="472">
        <v>2</v>
      </c>
      <c r="M39" s="472">
        <v>2</v>
      </c>
      <c r="N39" s="272">
        <f t="shared" si="1"/>
        <v>4</v>
      </c>
      <c r="O39" s="950" t="str">
        <f t="shared" si="0"/>
        <v>BAJO</v>
      </c>
      <c r="P39" s="639">
        <v>60</v>
      </c>
      <c r="Q39" s="272">
        <f t="shared" si="2"/>
        <v>240</v>
      </c>
      <c r="R39" s="274" t="str">
        <f t="shared" si="3"/>
        <v>II</v>
      </c>
      <c r="S39" s="246" t="str">
        <f t="shared" si="4"/>
        <v>ACEPTABLE CON CONTROL ESPECIFICO</v>
      </c>
      <c r="T39" s="161" t="s">
        <v>91</v>
      </c>
      <c r="U39" s="161" t="s">
        <v>91</v>
      </c>
      <c r="V39" s="161" t="s">
        <v>91</v>
      </c>
      <c r="W39" s="28" t="s">
        <v>3629</v>
      </c>
      <c r="X39" s="24" t="s">
        <v>13</v>
      </c>
    </row>
    <row r="40" spans="3:24" ht="222.75" customHeight="1">
      <c r="C40" s="1491"/>
      <c r="D40" s="1493"/>
      <c r="E40" s="1440"/>
      <c r="F40" s="138" t="s">
        <v>2290</v>
      </c>
      <c r="G40" s="122" t="s">
        <v>219</v>
      </c>
      <c r="H40" s="132" t="s">
        <v>220</v>
      </c>
      <c r="I40" s="132" t="s">
        <v>1355</v>
      </c>
      <c r="J40" s="132" t="s">
        <v>11</v>
      </c>
      <c r="K40" s="125" t="s">
        <v>1356</v>
      </c>
      <c r="L40" s="472">
        <v>2</v>
      </c>
      <c r="M40" s="472">
        <v>2</v>
      </c>
      <c r="N40" s="272">
        <f t="shared" si="1"/>
        <v>4</v>
      </c>
      <c r="O40" s="950" t="str">
        <f t="shared" si="0"/>
        <v>BAJO</v>
      </c>
      <c r="P40" s="639">
        <v>25</v>
      </c>
      <c r="Q40" s="272">
        <f t="shared" si="2"/>
        <v>100</v>
      </c>
      <c r="R40" s="274" t="str">
        <f t="shared" si="3"/>
        <v>III</v>
      </c>
      <c r="S40" s="246" t="str">
        <f t="shared" si="4"/>
        <v>MEJORABLE</v>
      </c>
      <c r="T40" s="161" t="s">
        <v>91</v>
      </c>
      <c r="U40" s="161" t="s">
        <v>91</v>
      </c>
      <c r="V40" s="161" t="s">
        <v>91</v>
      </c>
      <c r="W40" s="28" t="s">
        <v>3630</v>
      </c>
      <c r="X40" s="24" t="s">
        <v>221</v>
      </c>
    </row>
    <row r="41" spans="3:24" ht="257.25" customHeight="1">
      <c r="C41" s="1491"/>
      <c r="D41" s="1493"/>
      <c r="E41" s="1440"/>
      <c r="F41" s="139" t="s">
        <v>2291</v>
      </c>
      <c r="G41" s="122" t="s">
        <v>86</v>
      </c>
      <c r="H41" s="129" t="s">
        <v>1349</v>
      </c>
      <c r="I41" s="139" t="s">
        <v>11</v>
      </c>
      <c r="J41" s="139" t="s">
        <v>11</v>
      </c>
      <c r="K41" s="139" t="s">
        <v>1350</v>
      </c>
      <c r="L41" s="472">
        <v>2</v>
      </c>
      <c r="M41" s="472">
        <v>2</v>
      </c>
      <c r="N41" s="272">
        <f t="shared" si="1"/>
        <v>4</v>
      </c>
      <c r="O41" s="950" t="str">
        <f t="shared" si="0"/>
        <v>BAJO</v>
      </c>
      <c r="P41" s="639">
        <v>25</v>
      </c>
      <c r="Q41" s="272">
        <f t="shared" si="2"/>
        <v>100</v>
      </c>
      <c r="R41" s="274" t="str">
        <f t="shared" si="3"/>
        <v>III</v>
      </c>
      <c r="S41" s="246" t="str">
        <f t="shared" si="4"/>
        <v>MEJORABLE</v>
      </c>
      <c r="T41" s="161" t="s">
        <v>91</v>
      </c>
      <c r="U41" s="161" t="s">
        <v>91</v>
      </c>
      <c r="V41" s="161" t="s">
        <v>91</v>
      </c>
      <c r="W41" s="26" t="s">
        <v>3631</v>
      </c>
      <c r="X41" s="25" t="s">
        <v>13</v>
      </c>
    </row>
    <row r="42" spans="3:24" ht="161.25" customHeight="1">
      <c r="C42" s="1491"/>
      <c r="D42" s="1493"/>
      <c r="E42" s="1440"/>
      <c r="F42" s="132" t="s">
        <v>4485</v>
      </c>
      <c r="G42" s="122" t="s">
        <v>1216</v>
      </c>
      <c r="H42" s="132" t="s">
        <v>270</v>
      </c>
      <c r="I42" s="132" t="s">
        <v>1355</v>
      </c>
      <c r="J42" s="132" t="s">
        <v>11</v>
      </c>
      <c r="K42" s="139" t="s">
        <v>271</v>
      </c>
      <c r="L42" s="472">
        <v>2</v>
      </c>
      <c r="M42" s="472">
        <v>2</v>
      </c>
      <c r="N42" s="272">
        <f t="shared" si="1"/>
        <v>4</v>
      </c>
      <c r="O42" s="950" t="str">
        <f t="shared" si="0"/>
        <v>BAJO</v>
      </c>
      <c r="P42" s="639">
        <v>25</v>
      </c>
      <c r="Q42" s="272">
        <f t="shared" si="2"/>
        <v>100</v>
      </c>
      <c r="R42" s="274" t="str">
        <f t="shared" si="3"/>
        <v>III</v>
      </c>
      <c r="S42" s="246" t="str">
        <f t="shared" si="4"/>
        <v>MEJORABLE</v>
      </c>
      <c r="T42" s="161" t="s">
        <v>91</v>
      </c>
      <c r="U42" s="161" t="s">
        <v>91</v>
      </c>
      <c r="V42" s="161" t="s">
        <v>1358</v>
      </c>
      <c r="W42" s="28" t="s">
        <v>2233</v>
      </c>
      <c r="X42" s="31" t="s">
        <v>272</v>
      </c>
    </row>
    <row r="43" spans="3:24" ht="331.5" customHeight="1">
      <c r="C43" s="1491"/>
      <c r="D43" s="1493"/>
      <c r="E43" s="1440"/>
      <c r="F43" s="139" t="s">
        <v>2292</v>
      </c>
      <c r="G43" s="122" t="s">
        <v>1216</v>
      </c>
      <c r="H43" s="139" t="s">
        <v>200</v>
      </c>
      <c r="I43" s="132" t="s">
        <v>11</v>
      </c>
      <c r="J43" s="132" t="s">
        <v>11</v>
      </c>
      <c r="K43" s="132" t="s">
        <v>11</v>
      </c>
      <c r="L43" s="472">
        <v>6</v>
      </c>
      <c r="M43" s="472">
        <v>2</v>
      </c>
      <c r="N43" s="272">
        <f t="shared" si="1"/>
        <v>12</v>
      </c>
      <c r="O43" s="950" t="str">
        <f t="shared" si="0"/>
        <v>ALTO</v>
      </c>
      <c r="P43" s="639">
        <v>25</v>
      </c>
      <c r="Q43" s="272">
        <f t="shared" si="2"/>
        <v>300</v>
      </c>
      <c r="R43" s="274" t="str">
        <f t="shared" si="3"/>
        <v>II</v>
      </c>
      <c r="S43" s="246" t="str">
        <f t="shared" si="4"/>
        <v>ACEPTABLE CON CONTROL ESPECIFICO</v>
      </c>
      <c r="T43" s="161" t="s">
        <v>91</v>
      </c>
      <c r="U43" s="161" t="s">
        <v>91</v>
      </c>
      <c r="V43" s="161" t="s">
        <v>1358</v>
      </c>
      <c r="W43" s="28" t="s">
        <v>2234</v>
      </c>
      <c r="X43" s="24" t="s">
        <v>13</v>
      </c>
    </row>
    <row r="44" spans="3:24" ht="215.25" customHeight="1">
      <c r="C44" s="1491"/>
      <c r="D44" s="1493"/>
      <c r="E44" s="1440"/>
      <c r="F44" s="139" t="s">
        <v>2293</v>
      </c>
      <c r="G44" s="122" t="s">
        <v>20</v>
      </c>
      <c r="H44" s="125" t="s">
        <v>273</v>
      </c>
      <c r="I44" s="125" t="s">
        <v>196</v>
      </c>
      <c r="J44" s="125" t="s">
        <v>1359</v>
      </c>
      <c r="K44" s="125" t="s">
        <v>1360</v>
      </c>
      <c r="L44" s="472">
        <v>2</v>
      </c>
      <c r="M44" s="472">
        <v>2</v>
      </c>
      <c r="N44" s="272">
        <f t="shared" si="1"/>
        <v>4</v>
      </c>
      <c r="O44" s="950" t="str">
        <f t="shared" si="0"/>
        <v>BAJO</v>
      </c>
      <c r="P44" s="639">
        <v>25</v>
      </c>
      <c r="Q44" s="272">
        <f t="shared" si="2"/>
        <v>100</v>
      </c>
      <c r="R44" s="274" t="str">
        <f t="shared" si="3"/>
        <v>III</v>
      </c>
      <c r="S44" s="246" t="str">
        <f t="shared" si="4"/>
        <v>MEJORABLE</v>
      </c>
      <c r="T44" s="161" t="s">
        <v>91</v>
      </c>
      <c r="U44" s="161" t="s">
        <v>91</v>
      </c>
      <c r="V44" s="161" t="s">
        <v>91</v>
      </c>
      <c r="W44" s="30" t="s">
        <v>3632</v>
      </c>
      <c r="X44" s="24" t="s">
        <v>190</v>
      </c>
    </row>
    <row r="45" spans="3:24" ht="105.75" customHeight="1">
      <c r="C45" s="1491"/>
      <c r="D45" s="1493"/>
      <c r="E45" s="1440"/>
      <c r="F45" s="139" t="s">
        <v>2288</v>
      </c>
      <c r="G45" s="122" t="s">
        <v>20</v>
      </c>
      <c r="H45" s="139" t="s">
        <v>1354</v>
      </c>
      <c r="I45" s="129" t="s">
        <v>11</v>
      </c>
      <c r="J45" s="129" t="s">
        <v>196</v>
      </c>
      <c r="K45" s="129" t="s">
        <v>196</v>
      </c>
      <c r="L45" s="472">
        <v>2</v>
      </c>
      <c r="M45" s="472">
        <v>2</v>
      </c>
      <c r="N45" s="272">
        <f t="shared" si="1"/>
        <v>4</v>
      </c>
      <c r="O45" s="950" t="str">
        <f t="shared" si="0"/>
        <v>BAJO</v>
      </c>
      <c r="P45" s="639">
        <v>25</v>
      </c>
      <c r="Q45" s="272">
        <f t="shared" si="2"/>
        <v>100</v>
      </c>
      <c r="R45" s="274" t="str">
        <f t="shared" si="3"/>
        <v>III</v>
      </c>
      <c r="S45" s="246" t="str">
        <f t="shared" si="4"/>
        <v>MEJORABLE</v>
      </c>
      <c r="T45" s="161" t="s">
        <v>91</v>
      </c>
      <c r="U45" s="161" t="s">
        <v>91</v>
      </c>
      <c r="V45" s="161" t="s">
        <v>861</v>
      </c>
      <c r="W45" s="50" t="s">
        <v>3626</v>
      </c>
      <c r="X45" s="24" t="s">
        <v>13</v>
      </c>
    </row>
    <row r="46" spans="3:24" ht="234" customHeight="1">
      <c r="C46" s="1491"/>
      <c r="D46" s="1493"/>
      <c r="E46" s="1440"/>
      <c r="F46" s="139" t="s">
        <v>2294</v>
      </c>
      <c r="G46" s="122" t="s">
        <v>20</v>
      </c>
      <c r="H46" s="139" t="s">
        <v>201</v>
      </c>
      <c r="I46" s="129" t="s">
        <v>11</v>
      </c>
      <c r="J46" s="129" t="s">
        <v>196</v>
      </c>
      <c r="K46" s="129" t="s">
        <v>196</v>
      </c>
      <c r="L46" s="472">
        <v>2</v>
      </c>
      <c r="M46" s="472">
        <v>2</v>
      </c>
      <c r="N46" s="272">
        <f t="shared" si="1"/>
        <v>4</v>
      </c>
      <c r="O46" s="950" t="str">
        <f t="shared" si="0"/>
        <v>BAJO</v>
      </c>
      <c r="P46" s="639">
        <v>25</v>
      </c>
      <c r="Q46" s="272">
        <f t="shared" si="2"/>
        <v>100</v>
      </c>
      <c r="R46" s="274" t="str">
        <f t="shared" si="3"/>
        <v>III</v>
      </c>
      <c r="S46" s="246" t="str">
        <f t="shared" si="4"/>
        <v>MEJORABLE</v>
      </c>
      <c r="T46" s="161" t="s">
        <v>91</v>
      </c>
      <c r="U46" s="161" t="s">
        <v>91</v>
      </c>
      <c r="V46" s="161" t="s">
        <v>862</v>
      </c>
      <c r="W46" s="50" t="s">
        <v>3633</v>
      </c>
      <c r="X46" s="24" t="s">
        <v>13</v>
      </c>
    </row>
    <row r="47" spans="3:24" ht="303.75" customHeight="1">
      <c r="C47" s="1441" t="s">
        <v>78</v>
      </c>
      <c r="D47" s="1752" t="s">
        <v>4239</v>
      </c>
      <c r="E47" s="1440" t="s">
        <v>6</v>
      </c>
      <c r="F47" s="1111" t="s">
        <v>1152</v>
      </c>
      <c r="G47" s="122" t="s">
        <v>20</v>
      </c>
      <c r="H47" s="125" t="s">
        <v>30</v>
      </c>
      <c r="I47" s="139" t="s">
        <v>11</v>
      </c>
      <c r="J47" s="139" t="s">
        <v>85</v>
      </c>
      <c r="K47" s="139" t="s">
        <v>11</v>
      </c>
      <c r="L47" s="472">
        <v>2</v>
      </c>
      <c r="M47" s="472">
        <v>2</v>
      </c>
      <c r="N47" s="272">
        <f t="shared" si="1"/>
        <v>4</v>
      </c>
      <c r="O47" s="950" t="str">
        <f t="shared" si="0"/>
        <v>BAJO</v>
      </c>
      <c r="P47" s="639">
        <v>100</v>
      </c>
      <c r="Q47" s="272">
        <f t="shared" si="2"/>
        <v>400</v>
      </c>
      <c r="R47" s="274" t="str">
        <f t="shared" si="3"/>
        <v>II</v>
      </c>
      <c r="S47" s="246" t="str">
        <f t="shared" si="4"/>
        <v>ACEPTABLE CON CONTROL ESPECIFICO</v>
      </c>
      <c r="T47" s="161" t="s">
        <v>13</v>
      </c>
      <c r="U47" s="161" t="s">
        <v>13</v>
      </c>
      <c r="V47" s="27" t="s">
        <v>88</v>
      </c>
      <c r="W47" s="28" t="s">
        <v>3634</v>
      </c>
      <c r="X47" s="544" t="s">
        <v>13</v>
      </c>
    </row>
    <row r="48" spans="3:24" ht="297.75" customHeight="1">
      <c r="C48" s="1441"/>
      <c r="D48" s="1752"/>
      <c r="E48" s="1440"/>
      <c r="F48" s="139" t="s">
        <v>2276</v>
      </c>
      <c r="G48" s="122" t="s">
        <v>203</v>
      </c>
      <c r="H48" s="129" t="s">
        <v>1342</v>
      </c>
      <c r="I48" s="129" t="s">
        <v>11</v>
      </c>
      <c r="J48" s="129" t="s">
        <v>196</v>
      </c>
      <c r="K48" s="129" t="s">
        <v>196</v>
      </c>
      <c r="L48" s="472">
        <v>2</v>
      </c>
      <c r="M48" s="472">
        <v>2</v>
      </c>
      <c r="N48" s="272">
        <f t="shared" si="1"/>
        <v>4</v>
      </c>
      <c r="O48" s="950" t="str">
        <f t="shared" si="0"/>
        <v>BAJO</v>
      </c>
      <c r="P48" s="639">
        <v>25</v>
      </c>
      <c r="Q48" s="272">
        <f t="shared" si="2"/>
        <v>100</v>
      </c>
      <c r="R48" s="274" t="str">
        <f t="shared" si="3"/>
        <v>III</v>
      </c>
      <c r="S48" s="246" t="str">
        <f t="shared" si="4"/>
        <v>MEJORABLE</v>
      </c>
      <c r="T48" s="161" t="s">
        <v>91</v>
      </c>
      <c r="U48" s="161" t="s">
        <v>91</v>
      </c>
      <c r="V48" s="161" t="s">
        <v>1343</v>
      </c>
      <c r="W48" s="28" t="s">
        <v>2235</v>
      </c>
      <c r="X48" s="24" t="s">
        <v>13</v>
      </c>
    </row>
    <row r="49" spans="3:24" ht="321.75" customHeight="1">
      <c r="C49" s="1441"/>
      <c r="D49" s="1752"/>
      <c r="E49" s="1440"/>
      <c r="F49" s="139" t="s">
        <v>2295</v>
      </c>
      <c r="G49" s="122" t="s">
        <v>20</v>
      </c>
      <c r="H49" s="129" t="s">
        <v>199</v>
      </c>
      <c r="I49" s="129" t="s">
        <v>11</v>
      </c>
      <c r="J49" s="129" t="s">
        <v>196</v>
      </c>
      <c r="K49" s="129" t="s">
        <v>196</v>
      </c>
      <c r="L49" s="472">
        <v>2</v>
      </c>
      <c r="M49" s="472">
        <v>2</v>
      </c>
      <c r="N49" s="272">
        <f t="shared" si="1"/>
        <v>4</v>
      </c>
      <c r="O49" s="950" t="str">
        <f t="shared" si="0"/>
        <v>BAJO</v>
      </c>
      <c r="P49" s="639">
        <v>25</v>
      </c>
      <c r="Q49" s="272">
        <f t="shared" si="2"/>
        <v>100</v>
      </c>
      <c r="R49" s="274" t="str">
        <f t="shared" si="3"/>
        <v>III</v>
      </c>
      <c r="S49" s="246" t="str">
        <f t="shared" si="4"/>
        <v>MEJORABLE</v>
      </c>
      <c r="T49" s="161" t="s">
        <v>91</v>
      </c>
      <c r="U49" s="161" t="s">
        <v>91</v>
      </c>
      <c r="V49" s="161" t="s">
        <v>863</v>
      </c>
      <c r="W49" s="30" t="s">
        <v>3635</v>
      </c>
      <c r="X49" s="24" t="s">
        <v>190</v>
      </c>
    </row>
    <row r="50" spans="3:24" ht="409.5" customHeight="1">
      <c r="C50" s="1441"/>
      <c r="D50" s="1752"/>
      <c r="E50" s="1440"/>
      <c r="F50" s="125" t="s">
        <v>4486</v>
      </c>
      <c r="G50" s="122" t="s">
        <v>20</v>
      </c>
      <c r="H50" s="125" t="s">
        <v>1362</v>
      </c>
      <c r="I50" s="125" t="s">
        <v>11</v>
      </c>
      <c r="J50" s="125" t="s">
        <v>11</v>
      </c>
      <c r="K50" s="129" t="s">
        <v>196</v>
      </c>
      <c r="L50" s="472">
        <v>2</v>
      </c>
      <c r="M50" s="472">
        <v>2</v>
      </c>
      <c r="N50" s="272">
        <f t="shared" si="1"/>
        <v>4</v>
      </c>
      <c r="O50" s="950" t="str">
        <f t="shared" si="0"/>
        <v>BAJO</v>
      </c>
      <c r="P50" s="639">
        <v>25</v>
      </c>
      <c r="Q50" s="272">
        <f t="shared" si="2"/>
        <v>100</v>
      </c>
      <c r="R50" s="274" t="str">
        <f t="shared" si="3"/>
        <v>III</v>
      </c>
      <c r="S50" s="246" t="str">
        <f t="shared" si="4"/>
        <v>MEJORABLE</v>
      </c>
      <c r="T50" s="161" t="s">
        <v>91</v>
      </c>
      <c r="U50" s="161" t="s">
        <v>91</v>
      </c>
      <c r="V50" s="161" t="s">
        <v>861</v>
      </c>
      <c r="W50" s="50" t="s">
        <v>3636</v>
      </c>
      <c r="X50" s="24" t="s">
        <v>13</v>
      </c>
    </row>
    <row r="51" spans="3:24" ht="409.5" customHeight="1">
      <c r="C51" s="1441"/>
      <c r="D51" s="1752"/>
      <c r="E51" s="1440"/>
      <c r="F51" s="139" t="s">
        <v>2296</v>
      </c>
      <c r="G51" s="122" t="s">
        <v>203</v>
      </c>
      <c r="H51" s="129" t="s">
        <v>1363</v>
      </c>
      <c r="I51" s="129" t="s">
        <v>11</v>
      </c>
      <c r="J51" s="129" t="s">
        <v>11</v>
      </c>
      <c r="K51" s="129" t="s">
        <v>1179</v>
      </c>
      <c r="L51" s="472">
        <v>2</v>
      </c>
      <c r="M51" s="472">
        <v>2</v>
      </c>
      <c r="N51" s="272">
        <f t="shared" si="1"/>
        <v>4</v>
      </c>
      <c r="O51" s="950" t="str">
        <f t="shared" si="0"/>
        <v>BAJO</v>
      </c>
      <c r="P51" s="639">
        <v>25</v>
      </c>
      <c r="Q51" s="272">
        <f t="shared" si="2"/>
        <v>100</v>
      </c>
      <c r="R51" s="274" t="str">
        <f t="shared" si="3"/>
        <v>III</v>
      </c>
      <c r="S51" s="246" t="str">
        <f t="shared" si="4"/>
        <v>MEJORABLE</v>
      </c>
      <c r="T51" s="161" t="s">
        <v>13</v>
      </c>
      <c r="U51" s="161" t="s">
        <v>13</v>
      </c>
      <c r="V51" s="161" t="s">
        <v>13</v>
      </c>
      <c r="W51" s="50" t="s">
        <v>3637</v>
      </c>
      <c r="X51" s="24" t="s">
        <v>13</v>
      </c>
    </row>
    <row r="52" spans="3:24" ht="302.25" customHeight="1">
      <c r="C52" s="1441"/>
      <c r="D52" s="1752"/>
      <c r="E52" s="1440"/>
      <c r="F52" s="139" t="s">
        <v>2288</v>
      </c>
      <c r="G52" s="122" t="s">
        <v>20</v>
      </c>
      <c r="H52" s="139" t="s">
        <v>1354</v>
      </c>
      <c r="I52" s="129" t="s">
        <v>11</v>
      </c>
      <c r="J52" s="129" t="s">
        <v>196</v>
      </c>
      <c r="K52" s="129" t="s">
        <v>196</v>
      </c>
      <c r="L52" s="472">
        <v>2</v>
      </c>
      <c r="M52" s="472">
        <v>2</v>
      </c>
      <c r="N52" s="272">
        <f t="shared" si="1"/>
        <v>4</v>
      </c>
      <c r="O52" s="950" t="str">
        <f t="shared" si="0"/>
        <v>BAJO</v>
      </c>
      <c r="P52" s="639">
        <v>25</v>
      </c>
      <c r="Q52" s="272">
        <f t="shared" si="2"/>
        <v>100</v>
      </c>
      <c r="R52" s="274" t="str">
        <f t="shared" si="3"/>
        <v>III</v>
      </c>
      <c r="S52" s="246" t="str">
        <f t="shared" si="4"/>
        <v>MEJORABLE</v>
      </c>
      <c r="T52" s="161" t="s">
        <v>91</v>
      </c>
      <c r="U52" s="161" t="s">
        <v>91</v>
      </c>
      <c r="V52" s="161" t="s">
        <v>861</v>
      </c>
      <c r="W52" s="50" t="s">
        <v>3626</v>
      </c>
      <c r="X52" s="24" t="s">
        <v>13</v>
      </c>
    </row>
    <row r="53" spans="3:24" ht="344.25" customHeight="1">
      <c r="C53" s="1441"/>
      <c r="D53" s="1752"/>
      <c r="E53" s="1440"/>
      <c r="F53" s="139" t="s">
        <v>3638</v>
      </c>
      <c r="G53" s="122" t="s">
        <v>86</v>
      </c>
      <c r="H53" s="139" t="s">
        <v>3639</v>
      </c>
      <c r="I53" s="129" t="s">
        <v>11</v>
      </c>
      <c r="J53" s="129" t="s">
        <v>196</v>
      </c>
      <c r="K53" s="129" t="s">
        <v>196</v>
      </c>
      <c r="L53" s="472">
        <v>2</v>
      </c>
      <c r="M53" s="472">
        <v>2</v>
      </c>
      <c r="N53" s="272">
        <f t="shared" si="1"/>
        <v>4</v>
      </c>
      <c r="O53" s="950" t="str">
        <f t="shared" si="0"/>
        <v>BAJO</v>
      </c>
      <c r="P53" s="639">
        <v>25</v>
      </c>
      <c r="Q53" s="272">
        <f t="shared" si="2"/>
        <v>100</v>
      </c>
      <c r="R53" s="274" t="str">
        <f t="shared" si="3"/>
        <v>III</v>
      </c>
      <c r="S53" s="246" t="str">
        <f t="shared" si="4"/>
        <v>MEJORABLE</v>
      </c>
      <c r="T53" s="161" t="s">
        <v>91</v>
      </c>
      <c r="U53" s="161" t="s">
        <v>91</v>
      </c>
      <c r="V53" s="161" t="s">
        <v>91</v>
      </c>
      <c r="W53" s="50" t="s">
        <v>4071</v>
      </c>
      <c r="X53" s="24" t="s">
        <v>190</v>
      </c>
    </row>
    <row r="54" spans="3:24" ht="282.75" customHeight="1">
      <c r="C54" s="1441"/>
      <c r="D54" s="1752"/>
      <c r="E54" s="1440"/>
      <c r="F54" s="139" t="s">
        <v>2298</v>
      </c>
      <c r="G54" s="122" t="s">
        <v>203</v>
      </c>
      <c r="H54" s="129" t="s">
        <v>214</v>
      </c>
      <c r="I54" s="129" t="s">
        <v>11</v>
      </c>
      <c r="J54" s="129" t="s">
        <v>196</v>
      </c>
      <c r="K54" s="129" t="s">
        <v>1338</v>
      </c>
      <c r="L54" s="472">
        <v>2</v>
      </c>
      <c r="M54" s="472">
        <v>2</v>
      </c>
      <c r="N54" s="272">
        <f t="shared" si="1"/>
        <v>4</v>
      </c>
      <c r="O54" s="950" t="str">
        <f t="shared" si="0"/>
        <v>BAJO</v>
      </c>
      <c r="P54" s="639">
        <v>25</v>
      </c>
      <c r="Q54" s="272">
        <f t="shared" si="2"/>
        <v>100</v>
      </c>
      <c r="R54" s="274" t="str">
        <f t="shared" si="3"/>
        <v>III</v>
      </c>
      <c r="S54" s="246" t="str">
        <f t="shared" si="4"/>
        <v>MEJORABLE</v>
      </c>
      <c r="T54" s="161" t="s">
        <v>91</v>
      </c>
      <c r="U54" s="161" t="s">
        <v>91</v>
      </c>
      <c r="V54" s="161" t="s">
        <v>91</v>
      </c>
      <c r="W54" s="30" t="s">
        <v>3640</v>
      </c>
      <c r="X54" s="31" t="s">
        <v>13</v>
      </c>
    </row>
    <row r="55" spans="3:24" ht="293.25" customHeight="1">
      <c r="C55" s="1441"/>
      <c r="D55" s="1752"/>
      <c r="E55" s="1440"/>
      <c r="F55" s="1110" t="s">
        <v>2299</v>
      </c>
      <c r="G55" s="122" t="s">
        <v>86</v>
      </c>
      <c r="H55" s="125" t="s">
        <v>213</v>
      </c>
      <c r="I55" s="125" t="s">
        <v>196</v>
      </c>
      <c r="J55" s="125" t="s">
        <v>196</v>
      </c>
      <c r="K55" s="125" t="s">
        <v>196</v>
      </c>
      <c r="L55" s="472">
        <v>2</v>
      </c>
      <c r="M55" s="472">
        <v>2</v>
      </c>
      <c r="N55" s="272">
        <f t="shared" si="1"/>
        <v>4</v>
      </c>
      <c r="O55" s="950" t="str">
        <f t="shared" si="0"/>
        <v>BAJO</v>
      </c>
      <c r="P55" s="639">
        <v>25</v>
      </c>
      <c r="Q55" s="272">
        <f t="shared" si="2"/>
        <v>100</v>
      </c>
      <c r="R55" s="274" t="str">
        <f t="shared" si="3"/>
        <v>III</v>
      </c>
      <c r="S55" s="246" t="str">
        <f t="shared" si="4"/>
        <v>MEJORABLE</v>
      </c>
      <c r="T55" s="161" t="s">
        <v>91</v>
      </c>
      <c r="U55" s="161" t="s">
        <v>91</v>
      </c>
      <c r="V55" s="161" t="s">
        <v>91</v>
      </c>
      <c r="W55" s="32" t="s">
        <v>3641</v>
      </c>
      <c r="X55" s="25" t="s">
        <v>13</v>
      </c>
    </row>
    <row r="56" spans="3:24" ht="328.5" customHeight="1">
      <c r="C56" s="1441"/>
      <c r="D56" s="1752"/>
      <c r="E56" s="1440"/>
      <c r="F56" s="129" t="s">
        <v>2300</v>
      </c>
      <c r="G56" s="122" t="s">
        <v>20</v>
      </c>
      <c r="H56" s="129" t="s">
        <v>1364</v>
      </c>
      <c r="I56" s="139" t="s">
        <v>11</v>
      </c>
      <c r="J56" s="139" t="s">
        <v>11</v>
      </c>
      <c r="K56" s="139" t="s">
        <v>11</v>
      </c>
      <c r="L56" s="472">
        <v>2</v>
      </c>
      <c r="M56" s="472">
        <v>2</v>
      </c>
      <c r="N56" s="272">
        <f t="shared" si="1"/>
        <v>4</v>
      </c>
      <c r="O56" s="950" t="str">
        <f t="shared" si="0"/>
        <v>BAJO</v>
      </c>
      <c r="P56" s="639">
        <v>25</v>
      </c>
      <c r="Q56" s="272">
        <f t="shared" si="2"/>
        <v>100</v>
      </c>
      <c r="R56" s="274" t="str">
        <f t="shared" si="3"/>
        <v>III</v>
      </c>
      <c r="S56" s="246" t="str">
        <f t="shared" si="4"/>
        <v>MEJORABLE</v>
      </c>
      <c r="T56" s="161" t="s">
        <v>91</v>
      </c>
      <c r="U56" s="161" t="s">
        <v>91</v>
      </c>
      <c r="V56" s="161" t="s">
        <v>91</v>
      </c>
      <c r="W56" s="28" t="s">
        <v>2236</v>
      </c>
      <c r="X56" s="51" t="s">
        <v>13</v>
      </c>
    </row>
    <row r="57" spans="3:24" ht="409.5" customHeight="1">
      <c r="C57" s="1441"/>
      <c r="D57" s="1752"/>
      <c r="E57" s="1440"/>
      <c r="F57" s="139" t="s">
        <v>2293</v>
      </c>
      <c r="G57" s="122" t="s">
        <v>20</v>
      </c>
      <c r="H57" s="125" t="s">
        <v>273</v>
      </c>
      <c r="I57" s="125" t="s">
        <v>196</v>
      </c>
      <c r="J57" s="125" t="s">
        <v>1359</v>
      </c>
      <c r="K57" s="125" t="s">
        <v>1264</v>
      </c>
      <c r="L57" s="472">
        <v>2</v>
      </c>
      <c r="M57" s="472">
        <v>2</v>
      </c>
      <c r="N57" s="272">
        <f t="shared" si="1"/>
        <v>4</v>
      </c>
      <c r="O57" s="950" t="str">
        <f t="shared" si="0"/>
        <v>BAJO</v>
      </c>
      <c r="P57" s="639">
        <v>25</v>
      </c>
      <c r="Q57" s="272">
        <f t="shared" si="2"/>
        <v>100</v>
      </c>
      <c r="R57" s="274" t="str">
        <f t="shared" si="3"/>
        <v>III</v>
      </c>
      <c r="S57" s="246" t="str">
        <f t="shared" si="4"/>
        <v>MEJORABLE</v>
      </c>
      <c r="T57" s="161" t="s">
        <v>91</v>
      </c>
      <c r="U57" s="161" t="s">
        <v>91</v>
      </c>
      <c r="V57" s="161" t="s">
        <v>91</v>
      </c>
      <c r="W57" s="30" t="s">
        <v>3642</v>
      </c>
      <c r="X57" s="24" t="s">
        <v>190</v>
      </c>
    </row>
    <row r="58" spans="3:24" ht="408.75" customHeight="1">
      <c r="C58" s="1441"/>
      <c r="D58" s="1752"/>
      <c r="E58" s="1440"/>
      <c r="F58" s="139" t="s">
        <v>2301</v>
      </c>
      <c r="G58" s="122" t="s">
        <v>20</v>
      </c>
      <c r="H58" s="139" t="s">
        <v>212</v>
      </c>
      <c r="I58" s="129" t="s">
        <v>11</v>
      </c>
      <c r="J58" s="129" t="s">
        <v>196</v>
      </c>
      <c r="K58" s="129" t="s">
        <v>196</v>
      </c>
      <c r="L58" s="472">
        <v>2</v>
      </c>
      <c r="M58" s="472">
        <v>2</v>
      </c>
      <c r="N58" s="272">
        <f t="shared" si="1"/>
        <v>4</v>
      </c>
      <c r="O58" s="950" t="str">
        <f t="shared" si="0"/>
        <v>BAJO</v>
      </c>
      <c r="P58" s="639">
        <v>25</v>
      </c>
      <c r="Q58" s="272">
        <f t="shared" si="2"/>
        <v>100</v>
      </c>
      <c r="R58" s="274" t="str">
        <f t="shared" si="3"/>
        <v>III</v>
      </c>
      <c r="S58" s="246" t="str">
        <f t="shared" si="4"/>
        <v>MEJORABLE</v>
      </c>
      <c r="T58" s="161" t="s">
        <v>91</v>
      </c>
      <c r="U58" s="161" t="s">
        <v>91</v>
      </c>
      <c r="V58" s="161" t="s">
        <v>862</v>
      </c>
      <c r="W58" s="50" t="s">
        <v>3643</v>
      </c>
      <c r="X58" s="24" t="s">
        <v>13</v>
      </c>
    </row>
    <row r="59" spans="3:24" ht="366.75" customHeight="1">
      <c r="C59" s="1441"/>
      <c r="D59" s="1752"/>
      <c r="E59" s="1440"/>
      <c r="F59" s="138" t="s">
        <v>2302</v>
      </c>
      <c r="G59" s="122" t="s">
        <v>20</v>
      </c>
      <c r="H59" s="132" t="s">
        <v>1366</v>
      </c>
      <c r="I59" s="132" t="s">
        <v>11</v>
      </c>
      <c r="J59" s="132" t="s">
        <v>11</v>
      </c>
      <c r="K59" s="125" t="s">
        <v>1179</v>
      </c>
      <c r="L59" s="472">
        <v>2</v>
      </c>
      <c r="M59" s="472">
        <v>2</v>
      </c>
      <c r="N59" s="272">
        <f t="shared" si="1"/>
        <v>4</v>
      </c>
      <c r="O59" s="950" t="str">
        <f t="shared" si="0"/>
        <v>BAJO</v>
      </c>
      <c r="P59" s="639">
        <v>25</v>
      </c>
      <c r="Q59" s="272">
        <f t="shared" si="2"/>
        <v>100</v>
      </c>
      <c r="R59" s="274" t="str">
        <f t="shared" si="3"/>
        <v>III</v>
      </c>
      <c r="S59" s="246" t="str">
        <f t="shared" si="4"/>
        <v>MEJORABLE</v>
      </c>
      <c r="T59" s="161" t="s">
        <v>91</v>
      </c>
      <c r="U59" s="161" t="s">
        <v>91</v>
      </c>
      <c r="V59" s="161" t="s">
        <v>91</v>
      </c>
      <c r="W59" s="28" t="s">
        <v>2237</v>
      </c>
      <c r="X59" s="24" t="s">
        <v>215</v>
      </c>
    </row>
    <row r="60" spans="3:24" ht="309.75" customHeight="1">
      <c r="C60" s="1441"/>
      <c r="D60" s="1752"/>
      <c r="E60" s="1440"/>
      <c r="F60" s="138" t="s">
        <v>2303</v>
      </c>
      <c r="G60" s="122" t="s">
        <v>8</v>
      </c>
      <c r="H60" s="132" t="s">
        <v>504</v>
      </c>
      <c r="I60" s="132" t="s">
        <v>11</v>
      </c>
      <c r="J60" s="132" t="s">
        <v>11</v>
      </c>
      <c r="K60" s="132" t="s">
        <v>1367</v>
      </c>
      <c r="L60" s="472">
        <v>2</v>
      </c>
      <c r="M60" s="472">
        <v>2</v>
      </c>
      <c r="N60" s="272">
        <f t="shared" si="1"/>
        <v>4</v>
      </c>
      <c r="O60" s="950" t="str">
        <f t="shared" si="0"/>
        <v>BAJO</v>
      </c>
      <c r="P60" s="639">
        <v>25</v>
      </c>
      <c r="Q60" s="272">
        <f t="shared" si="2"/>
        <v>100</v>
      </c>
      <c r="R60" s="274" t="str">
        <f t="shared" si="3"/>
        <v>III</v>
      </c>
      <c r="S60" s="246" t="str">
        <f t="shared" si="4"/>
        <v>MEJORABLE</v>
      </c>
      <c r="T60" s="161" t="s">
        <v>91</v>
      </c>
      <c r="U60" s="161" t="s">
        <v>91</v>
      </c>
      <c r="V60" s="161" t="s">
        <v>91</v>
      </c>
      <c r="W60" s="28" t="s">
        <v>3644</v>
      </c>
      <c r="X60" s="25" t="s">
        <v>13</v>
      </c>
    </row>
    <row r="61" spans="3:24" ht="342.75" customHeight="1">
      <c r="C61" s="1441"/>
      <c r="D61" s="1752"/>
      <c r="E61" s="1440"/>
      <c r="F61" s="1110" t="s">
        <v>2304</v>
      </c>
      <c r="G61" s="122" t="s">
        <v>39</v>
      </c>
      <c r="H61" s="125" t="s">
        <v>211</v>
      </c>
      <c r="I61" s="125" t="s">
        <v>1368</v>
      </c>
      <c r="J61" s="125" t="s">
        <v>11</v>
      </c>
      <c r="K61" s="125" t="s">
        <v>11</v>
      </c>
      <c r="L61" s="472">
        <v>2</v>
      </c>
      <c r="M61" s="472">
        <v>2</v>
      </c>
      <c r="N61" s="272">
        <f t="shared" si="1"/>
        <v>4</v>
      </c>
      <c r="O61" s="950" t="str">
        <f t="shared" si="0"/>
        <v>BAJO</v>
      </c>
      <c r="P61" s="639">
        <v>25</v>
      </c>
      <c r="Q61" s="272">
        <f t="shared" si="2"/>
        <v>100</v>
      </c>
      <c r="R61" s="274" t="str">
        <f t="shared" si="3"/>
        <v>III</v>
      </c>
      <c r="S61" s="246" t="str">
        <f t="shared" si="4"/>
        <v>MEJORABLE</v>
      </c>
      <c r="T61" s="161" t="s">
        <v>91</v>
      </c>
      <c r="U61" s="161" t="s">
        <v>91</v>
      </c>
      <c r="V61" s="161" t="s">
        <v>91</v>
      </c>
      <c r="W61" s="28" t="s">
        <v>2238</v>
      </c>
      <c r="X61" s="24" t="s">
        <v>216</v>
      </c>
    </row>
    <row r="62" spans="3:24" ht="398.25" customHeight="1">
      <c r="C62" s="1441"/>
      <c r="D62" s="1752"/>
      <c r="E62" s="1440"/>
      <c r="F62" s="1110" t="s">
        <v>2305</v>
      </c>
      <c r="G62" s="122" t="s">
        <v>33</v>
      </c>
      <c r="H62" s="125" t="s">
        <v>210</v>
      </c>
      <c r="I62" s="125" t="s">
        <v>11</v>
      </c>
      <c r="J62" s="125" t="s">
        <v>11</v>
      </c>
      <c r="K62" s="125" t="s">
        <v>1369</v>
      </c>
      <c r="L62" s="472">
        <v>2</v>
      </c>
      <c r="M62" s="472">
        <v>2</v>
      </c>
      <c r="N62" s="272">
        <f t="shared" si="1"/>
        <v>4</v>
      </c>
      <c r="O62" s="950" t="str">
        <f t="shared" si="0"/>
        <v>BAJO</v>
      </c>
      <c r="P62" s="639">
        <v>25</v>
      </c>
      <c r="Q62" s="272">
        <f t="shared" si="2"/>
        <v>100</v>
      </c>
      <c r="R62" s="274" t="str">
        <f t="shared" si="3"/>
        <v>III</v>
      </c>
      <c r="S62" s="246" t="str">
        <f t="shared" si="4"/>
        <v>MEJORABLE</v>
      </c>
      <c r="T62" s="161" t="s">
        <v>91</v>
      </c>
      <c r="U62" s="161" t="s">
        <v>91</v>
      </c>
      <c r="V62" s="161" t="s">
        <v>91</v>
      </c>
      <c r="W62" s="28" t="s">
        <v>4072</v>
      </c>
      <c r="X62" s="24" t="s">
        <v>217</v>
      </c>
    </row>
    <row r="63" spans="3:24" ht="210" customHeight="1">
      <c r="C63" s="1441"/>
      <c r="D63" s="1752"/>
      <c r="E63" s="1440"/>
      <c r="F63" s="1110" t="s">
        <v>2306</v>
      </c>
      <c r="G63" s="122" t="s">
        <v>33</v>
      </c>
      <c r="H63" s="125" t="s">
        <v>209</v>
      </c>
      <c r="I63" s="125" t="s">
        <v>11</v>
      </c>
      <c r="J63" s="125" t="s">
        <v>11</v>
      </c>
      <c r="K63" s="125" t="s">
        <v>1369</v>
      </c>
      <c r="L63" s="472">
        <v>2</v>
      </c>
      <c r="M63" s="472">
        <v>2</v>
      </c>
      <c r="N63" s="272">
        <f t="shared" si="1"/>
        <v>4</v>
      </c>
      <c r="O63" s="950" t="str">
        <f t="shared" si="0"/>
        <v>BAJO</v>
      </c>
      <c r="P63" s="639">
        <v>25</v>
      </c>
      <c r="Q63" s="272">
        <f t="shared" si="2"/>
        <v>100</v>
      </c>
      <c r="R63" s="274" t="str">
        <f t="shared" si="3"/>
        <v>III</v>
      </c>
      <c r="S63" s="246" t="str">
        <f t="shared" si="4"/>
        <v>MEJORABLE</v>
      </c>
      <c r="T63" s="161" t="s">
        <v>91</v>
      </c>
      <c r="U63" s="161" t="s">
        <v>91</v>
      </c>
      <c r="V63" s="161" t="s">
        <v>91</v>
      </c>
      <c r="W63" s="28" t="s">
        <v>4073</v>
      </c>
      <c r="X63" s="24" t="s">
        <v>217</v>
      </c>
    </row>
    <row r="64" spans="3:24" ht="240" customHeight="1">
      <c r="C64" s="1441"/>
      <c r="D64" s="1752"/>
      <c r="E64" s="1440"/>
      <c r="F64" s="138" t="s">
        <v>2307</v>
      </c>
      <c r="G64" s="122" t="s">
        <v>1242</v>
      </c>
      <c r="H64" s="125" t="s">
        <v>1370</v>
      </c>
      <c r="I64" s="125" t="s">
        <v>196</v>
      </c>
      <c r="J64" s="125" t="s">
        <v>11</v>
      </c>
      <c r="K64" s="125" t="s">
        <v>207</v>
      </c>
      <c r="L64" s="472">
        <v>2</v>
      </c>
      <c r="M64" s="472">
        <v>2</v>
      </c>
      <c r="N64" s="272">
        <f t="shared" si="1"/>
        <v>4</v>
      </c>
      <c r="O64" s="950" t="str">
        <f t="shared" si="0"/>
        <v>BAJO</v>
      </c>
      <c r="P64" s="639">
        <v>25</v>
      </c>
      <c r="Q64" s="272">
        <f t="shared" si="2"/>
        <v>100</v>
      </c>
      <c r="R64" s="274" t="str">
        <f t="shared" si="3"/>
        <v>III</v>
      </c>
      <c r="S64" s="246" t="str">
        <f t="shared" si="4"/>
        <v>MEJORABLE</v>
      </c>
      <c r="T64" s="161" t="s">
        <v>91</v>
      </c>
      <c r="U64" s="161" t="s">
        <v>91</v>
      </c>
      <c r="V64" s="161" t="s">
        <v>91</v>
      </c>
      <c r="W64" s="28" t="s">
        <v>3645</v>
      </c>
      <c r="X64" s="24" t="s">
        <v>190</v>
      </c>
    </row>
    <row r="65" spans="3:24" ht="350.25" customHeight="1">
      <c r="C65" s="1441"/>
      <c r="D65" s="1752"/>
      <c r="E65" s="1440"/>
      <c r="F65" s="138" t="s">
        <v>2308</v>
      </c>
      <c r="G65" s="122" t="s">
        <v>8</v>
      </c>
      <c r="H65" s="129" t="s">
        <v>1371</v>
      </c>
      <c r="I65" s="125" t="s">
        <v>196</v>
      </c>
      <c r="J65" s="125" t="s">
        <v>11</v>
      </c>
      <c r="K65" s="125" t="s">
        <v>11</v>
      </c>
      <c r="L65" s="472">
        <v>2</v>
      </c>
      <c r="M65" s="472">
        <v>2</v>
      </c>
      <c r="N65" s="272">
        <f t="shared" si="1"/>
        <v>4</v>
      </c>
      <c r="O65" s="950" t="str">
        <f t="shared" si="0"/>
        <v>BAJO</v>
      </c>
      <c r="P65" s="639">
        <v>60</v>
      </c>
      <c r="Q65" s="272">
        <f t="shared" si="2"/>
        <v>240</v>
      </c>
      <c r="R65" s="274" t="str">
        <f t="shared" si="3"/>
        <v>II</v>
      </c>
      <c r="S65" s="246" t="str">
        <f t="shared" si="4"/>
        <v>ACEPTABLE CON CONTROL ESPECIFICO</v>
      </c>
      <c r="T65" s="161" t="s">
        <v>91</v>
      </c>
      <c r="U65" s="161" t="s">
        <v>91</v>
      </c>
      <c r="V65" s="161" t="s">
        <v>91</v>
      </c>
      <c r="W65" s="28" t="s">
        <v>3646</v>
      </c>
      <c r="X65" s="24" t="s">
        <v>190</v>
      </c>
    </row>
    <row r="66" spans="3:24" ht="197.25" customHeight="1">
      <c r="C66" s="1441"/>
      <c r="D66" s="1752"/>
      <c r="E66" s="1440"/>
      <c r="F66" s="1110" t="s">
        <v>2309</v>
      </c>
      <c r="G66" s="122" t="s">
        <v>1372</v>
      </c>
      <c r="H66" s="125" t="s">
        <v>206</v>
      </c>
      <c r="I66" s="125" t="s">
        <v>196</v>
      </c>
      <c r="J66" s="125" t="s">
        <v>196</v>
      </c>
      <c r="K66" s="125" t="s">
        <v>1373</v>
      </c>
      <c r="L66" s="472">
        <v>2</v>
      </c>
      <c r="M66" s="472">
        <v>2</v>
      </c>
      <c r="N66" s="272">
        <f t="shared" si="1"/>
        <v>4</v>
      </c>
      <c r="O66" s="950" t="str">
        <f t="shared" si="0"/>
        <v>BAJO</v>
      </c>
      <c r="P66" s="639">
        <v>25</v>
      </c>
      <c r="Q66" s="272">
        <f t="shared" si="2"/>
        <v>100</v>
      </c>
      <c r="R66" s="274" t="str">
        <f t="shared" si="3"/>
        <v>III</v>
      </c>
      <c r="S66" s="246" t="str">
        <f t="shared" si="4"/>
        <v>MEJORABLE</v>
      </c>
      <c r="T66" s="161" t="s">
        <v>91</v>
      </c>
      <c r="U66" s="161" t="s">
        <v>91</v>
      </c>
      <c r="V66" s="161" t="s">
        <v>91</v>
      </c>
      <c r="W66" s="28" t="s">
        <v>2239</v>
      </c>
      <c r="X66" s="24" t="s">
        <v>1374</v>
      </c>
    </row>
    <row r="67" spans="3:24" ht="190.5" customHeight="1">
      <c r="C67" s="1441"/>
      <c r="D67" s="1752"/>
      <c r="E67" s="1440"/>
      <c r="F67" s="139" t="s">
        <v>2283</v>
      </c>
      <c r="G67" s="122" t="s">
        <v>20</v>
      </c>
      <c r="H67" s="139" t="s">
        <v>201</v>
      </c>
      <c r="I67" s="129" t="s">
        <v>11</v>
      </c>
      <c r="J67" s="129" t="s">
        <v>196</v>
      </c>
      <c r="K67" s="129" t="s">
        <v>196</v>
      </c>
      <c r="L67" s="472">
        <v>2</v>
      </c>
      <c r="M67" s="472">
        <v>2</v>
      </c>
      <c r="N67" s="272">
        <f t="shared" si="1"/>
        <v>4</v>
      </c>
      <c r="O67" s="950" t="str">
        <f t="shared" si="0"/>
        <v>BAJO</v>
      </c>
      <c r="P67" s="639">
        <v>25</v>
      </c>
      <c r="Q67" s="272">
        <f t="shared" si="2"/>
        <v>100</v>
      </c>
      <c r="R67" s="274" t="str">
        <f t="shared" si="3"/>
        <v>III</v>
      </c>
      <c r="S67" s="246" t="str">
        <f t="shared" si="4"/>
        <v>MEJORABLE</v>
      </c>
      <c r="T67" s="161" t="s">
        <v>91</v>
      </c>
      <c r="U67" s="161" t="s">
        <v>91</v>
      </c>
      <c r="V67" s="161" t="s">
        <v>864</v>
      </c>
      <c r="W67" s="50" t="s">
        <v>3619</v>
      </c>
      <c r="X67" s="24" t="s">
        <v>13</v>
      </c>
    </row>
    <row r="68" spans="3:24" ht="171" customHeight="1">
      <c r="C68" s="1441"/>
      <c r="D68" s="1752"/>
      <c r="E68" s="1440"/>
      <c r="F68" s="1110" t="s">
        <v>2310</v>
      </c>
      <c r="G68" s="122" t="s">
        <v>20</v>
      </c>
      <c r="H68" s="137" t="s">
        <v>36</v>
      </c>
      <c r="I68" s="139" t="s">
        <v>11</v>
      </c>
      <c r="J68" s="139"/>
      <c r="K68" s="137" t="s">
        <v>1375</v>
      </c>
      <c r="L68" s="472">
        <v>2</v>
      </c>
      <c r="M68" s="472">
        <v>2</v>
      </c>
      <c r="N68" s="272">
        <f t="shared" si="1"/>
        <v>4</v>
      </c>
      <c r="O68" s="950" t="str">
        <f t="shared" si="0"/>
        <v>BAJO</v>
      </c>
      <c r="P68" s="639">
        <v>25</v>
      </c>
      <c r="Q68" s="272">
        <f t="shared" si="2"/>
        <v>100</v>
      </c>
      <c r="R68" s="274" t="str">
        <f t="shared" si="3"/>
        <v>III</v>
      </c>
      <c r="S68" s="246" t="str">
        <f t="shared" si="4"/>
        <v>MEJORABLE</v>
      </c>
      <c r="T68" s="161" t="s">
        <v>13</v>
      </c>
      <c r="U68" s="161" t="s">
        <v>13</v>
      </c>
      <c r="V68" s="161" t="s">
        <v>13</v>
      </c>
      <c r="W68" s="26" t="s">
        <v>3647</v>
      </c>
      <c r="X68" s="544" t="s">
        <v>38</v>
      </c>
    </row>
    <row r="69" spans="3:24" ht="262.5" customHeight="1">
      <c r="C69" s="1441"/>
      <c r="D69" s="1752"/>
      <c r="E69" s="1440"/>
      <c r="F69" s="138" t="s">
        <v>2311</v>
      </c>
      <c r="G69" s="122" t="s">
        <v>33</v>
      </c>
      <c r="H69" s="124" t="s">
        <v>34</v>
      </c>
      <c r="I69" s="132" t="s">
        <v>10</v>
      </c>
      <c r="J69" s="132" t="s">
        <v>10</v>
      </c>
      <c r="K69" s="137" t="s">
        <v>1376</v>
      </c>
      <c r="L69" s="472">
        <v>2</v>
      </c>
      <c r="M69" s="472">
        <v>2</v>
      </c>
      <c r="N69" s="272">
        <f t="shared" si="1"/>
        <v>4</v>
      </c>
      <c r="O69" s="950" t="str">
        <f t="shared" si="0"/>
        <v>BAJO</v>
      </c>
      <c r="P69" s="639">
        <v>25</v>
      </c>
      <c r="Q69" s="272">
        <f t="shared" si="2"/>
        <v>100</v>
      </c>
      <c r="R69" s="274" t="str">
        <f t="shared" si="3"/>
        <v>III</v>
      </c>
      <c r="S69" s="246" t="str">
        <f t="shared" si="4"/>
        <v>MEJORABLE</v>
      </c>
      <c r="T69" s="161" t="s">
        <v>13</v>
      </c>
      <c r="U69" s="161" t="s">
        <v>13</v>
      </c>
      <c r="V69" s="161" t="s">
        <v>13</v>
      </c>
      <c r="W69" s="28" t="s">
        <v>2240</v>
      </c>
      <c r="X69" s="24" t="s">
        <v>13</v>
      </c>
    </row>
    <row r="70" spans="3:24" ht="256.5" customHeight="1">
      <c r="C70" s="1441"/>
      <c r="D70" s="1752"/>
      <c r="E70" s="1440"/>
      <c r="F70" s="138" t="s">
        <v>2312</v>
      </c>
      <c r="G70" s="122" t="s">
        <v>33</v>
      </c>
      <c r="H70" s="124" t="s">
        <v>34</v>
      </c>
      <c r="I70" s="132" t="s">
        <v>10</v>
      </c>
      <c r="J70" s="132" t="s">
        <v>10</v>
      </c>
      <c r="K70" s="137" t="s">
        <v>1376</v>
      </c>
      <c r="L70" s="472">
        <v>2</v>
      </c>
      <c r="M70" s="472">
        <v>2</v>
      </c>
      <c r="N70" s="272">
        <f t="shared" si="1"/>
        <v>4</v>
      </c>
      <c r="O70" s="950" t="str">
        <f t="shared" si="0"/>
        <v>BAJO</v>
      </c>
      <c r="P70" s="639">
        <v>25</v>
      </c>
      <c r="Q70" s="272">
        <f t="shared" si="2"/>
        <v>100</v>
      </c>
      <c r="R70" s="274" t="str">
        <f t="shared" si="3"/>
        <v>III</v>
      </c>
      <c r="S70" s="246" t="str">
        <f t="shared" si="4"/>
        <v>MEJORABLE</v>
      </c>
      <c r="T70" s="161" t="s">
        <v>13</v>
      </c>
      <c r="U70" s="161" t="s">
        <v>13</v>
      </c>
      <c r="V70" s="161" t="s">
        <v>13</v>
      </c>
      <c r="W70" s="28" t="s">
        <v>2241</v>
      </c>
      <c r="X70" s="24" t="s">
        <v>13</v>
      </c>
    </row>
    <row r="71" spans="3:24" ht="191.25" customHeight="1">
      <c r="C71" s="1441"/>
      <c r="D71" s="1752"/>
      <c r="E71" s="1440"/>
      <c r="F71" s="1110" t="s">
        <v>2313</v>
      </c>
      <c r="G71" s="122" t="s">
        <v>86</v>
      </c>
      <c r="H71" s="125" t="s">
        <v>87</v>
      </c>
      <c r="I71" s="125" t="s">
        <v>11</v>
      </c>
      <c r="J71" s="125" t="s">
        <v>11</v>
      </c>
      <c r="K71" s="125" t="s">
        <v>11</v>
      </c>
      <c r="L71" s="472">
        <v>2</v>
      </c>
      <c r="M71" s="472">
        <v>2</v>
      </c>
      <c r="N71" s="272">
        <f t="shared" si="1"/>
        <v>4</v>
      </c>
      <c r="O71" s="950" t="str">
        <f t="shared" si="0"/>
        <v>BAJO</v>
      </c>
      <c r="P71" s="639">
        <v>25</v>
      </c>
      <c r="Q71" s="272">
        <f t="shared" si="2"/>
        <v>100</v>
      </c>
      <c r="R71" s="274" t="str">
        <f t="shared" si="3"/>
        <v>III</v>
      </c>
      <c r="S71" s="246" t="str">
        <f t="shared" si="4"/>
        <v>MEJORABLE</v>
      </c>
      <c r="T71" s="161" t="s">
        <v>91</v>
      </c>
      <c r="U71" s="161" t="s">
        <v>91</v>
      </c>
      <c r="V71" s="161" t="s">
        <v>91</v>
      </c>
      <c r="W71" s="28" t="s">
        <v>2242</v>
      </c>
      <c r="X71" s="24" t="s">
        <v>93</v>
      </c>
    </row>
    <row r="72" spans="3:24" ht="191.25" customHeight="1">
      <c r="C72" s="1441"/>
      <c r="D72" s="1752"/>
      <c r="E72" s="1440"/>
      <c r="F72" s="298" t="s">
        <v>4487</v>
      </c>
      <c r="G72" s="122" t="s">
        <v>1204</v>
      </c>
      <c r="H72" s="1112"/>
      <c r="I72" s="300" t="s">
        <v>11</v>
      </c>
      <c r="J72" s="300" t="s">
        <v>11</v>
      </c>
      <c r="K72" s="163" t="s">
        <v>11</v>
      </c>
      <c r="L72" s="472">
        <v>2</v>
      </c>
      <c r="M72" s="472">
        <v>2</v>
      </c>
      <c r="N72" s="272">
        <f t="shared" ref="N72" si="5">+L72*M72</f>
        <v>4</v>
      </c>
      <c r="O72" s="950" t="str">
        <f t="shared" si="0"/>
        <v>BAJO</v>
      </c>
      <c r="P72" s="639">
        <v>25</v>
      </c>
      <c r="Q72" s="272">
        <f t="shared" ref="Q72" si="6">+N72*P72</f>
        <v>100</v>
      </c>
      <c r="R72" s="274" t="str">
        <f t="shared" ref="R72" si="7">IF(Q72&gt;=600,"I",IF(Q72&gt;=150,"II",IF(Q72&gt;=40,"III",IF(Q72&gt;=20,"IV"))))</f>
        <v>III</v>
      </c>
      <c r="S72" s="246" t="str">
        <f t="shared" ref="S72" si="8">IF(Q72&gt;=600,"NO ACEPTABLE",IF(Q72&gt;=150,"ACEPTABLE CON CONTROL ESPECIFICO",IF(Q72&gt;=40,"MEJORABLE",IF(Q72&gt;=20,"ACEPTABLE"))))</f>
        <v>MEJORABLE</v>
      </c>
      <c r="T72" s="290" t="s">
        <v>13</v>
      </c>
      <c r="U72" s="290" t="s">
        <v>13</v>
      </c>
      <c r="V72" s="290" t="s">
        <v>13</v>
      </c>
      <c r="W72" s="918" t="s">
        <v>4182</v>
      </c>
      <c r="X72" s="61" t="s">
        <v>13</v>
      </c>
    </row>
    <row r="73" spans="3:24" ht="175.5" customHeight="1">
      <c r="C73" s="1441"/>
      <c r="D73" s="1752"/>
      <c r="E73" s="1440"/>
      <c r="F73" s="1110" t="s">
        <v>2314</v>
      </c>
      <c r="G73" s="122" t="s">
        <v>20</v>
      </c>
      <c r="H73" s="137" t="s">
        <v>31</v>
      </c>
      <c r="I73" s="139" t="s">
        <v>11</v>
      </c>
      <c r="J73" s="139" t="s">
        <v>11</v>
      </c>
      <c r="K73" s="139" t="s">
        <v>11</v>
      </c>
      <c r="L73" s="472">
        <v>2</v>
      </c>
      <c r="M73" s="472">
        <v>2</v>
      </c>
      <c r="N73" s="272">
        <f t="shared" si="1"/>
        <v>4</v>
      </c>
      <c r="O73" s="950" t="str">
        <f t="shared" si="0"/>
        <v>BAJO</v>
      </c>
      <c r="P73" s="639">
        <v>100</v>
      </c>
      <c r="Q73" s="272">
        <f t="shared" si="2"/>
        <v>400</v>
      </c>
      <c r="R73" s="274" t="str">
        <f t="shared" si="3"/>
        <v>II</v>
      </c>
      <c r="S73" s="246" t="str">
        <f t="shared" si="4"/>
        <v>ACEPTABLE CON CONTROL ESPECIFICO</v>
      </c>
      <c r="T73" s="161" t="s">
        <v>13</v>
      </c>
      <c r="U73" s="161" t="s">
        <v>13</v>
      </c>
      <c r="V73" s="161" t="s">
        <v>13</v>
      </c>
      <c r="W73" s="28" t="s">
        <v>3648</v>
      </c>
      <c r="X73" s="544" t="s">
        <v>13</v>
      </c>
    </row>
    <row r="74" spans="3:24" ht="188.25" customHeight="1">
      <c r="C74" s="1441"/>
      <c r="D74" s="1752"/>
      <c r="E74" s="1440"/>
      <c r="F74" s="139" t="s">
        <v>2315</v>
      </c>
      <c r="G74" s="122" t="s">
        <v>86</v>
      </c>
      <c r="H74" s="129" t="s">
        <v>1349</v>
      </c>
      <c r="I74" s="139" t="s">
        <v>11</v>
      </c>
      <c r="J74" s="139" t="s">
        <v>11</v>
      </c>
      <c r="K74" s="139" t="s">
        <v>1350</v>
      </c>
      <c r="L74" s="472">
        <v>2</v>
      </c>
      <c r="M74" s="472">
        <v>2</v>
      </c>
      <c r="N74" s="272">
        <f t="shared" si="1"/>
        <v>4</v>
      </c>
      <c r="O74" s="950" t="str">
        <f t="shared" ref="O74:O128" si="9">IF(N74&gt;=24,"MUY ALTO",IF(N74&gt;=10,"ALTO",IF(N74&gt;=6,"MEDIO","BAJO")))</f>
        <v>BAJO</v>
      </c>
      <c r="P74" s="639">
        <v>25</v>
      </c>
      <c r="Q74" s="272">
        <f t="shared" si="2"/>
        <v>100</v>
      </c>
      <c r="R74" s="274" t="str">
        <f t="shared" si="3"/>
        <v>III</v>
      </c>
      <c r="S74" s="246" t="str">
        <f t="shared" si="4"/>
        <v>MEJORABLE</v>
      </c>
      <c r="T74" s="161" t="s">
        <v>91</v>
      </c>
      <c r="U74" s="161" t="s">
        <v>91</v>
      </c>
      <c r="V74" s="161" t="s">
        <v>91</v>
      </c>
      <c r="W74" s="26" t="s">
        <v>2243</v>
      </c>
      <c r="X74" s="25" t="s">
        <v>13</v>
      </c>
    </row>
    <row r="75" spans="3:24" ht="213" customHeight="1">
      <c r="C75" s="1441"/>
      <c r="D75" s="1752"/>
      <c r="E75" s="1440"/>
      <c r="F75" s="1110" t="s">
        <v>2316</v>
      </c>
      <c r="G75" s="122" t="s">
        <v>20</v>
      </c>
      <c r="H75" s="137" t="s">
        <v>31</v>
      </c>
      <c r="I75" s="139" t="s">
        <v>11</v>
      </c>
      <c r="J75" s="139" t="s">
        <v>11</v>
      </c>
      <c r="K75" s="139" t="s">
        <v>11</v>
      </c>
      <c r="L75" s="472">
        <v>2</v>
      </c>
      <c r="M75" s="472">
        <v>2</v>
      </c>
      <c r="N75" s="272">
        <f t="shared" si="1"/>
        <v>4</v>
      </c>
      <c r="O75" s="950" t="str">
        <f t="shared" si="9"/>
        <v>BAJO</v>
      </c>
      <c r="P75" s="639">
        <v>100</v>
      </c>
      <c r="Q75" s="272">
        <f t="shared" si="2"/>
        <v>400</v>
      </c>
      <c r="R75" s="274" t="str">
        <f t="shared" si="3"/>
        <v>II</v>
      </c>
      <c r="S75" s="246" t="str">
        <f t="shared" si="4"/>
        <v>ACEPTABLE CON CONTROL ESPECIFICO</v>
      </c>
      <c r="T75" s="161" t="s">
        <v>13</v>
      </c>
      <c r="U75" s="161" t="s">
        <v>13</v>
      </c>
      <c r="V75" s="161" t="s">
        <v>13</v>
      </c>
      <c r="W75" s="28" t="s">
        <v>3648</v>
      </c>
      <c r="X75" s="544" t="s">
        <v>13</v>
      </c>
    </row>
    <row r="76" spans="3:24" ht="138" customHeight="1">
      <c r="C76" s="1441"/>
      <c r="D76" s="1752"/>
      <c r="E76" s="1440"/>
      <c r="F76" s="1110" t="s">
        <v>2317</v>
      </c>
      <c r="G76" s="122" t="s">
        <v>20</v>
      </c>
      <c r="H76" s="137" t="s">
        <v>36</v>
      </c>
      <c r="I76" s="139" t="s">
        <v>11</v>
      </c>
      <c r="J76" s="139" t="s">
        <v>11</v>
      </c>
      <c r="K76" s="137" t="s">
        <v>11</v>
      </c>
      <c r="L76" s="472">
        <v>2</v>
      </c>
      <c r="M76" s="472">
        <v>2</v>
      </c>
      <c r="N76" s="272">
        <f t="shared" ref="N76:N128" si="10">+L76*M76</f>
        <v>4</v>
      </c>
      <c r="O76" s="950" t="str">
        <f t="shared" si="9"/>
        <v>BAJO</v>
      </c>
      <c r="P76" s="639">
        <v>25</v>
      </c>
      <c r="Q76" s="272">
        <f t="shared" ref="Q76:Q128" si="11">+N76*P76</f>
        <v>100</v>
      </c>
      <c r="R76" s="274" t="str">
        <f t="shared" ref="R76:R128" si="12">IF(Q76&gt;=600,"I",IF(Q76&gt;=150,"II",IF(Q76&gt;=40,"III",IF(Q76&gt;=20,"IV"))))</f>
        <v>III</v>
      </c>
      <c r="S76" s="246" t="str">
        <f t="shared" ref="S76:S128" si="13">IF(Q76&gt;=600,"NO ACEPTABLE",IF(Q76&gt;=150,"ACEPTABLE CON CONTROL ESPECIFICO",IF(Q76&gt;=40,"MEJORABLE",IF(Q76&gt;=20,"ACEPTABLE"))))</f>
        <v>MEJORABLE</v>
      </c>
      <c r="T76" s="161" t="s">
        <v>13</v>
      </c>
      <c r="U76" s="161" t="s">
        <v>13</v>
      </c>
      <c r="V76" s="161" t="s">
        <v>13</v>
      </c>
      <c r="W76" s="26" t="s">
        <v>3649</v>
      </c>
      <c r="X76" s="544" t="s">
        <v>38</v>
      </c>
    </row>
    <row r="77" spans="3:24" ht="223.5" customHeight="1">
      <c r="C77" s="1441"/>
      <c r="D77" s="1752"/>
      <c r="E77" s="1440"/>
      <c r="F77" s="129" t="s">
        <v>1181</v>
      </c>
      <c r="G77" s="122" t="s">
        <v>20</v>
      </c>
      <c r="H77" s="137" t="s">
        <v>36</v>
      </c>
      <c r="I77" s="139" t="s">
        <v>11</v>
      </c>
      <c r="J77" s="139" t="s">
        <v>11</v>
      </c>
      <c r="K77" s="137" t="s">
        <v>1179</v>
      </c>
      <c r="L77" s="472">
        <v>2</v>
      </c>
      <c r="M77" s="472">
        <v>2</v>
      </c>
      <c r="N77" s="272">
        <f t="shared" si="10"/>
        <v>4</v>
      </c>
      <c r="O77" s="950" t="str">
        <f t="shared" si="9"/>
        <v>BAJO</v>
      </c>
      <c r="P77" s="639">
        <v>25</v>
      </c>
      <c r="Q77" s="272">
        <f t="shared" si="11"/>
        <v>100</v>
      </c>
      <c r="R77" s="274" t="str">
        <f t="shared" si="12"/>
        <v>III</v>
      </c>
      <c r="S77" s="246" t="str">
        <f t="shared" si="13"/>
        <v>MEJORABLE</v>
      </c>
      <c r="T77" s="161" t="s">
        <v>13</v>
      </c>
      <c r="U77" s="161" t="s">
        <v>13</v>
      </c>
      <c r="V77" s="161" t="s">
        <v>13</v>
      </c>
      <c r="W77" s="28" t="s">
        <v>3650</v>
      </c>
      <c r="X77" s="24" t="s">
        <v>13</v>
      </c>
    </row>
    <row r="78" spans="3:24" ht="204.75" customHeight="1">
      <c r="C78" s="1441"/>
      <c r="D78" s="1698" t="s">
        <v>3762</v>
      </c>
      <c r="E78" s="1440"/>
      <c r="F78" s="139" t="s">
        <v>2292</v>
      </c>
      <c r="G78" s="122" t="s">
        <v>1216</v>
      </c>
      <c r="H78" s="139" t="s">
        <v>200</v>
      </c>
      <c r="I78" s="132" t="s">
        <v>11</v>
      </c>
      <c r="J78" s="132" t="s">
        <v>11</v>
      </c>
      <c r="K78" s="132" t="s">
        <v>11</v>
      </c>
      <c r="L78" s="472">
        <v>2</v>
      </c>
      <c r="M78" s="472">
        <v>2</v>
      </c>
      <c r="N78" s="272">
        <f t="shared" si="10"/>
        <v>4</v>
      </c>
      <c r="O78" s="950" t="str">
        <f t="shared" si="9"/>
        <v>BAJO</v>
      </c>
      <c r="P78" s="639">
        <v>25</v>
      </c>
      <c r="Q78" s="272">
        <f t="shared" si="11"/>
        <v>100</v>
      </c>
      <c r="R78" s="274" t="str">
        <f t="shared" si="12"/>
        <v>III</v>
      </c>
      <c r="S78" s="246" t="str">
        <f t="shared" si="13"/>
        <v>MEJORABLE</v>
      </c>
      <c r="T78" s="161" t="s">
        <v>91</v>
      </c>
      <c r="U78" s="161" t="s">
        <v>91</v>
      </c>
      <c r="V78" s="161" t="s">
        <v>91</v>
      </c>
      <c r="W78" s="50" t="s">
        <v>3651</v>
      </c>
      <c r="X78" s="24" t="s">
        <v>13</v>
      </c>
    </row>
    <row r="79" spans="3:24" ht="392.25" customHeight="1">
      <c r="C79" s="1441"/>
      <c r="D79" s="1698"/>
      <c r="E79" s="1440"/>
      <c r="F79" s="139" t="s">
        <v>2294</v>
      </c>
      <c r="G79" s="122" t="s">
        <v>20</v>
      </c>
      <c r="H79" s="139" t="s">
        <v>201</v>
      </c>
      <c r="I79" s="129" t="s">
        <v>11</v>
      </c>
      <c r="J79" s="129" t="s">
        <v>196</v>
      </c>
      <c r="K79" s="129" t="s">
        <v>196</v>
      </c>
      <c r="L79" s="472">
        <v>2</v>
      </c>
      <c r="M79" s="472">
        <v>2</v>
      </c>
      <c r="N79" s="272">
        <f t="shared" si="10"/>
        <v>4</v>
      </c>
      <c r="O79" s="950" t="str">
        <f t="shared" si="9"/>
        <v>BAJO</v>
      </c>
      <c r="P79" s="639">
        <v>25</v>
      </c>
      <c r="Q79" s="272">
        <f t="shared" si="11"/>
        <v>100</v>
      </c>
      <c r="R79" s="274" t="str">
        <f t="shared" si="12"/>
        <v>III</v>
      </c>
      <c r="S79" s="246" t="str">
        <f t="shared" si="13"/>
        <v>MEJORABLE</v>
      </c>
      <c r="T79" s="161" t="s">
        <v>91</v>
      </c>
      <c r="U79" s="161" t="s">
        <v>91</v>
      </c>
      <c r="V79" s="161" t="s">
        <v>91</v>
      </c>
      <c r="W79" s="50" t="s">
        <v>3633</v>
      </c>
      <c r="X79" s="24" t="s">
        <v>13</v>
      </c>
    </row>
    <row r="80" spans="3:24" ht="400.5" customHeight="1">
      <c r="C80" s="1441"/>
      <c r="D80" s="1698"/>
      <c r="E80" s="1440"/>
      <c r="F80" s="129" t="s">
        <v>2318</v>
      </c>
      <c r="G80" s="122" t="s">
        <v>20</v>
      </c>
      <c r="H80" s="129" t="s">
        <v>197</v>
      </c>
      <c r="I80" s="129" t="s">
        <v>11</v>
      </c>
      <c r="J80" s="129" t="s">
        <v>196</v>
      </c>
      <c r="K80" s="129" t="s">
        <v>196</v>
      </c>
      <c r="L80" s="472">
        <v>2</v>
      </c>
      <c r="M80" s="472">
        <v>2</v>
      </c>
      <c r="N80" s="272">
        <f t="shared" si="10"/>
        <v>4</v>
      </c>
      <c r="O80" s="950" t="str">
        <f t="shared" si="9"/>
        <v>BAJO</v>
      </c>
      <c r="P80" s="639">
        <v>25</v>
      </c>
      <c r="Q80" s="272">
        <f t="shared" si="11"/>
        <v>100</v>
      </c>
      <c r="R80" s="274" t="str">
        <f t="shared" si="12"/>
        <v>III</v>
      </c>
      <c r="S80" s="246" t="str">
        <f t="shared" si="13"/>
        <v>MEJORABLE</v>
      </c>
      <c r="T80" s="162" t="s">
        <v>91</v>
      </c>
      <c r="U80" s="162" t="s">
        <v>91</v>
      </c>
      <c r="V80" s="162" t="s">
        <v>91</v>
      </c>
      <c r="W80" s="50" t="s">
        <v>2244</v>
      </c>
      <c r="X80" s="31" t="s">
        <v>13</v>
      </c>
    </row>
    <row r="81" spans="3:24" ht="289.5" customHeight="1">
      <c r="C81" s="1441"/>
      <c r="D81" s="1698"/>
      <c r="E81" s="1440"/>
      <c r="F81" s="125" t="s">
        <v>4488</v>
      </c>
      <c r="G81" s="122" t="s">
        <v>8</v>
      </c>
      <c r="H81" s="125" t="s">
        <v>1339</v>
      </c>
      <c r="I81" s="125" t="s">
        <v>11</v>
      </c>
      <c r="J81" s="125" t="s">
        <v>1340</v>
      </c>
      <c r="K81" s="125" t="s">
        <v>11</v>
      </c>
      <c r="L81" s="472">
        <v>2</v>
      </c>
      <c r="M81" s="472">
        <v>2</v>
      </c>
      <c r="N81" s="272">
        <f t="shared" si="10"/>
        <v>4</v>
      </c>
      <c r="O81" s="950" t="str">
        <f t="shared" si="9"/>
        <v>BAJO</v>
      </c>
      <c r="P81" s="639">
        <v>60</v>
      </c>
      <c r="Q81" s="272">
        <f t="shared" si="11"/>
        <v>240</v>
      </c>
      <c r="R81" s="274" t="str">
        <f t="shared" si="12"/>
        <v>II</v>
      </c>
      <c r="S81" s="246" t="str">
        <f t="shared" si="13"/>
        <v>ACEPTABLE CON CONTROL ESPECIFICO</v>
      </c>
      <c r="T81" s="161" t="s">
        <v>91</v>
      </c>
      <c r="U81" s="161" t="s">
        <v>91</v>
      </c>
      <c r="V81" s="161" t="s">
        <v>91</v>
      </c>
      <c r="W81" s="28" t="s">
        <v>3628</v>
      </c>
      <c r="X81" s="25" t="s">
        <v>13</v>
      </c>
    </row>
    <row r="82" spans="3:24" ht="230.25" customHeight="1">
      <c r="C82" s="1441"/>
      <c r="D82" s="1698"/>
      <c r="E82" s="1440"/>
      <c r="F82" s="129" t="s">
        <v>2288</v>
      </c>
      <c r="G82" s="122" t="s">
        <v>20</v>
      </c>
      <c r="H82" s="129" t="s">
        <v>1354</v>
      </c>
      <c r="I82" s="129" t="s">
        <v>11</v>
      </c>
      <c r="J82" s="129" t="s">
        <v>196</v>
      </c>
      <c r="K82" s="129" t="s">
        <v>196</v>
      </c>
      <c r="L82" s="472">
        <v>2</v>
      </c>
      <c r="M82" s="472">
        <v>2</v>
      </c>
      <c r="N82" s="272">
        <f t="shared" si="10"/>
        <v>4</v>
      </c>
      <c r="O82" s="950" t="str">
        <f t="shared" si="9"/>
        <v>BAJO</v>
      </c>
      <c r="P82" s="639">
        <v>25</v>
      </c>
      <c r="Q82" s="272">
        <f t="shared" si="11"/>
        <v>100</v>
      </c>
      <c r="R82" s="274" t="str">
        <f t="shared" si="12"/>
        <v>III</v>
      </c>
      <c r="S82" s="246" t="str">
        <f t="shared" si="13"/>
        <v>MEJORABLE</v>
      </c>
      <c r="T82" s="161" t="s">
        <v>91</v>
      </c>
      <c r="U82" s="161" t="s">
        <v>91</v>
      </c>
      <c r="V82" s="161" t="s">
        <v>91</v>
      </c>
      <c r="W82" s="50" t="s">
        <v>3652</v>
      </c>
      <c r="X82" s="24" t="s">
        <v>13</v>
      </c>
    </row>
    <row r="83" spans="3:24" ht="276" customHeight="1">
      <c r="C83" s="1482" t="s">
        <v>3748</v>
      </c>
      <c r="D83" s="1483"/>
      <c r="E83" s="10" t="s">
        <v>6</v>
      </c>
      <c r="F83" s="139" t="s">
        <v>3653</v>
      </c>
      <c r="G83" s="122" t="s">
        <v>20</v>
      </c>
      <c r="H83" s="139" t="s">
        <v>201</v>
      </c>
      <c r="I83" s="129" t="s">
        <v>11</v>
      </c>
      <c r="J83" s="129" t="s">
        <v>196</v>
      </c>
      <c r="K83" s="129" t="s">
        <v>196</v>
      </c>
      <c r="L83" s="472">
        <v>2</v>
      </c>
      <c r="M83" s="472">
        <v>2</v>
      </c>
      <c r="N83" s="272">
        <f t="shared" si="10"/>
        <v>4</v>
      </c>
      <c r="O83" s="950" t="str">
        <f t="shared" si="9"/>
        <v>BAJO</v>
      </c>
      <c r="P83" s="639">
        <v>25</v>
      </c>
      <c r="Q83" s="272">
        <f t="shared" si="11"/>
        <v>100</v>
      </c>
      <c r="R83" s="274" t="str">
        <f t="shared" si="12"/>
        <v>III</v>
      </c>
      <c r="S83" s="246" t="str">
        <f t="shared" si="13"/>
        <v>MEJORABLE</v>
      </c>
      <c r="T83" s="161" t="s">
        <v>91</v>
      </c>
      <c r="U83" s="161" t="s">
        <v>91</v>
      </c>
      <c r="V83" s="161" t="s">
        <v>862</v>
      </c>
      <c r="W83" s="50" t="s">
        <v>3654</v>
      </c>
      <c r="X83" s="24" t="s">
        <v>13</v>
      </c>
    </row>
    <row r="84" spans="3:24" ht="98.4">
      <c r="C84" s="1482"/>
      <c r="D84" s="1483"/>
      <c r="E84" s="10" t="s">
        <v>6</v>
      </c>
      <c r="F84" s="139" t="s">
        <v>2320</v>
      </c>
      <c r="G84" s="122" t="s">
        <v>20</v>
      </c>
      <c r="H84" s="139" t="s">
        <v>201</v>
      </c>
      <c r="I84" s="129" t="s">
        <v>11</v>
      </c>
      <c r="J84" s="129" t="s">
        <v>196</v>
      </c>
      <c r="K84" s="129" t="s">
        <v>196</v>
      </c>
      <c r="L84" s="472">
        <v>2</v>
      </c>
      <c r="M84" s="472">
        <v>2</v>
      </c>
      <c r="N84" s="272">
        <f t="shared" si="10"/>
        <v>4</v>
      </c>
      <c r="O84" s="950" t="str">
        <f t="shared" si="9"/>
        <v>BAJO</v>
      </c>
      <c r="P84" s="639">
        <v>25</v>
      </c>
      <c r="Q84" s="272">
        <f t="shared" si="11"/>
        <v>100</v>
      </c>
      <c r="R84" s="274" t="str">
        <f t="shared" si="12"/>
        <v>III</v>
      </c>
      <c r="S84" s="246" t="str">
        <f t="shared" si="13"/>
        <v>MEJORABLE</v>
      </c>
      <c r="T84" s="161" t="s">
        <v>91</v>
      </c>
      <c r="U84" s="161" t="s">
        <v>91</v>
      </c>
      <c r="V84" s="161" t="s">
        <v>862</v>
      </c>
      <c r="W84" s="50" t="s">
        <v>3655</v>
      </c>
      <c r="X84" s="24" t="s">
        <v>13</v>
      </c>
    </row>
    <row r="85" spans="3:24" ht="134.4">
      <c r="C85" s="1482"/>
      <c r="D85" s="1483"/>
      <c r="E85" s="10" t="s">
        <v>6</v>
      </c>
      <c r="F85" s="1110" t="s">
        <v>2321</v>
      </c>
      <c r="G85" s="122" t="s">
        <v>8</v>
      </c>
      <c r="H85" s="125" t="s">
        <v>3565</v>
      </c>
      <c r="I85" s="125" t="s">
        <v>11</v>
      </c>
      <c r="J85" s="125" t="s">
        <v>11</v>
      </c>
      <c r="K85" s="125" t="s">
        <v>189</v>
      </c>
      <c r="L85" s="472">
        <v>2</v>
      </c>
      <c r="M85" s="472">
        <v>2</v>
      </c>
      <c r="N85" s="272">
        <f t="shared" si="10"/>
        <v>4</v>
      </c>
      <c r="O85" s="950" t="str">
        <f t="shared" si="9"/>
        <v>BAJO</v>
      </c>
      <c r="P85" s="639">
        <v>60</v>
      </c>
      <c r="Q85" s="272">
        <f t="shared" si="11"/>
        <v>240</v>
      </c>
      <c r="R85" s="274" t="str">
        <f t="shared" si="12"/>
        <v>II</v>
      </c>
      <c r="S85" s="246" t="str">
        <f t="shared" si="13"/>
        <v>ACEPTABLE CON CONTROL ESPECIFICO</v>
      </c>
      <c r="T85" s="161" t="s">
        <v>91</v>
      </c>
      <c r="U85" s="161" t="s">
        <v>91</v>
      </c>
      <c r="V85" s="161" t="s">
        <v>91</v>
      </c>
      <c r="W85" s="26" t="s">
        <v>3656</v>
      </c>
      <c r="X85" s="24" t="s">
        <v>190</v>
      </c>
    </row>
    <row r="86" spans="3:24" ht="261.75" customHeight="1">
      <c r="C86" s="1482"/>
      <c r="D86" s="1483"/>
      <c r="E86" s="10" t="s">
        <v>6</v>
      </c>
      <c r="F86" s="139" t="s">
        <v>2322</v>
      </c>
      <c r="G86" s="122" t="s">
        <v>20</v>
      </c>
      <c r="H86" s="139" t="s">
        <v>274</v>
      </c>
      <c r="I86" s="129" t="s">
        <v>11</v>
      </c>
      <c r="J86" s="129" t="s">
        <v>196</v>
      </c>
      <c r="K86" s="129" t="s">
        <v>196</v>
      </c>
      <c r="L86" s="472">
        <v>2</v>
      </c>
      <c r="M86" s="472">
        <v>2</v>
      </c>
      <c r="N86" s="272">
        <f t="shared" si="10"/>
        <v>4</v>
      </c>
      <c r="O86" s="950" t="str">
        <f t="shared" si="9"/>
        <v>BAJO</v>
      </c>
      <c r="P86" s="639">
        <v>25</v>
      </c>
      <c r="Q86" s="272">
        <f t="shared" si="11"/>
        <v>100</v>
      </c>
      <c r="R86" s="274" t="str">
        <f t="shared" si="12"/>
        <v>III</v>
      </c>
      <c r="S86" s="246" t="str">
        <f t="shared" si="13"/>
        <v>MEJORABLE</v>
      </c>
      <c r="T86" s="161" t="s">
        <v>91</v>
      </c>
      <c r="U86" s="161" t="s">
        <v>91</v>
      </c>
      <c r="V86" s="161" t="s">
        <v>865</v>
      </c>
      <c r="W86" s="50" t="s">
        <v>3657</v>
      </c>
      <c r="X86" s="24" t="s">
        <v>13</v>
      </c>
    </row>
    <row r="87" spans="3:24" ht="255.75" customHeight="1">
      <c r="C87" s="1482"/>
      <c r="D87" s="1483"/>
      <c r="E87" s="10" t="s">
        <v>6</v>
      </c>
      <c r="F87" s="138" t="s">
        <v>2267</v>
      </c>
      <c r="G87" s="122" t="s">
        <v>8</v>
      </c>
      <c r="H87" s="125" t="s">
        <v>3511</v>
      </c>
      <c r="I87" s="125" t="s">
        <v>11</v>
      </c>
      <c r="J87" s="125" t="s">
        <v>11</v>
      </c>
      <c r="K87" s="125" t="s">
        <v>189</v>
      </c>
      <c r="L87" s="472">
        <v>2</v>
      </c>
      <c r="M87" s="472">
        <v>2</v>
      </c>
      <c r="N87" s="272">
        <f t="shared" si="10"/>
        <v>4</v>
      </c>
      <c r="O87" s="950" t="str">
        <f t="shared" si="9"/>
        <v>BAJO</v>
      </c>
      <c r="P87" s="639">
        <v>60</v>
      </c>
      <c r="Q87" s="272">
        <f t="shared" si="11"/>
        <v>240</v>
      </c>
      <c r="R87" s="274" t="str">
        <f t="shared" si="12"/>
        <v>II</v>
      </c>
      <c r="S87" s="246" t="str">
        <f t="shared" si="13"/>
        <v>ACEPTABLE CON CONTROL ESPECIFICO</v>
      </c>
      <c r="T87" s="161" t="s">
        <v>91</v>
      </c>
      <c r="U87" s="161" t="s">
        <v>91</v>
      </c>
      <c r="V87" s="161" t="s">
        <v>91</v>
      </c>
      <c r="W87" s="26" t="s">
        <v>3658</v>
      </c>
      <c r="X87" s="24" t="s">
        <v>190</v>
      </c>
    </row>
    <row r="88" spans="3:24" ht="170.25" customHeight="1">
      <c r="C88" s="1482"/>
      <c r="D88" s="1483"/>
      <c r="E88" s="10" t="s">
        <v>6</v>
      </c>
      <c r="F88" s="139" t="s">
        <v>2323</v>
      </c>
      <c r="G88" s="122" t="s">
        <v>20</v>
      </c>
      <c r="H88" s="125" t="s">
        <v>1377</v>
      </c>
      <c r="I88" s="125" t="s">
        <v>11</v>
      </c>
      <c r="J88" s="125" t="s">
        <v>11</v>
      </c>
      <c r="K88" s="125" t="s">
        <v>11</v>
      </c>
      <c r="L88" s="472">
        <v>2</v>
      </c>
      <c r="M88" s="472">
        <v>2</v>
      </c>
      <c r="N88" s="272">
        <f t="shared" si="10"/>
        <v>4</v>
      </c>
      <c r="O88" s="950" t="str">
        <f t="shared" si="9"/>
        <v>BAJO</v>
      </c>
      <c r="P88" s="639">
        <v>25</v>
      </c>
      <c r="Q88" s="272">
        <f t="shared" si="11"/>
        <v>100</v>
      </c>
      <c r="R88" s="274" t="str">
        <f t="shared" si="12"/>
        <v>III</v>
      </c>
      <c r="S88" s="246" t="str">
        <f t="shared" si="13"/>
        <v>MEJORABLE</v>
      </c>
      <c r="T88" s="161" t="s">
        <v>91</v>
      </c>
      <c r="U88" s="161" t="s">
        <v>91</v>
      </c>
      <c r="V88" s="161" t="s">
        <v>91</v>
      </c>
      <c r="W88" s="30" t="s">
        <v>4074</v>
      </c>
      <c r="X88" s="24" t="s">
        <v>13</v>
      </c>
    </row>
    <row r="89" spans="3:24" ht="223.5" customHeight="1">
      <c r="C89" s="1482"/>
      <c r="D89" s="1483"/>
      <c r="E89" s="10" t="s">
        <v>6</v>
      </c>
      <c r="F89" s="129" t="s">
        <v>2324</v>
      </c>
      <c r="G89" s="122" t="s">
        <v>20</v>
      </c>
      <c r="H89" s="129" t="s">
        <v>1290</v>
      </c>
      <c r="I89" s="129" t="s">
        <v>11</v>
      </c>
      <c r="J89" s="129" t="s">
        <v>1359</v>
      </c>
      <c r="K89" s="129" t="s">
        <v>1179</v>
      </c>
      <c r="L89" s="472">
        <v>2</v>
      </c>
      <c r="M89" s="472">
        <v>2</v>
      </c>
      <c r="N89" s="272">
        <f t="shared" si="10"/>
        <v>4</v>
      </c>
      <c r="O89" s="950" t="str">
        <f t="shared" si="9"/>
        <v>BAJO</v>
      </c>
      <c r="P89" s="639">
        <v>25</v>
      </c>
      <c r="Q89" s="272">
        <f t="shared" si="11"/>
        <v>100</v>
      </c>
      <c r="R89" s="274" t="str">
        <f t="shared" si="12"/>
        <v>III</v>
      </c>
      <c r="S89" s="246" t="str">
        <f t="shared" si="13"/>
        <v>MEJORABLE</v>
      </c>
      <c r="T89" s="10" t="s">
        <v>13</v>
      </c>
      <c r="U89" s="10" t="s">
        <v>13</v>
      </c>
      <c r="V89" s="10" t="s">
        <v>84</v>
      </c>
      <c r="W89" s="100" t="s">
        <v>3659</v>
      </c>
      <c r="X89" s="12" t="s">
        <v>13</v>
      </c>
    </row>
    <row r="90" spans="3:24" ht="240.75" customHeight="1">
      <c r="C90" s="1482"/>
      <c r="D90" s="1483"/>
      <c r="E90" s="10" t="s">
        <v>6</v>
      </c>
      <c r="F90" s="1110" t="s">
        <v>2314</v>
      </c>
      <c r="G90" s="122" t="s">
        <v>20</v>
      </c>
      <c r="H90" s="137" t="s">
        <v>31</v>
      </c>
      <c r="I90" s="139" t="s">
        <v>11</v>
      </c>
      <c r="J90" s="139" t="s">
        <v>11</v>
      </c>
      <c r="K90" s="139" t="s">
        <v>1378</v>
      </c>
      <c r="L90" s="472">
        <v>2</v>
      </c>
      <c r="M90" s="472">
        <v>2</v>
      </c>
      <c r="N90" s="272">
        <f t="shared" si="10"/>
        <v>4</v>
      </c>
      <c r="O90" s="950" t="str">
        <f t="shared" si="9"/>
        <v>BAJO</v>
      </c>
      <c r="P90" s="639">
        <v>100</v>
      </c>
      <c r="Q90" s="272">
        <f t="shared" si="11"/>
        <v>400</v>
      </c>
      <c r="R90" s="274" t="str">
        <f t="shared" si="12"/>
        <v>II</v>
      </c>
      <c r="S90" s="246" t="str">
        <f t="shared" si="13"/>
        <v>ACEPTABLE CON CONTROL ESPECIFICO</v>
      </c>
      <c r="T90" s="198" t="s">
        <v>13</v>
      </c>
      <c r="U90" s="198" t="s">
        <v>13</v>
      </c>
      <c r="V90" s="198" t="s">
        <v>112</v>
      </c>
      <c r="W90" s="101" t="s">
        <v>3648</v>
      </c>
      <c r="X90" s="202" t="s">
        <v>13</v>
      </c>
    </row>
    <row r="91" spans="3:24" ht="234.75" customHeight="1">
      <c r="C91" s="1482"/>
      <c r="D91" s="1483"/>
      <c r="E91" s="10" t="s">
        <v>6</v>
      </c>
      <c r="F91" s="1110" t="s">
        <v>2316</v>
      </c>
      <c r="G91" s="122" t="s">
        <v>20</v>
      </c>
      <c r="H91" s="137" t="s">
        <v>31</v>
      </c>
      <c r="I91" s="139" t="s">
        <v>11</v>
      </c>
      <c r="J91" s="139" t="s">
        <v>11</v>
      </c>
      <c r="K91" s="139" t="s">
        <v>1378</v>
      </c>
      <c r="L91" s="472">
        <v>2</v>
      </c>
      <c r="M91" s="472">
        <v>2</v>
      </c>
      <c r="N91" s="272">
        <f t="shared" si="10"/>
        <v>4</v>
      </c>
      <c r="O91" s="950" t="str">
        <f t="shared" si="9"/>
        <v>BAJO</v>
      </c>
      <c r="P91" s="639">
        <v>100</v>
      </c>
      <c r="Q91" s="272">
        <f t="shared" si="11"/>
        <v>400</v>
      </c>
      <c r="R91" s="274" t="str">
        <f t="shared" si="12"/>
        <v>II</v>
      </c>
      <c r="S91" s="246" t="str">
        <f t="shared" si="13"/>
        <v>ACEPTABLE CON CONTROL ESPECIFICO</v>
      </c>
      <c r="T91" s="198" t="s">
        <v>13</v>
      </c>
      <c r="U91" s="198" t="s">
        <v>13</v>
      </c>
      <c r="V91" s="198" t="s">
        <v>112</v>
      </c>
      <c r="W91" s="101" t="s">
        <v>3648</v>
      </c>
      <c r="X91" s="202" t="s">
        <v>13</v>
      </c>
    </row>
    <row r="92" spans="3:24" ht="181.5" customHeight="1">
      <c r="C92" s="1482"/>
      <c r="D92" s="1483"/>
      <c r="E92" s="10" t="s">
        <v>6</v>
      </c>
      <c r="F92" s="1110" t="s">
        <v>2325</v>
      </c>
      <c r="G92" s="122" t="s">
        <v>20</v>
      </c>
      <c r="H92" s="137" t="s">
        <v>31</v>
      </c>
      <c r="I92" s="139" t="s">
        <v>11</v>
      </c>
      <c r="J92" s="139" t="s">
        <v>1015</v>
      </c>
      <c r="K92" s="139" t="s">
        <v>1378</v>
      </c>
      <c r="L92" s="472">
        <v>2</v>
      </c>
      <c r="M92" s="472">
        <v>2</v>
      </c>
      <c r="N92" s="272">
        <f t="shared" si="10"/>
        <v>4</v>
      </c>
      <c r="O92" s="950" t="str">
        <f t="shared" si="9"/>
        <v>BAJO</v>
      </c>
      <c r="P92" s="639">
        <v>100</v>
      </c>
      <c r="Q92" s="272">
        <f t="shared" si="11"/>
        <v>400</v>
      </c>
      <c r="R92" s="274" t="str">
        <f t="shared" si="12"/>
        <v>II</v>
      </c>
      <c r="S92" s="246" t="str">
        <f t="shared" si="13"/>
        <v>ACEPTABLE CON CONTROL ESPECIFICO</v>
      </c>
      <c r="T92" s="198" t="s">
        <v>13</v>
      </c>
      <c r="U92" s="198" t="s">
        <v>13</v>
      </c>
      <c r="V92" s="198" t="s">
        <v>114</v>
      </c>
      <c r="W92" s="101" t="s">
        <v>3648</v>
      </c>
      <c r="X92" s="202" t="s">
        <v>13</v>
      </c>
    </row>
    <row r="93" spans="3:24" ht="345" customHeight="1">
      <c r="C93" s="1482"/>
      <c r="D93" s="1483"/>
      <c r="E93" s="10" t="s">
        <v>6</v>
      </c>
      <c r="F93" s="139" t="s">
        <v>2326</v>
      </c>
      <c r="G93" s="122" t="s">
        <v>17</v>
      </c>
      <c r="H93" s="136" t="s">
        <v>27</v>
      </c>
      <c r="I93" s="132" t="s">
        <v>10</v>
      </c>
      <c r="J93" s="132" t="s">
        <v>28</v>
      </c>
      <c r="K93" s="132" t="s">
        <v>29</v>
      </c>
      <c r="L93" s="472">
        <v>2</v>
      </c>
      <c r="M93" s="472">
        <v>2</v>
      </c>
      <c r="N93" s="272">
        <f t="shared" si="10"/>
        <v>4</v>
      </c>
      <c r="O93" s="950" t="str">
        <f t="shared" si="9"/>
        <v>BAJO</v>
      </c>
      <c r="P93" s="639">
        <v>25</v>
      </c>
      <c r="Q93" s="272">
        <f t="shared" si="11"/>
        <v>100</v>
      </c>
      <c r="R93" s="274" t="str">
        <f t="shared" si="12"/>
        <v>III</v>
      </c>
      <c r="S93" s="246" t="str">
        <f t="shared" si="13"/>
        <v>MEJORABLE</v>
      </c>
      <c r="T93" s="199" t="s">
        <v>26</v>
      </c>
      <c r="U93" s="199" t="s">
        <v>26</v>
      </c>
      <c r="V93" s="199" t="s">
        <v>115</v>
      </c>
      <c r="W93" s="101" t="s">
        <v>13</v>
      </c>
      <c r="X93" s="202" t="s">
        <v>13</v>
      </c>
    </row>
    <row r="94" spans="3:24" ht="185.25" customHeight="1">
      <c r="C94" s="1482"/>
      <c r="D94" s="1483"/>
      <c r="E94" s="10" t="s">
        <v>157</v>
      </c>
      <c r="F94" s="129" t="s">
        <v>80</v>
      </c>
      <c r="G94" s="122" t="s">
        <v>81</v>
      </c>
      <c r="H94" s="125" t="s">
        <v>82</v>
      </c>
      <c r="I94" s="125" t="s">
        <v>28</v>
      </c>
      <c r="J94" s="125" t="s">
        <v>100</v>
      </c>
      <c r="K94" s="125" t="s">
        <v>101</v>
      </c>
      <c r="L94" s="472">
        <v>2</v>
      </c>
      <c r="M94" s="472">
        <v>2</v>
      </c>
      <c r="N94" s="272">
        <f t="shared" si="10"/>
        <v>4</v>
      </c>
      <c r="O94" s="950" t="str">
        <f t="shared" si="9"/>
        <v>BAJO</v>
      </c>
      <c r="P94" s="639">
        <v>100</v>
      </c>
      <c r="Q94" s="272">
        <f t="shared" si="11"/>
        <v>400</v>
      </c>
      <c r="R94" s="274" t="str">
        <f t="shared" si="12"/>
        <v>II</v>
      </c>
      <c r="S94" s="246" t="str">
        <f t="shared" si="13"/>
        <v>ACEPTABLE CON CONTROL ESPECIFICO</v>
      </c>
      <c r="T94" s="198" t="s">
        <v>14</v>
      </c>
      <c r="U94" s="198" t="s">
        <v>14</v>
      </c>
      <c r="V94" s="198" t="s">
        <v>14</v>
      </c>
      <c r="W94" s="196" t="s">
        <v>3660</v>
      </c>
      <c r="X94" s="202"/>
    </row>
    <row r="95" spans="3:24" ht="325.5" customHeight="1">
      <c r="C95" s="1482"/>
      <c r="D95" s="1483"/>
      <c r="E95" s="10" t="s">
        <v>157</v>
      </c>
      <c r="F95" s="129" t="s">
        <v>102</v>
      </c>
      <c r="G95" s="122" t="s">
        <v>81</v>
      </c>
      <c r="H95" s="125" t="s">
        <v>82</v>
      </c>
      <c r="I95" s="125" t="s">
        <v>28</v>
      </c>
      <c r="J95" s="125" t="s">
        <v>11</v>
      </c>
      <c r="K95" s="125" t="s">
        <v>101</v>
      </c>
      <c r="L95" s="472">
        <v>2</v>
      </c>
      <c r="M95" s="472">
        <v>2</v>
      </c>
      <c r="N95" s="272">
        <f t="shared" si="10"/>
        <v>4</v>
      </c>
      <c r="O95" s="950" t="str">
        <f t="shared" si="9"/>
        <v>BAJO</v>
      </c>
      <c r="P95" s="639">
        <v>100</v>
      </c>
      <c r="Q95" s="272">
        <f t="shared" si="11"/>
        <v>400</v>
      </c>
      <c r="R95" s="274" t="str">
        <f t="shared" si="12"/>
        <v>II</v>
      </c>
      <c r="S95" s="246" t="str">
        <f t="shared" si="13"/>
        <v>ACEPTABLE CON CONTROL ESPECIFICO</v>
      </c>
      <c r="T95" s="198" t="s">
        <v>14</v>
      </c>
      <c r="U95" s="198" t="s">
        <v>14</v>
      </c>
      <c r="V95" s="198" t="s">
        <v>14</v>
      </c>
      <c r="W95" s="10" t="s">
        <v>3661</v>
      </c>
      <c r="X95" s="202"/>
    </row>
    <row r="96" spans="3:24" ht="233.25" customHeight="1">
      <c r="C96" s="1482"/>
      <c r="D96" s="1483"/>
      <c r="E96" s="10" t="s">
        <v>6</v>
      </c>
      <c r="F96" s="1110" t="s">
        <v>2327</v>
      </c>
      <c r="G96" s="122" t="s">
        <v>20</v>
      </c>
      <c r="H96" s="125" t="s">
        <v>104</v>
      </c>
      <c r="I96" s="129" t="s">
        <v>11</v>
      </c>
      <c r="J96" s="129" t="s">
        <v>105</v>
      </c>
      <c r="K96" s="129" t="s">
        <v>106</v>
      </c>
      <c r="L96" s="472">
        <v>2</v>
      </c>
      <c r="M96" s="472">
        <v>2</v>
      </c>
      <c r="N96" s="272">
        <f t="shared" si="10"/>
        <v>4</v>
      </c>
      <c r="O96" s="950" t="str">
        <f t="shared" si="9"/>
        <v>BAJO</v>
      </c>
      <c r="P96" s="639">
        <v>100</v>
      </c>
      <c r="Q96" s="272">
        <f t="shared" si="11"/>
        <v>400</v>
      </c>
      <c r="R96" s="274" t="str">
        <f t="shared" si="12"/>
        <v>II</v>
      </c>
      <c r="S96" s="246" t="str">
        <f t="shared" si="13"/>
        <v>ACEPTABLE CON CONTROL ESPECIFICO</v>
      </c>
      <c r="T96" s="198" t="s">
        <v>13</v>
      </c>
      <c r="U96" s="198" t="s">
        <v>13</v>
      </c>
      <c r="V96" s="198" t="s">
        <v>117</v>
      </c>
      <c r="W96" s="10" t="s">
        <v>3662</v>
      </c>
      <c r="X96" s="203" t="s">
        <v>13</v>
      </c>
    </row>
    <row r="97" spans="3:24" ht="345.75" customHeight="1">
      <c r="C97" s="1482"/>
      <c r="D97" s="1483"/>
      <c r="E97" s="10" t="s">
        <v>6</v>
      </c>
      <c r="F97" s="138" t="s">
        <v>2328</v>
      </c>
      <c r="G97" s="122" t="s">
        <v>8</v>
      </c>
      <c r="H97" s="124" t="s">
        <v>108</v>
      </c>
      <c r="I97" s="124" t="s">
        <v>10</v>
      </c>
      <c r="J97" s="136" t="s">
        <v>10</v>
      </c>
      <c r="K97" s="132" t="s">
        <v>109</v>
      </c>
      <c r="L97" s="472">
        <v>2</v>
      </c>
      <c r="M97" s="472">
        <v>2</v>
      </c>
      <c r="N97" s="272">
        <f t="shared" si="10"/>
        <v>4</v>
      </c>
      <c r="O97" s="950" t="str">
        <f t="shared" si="9"/>
        <v>BAJO</v>
      </c>
      <c r="P97" s="639">
        <v>60</v>
      </c>
      <c r="Q97" s="272">
        <f t="shared" si="11"/>
        <v>240</v>
      </c>
      <c r="R97" s="274" t="str">
        <f t="shared" si="12"/>
        <v>II</v>
      </c>
      <c r="S97" s="246" t="str">
        <f t="shared" si="13"/>
        <v>ACEPTABLE CON CONTROL ESPECIFICO</v>
      </c>
      <c r="T97" s="201" t="s">
        <v>13</v>
      </c>
      <c r="U97" s="201" t="s">
        <v>13</v>
      </c>
      <c r="V97" s="201" t="s">
        <v>13</v>
      </c>
      <c r="W97" s="9" t="s">
        <v>3663</v>
      </c>
      <c r="X97" s="323" t="s">
        <v>10</v>
      </c>
    </row>
    <row r="98" spans="3:24" ht="168.75" customHeight="1">
      <c r="C98" s="1482"/>
      <c r="D98" s="1483"/>
      <c r="E98" s="10" t="s">
        <v>6</v>
      </c>
      <c r="F98" s="129" t="s">
        <v>2329</v>
      </c>
      <c r="G98" s="122" t="s">
        <v>20</v>
      </c>
      <c r="H98" s="129" t="s">
        <v>96</v>
      </c>
      <c r="I98" s="129" t="s">
        <v>11</v>
      </c>
      <c r="J98" s="129" t="s">
        <v>11</v>
      </c>
      <c r="K98" s="129" t="s">
        <v>11</v>
      </c>
      <c r="L98" s="472">
        <v>2</v>
      </c>
      <c r="M98" s="472">
        <v>2</v>
      </c>
      <c r="N98" s="272">
        <f t="shared" si="10"/>
        <v>4</v>
      </c>
      <c r="O98" s="950" t="str">
        <f t="shared" si="9"/>
        <v>BAJO</v>
      </c>
      <c r="P98" s="639">
        <v>25</v>
      </c>
      <c r="Q98" s="272">
        <f t="shared" si="11"/>
        <v>100</v>
      </c>
      <c r="R98" s="274" t="str">
        <f t="shared" si="12"/>
        <v>III</v>
      </c>
      <c r="S98" s="246" t="str">
        <f t="shared" si="13"/>
        <v>MEJORABLE</v>
      </c>
      <c r="T98" s="10" t="s">
        <v>13</v>
      </c>
      <c r="U98" s="10" t="s">
        <v>13</v>
      </c>
      <c r="V98" s="10" t="s">
        <v>84</v>
      </c>
      <c r="W98" s="100" t="s">
        <v>3664</v>
      </c>
      <c r="X98" s="12" t="s">
        <v>13</v>
      </c>
    </row>
    <row r="99" spans="3:24" ht="262.5" customHeight="1">
      <c r="C99" s="1482"/>
      <c r="D99" s="1483"/>
      <c r="E99" s="10" t="s">
        <v>6</v>
      </c>
      <c r="F99" s="1110" t="s">
        <v>2265</v>
      </c>
      <c r="G99" s="122" t="s">
        <v>20</v>
      </c>
      <c r="H99" s="137" t="s">
        <v>31</v>
      </c>
      <c r="I99" s="139" t="s">
        <v>11</v>
      </c>
      <c r="J99" s="139" t="s">
        <v>110</v>
      </c>
      <c r="K99" s="139" t="s">
        <v>1378</v>
      </c>
      <c r="L99" s="472">
        <v>2</v>
      </c>
      <c r="M99" s="472">
        <v>2</v>
      </c>
      <c r="N99" s="272">
        <f t="shared" si="10"/>
        <v>4</v>
      </c>
      <c r="O99" s="950" t="str">
        <f t="shared" si="9"/>
        <v>BAJO</v>
      </c>
      <c r="P99" s="639">
        <v>100</v>
      </c>
      <c r="Q99" s="272">
        <f t="shared" si="11"/>
        <v>400</v>
      </c>
      <c r="R99" s="274" t="str">
        <f t="shared" si="12"/>
        <v>II</v>
      </c>
      <c r="S99" s="246" t="str">
        <f t="shared" si="13"/>
        <v>ACEPTABLE CON CONTROL ESPECIFICO</v>
      </c>
      <c r="T99" s="198" t="s">
        <v>13</v>
      </c>
      <c r="U99" s="198" t="s">
        <v>13</v>
      </c>
      <c r="V99" s="198" t="s">
        <v>114</v>
      </c>
      <c r="W99" s="101" t="s">
        <v>3665</v>
      </c>
      <c r="X99" s="202" t="s">
        <v>13</v>
      </c>
    </row>
    <row r="100" spans="3:24" ht="409.5" customHeight="1">
      <c r="C100" s="1482"/>
      <c r="D100" s="1483"/>
      <c r="E100" s="10" t="s">
        <v>6</v>
      </c>
      <c r="F100" s="138" t="s">
        <v>3768</v>
      </c>
      <c r="G100" s="122" t="s">
        <v>33</v>
      </c>
      <c r="H100" s="124" t="s">
        <v>3766</v>
      </c>
      <c r="I100" s="132" t="s">
        <v>11</v>
      </c>
      <c r="J100" s="136" t="s">
        <v>1086</v>
      </c>
      <c r="K100" s="132" t="s">
        <v>1150</v>
      </c>
      <c r="L100" s="472">
        <v>2</v>
      </c>
      <c r="M100" s="472">
        <v>2</v>
      </c>
      <c r="N100" s="272">
        <f t="shared" si="10"/>
        <v>4</v>
      </c>
      <c r="O100" s="950" t="str">
        <f t="shared" si="9"/>
        <v>BAJO</v>
      </c>
      <c r="P100" s="639">
        <v>25</v>
      </c>
      <c r="Q100" s="272">
        <f t="shared" si="11"/>
        <v>100</v>
      </c>
      <c r="R100" s="274" t="str">
        <f t="shared" si="12"/>
        <v>III</v>
      </c>
      <c r="S100" s="246" t="str">
        <f t="shared" si="13"/>
        <v>MEJORABLE</v>
      </c>
      <c r="T100" s="201" t="s">
        <v>26</v>
      </c>
      <c r="U100" s="201" t="s">
        <v>26</v>
      </c>
      <c r="V100" s="201" t="s">
        <v>1188</v>
      </c>
      <c r="W100" s="9" t="s">
        <v>4075</v>
      </c>
      <c r="X100" s="323" t="s">
        <v>1190</v>
      </c>
    </row>
    <row r="101" spans="3:24" ht="408.75" customHeight="1">
      <c r="C101" s="1482"/>
      <c r="D101" s="1483"/>
      <c r="E101" s="10" t="s">
        <v>6</v>
      </c>
      <c r="F101" s="138" t="s">
        <v>2330</v>
      </c>
      <c r="G101" s="122" t="s">
        <v>25</v>
      </c>
      <c r="H101" s="124" t="s">
        <v>1192</v>
      </c>
      <c r="I101" s="124" t="s">
        <v>1030</v>
      </c>
      <c r="J101" s="136" t="s">
        <v>1031</v>
      </c>
      <c r="K101" s="132" t="s">
        <v>1122</v>
      </c>
      <c r="L101" s="472">
        <v>2</v>
      </c>
      <c r="M101" s="472">
        <v>2</v>
      </c>
      <c r="N101" s="272">
        <f t="shared" si="10"/>
        <v>4</v>
      </c>
      <c r="O101" s="950" t="str">
        <f t="shared" si="9"/>
        <v>BAJO</v>
      </c>
      <c r="P101" s="639">
        <v>25</v>
      </c>
      <c r="Q101" s="272">
        <f t="shared" si="11"/>
        <v>100</v>
      </c>
      <c r="R101" s="274" t="str">
        <f t="shared" si="12"/>
        <v>III</v>
      </c>
      <c r="S101" s="246" t="str">
        <f t="shared" si="13"/>
        <v>MEJORABLE</v>
      </c>
      <c r="T101" s="201" t="s">
        <v>26</v>
      </c>
      <c r="U101" s="201" t="s">
        <v>26</v>
      </c>
      <c r="V101" s="201" t="s">
        <v>1193</v>
      </c>
      <c r="W101" s="9" t="s">
        <v>4076</v>
      </c>
      <c r="X101" s="323" t="s">
        <v>1123</v>
      </c>
    </row>
    <row r="102" spans="3:24" ht="252" customHeight="1">
      <c r="C102" s="1482"/>
      <c r="D102" s="1483"/>
      <c r="E102" s="10" t="s">
        <v>6</v>
      </c>
      <c r="F102" s="295" t="s">
        <v>2331</v>
      </c>
      <c r="G102" s="122" t="s">
        <v>25</v>
      </c>
      <c r="H102" s="300" t="s">
        <v>1124</v>
      </c>
      <c r="I102" s="295" t="s">
        <v>1028</v>
      </c>
      <c r="J102" s="295" t="s">
        <v>1028</v>
      </c>
      <c r="K102" s="295" t="s">
        <v>1122</v>
      </c>
      <c r="L102" s="472">
        <v>2</v>
      </c>
      <c r="M102" s="472">
        <v>2</v>
      </c>
      <c r="N102" s="272">
        <f t="shared" si="10"/>
        <v>4</v>
      </c>
      <c r="O102" s="950" t="str">
        <f t="shared" si="9"/>
        <v>BAJO</v>
      </c>
      <c r="P102" s="639">
        <v>25</v>
      </c>
      <c r="Q102" s="272">
        <f t="shared" si="11"/>
        <v>100</v>
      </c>
      <c r="R102" s="274" t="str">
        <f t="shared" si="12"/>
        <v>III</v>
      </c>
      <c r="S102" s="246" t="str">
        <f t="shared" si="13"/>
        <v>MEJORABLE</v>
      </c>
      <c r="T102" s="179" t="s">
        <v>14</v>
      </c>
      <c r="U102" s="179" t="s">
        <v>14</v>
      </c>
      <c r="V102" s="179" t="s">
        <v>13</v>
      </c>
      <c r="W102" s="5" t="s">
        <v>3666</v>
      </c>
      <c r="X102" s="183" t="s">
        <v>14</v>
      </c>
    </row>
    <row r="103" spans="3:24" ht="278.25" customHeight="1">
      <c r="C103" s="1482"/>
      <c r="D103" s="1483"/>
      <c r="E103" s="10" t="s">
        <v>6</v>
      </c>
      <c r="F103" s="139" t="s">
        <v>2332</v>
      </c>
      <c r="G103" s="122" t="s">
        <v>25</v>
      </c>
      <c r="H103" s="139" t="s">
        <v>1271</v>
      </c>
      <c r="I103" s="129" t="s">
        <v>1128</v>
      </c>
      <c r="J103" s="129" t="s">
        <v>1129</v>
      </c>
      <c r="K103" s="129" t="s">
        <v>1130</v>
      </c>
      <c r="L103" s="472">
        <v>2</v>
      </c>
      <c r="M103" s="472">
        <v>2</v>
      </c>
      <c r="N103" s="272">
        <f t="shared" si="10"/>
        <v>4</v>
      </c>
      <c r="O103" s="950" t="str">
        <f t="shared" si="9"/>
        <v>BAJO</v>
      </c>
      <c r="P103" s="639">
        <v>25</v>
      </c>
      <c r="Q103" s="272">
        <f t="shared" si="11"/>
        <v>100</v>
      </c>
      <c r="R103" s="274" t="str">
        <f t="shared" si="12"/>
        <v>III</v>
      </c>
      <c r="S103" s="246" t="str">
        <f t="shared" si="13"/>
        <v>MEJORABLE</v>
      </c>
      <c r="T103" s="198" t="s">
        <v>14</v>
      </c>
      <c r="U103" s="198" t="s">
        <v>14</v>
      </c>
      <c r="V103" s="198" t="s">
        <v>14</v>
      </c>
      <c r="W103" s="10" t="s">
        <v>3667</v>
      </c>
      <c r="X103" s="203" t="s">
        <v>14</v>
      </c>
    </row>
    <row r="104" spans="3:24" ht="291.75" customHeight="1">
      <c r="C104" s="1482"/>
      <c r="D104" s="1483"/>
      <c r="E104" s="10" t="s">
        <v>6</v>
      </c>
      <c r="F104" s="139" t="s">
        <v>2333</v>
      </c>
      <c r="G104" s="122" t="s">
        <v>25</v>
      </c>
      <c r="H104" s="139" t="s">
        <v>1131</v>
      </c>
      <c r="I104" s="129" t="s">
        <v>1133</v>
      </c>
      <c r="J104" s="129" t="s">
        <v>1132</v>
      </c>
      <c r="K104" s="129" t="s">
        <v>1134</v>
      </c>
      <c r="L104" s="472">
        <v>2</v>
      </c>
      <c r="M104" s="472">
        <v>3</v>
      </c>
      <c r="N104" s="272">
        <f>+L104*M104</f>
        <v>6</v>
      </c>
      <c r="O104" s="950" t="str">
        <f t="shared" si="9"/>
        <v>MEDIO</v>
      </c>
      <c r="P104" s="639">
        <v>25</v>
      </c>
      <c r="Q104" s="272">
        <f>+N104*P104</f>
        <v>150</v>
      </c>
      <c r="R104" s="274" t="str">
        <f>IF(Q104&gt;=600,"I",IF(Q104&gt;=150,"II",IF(Q104&gt;=40,"III",IF(Q104&gt;=20,"IV"))))</f>
        <v>II</v>
      </c>
      <c r="S104" s="246" t="str">
        <f>IF(Q104&gt;=600,"NO ACEPTABLE",IF(Q104&gt;=150,"ACEPTABLE CON CONTROL ESPECIFICO",IF(Q104&gt;=40,"MEJORABLE",IF(Q104&gt;=20,"ACEPTABLE"))))</f>
        <v>ACEPTABLE CON CONTROL ESPECIFICO</v>
      </c>
      <c r="T104" s="198" t="s">
        <v>14</v>
      </c>
      <c r="U104" s="198" t="s">
        <v>14</v>
      </c>
      <c r="V104" s="198" t="s">
        <v>14</v>
      </c>
      <c r="W104" s="10" t="s">
        <v>3668</v>
      </c>
      <c r="X104" s="203" t="s">
        <v>14</v>
      </c>
    </row>
    <row r="105" spans="3:24" ht="291.75" customHeight="1">
      <c r="C105" s="1482"/>
      <c r="D105" s="1483"/>
      <c r="E105" s="10" t="s">
        <v>6</v>
      </c>
      <c r="F105" s="139" t="s">
        <v>2334</v>
      </c>
      <c r="G105" s="122" t="s">
        <v>25</v>
      </c>
      <c r="H105" s="139" t="s">
        <v>103</v>
      </c>
      <c r="I105" s="129" t="s">
        <v>1030</v>
      </c>
      <c r="J105" s="129" t="s">
        <v>1126</v>
      </c>
      <c r="K105" s="129" t="s">
        <v>1122</v>
      </c>
      <c r="L105" s="472">
        <v>2</v>
      </c>
      <c r="M105" s="472">
        <v>2</v>
      </c>
      <c r="N105" s="272">
        <f>+L105*M105</f>
        <v>4</v>
      </c>
      <c r="O105" s="950" t="str">
        <f t="shared" si="9"/>
        <v>BAJO</v>
      </c>
      <c r="P105" s="639">
        <v>25</v>
      </c>
      <c r="Q105" s="272">
        <f>+N105*P105</f>
        <v>100</v>
      </c>
      <c r="R105" s="274" t="str">
        <f>IF(Q105&gt;=600,"I",IF(Q105&gt;=150,"II",IF(Q105&gt;=40,"III",IF(Q105&gt;=20,"IV"))))</f>
        <v>III</v>
      </c>
      <c r="S105" s="246" t="str">
        <f>IF(Q105&gt;=600,"NO ACEPTABLE",IF(Q105&gt;=150,"ACEPTABLE CON CONTROL ESPECIFICO",IF(Q105&gt;=40,"MEJORABLE",IF(Q105&gt;=20,"ACEPTABLE"))))</f>
        <v>MEJORABLE</v>
      </c>
      <c r="T105" s="198" t="s">
        <v>14</v>
      </c>
      <c r="U105" s="198" t="s">
        <v>14</v>
      </c>
      <c r="V105" s="198" t="s">
        <v>14</v>
      </c>
      <c r="W105" s="10" t="s">
        <v>3669</v>
      </c>
      <c r="X105" s="203" t="s">
        <v>14</v>
      </c>
    </row>
    <row r="106" spans="3:24" ht="206.25" customHeight="1">
      <c r="C106" s="1482"/>
      <c r="D106" s="1483"/>
      <c r="E106" s="10" t="s">
        <v>6</v>
      </c>
      <c r="F106" s="163" t="s">
        <v>1760</v>
      </c>
      <c r="G106" s="122" t="s">
        <v>20</v>
      </c>
      <c r="H106" s="163" t="s">
        <v>52</v>
      </c>
      <c r="I106" s="300" t="s">
        <v>11</v>
      </c>
      <c r="J106" s="300" t="s">
        <v>11</v>
      </c>
      <c r="K106" s="300" t="s">
        <v>11</v>
      </c>
      <c r="L106" s="472">
        <v>2</v>
      </c>
      <c r="M106" s="472">
        <v>2</v>
      </c>
      <c r="N106" s="272">
        <f t="shared" si="10"/>
        <v>4</v>
      </c>
      <c r="O106" s="950" t="str">
        <f t="shared" si="9"/>
        <v>BAJO</v>
      </c>
      <c r="P106" s="639">
        <v>100</v>
      </c>
      <c r="Q106" s="272">
        <f t="shared" si="11"/>
        <v>400</v>
      </c>
      <c r="R106" s="274" t="str">
        <f t="shared" si="12"/>
        <v>II</v>
      </c>
      <c r="S106" s="246" t="str">
        <f t="shared" si="13"/>
        <v>ACEPTABLE CON CONTROL ESPECIFICO</v>
      </c>
      <c r="T106" s="179" t="s">
        <v>13</v>
      </c>
      <c r="U106" s="179" t="s">
        <v>13</v>
      </c>
      <c r="V106" s="179" t="s">
        <v>13</v>
      </c>
      <c r="W106" s="5" t="s">
        <v>2245</v>
      </c>
      <c r="X106" s="183" t="s">
        <v>13</v>
      </c>
    </row>
    <row r="107" spans="3:24" ht="206.25" customHeight="1">
      <c r="C107" s="1482"/>
      <c r="D107" s="1483"/>
      <c r="E107" s="10" t="s">
        <v>6</v>
      </c>
      <c r="F107" s="143" t="s">
        <v>4161</v>
      </c>
      <c r="G107" s="122" t="s">
        <v>33</v>
      </c>
      <c r="H107" s="124" t="s">
        <v>3766</v>
      </c>
      <c r="I107" s="132" t="s">
        <v>11</v>
      </c>
      <c r="J107" s="136" t="s">
        <v>1086</v>
      </c>
      <c r="K107" s="132" t="s">
        <v>1150</v>
      </c>
      <c r="L107" s="472">
        <v>2</v>
      </c>
      <c r="M107" s="472">
        <v>2</v>
      </c>
      <c r="N107" s="272">
        <f t="shared" si="10"/>
        <v>4</v>
      </c>
      <c r="O107" s="950" t="str">
        <f t="shared" si="9"/>
        <v>BAJO</v>
      </c>
      <c r="P107" s="639">
        <v>25</v>
      </c>
      <c r="Q107" s="272">
        <f t="shared" si="11"/>
        <v>100</v>
      </c>
      <c r="R107" s="274" t="str">
        <f t="shared" si="12"/>
        <v>III</v>
      </c>
      <c r="S107" s="730" t="str">
        <f t="shared" si="13"/>
        <v>MEJORABLE</v>
      </c>
      <c r="T107" s="179" t="s">
        <v>13</v>
      </c>
      <c r="U107" s="179" t="s">
        <v>13</v>
      </c>
      <c r="V107" s="179" t="s">
        <v>13</v>
      </c>
      <c r="W107" s="9" t="s">
        <v>4103</v>
      </c>
      <c r="X107" s="203" t="s">
        <v>1190</v>
      </c>
    </row>
    <row r="108" spans="3:24" ht="206.25" customHeight="1">
      <c r="C108" s="1482"/>
      <c r="D108" s="1483"/>
      <c r="E108" s="10" t="s">
        <v>157</v>
      </c>
      <c r="F108" s="138" t="s">
        <v>4136</v>
      </c>
      <c r="G108" s="122" t="s">
        <v>25</v>
      </c>
      <c r="H108" s="124" t="s">
        <v>4137</v>
      </c>
      <c r="I108" s="132" t="s">
        <v>11</v>
      </c>
      <c r="J108" s="132" t="s">
        <v>11</v>
      </c>
      <c r="K108" s="132" t="s">
        <v>4138</v>
      </c>
      <c r="L108" s="472">
        <v>2</v>
      </c>
      <c r="M108" s="472">
        <v>2</v>
      </c>
      <c r="N108" s="272">
        <f t="shared" si="10"/>
        <v>4</v>
      </c>
      <c r="O108" s="950" t="str">
        <f t="shared" si="9"/>
        <v>BAJO</v>
      </c>
      <c r="P108" s="639">
        <v>25</v>
      </c>
      <c r="Q108" s="272">
        <f t="shared" si="11"/>
        <v>100</v>
      </c>
      <c r="R108" s="274" t="str">
        <f t="shared" si="12"/>
        <v>III</v>
      </c>
      <c r="S108" s="730" t="str">
        <f t="shared" si="13"/>
        <v>MEJORABLE</v>
      </c>
      <c r="T108" s="179" t="s">
        <v>13</v>
      </c>
      <c r="U108" s="179" t="s">
        <v>13</v>
      </c>
      <c r="V108" s="179" t="s">
        <v>13</v>
      </c>
      <c r="W108" s="731" t="s">
        <v>4141</v>
      </c>
      <c r="X108" s="183" t="s">
        <v>14</v>
      </c>
    </row>
    <row r="109" spans="3:24" ht="206.25" customHeight="1">
      <c r="C109" s="1482"/>
      <c r="D109" s="1483"/>
      <c r="E109" s="10" t="s">
        <v>157</v>
      </c>
      <c r="F109" s="138" t="s">
        <v>4142</v>
      </c>
      <c r="G109" s="122" t="s">
        <v>3871</v>
      </c>
      <c r="H109" s="124" t="s">
        <v>4162</v>
      </c>
      <c r="I109" s="163" t="s">
        <v>10</v>
      </c>
      <c r="J109" s="132" t="s">
        <v>11</v>
      </c>
      <c r="K109" s="132" t="s">
        <v>11</v>
      </c>
      <c r="L109" s="472">
        <v>2</v>
      </c>
      <c r="M109" s="472">
        <v>2</v>
      </c>
      <c r="N109" s="272">
        <f t="shared" si="10"/>
        <v>4</v>
      </c>
      <c r="O109" s="950" t="str">
        <f t="shared" si="9"/>
        <v>BAJO</v>
      </c>
      <c r="P109" s="639">
        <v>25</v>
      </c>
      <c r="Q109" s="272">
        <f t="shared" si="11"/>
        <v>100</v>
      </c>
      <c r="R109" s="274" t="str">
        <f t="shared" si="12"/>
        <v>III</v>
      </c>
      <c r="S109" s="730" t="str">
        <f t="shared" si="13"/>
        <v>MEJORABLE</v>
      </c>
      <c r="T109" s="179" t="s">
        <v>13</v>
      </c>
      <c r="U109" s="179" t="s">
        <v>13</v>
      </c>
      <c r="V109" s="179" t="s">
        <v>13</v>
      </c>
      <c r="W109" s="9" t="s">
        <v>4144</v>
      </c>
      <c r="X109" s="203" t="s">
        <v>4145</v>
      </c>
    </row>
    <row r="110" spans="3:24" ht="206.25" customHeight="1">
      <c r="C110" s="1482"/>
      <c r="D110" s="1483"/>
      <c r="E110" s="10" t="s">
        <v>157</v>
      </c>
      <c r="F110" s="138" t="s">
        <v>4146</v>
      </c>
      <c r="G110" s="122" t="s">
        <v>3871</v>
      </c>
      <c r="H110" s="124" t="s">
        <v>4163</v>
      </c>
      <c r="I110" s="163" t="s">
        <v>10</v>
      </c>
      <c r="J110" s="132" t="s">
        <v>11</v>
      </c>
      <c r="K110" s="132" t="s">
        <v>4147</v>
      </c>
      <c r="L110" s="472">
        <v>2</v>
      </c>
      <c r="M110" s="472">
        <v>2</v>
      </c>
      <c r="N110" s="272">
        <f t="shared" si="10"/>
        <v>4</v>
      </c>
      <c r="O110" s="950" t="str">
        <f t="shared" si="9"/>
        <v>BAJO</v>
      </c>
      <c r="P110" s="639">
        <v>25</v>
      </c>
      <c r="Q110" s="272">
        <f t="shared" si="11"/>
        <v>100</v>
      </c>
      <c r="R110" s="274" t="str">
        <f t="shared" si="12"/>
        <v>III</v>
      </c>
      <c r="S110" s="730" t="str">
        <f t="shared" si="13"/>
        <v>MEJORABLE</v>
      </c>
      <c r="T110" s="179" t="s">
        <v>13</v>
      </c>
      <c r="U110" s="179" t="s">
        <v>13</v>
      </c>
      <c r="V110" s="179" t="s">
        <v>13</v>
      </c>
      <c r="W110" s="9" t="s">
        <v>4144</v>
      </c>
      <c r="X110" s="203" t="s">
        <v>4145</v>
      </c>
    </row>
    <row r="111" spans="3:24" ht="206.25" customHeight="1">
      <c r="C111" s="1482"/>
      <c r="D111" s="1483"/>
      <c r="E111" s="10" t="s">
        <v>157</v>
      </c>
      <c r="F111" s="138" t="s">
        <v>4164</v>
      </c>
      <c r="G111" s="122" t="s">
        <v>219</v>
      </c>
      <c r="H111" s="124" t="s">
        <v>4165</v>
      </c>
      <c r="I111" s="163" t="s">
        <v>10</v>
      </c>
      <c r="J111" s="132" t="s">
        <v>11</v>
      </c>
      <c r="K111" s="132" t="s">
        <v>11</v>
      </c>
      <c r="L111" s="472">
        <v>2</v>
      </c>
      <c r="M111" s="472">
        <v>2</v>
      </c>
      <c r="N111" s="272">
        <f t="shared" si="10"/>
        <v>4</v>
      </c>
      <c r="O111" s="950" t="str">
        <f t="shared" si="9"/>
        <v>BAJO</v>
      </c>
      <c r="P111" s="639">
        <v>25</v>
      </c>
      <c r="Q111" s="272">
        <f t="shared" si="11"/>
        <v>100</v>
      </c>
      <c r="R111" s="274" t="str">
        <f t="shared" si="12"/>
        <v>III</v>
      </c>
      <c r="S111" s="730" t="str">
        <f t="shared" si="13"/>
        <v>MEJORABLE</v>
      </c>
      <c r="T111" s="179" t="s">
        <v>13</v>
      </c>
      <c r="U111" s="179" t="s">
        <v>13</v>
      </c>
      <c r="V111" s="179" t="s">
        <v>13</v>
      </c>
      <c r="W111" s="9" t="s">
        <v>4166</v>
      </c>
      <c r="X111" s="183" t="s">
        <v>14</v>
      </c>
    </row>
    <row r="112" spans="3:24" ht="219.75" customHeight="1">
      <c r="C112" s="1450" t="s">
        <v>3697</v>
      </c>
      <c r="D112" s="1451"/>
      <c r="E112" s="179" t="s">
        <v>6</v>
      </c>
      <c r="F112" s="295" t="s">
        <v>2252</v>
      </c>
      <c r="G112" s="122" t="s">
        <v>8</v>
      </c>
      <c r="H112" s="925" t="s">
        <v>9</v>
      </c>
      <c r="I112" s="163" t="s">
        <v>11</v>
      </c>
      <c r="J112" s="163" t="s">
        <v>11</v>
      </c>
      <c r="K112" s="163" t="s">
        <v>11</v>
      </c>
      <c r="L112" s="472">
        <v>2</v>
      </c>
      <c r="M112" s="472">
        <v>2</v>
      </c>
      <c r="N112" s="272">
        <f t="shared" si="10"/>
        <v>4</v>
      </c>
      <c r="O112" s="950" t="str">
        <f t="shared" si="9"/>
        <v>BAJO</v>
      </c>
      <c r="P112" s="639">
        <v>60</v>
      </c>
      <c r="Q112" s="272">
        <f t="shared" si="11"/>
        <v>240</v>
      </c>
      <c r="R112" s="274" t="str">
        <f t="shared" si="12"/>
        <v>II</v>
      </c>
      <c r="S112" s="246" t="str">
        <f t="shared" si="13"/>
        <v>ACEPTABLE CON CONTROL ESPECIFICO</v>
      </c>
      <c r="T112" s="179" t="s">
        <v>13</v>
      </c>
      <c r="U112" s="179" t="s">
        <v>14</v>
      </c>
      <c r="V112" s="179" t="s">
        <v>14</v>
      </c>
      <c r="W112" s="5" t="s">
        <v>3670</v>
      </c>
      <c r="X112" s="183" t="s">
        <v>13</v>
      </c>
    </row>
    <row r="113" spans="3:24" ht="200.25" customHeight="1">
      <c r="C113" s="1450"/>
      <c r="D113" s="1451"/>
      <c r="E113" s="179" t="s">
        <v>6</v>
      </c>
      <c r="F113" s="295" t="s">
        <v>2253</v>
      </c>
      <c r="G113" s="122" t="s">
        <v>8</v>
      </c>
      <c r="H113" s="163" t="s">
        <v>155</v>
      </c>
      <c r="I113" s="163" t="s">
        <v>11</v>
      </c>
      <c r="J113" s="163" t="s">
        <v>11</v>
      </c>
      <c r="K113" s="163" t="s">
        <v>11</v>
      </c>
      <c r="L113" s="472">
        <v>2</v>
      </c>
      <c r="M113" s="472">
        <v>2</v>
      </c>
      <c r="N113" s="272">
        <f t="shared" si="10"/>
        <v>4</v>
      </c>
      <c r="O113" s="950" t="str">
        <f t="shared" si="9"/>
        <v>BAJO</v>
      </c>
      <c r="P113" s="639">
        <v>60</v>
      </c>
      <c r="Q113" s="272">
        <f t="shared" si="11"/>
        <v>240</v>
      </c>
      <c r="R113" s="274" t="str">
        <f t="shared" si="12"/>
        <v>II</v>
      </c>
      <c r="S113" s="246" t="str">
        <f t="shared" si="13"/>
        <v>ACEPTABLE CON CONTROL ESPECIFICO</v>
      </c>
      <c r="T113" s="179" t="s">
        <v>14</v>
      </c>
      <c r="U113" s="179" t="s">
        <v>14</v>
      </c>
      <c r="V113" s="179" t="s">
        <v>14</v>
      </c>
      <c r="W113" s="5" t="s">
        <v>3671</v>
      </c>
      <c r="X113" s="183" t="s">
        <v>13</v>
      </c>
    </row>
    <row r="114" spans="3:24" ht="215.25" customHeight="1">
      <c r="C114" s="1450"/>
      <c r="D114" s="1451"/>
      <c r="E114" s="179" t="s">
        <v>6</v>
      </c>
      <c r="F114" s="295" t="s">
        <v>2254</v>
      </c>
      <c r="G114" s="122" t="s">
        <v>17</v>
      </c>
      <c r="H114" s="163" t="s">
        <v>18</v>
      </c>
      <c r="I114" s="163" t="s">
        <v>11</v>
      </c>
      <c r="J114" s="163" t="s">
        <v>11</v>
      </c>
      <c r="K114" s="163" t="s">
        <v>11</v>
      </c>
      <c r="L114" s="472">
        <v>2</v>
      </c>
      <c r="M114" s="472">
        <v>2</v>
      </c>
      <c r="N114" s="272">
        <f t="shared" si="10"/>
        <v>4</v>
      </c>
      <c r="O114" s="950" t="str">
        <f t="shared" si="9"/>
        <v>BAJO</v>
      </c>
      <c r="P114" s="639">
        <v>25</v>
      </c>
      <c r="Q114" s="272">
        <f t="shared" si="11"/>
        <v>100</v>
      </c>
      <c r="R114" s="274" t="str">
        <f t="shared" si="12"/>
        <v>III</v>
      </c>
      <c r="S114" s="246" t="str">
        <f t="shared" si="13"/>
        <v>MEJORABLE</v>
      </c>
      <c r="T114" s="180" t="s">
        <v>13</v>
      </c>
      <c r="U114" s="179" t="s">
        <v>14</v>
      </c>
      <c r="V114" s="178" t="s">
        <v>14</v>
      </c>
      <c r="W114" s="5" t="s">
        <v>3672</v>
      </c>
      <c r="X114" s="183" t="s">
        <v>13</v>
      </c>
    </row>
    <row r="115" spans="3:24" ht="207" customHeight="1">
      <c r="C115" s="1450"/>
      <c r="D115" s="1451"/>
      <c r="E115" s="179" t="s">
        <v>157</v>
      </c>
      <c r="F115" s="371" t="s">
        <v>2255</v>
      </c>
      <c r="G115" s="122" t="s">
        <v>20</v>
      </c>
      <c r="H115" s="163" t="s">
        <v>21</v>
      </c>
      <c r="I115" s="163" t="s">
        <v>11</v>
      </c>
      <c r="J115" s="163" t="s">
        <v>11</v>
      </c>
      <c r="K115" s="163" t="s">
        <v>11</v>
      </c>
      <c r="L115" s="472">
        <v>2</v>
      </c>
      <c r="M115" s="472">
        <v>2</v>
      </c>
      <c r="N115" s="272">
        <f t="shared" si="10"/>
        <v>4</v>
      </c>
      <c r="O115" s="950" t="str">
        <f t="shared" si="9"/>
        <v>BAJO</v>
      </c>
      <c r="P115" s="639">
        <v>25</v>
      </c>
      <c r="Q115" s="272">
        <f t="shared" si="11"/>
        <v>100</v>
      </c>
      <c r="R115" s="274" t="str">
        <f t="shared" si="12"/>
        <v>III</v>
      </c>
      <c r="S115" s="246" t="str">
        <f t="shared" si="13"/>
        <v>MEJORABLE</v>
      </c>
      <c r="T115" s="180" t="s">
        <v>13</v>
      </c>
      <c r="U115" s="179" t="s">
        <v>14</v>
      </c>
      <c r="V115" s="179" t="s">
        <v>22</v>
      </c>
      <c r="W115" s="184" t="s">
        <v>3673</v>
      </c>
      <c r="X115" s="183" t="s">
        <v>13</v>
      </c>
    </row>
    <row r="116" spans="3:24" ht="129" customHeight="1">
      <c r="C116" s="1450"/>
      <c r="D116" s="1451"/>
      <c r="E116" s="179" t="s">
        <v>157</v>
      </c>
      <c r="F116" s="371" t="s">
        <v>2256</v>
      </c>
      <c r="G116" s="122" t="s">
        <v>33</v>
      </c>
      <c r="H116" s="925" t="s">
        <v>34</v>
      </c>
      <c r="I116" s="163" t="s">
        <v>11</v>
      </c>
      <c r="J116" s="163" t="s">
        <v>11</v>
      </c>
      <c r="K116" s="163" t="s">
        <v>11</v>
      </c>
      <c r="L116" s="472">
        <v>2</v>
      </c>
      <c r="M116" s="472">
        <v>2</v>
      </c>
      <c r="N116" s="272">
        <f t="shared" si="10"/>
        <v>4</v>
      </c>
      <c r="O116" s="950" t="str">
        <f t="shared" si="9"/>
        <v>BAJO</v>
      </c>
      <c r="P116" s="639">
        <v>25</v>
      </c>
      <c r="Q116" s="272">
        <f t="shared" si="11"/>
        <v>100</v>
      </c>
      <c r="R116" s="274" t="str">
        <f t="shared" si="12"/>
        <v>III</v>
      </c>
      <c r="S116" s="246" t="str">
        <f t="shared" si="13"/>
        <v>MEJORABLE</v>
      </c>
      <c r="T116" s="179" t="s">
        <v>13</v>
      </c>
      <c r="U116" s="179" t="s">
        <v>13</v>
      </c>
      <c r="V116" s="179" t="s">
        <v>13</v>
      </c>
      <c r="W116" s="184" t="s">
        <v>3674</v>
      </c>
      <c r="X116" s="183" t="s">
        <v>13</v>
      </c>
    </row>
    <row r="117" spans="3:24" ht="180" customHeight="1">
      <c r="C117" s="1450"/>
      <c r="D117" s="1451"/>
      <c r="E117" s="179" t="s">
        <v>6</v>
      </c>
      <c r="F117" s="373" t="s">
        <v>2257</v>
      </c>
      <c r="G117" s="122" t="s">
        <v>33</v>
      </c>
      <c r="H117" s="163" t="s">
        <v>160</v>
      </c>
      <c r="I117" s="163" t="s">
        <v>11</v>
      </c>
      <c r="J117" s="163" t="s">
        <v>11</v>
      </c>
      <c r="K117" s="163" t="s">
        <v>11</v>
      </c>
      <c r="L117" s="472">
        <v>2</v>
      </c>
      <c r="M117" s="472">
        <v>2</v>
      </c>
      <c r="N117" s="272">
        <f t="shared" si="10"/>
        <v>4</v>
      </c>
      <c r="O117" s="950" t="str">
        <f t="shared" si="9"/>
        <v>BAJO</v>
      </c>
      <c r="P117" s="639">
        <v>25</v>
      </c>
      <c r="Q117" s="272">
        <f t="shared" si="11"/>
        <v>100</v>
      </c>
      <c r="R117" s="274" t="str">
        <f t="shared" si="12"/>
        <v>III</v>
      </c>
      <c r="S117" s="246" t="str">
        <f t="shared" si="13"/>
        <v>MEJORABLE</v>
      </c>
      <c r="T117" s="179" t="s">
        <v>13</v>
      </c>
      <c r="U117" s="179" t="s">
        <v>13</v>
      </c>
      <c r="V117" s="179" t="s">
        <v>13</v>
      </c>
      <c r="W117" s="5" t="s">
        <v>2246</v>
      </c>
      <c r="X117" s="183" t="s">
        <v>162</v>
      </c>
    </row>
    <row r="118" spans="3:24" ht="228" customHeight="1">
      <c r="C118" s="1450"/>
      <c r="D118" s="1451"/>
      <c r="E118" s="179" t="s">
        <v>157</v>
      </c>
      <c r="F118" s="300" t="s">
        <v>2258</v>
      </c>
      <c r="G118" s="122" t="s">
        <v>39</v>
      </c>
      <c r="H118" s="295" t="s">
        <v>164</v>
      </c>
      <c r="I118" s="163" t="s">
        <v>11</v>
      </c>
      <c r="J118" s="163" t="s">
        <v>11</v>
      </c>
      <c r="K118" s="163" t="s">
        <v>11</v>
      </c>
      <c r="L118" s="472">
        <v>2</v>
      </c>
      <c r="M118" s="472">
        <v>2</v>
      </c>
      <c r="N118" s="272">
        <f t="shared" si="10"/>
        <v>4</v>
      </c>
      <c r="O118" s="950" t="str">
        <f t="shared" si="9"/>
        <v>BAJO</v>
      </c>
      <c r="P118" s="639">
        <v>25</v>
      </c>
      <c r="Q118" s="272">
        <f t="shared" si="11"/>
        <v>100</v>
      </c>
      <c r="R118" s="274" t="str">
        <f t="shared" si="12"/>
        <v>III</v>
      </c>
      <c r="S118" s="246" t="str">
        <f t="shared" si="13"/>
        <v>MEJORABLE</v>
      </c>
      <c r="T118" s="179" t="s">
        <v>13</v>
      </c>
      <c r="U118" s="179" t="s">
        <v>13</v>
      </c>
      <c r="V118" s="179" t="s">
        <v>13</v>
      </c>
      <c r="W118" s="5" t="s">
        <v>2247</v>
      </c>
      <c r="X118" s="183" t="s">
        <v>166</v>
      </c>
    </row>
    <row r="119" spans="3:24" ht="157.5" customHeight="1">
      <c r="C119" s="1450"/>
      <c r="D119" s="1451"/>
      <c r="E119" s="179" t="s">
        <v>157</v>
      </c>
      <c r="F119" s="300" t="s">
        <v>2259</v>
      </c>
      <c r="G119" s="122" t="s">
        <v>39</v>
      </c>
      <c r="H119" s="295" t="s">
        <v>1202</v>
      </c>
      <c r="I119" s="163" t="s">
        <v>11</v>
      </c>
      <c r="J119" s="163" t="s">
        <v>11</v>
      </c>
      <c r="K119" s="163" t="s">
        <v>11</v>
      </c>
      <c r="L119" s="472">
        <v>2</v>
      </c>
      <c r="M119" s="472">
        <v>2</v>
      </c>
      <c r="N119" s="272">
        <f t="shared" si="10"/>
        <v>4</v>
      </c>
      <c r="O119" s="950" t="str">
        <f t="shared" si="9"/>
        <v>BAJO</v>
      </c>
      <c r="P119" s="639">
        <v>25</v>
      </c>
      <c r="Q119" s="272">
        <f t="shared" si="11"/>
        <v>100</v>
      </c>
      <c r="R119" s="274" t="str">
        <f t="shared" si="12"/>
        <v>III</v>
      </c>
      <c r="S119" s="246" t="str">
        <f t="shared" si="13"/>
        <v>MEJORABLE</v>
      </c>
      <c r="T119" s="179" t="s">
        <v>13</v>
      </c>
      <c r="U119" s="179" t="s">
        <v>13</v>
      </c>
      <c r="V119" s="179" t="s">
        <v>13</v>
      </c>
      <c r="W119" s="184" t="s">
        <v>2248</v>
      </c>
      <c r="X119" s="183" t="s">
        <v>166</v>
      </c>
    </row>
    <row r="120" spans="3:24" ht="147.75" customHeight="1">
      <c r="C120" s="1450"/>
      <c r="D120" s="1451"/>
      <c r="E120" s="179" t="s">
        <v>6</v>
      </c>
      <c r="F120" s="295" t="s">
        <v>2260</v>
      </c>
      <c r="G120" s="122" t="s">
        <v>20</v>
      </c>
      <c r="H120" s="295" t="s">
        <v>41</v>
      </c>
      <c r="I120" s="163" t="s">
        <v>11</v>
      </c>
      <c r="J120" s="163" t="s">
        <v>11</v>
      </c>
      <c r="K120" s="163" t="s">
        <v>11</v>
      </c>
      <c r="L120" s="472">
        <v>2</v>
      </c>
      <c r="M120" s="472">
        <v>3</v>
      </c>
      <c r="N120" s="272">
        <f t="shared" si="10"/>
        <v>6</v>
      </c>
      <c r="O120" s="950" t="str">
        <f t="shared" si="9"/>
        <v>MEDIO</v>
      </c>
      <c r="P120" s="639">
        <v>25</v>
      </c>
      <c r="Q120" s="272">
        <f t="shared" si="11"/>
        <v>150</v>
      </c>
      <c r="R120" s="274" t="str">
        <f t="shared" si="12"/>
        <v>II</v>
      </c>
      <c r="S120" s="246" t="str">
        <f t="shared" si="13"/>
        <v>ACEPTABLE CON CONTROL ESPECIFICO</v>
      </c>
      <c r="T120" s="179" t="s">
        <v>14</v>
      </c>
      <c r="U120" s="179" t="s">
        <v>14</v>
      </c>
      <c r="V120" s="179" t="s">
        <v>14</v>
      </c>
      <c r="W120" s="184" t="s">
        <v>2249</v>
      </c>
      <c r="X120" s="183" t="s">
        <v>13</v>
      </c>
    </row>
    <row r="121" spans="3:24" ht="169.5" customHeight="1">
      <c r="C121" s="1450"/>
      <c r="D121" s="1451"/>
      <c r="E121" s="179" t="s">
        <v>6</v>
      </c>
      <c r="F121" s="373" t="s">
        <v>2261</v>
      </c>
      <c r="G121" s="122" t="s">
        <v>1204</v>
      </c>
      <c r="H121" s="163" t="s">
        <v>3675</v>
      </c>
      <c r="I121" s="163" t="s">
        <v>11</v>
      </c>
      <c r="J121" s="163" t="s">
        <v>11</v>
      </c>
      <c r="K121" s="163" t="s">
        <v>11</v>
      </c>
      <c r="L121" s="472">
        <v>2</v>
      </c>
      <c r="M121" s="472">
        <v>2</v>
      </c>
      <c r="N121" s="272">
        <f t="shared" si="10"/>
        <v>4</v>
      </c>
      <c r="O121" s="950" t="str">
        <f t="shared" si="9"/>
        <v>BAJO</v>
      </c>
      <c r="P121" s="639">
        <v>25</v>
      </c>
      <c r="Q121" s="272">
        <f t="shared" si="11"/>
        <v>100</v>
      </c>
      <c r="R121" s="274" t="str">
        <f t="shared" si="12"/>
        <v>III</v>
      </c>
      <c r="S121" s="246" t="str">
        <f t="shared" si="13"/>
        <v>MEJORABLE</v>
      </c>
      <c r="T121" s="179" t="s">
        <v>13</v>
      </c>
      <c r="U121" s="179" t="s">
        <v>14</v>
      </c>
      <c r="V121" s="179" t="s">
        <v>14</v>
      </c>
      <c r="W121" s="184" t="s">
        <v>3676</v>
      </c>
      <c r="X121" s="183" t="s">
        <v>13</v>
      </c>
    </row>
    <row r="122" spans="3:24" ht="190.5" customHeight="1">
      <c r="C122" s="1450"/>
      <c r="D122" s="1451"/>
      <c r="E122" s="179" t="s">
        <v>6</v>
      </c>
      <c r="F122" s="295" t="s">
        <v>2262</v>
      </c>
      <c r="G122" s="122" t="s">
        <v>8</v>
      </c>
      <c r="H122" s="163" t="s">
        <v>170</v>
      </c>
      <c r="I122" s="163" t="s">
        <v>11</v>
      </c>
      <c r="J122" s="163" t="s">
        <v>11</v>
      </c>
      <c r="K122" s="163" t="s">
        <v>11</v>
      </c>
      <c r="L122" s="472">
        <v>2</v>
      </c>
      <c r="M122" s="472">
        <v>2</v>
      </c>
      <c r="N122" s="272">
        <f t="shared" si="10"/>
        <v>4</v>
      </c>
      <c r="O122" s="950" t="str">
        <f t="shared" si="9"/>
        <v>BAJO</v>
      </c>
      <c r="P122" s="639">
        <v>60</v>
      </c>
      <c r="Q122" s="272">
        <f t="shared" si="11"/>
        <v>240</v>
      </c>
      <c r="R122" s="274" t="str">
        <f t="shared" si="12"/>
        <v>II</v>
      </c>
      <c r="S122" s="246" t="str">
        <f t="shared" si="13"/>
        <v>ACEPTABLE CON CONTROL ESPECIFICO</v>
      </c>
      <c r="T122" s="179" t="s">
        <v>14</v>
      </c>
      <c r="U122" s="179" t="s">
        <v>14</v>
      </c>
      <c r="V122" s="179" t="s">
        <v>14</v>
      </c>
      <c r="W122" s="5" t="s">
        <v>3677</v>
      </c>
      <c r="X122" s="183" t="s">
        <v>13</v>
      </c>
    </row>
    <row r="123" spans="3:24" ht="255" customHeight="1">
      <c r="C123" s="1450"/>
      <c r="D123" s="1451"/>
      <c r="E123" s="179" t="s">
        <v>6</v>
      </c>
      <c r="F123" s="373" t="s">
        <v>2263</v>
      </c>
      <c r="G123" s="122" t="s">
        <v>17</v>
      </c>
      <c r="H123" s="163" t="s">
        <v>18</v>
      </c>
      <c r="I123" s="163" t="s">
        <v>11</v>
      </c>
      <c r="J123" s="163" t="s">
        <v>11</v>
      </c>
      <c r="K123" s="163" t="s">
        <v>11</v>
      </c>
      <c r="L123" s="472">
        <v>2</v>
      </c>
      <c r="M123" s="472">
        <v>2</v>
      </c>
      <c r="N123" s="272">
        <f t="shared" si="10"/>
        <v>4</v>
      </c>
      <c r="O123" s="950" t="str">
        <f t="shared" si="9"/>
        <v>BAJO</v>
      </c>
      <c r="P123" s="639">
        <v>25</v>
      </c>
      <c r="Q123" s="272">
        <f t="shared" si="11"/>
        <v>100</v>
      </c>
      <c r="R123" s="274" t="str">
        <f t="shared" si="12"/>
        <v>III</v>
      </c>
      <c r="S123" s="246" t="str">
        <f t="shared" si="13"/>
        <v>MEJORABLE</v>
      </c>
      <c r="T123" s="179" t="s">
        <v>13</v>
      </c>
      <c r="U123" s="179" t="s">
        <v>1206</v>
      </c>
      <c r="V123" s="178" t="s">
        <v>14</v>
      </c>
      <c r="W123" s="184" t="s">
        <v>3678</v>
      </c>
      <c r="X123" s="183" t="s">
        <v>13</v>
      </c>
    </row>
    <row r="124" spans="3:24" ht="241.5" customHeight="1">
      <c r="C124" s="1450"/>
      <c r="D124" s="1451"/>
      <c r="E124" s="179" t="s">
        <v>157</v>
      </c>
      <c r="F124" s="373" t="s">
        <v>2264</v>
      </c>
      <c r="G124" s="122" t="s">
        <v>20</v>
      </c>
      <c r="H124" s="163" t="s">
        <v>36</v>
      </c>
      <c r="I124" s="163" t="s">
        <v>11</v>
      </c>
      <c r="J124" s="163" t="s">
        <v>11</v>
      </c>
      <c r="K124" s="163" t="s">
        <v>11</v>
      </c>
      <c r="L124" s="472">
        <v>2</v>
      </c>
      <c r="M124" s="472">
        <v>2</v>
      </c>
      <c r="N124" s="272">
        <f t="shared" si="10"/>
        <v>4</v>
      </c>
      <c r="O124" s="950" t="str">
        <f t="shared" si="9"/>
        <v>BAJO</v>
      </c>
      <c r="P124" s="639">
        <v>25</v>
      </c>
      <c r="Q124" s="272">
        <f t="shared" si="11"/>
        <v>100</v>
      </c>
      <c r="R124" s="274" t="str">
        <f t="shared" si="12"/>
        <v>III</v>
      </c>
      <c r="S124" s="246" t="str">
        <f t="shared" si="13"/>
        <v>MEJORABLE</v>
      </c>
      <c r="T124" s="179" t="s">
        <v>13</v>
      </c>
      <c r="U124" s="179" t="s">
        <v>13</v>
      </c>
      <c r="V124" s="179" t="s">
        <v>13</v>
      </c>
      <c r="W124" s="5" t="s">
        <v>3679</v>
      </c>
      <c r="X124" s="183" t="s">
        <v>38</v>
      </c>
    </row>
    <row r="125" spans="3:24" ht="300" customHeight="1">
      <c r="C125" s="1450"/>
      <c r="D125" s="1451"/>
      <c r="E125" s="179" t="s">
        <v>6</v>
      </c>
      <c r="F125" s="1113" t="s">
        <v>3769</v>
      </c>
      <c r="G125" s="122" t="s">
        <v>33</v>
      </c>
      <c r="H125" s="1114" t="s">
        <v>3766</v>
      </c>
      <c r="I125" s="163" t="s">
        <v>11</v>
      </c>
      <c r="J125" s="163" t="s">
        <v>11</v>
      </c>
      <c r="K125" s="163" t="s">
        <v>11</v>
      </c>
      <c r="L125" s="472">
        <v>2</v>
      </c>
      <c r="M125" s="472">
        <v>2</v>
      </c>
      <c r="N125" s="272">
        <f t="shared" si="10"/>
        <v>4</v>
      </c>
      <c r="O125" s="950" t="str">
        <f t="shared" si="9"/>
        <v>BAJO</v>
      </c>
      <c r="P125" s="639">
        <v>25</v>
      </c>
      <c r="Q125" s="272">
        <f t="shared" si="11"/>
        <v>100</v>
      </c>
      <c r="R125" s="274" t="str">
        <f t="shared" si="12"/>
        <v>III</v>
      </c>
      <c r="S125" s="246" t="str">
        <f t="shared" si="13"/>
        <v>MEJORABLE</v>
      </c>
      <c r="T125" s="179" t="s">
        <v>26</v>
      </c>
      <c r="U125" s="179" t="s">
        <v>26</v>
      </c>
      <c r="V125" s="161" t="s">
        <v>857</v>
      </c>
      <c r="W125" s="28" t="s">
        <v>4077</v>
      </c>
      <c r="X125" s="24" t="s">
        <v>1190</v>
      </c>
    </row>
    <row r="126" spans="3:24" ht="166.5" customHeight="1">
      <c r="C126" s="1450"/>
      <c r="D126" s="1451"/>
      <c r="E126" s="179" t="s">
        <v>6</v>
      </c>
      <c r="F126" s="373" t="s">
        <v>2265</v>
      </c>
      <c r="G126" s="122" t="s">
        <v>20</v>
      </c>
      <c r="H126" s="163" t="s">
        <v>31</v>
      </c>
      <c r="I126" s="300" t="s">
        <v>11</v>
      </c>
      <c r="J126" s="300" t="s">
        <v>11</v>
      </c>
      <c r="K126" s="300" t="s">
        <v>11</v>
      </c>
      <c r="L126" s="472">
        <v>2</v>
      </c>
      <c r="M126" s="472">
        <v>2</v>
      </c>
      <c r="N126" s="272">
        <f t="shared" si="10"/>
        <v>4</v>
      </c>
      <c r="O126" s="950" t="str">
        <f t="shared" si="9"/>
        <v>BAJO</v>
      </c>
      <c r="P126" s="639">
        <v>100</v>
      </c>
      <c r="Q126" s="272">
        <f t="shared" si="11"/>
        <v>400</v>
      </c>
      <c r="R126" s="274" t="str">
        <f t="shared" si="12"/>
        <v>II</v>
      </c>
      <c r="S126" s="246" t="str">
        <f t="shared" si="13"/>
        <v>ACEPTABLE CON CONTROL ESPECIFICO</v>
      </c>
      <c r="T126" s="179" t="s">
        <v>13</v>
      </c>
      <c r="U126" s="179" t="s">
        <v>13</v>
      </c>
      <c r="V126" s="179" t="s">
        <v>13</v>
      </c>
      <c r="W126" s="5" t="s">
        <v>3680</v>
      </c>
      <c r="X126" s="183" t="s">
        <v>13</v>
      </c>
    </row>
    <row r="127" spans="3:24" ht="177" customHeight="1">
      <c r="C127" s="1450"/>
      <c r="D127" s="1451"/>
      <c r="E127" s="179" t="s">
        <v>157</v>
      </c>
      <c r="F127" s="125" t="s">
        <v>181</v>
      </c>
      <c r="G127" s="122" t="s">
        <v>81</v>
      </c>
      <c r="H127" s="129" t="s">
        <v>2250</v>
      </c>
      <c r="I127" s="125" t="s">
        <v>11</v>
      </c>
      <c r="J127" s="125" t="s">
        <v>11</v>
      </c>
      <c r="K127" s="125" t="s">
        <v>11</v>
      </c>
      <c r="L127" s="472">
        <v>2</v>
      </c>
      <c r="M127" s="472">
        <v>2</v>
      </c>
      <c r="N127" s="272">
        <f t="shared" si="10"/>
        <v>4</v>
      </c>
      <c r="O127" s="950" t="str">
        <f t="shared" si="9"/>
        <v>BAJO</v>
      </c>
      <c r="P127" s="639">
        <v>25</v>
      </c>
      <c r="Q127" s="272">
        <f t="shared" si="11"/>
        <v>100</v>
      </c>
      <c r="R127" s="274" t="str">
        <f t="shared" si="12"/>
        <v>III</v>
      </c>
      <c r="S127" s="246" t="str">
        <f t="shared" si="13"/>
        <v>MEJORABLE</v>
      </c>
      <c r="T127" s="198" t="s">
        <v>13</v>
      </c>
      <c r="U127" s="198" t="s">
        <v>13</v>
      </c>
      <c r="V127" s="198" t="s">
        <v>13</v>
      </c>
      <c r="W127" s="100" t="s">
        <v>3681</v>
      </c>
      <c r="X127" s="183" t="s">
        <v>13</v>
      </c>
    </row>
    <row r="128" spans="3:24" ht="158.25" customHeight="1" thickBot="1">
      <c r="C128" s="1477"/>
      <c r="D128" s="1478"/>
      <c r="E128" s="209" t="s">
        <v>157</v>
      </c>
      <c r="F128" s="348" t="s">
        <v>183</v>
      </c>
      <c r="G128" s="1115" t="s">
        <v>81</v>
      </c>
      <c r="H128" s="966" t="s">
        <v>2250</v>
      </c>
      <c r="I128" s="348" t="s">
        <v>11</v>
      </c>
      <c r="J128" s="348" t="s">
        <v>11</v>
      </c>
      <c r="K128" s="348" t="s">
        <v>11</v>
      </c>
      <c r="L128" s="646">
        <v>2</v>
      </c>
      <c r="M128" s="646">
        <v>2</v>
      </c>
      <c r="N128" s="539">
        <f t="shared" si="10"/>
        <v>4</v>
      </c>
      <c r="O128" s="957" t="str">
        <f t="shared" si="9"/>
        <v>BAJO</v>
      </c>
      <c r="P128" s="953">
        <v>25</v>
      </c>
      <c r="Q128" s="539">
        <f t="shared" si="11"/>
        <v>100</v>
      </c>
      <c r="R128" s="541" t="str">
        <f t="shared" si="12"/>
        <v>III</v>
      </c>
      <c r="S128" s="269" t="str">
        <f t="shared" si="13"/>
        <v>MEJORABLE</v>
      </c>
      <c r="T128" s="154" t="s">
        <v>13</v>
      </c>
      <c r="U128" s="154" t="s">
        <v>13</v>
      </c>
      <c r="V128" s="154" t="s">
        <v>13</v>
      </c>
      <c r="W128" s="346" t="s">
        <v>3681</v>
      </c>
      <c r="X128" s="212" t="s">
        <v>13</v>
      </c>
    </row>
    <row r="129" spans="3:24" ht="44.25" customHeight="1" thickBot="1">
      <c r="C129" s="254"/>
      <c r="D129" s="255"/>
      <c r="E129" s="256"/>
      <c r="F129" s="257"/>
      <c r="G129" s="257"/>
      <c r="H129" s="258"/>
      <c r="I129" s="224"/>
      <c r="J129" s="224"/>
      <c r="K129" s="224"/>
      <c r="L129" s="259"/>
      <c r="M129" s="259"/>
      <c r="N129" s="259"/>
      <c r="O129" s="260"/>
      <c r="P129" s="259"/>
      <c r="Q129" s="259"/>
      <c r="R129" s="261"/>
      <c r="S129" s="253"/>
      <c r="T129" s="224"/>
      <c r="U129" s="224"/>
      <c r="V129" s="224"/>
      <c r="W129" s="225"/>
      <c r="X129" s="262"/>
    </row>
    <row r="130" spans="3:24" ht="151.5" customHeight="1" thickBot="1">
      <c r="C130" s="254"/>
      <c r="D130" s="1756" t="s">
        <v>2433</v>
      </c>
      <c r="E130" s="1757"/>
      <c r="F130" s="1757"/>
      <c r="G130" s="1757"/>
      <c r="H130" s="1757"/>
      <c r="I130" s="1757"/>
      <c r="J130" s="1757"/>
      <c r="K130" s="1757"/>
      <c r="L130" s="1757"/>
      <c r="M130" s="1757"/>
      <c r="N130" s="1757"/>
      <c r="O130" s="1757"/>
      <c r="P130" s="1757"/>
      <c r="Q130" s="1757"/>
      <c r="R130" s="1757"/>
      <c r="S130" s="1757"/>
      <c r="T130" s="1757"/>
      <c r="U130" s="1757"/>
      <c r="V130" s="1758"/>
      <c r="W130" s="225"/>
      <c r="X130" s="262"/>
    </row>
    <row r="131" spans="3:24" ht="47.25" customHeight="1" thickBot="1">
      <c r="C131" s="254"/>
      <c r="D131" s="255"/>
      <c r="E131" s="256"/>
      <c r="F131" s="257"/>
      <c r="G131" s="257"/>
      <c r="H131" s="258"/>
      <c r="I131" s="224"/>
      <c r="J131" s="224"/>
      <c r="K131" s="224"/>
      <c r="L131" s="259"/>
      <c r="M131" s="259"/>
      <c r="N131" s="259"/>
      <c r="O131" s="260"/>
      <c r="P131" s="259"/>
      <c r="Q131" s="259"/>
      <c r="R131" s="261"/>
      <c r="S131" s="253"/>
      <c r="T131" s="224"/>
      <c r="U131" s="224"/>
      <c r="V131" s="224"/>
      <c r="W131" s="225"/>
      <c r="X131" s="262"/>
    </row>
    <row r="132" spans="3:24" ht="181.5" customHeight="1" thickBot="1">
      <c r="C132" s="1753" t="s">
        <v>2432</v>
      </c>
      <c r="D132" s="1754"/>
      <c r="E132" s="545"/>
      <c r="F132" s="1753" t="s">
        <v>2435</v>
      </c>
      <c r="G132" s="1754"/>
      <c r="H132" s="545"/>
      <c r="I132" s="1753" t="s">
        <v>2456</v>
      </c>
      <c r="J132" s="1755"/>
      <c r="K132" s="1754"/>
      <c r="L132" s="545"/>
      <c r="M132" s="1753" t="s">
        <v>2457</v>
      </c>
      <c r="N132" s="1755"/>
      <c r="O132" s="1755"/>
      <c r="P132" s="1754"/>
      <c r="Q132" s="545"/>
      <c r="R132" s="1753" t="s">
        <v>2458</v>
      </c>
      <c r="S132" s="1754"/>
      <c r="T132" s="546"/>
      <c r="U132" s="1753" t="s">
        <v>4711</v>
      </c>
      <c r="V132" s="1754"/>
      <c r="W132" s="560" t="s">
        <v>2459</v>
      </c>
      <c r="X132" s="547"/>
    </row>
    <row r="133" spans="3:24" ht="49.5" customHeight="1" thickBot="1">
      <c r="C133" s="254"/>
      <c r="D133" s="255"/>
      <c r="E133" s="256"/>
      <c r="F133" s="257"/>
      <c r="G133" s="257"/>
      <c r="H133" s="258"/>
      <c r="I133" s="224"/>
      <c r="J133" s="224"/>
      <c r="K133" s="224"/>
      <c r="L133" s="259"/>
      <c r="M133" s="259"/>
      <c r="N133" s="259"/>
      <c r="O133" s="260"/>
      <c r="P133" s="259"/>
      <c r="Q133" s="259"/>
      <c r="R133" s="261"/>
      <c r="S133" s="253"/>
      <c r="T133" s="224"/>
      <c r="U133" s="224"/>
      <c r="V133" s="224"/>
      <c r="W133" s="225"/>
      <c r="X133" s="262"/>
    </row>
    <row r="134" spans="3:24" ht="185.25" customHeight="1" thickBot="1">
      <c r="C134" s="1753" t="s">
        <v>2461</v>
      </c>
      <c r="D134" s="1754"/>
      <c r="E134" s="545"/>
      <c r="F134" s="1753" t="s">
        <v>2462</v>
      </c>
      <c r="G134" s="1754"/>
      <c r="H134" s="545"/>
      <c r="I134" s="1753" t="s">
        <v>2463</v>
      </c>
      <c r="J134" s="1755"/>
      <c r="K134" s="1754"/>
      <c r="L134" s="545"/>
      <c r="M134" s="1753" t="s">
        <v>2464</v>
      </c>
      <c r="N134" s="1755"/>
      <c r="O134" s="1755"/>
      <c r="P134" s="1754"/>
      <c r="Q134" s="545"/>
      <c r="R134" s="1753" t="s">
        <v>2466</v>
      </c>
      <c r="S134" s="1754"/>
      <c r="T134" s="546"/>
      <c r="U134" s="1753" t="s">
        <v>2468</v>
      </c>
      <c r="V134" s="1754"/>
      <c r="W134" s="560" t="s">
        <v>2469</v>
      </c>
      <c r="X134" s="262"/>
    </row>
    <row r="135" spans="3:24" ht="51.75" customHeight="1" thickBot="1">
      <c r="C135" s="254"/>
      <c r="D135" s="255"/>
      <c r="E135" s="256"/>
      <c r="F135" s="257"/>
      <c r="G135" s="257"/>
      <c r="H135" s="258"/>
      <c r="I135" s="224"/>
      <c r="J135" s="224"/>
      <c r="K135" s="224"/>
      <c r="L135" s="259"/>
      <c r="M135" s="259"/>
      <c r="N135" s="259"/>
      <c r="O135" s="260"/>
      <c r="P135" s="259"/>
      <c r="Q135" s="259"/>
      <c r="R135" s="261"/>
      <c r="S135" s="253"/>
      <c r="T135" s="224"/>
      <c r="U135" s="224"/>
      <c r="V135" s="224"/>
      <c r="W135" s="225"/>
      <c r="X135" s="262"/>
    </row>
    <row r="136" spans="3:24" ht="199.5" customHeight="1" thickBot="1">
      <c r="C136" s="1753" t="s">
        <v>2470</v>
      </c>
      <c r="D136" s="1754"/>
      <c r="E136" s="545"/>
      <c r="F136" s="1753" t="s">
        <v>2471</v>
      </c>
      <c r="G136" s="1754"/>
      <c r="H136" s="545"/>
      <c r="I136" s="1753" t="s">
        <v>2472</v>
      </c>
      <c r="J136" s="1755"/>
      <c r="K136" s="1754"/>
      <c r="L136" s="545"/>
      <c r="M136" s="1753" t="s">
        <v>2473</v>
      </c>
      <c r="N136" s="1755"/>
      <c r="O136" s="1755"/>
      <c r="P136" s="1754"/>
      <c r="Q136" s="545"/>
      <c r="R136" s="1753" t="s">
        <v>2475</v>
      </c>
      <c r="S136" s="1754"/>
      <c r="T136" s="546"/>
      <c r="U136" s="1753" t="s">
        <v>2477</v>
      </c>
      <c r="V136" s="1754"/>
      <c r="W136" s="545"/>
      <c r="X136" s="262"/>
    </row>
    <row r="137" spans="3:24" ht="44.25" customHeight="1">
      <c r="C137" s="254"/>
      <c r="D137" s="255"/>
      <c r="E137" s="256"/>
      <c r="F137" s="257"/>
      <c r="G137" s="257"/>
      <c r="H137" s="258"/>
      <c r="I137" s="224"/>
      <c r="J137" s="224"/>
      <c r="K137" s="224"/>
      <c r="L137" s="259"/>
      <c r="M137" s="259"/>
      <c r="N137" s="259"/>
      <c r="O137" s="260"/>
      <c r="P137" s="259"/>
      <c r="Q137" s="259"/>
      <c r="R137" s="261"/>
      <c r="S137" s="253"/>
      <c r="T137" s="224"/>
      <c r="U137" s="224"/>
      <c r="V137" s="224"/>
      <c r="W137" s="225"/>
      <c r="X137" s="262"/>
    </row>
    <row r="138" spans="3:24">
      <c r="C138" s="222"/>
      <c r="D138"/>
      <c r="E138"/>
      <c r="F138"/>
      <c r="G138" s="336"/>
      <c r="H138"/>
      <c r="I138"/>
      <c r="J138"/>
      <c r="K138"/>
      <c r="L138"/>
      <c r="M138"/>
      <c r="N138"/>
      <c r="O138"/>
      <c r="P138"/>
      <c r="Q138"/>
      <c r="R138"/>
      <c r="S138"/>
      <c r="T138"/>
      <c r="U138"/>
      <c r="V138"/>
      <c r="W138"/>
      <c r="X138" s="223"/>
    </row>
    <row r="139" spans="3:24" ht="15" thickBot="1">
      <c r="C139" s="20"/>
      <c r="D139" s="21"/>
      <c r="E139" s="21"/>
      <c r="F139" s="21"/>
      <c r="G139" s="984"/>
      <c r="H139" s="21"/>
      <c r="I139" s="21"/>
      <c r="J139" s="21"/>
      <c r="K139" s="21"/>
      <c r="L139" s="21"/>
      <c r="M139" s="21"/>
      <c r="N139" s="21"/>
      <c r="O139" s="21"/>
      <c r="P139" s="21"/>
      <c r="Q139" s="21"/>
      <c r="R139" s="21"/>
      <c r="S139" s="21"/>
      <c r="T139" s="21"/>
      <c r="U139" s="21"/>
      <c r="V139" s="21"/>
      <c r="W139" s="21"/>
      <c r="X139" s="22"/>
    </row>
  </sheetData>
  <mergeCells count="46">
    <mergeCell ref="L7:R7"/>
    <mergeCell ref="T7:X7"/>
    <mergeCell ref="D78:D82"/>
    <mergeCell ref="C83:D111"/>
    <mergeCell ref="C1:C4"/>
    <mergeCell ref="D1:V2"/>
    <mergeCell ref="X1:X4"/>
    <mergeCell ref="D3:V4"/>
    <mergeCell ref="U5:V5"/>
    <mergeCell ref="W5:X5"/>
    <mergeCell ref="C6:D6"/>
    <mergeCell ref="E6:X6"/>
    <mergeCell ref="C7:C8"/>
    <mergeCell ref="D7:D8"/>
    <mergeCell ref="E7:E8"/>
    <mergeCell ref="F7:G7"/>
    <mergeCell ref="H7:H8"/>
    <mergeCell ref="I7:K7"/>
    <mergeCell ref="D130:V130"/>
    <mergeCell ref="C132:D132"/>
    <mergeCell ref="F132:G132"/>
    <mergeCell ref="C9:C46"/>
    <mergeCell ref="D9:D25"/>
    <mergeCell ref="E9:E25"/>
    <mergeCell ref="D26:D46"/>
    <mergeCell ref="E26:E46"/>
    <mergeCell ref="C47:C82"/>
    <mergeCell ref="C112:D128"/>
    <mergeCell ref="I132:K132"/>
    <mergeCell ref="M132:P132"/>
    <mergeCell ref="R132:S132"/>
    <mergeCell ref="U132:V132"/>
    <mergeCell ref="D47:D77"/>
    <mergeCell ref="E47:E82"/>
    <mergeCell ref="U136:V136"/>
    <mergeCell ref="C134:D134"/>
    <mergeCell ref="F134:G134"/>
    <mergeCell ref="I134:K134"/>
    <mergeCell ref="M134:P134"/>
    <mergeCell ref="R134:S134"/>
    <mergeCell ref="U134:V134"/>
    <mergeCell ref="C136:D136"/>
    <mergeCell ref="F136:G136"/>
    <mergeCell ref="I136:K136"/>
    <mergeCell ref="M136:P136"/>
    <mergeCell ref="R136:S136"/>
  </mergeCells>
  <conditionalFormatting sqref="S106 S112:S129">
    <cfRule type="containsText" dxfId="2111" priority="28" stopIfTrue="1" operator="containsText" text="MEJORABLE">
      <formula>NOT(ISERROR(SEARCH("MEJORABLE",S106)))</formula>
    </cfRule>
    <cfRule type="containsText" dxfId="2110" priority="29" stopIfTrue="1" operator="containsText" text="ACEPTABLE CON CONTROL ESPECIFICO">
      <formula>NOT(ISERROR(SEARCH("ACEPTABLE CON CONTROL ESPECIFICO",S106)))</formula>
    </cfRule>
    <cfRule type="containsText" dxfId="2109" priority="30" stopIfTrue="1" operator="containsText" text="NO ACEPTABLE">
      <formula>NOT(ISERROR(SEARCH("NO ACEPTABLE",S106)))</formula>
    </cfRule>
  </conditionalFormatting>
  <conditionalFormatting sqref="S105">
    <cfRule type="containsText" dxfId="2108" priority="25" stopIfTrue="1" operator="containsText" text="MEJORABLE">
      <formula>NOT(ISERROR(SEARCH("MEJORABLE",S105)))</formula>
    </cfRule>
    <cfRule type="containsText" dxfId="2107" priority="26" stopIfTrue="1" operator="containsText" text="ACEPTABLE CON CONTROL ESPECIFICO">
      <formula>NOT(ISERROR(SEARCH("ACEPTABLE CON CONTROL ESPECIFICO",S105)))</formula>
    </cfRule>
    <cfRule type="containsText" dxfId="2106" priority="27" stopIfTrue="1" operator="containsText" text="NO ACEPTABLE">
      <formula>NOT(ISERROR(SEARCH("NO ACEPTABLE",S105)))</formula>
    </cfRule>
  </conditionalFormatting>
  <conditionalFormatting sqref="S102">
    <cfRule type="containsText" dxfId="2105" priority="19" stopIfTrue="1" operator="containsText" text="MEJORABLE">
      <formula>NOT(ISERROR(SEARCH("MEJORABLE",S102)))</formula>
    </cfRule>
    <cfRule type="containsText" dxfId="2104" priority="20" stopIfTrue="1" operator="containsText" text="ACEPTABLE CON CONTROL ESPECIFICO">
      <formula>NOT(ISERROR(SEARCH("ACEPTABLE CON CONTROL ESPECIFICO",S102)))</formula>
    </cfRule>
    <cfRule type="containsText" dxfId="2103" priority="21" stopIfTrue="1" operator="containsText" text="NO ACEPTABLE">
      <formula>NOT(ISERROR(SEARCH("NO ACEPTABLE",S102)))</formula>
    </cfRule>
  </conditionalFormatting>
  <conditionalFormatting sqref="S101">
    <cfRule type="containsText" dxfId="2102" priority="22" stopIfTrue="1" operator="containsText" text="MEJORABLE">
      <formula>NOT(ISERROR(SEARCH("MEJORABLE",S101)))</formula>
    </cfRule>
    <cfRule type="containsText" dxfId="2101" priority="23" stopIfTrue="1" operator="containsText" text="ACEPTABLE CON CONTROL ESPECIFICO">
      <formula>NOT(ISERROR(SEARCH("ACEPTABLE CON CONTROL ESPECIFICO",S101)))</formula>
    </cfRule>
    <cfRule type="containsText" dxfId="2100" priority="24" stopIfTrue="1" operator="containsText" text="NO ACEPTABLE">
      <formula>NOT(ISERROR(SEARCH("NO ACEPTABLE",S101)))</formula>
    </cfRule>
  </conditionalFormatting>
  <conditionalFormatting sqref="S103">
    <cfRule type="containsText" dxfId="2099" priority="16" stopIfTrue="1" operator="containsText" text="MEJORABLE">
      <formula>NOT(ISERROR(SEARCH("MEJORABLE",S103)))</formula>
    </cfRule>
    <cfRule type="containsText" dxfId="2098" priority="17" stopIfTrue="1" operator="containsText" text="ACEPTABLE CON CONTROL ESPECIFICO">
      <formula>NOT(ISERROR(SEARCH("ACEPTABLE CON CONTROL ESPECIFICO",S103)))</formula>
    </cfRule>
    <cfRule type="containsText" dxfId="2097" priority="18" stopIfTrue="1" operator="containsText" text="NO ACEPTABLE">
      <formula>NOT(ISERROR(SEARCH("NO ACEPTABLE",S103)))</formula>
    </cfRule>
  </conditionalFormatting>
  <conditionalFormatting sqref="S104">
    <cfRule type="containsText" dxfId="2096" priority="13" stopIfTrue="1" operator="containsText" text="MEJORABLE">
      <formula>NOT(ISERROR(SEARCH("MEJORABLE",S104)))</formula>
    </cfRule>
    <cfRule type="containsText" dxfId="2095" priority="14" stopIfTrue="1" operator="containsText" text="ACEPTABLE CON CONTROL ESPECIFICO">
      <formula>NOT(ISERROR(SEARCH("ACEPTABLE CON CONTROL ESPECIFICO",S104)))</formula>
    </cfRule>
    <cfRule type="containsText" dxfId="2094" priority="15" stopIfTrue="1" operator="containsText" text="NO ACEPTABLE">
      <formula>NOT(ISERROR(SEARCH("NO ACEPTABLE",S104)))</formula>
    </cfRule>
  </conditionalFormatting>
  <conditionalFormatting sqref="S100">
    <cfRule type="containsText" dxfId="2093" priority="10" stopIfTrue="1" operator="containsText" text="MEJORABLE">
      <formula>NOT(ISERROR(SEARCH("MEJORABLE",S100)))</formula>
    </cfRule>
    <cfRule type="containsText" dxfId="2092" priority="11" stopIfTrue="1" operator="containsText" text="ACEPTABLE CON CONTROL ESPECIFICO">
      <formula>NOT(ISERROR(SEARCH("ACEPTABLE CON CONTROL ESPECIFICO",S100)))</formula>
    </cfRule>
    <cfRule type="containsText" dxfId="2091" priority="12" stopIfTrue="1" operator="containsText" text="NO ACEPTABLE">
      <formula>NOT(ISERROR(SEARCH("NO ACEPTABLE",S100)))</formula>
    </cfRule>
  </conditionalFormatting>
  <conditionalFormatting sqref="S10:S99 S131 S133 S135 S137">
    <cfRule type="containsText" dxfId="2090" priority="43" stopIfTrue="1" operator="containsText" text="MEJORABLE">
      <formula>NOT(ISERROR(SEARCH("MEJORABLE",S10)))</formula>
    </cfRule>
    <cfRule type="containsText" dxfId="2089" priority="44" stopIfTrue="1" operator="containsText" text="ACEPTABLE CON CONTROL ESPECIFICO">
      <formula>NOT(ISERROR(SEARCH("ACEPTABLE CON CONTROL ESPECIFICO",S10)))</formula>
    </cfRule>
    <cfRule type="containsText" dxfId="2088" priority="45" stopIfTrue="1" operator="containsText" text="NO ACEPTABLE">
      <formula>NOT(ISERROR(SEARCH("NO ACEPTABLE",S10)))</formula>
    </cfRule>
  </conditionalFormatting>
  <conditionalFormatting sqref="S107:S111">
    <cfRule type="containsText" dxfId="2087" priority="7" stopIfTrue="1" operator="containsText" text="MEJORABLE">
      <formula>NOT(ISERROR(SEARCH("MEJORABLE",S107)))</formula>
    </cfRule>
    <cfRule type="containsText" dxfId="2086" priority="8" stopIfTrue="1" operator="containsText" text="ACEPTABLE CON CONTROL ESPECIFICO">
      <formula>NOT(ISERROR(SEARCH("ACEPTABLE CON CONTROL ESPECIFICO",S107)))</formula>
    </cfRule>
    <cfRule type="containsText" dxfId="2085" priority="9" stopIfTrue="1" operator="containsText" text="NO ACEPTABLE">
      <formula>NOT(ISERROR(SEARCH("NO ACEPTABLE",S107)))</formula>
    </cfRule>
  </conditionalFormatting>
  <conditionalFormatting sqref="S72">
    <cfRule type="containsText" dxfId="2084" priority="4" stopIfTrue="1" operator="containsText" text="MEJORABLE">
      <formula>NOT(ISERROR(SEARCH("MEJORABLE",S72)))</formula>
    </cfRule>
    <cfRule type="containsText" dxfId="2083" priority="5" stopIfTrue="1" operator="containsText" text="ACEPTABLE CON CONTROL ESPECIFICO">
      <formula>NOT(ISERROR(SEARCH("ACEPTABLE CON CONTROL ESPECIFICO",S72)))</formula>
    </cfRule>
    <cfRule type="containsText" dxfId="2082" priority="6" stopIfTrue="1" operator="containsText" text="NO ACEPTABLE">
      <formula>NOT(ISERROR(SEARCH("NO ACEPTABLE",S72)))</formula>
    </cfRule>
  </conditionalFormatting>
  <conditionalFormatting sqref="S9">
    <cfRule type="containsText" dxfId="2081" priority="1" stopIfTrue="1" operator="containsText" text="MEJORABLE">
      <formula>NOT(ISERROR(SEARCH("MEJORABLE",S9)))</formula>
    </cfRule>
    <cfRule type="containsText" dxfId="2080" priority="2" stopIfTrue="1" operator="containsText" text="ACEPTABLE CON CONTROL ESPECIFICO">
      <formula>NOT(ISERROR(SEARCH("ACEPTABLE CON CONTROL ESPECIFICO",S9)))</formula>
    </cfRule>
    <cfRule type="containsText" dxfId="2079" priority="3" stopIfTrue="1" operator="containsText" text="NO ACEPTABLE">
      <formula>NOT(ISERROR(SEARCH("NO ACEPTABLE",S9)))</formula>
    </cfRule>
  </conditionalFormatting>
  <hyperlinks>
    <hyperlink ref="U136" location="'BIBLIOTECA CLARITA BOTERO'!A1" display="BIBLIOTECA CLARITA BOTERO" xr:uid="{00000000-0004-0000-1E00-000000000000}"/>
    <hyperlink ref="R136" location="'BIBLIOTECA NICANOR VELASQUEZ'!A1" display="BIBLIOTECA NICANOR VELASQUEZ" xr:uid="{00000000-0004-0000-1E00-000001000000}"/>
    <hyperlink ref="M136" location="'BIBLIOTECA ISMAEL SANTOFINIO'!A1" display="BIBLIOTECA ISMAEL SANTOFINIO" xr:uid="{00000000-0004-0000-1E00-000002000000}"/>
    <hyperlink ref="I136" location="'BIBLIOTECA EL SALADO'!A1" display="BIBLIOTECA EL SALADO" xr:uid="{00000000-0004-0000-1E00-000003000000}"/>
    <hyperlink ref="F136" location="'BIBLIOTECA SANTOFIMIO BOTERO'!A1" display="BIBLIOTECA SANTOFIMIO BOTERO" xr:uid="{00000000-0004-0000-1E00-000004000000}"/>
    <hyperlink ref="C136" location="'BIBLIOTECA SOLEDAD RENGIFO'!A1" display="BIBLIOTECA SOLEDAD RENGIFO" xr:uid="{00000000-0004-0000-1E00-000005000000}"/>
    <hyperlink ref="W134" location="'BIBLIOTECA JORGE ELIECER'!A1" display="BIBLIOTECA JORGE ELIECER" xr:uid="{00000000-0004-0000-1E00-000006000000}"/>
    <hyperlink ref="U134" location="'BIBLIOTECA GUAMBITOS'!A1" display="BIBLIOTECA GUAMBITOS" xr:uid="{00000000-0004-0000-1E00-000007000000}"/>
    <hyperlink ref="R134" location="'BIBLIOTECA COMUNA 12 RICAUTE'!A1" display="BIBLIOTECA COMUNA 12 RICAUTE" xr:uid="{00000000-0004-0000-1E00-000008000000}"/>
    <hyperlink ref="M134" location="'BIBLIOTECA GERMAN URIBE'!A1" display="BIBLIOTECA GERMAN URIBE" xr:uid="{00000000-0004-0000-1E00-000009000000}"/>
    <hyperlink ref="I134" location="'BIBLIOTECA TITA HUERTAS'!A1" display="BIBLIOTECA TITA HUERTAS" xr:uid="{00000000-0004-0000-1E00-00000A000000}"/>
    <hyperlink ref="F134" location="'BIBLIOTECA SAN BERNARDO'!A1" display="BIBLIOTECA SAN BERNARDO" xr:uid="{00000000-0004-0000-1E00-00000B000000}"/>
    <hyperlink ref="C134" location="'BIBLIOTECA TOCHE'!A1" display="BIBLIOTECA TOCHE" xr:uid="{00000000-0004-0000-1E00-00000C000000}"/>
    <hyperlink ref="W132" location="'BIBLIOTECA SAN JUAN CHINA'!A1" display="BIBLIOTECA SAN JUAN CHINA" xr:uid="{00000000-0004-0000-1E00-00000D000000}"/>
    <hyperlink ref="U132" location="'BIBLIOTECA COMBEYMA JUNTAS'!A1" display="BIBLIOTECA COMBEYMA JUNTAS" xr:uid="{00000000-0004-0000-1E00-00000E000000}"/>
    <hyperlink ref="R132" location="'BIBLIOTECA COMBEIMA'!A1" display="BIBLIOTECA COMBEIMA" xr:uid="{00000000-0004-0000-1E00-00000F000000}"/>
    <hyperlink ref="M132" location="'BIBLIOTECA OVIEDO'!A1" display="BIBLIOTECA OVIEDO" xr:uid="{00000000-0004-0000-1E00-000010000000}"/>
    <hyperlink ref="I132" location="'BIBLIOTECA INES ROJAS LUNA'!A1" display="BIBLIOTECA INES ROJAS LUNA" xr:uid="{00000000-0004-0000-1E00-000011000000}"/>
    <hyperlink ref="F132" location="'BIBLIOTECA PUBLICA ESTELLA ROA'!A1" display="BIBLIOTECA PUBLICA ESTELLA ROA" xr:uid="{00000000-0004-0000-1E00-000012000000}"/>
    <hyperlink ref="C132" location="'BIBLIOTECA ALVARO MUTIS'!A1" display="BIBLIOTECA ALVARO MUTIS" xr:uid="{00000000-0004-0000-1E00-000013000000}"/>
    <hyperlink ref="F47" location="'RIESGO VIAL'!Área_de_impresión" display="RIESGO VIAL" xr:uid="{00000000-0004-0000-1E00-000014000000}"/>
  </hyperlinks>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E00-000000000000}">
          <x14:formula1>
            <xm:f>'G. NIVEL DE CONSECUENCIA'!$D$10:$D$13</xm:f>
          </x14:formula1>
          <xm:sqref>P9:P128</xm:sqref>
        </x14:dataValidation>
        <x14:dataValidation type="list" allowBlank="1" showInputMessage="1" showErrorMessage="1" promptTitle="NE" prompt="4 = Continua_x000a_3 = Frecuente_x000a_2 = Ocasional_x000a_1 = Esporádica" xr:uid="{00000000-0002-0000-1E00-000001000000}">
          <x14:formula1>
            <xm:f>'D. NIVEL DE EXPOSICIÓN'!$D$8:$D$15</xm:f>
          </x14:formula1>
          <xm:sqref>M9:M128</xm:sqref>
        </x14:dataValidation>
        <x14:dataValidation type="list" allowBlank="1" showInputMessage="1" showErrorMessage="1" prompt="10 = Muy Alto_x000a_6 = Alto_x000a_2 = Medio_x000a_0 = Bajo" xr:uid="{00000000-0002-0000-1E00-000002000000}">
          <x14:formula1>
            <xm:f>'C. NIVEL DE DEFICIENCIA'!$C$8:$C$17</xm:f>
          </x14:formula1>
          <xm:sqref>L9:L128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7"/>
  <dimension ref="C1:Z99"/>
  <sheetViews>
    <sheetView view="pageBreakPreview" zoomScale="20" zoomScaleNormal="10" zoomScaleSheetLayoutView="20" zoomScalePageLayoutView="50" workbookViewId="0">
      <selection activeCell="W96" sqref="W96"/>
    </sheetView>
  </sheetViews>
  <sheetFormatPr baseColWidth="10" defaultColWidth="11.44140625" defaultRowHeight="14.4"/>
  <cols>
    <col min="1" max="2" width="11.44140625" style="169"/>
    <col min="3" max="3" width="50" style="169" customWidth="1"/>
    <col min="4" max="4" width="47.33203125" style="169" customWidth="1"/>
    <col min="5" max="5" width="50.33203125" style="169" customWidth="1"/>
    <col min="6" max="6" width="114.6640625" style="169" customWidth="1"/>
    <col min="7" max="7" width="113.6640625" style="335" customWidth="1"/>
    <col min="8" max="8" width="69.6640625" style="169" customWidth="1"/>
    <col min="9" max="9" width="34.6640625" style="169" customWidth="1"/>
    <col min="10" max="10" width="39.6640625" style="169" customWidth="1"/>
    <col min="11" max="11" width="79.6640625" style="169" customWidth="1"/>
    <col min="12" max="12" width="44.44140625" style="169" customWidth="1"/>
    <col min="13" max="13" width="45.44140625" style="169" customWidth="1"/>
    <col min="14" max="14" width="36.6640625" style="169" customWidth="1"/>
    <col min="15" max="15" width="61.33203125" style="169" customWidth="1"/>
    <col min="16" max="16" width="39.6640625" style="335" customWidth="1"/>
    <col min="17" max="17" width="57.109375" style="169" customWidth="1"/>
    <col min="18" max="18" width="47.6640625" style="169" customWidth="1"/>
    <col min="19" max="19" width="93" style="169" customWidth="1"/>
    <col min="20" max="20" width="91.44140625" style="169" customWidth="1"/>
    <col min="21" max="21" width="79.6640625" style="169" customWidth="1"/>
    <col min="22" max="22" width="106.44140625" style="169" customWidth="1"/>
    <col min="23" max="23" width="226.44140625" style="169" customWidth="1"/>
    <col min="24" max="24" width="171.6640625" style="169" customWidth="1"/>
    <col min="25" max="25" width="16.6640625" style="238" customWidth="1"/>
    <col min="26" max="16384" width="11.44140625" style="169"/>
  </cols>
  <sheetData>
    <row r="1" spans="3:25"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c r="Y1" s="588"/>
    </row>
    <row r="2" spans="3:25"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c r="Y2" s="588"/>
    </row>
    <row r="3" spans="3:25" ht="27.75" customHeight="1">
      <c r="C3" s="1781"/>
      <c r="D3" s="1785" t="s">
        <v>4346</v>
      </c>
      <c r="E3" s="1785"/>
      <c r="F3" s="1785"/>
      <c r="G3" s="1785"/>
      <c r="H3" s="1785"/>
      <c r="I3" s="1785"/>
      <c r="J3" s="1785"/>
      <c r="K3" s="1785"/>
      <c r="L3" s="1785"/>
      <c r="M3" s="1785"/>
      <c r="N3" s="1785"/>
      <c r="O3" s="1785"/>
      <c r="P3" s="1785"/>
      <c r="Q3" s="1785"/>
      <c r="R3" s="1785"/>
      <c r="S3" s="1785"/>
      <c r="T3" s="1785"/>
      <c r="U3" s="1785"/>
      <c r="V3" s="1785"/>
      <c r="W3" s="480" t="s">
        <v>1875</v>
      </c>
      <c r="X3" s="1790"/>
      <c r="Y3" s="588"/>
    </row>
    <row r="4" spans="3:25" ht="69" customHeight="1">
      <c r="C4" s="1781"/>
      <c r="D4" s="1785"/>
      <c r="E4" s="1785"/>
      <c r="F4" s="1785"/>
      <c r="G4" s="1785"/>
      <c r="H4" s="1785"/>
      <c r="I4" s="1785"/>
      <c r="J4" s="1785"/>
      <c r="K4" s="1785"/>
      <c r="L4" s="1785"/>
      <c r="M4" s="1785"/>
      <c r="N4" s="1785"/>
      <c r="O4" s="1785"/>
      <c r="P4" s="1785"/>
      <c r="Q4" s="1785"/>
      <c r="R4" s="1785"/>
      <c r="S4" s="1785"/>
      <c r="T4" s="1785"/>
      <c r="U4" s="1785"/>
      <c r="V4" s="1785"/>
      <c r="W4" s="878" t="s">
        <v>2</v>
      </c>
      <c r="X4" s="1790"/>
      <c r="Y4" s="588"/>
    </row>
    <row r="5" spans="3:25" ht="76.5" customHeight="1">
      <c r="C5" s="629" t="s">
        <v>3</v>
      </c>
      <c r="D5" s="630">
        <v>43518</v>
      </c>
      <c r="E5" s="630">
        <v>43533</v>
      </c>
      <c r="F5" s="630">
        <v>43710</v>
      </c>
      <c r="G5" s="630">
        <v>43719</v>
      </c>
      <c r="H5" s="630">
        <v>43732</v>
      </c>
      <c r="I5" s="630">
        <v>43768</v>
      </c>
      <c r="J5" s="630">
        <v>44034</v>
      </c>
      <c r="K5" s="630">
        <v>44295</v>
      </c>
      <c r="L5" s="630">
        <v>44708</v>
      </c>
      <c r="M5" s="630">
        <v>45114</v>
      </c>
      <c r="N5" s="861">
        <v>45473</v>
      </c>
      <c r="O5" s="631"/>
      <c r="P5" s="631"/>
      <c r="Q5" s="631"/>
      <c r="R5" s="631"/>
      <c r="S5" s="477"/>
      <c r="T5" s="471"/>
      <c r="U5" s="1786"/>
      <c r="V5" s="1786"/>
      <c r="W5" s="1791"/>
      <c r="X5" s="1792"/>
      <c r="Y5" s="625"/>
    </row>
    <row r="6" spans="3:25" ht="112.5" customHeight="1">
      <c r="C6" s="1787" t="s">
        <v>128</v>
      </c>
      <c r="D6" s="1788"/>
      <c r="E6" s="1571" t="s">
        <v>142</v>
      </c>
      <c r="F6" s="1571"/>
      <c r="G6" s="1571"/>
      <c r="H6" s="1571"/>
      <c r="I6" s="1571"/>
      <c r="J6" s="1571"/>
      <c r="K6" s="1571"/>
      <c r="L6" s="1571"/>
      <c r="M6" s="1571"/>
      <c r="N6" s="1571"/>
      <c r="O6" s="1571"/>
      <c r="P6" s="1571"/>
      <c r="Q6" s="1571"/>
      <c r="R6" s="1571"/>
      <c r="S6" s="1571"/>
      <c r="T6" s="1571"/>
      <c r="U6" s="1571"/>
      <c r="V6" s="1571"/>
      <c r="W6" s="1571"/>
      <c r="X6" s="1572"/>
      <c r="Y6" s="626"/>
    </row>
    <row r="7" spans="3:25" s="1240" customFormat="1" ht="61.5" customHeight="1">
      <c r="C7" s="1801" t="s">
        <v>65</v>
      </c>
      <c r="D7" s="1793" t="s">
        <v>66</v>
      </c>
      <c r="E7" s="1793" t="s">
        <v>67</v>
      </c>
      <c r="F7" s="1793" t="s">
        <v>4</v>
      </c>
      <c r="G7" s="1793"/>
      <c r="H7" s="1793" t="s">
        <v>68</v>
      </c>
      <c r="I7" s="1793" t="s">
        <v>5</v>
      </c>
      <c r="J7" s="1793"/>
      <c r="K7" s="1793"/>
      <c r="L7" s="1802" t="s">
        <v>1166</v>
      </c>
      <c r="M7" s="1802"/>
      <c r="N7" s="1802"/>
      <c r="O7" s="1802"/>
      <c r="P7" s="1802"/>
      <c r="Q7" s="1802"/>
      <c r="R7" s="1802"/>
      <c r="S7" s="1066" t="s">
        <v>1167</v>
      </c>
      <c r="T7" s="1793" t="s">
        <v>132</v>
      </c>
      <c r="U7" s="1793"/>
      <c r="V7" s="1793"/>
      <c r="W7" s="1793"/>
      <c r="X7" s="1794"/>
      <c r="Y7" s="1239"/>
    </row>
    <row r="8" spans="3:25" ht="277.2" customHeight="1">
      <c r="C8" s="1801"/>
      <c r="D8" s="1795"/>
      <c r="E8" s="1795"/>
      <c r="F8" s="1066" t="s">
        <v>812</v>
      </c>
      <c r="G8" s="1066" t="s">
        <v>813</v>
      </c>
      <c r="H8" s="1793"/>
      <c r="I8" s="1066" t="s">
        <v>69</v>
      </c>
      <c r="J8" s="1066" t="s">
        <v>70</v>
      </c>
      <c r="K8" s="1066" t="s">
        <v>71</v>
      </c>
      <c r="L8" s="1066" t="s">
        <v>72</v>
      </c>
      <c r="M8" s="1066" t="s">
        <v>644</v>
      </c>
      <c r="N8" s="1066" t="s">
        <v>73</v>
      </c>
      <c r="O8" s="1066" t="s">
        <v>1168</v>
      </c>
      <c r="P8" s="1066" t="s">
        <v>74</v>
      </c>
      <c r="Q8" s="1066" t="s">
        <v>814</v>
      </c>
      <c r="R8" s="1066" t="s">
        <v>650</v>
      </c>
      <c r="S8" s="1066" t="s">
        <v>75</v>
      </c>
      <c r="T8" s="1066" t="s">
        <v>653</v>
      </c>
      <c r="U8" s="1066" t="s">
        <v>655</v>
      </c>
      <c r="V8" s="1066" t="s">
        <v>76</v>
      </c>
      <c r="W8" s="1067" t="s">
        <v>1162</v>
      </c>
      <c r="X8" s="1068" t="s">
        <v>1163</v>
      </c>
      <c r="Y8" s="589"/>
    </row>
    <row r="9" spans="3:25" ht="409.5" customHeight="1">
      <c r="C9" s="1775" t="s">
        <v>77</v>
      </c>
      <c r="D9" s="1776" t="s">
        <v>3781</v>
      </c>
      <c r="E9" s="1573" t="s">
        <v>6</v>
      </c>
      <c r="F9" s="1069" t="s">
        <v>4411</v>
      </c>
      <c r="G9" s="973" t="s">
        <v>8</v>
      </c>
      <c r="H9" s="409" t="s">
        <v>9</v>
      </c>
      <c r="I9" s="416" t="s">
        <v>10</v>
      </c>
      <c r="J9" s="416" t="s">
        <v>11</v>
      </c>
      <c r="K9" s="416"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16" t="s">
        <v>13</v>
      </c>
      <c r="U9" s="416" t="s">
        <v>14</v>
      </c>
      <c r="V9" s="416" t="s">
        <v>14</v>
      </c>
      <c r="W9" s="416" t="s">
        <v>2806</v>
      </c>
      <c r="X9" s="1072" t="s">
        <v>13</v>
      </c>
      <c r="Y9" s="619"/>
    </row>
    <row r="10" spans="3:25" ht="408" customHeight="1">
      <c r="C10" s="1775"/>
      <c r="D10" s="1776"/>
      <c r="E10" s="1573"/>
      <c r="F10" s="959" t="s">
        <v>4412</v>
      </c>
      <c r="G10" s="973" t="s">
        <v>8</v>
      </c>
      <c r="H10" s="552" t="s">
        <v>232</v>
      </c>
      <c r="I10" s="416" t="s">
        <v>11</v>
      </c>
      <c r="J10" s="416" t="s">
        <v>11</v>
      </c>
      <c r="K10" s="416" t="s">
        <v>11</v>
      </c>
      <c r="L10" s="410">
        <v>6</v>
      </c>
      <c r="M10" s="410">
        <v>2</v>
      </c>
      <c r="N10" s="553">
        <f t="shared" ref="N10:N73" si="0">+L10*M10</f>
        <v>12</v>
      </c>
      <c r="O10" s="1070" t="str">
        <f t="shared" ref="O10:O73" si="1">IF(N10&gt;=24,"MUY ALTO",IF(N10&gt;=10,"ALTO",IF(N10&gt;=6,"MEDIO","BAJO")))</f>
        <v>ALTO</v>
      </c>
      <c r="P10" s="553">
        <v>25</v>
      </c>
      <c r="Q10" s="553">
        <f t="shared" ref="Q10:Q73" si="2">+N10*P10</f>
        <v>300</v>
      </c>
      <c r="R10" s="961" t="str">
        <f t="shared" ref="R10:R73" si="3">IF(Q10&gt;=600,"I",IF(Q10&gt;=150,"II",IF(Q10&gt;=40,"III",IF(Q10&gt;=20,"IV"))))</f>
        <v>II</v>
      </c>
      <c r="S10" s="1071" t="str">
        <f t="shared" ref="S10:S73" si="4">IF(Q10&gt;=600,"NO ACEPTABLE",IF(Q10&gt;=150,"ACEPTABLE CON CONTROL ESPECIFICO",IF(Q10&gt;=40,"MEJORABLE",IF(Q10&gt;=20,"ACEPTABLE"))))</f>
        <v>ACEPTABLE CON CONTROL ESPECIFICO</v>
      </c>
      <c r="T10" s="410" t="s">
        <v>13</v>
      </c>
      <c r="U10" s="410" t="s">
        <v>13</v>
      </c>
      <c r="V10" s="410" t="s">
        <v>13</v>
      </c>
      <c r="W10" s="416" t="s">
        <v>2808</v>
      </c>
      <c r="X10" s="1073" t="s">
        <v>13</v>
      </c>
      <c r="Y10" s="619"/>
    </row>
    <row r="11" spans="3:25" ht="146.25" customHeight="1">
      <c r="C11" s="1775"/>
      <c r="D11" s="1776"/>
      <c r="E11" s="1573"/>
      <c r="F11" s="552" t="s">
        <v>4413</v>
      </c>
      <c r="G11" s="973" t="s">
        <v>8</v>
      </c>
      <c r="H11" s="416" t="s">
        <v>315</v>
      </c>
      <c r="I11" s="416" t="s">
        <v>11</v>
      </c>
      <c r="J11" s="416" t="s">
        <v>11</v>
      </c>
      <c r="K11" s="416" t="s">
        <v>11</v>
      </c>
      <c r="L11" s="410">
        <v>6</v>
      </c>
      <c r="M11" s="410">
        <v>2</v>
      </c>
      <c r="N11" s="553">
        <f t="shared" si="0"/>
        <v>12</v>
      </c>
      <c r="O11" s="1070" t="str">
        <f t="shared" si="1"/>
        <v>ALTO</v>
      </c>
      <c r="P11" s="553">
        <v>25</v>
      </c>
      <c r="Q11" s="553">
        <f t="shared" si="2"/>
        <v>300</v>
      </c>
      <c r="R11" s="961" t="str">
        <f t="shared" si="3"/>
        <v>II</v>
      </c>
      <c r="S11" s="1071" t="str">
        <f t="shared" si="4"/>
        <v>ACEPTABLE CON CONTROL ESPECIFICO</v>
      </c>
      <c r="T11" s="416" t="s">
        <v>14</v>
      </c>
      <c r="U11" s="416" t="s">
        <v>14</v>
      </c>
      <c r="V11" s="416" t="s">
        <v>14</v>
      </c>
      <c r="W11" s="416" t="s">
        <v>2809</v>
      </c>
      <c r="X11" s="1072" t="s">
        <v>13</v>
      </c>
      <c r="Y11" s="619"/>
    </row>
    <row r="12" spans="3:25" ht="254.25" customHeight="1">
      <c r="C12" s="1775"/>
      <c r="D12" s="1776"/>
      <c r="E12" s="1573"/>
      <c r="F12" s="552" t="s">
        <v>4414</v>
      </c>
      <c r="G12" s="973" t="s">
        <v>17</v>
      </c>
      <c r="H12" s="416" t="s">
        <v>47</v>
      </c>
      <c r="I12" s="416" t="s">
        <v>45</v>
      </c>
      <c r="J12" s="416" t="s">
        <v>11</v>
      </c>
      <c r="K12" s="416" t="s">
        <v>11</v>
      </c>
      <c r="L12" s="410">
        <v>2</v>
      </c>
      <c r="M12" s="410">
        <v>2</v>
      </c>
      <c r="N12" s="553">
        <f t="shared" si="0"/>
        <v>4</v>
      </c>
      <c r="O12" s="1070" t="str">
        <f t="shared" si="1"/>
        <v>BAJO</v>
      </c>
      <c r="P12" s="553">
        <v>25</v>
      </c>
      <c r="Q12" s="553">
        <f t="shared" si="2"/>
        <v>100</v>
      </c>
      <c r="R12" s="961" t="str">
        <f t="shared" si="3"/>
        <v>III</v>
      </c>
      <c r="S12" s="1071" t="str">
        <f t="shared" si="4"/>
        <v>MEJORABLE</v>
      </c>
      <c r="T12" s="410" t="s">
        <v>13</v>
      </c>
      <c r="U12" s="416" t="s">
        <v>14</v>
      </c>
      <c r="V12" s="409" t="s">
        <v>14</v>
      </c>
      <c r="W12" s="416" t="s">
        <v>2811</v>
      </c>
      <c r="X12" s="1072" t="s">
        <v>13</v>
      </c>
      <c r="Y12" s="620"/>
    </row>
    <row r="13" spans="3:25" ht="97.2">
      <c r="C13" s="1775"/>
      <c r="D13" s="1776"/>
      <c r="E13" s="1573"/>
      <c r="F13" s="552" t="s">
        <v>4415</v>
      </c>
      <c r="G13" s="1069" t="s">
        <v>20</v>
      </c>
      <c r="H13" s="552" t="s">
        <v>227</v>
      </c>
      <c r="I13" s="417" t="s">
        <v>42</v>
      </c>
      <c r="J13" s="417" t="s">
        <v>11</v>
      </c>
      <c r="K13" s="417" t="s">
        <v>11</v>
      </c>
      <c r="L13" s="410">
        <v>2</v>
      </c>
      <c r="M13" s="410">
        <v>2</v>
      </c>
      <c r="N13" s="553">
        <f t="shared" si="0"/>
        <v>4</v>
      </c>
      <c r="O13" s="1070" t="str">
        <f t="shared" si="1"/>
        <v>BAJO</v>
      </c>
      <c r="P13" s="553">
        <v>25</v>
      </c>
      <c r="Q13" s="553">
        <f t="shared" si="2"/>
        <v>100</v>
      </c>
      <c r="R13" s="961" t="str">
        <f t="shared" si="3"/>
        <v>III</v>
      </c>
      <c r="S13" s="1071" t="str">
        <f t="shared" si="4"/>
        <v>MEJORABLE</v>
      </c>
      <c r="T13" s="416" t="s">
        <v>14</v>
      </c>
      <c r="U13" s="416" t="s">
        <v>14</v>
      </c>
      <c r="V13" s="416" t="s">
        <v>14</v>
      </c>
      <c r="W13" s="416" t="s">
        <v>2812</v>
      </c>
      <c r="X13" s="1072" t="s">
        <v>13</v>
      </c>
      <c r="Y13" s="621"/>
    </row>
    <row r="14" spans="3:25" ht="219" customHeight="1">
      <c r="C14" s="1775"/>
      <c r="D14" s="1776"/>
      <c r="E14" s="1573"/>
      <c r="F14" s="1074" t="s">
        <v>4416</v>
      </c>
      <c r="G14" s="973" t="s">
        <v>20</v>
      </c>
      <c r="H14" s="416" t="s">
        <v>228</v>
      </c>
      <c r="I14" s="417" t="s">
        <v>11</v>
      </c>
      <c r="J14" s="417" t="s">
        <v>1592</v>
      </c>
      <c r="K14" s="417" t="s">
        <v>11</v>
      </c>
      <c r="L14" s="410">
        <v>2</v>
      </c>
      <c r="M14" s="410">
        <v>2</v>
      </c>
      <c r="N14" s="553">
        <f t="shared" si="0"/>
        <v>4</v>
      </c>
      <c r="O14" s="1070" t="str">
        <f t="shared" si="1"/>
        <v>BAJO</v>
      </c>
      <c r="P14" s="553">
        <v>25</v>
      </c>
      <c r="Q14" s="553">
        <f t="shared" si="2"/>
        <v>100</v>
      </c>
      <c r="R14" s="961" t="str">
        <f t="shared" si="3"/>
        <v>III</v>
      </c>
      <c r="S14" s="1071" t="str">
        <f t="shared" si="4"/>
        <v>MEJORABLE</v>
      </c>
      <c r="T14" s="410" t="s">
        <v>13</v>
      </c>
      <c r="U14" s="416" t="s">
        <v>14</v>
      </c>
      <c r="V14" s="416" t="s">
        <v>14</v>
      </c>
      <c r="W14" s="416" t="s">
        <v>2814</v>
      </c>
      <c r="X14" s="1072" t="s">
        <v>13</v>
      </c>
      <c r="Y14" s="619"/>
    </row>
    <row r="15" spans="3:25" ht="210" customHeight="1">
      <c r="C15" s="1775"/>
      <c r="D15" s="1776"/>
      <c r="E15" s="1573"/>
      <c r="F15" s="468" t="s">
        <v>4417</v>
      </c>
      <c r="G15" s="1069" t="s">
        <v>20</v>
      </c>
      <c r="H15" s="552" t="s">
        <v>235</v>
      </c>
      <c r="I15" s="417" t="s">
        <v>11</v>
      </c>
      <c r="J15" s="417" t="s">
        <v>11</v>
      </c>
      <c r="K15" s="417" t="s">
        <v>11</v>
      </c>
      <c r="L15" s="410">
        <v>2</v>
      </c>
      <c r="M15" s="410">
        <v>2</v>
      </c>
      <c r="N15" s="553">
        <f t="shared" si="0"/>
        <v>4</v>
      </c>
      <c r="O15" s="1070" t="str">
        <f t="shared" si="1"/>
        <v>BAJO</v>
      </c>
      <c r="P15" s="553">
        <v>25</v>
      </c>
      <c r="Q15" s="553">
        <f t="shared" si="2"/>
        <v>100</v>
      </c>
      <c r="R15" s="961" t="str">
        <f t="shared" si="3"/>
        <v>III</v>
      </c>
      <c r="S15" s="1071" t="str">
        <f t="shared" si="4"/>
        <v>MEJORABLE</v>
      </c>
      <c r="T15" s="416" t="s">
        <v>14</v>
      </c>
      <c r="U15" s="416" t="s">
        <v>14</v>
      </c>
      <c r="V15" s="552" t="s">
        <v>236</v>
      </c>
      <c r="W15" s="416" t="s">
        <v>13</v>
      </c>
      <c r="X15" s="1072" t="s">
        <v>13</v>
      </c>
      <c r="Y15" s="619"/>
    </row>
    <row r="16" spans="3:25" ht="262.5" customHeight="1">
      <c r="C16" s="1775"/>
      <c r="D16" s="1776"/>
      <c r="E16" s="1573"/>
      <c r="F16" s="468" t="s">
        <v>4418</v>
      </c>
      <c r="G16" s="1069" t="s">
        <v>20</v>
      </c>
      <c r="H16" s="552" t="s">
        <v>237</v>
      </c>
      <c r="I16" s="417" t="s">
        <v>11</v>
      </c>
      <c r="J16" s="417" t="s">
        <v>891</v>
      </c>
      <c r="K16" s="417" t="s">
        <v>11</v>
      </c>
      <c r="L16" s="410">
        <v>2</v>
      </c>
      <c r="M16" s="410">
        <v>2</v>
      </c>
      <c r="N16" s="553">
        <f t="shared" si="0"/>
        <v>4</v>
      </c>
      <c r="O16" s="1070" t="str">
        <f t="shared" si="1"/>
        <v>BAJO</v>
      </c>
      <c r="P16" s="553">
        <v>25</v>
      </c>
      <c r="Q16" s="553">
        <f t="shared" si="2"/>
        <v>100</v>
      </c>
      <c r="R16" s="961" t="str">
        <f t="shared" si="3"/>
        <v>III</v>
      </c>
      <c r="S16" s="1071" t="str">
        <f t="shared" si="4"/>
        <v>MEJORABLE</v>
      </c>
      <c r="T16" s="416" t="s">
        <v>14</v>
      </c>
      <c r="U16" s="416" t="s">
        <v>14</v>
      </c>
      <c r="V16" s="552" t="s">
        <v>892</v>
      </c>
      <c r="W16" s="416" t="s">
        <v>2817</v>
      </c>
      <c r="X16" s="1072" t="s">
        <v>13</v>
      </c>
      <c r="Y16" s="619"/>
    </row>
    <row r="17" spans="3:25" ht="357" customHeight="1">
      <c r="C17" s="1775"/>
      <c r="D17" s="1777" t="s">
        <v>3782</v>
      </c>
      <c r="E17" s="1573"/>
      <c r="F17" s="468" t="s">
        <v>4419</v>
      </c>
      <c r="G17" s="1069" t="s">
        <v>195</v>
      </c>
      <c r="H17" s="552" t="s">
        <v>197</v>
      </c>
      <c r="I17" s="417" t="s">
        <v>11</v>
      </c>
      <c r="J17" s="417" t="s">
        <v>196</v>
      </c>
      <c r="K17" s="417" t="s">
        <v>196</v>
      </c>
      <c r="L17" s="410">
        <v>2</v>
      </c>
      <c r="M17" s="410">
        <v>2</v>
      </c>
      <c r="N17" s="553">
        <f t="shared" si="0"/>
        <v>4</v>
      </c>
      <c r="O17" s="1070" t="str">
        <f t="shared" si="1"/>
        <v>BAJO</v>
      </c>
      <c r="P17" s="553">
        <v>25</v>
      </c>
      <c r="Q17" s="553">
        <f t="shared" si="2"/>
        <v>100</v>
      </c>
      <c r="R17" s="961" t="str">
        <f t="shared" si="3"/>
        <v>III</v>
      </c>
      <c r="S17" s="1071" t="str">
        <f t="shared" si="4"/>
        <v>MEJORABLE</v>
      </c>
      <c r="T17" s="416" t="s">
        <v>91</v>
      </c>
      <c r="U17" s="416" t="s">
        <v>91</v>
      </c>
      <c r="V17" s="552" t="s">
        <v>91</v>
      </c>
      <c r="W17" s="416" t="s">
        <v>2819</v>
      </c>
      <c r="X17" s="1072" t="s">
        <v>13</v>
      </c>
      <c r="Y17" s="619"/>
    </row>
    <row r="18" spans="3:25" ht="409.5" customHeight="1">
      <c r="C18" s="1775"/>
      <c r="D18" s="1777"/>
      <c r="E18" s="1573"/>
      <c r="F18" s="468" t="s">
        <v>4420</v>
      </c>
      <c r="G18" s="1069" t="s">
        <v>8</v>
      </c>
      <c r="H18" s="552" t="s">
        <v>269</v>
      </c>
      <c r="I18" s="417" t="s">
        <v>11</v>
      </c>
      <c r="J18" s="417" t="s">
        <v>11</v>
      </c>
      <c r="K18" s="417" t="s">
        <v>189</v>
      </c>
      <c r="L18" s="410">
        <v>6</v>
      </c>
      <c r="M18" s="410">
        <v>2</v>
      </c>
      <c r="N18" s="553">
        <f t="shared" si="0"/>
        <v>12</v>
      </c>
      <c r="O18" s="1070" t="str">
        <f t="shared" si="1"/>
        <v>ALTO</v>
      </c>
      <c r="P18" s="553">
        <v>25</v>
      </c>
      <c r="Q18" s="553">
        <f t="shared" si="2"/>
        <v>300</v>
      </c>
      <c r="R18" s="961" t="str">
        <f t="shared" si="3"/>
        <v>II</v>
      </c>
      <c r="S18" s="1071" t="str">
        <f t="shared" si="4"/>
        <v>ACEPTABLE CON CONTROL ESPECIFICO</v>
      </c>
      <c r="T18" s="416" t="s">
        <v>91</v>
      </c>
      <c r="U18" s="416" t="s">
        <v>91</v>
      </c>
      <c r="V18" s="552" t="s">
        <v>91</v>
      </c>
      <c r="W18" s="416" t="s">
        <v>3555</v>
      </c>
      <c r="X18" s="1072" t="s">
        <v>190</v>
      </c>
      <c r="Y18" s="619"/>
    </row>
    <row r="19" spans="3:25" ht="226.8">
      <c r="C19" s="1775"/>
      <c r="D19" s="1777"/>
      <c r="E19" s="1573"/>
      <c r="F19" s="1075" t="s">
        <v>4421</v>
      </c>
      <c r="G19" s="1069" t="s">
        <v>8</v>
      </c>
      <c r="H19" s="552" t="s">
        <v>188</v>
      </c>
      <c r="I19" s="417" t="s">
        <v>11</v>
      </c>
      <c r="J19" s="417" t="s">
        <v>11</v>
      </c>
      <c r="K19" s="417" t="s">
        <v>189</v>
      </c>
      <c r="L19" s="410">
        <v>6</v>
      </c>
      <c r="M19" s="410">
        <v>2</v>
      </c>
      <c r="N19" s="553">
        <f t="shared" si="0"/>
        <v>12</v>
      </c>
      <c r="O19" s="1070" t="str">
        <f t="shared" si="1"/>
        <v>ALTO</v>
      </c>
      <c r="P19" s="553">
        <v>25</v>
      </c>
      <c r="Q19" s="553">
        <f t="shared" si="2"/>
        <v>300</v>
      </c>
      <c r="R19" s="961" t="str">
        <f t="shared" si="3"/>
        <v>II</v>
      </c>
      <c r="S19" s="1071" t="str">
        <f t="shared" si="4"/>
        <v>ACEPTABLE CON CONTROL ESPECIFICO</v>
      </c>
      <c r="T19" s="416" t="s">
        <v>91</v>
      </c>
      <c r="U19" s="416" t="s">
        <v>91</v>
      </c>
      <c r="V19" s="552" t="s">
        <v>91</v>
      </c>
      <c r="W19" s="416" t="s">
        <v>3555</v>
      </c>
      <c r="X19" s="1072" t="s">
        <v>190</v>
      </c>
      <c r="Y19" s="619"/>
    </row>
    <row r="20" spans="3:25" ht="409.5" customHeight="1">
      <c r="C20" s="1775"/>
      <c r="D20" s="1777"/>
      <c r="E20" s="1573"/>
      <c r="F20" s="468" t="s">
        <v>4422</v>
      </c>
      <c r="G20" s="1069" t="s">
        <v>20</v>
      </c>
      <c r="H20" s="552" t="s">
        <v>201</v>
      </c>
      <c r="I20" s="417" t="s">
        <v>11</v>
      </c>
      <c r="J20" s="417" t="s">
        <v>196</v>
      </c>
      <c r="K20" s="417" t="s">
        <v>196</v>
      </c>
      <c r="L20" s="410">
        <v>2</v>
      </c>
      <c r="M20" s="410">
        <v>2</v>
      </c>
      <c r="N20" s="553">
        <f t="shared" si="0"/>
        <v>4</v>
      </c>
      <c r="O20" s="1070" t="str">
        <f t="shared" si="1"/>
        <v>BAJO</v>
      </c>
      <c r="P20" s="553">
        <v>25</v>
      </c>
      <c r="Q20" s="553">
        <f t="shared" si="2"/>
        <v>100</v>
      </c>
      <c r="R20" s="961" t="str">
        <f t="shared" si="3"/>
        <v>III</v>
      </c>
      <c r="S20" s="1071" t="str">
        <f t="shared" si="4"/>
        <v>MEJORABLE</v>
      </c>
      <c r="T20" s="416" t="s">
        <v>91</v>
      </c>
      <c r="U20" s="416" t="s">
        <v>91</v>
      </c>
      <c r="V20" s="552" t="s">
        <v>91</v>
      </c>
      <c r="W20" s="416" t="s">
        <v>2823</v>
      </c>
      <c r="X20" s="1072" t="s">
        <v>13</v>
      </c>
      <c r="Y20" s="619"/>
    </row>
    <row r="21" spans="3:25" ht="409.5" customHeight="1">
      <c r="C21" s="1775"/>
      <c r="D21" s="1777"/>
      <c r="E21" s="1573"/>
      <c r="F21" s="1075" t="s">
        <v>4423</v>
      </c>
      <c r="G21" s="1069" t="s">
        <v>20</v>
      </c>
      <c r="H21" s="552" t="s">
        <v>1352</v>
      </c>
      <c r="I21" s="417" t="s">
        <v>11</v>
      </c>
      <c r="J21" s="417" t="s">
        <v>11</v>
      </c>
      <c r="K21" s="417" t="s">
        <v>11</v>
      </c>
      <c r="L21" s="410">
        <v>2</v>
      </c>
      <c r="M21" s="410">
        <v>2</v>
      </c>
      <c r="N21" s="553">
        <f t="shared" si="0"/>
        <v>4</v>
      </c>
      <c r="O21" s="1070" t="str">
        <f t="shared" si="1"/>
        <v>BAJO</v>
      </c>
      <c r="P21" s="553">
        <v>25</v>
      </c>
      <c r="Q21" s="553">
        <f t="shared" si="2"/>
        <v>100</v>
      </c>
      <c r="R21" s="961" t="str">
        <f t="shared" si="3"/>
        <v>III</v>
      </c>
      <c r="S21" s="1071" t="str">
        <f t="shared" si="4"/>
        <v>MEJORABLE</v>
      </c>
      <c r="T21" s="416" t="s">
        <v>91</v>
      </c>
      <c r="U21" s="416" t="s">
        <v>91</v>
      </c>
      <c r="V21" s="552" t="s">
        <v>91</v>
      </c>
      <c r="W21" s="416" t="s">
        <v>225</v>
      </c>
      <c r="X21" s="1072" t="s">
        <v>13</v>
      </c>
      <c r="Y21" s="619"/>
    </row>
    <row r="22" spans="3:25" ht="279" customHeight="1">
      <c r="C22" s="1775"/>
      <c r="D22" s="1777"/>
      <c r="E22" s="1573"/>
      <c r="F22" s="468" t="s">
        <v>4424</v>
      </c>
      <c r="G22" s="1069" t="s">
        <v>195</v>
      </c>
      <c r="H22" s="552" t="s">
        <v>194</v>
      </c>
      <c r="I22" s="417" t="s">
        <v>193</v>
      </c>
      <c r="J22" s="417" t="s">
        <v>193</v>
      </c>
      <c r="K22" s="417" t="s">
        <v>193</v>
      </c>
      <c r="L22" s="410">
        <v>2</v>
      </c>
      <c r="M22" s="410">
        <v>2</v>
      </c>
      <c r="N22" s="553">
        <f t="shared" si="0"/>
        <v>4</v>
      </c>
      <c r="O22" s="1070" t="str">
        <f t="shared" si="1"/>
        <v>BAJO</v>
      </c>
      <c r="P22" s="553">
        <v>25</v>
      </c>
      <c r="Q22" s="553">
        <f t="shared" si="2"/>
        <v>100</v>
      </c>
      <c r="R22" s="961" t="str">
        <f t="shared" si="3"/>
        <v>III</v>
      </c>
      <c r="S22" s="1071" t="str">
        <f t="shared" si="4"/>
        <v>MEJORABLE</v>
      </c>
      <c r="T22" s="416" t="s">
        <v>91</v>
      </c>
      <c r="U22" s="416" t="s">
        <v>91</v>
      </c>
      <c r="V22" s="552" t="s">
        <v>91</v>
      </c>
      <c r="W22" s="416" t="s">
        <v>1353</v>
      </c>
      <c r="X22" s="1072" t="s">
        <v>13</v>
      </c>
      <c r="Y22" s="622"/>
    </row>
    <row r="23" spans="3:25" ht="129.6">
      <c r="C23" s="1775"/>
      <c r="D23" s="1777"/>
      <c r="E23" s="1573"/>
      <c r="F23" s="468" t="s">
        <v>4425</v>
      </c>
      <c r="G23" s="1069" t="s">
        <v>8</v>
      </c>
      <c r="H23" s="552" t="s">
        <v>188</v>
      </c>
      <c r="I23" s="417" t="s">
        <v>11</v>
      </c>
      <c r="J23" s="417" t="s">
        <v>11</v>
      </c>
      <c r="K23" s="417" t="s">
        <v>189</v>
      </c>
      <c r="L23" s="410">
        <v>2</v>
      </c>
      <c r="M23" s="410">
        <v>2</v>
      </c>
      <c r="N23" s="553">
        <f t="shared" si="0"/>
        <v>4</v>
      </c>
      <c r="O23" s="1070" t="str">
        <f t="shared" si="1"/>
        <v>BAJO</v>
      </c>
      <c r="P23" s="553">
        <v>60</v>
      </c>
      <c r="Q23" s="553">
        <f t="shared" si="2"/>
        <v>240</v>
      </c>
      <c r="R23" s="961" t="str">
        <f t="shared" si="3"/>
        <v>II</v>
      </c>
      <c r="S23" s="1071" t="str">
        <f t="shared" si="4"/>
        <v>ACEPTABLE CON CONTROL ESPECIFICO</v>
      </c>
      <c r="T23" s="416" t="s">
        <v>91</v>
      </c>
      <c r="U23" s="416" t="s">
        <v>91</v>
      </c>
      <c r="V23" s="552" t="s">
        <v>91</v>
      </c>
      <c r="W23" s="416" t="s">
        <v>2827</v>
      </c>
      <c r="X23" s="1072" t="s">
        <v>1341</v>
      </c>
      <c r="Y23" s="619"/>
    </row>
    <row r="24" spans="3:25" ht="251.25" customHeight="1">
      <c r="C24" s="1775"/>
      <c r="D24" s="1777"/>
      <c r="E24" s="1573"/>
      <c r="F24" s="468" t="s">
        <v>1776</v>
      </c>
      <c r="G24" s="1069" t="s">
        <v>1242</v>
      </c>
      <c r="H24" s="552" t="s">
        <v>1346</v>
      </c>
      <c r="I24" s="417" t="s">
        <v>11</v>
      </c>
      <c r="J24" s="417" t="s">
        <v>11</v>
      </c>
      <c r="K24" s="417" t="s">
        <v>204</v>
      </c>
      <c r="L24" s="410">
        <v>6</v>
      </c>
      <c r="M24" s="410">
        <v>2</v>
      </c>
      <c r="N24" s="553">
        <f t="shared" si="0"/>
        <v>12</v>
      </c>
      <c r="O24" s="1070" t="str">
        <f t="shared" si="1"/>
        <v>ALTO</v>
      </c>
      <c r="P24" s="553">
        <v>25</v>
      </c>
      <c r="Q24" s="553">
        <f t="shared" si="2"/>
        <v>300</v>
      </c>
      <c r="R24" s="961" t="str">
        <f t="shared" si="3"/>
        <v>II</v>
      </c>
      <c r="S24" s="1071" t="str">
        <f t="shared" si="4"/>
        <v>ACEPTABLE CON CONTROL ESPECIFICO</v>
      </c>
      <c r="T24" s="416" t="s">
        <v>91</v>
      </c>
      <c r="U24" s="416" t="s">
        <v>91</v>
      </c>
      <c r="V24" s="552" t="s">
        <v>91</v>
      </c>
      <c r="W24" s="416" t="s">
        <v>3556</v>
      </c>
      <c r="X24" s="1072" t="s">
        <v>13</v>
      </c>
      <c r="Y24" s="621"/>
    </row>
    <row r="25" spans="3:25" ht="366" customHeight="1">
      <c r="C25" s="1775"/>
      <c r="D25" s="1777"/>
      <c r="E25" s="1573"/>
      <c r="F25" s="468" t="s">
        <v>4426</v>
      </c>
      <c r="G25" s="1069" t="s">
        <v>8</v>
      </c>
      <c r="H25" s="552" t="s">
        <v>1339</v>
      </c>
      <c r="I25" s="417" t="s">
        <v>11</v>
      </c>
      <c r="J25" s="417" t="s">
        <v>1340</v>
      </c>
      <c r="K25" s="417" t="s">
        <v>11</v>
      </c>
      <c r="L25" s="410">
        <v>6</v>
      </c>
      <c r="M25" s="410">
        <v>2</v>
      </c>
      <c r="N25" s="553">
        <f t="shared" si="0"/>
        <v>12</v>
      </c>
      <c r="O25" s="1070" t="str">
        <f t="shared" si="1"/>
        <v>ALTO</v>
      </c>
      <c r="P25" s="553">
        <v>25</v>
      </c>
      <c r="Q25" s="553">
        <f t="shared" si="2"/>
        <v>300</v>
      </c>
      <c r="R25" s="961" t="str">
        <f t="shared" si="3"/>
        <v>II</v>
      </c>
      <c r="S25" s="1071" t="str">
        <f t="shared" si="4"/>
        <v>ACEPTABLE CON CONTROL ESPECIFICO</v>
      </c>
      <c r="T25" s="416" t="s">
        <v>91</v>
      </c>
      <c r="U25" s="416" t="s">
        <v>91</v>
      </c>
      <c r="V25" s="552" t="s">
        <v>91</v>
      </c>
      <c r="W25" s="416" t="s">
        <v>3557</v>
      </c>
      <c r="X25" s="1072" t="s">
        <v>13</v>
      </c>
      <c r="Y25" s="621"/>
    </row>
    <row r="26" spans="3:25" ht="407.25" customHeight="1">
      <c r="C26" s="1775"/>
      <c r="D26" s="1777"/>
      <c r="E26" s="1573"/>
      <c r="F26" s="406" t="s">
        <v>4427</v>
      </c>
      <c r="G26" s="1069" t="s">
        <v>20</v>
      </c>
      <c r="H26" s="417" t="s">
        <v>198</v>
      </c>
      <c r="I26" s="417" t="s">
        <v>11</v>
      </c>
      <c r="J26" s="417" t="s">
        <v>196</v>
      </c>
      <c r="K26" s="417" t="s">
        <v>196</v>
      </c>
      <c r="L26" s="410">
        <v>2</v>
      </c>
      <c r="M26" s="410">
        <v>2</v>
      </c>
      <c r="N26" s="553">
        <f t="shared" si="0"/>
        <v>4</v>
      </c>
      <c r="O26" s="1070" t="str">
        <f t="shared" si="1"/>
        <v>BAJO</v>
      </c>
      <c r="P26" s="553">
        <v>100</v>
      </c>
      <c r="Q26" s="553">
        <f t="shared" si="2"/>
        <v>400</v>
      </c>
      <c r="R26" s="961" t="str">
        <f t="shared" si="3"/>
        <v>II</v>
      </c>
      <c r="S26" s="1071" t="str">
        <f t="shared" si="4"/>
        <v>ACEPTABLE CON CONTROL ESPECIFICO</v>
      </c>
      <c r="T26" s="416" t="s">
        <v>91</v>
      </c>
      <c r="U26" s="416" t="s">
        <v>91</v>
      </c>
      <c r="V26" s="552" t="s">
        <v>91</v>
      </c>
      <c r="W26" s="416" t="s">
        <v>2831</v>
      </c>
      <c r="X26" s="1072" t="s">
        <v>190</v>
      </c>
      <c r="Y26" s="620"/>
    </row>
    <row r="27" spans="3:25" ht="223.5" customHeight="1">
      <c r="C27" s="1775"/>
      <c r="D27" s="1777"/>
      <c r="E27" s="1573"/>
      <c r="F27" s="468" t="s">
        <v>4428</v>
      </c>
      <c r="G27" s="1069" t="s">
        <v>20</v>
      </c>
      <c r="H27" s="552" t="s">
        <v>1354</v>
      </c>
      <c r="I27" s="417" t="s">
        <v>11</v>
      </c>
      <c r="J27" s="417" t="s">
        <v>196</v>
      </c>
      <c r="K27" s="417" t="s">
        <v>196</v>
      </c>
      <c r="L27" s="410">
        <v>2</v>
      </c>
      <c r="M27" s="410">
        <v>2</v>
      </c>
      <c r="N27" s="553">
        <f t="shared" si="0"/>
        <v>4</v>
      </c>
      <c r="O27" s="1070" t="str">
        <f t="shared" si="1"/>
        <v>BAJO</v>
      </c>
      <c r="P27" s="553">
        <v>25</v>
      </c>
      <c r="Q27" s="553">
        <f t="shared" si="2"/>
        <v>100</v>
      </c>
      <c r="R27" s="961" t="str">
        <f t="shared" si="3"/>
        <v>III</v>
      </c>
      <c r="S27" s="1071" t="str">
        <f t="shared" si="4"/>
        <v>MEJORABLE</v>
      </c>
      <c r="T27" s="416" t="s">
        <v>91</v>
      </c>
      <c r="U27" s="416" t="s">
        <v>91</v>
      </c>
      <c r="V27" s="552" t="s">
        <v>91</v>
      </c>
      <c r="W27" s="416" t="s">
        <v>2833</v>
      </c>
      <c r="X27" s="1072" t="s">
        <v>13</v>
      </c>
      <c r="Y27" s="619"/>
    </row>
    <row r="28" spans="3:25" ht="409.5" customHeight="1">
      <c r="C28" s="1775"/>
      <c r="D28" s="1777"/>
      <c r="E28" s="1573"/>
      <c r="F28" s="468" t="s">
        <v>4429</v>
      </c>
      <c r="G28" s="1069" t="s">
        <v>219</v>
      </c>
      <c r="H28" s="552" t="s">
        <v>220</v>
      </c>
      <c r="I28" s="417" t="s">
        <v>1477</v>
      </c>
      <c r="J28" s="417" t="s">
        <v>11</v>
      </c>
      <c r="K28" s="417" t="s">
        <v>1593</v>
      </c>
      <c r="L28" s="410">
        <v>2</v>
      </c>
      <c r="M28" s="410">
        <v>2</v>
      </c>
      <c r="N28" s="553">
        <f t="shared" si="0"/>
        <v>4</v>
      </c>
      <c r="O28" s="1070" t="str">
        <f t="shared" si="1"/>
        <v>BAJO</v>
      </c>
      <c r="P28" s="553">
        <v>25</v>
      </c>
      <c r="Q28" s="553">
        <f t="shared" si="2"/>
        <v>100</v>
      </c>
      <c r="R28" s="961" t="str">
        <f t="shared" si="3"/>
        <v>III</v>
      </c>
      <c r="S28" s="1071" t="str">
        <f t="shared" si="4"/>
        <v>MEJORABLE</v>
      </c>
      <c r="T28" s="416" t="s">
        <v>91</v>
      </c>
      <c r="U28" s="416" t="s">
        <v>91</v>
      </c>
      <c r="V28" s="552" t="s">
        <v>91</v>
      </c>
      <c r="W28" s="416" t="s">
        <v>2835</v>
      </c>
      <c r="X28" s="1072" t="s">
        <v>221</v>
      </c>
      <c r="Y28" s="619"/>
    </row>
    <row r="29" spans="3:25" ht="393.75" customHeight="1">
      <c r="C29" s="1775"/>
      <c r="D29" s="1777"/>
      <c r="E29" s="1573"/>
      <c r="F29" s="468" t="s">
        <v>4430</v>
      </c>
      <c r="G29" s="1069" t="s">
        <v>8</v>
      </c>
      <c r="H29" s="552" t="s">
        <v>1339</v>
      </c>
      <c r="I29" s="417" t="s">
        <v>11</v>
      </c>
      <c r="J29" s="417" t="s">
        <v>1340</v>
      </c>
      <c r="K29" s="417" t="s">
        <v>11</v>
      </c>
      <c r="L29" s="410">
        <v>6</v>
      </c>
      <c r="M29" s="410">
        <v>2</v>
      </c>
      <c r="N29" s="553">
        <f t="shared" si="0"/>
        <v>12</v>
      </c>
      <c r="O29" s="1070" t="str">
        <f t="shared" si="1"/>
        <v>ALTO</v>
      </c>
      <c r="P29" s="553">
        <v>25</v>
      </c>
      <c r="Q29" s="553">
        <f t="shared" si="2"/>
        <v>300</v>
      </c>
      <c r="R29" s="961" t="str">
        <f t="shared" si="3"/>
        <v>II</v>
      </c>
      <c r="S29" s="1071" t="str">
        <f t="shared" si="4"/>
        <v>ACEPTABLE CON CONTROL ESPECIFICO</v>
      </c>
      <c r="T29" s="416" t="s">
        <v>91</v>
      </c>
      <c r="U29" s="416" t="s">
        <v>91</v>
      </c>
      <c r="V29" s="552" t="s">
        <v>91</v>
      </c>
      <c r="W29" s="416" t="s">
        <v>3558</v>
      </c>
      <c r="X29" s="1072" t="s">
        <v>13</v>
      </c>
      <c r="Y29" s="619"/>
    </row>
    <row r="30" spans="3:25" ht="408.75" customHeight="1">
      <c r="C30" s="1775"/>
      <c r="D30" s="1777"/>
      <c r="E30" s="1573"/>
      <c r="F30" s="468" t="s">
        <v>4431</v>
      </c>
      <c r="G30" s="1069" t="s">
        <v>8</v>
      </c>
      <c r="H30" s="552" t="s">
        <v>222</v>
      </c>
      <c r="I30" s="417" t="s">
        <v>11</v>
      </c>
      <c r="J30" s="417" t="s">
        <v>11</v>
      </c>
      <c r="K30" s="417" t="s">
        <v>223</v>
      </c>
      <c r="L30" s="410">
        <v>6</v>
      </c>
      <c r="M30" s="410">
        <v>2</v>
      </c>
      <c r="N30" s="553">
        <f t="shared" si="0"/>
        <v>12</v>
      </c>
      <c r="O30" s="1070" t="str">
        <f t="shared" si="1"/>
        <v>ALTO</v>
      </c>
      <c r="P30" s="553">
        <v>25</v>
      </c>
      <c r="Q30" s="553">
        <f t="shared" si="2"/>
        <v>300</v>
      </c>
      <c r="R30" s="961" t="str">
        <f t="shared" si="3"/>
        <v>II</v>
      </c>
      <c r="S30" s="1071" t="str">
        <f t="shared" si="4"/>
        <v>ACEPTABLE CON CONTROL ESPECIFICO</v>
      </c>
      <c r="T30" s="416" t="s">
        <v>91</v>
      </c>
      <c r="U30" s="416" t="s">
        <v>91</v>
      </c>
      <c r="V30" s="552" t="s">
        <v>91</v>
      </c>
      <c r="W30" s="416" t="s">
        <v>3559</v>
      </c>
      <c r="X30" s="1072" t="s">
        <v>13</v>
      </c>
      <c r="Y30" s="619"/>
    </row>
    <row r="31" spans="3:25" ht="247.5" customHeight="1">
      <c r="C31" s="1775"/>
      <c r="D31" s="1777"/>
      <c r="E31" s="1573"/>
      <c r="F31" s="468" t="s">
        <v>4432</v>
      </c>
      <c r="G31" s="1069" t="s">
        <v>219</v>
      </c>
      <c r="H31" s="552" t="s">
        <v>220</v>
      </c>
      <c r="I31" s="417" t="s">
        <v>1477</v>
      </c>
      <c r="J31" s="417" t="s">
        <v>11</v>
      </c>
      <c r="K31" s="417" t="s">
        <v>1593</v>
      </c>
      <c r="L31" s="410">
        <v>2</v>
      </c>
      <c r="M31" s="410">
        <v>2</v>
      </c>
      <c r="N31" s="553">
        <f t="shared" si="0"/>
        <v>4</v>
      </c>
      <c r="O31" s="1070" t="str">
        <f t="shared" si="1"/>
        <v>BAJO</v>
      </c>
      <c r="P31" s="553">
        <v>25</v>
      </c>
      <c r="Q31" s="553">
        <f t="shared" si="2"/>
        <v>100</v>
      </c>
      <c r="R31" s="961" t="str">
        <f t="shared" si="3"/>
        <v>III</v>
      </c>
      <c r="S31" s="1071" t="str">
        <f t="shared" si="4"/>
        <v>MEJORABLE</v>
      </c>
      <c r="T31" s="416" t="s">
        <v>91</v>
      </c>
      <c r="U31" s="416" t="s">
        <v>91</v>
      </c>
      <c r="V31" s="552" t="s">
        <v>91</v>
      </c>
      <c r="W31" s="416" t="s">
        <v>2839</v>
      </c>
      <c r="X31" s="1072" t="s">
        <v>221</v>
      </c>
      <c r="Y31" s="619"/>
    </row>
    <row r="32" spans="3:25" ht="258.75" customHeight="1">
      <c r="C32" s="1775"/>
      <c r="D32" s="1777"/>
      <c r="E32" s="1573"/>
      <c r="F32" s="468" t="s">
        <v>4433</v>
      </c>
      <c r="G32" s="1069" t="s">
        <v>1216</v>
      </c>
      <c r="H32" s="552" t="s">
        <v>270</v>
      </c>
      <c r="I32" s="417" t="s">
        <v>1480</v>
      </c>
      <c r="J32" s="417" t="s">
        <v>11</v>
      </c>
      <c r="K32" s="417" t="s">
        <v>1593</v>
      </c>
      <c r="L32" s="410">
        <v>2</v>
      </c>
      <c r="M32" s="410">
        <v>2</v>
      </c>
      <c r="N32" s="553">
        <f t="shared" si="0"/>
        <v>4</v>
      </c>
      <c r="O32" s="1070" t="str">
        <f t="shared" si="1"/>
        <v>BAJO</v>
      </c>
      <c r="P32" s="553">
        <v>25</v>
      </c>
      <c r="Q32" s="553">
        <f t="shared" si="2"/>
        <v>100</v>
      </c>
      <c r="R32" s="961" t="str">
        <f t="shared" si="3"/>
        <v>III</v>
      </c>
      <c r="S32" s="1071" t="str">
        <f t="shared" si="4"/>
        <v>MEJORABLE</v>
      </c>
      <c r="T32" s="416" t="s">
        <v>91</v>
      </c>
      <c r="U32" s="416" t="s">
        <v>91</v>
      </c>
      <c r="V32" s="552" t="s">
        <v>91</v>
      </c>
      <c r="W32" s="416" t="s">
        <v>2841</v>
      </c>
      <c r="X32" s="1072" t="s">
        <v>272</v>
      </c>
      <c r="Y32" s="619"/>
    </row>
    <row r="33" spans="3:25" ht="291" customHeight="1">
      <c r="C33" s="1775"/>
      <c r="D33" s="1777"/>
      <c r="E33" s="1573"/>
      <c r="F33" s="468" t="s">
        <v>4434</v>
      </c>
      <c r="G33" s="1069" t="s">
        <v>1216</v>
      </c>
      <c r="H33" s="552" t="s">
        <v>200</v>
      </c>
      <c r="I33" s="417" t="s">
        <v>11</v>
      </c>
      <c r="J33" s="417" t="s">
        <v>11</v>
      </c>
      <c r="K33" s="417" t="s">
        <v>11</v>
      </c>
      <c r="L33" s="410">
        <v>2</v>
      </c>
      <c r="M33" s="410">
        <v>2</v>
      </c>
      <c r="N33" s="553">
        <f t="shared" si="0"/>
        <v>4</v>
      </c>
      <c r="O33" s="1070" t="str">
        <f t="shared" si="1"/>
        <v>BAJO</v>
      </c>
      <c r="P33" s="553">
        <v>25</v>
      </c>
      <c r="Q33" s="553">
        <f t="shared" si="2"/>
        <v>100</v>
      </c>
      <c r="R33" s="961" t="str">
        <f t="shared" si="3"/>
        <v>III</v>
      </c>
      <c r="S33" s="1071" t="str">
        <f t="shared" si="4"/>
        <v>MEJORABLE</v>
      </c>
      <c r="T33" s="416" t="s">
        <v>91</v>
      </c>
      <c r="U33" s="416" t="s">
        <v>91</v>
      </c>
      <c r="V33" s="552" t="s">
        <v>91</v>
      </c>
      <c r="W33" s="416" t="s">
        <v>2843</v>
      </c>
      <c r="X33" s="1072" t="s">
        <v>13</v>
      </c>
      <c r="Y33" s="622"/>
    </row>
    <row r="34" spans="3:25" ht="250.5" customHeight="1">
      <c r="C34" s="1775"/>
      <c r="D34" s="1777"/>
      <c r="E34" s="1573"/>
      <c r="F34" s="468" t="s">
        <v>4435</v>
      </c>
      <c r="G34" s="1069" t="s">
        <v>20</v>
      </c>
      <c r="H34" s="552" t="s">
        <v>273</v>
      </c>
      <c r="I34" s="417" t="s">
        <v>196</v>
      </c>
      <c r="J34" s="417" t="s">
        <v>1594</v>
      </c>
      <c r="K34" s="417" t="s">
        <v>1360</v>
      </c>
      <c r="L34" s="410">
        <v>2</v>
      </c>
      <c r="M34" s="410">
        <v>2</v>
      </c>
      <c r="N34" s="553">
        <f t="shared" si="0"/>
        <v>4</v>
      </c>
      <c r="O34" s="1070" t="str">
        <f t="shared" si="1"/>
        <v>BAJO</v>
      </c>
      <c r="P34" s="553">
        <v>25</v>
      </c>
      <c r="Q34" s="553">
        <f t="shared" si="2"/>
        <v>100</v>
      </c>
      <c r="R34" s="961" t="str">
        <f t="shared" si="3"/>
        <v>III</v>
      </c>
      <c r="S34" s="1071" t="str">
        <f t="shared" si="4"/>
        <v>MEJORABLE</v>
      </c>
      <c r="T34" s="416" t="s">
        <v>91</v>
      </c>
      <c r="U34" s="416" t="s">
        <v>91</v>
      </c>
      <c r="V34" s="552" t="s">
        <v>91</v>
      </c>
      <c r="W34" s="416" t="s">
        <v>1595</v>
      </c>
      <c r="X34" s="1072" t="s">
        <v>190</v>
      </c>
      <c r="Y34" s="621"/>
    </row>
    <row r="35" spans="3:25" ht="173.25" customHeight="1">
      <c r="C35" s="1775"/>
      <c r="D35" s="1777"/>
      <c r="E35" s="1573"/>
      <c r="F35" s="468" t="s">
        <v>4428</v>
      </c>
      <c r="G35" s="1069" t="s">
        <v>20</v>
      </c>
      <c r="H35" s="552" t="s">
        <v>1354</v>
      </c>
      <c r="I35" s="417" t="s">
        <v>11</v>
      </c>
      <c r="J35" s="417" t="s">
        <v>196</v>
      </c>
      <c r="K35" s="417" t="s">
        <v>196</v>
      </c>
      <c r="L35" s="410">
        <v>2</v>
      </c>
      <c r="M35" s="410">
        <v>2</v>
      </c>
      <c r="N35" s="553">
        <f t="shared" si="0"/>
        <v>4</v>
      </c>
      <c r="O35" s="1070" t="str">
        <f t="shared" si="1"/>
        <v>BAJO</v>
      </c>
      <c r="P35" s="553">
        <v>25</v>
      </c>
      <c r="Q35" s="553">
        <f t="shared" si="2"/>
        <v>100</v>
      </c>
      <c r="R35" s="961" t="str">
        <f t="shared" si="3"/>
        <v>III</v>
      </c>
      <c r="S35" s="1071" t="str">
        <f t="shared" si="4"/>
        <v>MEJORABLE</v>
      </c>
      <c r="T35" s="416" t="s">
        <v>91</v>
      </c>
      <c r="U35" s="416" t="s">
        <v>91</v>
      </c>
      <c r="V35" s="552" t="s">
        <v>91</v>
      </c>
      <c r="W35" s="416" t="s">
        <v>2833</v>
      </c>
      <c r="X35" s="1072" t="s">
        <v>13</v>
      </c>
      <c r="Y35" s="619"/>
    </row>
    <row r="36" spans="3:25" ht="261" customHeight="1">
      <c r="C36" s="1775"/>
      <c r="D36" s="1777"/>
      <c r="E36" s="1573"/>
      <c r="F36" s="468" t="s">
        <v>4436</v>
      </c>
      <c r="G36" s="1069" t="s">
        <v>20</v>
      </c>
      <c r="H36" s="552" t="s">
        <v>201</v>
      </c>
      <c r="I36" s="417" t="s">
        <v>11</v>
      </c>
      <c r="J36" s="417" t="s">
        <v>196</v>
      </c>
      <c r="K36" s="417" t="s">
        <v>196</v>
      </c>
      <c r="L36" s="410">
        <v>2</v>
      </c>
      <c r="M36" s="410">
        <v>2</v>
      </c>
      <c r="N36" s="553">
        <f t="shared" si="0"/>
        <v>4</v>
      </c>
      <c r="O36" s="1070" t="str">
        <f t="shared" si="1"/>
        <v>BAJO</v>
      </c>
      <c r="P36" s="553">
        <v>25</v>
      </c>
      <c r="Q36" s="553">
        <f t="shared" si="2"/>
        <v>100</v>
      </c>
      <c r="R36" s="961" t="str">
        <f t="shared" si="3"/>
        <v>III</v>
      </c>
      <c r="S36" s="1071" t="str">
        <f t="shared" si="4"/>
        <v>MEJORABLE</v>
      </c>
      <c r="T36" s="416" t="s">
        <v>91</v>
      </c>
      <c r="U36" s="416" t="s">
        <v>91</v>
      </c>
      <c r="V36" s="552" t="s">
        <v>91</v>
      </c>
      <c r="W36" s="416" t="s">
        <v>1361</v>
      </c>
      <c r="X36" s="1072" t="s">
        <v>13</v>
      </c>
      <c r="Y36" s="619"/>
    </row>
    <row r="37" spans="3:25" ht="244.5" customHeight="1">
      <c r="C37" s="1778" t="s">
        <v>78</v>
      </c>
      <c r="D37" s="1779" t="s">
        <v>3783</v>
      </c>
      <c r="E37" s="1573" t="s">
        <v>6</v>
      </c>
      <c r="F37" s="973" t="s">
        <v>4437</v>
      </c>
      <c r="G37" s="973" t="s">
        <v>20</v>
      </c>
      <c r="H37" s="416" t="s">
        <v>30</v>
      </c>
      <c r="I37" s="417" t="s">
        <v>11</v>
      </c>
      <c r="J37" s="417" t="s">
        <v>11</v>
      </c>
      <c r="K37" s="417" t="s">
        <v>11</v>
      </c>
      <c r="L37" s="410">
        <v>2</v>
      </c>
      <c r="M37" s="410">
        <v>2</v>
      </c>
      <c r="N37" s="553">
        <f t="shared" si="0"/>
        <v>4</v>
      </c>
      <c r="O37" s="1070" t="str">
        <f t="shared" si="1"/>
        <v>BAJO</v>
      </c>
      <c r="P37" s="553">
        <v>100</v>
      </c>
      <c r="Q37" s="553">
        <f t="shared" si="2"/>
        <v>400</v>
      </c>
      <c r="R37" s="961" t="str">
        <f t="shared" si="3"/>
        <v>II</v>
      </c>
      <c r="S37" s="1071" t="str">
        <f t="shared" si="4"/>
        <v>ACEPTABLE CON CONTROL ESPECIFICO</v>
      </c>
      <c r="T37" s="416" t="s">
        <v>13</v>
      </c>
      <c r="U37" s="416" t="s">
        <v>13</v>
      </c>
      <c r="V37" s="416" t="s">
        <v>231</v>
      </c>
      <c r="W37" s="416" t="s">
        <v>2847</v>
      </c>
      <c r="X37" s="1072" t="s">
        <v>13</v>
      </c>
      <c r="Y37" s="619"/>
    </row>
    <row r="38" spans="3:25" ht="129.6">
      <c r="C38" s="1778"/>
      <c r="D38" s="1779"/>
      <c r="E38" s="1573"/>
      <c r="F38" s="468" t="s">
        <v>4438</v>
      </c>
      <c r="G38" s="973" t="s">
        <v>20</v>
      </c>
      <c r="H38" s="416" t="s">
        <v>48</v>
      </c>
      <c r="I38" s="417" t="s">
        <v>11</v>
      </c>
      <c r="J38" s="417" t="s">
        <v>11</v>
      </c>
      <c r="K38" s="416" t="s">
        <v>11</v>
      </c>
      <c r="L38" s="410">
        <v>2</v>
      </c>
      <c r="M38" s="410">
        <v>2</v>
      </c>
      <c r="N38" s="553">
        <f t="shared" si="0"/>
        <v>4</v>
      </c>
      <c r="O38" s="1070" t="str">
        <f t="shared" si="1"/>
        <v>BAJO</v>
      </c>
      <c r="P38" s="553">
        <v>25</v>
      </c>
      <c r="Q38" s="553">
        <f t="shared" si="2"/>
        <v>100</v>
      </c>
      <c r="R38" s="961" t="str">
        <f t="shared" si="3"/>
        <v>III</v>
      </c>
      <c r="S38" s="1071" t="str">
        <f t="shared" si="4"/>
        <v>MEJORABLE</v>
      </c>
      <c r="T38" s="416" t="s">
        <v>13</v>
      </c>
      <c r="U38" s="416" t="s">
        <v>13</v>
      </c>
      <c r="V38" s="416" t="s">
        <v>13</v>
      </c>
      <c r="W38" s="416" t="s">
        <v>2848</v>
      </c>
      <c r="X38" s="1072" t="s">
        <v>50</v>
      </c>
      <c r="Y38" s="621"/>
    </row>
    <row r="39" spans="3:25" ht="215.25" customHeight="1">
      <c r="C39" s="1778"/>
      <c r="D39" s="1779"/>
      <c r="E39" s="1573"/>
      <c r="F39" s="406" t="s">
        <v>4439</v>
      </c>
      <c r="G39" s="973" t="s">
        <v>20</v>
      </c>
      <c r="H39" s="409" t="s">
        <v>31</v>
      </c>
      <c r="I39" s="417" t="s">
        <v>1328</v>
      </c>
      <c r="J39" s="417" t="s">
        <v>11</v>
      </c>
      <c r="K39" s="417" t="s">
        <v>1596</v>
      </c>
      <c r="L39" s="410">
        <v>2</v>
      </c>
      <c r="M39" s="410">
        <v>2</v>
      </c>
      <c r="N39" s="553">
        <f t="shared" si="0"/>
        <v>4</v>
      </c>
      <c r="O39" s="1070" t="str">
        <f t="shared" si="1"/>
        <v>BAJO</v>
      </c>
      <c r="P39" s="553">
        <v>100</v>
      </c>
      <c r="Q39" s="553">
        <f t="shared" si="2"/>
        <v>400</v>
      </c>
      <c r="R39" s="961" t="str">
        <f t="shared" si="3"/>
        <v>II</v>
      </c>
      <c r="S39" s="1071" t="str">
        <f t="shared" si="4"/>
        <v>ACEPTABLE CON CONTROL ESPECIFICO</v>
      </c>
      <c r="T39" s="416" t="s">
        <v>13</v>
      </c>
      <c r="U39" s="416" t="s">
        <v>13</v>
      </c>
      <c r="V39" s="416" t="s">
        <v>13</v>
      </c>
      <c r="W39" s="416" t="s">
        <v>2850</v>
      </c>
      <c r="X39" s="1072" t="s">
        <v>13</v>
      </c>
      <c r="Y39" s="619"/>
    </row>
    <row r="40" spans="3:25" ht="409.5" customHeight="1">
      <c r="C40" s="1778"/>
      <c r="D40" s="1779"/>
      <c r="E40" s="1573"/>
      <c r="F40" s="406" t="s">
        <v>4440</v>
      </c>
      <c r="G40" s="407" t="s">
        <v>8</v>
      </c>
      <c r="H40" s="409" t="s">
        <v>233</v>
      </c>
      <c r="I40" s="409" t="s">
        <v>10</v>
      </c>
      <c r="J40" s="416" t="s">
        <v>11</v>
      </c>
      <c r="K40" s="409" t="s">
        <v>11</v>
      </c>
      <c r="L40" s="410">
        <v>6</v>
      </c>
      <c r="M40" s="410">
        <v>2</v>
      </c>
      <c r="N40" s="553">
        <f t="shared" si="0"/>
        <v>12</v>
      </c>
      <c r="O40" s="1070" t="str">
        <f t="shared" si="1"/>
        <v>ALTO</v>
      </c>
      <c r="P40" s="553">
        <v>25</v>
      </c>
      <c r="Q40" s="553">
        <f t="shared" si="2"/>
        <v>300</v>
      </c>
      <c r="R40" s="961" t="str">
        <f t="shared" si="3"/>
        <v>II</v>
      </c>
      <c r="S40" s="1071" t="str">
        <f t="shared" si="4"/>
        <v>ACEPTABLE CON CONTROL ESPECIFICO</v>
      </c>
      <c r="T40" s="416" t="s">
        <v>13</v>
      </c>
      <c r="U40" s="416" t="s">
        <v>13</v>
      </c>
      <c r="V40" s="416" t="s">
        <v>13</v>
      </c>
      <c r="W40" s="416" t="s">
        <v>3560</v>
      </c>
      <c r="X40" s="1072" t="s">
        <v>10</v>
      </c>
      <c r="Y40" s="619"/>
    </row>
    <row r="41" spans="3:25" ht="257.25" customHeight="1">
      <c r="C41" s="1778"/>
      <c r="D41" s="1779"/>
      <c r="E41" s="1573"/>
      <c r="F41" s="552" t="s">
        <v>4441</v>
      </c>
      <c r="G41" s="1069" t="s">
        <v>20</v>
      </c>
      <c r="H41" s="552" t="s">
        <v>227</v>
      </c>
      <c r="I41" s="417" t="s">
        <v>11</v>
      </c>
      <c r="J41" s="417" t="s">
        <v>11</v>
      </c>
      <c r="K41" s="417" t="s">
        <v>11</v>
      </c>
      <c r="L41" s="410">
        <v>2</v>
      </c>
      <c r="M41" s="410">
        <v>2</v>
      </c>
      <c r="N41" s="553">
        <f t="shared" si="0"/>
        <v>4</v>
      </c>
      <c r="O41" s="1070" t="str">
        <f t="shared" si="1"/>
        <v>BAJO</v>
      </c>
      <c r="P41" s="553">
        <v>25</v>
      </c>
      <c r="Q41" s="553">
        <f t="shared" si="2"/>
        <v>100</v>
      </c>
      <c r="R41" s="961" t="str">
        <f t="shared" si="3"/>
        <v>III</v>
      </c>
      <c r="S41" s="1071" t="str">
        <f t="shared" si="4"/>
        <v>MEJORABLE</v>
      </c>
      <c r="T41" s="416" t="s">
        <v>14</v>
      </c>
      <c r="U41" s="416" t="s">
        <v>14</v>
      </c>
      <c r="V41" s="416" t="s">
        <v>234</v>
      </c>
      <c r="W41" s="416" t="s">
        <v>2853</v>
      </c>
      <c r="X41" s="1072" t="s">
        <v>13</v>
      </c>
      <c r="Y41" s="621"/>
    </row>
    <row r="42" spans="3:25" ht="87" customHeight="1">
      <c r="C42" s="1796" t="s">
        <v>3775</v>
      </c>
      <c r="D42" s="1797"/>
      <c r="E42" s="411" t="s">
        <v>6</v>
      </c>
      <c r="F42" s="411" t="s">
        <v>4442</v>
      </c>
      <c r="G42" s="414" t="s">
        <v>17</v>
      </c>
      <c r="H42" s="1076" t="s">
        <v>94</v>
      </c>
      <c r="I42" s="413" t="s">
        <v>11</v>
      </c>
      <c r="J42" s="413" t="s">
        <v>95</v>
      </c>
      <c r="K42" s="413" t="s">
        <v>11</v>
      </c>
      <c r="L42" s="410">
        <v>2</v>
      </c>
      <c r="M42" s="410">
        <v>2</v>
      </c>
      <c r="N42" s="553">
        <f t="shared" si="0"/>
        <v>4</v>
      </c>
      <c r="O42" s="1070" t="str">
        <f t="shared" si="1"/>
        <v>BAJO</v>
      </c>
      <c r="P42" s="553">
        <v>25</v>
      </c>
      <c r="Q42" s="553">
        <f t="shared" si="2"/>
        <v>100</v>
      </c>
      <c r="R42" s="961" t="str">
        <f t="shared" si="3"/>
        <v>III</v>
      </c>
      <c r="S42" s="1071" t="str">
        <f t="shared" si="4"/>
        <v>MEJORABLE</v>
      </c>
      <c r="T42" s="413" t="s">
        <v>14</v>
      </c>
      <c r="U42" s="413" t="s">
        <v>14</v>
      </c>
      <c r="V42" s="413" t="s">
        <v>14</v>
      </c>
      <c r="W42" s="1077" t="s">
        <v>111</v>
      </c>
      <c r="X42" s="1078" t="s">
        <v>13</v>
      </c>
      <c r="Y42" s="620"/>
    </row>
    <row r="43" spans="3:25" ht="409.5" customHeight="1">
      <c r="C43" s="1796"/>
      <c r="D43" s="1797"/>
      <c r="E43" s="411" t="s">
        <v>6</v>
      </c>
      <c r="F43" s="1079" t="s">
        <v>4443</v>
      </c>
      <c r="G43" s="414" t="s">
        <v>33</v>
      </c>
      <c r="H43" s="1080" t="s">
        <v>3766</v>
      </c>
      <c r="I43" s="415" t="s">
        <v>11</v>
      </c>
      <c r="J43" s="1081" t="s">
        <v>1086</v>
      </c>
      <c r="K43" s="415" t="s">
        <v>1150</v>
      </c>
      <c r="L43" s="410">
        <v>2</v>
      </c>
      <c r="M43" s="410">
        <v>2</v>
      </c>
      <c r="N43" s="553">
        <f t="shared" si="0"/>
        <v>4</v>
      </c>
      <c r="O43" s="1070" t="str">
        <f t="shared" si="1"/>
        <v>BAJO</v>
      </c>
      <c r="P43" s="553">
        <v>25</v>
      </c>
      <c r="Q43" s="553">
        <f t="shared" si="2"/>
        <v>100</v>
      </c>
      <c r="R43" s="961" t="str">
        <f t="shared" si="3"/>
        <v>III</v>
      </c>
      <c r="S43" s="1071" t="str">
        <f t="shared" si="4"/>
        <v>MEJORABLE</v>
      </c>
      <c r="T43" s="1076" t="s">
        <v>26</v>
      </c>
      <c r="U43" s="1076" t="s">
        <v>26</v>
      </c>
      <c r="V43" s="1076" t="s">
        <v>1188</v>
      </c>
      <c r="W43" s="1077" t="s">
        <v>4109</v>
      </c>
      <c r="X43" s="1082" t="s">
        <v>1190</v>
      </c>
      <c r="Y43" s="619"/>
    </row>
    <row r="44" spans="3:25" ht="409.5" customHeight="1">
      <c r="C44" s="1796"/>
      <c r="D44" s="1797"/>
      <c r="E44" s="411" t="s">
        <v>6</v>
      </c>
      <c r="F44" s="1079" t="s">
        <v>4444</v>
      </c>
      <c r="G44" s="414" t="s">
        <v>25</v>
      </c>
      <c r="H44" s="1080" t="s">
        <v>1192</v>
      </c>
      <c r="I44" s="1080" t="s">
        <v>1030</v>
      </c>
      <c r="J44" s="1081" t="s">
        <v>1031</v>
      </c>
      <c r="K44" s="415" t="s">
        <v>1122</v>
      </c>
      <c r="L44" s="410">
        <v>2</v>
      </c>
      <c r="M44" s="410">
        <v>2</v>
      </c>
      <c r="N44" s="553">
        <f t="shared" si="0"/>
        <v>4</v>
      </c>
      <c r="O44" s="1070" t="str">
        <f t="shared" si="1"/>
        <v>BAJO</v>
      </c>
      <c r="P44" s="553">
        <v>25</v>
      </c>
      <c r="Q44" s="553">
        <f t="shared" si="2"/>
        <v>100</v>
      </c>
      <c r="R44" s="961" t="str">
        <f t="shared" si="3"/>
        <v>III</v>
      </c>
      <c r="S44" s="1071" t="str">
        <f t="shared" si="4"/>
        <v>MEJORABLE</v>
      </c>
      <c r="T44" s="1076" t="s">
        <v>26</v>
      </c>
      <c r="U44" s="1076" t="s">
        <v>26</v>
      </c>
      <c r="V44" s="1076" t="s">
        <v>1193</v>
      </c>
      <c r="W44" s="1077" t="s">
        <v>4110</v>
      </c>
      <c r="X44" s="1082" t="s">
        <v>1123</v>
      </c>
      <c r="Y44" s="619"/>
    </row>
    <row r="45" spans="3:25" ht="267" customHeight="1">
      <c r="C45" s="1796"/>
      <c r="D45" s="1797"/>
      <c r="E45" s="411" t="s">
        <v>6</v>
      </c>
      <c r="F45" s="1069" t="s">
        <v>4445</v>
      </c>
      <c r="G45" s="466" t="s">
        <v>25</v>
      </c>
      <c r="H45" s="417" t="s">
        <v>1124</v>
      </c>
      <c r="I45" s="552" t="s">
        <v>1028</v>
      </c>
      <c r="J45" s="552" t="s">
        <v>1028</v>
      </c>
      <c r="K45" s="552" t="s">
        <v>1122</v>
      </c>
      <c r="L45" s="410">
        <v>2</v>
      </c>
      <c r="M45" s="410">
        <v>2</v>
      </c>
      <c r="N45" s="553">
        <f t="shared" si="0"/>
        <v>4</v>
      </c>
      <c r="O45" s="1070" t="str">
        <f t="shared" si="1"/>
        <v>BAJO</v>
      </c>
      <c r="P45" s="553">
        <v>25</v>
      </c>
      <c r="Q45" s="553">
        <f t="shared" si="2"/>
        <v>100</v>
      </c>
      <c r="R45" s="961" t="str">
        <f t="shared" si="3"/>
        <v>III</v>
      </c>
      <c r="S45" s="1071" t="str">
        <f t="shared" si="4"/>
        <v>MEJORABLE</v>
      </c>
      <c r="T45" s="416" t="s">
        <v>14</v>
      </c>
      <c r="U45" s="416" t="s">
        <v>14</v>
      </c>
      <c r="V45" s="416" t="s">
        <v>13</v>
      </c>
      <c r="W45" s="416" t="s">
        <v>2854</v>
      </c>
      <c r="X45" s="1072" t="s">
        <v>14</v>
      </c>
      <c r="Y45" s="619"/>
    </row>
    <row r="46" spans="3:25" ht="234" customHeight="1">
      <c r="C46" s="1796"/>
      <c r="D46" s="1797"/>
      <c r="E46" s="411" t="s">
        <v>6</v>
      </c>
      <c r="F46" s="977" t="s">
        <v>4446</v>
      </c>
      <c r="G46" s="977" t="s">
        <v>25</v>
      </c>
      <c r="H46" s="975" t="s">
        <v>1271</v>
      </c>
      <c r="I46" s="411" t="s">
        <v>1128</v>
      </c>
      <c r="J46" s="411" t="s">
        <v>1129</v>
      </c>
      <c r="K46" s="411" t="s">
        <v>1130</v>
      </c>
      <c r="L46" s="410">
        <v>2</v>
      </c>
      <c r="M46" s="410">
        <v>2</v>
      </c>
      <c r="N46" s="553">
        <f t="shared" si="0"/>
        <v>4</v>
      </c>
      <c r="O46" s="1070" t="str">
        <f t="shared" si="1"/>
        <v>BAJO</v>
      </c>
      <c r="P46" s="553">
        <v>25</v>
      </c>
      <c r="Q46" s="553">
        <f t="shared" si="2"/>
        <v>100</v>
      </c>
      <c r="R46" s="961" t="str">
        <f t="shared" si="3"/>
        <v>III</v>
      </c>
      <c r="S46" s="1071" t="str">
        <f t="shared" si="4"/>
        <v>MEJORABLE</v>
      </c>
      <c r="T46" s="413" t="s">
        <v>14</v>
      </c>
      <c r="U46" s="413" t="s">
        <v>14</v>
      </c>
      <c r="V46" s="413" t="s">
        <v>14</v>
      </c>
      <c r="W46" s="413" t="s">
        <v>1211</v>
      </c>
      <c r="X46" s="1083" t="s">
        <v>14</v>
      </c>
      <c r="Y46" s="619"/>
    </row>
    <row r="47" spans="3:25" ht="303.75" customHeight="1">
      <c r="C47" s="1796"/>
      <c r="D47" s="1797"/>
      <c r="E47" s="411" t="s">
        <v>6</v>
      </c>
      <c r="F47" s="977" t="s">
        <v>4447</v>
      </c>
      <c r="G47" s="977" t="s">
        <v>25</v>
      </c>
      <c r="H47" s="975" t="s">
        <v>1131</v>
      </c>
      <c r="I47" s="411" t="s">
        <v>1133</v>
      </c>
      <c r="J47" s="411" t="s">
        <v>1132</v>
      </c>
      <c r="K47" s="411" t="s">
        <v>1134</v>
      </c>
      <c r="L47" s="410">
        <v>2</v>
      </c>
      <c r="M47" s="410">
        <v>2</v>
      </c>
      <c r="N47" s="553">
        <f t="shared" si="0"/>
        <v>4</v>
      </c>
      <c r="O47" s="1070" t="str">
        <f t="shared" si="1"/>
        <v>BAJO</v>
      </c>
      <c r="P47" s="553">
        <v>25</v>
      </c>
      <c r="Q47" s="553">
        <f t="shared" si="2"/>
        <v>100</v>
      </c>
      <c r="R47" s="961" t="str">
        <f t="shared" si="3"/>
        <v>III</v>
      </c>
      <c r="S47" s="1071" t="str">
        <f t="shared" si="4"/>
        <v>MEJORABLE</v>
      </c>
      <c r="T47" s="413" t="s">
        <v>14</v>
      </c>
      <c r="U47" s="413" t="s">
        <v>14</v>
      </c>
      <c r="V47" s="413" t="s">
        <v>14</v>
      </c>
      <c r="W47" s="413" t="s">
        <v>1196</v>
      </c>
      <c r="X47" s="1083" t="s">
        <v>14</v>
      </c>
      <c r="Y47" s="623"/>
    </row>
    <row r="48" spans="3:25" ht="297.75" customHeight="1">
      <c r="C48" s="1796"/>
      <c r="D48" s="1797"/>
      <c r="E48" s="411" t="s">
        <v>6</v>
      </c>
      <c r="F48" s="977" t="s">
        <v>4448</v>
      </c>
      <c r="G48" s="977" t="s">
        <v>25</v>
      </c>
      <c r="H48" s="975" t="s">
        <v>103</v>
      </c>
      <c r="I48" s="411" t="s">
        <v>1030</v>
      </c>
      <c r="J48" s="411" t="s">
        <v>1126</v>
      </c>
      <c r="K48" s="411" t="s">
        <v>1122</v>
      </c>
      <c r="L48" s="410">
        <v>2</v>
      </c>
      <c r="M48" s="410">
        <v>2</v>
      </c>
      <c r="N48" s="553">
        <f t="shared" si="0"/>
        <v>4</v>
      </c>
      <c r="O48" s="1070" t="str">
        <f t="shared" si="1"/>
        <v>BAJO</v>
      </c>
      <c r="P48" s="553">
        <v>25</v>
      </c>
      <c r="Q48" s="553">
        <f t="shared" si="2"/>
        <v>100</v>
      </c>
      <c r="R48" s="961" t="str">
        <f t="shared" si="3"/>
        <v>III</v>
      </c>
      <c r="S48" s="1071" t="str">
        <f t="shared" si="4"/>
        <v>MEJORABLE</v>
      </c>
      <c r="T48" s="413" t="s">
        <v>14</v>
      </c>
      <c r="U48" s="413" t="s">
        <v>14</v>
      </c>
      <c r="V48" s="413" t="s">
        <v>14</v>
      </c>
      <c r="W48" s="413" t="s">
        <v>1127</v>
      </c>
      <c r="X48" s="1083" t="s">
        <v>14</v>
      </c>
      <c r="Y48" s="619"/>
    </row>
    <row r="49" spans="3:25" ht="321.75" customHeight="1">
      <c r="C49" s="1796"/>
      <c r="D49" s="1797"/>
      <c r="E49" s="411" t="s">
        <v>6</v>
      </c>
      <c r="F49" s="411" t="s">
        <v>1806</v>
      </c>
      <c r="G49" s="467" t="s">
        <v>20</v>
      </c>
      <c r="H49" s="411" t="s">
        <v>1290</v>
      </c>
      <c r="I49" s="411" t="s">
        <v>11</v>
      </c>
      <c r="J49" s="411" t="s">
        <v>11</v>
      </c>
      <c r="K49" s="411" t="s">
        <v>11</v>
      </c>
      <c r="L49" s="410">
        <v>2</v>
      </c>
      <c r="M49" s="410">
        <v>2</v>
      </c>
      <c r="N49" s="553">
        <f t="shared" si="0"/>
        <v>4</v>
      </c>
      <c r="O49" s="1070" t="str">
        <f t="shared" si="1"/>
        <v>BAJO</v>
      </c>
      <c r="P49" s="553">
        <v>25</v>
      </c>
      <c r="Q49" s="553">
        <f t="shared" si="2"/>
        <v>100</v>
      </c>
      <c r="R49" s="961" t="str">
        <f t="shared" si="3"/>
        <v>III</v>
      </c>
      <c r="S49" s="1071" t="str">
        <f t="shared" si="4"/>
        <v>MEJORABLE</v>
      </c>
      <c r="T49" s="411" t="s">
        <v>13</v>
      </c>
      <c r="U49" s="411" t="s">
        <v>13</v>
      </c>
      <c r="V49" s="411" t="s">
        <v>84</v>
      </c>
      <c r="W49" s="1081" t="s">
        <v>2856</v>
      </c>
      <c r="X49" s="1084" t="s">
        <v>13</v>
      </c>
      <c r="Y49" s="619"/>
    </row>
    <row r="50" spans="3:25" ht="409.5" customHeight="1">
      <c r="C50" s="1796"/>
      <c r="D50" s="1797"/>
      <c r="E50" s="411" t="s">
        <v>6</v>
      </c>
      <c r="F50" s="468" t="s">
        <v>4449</v>
      </c>
      <c r="G50" s="1069" t="s">
        <v>20</v>
      </c>
      <c r="H50" s="552" t="s">
        <v>266</v>
      </c>
      <c r="I50" s="417" t="s">
        <v>11</v>
      </c>
      <c r="J50" s="417" t="s">
        <v>11</v>
      </c>
      <c r="K50" s="417" t="s">
        <v>11</v>
      </c>
      <c r="L50" s="410">
        <v>2</v>
      </c>
      <c r="M50" s="410">
        <v>2</v>
      </c>
      <c r="N50" s="553">
        <f t="shared" si="0"/>
        <v>4</v>
      </c>
      <c r="O50" s="1070" t="str">
        <f t="shared" si="1"/>
        <v>BAJO</v>
      </c>
      <c r="P50" s="553">
        <v>25</v>
      </c>
      <c r="Q50" s="553">
        <f t="shared" si="2"/>
        <v>100</v>
      </c>
      <c r="R50" s="961" t="str">
        <f t="shared" si="3"/>
        <v>III</v>
      </c>
      <c r="S50" s="1071" t="str">
        <f t="shared" si="4"/>
        <v>MEJORABLE</v>
      </c>
      <c r="T50" s="416" t="s">
        <v>267</v>
      </c>
      <c r="U50" s="416" t="s">
        <v>14</v>
      </c>
      <c r="V50" s="416" t="s">
        <v>14</v>
      </c>
      <c r="W50" s="416" t="s">
        <v>2858</v>
      </c>
      <c r="X50" s="1072" t="s">
        <v>13</v>
      </c>
      <c r="Y50" s="619"/>
    </row>
    <row r="51" spans="3:25" ht="409.5" customHeight="1">
      <c r="C51" s="1796"/>
      <c r="D51" s="1797"/>
      <c r="E51" s="411" t="s">
        <v>6</v>
      </c>
      <c r="F51" s="468" t="s">
        <v>4450</v>
      </c>
      <c r="G51" s="973" t="s">
        <v>20</v>
      </c>
      <c r="H51" s="409" t="s">
        <v>257</v>
      </c>
      <c r="I51" s="409" t="s">
        <v>258</v>
      </c>
      <c r="J51" s="409" t="s">
        <v>1594</v>
      </c>
      <c r="K51" s="409" t="s">
        <v>258</v>
      </c>
      <c r="L51" s="410">
        <v>2</v>
      </c>
      <c r="M51" s="410">
        <v>2</v>
      </c>
      <c r="N51" s="553">
        <f t="shared" si="0"/>
        <v>4</v>
      </c>
      <c r="O51" s="1070" t="str">
        <f t="shared" si="1"/>
        <v>BAJO</v>
      </c>
      <c r="P51" s="553">
        <v>25</v>
      </c>
      <c r="Q51" s="553">
        <f t="shared" si="2"/>
        <v>100</v>
      </c>
      <c r="R51" s="961" t="str">
        <f t="shared" si="3"/>
        <v>III</v>
      </c>
      <c r="S51" s="1071" t="str">
        <f t="shared" si="4"/>
        <v>MEJORABLE</v>
      </c>
      <c r="T51" s="416" t="s">
        <v>13</v>
      </c>
      <c r="U51" s="416" t="s">
        <v>13</v>
      </c>
      <c r="V51" s="416" t="s">
        <v>13</v>
      </c>
      <c r="W51" s="409" t="s">
        <v>1597</v>
      </c>
      <c r="X51" s="1072" t="s">
        <v>13</v>
      </c>
      <c r="Y51" s="619"/>
    </row>
    <row r="52" spans="3:25" ht="302.25" customHeight="1">
      <c r="C52" s="1796"/>
      <c r="D52" s="1797"/>
      <c r="E52" s="411" t="s">
        <v>6</v>
      </c>
      <c r="F52" s="468" t="s">
        <v>4451</v>
      </c>
      <c r="G52" s="973" t="s">
        <v>20</v>
      </c>
      <c r="H52" s="409" t="s">
        <v>263</v>
      </c>
      <c r="I52" s="409" t="s">
        <v>258</v>
      </c>
      <c r="J52" s="409" t="s">
        <v>264</v>
      </c>
      <c r="K52" s="409" t="s">
        <v>258</v>
      </c>
      <c r="L52" s="410">
        <v>2</v>
      </c>
      <c r="M52" s="410">
        <v>2</v>
      </c>
      <c r="N52" s="553">
        <f t="shared" si="0"/>
        <v>4</v>
      </c>
      <c r="O52" s="1070" t="str">
        <f t="shared" si="1"/>
        <v>BAJO</v>
      </c>
      <c r="P52" s="553">
        <v>25</v>
      </c>
      <c r="Q52" s="553">
        <f t="shared" si="2"/>
        <v>100</v>
      </c>
      <c r="R52" s="961" t="str">
        <f t="shared" si="3"/>
        <v>III</v>
      </c>
      <c r="S52" s="1071" t="str">
        <f t="shared" si="4"/>
        <v>MEJORABLE</v>
      </c>
      <c r="T52" s="416" t="s">
        <v>13</v>
      </c>
      <c r="U52" s="416" t="s">
        <v>13</v>
      </c>
      <c r="V52" s="416" t="s">
        <v>13</v>
      </c>
      <c r="W52" s="409" t="s">
        <v>265</v>
      </c>
      <c r="X52" s="1072" t="s">
        <v>13</v>
      </c>
      <c r="Y52" s="619"/>
    </row>
    <row r="53" spans="3:25" ht="344.25" customHeight="1">
      <c r="C53" s="1796"/>
      <c r="D53" s="1797"/>
      <c r="E53" s="411" t="s">
        <v>6</v>
      </c>
      <c r="F53" s="466" t="s">
        <v>4452</v>
      </c>
      <c r="G53" s="1069" t="s">
        <v>20</v>
      </c>
      <c r="H53" s="416" t="s">
        <v>261</v>
      </c>
      <c r="I53" s="416" t="s">
        <v>893</v>
      </c>
      <c r="J53" s="416" t="s">
        <v>894</v>
      </c>
      <c r="K53" s="416" t="s">
        <v>101</v>
      </c>
      <c r="L53" s="410">
        <v>2</v>
      </c>
      <c r="M53" s="410">
        <v>2</v>
      </c>
      <c r="N53" s="553">
        <f t="shared" si="0"/>
        <v>4</v>
      </c>
      <c r="O53" s="1070" t="str">
        <f t="shared" si="1"/>
        <v>BAJO</v>
      </c>
      <c r="P53" s="553">
        <v>25</v>
      </c>
      <c r="Q53" s="553">
        <f t="shared" si="2"/>
        <v>100</v>
      </c>
      <c r="R53" s="961" t="str">
        <f t="shared" si="3"/>
        <v>III</v>
      </c>
      <c r="S53" s="1071" t="str">
        <f t="shared" si="4"/>
        <v>MEJORABLE</v>
      </c>
      <c r="T53" s="416" t="s">
        <v>14</v>
      </c>
      <c r="U53" s="416" t="s">
        <v>14</v>
      </c>
      <c r="V53" s="416" t="s">
        <v>14</v>
      </c>
      <c r="W53" s="409" t="s">
        <v>262</v>
      </c>
      <c r="X53" s="1085" t="s">
        <v>13</v>
      </c>
      <c r="Y53" s="619"/>
    </row>
    <row r="54" spans="3:25" ht="282.75" customHeight="1">
      <c r="C54" s="1796"/>
      <c r="D54" s="1797"/>
      <c r="E54" s="411" t="s">
        <v>6</v>
      </c>
      <c r="F54" s="406" t="s">
        <v>4453</v>
      </c>
      <c r="G54" s="407" t="s">
        <v>20</v>
      </c>
      <c r="H54" s="554" t="s">
        <v>260</v>
      </c>
      <c r="I54" s="417" t="s">
        <v>11</v>
      </c>
      <c r="J54" s="417" t="s">
        <v>11</v>
      </c>
      <c r="K54" s="554" t="s">
        <v>11</v>
      </c>
      <c r="L54" s="410">
        <v>2</v>
      </c>
      <c r="M54" s="410">
        <v>2</v>
      </c>
      <c r="N54" s="553">
        <f t="shared" si="0"/>
        <v>4</v>
      </c>
      <c r="O54" s="1070" t="str">
        <f t="shared" si="1"/>
        <v>BAJO</v>
      </c>
      <c r="P54" s="553">
        <v>25</v>
      </c>
      <c r="Q54" s="553">
        <f t="shared" si="2"/>
        <v>100</v>
      </c>
      <c r="R54" s="961" t="str">
        <f t="shared" si="3"/>
        <v>III</v>
      </c>
      <c r="S54" s="1071" t="str">
        <f t="shared" si="4"/>
        <v>MEJORABLE</v>
      </c>
      <c r="T54" s="416" t="s">
        <v>13</v>
      </c>
      <c r="U54" s="416" t="s">
        <v>13</v>
      </c>
      <c r="V54" s="416" t="s">
        <v>13</v>
      </c>
      <c r="W54" s="554" t="s">
        <v>2861</v>
      </c>
      <c r="X54" s="1072"/>
      <c r="Y54" s="620"/>
    </row>
    <row r="55" spans="3:25" ht="293.25" customHeight="1">
      <c r="C55" s="1796"/>
      <c r="D55" s="1797"/>
      <c r="E55" s="411" t="s">
        <v>6</v>
      </c>
      <c r="F55" s="1075" t="s">
        <v>4454</v>
      </c>
      <c r="G55" s="412" t="s">
        <v>20</v>
      </c>
      <c r="H55" s="1077" t="s">
        <v>31</v>
      </c>
      <c r="I55" s="975" t="s">
        <v>1328</v>
      </c>
      <c r="J55" s="975" t="s">
        <v>11</v>
      </c>
      <c r="K55" s="975" t="s">
        <v>1598</v>
      </c>
      <c r="L55" s="410">
        <v>2</v>
      </c>
      <c r="M55" s="410">
        <v>2</v>
      </c>
      <c r="N55" s="553">
        <f t="shared" si="0"/>
        <v>4</v>
      </c>
      <c r="O55" s="1070" t="str">
        <f t="shared" si="1"/>
        <v>BAJO</v>
      </c>
      <c r="P55" s="553">
        <v>100</v>
      </c>
      <c r="Q55" s="553">
        <f t="shared" si="2"/>
        <v>400</v>
      </c>
      <c r="R55" s="961" t="str">
        <f t="shared" si="3"/>
        <v>II</v>
      </c>
      <c r="S55" s="1071" t="str">
        <f t="shared" si="4"/>
        <v>ACEPTABLE CON CONTROL ESPECIFICO</v>
      </c>
      <c r="T55" s="413" t="s">
        <v>13</v>
      </c>
      <c r="U55" s="413" t="s">
        <v>13</v>
      </c>
      <c r="V55" s="413" t="s">
        <v>897</v>
      </c>
      <c r="W55" s="1076" t="s">
        <v>2863</v>
      </c>
      <c r="X55" s="1078" t="s">
        <v>13</v>
      </c>
      <c r="Y55" s="621"/>
    </row>
    <row r="56" spans="3:25" ht="328.5" customHeight="1">
      <c r="C56" s="1796"/>
      <c r="D56" s="1797"/>
      <c r="E56" s="411" t="s">
        <v>6</v>
      </c>
      <c r="F56" s="1075" t="s">
        <v>4455</v>
      </c>
      <c r="G56" s="412" t="s">
        <v>20</v>
      </c>
      <c r="H56" s="1077" t="s">
        <v>31</v>
      </c>
      <c r="I56" s="975" t="s">
        <v>1328</v>
      </c>
      <c r="J56" s="975" t="s">
        <v>11</v>
      </c>
      <c r="K56" s="975" t="s">
        <v>1598</v>
      </c>
      <c r="L56" s="410">
        <v>2</v>
      </c>
      <c r="M56" s="410">
        <v>2</v>
      </c>
      <c r="N56" s="553">
        <f t="shared" si="0"/>
        <v>4</v>
      </c>
      <c r="O56" s="1070" t="str">
        <f t="shared" si="1"/>
        <v>BAJO</v>
      </c>
      <c r="P56" s="553">
        <v>25</v>
      </c>
      <c r="Q56" s="553">
        <f t="shared" si="2"/>
        <v>100</v>
      </c>
      <c r="R56" s="961" t="str">
        <f t="shared" si="3"/>
        <v>III</v>
      </c>
      <c r="S56" s="1071" t="str">
        <f t="shared" si="4"/>
        <v>MEJORABLE</v>
      </c>
      <c r="T56" s="413" t="s">
        <v>13</v>
      </c>
      <c r="U56" s="413" t="s">
        <v>13</v>
      </c>
      <c r="V56" s="413" t="s">
        <v>897</v>
      </c>
      <c r="W56" s="1076" t="s">
        <v>2865</v>
      </c>
      <c r="X56" s="1078" t="s">
        <v>13</v>
      </c>
      <c r="Y56" s="624"/>
    </row>
    <row r="57" spans="3:25" ht="409.5" customHeight="1">
      <c r="C57" s="1796"/>
      <c r="D57" s="1797"/>
      <c r="E57" s="411" t="s">
        <v>6</v>
      </c>
      <c r="F57" s="1086" t="s">
        <v>4456</v>
      </c>
      <c r="G57" s="412" t="s">
        <v>20</v>
      </c>
      <c r="H57" s="413" t="s">
        <v>97</v>
      </c>
      <c r="I57" s="975" t="s">
        <v>1328</v>
      </c>
      <c r="J57" s="975" t="s">
        <v>895</v>
      </c>
      <c r="K57" s="975" t="s">
        <v>11</v>
      </c>
      <c r="L57" s="410">
        <v>2</v>
      </c>
      <c r="M57" s="410">
        <v>2</v>
      </c>
      <c r="N57" s="553">
        <f t="shared" si="0"/>
        <v>4</v>
      </c>
      <c r="O57" s="1070" t="str">
        <f t="shared" si="1"/>
        <v>BAJO</v>
      </c>
      <c r="P57" s="553">
        <v>100</v>
      </c>
      <c r="Q57" s="553">
        <f t="shared" si="2"/>
        <v>400</v>
      </c>
      <c r="R57" s="961" t="str">
        <f t="shared" si="3"/>
        <v>II</v>
      </c>
      <c r="S57" s="1071" t="str">
        <f t="shared" si="4"/>
        <v>ACEPTABLE CON CONTROL ESPECIFICO</v>
      </c>
      <c r="T57" s="413" t="s">
        <v>13</v>
      </c>
      <c r="U57" s="413" t="s">
        <v>13</v>
      </c>
      <c r="V57" s="413" t="s">
        <v>1599</v>
      </c>
      <c r="W57" s="415" t="s">
        <v>2867</v>
      </c>
      <c r="X57" s="1083" t="s">
        <v>13</v>
      </c>
      <c r="Y57" s="619"/>
    </row>
    <row r="58" spans="3:25" ht="408.75" customHeight="1">
      <c r="C58" s="1796"/>
      <c r="D58" s="1797"/>
      <c r="E58" s="411" t="s">
        <v>6</v>
      </c>
      <c r="F58" s="1075" t="s">
        <v>4457</v>
      </c>
      <c r="G58" s="412" t="s">
        <v>20</v>
      </c>
      <c r="H58" s="1077" t="s">
        <v>31</v>
      </c>
      <c r="I58" s="975" t="s">
        <v>1328</v>
      </c>
      <c r="J58" s="975" t="s">
        <v>895</v>
      </c>
      <c r="K58" s="975" t="s">
        <v>11</v>
      </c>
      <c r="L58" s="410">
        <v>2</v>
      </c>
      <c r="M58" s="410">
        <v>2</v>
      </c>
      <c r="N58" s="553">
        <f t="shared" si="0"/>
        <v>4</v>
      </c>
      <c r="O58" s="1070" t="str">
        <f t="shared" si="1"/>
        <v>BAJO</v>
      </c>
      <c r="P58" s="553">
        <v>100</v>
      </c>
      <c r="Q58" s="553">
        <f t="shared" si="2"/>
        <v>400</v>
      </c>
      <c r="R58" s="961" t="str">
        <f t="shared" si="3"/>
        <v>II</v>
      </c>
      <c r="S58" s="1071" t="str">
        <f t="shared" si="4"/>
        <v>ACEPTABLE CON CONTROL ESPECIFICO</v>
      </c>
      <c r="T58" s="413" t="s">
        <v>13</v>
      </c>
      <c r="U58" s="413" t="s">
        <v>13</v>
      </c>
      <c r="V58" s="413" t="s">
        <v>1599</v>
      </c>
      <c r="W58" s="1076" t="s">
        <v>2865</v>
      </c>
      <c r="X58" s="1078" t="s">
        <v>13</v>
      </c>
      <c r="Y58" s="619"/>
    </row>
    <row r="59" spans="3:25" ht="366.75" customHeight="1">
      <c r="C59" s="1796"/>
      <c r="D59" s="1797"/>
      <c r="E59" s="411" t="s">
        <v>6</v>
      </c>
      <c r="F59" s="977" t="s">
        <v>4458</v>
      </c>
      <c r="G59" s="414" t="s">
        <v>17</v>
      </c>
      <c r="H59" s="1081" t="s">
        <v>27</v>
      </c>
      <c r="I59" s="415" t="s">
        <v>11</v>
      </c>
      <c r="J59" s="415" t="s">
        <v>11</v>
      </c>
      <c r="K59" s="415" t="s">
        <v>11</v>
      </c>
      <c r="L59" s="410">
        <v>2</v>
      </c>
      <c r="M59" s="410">
        <v>2</v>
      </c>
      <c r="N59" s="553">
        <f t="shared" si="0"/>
        <v>4</v>
      </c>
      <c r="O59" s="1070" t="str">
        <f t="shared" si="1"/>
        <v>BAJO</v>
      </c>
      <c r="P59" s="553">
        <v>25</v>
      </c>
      <c r="Q59" s="553">
        <f t="shared" si="2"/>
        <v>100</v>
      </c>
      <c r="R59" s="961" t="str">
        <f t="shared" si="3"/>
        <v>III</v>
      </c>
      <c r="S59" s="1071" t="str">
        <f t="shared" si="4"/>
        <v>MEJORABLE</v>
      </c>
      <c r="T59" s="1077" t="s">
        <v>26</v>
      </c>
      <c r="U59" s="1077" t="s">
        <v>26</v>
      </c>
      <c r="V59" s="1077" t="s">
        <v>115</v>
      </c>
      <c r="W59" s="1076" t="s">
        <v>13</v>
      </c>
      <c r="X59" s="1078" t="s">
        <v>13</v>
      </c>
      <c r="Y59" s="619"/>
    </row>
    <row r="60" spans="3:25" ht="309.75" customHeight="1">
      <c r="C60" s="1796"/>
      <c r="D60" s="1797"/>
      <c r="E60" s="411" t="s">
        <v>157</v>
      </c>
      <c r="F60" s="977" t="s">
        <v>80</v>
      </c>
      <c r="G60" s="412" t="s">
        <v>81</v>
      </c>
      <c r="H60" s="413" t="s">
        <v>82</v>
      </c>
      <c r="I60" s="552" t="s">
        <v>11</v>
      </c>
      <c r="J60" s="413" t="s">
        <v>1600</v>
      </c>
      <c r="K60" s="413" t="s">
        <v>101</v>
      </c>
      <c r="L60" s="410">
        <v>2</v>
      </c>
      <c r="M60" s="410">
        <v>2</v>
      </c>
      <c r="N60" s="553">
        <f t="shared" si="0"/>
        <v>4</v>
      </c>
      <c r="O60" s="1070" t="str">
        <f t="shared" si="1"/>
        <v>BAJO</v>
      </c>
      <c r="P60" s="553">
        <v>100</v>
      </c>
      <c r="Q60" s="553">
        <f t="shared" si="2"/>
        <v>400</v>
      </c>
      <c r="R60" s="961" t="str">
        <f t="shared" si="3"/>
        <v>II</v>
      </c>
      <c r="S60" s="1071" t="str">
        <f t="shared" si="4"/>
        <v>ACEPTABLE CON CONTROL ESPECIFICO</v>
      </c>
      <c r="T60" s="413" t="s">
        <v>14</v>
      </c>
      <c r="U60" s="413" t="s">
        <v>14</v>
      </c>
      <c r="V60" s="413" t="s">
        <v>14</v>
      </c>
      <c r="W60" s="415" t="s">
        <v>2870</v>
      </c>
      <c r="X60" s="1078"/>
      <c r="Y60" s="621"/>
    </row>
    <row r="61" spans="3:25" ht="342.75" customHeight="1">
      <c r="C61" s="1796"/>
      <c r="D61" s="1797"/>
      <c r="E61" s="411" t="s">
        <v>157</v>
      </c>
      <c r="F61" s="977" t="s">
        <v>102</v>
      </c>
      <c r="G61" s="412" t="s">
        <v>81</v>
      </c>
      <c r="H61" s="413" t="s">
        <v>82</v>
      </c>
      <c r="I61" s="413" t="s">
        <v>11</v>
      </c>
      <c r="J61" s="413" t="s">
        <v>1600</v>
      </c>
      <c r="K61" s="413" t="s">
        <v>101</v>
      </c>
      <c r="L61" s="410">
        <v>2</v>
      </c>
      <c r="M61" s="410">
        <v>2</v>
      </c>
      <c r="N61" s="553">
        <f t="shared" si="0"/>
        <v>4</v>
      </c>
      <c r="O61" s="1070" t="str">
        <f t="shared" si="1"/>
        <v>BAJO</v>
      </c>
      <c r="P61" s="553">
        <v>25</v>
      </c>
      <c r="Q61" s="553">
        <f t="shared" si="2"/>
        <v>100</v>
      </c>
      <c r="R61" s="961" t="str">
        <f t="shared" si="3"/>
        <v>III</v>
      </c>
      <c r="S61" s="1071" t="str">
        <f t="shared" si="4"/>
        <v>MEJORABLE</v>
      </c>
      <c r="T61" s="413" t="s">
        <v>14</v>
      </c>
      <c r="U61" s="413" t="s">
        <v>14</v>
      </c>
      <c r="V61" s="413" t="s">
        <v>14</v>
      </c>
      <c r="W61" s="413" t="s">
        <v>2871</v>
      </c>
      <c r="X61" s="1078"/>
      <c r="Y61" s="619"/>
    </row>
    <row r="62" spans="3:25" ht="398.25" customHeight="1">
      <c r="C62" s="1796"/>
      <c r="D62" s="1797"/>
      <c r="E62" s="411" t="s">
        <v>6</v>
      </c>
      <c r="F62" s="1075" t="s">
        <v>4459</v>
      </c>
      <c r="G62" s="412" t="s">
        <v>20</v>
      </c>
      <c r="H62" s="413" t="s">
        <v>104</v>
      </c>
      <c r="I62" s="411" t="s">
        <v>11</v>
      </c>
      <c r="J62" s="411" t="s">
        <v>896</v>
      </c>
      <c r="K62" s="411" t="s">
        <v>1472</v>
      </c>
      <c r="L62" s="410">
        <v>2</v>
      </c>
      <c r="M62" s="410">
        <v>2</v>
      </c>
      <c r="N62" s="553">
        <f t="shared" si="0"/>
        <v>4</v>
      </c>
      <c r="O62" s="1070" t="str">
        <f t="shared" si="1"/>
        <v>BAJO</v>
      </c>
      <c r="P62" s="553">
        <v>100</v>
      </c>
      <c r="Q62" s="553">
        <f t="shared" si="2"/>
        <v>400</v>
      </c>
      <c r="R62" s="961" t="str">
        <f t="shared" si="3"/>
        <v>II</v>
      </c>
      <c r="S62" s="1071" t="str">
        <f t="shared" si="4"/>
        <v>ACEPTABLE CON CONTROL ESPECIFICO</v>
      </c>
      <c r="T62" s="413" t="s">
        <v>13</v>
      </c>
      <c r="U62" s="413" t="s">
        <v>13</v>
      </c>
      <c r="V62" s="413" t="s">
        <v>117</v>
      </c>
      <c r="W62" s="415" t="s">
        <v>1209</v>
      </c>
      <c r="X62" s="1083" t="s">
        <v>13</v>
      </c>
      <c r="Y62" s="619"/>
    </row>
    <row r="63" spans="3:25" ht="210" customHeight="1">
      <c r="C63" s="1796"/>
      <c r="D63" s="1797"/>
      <c r="E63" s="411" t="s">
        <v>6</v>
      </c>
      <c r="F63" s="1075" t="s">
        <v>4460</v>
      </c>
      <c r="G63" s="412" t="s">
        <v>20</v>
      </c>
      <c r="H63" s="413" t="s">
        <v>104</v>
      </c>
      <c r="I63" s="411" t="s">
        <v>11</v>
      </c>
      <c r="J63" s="411" t="s">
        <v>896</v>
      </c>
      <c r="K63" s="411" t="s">
        <v>1472</v>
      </c>
      <c r="L63" s="410">
        <v>2</v>
      </c>
      <c r="M63" s="410">
        <v>2</v>
      </c>
      <c r="N63" s="553">
        <f t="shared" si="0"/>
        <v>4</v>
      </c>
      <c r="O63" s="1070" t="str">
        <f t="shared" si="1"/>
        <v>BAJO</v>
      </c>
      <c r="P63" s="553">
        <v>25</v>
      </c>
      <c r="Q63" s="553">
        <f t="shared" si="2"/>
        <v>100</v>
      </c>
      <c r="R63" s="961" t="str">
        <f t="shared" si="3"/>
        <v>III</v>
      </c>
      <c r="S63" s="1071" t="str">
        <f t="shared" si="4"/>
        <v>MEJORABLE</v>
      </c>
      <c r="T63" s="413" t="s">
        <v>13</v>
      </c>
      <c r="U63" s="413" t="s">
        <v>13</v>
      </c>
      <c r="V63" s="413" t="s">
        <v>118</v>
      </c>
      <c r="W63" s="415" t="s">
        <v>2872</v>
      </c>
      <c r="X63" s="1083" t="s">
        <v>120</v>
      </c>
      <c r="Y63" s="619"/>
    </row>
    <row r="64" spans="3:25" ht="326.25" customHeight="1">
      <c r="C64" s="1796"/>
      <c r="D64" s="1797"/>
      <c r="E64" s="411" t="s">
        <v>6</v>
      </c>
      <c r="F64" s="1075" t="s">
        <v>4461</v>
      </c>
      <c r="G64" s="412" t="s">
        <v>39</v>
      </c>
      <c r="H64" s="413" t="s">
        <v>104</v>
      </c>
      <c r="I64" s="411" t="s">
        <v>11</v>
      </c>
      <c r="J64" s="411" t="s">
        <v>896</v>
      </c>
      <c r="K64" s="411" t="s">
        <v>1472</v>
      </c>
      <c r="L64" s="410">
        <v>2</v>
      </c>
      <c r="M64" s="410">
        <v>2</v>
      </c>
      <c r="N64" s="553">
        <f t="shared" si="0"/>
        <v>4</v>
      </c>
      <c r="O64" s="1070" t="str">
        <f t="shared" si="1"/>
        <v>BAJO</v>
      </c>
      <c r="P64" s="553">
        <v>100</v>
      </c>
      <c r="Q64" s="553">
        <f t="shared" si="2"/>
        <v>400</v>
      </c>
      <c r="R64" s="961" t="str">
        <f t="shared" si="3"/>
        <v>II</v>
      </c>
      <c r="S64" s="1071" t="str">
        <f t="shared" si="4"/>
        <v>ACEPTABLE CON CONTROL ESPECIFICO</v>
      </c>
      <c r="T64" s="413" t="s">
        <v>13</v>
      </c>
      <c r="U64" s="413" t="s">
        <v>13</v>
      </c>
      <c r="V64" s="413" t="s">
        <v>121</v>
      </c>
      <c r="W64" s="415" t="s">
        <v>2874</v>
      </c>
      <c r="X64" s="1083" t="s">
        <v>13</v>
      </c>
      <c r="Y64" s="619"/>
    </row>
    <row r="65" spans="3:25" ht="350.25" customHeight="1">
      <c r="C65" s="1796"/>
      <c r="D65" s="1797"/>
      <c r="E65" s="411" t="s">
        <v>6</v>
      </c>
      <c r="F65" s="1075" t="s">
        <v>4462</v>
      </c>
      <c r="G65" s="412" t="s">
        <v>20</v>
      </c>
      <c r="H65" s="413" t="s">
        <v>83</v>
      </c>
      <c r="I65" s="411" t="s">
        <v>107</v>
      </c>
      <c r="J65" s="411" t="s">
        <v>1601</v>
      </c>
      <c r="K65" s="411" t="s">
        <v>11</v>
      </c>
      <c r="L65" s="410">
        <v>2</v>
      </c>
      <c r="M65" s="410">
        <v>2</v>
      </c>
      <c r="N65" s="553">
        <f t="shared" si="0"/>
        <v>4</v>
      </c>
      <c r="O65" s="1070" t="str">
        <f t="shared" si="1"/>
        <v>BAJO</v>
      </c>
      <c r="P65" s="553">
        <v>25</v>
      </c>
      <c r="Q65" s="553">
        <f t="shared" si="2"/>
        <v>100</v>
      </c>
      <c r="R65" s="961" t="str">
        <f t="shared" si="3"/>
        <v>III</v>
      </c>
      <c r="S65" s="1071" t="str">
        <f t="shared" si="4"/>
        <v>MEJORABLE</v>
      </c>
      <c r="T65" s="413" t="s">
        <v>13</v>
      </c>
      <c r="U65" s="413" t="s">
        <v>13</v>
      </c>
      <c r="V65" s="413" t="s">
        <v>123</v>
      </c>
      <c r="W65" s="415" t="s">
        <v>2876</v>
      </c>
      <c r="X65" s="1083" t="s">
        <v>120</v>
      </c>
      <c r="Y65" s="619"/>
    </row>
    <row r="66" spans="3:25" ht="197.25" customHeight="1">
      <c r="C66" s="1796"/>
      <c r="D66" s="1797"/>
      <c r="E66" s="411" t="s">
        <v>6</v>
      </c>
      <c r="F66" s="1086" t="s">
        <v>4463</v>
      </c>
      <c r="G66" s="414" t="s">
        <v>8</v>
      </c>
      <c r="H66" s="1080" t="s">
        <v>108</v>
      </c>
      <c r="I66" s="1080" t="s">
        <v>10</v>
      </c>
      <c r="J66" s="1081" t="s">
        <v>10</v>
      </c>
      <c r="K66" s="415" t="s">
        <v>109</v>
      </c>
      <c r="L66" s="410">
        <v>2</v>
      </c>
      <c r="M66" s="410">
        <v>2</v>
      </c>
      <c r="N66" s="553">
        <f t="shared" si="0"/>
        <v>4</v>
      </c>
      <c r="O66" s="1070" t="str">
        <f t="shared" si="1"/>
        <v>BAJO</v>
      </c>
      <c r="P66" s="553">
        <v>60</v>
      </c>
      <c r="Q66" s="553">
        <f t="shared" si="2"/>
        <v>240</v>
      </c>
      <c r="R66" s="961" t="str">
        <f t="shared" si="3"/>
        <v>II</v>
      </c>
      <c r="S66" s="1071" t="str">
        <f t="shared" si="4"/>
        <v>ACEPTABLE CON CONTROL ESPECIFICO</v>
      </c>
      <c r="T66" s="1076" t="s">
        <v>13</v>
      </c>
      <c r="U66" s="1076" t="s">
        <v>13</v>
      </c>
      <c r="V66" s="1076" t="s">
        <v>13</v>
      </c>
      <c r="W66" s="1077" t="s">
        <v>3561</v>
      </c>
      <c r="X66" s="1082" t="s">
        <v>10</v>
      </c>
      <c r="Y66" s="619"/>
    </row>
    <row r="67" spans="3:25" ht="190.5" customHeight="1">
      <c r="C67" s="1796"/>
      <c r="D67" s="1797"/>
      <c r="E67" s="411" t="s">
        <v>6</v>
      </c>
      <c r="F67" s="411" t="s">
        <v>4464</v>
      </c>
      <c r="G67" s="467" t="s">
        <v>20</v>
      </c>
      <c r="H67" s="411" t="s">
        <v>96</v>
      </c>
      <c r="I67" s="411" t="s">
        <v>11</v>
      </c>
      <c r="J67" s="411" t="s">
        <v>11</v>
      </c>
      <c r="K67" s="411" t="s">
        <v>11</v>
      </c>
      <c r="L67" s="410">
        <v>2</v>
      </c>
      <c r="M67" s="410">
        <v>2</v>
      </c>
      <c r="N67" s="553">
        <f t="shared" si="0"/>
        <v>4</v>
      </c>
      <c r="O67" s="1070" t="str">
        <f t="shared" si="1"/>
        <v>BAJO</v>
      </c>
      <c r="P67" s="553">
        <v>25</v>
      </c>
      <c r="Q67" s="553">
        <f t="shared" si="2"/>
        <v>100</v>
      </c>
      <c r="R67" s="961" t="str">
        <f t="shared" si="3"/>
        <v>III</v>
      </c>
      <c r="S67" s="1071" t="str">
        <f t="shared" si="4"/>
        <v>MEJORABLE</v>
      </c>
      <c r="T67" s="411" t="s">
        <v>13</v>
      </c>
      <c r="U67" s="411" t="s">
        <v>13</v>
      </c>
      <c r="V67" s="411" t="s">
        <v>84</v>
      </c>
      <c r="W67" s="1081" t="s">
        <v>2879</v>
      </c>
      <c r="X67" s="1084" t="s">
        <v>13</v>
      </c>
      <c r="Y67" s="619"/>
    </row>
    <row r="68" spans="3:25" ht="339.75" customHeight="1">
      <c r="C68" s="1796"/>
      <c r="D68" s="1797"/>
      <c r="E68" s="411" t="s">
        <v>6</v>
      </c>
      <c r="F68" s="1075" t="s">
        <v>4465</v>
      </c>
      <c r="G68" s="412" t="s">
        <v>20</v>
      </c>
      <c r="H68" s="1077" t="s">
        <v>31</v>
      </c>
      <c r="I68" s="975" t="s">
        <v>11</v>
      </c>
      <c r="J68" s="975" t="s">
        <v>110</v>
      </c>
      <c r="K68" s="975" t="s">
        <v>11</v>
      </c>
      <c r="L68" s="410">
        <v>2</v>
      </c>
      <c r="M68" s="410">
        <v>2</v>
      </c>
      <c r="N68" s="553">
        <f t="shared" si="0"/>
        <v>4</v>
      </c>
      <c r="O68" s="1070" t="str">
        <f t="shared" si="1"/>
        <v>BAJO</v>
      </c>
      <c r="P68" s="553">
        <v>100</v>
      </c>
      <c r="Q68" s="553">
        <f t="shared" si="2"/>
        <v>400</v>
      </c>
      <c r="R68" s="961" t="str">
        <f t="shared" si="3"/>
        <v>II</v>
      </c>
      <c r="S68" s="1071" t="str">
        <f t="shared" si="4"/>
        <v>ACEPTABLE CON CONTROL ESPECIFICO</v>
      </c>
      <c r="T68" s="413" t="s">
        <v>13</v>
      </c>
      <c r="U68" s="413" t="s">
        <v>13</v>
      </c>
      <c r="V68" s="413" t="s">
        <v>114</v>
      </c>
      <c r="W68" s="1076" t="s">
        <v>2865</v>
      </c>
      <c r="X68" s="1078" t="s">
        <v>13</v>
      </c>
      <c r="Y68" s="623"/>
    </row>
    <row r="69" spans="3:25" ht="262.5" customHeight="1">
      <c r="C69" s="1796"/>
      <c r="D69" s="1797"/>
      <c r="E69" s="411" t="s">
        <v>6</v>
      </c>
      <c r="F69" s="973" t="s">
        <v>4466</v>
      </c>
      <c r="G69" s="973" t="s">
        <v>20</v>
      </c>
      <c r="H69" s="416" t="s">
        <v>30</v>
      </c>
      <c r="I69" s="417" t="s">
        <v>11</v>
      </c>
      <c r="J69" s="417" t="s">
        <v>11</v>
      </c>
      <c r="K69" s="417" t="s">
        <v>255</v>
      </c>
      <c r="L69" s="410">
        <v>2</v>
      </c>
      <c r="M69" s="410">
        <v>2</v>
      </c>
      <c r="N69" s="553">
        <f t="shared" si="0"/>
        <v>4</v>
      </c>
      <c r="O69" s="1070" t="str">
        <f t="shared" si="1"/>
        <v>BAJO</v>
      </c>
      <c r="P69" s="553">
        <v>25</v>
      </c>
      <c r="Q69" s="553">
        <f t="shared" si="2"/>
        <v>100</v>
      </c>
      <c r="R69" s="961" t="str">
        <f t="shared" si="3"/>
        <v>III</v>
      </c>
      <c r="S69" s="1071" t="str">
        <f t="shared" si="4"/>
        <v>MEJORABLE</v>
      </c>
      <c r="T69" s="416" t="s">
        <v>13</v>
      </c>
      <c r="U69" s="416" t="s">
        <v>13</v>
      </c>
      <c r="V69" s="416" t="s">
        <v>13</v>
      </c>
      <c r="W69" s="416" t="s">
        <v>2881</v>
      </c>
      <c r="X69" s="1072" t="s">
        <v>13</v>
      </c>
      <c r="Y69" s="619"/>
    </row>
    <row r="70" spans="3:25" ht="256.5" customHeight="1">
      <c r="C70" s="1796"/>
      <c r="D70" s="1797"/>
      <c r="E70" s="411" t="s">
        <v>6</v>
      </c>
      <c r="F70" s="407" t="s">
        <v>4467</v>
      </c>
      <c r="G70" s="973" t="s">
        <v>20</v>
      </c>
      <c r="H70" s="409" t="s">
        <v>52</v>
      </c>
      <c r="I70" s="417" t="s">
        <v>11</v>
      </c>
      <c r="J70" s="417" t="s">
        <v>11</v>
      </c>
      <c r="K70" s="417" t="s">
        <v>11</v>
      </c>
      <c r="L70" s="410">
        <v>2</v>
      </c>
      <c r="M70" s="410">
        <v>2</v>
      </c>
      <c r="N70" s="553">
        <f t="shared" si="0"/>
        <v>4</v>
      </c>
      <c r="O70" s="1070" t="str">
        <f t="shared" si="1"/>
        <v>BAJO</v>
      </c>
      <c r="P70" s="553">
        <v>100</v>
      </c>
      <c r="Q70" s="553">
        <f t="shared" si="2"/>
        <v>400</v>
      </c>
      <c r="R70" s="961" t="str">
        <f t="shared" si="3"/>
        <v>II</v>
      </c>
      <c r="S70" s="1071" t="str">
        <f t="shared" si="4"/>
        <v>ACEPTABLE CON CONTROL ESPECIFICO</v>
      </c>
      <c r="T70" s="416" t="s">
        <v>13</v>
      </c>
      <c r="U70" s="416" t="s">
        <v>13</v>
      </c>
      <c r="V70" s="416" t="s">
        <v>13</v>
      </c>
      <c r="W70" s="409" t="s">
        <v>2882</v>
      </c>
      <c r="X70" s="1072" t="s">
        <v>13</v>
      </c>
      <c r="Y70" s="619"/>
    </row>
    <row r="71" spans="3:25" ht="256.5" customHeight="1">
      <c r="C71" s="1796"/>
      <c r="D71" s="1797"/>
      <c r="E71" s="411" t="s">
        <v>6</v>
      </c>
      <c r="F71" s="1087" t="s">
        <v>4161</v>
      </c>
      <c r="G71" s="1087" t="s">
        <v>33</v>
      </c>
      <c r="H71" s="1088" t="s">
        <v>3766</v>
      </c>
      <c r="I71" s="1089" t="s">
        <v>11</v>
      </c>
      <c r="J71" s="1090" t="s">
        <v>1086</v>
      </c>
      <c r="K71" s="1089" t="s">
        <v>1150</v>
      </c>
      <c r="L71" s="410">
        <v>2</v>
      </c>
      <c r="M71" s="410">
        <v>2</v>
      </c>
      <c r="N71" s="553">
        <f t="shared" si="0"/>
        <v>4</v>
      </c>
      <c r="O71" s="1070" t="str">
        <f t="shared" si="1"/>
        <v>BAJO</v>
      </c>
      <c r="P71" s="553">
        <v>25</v>
      </c>
      <c r="Q71" s="553">
        <f t="shared" si="2"/>
        <v>100</v>
      </c>
      <c r="R71" s="961" t="str">
        <f t="shared" si="3"/>
        <v>III</v>
      </c>
      <c r="S71" s="1071" t="str">
        <f t="shared" si="4"/>
        <v>MEJORABLE</v>
      </c>
      <c r="T71" s="1091" t="s">
        <v>13</v>
      </c>
      <c r="U71" s="1091" t="s">
        <v>13</v>
      </c>
      <c r="V71" s="1091" t="s">
        <v>13</v>
      </c>
      <c r="W71" s="1092" t="s">
        <v>4103</v>
      </c>
      <c r="X71" s="1093" t="s">
        <v>1190</v>
      </c>
      <c r="Y71" s="619"/>
    </row>
    <row r="72" spans="3:25" ht="256.5" customHeight="1">
      <c r="C72" s="1796"/>
      <c r="D72" s="1797"/>
      <c r="E72" s="411" t="s">
        <v>157</v>
      </c>
      <c r="F72" s="1089" t="s">
        <v>4468</v>
      </c>
      <c r="G72" s="1087" t="s">
        <v>25</v>
      </c>
      <c r="H72" s="1088" t="s">
        <v>4137</v>
      </c>
      <c r="I72" s="1089" t="s">
        <v>11</v>
      </c>
      <c r="J72" s="1089" t="s">
        <v>11</v>
      </c>
      <c r="K72" s="1089" t="s">
        <v>4138</v>
      </c>
      <c r="L72" s="410">
        <v>2</v>
      </c>
      <c r="M72" s="410">
        <v>2</v>
      </c>
      <c r="N72" s="553">
        <f t="shared" si="0"/>
        <v>4</v>
      </c>
      <c r="O72" s="1070" t="str">
        <f t="shared" si="1"/>
        <v>BAJO</v>
      </c>
      <c r="P72" s="553">
        <v>25</v>
      </c>
      <c r="Q72" s="553">
        <f t="shared" si="2"/>
        <v>100</v>
      </c>
      <c r="R72" s="961" t="str">
        <f t="shared" si="3"/>
        <v>III</v>
      </c>
      <c r="S72" s="1071" t="str">
        <f t="shared" si="4"/>
        <v>MEJORABLE</v>
      </c>
      <c r="T72" s="1091" t="s">
        <v>13</v>
      </c>
      <c r="U72" s="1091" t="s">
        <v>13</v>
      </c>
      <c r="V72" s="1091" t="s">
        <v>13</v>
      </c>
      <c r="W72" s="1094" t="s">
        <v>4141</v>
      </c>
      <c r="X72" s="1095" t="s">
        <v>14</v>
      </c>
      <c r="Y72" s="619"/>
    </row>
    <row r="73" spans="3:25" ht="256.5" customHeight="1">
      <c r="C73" s="1796"/>
      <c r="D73" s="1797"/>
      <c r="E73" s="411" t="s">
        <v>157</v>
      </c>
      <c r="F73" s="1089" t="s">
        <v>4469</v>
      </c>
      <c r="G73" s="1087" t="s">
        <v>3871</v>
      </c>
      <c r="H73" s="1088" t="s">
        <v>4162</v>
      </c>
      <c r="I73" s="1091" t="s">
        <v>10</v>
      </c>
      <c r="J73" s="1089" t="s">
        <v>11</v>
      </c>
      <c r="K73" s="1089" t="s">
        <v>11</v>
      </c>
      <c r="L73" s="410">
        <v>2</v>
      </c>
      <c r="M73" s="410">
        <v>2</v>
      </c>
      <c r="N73" s="553">
        <f t="shared" si="0"/>
        <v>4</v>
      </c>
      <c r="O73" s="1070" t="str">
        <f t="shared" si="1"/>
        <v>BAJO</v>
      </c>
      <c r="P73" s="553">
        <v>25</v>
      </c>
      <c r="Q73" s="553">
        <f t="shared" si="2"/>
        <v>100</v>
      </c>
      <c r="R73" s="961" t="str">
        <f t="shared" si="3"/>
        <v>III</v>
      </c>
      <c r="S73" s="1071" t="str">
        <f t="shared" si="4"/>
        <v>MEJORABLE</v>
      </c>
      <c r="T73" s="1091" t="s">
        <v>13</v>
      </c>
      <c r="U73" s="1091" t="s">
        <v>13</v>
      </c>
      <c r="V73" s="1091" t="s">
        <v>13</v>
      </c>
      <c r="W73" s="1092" t="s">
        <v>4144</v>
      </c>
      <c r="X73" s="1093" t="s">
        <v>4145</v>
      </c>
      <c r="Y73" s="619"/>
    </row>
    <row r="74" spans="3:25" ht="256.5" customHeight="1">
      <c r="C74" s="1796"/>
      <c r="D74" s="1797"/>
      <c r="E74" s="411" t="s">
        <v>157</v>
      </c>
      <c r="F74" s="1089" t="s">
        <v>4470</v>
      </c>
      <c r="G74" s="1087" t="s">
        <v>3871</v>
      </c>
      <c r="H74" s="1088" t="s">
        <v>4163</v>
      </c>
      <c r="I74" s="1091" t="s">
        <v>10</v>
      </c>
      <c r="J74" s="1089" t="s">
        <v>11</v>
      </c>
      <c r="K74" s="1089" t="s">
        <v>4147</v>
      </c>
      <c r="L74" s="410">
        <v>2</v>
      </c>
      <c r="M74" s="410">
        <v>2</v>
      </c>
      <c r="N74" s="553">
        <f t="shared" ref="N74:N92" si="5">+L74*M74</f>
        <v>4</v>
      </c>
      <c r="O74" s="1070" t="str">
        <f t="shared" ref="O74:O92" si="6">IF(N74&gt;=24,"MUY ALTO",IF(N74&gt;=10,"ALTO",IF(N74&gt;=6,"MEDIO","BAJO")))</f>
        <v>BAJO</v>
      </c>
      <c r="P74" s="553">
        <v>25</v>
      </c>
      <c r="Q74" s="553">
        <f t="shared" ref="Q74:Q92" si="7">+N74*P74</f>
        <v>100</v>
      </c>
      <c r="R74" s="961" t="str">
        <f t="shared" ref="R74:R92" si="8">IF(Q74&gt;=600,"I",IF(Q74&gt;=150,"II",IF(Q74&gt;=40,"III",IF(Q74&gt;=20,"IV"))))</f>
        <v>III</v>
      </c>
      <c r="S74" s="1071" t="str">
        <f t="shared" ref="S74:S92" si="9">IF(Q74&gt;=600,"NO ACEPTABLE",IF(Q74&gt;=150,"ACEPTABLE CON CONTROL ESPECIFICO",IF(Q74&gt;=40,"MEJORABLE",IF(Q74&gt;=20,"ACEPTABLE"))))</f>
        <v>MEJORABLE</v>
      </c>
      <c r="T74" s="1091" t="s">
        <v>13</v>
      </c>
      <c r="U74" s="1091" t="s">
        <v>13</v>
      </c>
      <c r="V74" s="1091" t="s">
        <v>13</v>
      </c>
      <c r="W74" s="1092" t="s">
        <v>4144</v>
      </c>
      <c r="X74" s="1093" t="s">
        <v>4145</v>
      </c>
      <c r="Y74" s="619"/>
    </row>
    <row r="75" spans="3:25" ht="256.5" customHeight="1">
      <c r="C75" s="1796"/>
      <c r="D75" s="1797"/>
      <c r="E75" s="411" t="s">
        <v>157</v>
      </c>
      <c r="F75" s="1089" t="s">
        <v>4471</v>
      </c>
      <c r="G75" s="1087" t="s">
        <v>219</v>
      </c>
      <c r="H75" s="1088" t="s">
        <v>4165</v>
      </c>
      <c r="I75" s="1091" t="s">
        <v>10</v>
      </c>
      <c r="J75" s="1089" t="s">
        <v>11</v>
      </c>
      <c r="K75" s="1089" t="s">
        <v>11</v>
      </c>
      <c r="L75" s="410">
        <v>2</v>
      </c>
      <c r="M75" s="410">
        <v>2</v>
      </c>
      <c r="N75" s="553">
        <f t="shared" si="5"/>
        <v>4</v>
      </c>
      <c r="O75" s="1070" t="str">
        <f t="shared" si="6"/>
        <v>BAJO</v>
      </c>
      <c r="P75" s="553">
        <v>25</v>
      </c>
      <c r="Q75" s="553">
        <f t="shared" si="7"/>
        <v>100</v>
      </c>
      <c r="R75" s="961" t="str">
        <f t="shared" si="8"/>
        <v>III</v>
      </c>
      <c r="S75" s="1071" t="str">
        <f t="shared" si="9"/>
        <v>MEJORABLE</v>
      </c>
      <c r="T75" s="1091" t="s">
        <v>13</v>
      </c>
      <c r="U75" s="1091" t="s">
        <v>13</v>
      </c>
      <c r="V75" s="1091" t="s">
        <v>13</v>
      </c>
      <c r="W75" s="1092" t="s">
        <v>4166</v>
      </c>
      <c r="X75" s="1095" t="s">
        <v>14</v>
      </c>
      <c r="Y75" s="619"/>
    </row>
    <row r="76" spans="3:25" ht="393.75" customHeight="1">
      <c r="C76" s="1768" t="s">
        <v>3697</v>
      </c>
      <c r="D76" s="1769"/>
      <c r="E76" s="973" t="s">
        <v>6</v>
      </c>
      <c r="F76" s="1069" t="s">
        <v>4472</v>
      </c>
      <c r="G76" s="973" t="s">
        <v>8</v>
      </c>
      <c r="H76" s="409" t="s">
        <v>9</v>
      </c>
      <c r="I76" s="416" t="s">
        <v>11</v>
      </c>
      <c r="J76" s="416" t="s">
        <v>11</v>
      </c>
      <c r="K76" s="416" t="s">
        <v>1436</v>
      </c>
      <c r="L76" s="410">
        <v>2</v>
      </c>
      <c r="M76" s="410">
        <v>2</v>
      </c>
      <c r="N76" s="553">
        <f t="shared" si="5"/>
        <v>4</v>
      </c>
      <c r="O76" s="1070" t="str">
        <f t="shared" si="6"/>
        <v>BAJO</v>
      </c>
      <c r="P76" s="553">
        <v>60</v>
      </c>
      <c r="Q76" s="553">
        <f t="shared" si="7"/>
        <v>240</v>
      </c>
      <c r="R76" s="961" t="str">
        <f t="shared" si="8"/>
        <v>II</v>
      </c>
      <c r="S76" s="1071" t="str">
        <f t="shared" si="9"/>
        <v>ACEPTABLE CON CONTROL ESPECIFICO</v>
      </c>
      <c r="T76" s="416" t="s">
        <v>13</v>
      </c>
      <c r="U76" s="416" t="s">
        <v>14</v>
      </c>
      <c r="V76" s="416" t="s">
        <v>14</v>
      </c>
      <c r="W76" s="416" t="s">
        <v>3562</v>
      </c>
      <c r="X76" s="1072" t="s">
        <v>13</v>
      </c>
      <c r="Y76" s="619"/>
    </row>
    <row r="77" spans="3:25" ht="175.5" customHeight="1">
      <c r="C77" s="1768"/>
      <c r="D77" s="1769"/>
      <c r="E77" s="973" t="s">
        <v>6</v>
      </c>
      <c r="F77" s="552" t="s">
        <v>4473</v>
      </c>
      <c r="G77" s="973" t="s">
        <v>8</v>
      </c>
      <c r="H77" s="416" t="s">
        <v>155</v>
      </c>
      <c r="I77" s="416" t="s">
        <v>11</v>
      </c>
      <c r="J77" s="416" t="s">
        <v>11</v>
      </c>
      <c r="K77" s="416" t="s">
        <v>1436</v>
      </c>
      <c r="L77" s="410">
        <v>2</v>
      </c>
      <c r="M77" s="410">
        <v>2</v>
      </c>
      <c r="N77" s="553">
        <f t="shared" si="5"/>
        <v>4</v>
      </c>
      <c r="O77" s="1070" t="str">
        <f t="shared" si="6"/>
        <v>BAJO</v>
      </c>
      <c r="P77" s="553">
        <v>60</v>
      </c>
      <c r="Q77" s="553">
        <f t="shared" si="7"/>
        <v>240</v>
      </c>
      <c r="R77" s="961" t="str">
        <f t="shared" si="8"/>
        <v>II</v>
      </c>
      <c r="S77" s="1071" t="str">
        <f t="shared" si="9"/>
        <v>ACEPTABLE CON CONTROL ESPECIFICO</v>
      </c>
      <c r="T77" s="416" t="s">
        <v>14</v>
      </c>
      <c r="U77" s="416" t="s">
        <v>14</v>
      </c>
      <c r="V77" s="416" t="s">
        <v>14</v>
      </c>
      <c r="W77" s="416" t="s">
        <v>2885</v>
      </c>
      <c r="X77" s="1072" t="s">
        <v>13</v>
      </c>
      <c r="Y77" s="623"/>
    </row>
    <row r="78" spans="3:25" ht="188.25" customHeight="1">
      <c r="C78" s="1768"/>
      <c r="D78" s="1769"/>
      <c r="E78" s="973" t="s">
        <v>6</v>
      </c>
      <c r="F78" s="552" t="s">
        <v>4474</v>
      </c>
      <c r="G78" s="973" t="s">
        <v>17</v>
      </c>
      <c r="H78" s="416" t="s">
        <v>18</v>
      </c>
      <c r="I78" s="416" t="s">
        <v>11</v>
      </c>
      <c r="J78" s="416" t="s">
        <v>11</v>
      </c>
      <c r="K78" s="416" t="s">
        <v>1436</v>
      </c>
      <c r="L78" s="410">
        <v>2</v>
      </c>
      <c r="M78" s="410">
        <v>2</v>
      </c>
      <c r="N78" s="553">
        <f t="shared" si="5"/>
        <v>4</v>
      </c>
      <c r="O78" s="1070" t="str">
        <f t="shared" si="6"/>
        <v>BAJO</v>
      </c>
      <c r="P78" s="553">
        <v>25</v>
      </c>
      <c r="Q78" s="553">
        <f t="shared" si="7"/>
        <v>100</v>
      </c>
      <c r="R78" s="961" t="str">
        <f t="shared" si="8"/>
        <v>III</v>
      </c>
      <c r="S78" s="1071" t="str">
        <f t="shared" si="9"/>
        <v>MEJORABLE</v>
      </c>
      <c r="T78" s="410" t="s">
        <v>13</v>
      </c>
      <c r="U78" s="416" t="s">
        <v>14</v>
      </c>
      <c r="V78" s="409" t="s">
        <v>14</v>
      </c>
      <c r="W78" s="416" t="s">
        <v>2886</v>
      </c>
      <c r="X78" s="1072" t="s">
        <v>13</v>
      </c>
      <c r="Y78" s="621"/>
    </row>
    <row r="79" spans="3:25" ht="213" customHeight="1">
      <c r="C79" s="1768"/>
      <c r="D79" s="1769"/>
      <c r="E79" s="973" t="s">
        <v>157</v>
      </c>
      <c r="F79" s="1074" t="s">
        <v>4475</v>
      </c>
      <c r="G79" s="973" t="s">
        <v>20</v>
      </c>
      <c r="H79" s="416" t="s">
        <v>21</v>
      </c>
      <c r="I79" s="416" t="s">
        <v>11</v>
      </c>
      <c r="J79" s="416" t="s">
        <v>11</v>
      </c>
      <c r="K79" s="416" t="s">
        <v>1436</v>
      </c>
      <c r="L79" s="410">
        <v>2</v>
      </c>
      <c r="M79" s="410">
        <v>2</v>
      </c>
      <c r="N79" s="553">
        <f t="shared" si="5"/>
        <v>4</v>
      </c>
      <c r="O79" s="1070" t="str">
        <f t="shared" si="6"/>
        <v>BAJO</v>
      </c>
      <c r="P79" s="553">
        <v>25</v>
      </c>
      <c r="Q79" s="553">
        <f t="shared" si="7"/>
        <v>100</v>
      </c>
      <c r="R79" s="961" t="str">
        <f t="shared" si="8"/>
        <v>III</v>
      </c>
      <c r="S79" s="1071" t="str">
        <f t="shared" si="9"/>
        <v>MEJORABLE</v>
      </c>
      <c r="T79" s="410" t="s">
        <v>13</v>
      </c>
      <c r="U79" s="416" t="s">
        <v>14</v>
      </c>
      <c r="V79" s="416" t="s">
        <v>22</v>
      </c>
      <c r="W79" s="416" t="s">
        <v>1602</v>
      </c>
      <c r="X79" s="1072" t="s">
        <v>13</v>
      </c>
      <c r="Y79" s="623"/>
    </row>
    <row r="80" spans="3:25" ht="138" customHeight="1">
      <c r="C80" s="1768"/>
      <c r="D80" s="1769"/>
      <c r="E80" s="973" t="s">
        <v>157</v>
      </c>
      <c r="F80" s="406" t="s">
        <v>4476</v>
      </c>
      <c r="G80" s="407" t="s">
        <v>33</v>
      </c>
      <c r="H80" s="409" t="s">
        <v>34</v>
      </c>
      <c r="I80" s="416" t="s">
        <v>11</v>
      </c>
      <c r="J80" s="416" t="s">
        <v>11</v>
      </c>
      <c r="K80" s="416" t="s">
        <v>1436</v>
      </c>
      <c r="L80" s="410">
        <v>2</v>
      </c>
      <c r="M80" s="410">
        <v>2</v>
      </c>
      <c r="N80" s="553">
        <f t="shared" si="5"/>
        <v>4</v>
      </c>
      <c r="O80" s="1070" t="str">
        <f t="shared" si="6"/>
        <v>BAJO</v>
      </c>
      <c r="P80" s="553">
        <v>25</v>
      </c>
      <c r="Q80" s="553">
        <f t="shared" si="7"/>
        <v>100</v>
      </c>
      <c r="R80" s="961" t="str">
        <f t="shared" si="8"/>
        <v>III</v>
      </c>
      <c r="S80" s="1071" t="str">
        <f t="shared" si="9"/>
        <v>MEJORABLE</v>
      </c>
      <c r="T80" s="416" t="s">
        <v>13</v>
      </c>
      <c r="U80" s="416" t="s">
        <v>13</v>
      </c>
      <c r="V80" s="416" t="s">
        <v>13</v>
      </c>
      <c r="W80" s="416" t="s">
        <v>1603</v>
      </c>
      <c r="X80" s="1072" t="s">
        <v>13</v>
      </c>
      <c r="Y80" s="623"/>
    </row>
    <row r="81" spans="3:26" ht="223.5" customHeight="1">
      <c r="C81" s="1768"/>
      <c r="D81" s="1769"/>
      <c r="E81" s="973" t="s">
        <v>6</v>
      </c>
      <c r="F81" s="468" t="s">
        <v>4477</v>
      </c>
      <c r="G81" s="973" t="s">
        <v>33</v>
      </c>
      <c r="H81" s="416" t="s">
        <v>160</v>
      </c>
      <c r="I81" s="416" t="s">
        <v>11</v>
      </c>
      <c r="J81" s="416" t="s">
        <v>11</v>
      </c>
      <c r="K81" s="416" t="s">
        <v>1436</v>
      </c>
      <c r="L81" s="410">
        <v>2</v>
      </c>
      <c r="M81" s="410">
        <v>2</v>
      </c>
      <c r="N81" s="553">
        <f t="shared" si="5"/>
        <v>4</v>
      </c>
      <c r="O81" s="1070" t="str">
        <f t="shared" si="6"/>
        <v>BAJO</v>
      </c>
      <c r="P81" s="553">
        <v>25</v>
      </c>
      <c r="Q81" s="553">
        <f t="shared" si="7"/>
        <v>100</v>
      </c>
      <c r="R81" s="961" t="str">
        <f t="shared" si="8"/>
        <v>III</v>
      </c>
      <c r="S81" s="1071" t="str">
        <f t="shared" si="9"/>
        <v>MEJORABLE</v>
      </c>
      <c r="T81" s="416" t="s">
        <v>13</v>
      </c>
      <c r="U81" s="416" t="s">
        <v>13</v>
      </c>
      <c r="V81" s="416" t="s">
        <v>13</v>
      </c>
      <c r="W81" s="416" t="s">
        <v>1437</v>
      </c>
      <c r="X81" s="1072" t="s">
        <v>162</v>
      </c>
      <c r="Y81" s="619"/>
    </row>
    <row r="82" spans="3:26" ht="204.75" customHeight="1">
      <c r="C82" s="1768"/>
      <c r="D82" s="1769"/>
      <c r="E82" s="973" t="s">
        <v>157</v>
      </c>
      <c r="F82" s="417" t="s">
        <v>4478</v>
      </c>
      <c r="G82" s="1069" t="s">
        <v>39</v>
      </c>
      <c r="H82" s="552" t="s">
        <v>164</v>
      </c>
      <c r="I82" s="416" t="s">
        <v>11</v>
      </c>
      <c r="J82" s="416" t="s">
        <v>11</v>
      </c>
      <c r="K82" s="416" t="s">
        <v>1436</v>
      </c>
      <c r="L82" s="410">
        <v>2</v>
      </c>
      <c r="M82" s="410">
        <v>2</v>
      </c>
      <c r="N82" s="553">
        <f t="shared" si="5"/>
        <v>4</v>
      </c>
      <c r="O82" s="1070" t="str">
        <f t="shared" si="6"/>
        <v>BAJO</v>
      </c>
      <c r="P82" s="553">
        <v>25</v>
      </c>
      <c r="Q82" s="553">
        <f t="shared" si="7"/>
        <v>100</v>
      </c>
      <c r="R82" s="961" t="str">
        <f t="shared" si="8"/>
        <v>III</v>
      </c>
      <c r="S82" s="1071" t="str">
        <f t="shared" si="9"/>
        <v>MEJORABLE</v>
      </c>
      <c r="T82" s="416" t="s">
        <v>13</v>
      </c>
      <c r="U82" s="416" t="s">
        <v>13</v>
      </c>
      <c r="V82" s="416" t="s">
        <v>13</v>
      </c>
      <c r="W82" s="416" t="s">
        <v>2887</v>
      </c>
      <c r="X82" s="1072" t="s">
        <v>166</v>
      </c>
      <c r="Y82" s="619"/>
    </row>
    <row r="83" spans="3:26" ht="392.25" customHeight="1">
      <c r="C83" s="1768"/>
      <c r="D83" s="1769"/>
      <c r="E83" s="973" t="s">
        <v>157</v>
      </c>
      <c r="F83" s="417" t="s">
        <v>4479</v>
      </c>
      <c r="G83" s="1069" t="s">
        <v>39</v>
      </c>
      <c r="H83" s="552" t="s">
        <v>1202</v>
      </c>
      <c r="I83" s="416" t="s">
        <v>11</v>
      </c>
      <c r="J83" s="416" t="s">
        <v>11</v>
      </c>
      <c r="K83" s="416" t="s">
        <v>1436</v>
      </c>
      <c r="L83" s="410">
        <v>2</v>
      </c>
      <c r="M83" s="410">
        <v>2</v>
      </c>
      <c r="N83" s="553">
        <f t="shared" si="5"/>
        <v>4</v>
      </c>
      <c r="O83" s="1070" t="str">
        <f t="shared" si="6"/>
        <v>BAJO</v>
      </c>
      <c r="P83" s="553">
        <v>25</v>
      </c>
      <c r="Q83" s="553">
        <f t="shared" si="7"/>
        <v>100</v>
      </c>
      <c r="R83" s="961" t="str">
        <f t="shared" si="8"/>
        <v>III</v>
      </c>
      <c r="S83" s="1071" t="str">
        <f t="shared" si="9"/>
        <v>MEJORABLE</v>
      </c>
      <c r="T83" s="416" t="s">
        <v>13</v>
      </c>
      <c r="U83" s="416" t="s">
        <v>13</v>
      </c>
      <c r="V83" s="416" t="s">
        <v>13</v>
      </c>
      <c r="W83" s="416" t="s">
        <v>2889</v>
      </c>
      <c r="X83" s="1072" t="s">
        <v>166</v>
      </c>
      <c r="Y83" s="619"/>
    </row>
    <row r="84" spans="3:26" ht="400.5" customHeight="1">
      <c r="C84" s="1768"/>
      <c r="D84" s="1769"/>
      <c r="E84" s="973" t="s">
        <v>6</v>
      </c>
      <c r="F84" s="552" t="s">
        <v>4415</v>
      </c>
      <c r="G84" s="1069" t="s">
        <v>20</v>
      </c>
      <c r="H84" s="552" t="s">
        <v>41</v>
      </c>
      <c r="I84" s="416" t="s">
        <v>11</v>
      </c>
      <c r="J84" s="416" t="s">
        <v>11</v>
      </c>
      <c r="K84" s="416" t="s">
        <v>1436</v>
      </c>
      <c r="L84" s="410">
        <v>2</v>
      </c>
      <c r="M84" s="410">
        <v>2</v>
      </c>
      <c r="N84" s="553">
        <f t="shared" si="5"/>
        <v>4</v>
      </c>
      <c r="O84" s="1070" t="str">
        <f t="shared" si="6"/>
        <v>BAJO</v>
      </c>
      <c r="P84" s="553">
        <v>25</v>
      </c>
      <c r="Q84" s="553">
        <f t="shared" si="7"/>
        <v>100</v>
      </c>
      <c r="R84" s="961" t="str">
        <f t="shared" si="8"/>
        <v>III</v>
      </c>
      <c r="S84" s="1071" t="str">
        <f t="shared" si="9"/>
        <v>MEJORABLE</v>
      </c>
      <c r="T84" s="416" t="s">
        <v>14</v>
      </c>
      <c r="U84" s="416" t="s">
        <v>14</v>
      </c>
      <c r="V84" s="416" t="s">
        <v>14</v>
      </c>
      <c r="W84" s="416" t="s">
        <v>2890</v>
      </c>
      <c r="X84" s="1072" t="s">
        <v>13</v>
      </c>
      <c r="Y84" s="620"/>
    </row>
    <row r="85" spans="3:26" ht="289.5" customHeight="1">
      <c r="C85" s="1768"/>
      <c r="D85" s="1769"/>
      <c r="E85" s="973" t="s">
        <v>6</v>
      </c>
      <c r="F85" s="959" t="s">
        <v>1809</v>
      </c>
      <c r="G85" s="973" t="s">
        <v>1204</v>
      </c>
      <c r="H85" s="416" t="s">
        <v>167</v>
      </c>
      <c r="I85" s="416" t="s">
        <v>11</v>
      </c>
      <c r="J85" s="416" t="s">
        <v>11</v>
      </c>
      <c r="K85" s="416" t="s">
        <v>1436</v>
      </c>
      <c r="L85" s="410">
        <v>2</v>
      </c>
      <c r="M85" s="410">
        <v>2</v>
      </c>
      <c r="N85" s="553">
        <f t="shared" si="5"/>
        <v>4</v>
      </c>
      <c r="O85" s="1070" t="str">
        <f t="shared" si="6"/>
        <v>BAJO</v>
      </c>
      <c r="P85" s="553">
        <v>25</v>
      </c>
      <c r="Q85" s="553">
        <f t="shared" si="7"/>
        <v>100</v>
      </c>
      <c r="R85" s="961" t="str">
        <f t="shared" si="8"/>
        <v>III</v>
      </c>
      <c r="S85" s="1071" t="str">
        <f t="shared" si="9"/>
        <v>MEJORABLE</v>
      </c>
      <c r="T85" s="416" t="s">
        <v>13</v>
      </c>
      <c r="U85" s="416" t="s">
        <v>14</v>
      </c>
      <c r="V85" s="416" t="s">
        <v>14</v>
      </c>
      <c r="W85" s="409" t="s">
        <v>1604</v>
      </c>
      <c r="X85" s="1072" t="s">
        <v>13</v>
      </c>
      <c r="Y85" s="621"/>
    </row>
    <row r="86" spans="3:26" ht="230.25" customHeight="1">
      <c r="C86" s="1768"/>
      <c r="D86" s="1769"/>
      <c r="E86" s="973" t="s">
        <v>6</v>
      </c>
      <c r="F86" s="552" t="s">
        <v>1810</v>
      </c>
      <c r="G86" s="973" t="s">
        <v>8</v>
      </c>
      <c r="H86" s="416" t="s">
        <v>170</v>
      </c>
      <c r="I86" s="416" t="s">
        <v>11</v>
      </c>
      <c r="J86" s="416" t="s">
        <v>11</v>
      </c>
      <c r="K86" s="416" t="s">
        <v>1436</v>
      </c>
      <c r="L86" s="410">
        <v>2</v>
      </c>
      <c r="M86" s="410">
        <v>2</v>
      </c>
      <c r="N86" s="553">
        <f t="shared" si="5"/>
        <v>4</v>
      </c>
      <c r="O86" s="1070" t="str">
        <f t="shared" si="6"/>
        <v>BAJO</v>
      </c>
      <c r="P86" s="553">
        <v>25</v>
      </c>
      <c r="Q86" s="553">
        <f t="shared" si="7"/>
        <v>100</v>
      </c>
      <c r="R86" s="961" t="str">
        <f t="shared" si="8"/>
        <v>III</v>
      </c>
      <c r="S86" s="1071" t="str">
        <f t="shared" si="9"/>
        <v>MEJORABLE</v>
      </c>
      <c r="T86" s="416" t="s">
        <v>14</v>
      </c>
      <c r="U86" s="416" t="s">
        <v>14</v>
      </c>
      <c r="V86" s="416" t="s">
        <v>14</v>
      </c>
      <c r="W86" s="416" t="s">
        <v>1518</v>
      </c>
      <c r="X86" s="1072" t="s">
        <v>13</v>
      </c>
      <c r="Y86" s="619"/>
    </row>
    <row r="87" spans="3:26" ht="276" customHeight="1">
      <c r="C87" s="1768"/>
      <c r="D87" s="1769"/>
      <c r="E87" s="973" t="s">
        <v>6</v>
      </c>
      <c r="F87" s="959" t="s">
        <v>1811</v>
      </c>
      <c r="G87" s="973" t="s">
        <v>17</v>
      </c>
      <c r="H87" s="416" t="s">
        <v>18</v>
      </c>
      <c r="I87" s="416" t="s">
        <v>11</v>
      </c>
      <c r="J87" s="416" t="s">
        <v>11</v>
      </c>
      <c r="K87" s="416" t="s">
        <v>1436</v>
      </c>
      <c r="L87" s="410">
        <v>2</v>
      </c>
      <c r="M87" s="410">
        <v>2</v>
      </c>
      <c r="N87" s="553">
        <f t="shared" si="5"/>
        <v>4</v>
      </c>
      <c r="O87" s="1070" t="str">
        <f t="shared" si="6"/>
        <v>BAJO</v>
      </c>
      <c r="P87" s="553">
        <v>25</v>
      </c>
      <c r="Q87" s="553">
        <f t="shared" si="7"/>
        <v>100</v>
      </c>
      <c r="R87" s="961" t="str">
        <f t="shared" si="8"/>
        <v>III</v>
      </c>
      <c r="S87" s="1071" t="str">
        <f t="shared" si="9"/>
        <v>MEJORABLE</v>
      </c>
      <c r="T87" s="416" t="s">
        <v>13</v>
      </c>
      <c r="U87" s="416" t="s">
        <v>1206</v>
      </c>
      <c r="V87" s="409" t="s">
        <v>14</v>
      </c>
      <c r="W87" s="409" t="s">
        <v>1605</v>
      </c>
      <c r="X87" s="1072" t="s">
        <v>13</v>
      </c>
      <c r="Y87" s="619"/>
    </row>
    <row r="88" spans="3:26" ht="194.4">
      <c r="C88" s="1768"/>
      <c r="D88" s="1769"/>
      <c r="E88" s="973" t="s">
        <v>157</v>
      </c>
      <c r="F88" s="468" t="s">
        <v>1812</v>
      </c>
      <c r="G88" s="973" t="s">
        <v>20</v>
      </c>
      <c r="H88" s="416" t="s">
        <v>36</v>
      </c>
      <c r="I88" s="416" t="s">
        <v>11</v>
      </c>
      <c r="J88" s="416" t="s">
        <v>11</v>
      </c>
      <c r="K88" s="416" t="s">
        <v>1436</v>
      </c>
      <c r="L88" s="410">
        <v>2</v>
      </c>
      <c r="M88" s="410">
        <v>2</v>
      </c>
      <c r="N88" s="553">
        <f t="shared" si="5"/>
        <v>4</v>
      </c>
      <c r="O88" s="1070" t="str">
        <f t="shared" si="6"/>
        <v>BAJO</v>
      </c>
      <c r="P88" s="553">
        <v>25</v>
      </c>
      <c r="Q88" s="553">
        <f t="shared" si="7"/>
        <v>100</v>
      </c>
      <c r="R88" s="961" t="str">
        <f t="shared" si="8"/>
        <v>III</v>
      </c>
      <c r="S88" s="1071" t="str">
        <f t="shared" si="9"/>
        <v>MEJORABLE</v>
      </c>
      <c r="T88" s="416" t="s">
        <v>13</v>
      </c>
      <c r="U88" s="416" t="s">
        <v>13</v>
      </c>
      <c r="V88" s="416" t="s">
        <v>13</v>
      </c>
      <c r="W88" s="416" t="s">
        <v>2892</v>
      </c>
      <c r="X88" s="1072" t="s">
        <v>38</v>
      </c>
      <c r="Y88" s="619"/>
    </row>
    <row r="89" spans="3:26" ht="291.60000000000002">
      <c r="C89" s="1768"/>
      <c r="D89" s="1769"/>
      <c r="E89" s="973" t="s">
        <v>6</v>
      </c>
      <c r="F89" s="960" t="s">
        <v>3990</v>
      </c>
      <c r="G89" s="407" t="s">
        <v>33</v>
      </c>
      <c r="H89" s="1096" t="s">
        <v>3766</v>
      </c>
      <c r="I89" s="416" t="s">
        <v>11</v>
      </c>
      <c r="J89" s="416" t="s">
        <v>11</v>
      </c>
      <c r="K89" s="416" t="s">
        <v>1436</v>
      </c>
      <c r="L89" s="410">
        <v>2</v>
      </c>
      <c r="M89" s="410">
        <v>2</v>
      </c>
      <c r="N89" s="553">
        <f t="shared" si="5"/>
        <v>4</v>
      </c>
      <c r="O89" s="1070" t="str">
        <f t="shared" si="6"/>
        <v>BAJO</v>
      </c>
      <c r="P89" s="553">
        <v>25</v>
      </c>
      <c r="Q89" s="553">
        <f t="shared" si="7"/>
        <v>100</v>
      </c>
      <c r="R89" s="961" t="str">
        <f t="shared" si="8"/>
        <v>III</v>
      </c>
      <c r="S89" s="1071" t="str">
        <f t="shared" si="9"/>
        <v>MEJORABLE</v>
      </c>
      <c r="T89" s="416" t="s">
        <v>26</v>
      </c>
      <c r="U89" s="416" t="s">
        <v>26</v>
      </c>
      <c r="V89" s="416" t="s">
        <v>175</v>
      </c>
      <c r="W89" s="1096" t="s">
        <v>4107</v>
      </c>
      <c r="X89" s="1072" t="s">
        <v>1606</v>
      </c>
      <c r="Y89" s="619"/>
    </row>
    <row r="90" spans="3:26" ht="248.25" customHeight="1">
      <c r="C90" s="1768"/>
      <c r="D90" s="1769"/>
      <c r="E90" s="973" t="s">
        <v>6</v>
      </c>
      <c r="F90" s="468" t="s">
        <v>4480</v>
      </c>
      <c r="G90" s="973" t="s">
        <v>20</v>
      </c>
      <c r="H90" s="416" t="s">
        <v>31</v>
      </c>
      <c r="I90" s="417" t="s">
        <v>11</v>
      </c>
      <c r="J90" s="417" t="s">
        <v>11</v>
      </c>
      <c r="K90" s="416" t="s">
        <v>1436</v>
      </c>
      <c r="L90" s="410">
        <v>2</v>
      </c>
      <c r="M90" s="410">
        <v>2</v>
      </c>
      <c r="N90" s="553">
        <f t="shared" si="5"/>
        <v>4</v>
      </c>
      <c r="O90" s="1070" t="str">
        <f t="shared" si="6"/>
        <v>BAJO</v>
      </c>
      <c r="P90" s="553">
        <v>100</v>
      </c>
      <c r="Q90" s="553">
        <f t="shared" si="7"/>
        <v>400</v>
      </c>
      <c r="R90" s="961" t="str">
        <f t="shared" si="8"/>
        <v>II</v>
      </c>
      <c r="S90" s="1071" t="str">
        <f t="shared" si="9"/>
        <v>ACEPTABLE CON CONTROL ESPECIFICO</v>
      </c>
      <c r="T90" s="416" t="s">
        <v>13</v>
      </c>
      <c r="U90" s="416" t="s">
        <v>13</v>
      </c>
      <c r="V90" s="416" t="s">
        <v>13</v>
      </c>
      <c r="W90" s="416" t="s">
        <v>4108</v>
      </c>
      <c r="X90" s="1072" t="s">
        <v>13</v>
      </c>
      <c r="Y90" s="619"/>
    </row>
    <row r="91" spans="3:26" ht="342.75" customHeight="1">
      <c r="C91" s="1768"/>
      <c r="D91" s="1769"/>
      <c r="E91" s="973" t="s">
        <v>157</v>
      </c>
      <c r="F91" s="412" t="s">
        <v>181</v>
      </c>
      <c r="G91" s="412" t="s">
        <v>81</v>
      </c>
      <c r="H91" s="411" t="s">
        <v>182</v>
      </c>
      <c r="I91" s="413" t="s">
        <v>11</v>
      </c>
      <c r="J91" s="413" t="s">
        <v>11</v>
      </c>
      <c r="K91" s="416" t="s">
        <v>1436</v>
      </c>
      <c r="L91" s="410">
        <v>2</v>
      </c>
      <c r="M91" s="410">
        <v>2</v>
      </c>
      <c r="N91" s="553">
        <f t="shared" si="5"/>
        <v>4</v>
      </c>
      <c r="O91" s="1070" t="str">
        <f t="shared" si="6"/>
        <v>BAJO</v>
      </c>
      <c r="P91" s="553">
        <v>25</v>
      </c>
      <c r="Q91" s="553">
        <f t="shared" si="7"/>
        <v>100</v>
      </c>
      <c r="R91" s="961" t="str">
        <f t="shared" si="8"/>
        <v>III</v>
      </c>
      <c r="S91" s="1071" t="str">
        <f t="shared" si="9"/>
        <v>MEJORABLE</v>
      </c>
      <c r="T91" s="413" t="s">
        <v>13</v>
      </c>
      <c r="U91" s="413" t="s">
        <v>13</v>
      </c>
      <c r="V91" s="413" t="s">
        <v>13</v>
      </c>
      <c r="W91" s="1077" t="s">
        <v>2894</v>
      </c>
      <c r="X91" s="1072" t="s">
        <v>13</v>
      </c>
      <c r="Y91" s="619"/>
    </row>
    <row r="92" spans="3:26" ht="306" customHeight="1" thickBot="1">
      <c r="C92" s="1770"/>
      <c r="D92" s="1771"/>
      <c r="E92" s="1097" t="s">
        <v>157</v>
      </c>
      <c r="F92" s="1098" t="s">
        <v>183</v>
      </c>
      <c r="G92" s="1098" t="s">
        <v>81</v>
      </c>
      <c r="H92" s="1099" t="s">
        <v>182</v>
      </c>
      <c r="I92" s="1100" t="s">
        <v>11</v>
      </c>
      <c r="J92" s="1100" t="s">
        <v>11</v>
      </c>
      <c r="K92" s="556" t="s">
        <v>1436</v>
      </c>
      <c r="L92" s="410">
        <v>2</v>
      </c>
      <c r="M92" s="410">
        <v>2</v>
      </c>
      <c r="N92" s="553">
        <f t="shared" si="5"/>
        <v>4</v>
      </c>
      <c r="O92" s="1070" t="str">
        <f t="shared" si="6"/>
        <v>BAJO</v>
      </c>
      <c r="P92" s="553">
        <v>25</v>
      </c>
      <c r="Q92" s="553">
        <f t="shared" si="7"/>
        <v>100</v>
      </c>
      <c r="R92" s="961" t="str">
        <f t="shared" si="8"/>
        <v>III</v>
      </c>
      <c r="S92" s="1071" t="str">
        <f t="shared" si="9"/>
        <v>MEJORABLE</v>
      </c>
      <c r="T92" s="1100" t="s">
        <v>13</v>
      </c>
      <c r="U92" s="1100" t="s">
        <v>13</v>
      </c>
      <c r="V92" s="1100" t="s">
        <v>13</v>
      </c>
      <c r="W92" s="1101" t="s">
        <v>2895</v>
      </c>
      <c r="X92" s="1102" t="s">
        <v>13</v>
      </c>
      <c r="Y92" s="258"/>
      <c r="Z92" s="651"/>
    </row>
    <row r="93" spans="3:26" ht="223.5" customHeight="1" thickBot="1">
      <c r="C93" s="881"/>
      <c r="D93" s="882"/>
      <c r="E93" s="883"/>
      <c r="F93" s="884"/>
      <c r="G93" s="884"/>
      <c r="H93" s="885"/>
      <c r="I93" s="886"/>
      <c r="J93" s="886"/>
      <c r="K93" s="887"/>
      <c r="L93" s="888"/>
      <c r="M93" s="888"/>
      <c r="N93" s="888"/>
      <c r="O93" s="889"/>
      <c r="P93" s="888"/>
      <c r="Q93" s="888"/>
      <c r="R93" s="226"/>
      <c r="S93" s="96"/>
      <c r="T93" s="886"/>
      <c r="U93" s="890"/>
      <c r="V93" s="890"/>
      <c r="W93" s="891"/>
      <c r="X93" s="892"/>
      <c r="Y93" s="258"/>
    </row>
    <row r="94" spans="3:26" ht="223.5" customHeight="1" thickBot="1">
      <c r="C94" s="654"/>
      <c r="D94" s="1798" t="s">
        <v>2804</v>
      </c>
      <c r="E94" s="1799"/>
      <c r="F94" s="1799"/>
      <c r="G94" s="1799"/>
      <c r="H94" s="1799"/>
      <c r="I94" s="1799"/>
      <c r="J94" s="1799"/>
      <c r="K94" s="1799"/>
      <c r="L94" s="1799"/>
      <c r="M94" s="1799"/>
      <c r="N94" s="1799"/>
      <c r="O94" s="1799"/>
      <c r="P94" s="1799"/>
      <c r="Q94" s="1799"/>
      <c r="R94" s="1799"/>
      <c r="S94" s="1799"/>
      <c r="T94" s="1799"/>
      <c r="U94" s="1799"/>
      <c r="V94" s="1799"/>
      <c r="W94" s="1800"/>
      <c r="X94" s="653"/>
      <c r="Y94" s="258"/>
    </row>
    <row r="95" spans="3:26" ht="223.5" customHeight="1" thickBot="1">
      <c r="C95" s="654"/>
      <c r="D95" s="655"/>
      <c r="E95" s="875"/>
      <c r="F95" s="876"/>
      <c r="G95" s="876"/>
      <c r="H95" s="877"/>
      <c r="I95" s="514"/>
      <c r="J95" s="514"/>
      <c r="K95" s="656"/>
      <c r="L95" s="649"/>
      <c r="M95" s="649"/>
      <c r="N95" s="649"/>
      <c r="O95" s="650"/>
      <c r="P95" s="649"/>
      <c r="Q95" s="649"/>
      <c r="R95" s="651"/>
      <c r="S95" s="253"/>
      <c r="T95" s="514"/>
      <c r="U95" s="648"/>
      <c r="V95" s="648"/>
      <c r="W95" s="652"/>
      <c r="X95" s="653"/>
      <c r="Y95" s="258"/>
    </row>
    <row r="96" spans="3:26" ht="409.5" customHeight="1" thickBot="1">
      <c r="C96" s="654"/>
      <c r="D96" s="1762" t="s">
        <v>2896</v>
      </c>
      <c r="E96" s="1763"/>
      <c r="F96" s="1764"/>
      <c r="G96" s="893"/>
      <c r="H96" s="1772" t="s">
        <v>2897</v>
      </c>
      <c r="I96" s="1773"/>
      <c r="J96" s="1773"/>
      <c r="K96" s="1774"/>
      <c r="L96" s="894"/>
      <c r="M96" s="1762" t="s">
        <v>2898</v>
      </c>
      <c r="N96" s="1763"/>
      <c r="O96" s="1763"/>
      <c r="P96" s="1764"/>
      <c r="Q96" s="894"/>
      <c r="R96" s="1765" t="s">
        <v>2899</v>
      </c>
      <c r="S96" s="1766"/>
      <c r="T96" s="1766"/>
      <c r="U96" s="1767"/>
      <c r="V96" s="895"/>
      <c r="W96" s="663" t="s">
        <v>2912</v>
      </c>
      <c r="X96" s="653"/>
      <c r="Y96" s="258"/>
    </row>
    <row r="97" spans="3:25" ht="223.5" customHeight="1" thickBot="1">
      <c r="C97" s="896"/>
      <c r="D97" s="897"/>
      <c r="E97" s="898"/>
      <c r="F97" s="899"/>
      <c r="G97" s="899"/>
      <c r="H97" s="900"/>
      <c r="I97" s="901"/>
      <c r="J97" s="901"/>
      <c r="K97" s="902"/>
      <c r="L97" s="903"/>
      <c r="M97" s="903"/>
      <c r="N97" s="903"/>
      <c r="O97" s="904"/>
      <c r="P97" s="903"/>
      <c r="Q97" s="903"/>
      <c r="R97" s="905"/>
      <c r="S97" s="852"/>
      <c r="T97" s="901"/>
      <c r="U97" s="906"/>
      <c r="V97" s="906"/>
      <c r="W97" s="907"/>
      <c r="X97" s="908"/>
      <c r="Y97" s="258"/>
    </row>
    <row r="98" spans="3:25" s="657" customFormat="1" ht="46.2">
      <c r="G98" s="659"/>
      <c r="P98" s="659"/>
      <c r="Y98" s="658"/>
    </row>
    <row r="99" spans="3:25" s="657" customFormat="1" ht="46.2">
      <c r="G99" s="659"/>
      <c r="P99" s="659"/>
      <c r="Y99" s="658"/>
    </row>
  </sheetData>
  <mergeCells count="30">
    <mergeCell ref="T7:X7"/>
    <mergeCell ref="D7:D8"/>
    <mergeCell ref="E7:E8"/>
    <mergeCell ref="C42:D75"/>
    <mergeCell ref="D94:W94"/>
    <mergeCell ref="C7:C8"/>
    <mergeCell ref="F7:G7"/>
    <mergeCell ref="H7:H8"/>
    <mergeCell ref="I7:K7"/>
    <mergeCell ref="L7:R7"/>
    <mergeCell ref="C1:C4"/>
    <mergeCell ref="D1:V2"/>
    <mergeCell ref="D3:V4"/>
    <mergeCell ref="U5:V5"/>
    <mergeCell ref="C6:D6"/>
    <mergeCell ref="E6:X6"/>
    <mergeCell ref="X1:X4"/>
    <mergeCell ref="W5:X5"/>
    <mergeCell ref="M96:P96"/>
    <mergeCell ref="R96:U96"/>
    <mergeCell ref="C76:D92"/>
    <mergeCell ref="H96:K96"/>
    <mergeCell ref="C9:C36"/>
    <mergeCell ref="D9:D16"/>
    <mergeCell ref="E9:E36"/>
    <mergeCell ref="D17:D36"/>
    <mergeCell ref="C37:C41"/>
    <mergeCell ref="D37:D41"/>
    <mergeCell ref="E37:E41"/>
    <mergeCell ref="D96:F96"/>
  </mergeCells>
  <conditionalFormatting sqref="S93">
    <cfRule type="containsText" dxfId="2078" priority="22" stopIfTrue="1" operator="containsText" text="MEJORABLE">
      <formula>NOT(ISERROR(SEARCH("MEJORABLE",S93)))</formula>
    </cfRule>
    <cfRule type="containsText" dxfId="2077" priority="23" stopIfTrue="1" operator="containsText" text="ACEPTABLE CON CONTROL ESPECIFICO">
      <formula>NOT(ISERROR(SEARCH("ACEPTABLE CON CONTROL ESPECIFICO",S93)))</formula>
    </cfRule>
    <cfRule type="containsText" dxfId="2076" priority="24" stopIfTrue="1" operator="containsText" text="NO ACEPTABLE">
      <formula>NOT(ISERROR(SEARCH("NO ACEPTABLE",S93)))</formula>
    </cfRule>
  </conditionalFormatting>
  <conditionalFormatting sqref="S95 S97">
    <cfRule type="containsText" dxfId="2075" priority="31" stopIfTrue="1" operator="containsText" text="MEJORABLE">
      <formula>NOT(ISERROR(SEARCH("MEJORABLE",S95)))</formula>
    </cfRule>
    <cfRule type="containsText" dxfId="2074" priority="32" stopIfTrue="1" operator="containsText" text="ACEPTABLE CON CONTROL ESPECIFICO">
      <formula>NOT(ISERROR(SEARCH("ACEPTABLE CON CONTROL ESPECIFICO",S95)))</formula>
    </cfRule>
    <cfRule type="containsText" dxfId="2073" priority="33" stopIfTrue="1" operator="containsText" text="NO ACEPTABLE">
      <formula>NOT(ISERROR(SEARCH("NO ACEPTABLE",S95)))</formula>
    </cfRule>
  </conditionalFormatting>
  <conditionalFormatting sqref="S9:S92">
    <cfRule type="containsText" dxfId="2072" priority="1" stopIfTrue="1" operator="containsText" text="MEJORABLE">
      <formula>NOT(ISERROR(SEARCH("MEJORABLE",S9)))</formula>
    </cfRule>
    <cfRule type="containsText" dxfId="2071" priority="2" stopIfTrue="1" operator="containsText" text="ACEPTABLE CON CONTROL ESPECIFICO">
      <formula>NOT(ISERROR(SEARCH("ACEPTABLE CON CONTROL ESPECIFICO",S9)))</formula>
    </cfRule>
    <cfRule type="containsText" dxfId="2070" priority="3" stopIfTrue="1" operator="containsText" text="NO ACEPTABLE">
      <formula>NOT(ISERROR(SEARCH("NO ACEPTABLE",S9)))</formula>
    </cfRule>
  </conditionalFormatting>
  <hyperlinks>
    <hyperlink ref="D96" location="'VIVE DIGITAL LAB'!A1" display="VIVE DIGITAL LAB" xr:uid="{00000000-0004-0000-1F00-000000000000}"/>
    <hyperlink ref="H96" location="'VIVE DIGITAL SAN PEDRO'!A1" display="VIVE DIGITAL SAN PEDRO" xr:uid="{00000000-0004-0000-1F00-000001000000}"/>
    <hyperlink ref="M96" location="'VIVE DIGITAL LAS FERIAS'!A1" display="VIVE DIGITAL LAS FERIAS" xr:uid="{00000000-0004-0000-1F00-000002000000}"/>
    <hyperlink ref="R96" location="'VIVE DIGITAL JORDAN'!A1" display="VIVE DIGITAL JORDAN" xr:uid="{00000000-0004-0000-1F00-000003000000}"/>
    <hyperlink ref="W96" location="'VIVE DIGITAL PANÓCTICO'!A1" display="VIVE DIGITAL PANÓCTICO" xr:uid="{00000000-0004-0000-1F00-000004000000}"/>
  </hyperlinks>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1F00-000000000000}">
          <x14:formula1>
            <xm:f>'G. NIVEL DE CONSECUENCIA'!$D$10:$D$13</xm:f>
          </x14:formula1>
          <xm:sqref>P9:P92</xm:sqref>
        </x14:dataValidation>
        <x14:dataValidation type="list" allowBlank="1" showInputMessage="1" showErrorMessage="1" promptTitle="NE" prompt="4 = Continua_x000a_3 = Frecuente_x000a_2 = Ocasional_x000a_1 = Esporádica" xr:uid="{00000000-0002-0000-1F00-000001000000}">
          <x14:formula1>
            <xm:f>'D. NIVEL DE EXPOSICIÓN'!$D$8:$D$15</xm:f>
          </x14:formula1>
          <xm:sqref>M9:M92</xm:sqref>
        </x14:dataValidation>
        <x14:dataValidation type="list" allowBlank="1" showInputMessage="1" showErrorMessage="1" prompt="10 = Muy Alto_x000a_6 = Alto_x000a_2 = Medio_x000a_0 = Bajo" xr:uid="{00000000-0002-0000-1F00-000002000000}">
          <x14:formula1>
            <xm:f>'C. NIVEL DE DEFICIENCIA'!$C$8:$C$17</xm:f>
          </x14:formula1>
          <xm:sqref>L9:L92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18"/>
  <dimension ref="C1:X90"/>
  <sheetViews>
    <sheetView view="pageBreakPreview" zoomScale="30" zoomScaleNormal="10" zoomScaleSheetLayoutView="30" workbookViewId="0">
      <selection activeCell="G8" sqref="G8"/>
    </sheetView>
  </sheetViews>
  <sheetFormatPr baseColWidth="10" defaultColWidth="11.44140625" defaultRowHeight="14.4"/>
  <cols>
    <col min="1" max="2" width="11.44140625" style="660"/>
    <col min="3" max="3" width="40.6640625" style="660" customWidth="1"/>
    <col min="4" max="4" width="49.44140625" style="660" customWidth="1"/>
    <col min="5" max="5" width="36.44140625" style="660" customWidth="1"/>
    <col min="6" max="6" width="71.109375" style="660" customWidth="1"/>
    <col min="7" max="7" width="54.33203125" style="958" customWidth="1"/>
    <col min="8" max="8" width="41" style="660" customWidth="1"/>
    <col min="9" max="9" width="28.44140625" style="660" customWidth="1"/>
    <col min="10" max="10" width="64.44140625" style="660" customWidth="1"/>
    <col min="11" max="11" width="34.6640625" style="660" customWidth="1"/>
    <col min="12" max="12" width="54.6640625" style="660" bestFit="1" customWidth="1"/>
    <col min="13" max="14" width="38.6640625" style="660" customWidth="1"/>
    <col min="15" max="15" width="53.6640625" style="660" customWidth="1"/>
    <col min="16" max="16" width="30.44140625" style="660" customWidth="1"/>
    <col min="17" max="17" width="48.44140625" style="660" customWidth="1"/>
    <col min="18" max="18" width="36.44140625" style="660" customWidth="1"/>
    <col min="19" max="19" width="52.44140625" style="660" customWidth="1"/>
    <col min="20" max="20" width="50.109375" style="660" customWidth="1"/>
    <col min="21" max="21" width="45" style="660" customWidth="1"/>
    <col min="22" max="22" width="57.33203125" style="660" customWidth="1"/>
    <col min="23" max="23" width="190.44140625" style="660" customWidth="1"/>
    <col min="24" max="24" width="54.44140625" style="661" customWidth="1"/>
    <col min="25" max="16384" width="11.44140625" style="660"/>
  </cols>
  <sheetData>
    <row r="1" spans="3:24"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row>
    <row r="2" spans="3:24"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row>
    <row r="3" spans="3:24" ht="27.75" customHeight="1">
      <c r="C3" s="1781"/>
      <c r="D3" s="1785" t="s">
        <v>4346</v>
      </c>
      <c r="E3" s="1785"/>
      <c r="F3" s="1785"/>
      <c r="G3" s="1785"/>
      <c r="H3" s="1785"/>
      <c r="I3" s="1785"/>
      <c r="J3" s="1785"/>
      <c r="K3" s="1785"/>
      <c r="L3" s="1785"/>
      <c r="M3" s="1785"/>
      <c r="N3" s="1785"/>
      <c r="O3" s="1785"/>
      <c r="P3" s="1785"/>
      <c r="Q3" s="1785"/>
      <c r="R3" s="1785"/>
      <c r="S3" s="1785"/>
      <c r="T3" s="1785"/>
      <c r="U3" s="1785"/>
      <c r="V3" s="1785"/>
      <c r="W3" s="480" t="s">
        <v>1875</v>
      </c>
      <c r="X3" s="1790"/>
    </row>
    <row r="4" spans="3:24" ht="86.25" customHeight="1">
      <c r="C4" s="1781"/>
      <c r="D4" s="1785"/>
      <c r="E4" s="1785"/>
      <c r="F4" s="1785"/>
      <c r="G4" s="1785"/>
      <c r="H4" s="1785"/>
      <c r="I4" s="1785"/>
      <c r="J4" s="1785"/>
      <c r="K4" s="1785"/>
      <c r="L4" s="1785"/>
      <c r="M4" s="1785"/>
      <c r="N4" s="1785"/>
      <c r="O4" s="1785"/>
      <c r="P4" s="1785"/>
      <c r="Q4" s="1785"/>
      <c r="R4" s="1785"/>
      <c r="S4" s="1785"/>
      <c r="T4" s="1785"/>
      <c r="U4" s="1785"/>
      <c r="V4" s="1785"/>
      <c r="W4" s="878" t="s">
        <v>2</v>
      </c>
      <c r="X4" s="1790"/>
    </row>
    <row r="5" spans="3:24" ht="125.25" customHeight="1">
      <c r="C5" s="629" t="s">
        <v>3</v>
      </c>
      <c r="D5" s="630">
        <v>43518</v>
      </c>
      <c r="E5" s="630">
        <v>43533</v>
      </c>
      <c r="F5" s="630">
        <v>43710</v>
      </c>
      <c r="G5" s="630">
        <v>43719</v>
      </c>
      <c r="H5" s="630">
        <v>43732</v>
      </c>
      <c r="I5" s="630">
        <v>43768</v>
      </c>
      <c r="J5" s="630">
        <v>44034</v>
      </c>
      <c r="K5" s="630">
        <v>44295</v>
      </c>
      <c r="L5" s="630">
        <v>44708</v>
      </c>
      <c r="M5" s="842">
        <v>45488</v>
      </c>
      <c r="N5" s="631"/>
      <c r="O5" s="631"/>
      <c r="P5" s="631"/>
      <c r="Q5" s="631"/>
      <c r="R5" s="631"/>
      <c r="S5" s="477"/>
      <c r="T5" s="471"/>
      <c r="U5" s="1786"/>
      <c r="V5" s="1786"/>
      <c r="W5" s="1791"/>
      <c r="X5" s="1792"/>
    </row>
    <row r="6" spans="3:24" ht="45">
      <c r="C6" s="1787" t="s">
        <v>128</v>
      </c>
      <c r="D6" s="1788"/>
      <c r="E6" s="1487" t="s">
        <v>2900</v>
      </c>
      <c r="F6" s="1487"/>
      <c r="G6" s="1487"/>
      <c r="H6" s="1487"/>
      <c r="I6" s="1487"/>
      <c r="J6" s="1487"/>
      <c r="K6" s="1487"/>
      <c r="L6" s="1487"/>
      <c r="M6" s="1487"/>
      <c r="N6" s="1487"/>
      <c r="O6" s="1487"/>
      <c r="P6" s="1487"/>
      <c r="Q6" s="1487"/>
      <c r="R6" s="1487"/>
      <c r="S6" s="1487"/>
      <c r="T6" s="1487"/>
      <c r="U6" s="1487"/>
      <c r="V6" s="1487"/>
      <c r="W6" s="1487"/>
      <c r="X6" s="1488"/>
    </row>
    <row r="7" spans="3:24" ht="61.5" customHeight="1">
      <c r="C7" s="1816" t="s">
        <v>65</v>
      </c>
      <c r="D7" s="1809" t="s">
        <v>66</v>
      </c>
      <c r="E7" s="1809" t="s">
        <v>67</v>
      </c>
      <c r="F7" s="1809" t="s">
        <v>4</v>
      </c>
      <c r="G7" s="1809"/>
      <c r="H7" s="1809" t="s">
        <v>68</v>
      </c>
      <c r="I7" s="1809" t="s">
        <v>5</v>
      </c>
      <c r="J7" s="1809"/>
      <c r="K7" s="1809"/>
      <c r="L7" s="1810" t="s">
        <v>1166</v>
      </c>
      <c r="M7" s="1810"/>
      <c r="N7" s="1810"/>
      <c r="O7" s="1810"/>
      <c r="P7" s="1810"/>
      <c r="Q7" s="1810"/>
      <c r="R7" s="1810"/>
      <c r="S7" s="586" t="s">
        <v>1167</v>
      </c>
      <c r="T7" s="1809" t="s">
        <v>132</v>
      </c>
      <c r="U7" s="1809"/>
      <c r="V7" s="1809"/>
      <c r="W7" s="1809"/>
      <c r="X7" s="1811"/>
    </row>
    <row r="8" spans="3:24" ht="196.5" customHeight="1">
      <c r="C8" s="1816"/>
      <c r="D8" s="1809"/>
      <c r="E8" s="1809"/>
      <c r="F8" s="586" t="s">
        <v>812</v>
      </c>
      <c r="G8" s="586" t="s">
        <v>813</v>
      </c>
      <c r="H8" s="1809"/>
      <c r="I8" s="586" t="s">
        <v>69</v>
      </c>
      <c r="J8" s="586" t="s">
        <v>70</v>
      </c>
      <c r="K8" s="586" t="s">
        <v>71</v>
      </c>
      <c r="L8" s="586" t="s">
        <v>72</v>
      </c>
      <c r="M8" s="586" t="s">
        <v>644</v>
      </c>
      <c r="N8" s="586" t="s">
        <v>73</v>
      </c>
      <c r="O8" s="586" t="s">
        <v>1168</v>
      </c>
      <c r="P8" s="586" t="s">
        <v>74</v>
      </c>
      <c r="Q8" s="586" t="s">
        <v>814</v>
      </c>
      <c r="R8" s="586" t="s">
        <v>650</v>
      </c>
      <c r="S8" s="586" t="s">
        <v>75</v>
      </c>
      <c r="T8" s="586" t="s">
        <v>653</v>
      </c>
      <c r="U8" s="586" t="s">
        <v>655</v>
      </c>
      <c r="V8" s="586" t="s">
        <v>76</v>
      </c>
      <c r="W8" s="879" t="s">
        <v>1162</v>
      </c>
      <c r="X8" s="929" t="s">
        <v>1163</v>
      </c>
    </row>
    <row r="9" spans="3:24" ht="364.5" customHeight="1">
      <c r="C9" s="1817" t="s">
        <v>77</v>
      </c>
      <c r="D9" s="1492" t="s">
        <v>226</v>
      </c>
      <c r="E9" s="1820" t="s">
        <v>6</v>
      </c>
      <c r="F9" s="470" t="s">
        <v>2805</v>
      </c>
      <c r="G9" s="438" t="s">
        <v>8</v>
      </c>
      <c r="H9" s="471" t="s">
        <v>9</v>
      </c>
      <c r="I9" s="440" t="s">
        <v>10</v>
      </c>
      <c r="J9" s="440" t="s">
        <v>11</v>
      </c>
      <c r="K9" s="440" t="s">
        <v>11</v>
      </c>
      <c r="L9" s="410">
        <v>2</v>
      </c>
      <c r="M9" s="410">
        <v>2</v>
      </c>
      <c r="N9" s="553">
        <f>+L9*M9</f>
        <v>4</v>
      </c>
      <c r="O9" s="1070" t="str">
        <f>IF(N9&gt;=24,"MUY ALTO",IF(N9&gt;=10,"ALTO",IF(N9&gt;=6,"MEDIO","BAJO")))</f>
        <v>BAJO</v>
      </c>
      <c r="P9" s="553">
        <v>25</v>
      </c>
      <c r="Q9" s="553">
        <f>+N9*P9</f>
        <v>100</v>
      </c>
      <c r="R9" s="961" t="str">
        <f>IF(Q9&gt;=600,"I",IF(Q9&gt;=150,"II",IF(Q9&gt;=40,"III",IF(Q9&gt;=20,"IV"))))</f>
        <v>III</v>
      </c>
      <c r="S9" s="1071" t="str">
        <f>IF(Q9&gt;=600,"NO ACEPTABLE",IF(Q9&gt;=150,"ACEPTABLE CON CONTROL ESPECIFICO",IF(Q9&gt;=40,"MEJORABLE",IF(Q9&gt;=20,"ACEPTABLE"))))</f>
        <v>MEJORABLE</v>
      </c>
      <c r="T9" s="440" t="s">
        <v>13</v>
      </c>
      <c r="U9" s="440" t="s">
        <v>14</v>
      </c>
      <c r="V9" s="440" t="s">
        <v>14</v>
      </c>
      <c r="W9" s="440" t="s">
        <v>3563</v>
      </c>
      <c r="X9" s="493" t="s">
        <v>13</v>
      </c>
    </row>
    <row r="10" spans="3:24" ht="213" customHeight="1">
      <c r="C10" s="1817"/>
      <c r="D10" s="1492"/>
      <c r="E10" s="1820"/>
      <c r="F10" s="633" t="s">
        <v>2807</v>
      </c>
      <c r="G10" s="438" t="s">
        <v>8</v>
      </c>
      <c r="H10" s="437" t="s">
        <v>232</v>
      </c>
      <c r="I10" s="440" t="s">
        <v>11</v>
      </c>
      <c r="J10" s="440" t="s">
        <v>11</v>
      </c>
      <c r="K10" s="440" t="s">
        <v>11</v>
      </c>
      <c r="L10" s="472">
        <v>6</v>
      </c>
      <c r="M10" s="472">
        <v>2</v>
      </c>
      <c r="N10" s="639">
        <f t="shared" ref="N10:N78" si="0">+L10*M10</f>
        <v>12</v>
      </c>
      <c r="O10" s="950" t="str">
        <f t="shared" ref="O10:O73" si="1">IF(N10&gt;=24,"MUY ALTO",IF(N10&gt;=10,"ALTO",IF(N10&gt;=6,"MEDIO","BAJO")))</f>
        <v>ALTO</v>
      </c>
      <c r="P10" s="553">
        <v>25</v>
      </c>
      <c r="Q10" s="639">
        <f t="shared" ref="Q10:Q78" si="2">+N10*P10</f>
        <v>300</v>
      </c>
      <c r="R10" s="674" t="str">
        <f t="shared" ref="R10:R78" si="3">IF(Q10&gt;=600,"I",IF(Q10&gt;=150,"II",IF(Q10&gt;=40,"III",IF(Q10&gt;=20,"IV"))))</f>
        <v>II</v>
      </c>
      <c r="S10" s="1071" t="str">
        <f t="shared" ref="S10:S73" si="4">IF(Q10&gt;=600,"NO ACEPTABLE",IF(Q10&gt;=150,"ACEPTABLE CON CONTROL ESPECIFICO",IF(Q10&gt;=40,"MEJORABLE",IF(Q10&gt;=20,"ACEPTABLE"))))</f>
        <v>ACEPTABLE CON CONTROL ESPECIFICO</v>
      </c>
      <c r="T10" s="472" t="s">
        <v>13</v>
      </c>
      <c r="U10" s="472" t="s">
        <v>13</v>
      </c>
      <c r="V10" s="472" t="s">
        <v>13</v>
      </c>
      <c r="W10" s="440" t="s">
        <v>2808</v>
      </c>
      <c r="X10" s="634" t="s">
        <v>13</v>
      </c>
    </row>
    <row r="11" spans="3:24" ht="175.5" customHeight="1">
      <c r="C11" s="1817"/>
      <c r="D11" s="1492"/>
      <c r="E11" s="1820"/>
      <c r="F11" s="437" t="s">
        <v>1780</v>
      </c>
      <c r="G11" s="438" t="s">
        <v>8</v>
      </c>
      <c r="H11" s="440" t="s">
        <v>315</v>
      </c>
      <c r="I11" s="440" t="s">
        <v>11</v>
      </c>
      <c r="J11" s="440" t="s">
        <v>11</v>
      </c>
      <c r="K11" s="440" t="s">
        <v>11</v>
      </c>
      <c r="L11" s="472">
        <v>6</v>
      </c>
      <c r="M11" s="472">
        <v>2</v>
      </c>
      <c r="N11" s="639">
        <f t="shared" si="0"/>
        <v>12</v>
      </c>
      <c r="O11" s="950" t="str">
        <f t="shared" si="1"/>
        <v>ALTO</v>
      </c>
      <c r="P11" s="553">
        <v>25</v>
      </c>
      <c r="Q11" s="639">
        <f t="shared" si="2"/>
        <v>300</v>
      </c>
      <c r="R11" s="674" t="str">
        <f t="shared" si="3"/>
        <v>II</v>
      </c>
      <c r="S11" s="1071" t="str">
        <f t="shared" si="4"/>
        <v>ACEPTABLE CON CONTROL ESPECIFICO</v>
      </c>
      <c r="T11" s="440" t="s">
        <v>14</v>
      </c>
      <c r="U11" s="440" t="s">
        <v>14</v>
      </c>
      <c r="V11" s="440" t="s">
        <v>14</v>
      </c>
      <c r="W11" s="440" t="s">
        <v>2809</v>
      </c>
      <c r="X11" s="493" t="s">
        <v>13</v>
      </c>
    </row>
    <row r="12" spans="3:24" ht="276" customHeight="1">
      <c r="C12" s="1817"/>
      <c r="D12" s="1492"/>
      <c r="E12" s="1820"/>
      <c r="F12" s="437" t="s">
        <v>2810</v>
      </c>
      <c r="G12" s="438" t="s">
        <v>17</v>
      </c>
      <c r="H12" s="440" t="s">
        <v>47</v>
      </c>
      <c r="I12" s="440" t="s">
        <v>45</v>
      </c>
      <c r="J12" s="440" t="s">
        <v>11</v>
      </c>
      <c r="K12" s="440" t="s">
        <v>11</v>
      </c>
      <c r="L12" s="472">
        <v>6</v>
      </c>
      <c r="M12" s="472">
        <v>2</v>
      </c>
      <c r="N12" s="639">
        <f t="shared" si="0"/>
        <v>12</v>
      </c>
      <c r="O12" s="950" t="str">
        <f t="shared" si="1"/>
        <v>ALTO</v>
      </c>
      <c r="P12" s="553">
        <v>25</v>
      </c>
      <c r="Q12" s="639">
        <f t="shared" si="2"/>
        <v>300</v>
      </c>
      <c r="R12" s="674" t="str">
        <f t="shared" si="3"/>
        <v>II</v>
      </c>
      <c r="S12" s="1071" t="str">
        <f t="shared" si="4"/>
        <v>ACEPTABLE CON CONTROL ESPECIFICO</v>
      </c>
      <c r="T12" s="472" t="s">
        <v>13</v>
      </c>
      <c r="U12" s="440" t="s">
        <v>14</v>
      </c>
      <c r="V12" s="471" t="s">
        <v>14</v>
      </c>
      <c r="W12" s="440" t="s">
        <v>2811</v>
      </c>
      <c r="X12" s="493" t="s">
        <v>13</v>
      </c>
    </row>
    <row r="13" spans="3:24" ht="164.25" customHeight="1">
      <c r="C13" s="1817"/>
      <c r="D13" s="1492"/>
      <c r="E13" s="1820"/>
      <c r="F13" s="437" t="s">
        <v>1823</v>
      </c>
      <c r="G13" s="470" t="s">
        <v>20</v>
      </c>
      <c r="H13" s="437" t="s">
        <v>227</v>
      </c>
      <c r="I13" s="444" t="s">
        <v>42</v>
      </c>
      <c r="J13" s="444" t="s">
        <v>11</v>
      </c>
      <c r="K13" s="444" t="s">
        <v>11</v>
      </c>
      <c r="L13" s="472">
        <v>6</v>
      </c>
      <c r="M13" s="472">
        <v>2</v>
      </c>
      <c r="N13" s="639">
        <f t="shared" si="0"/>
        <v>12</v>
      </c>
      <c r="O13" s="950" t="str">
        <f t="shared" si="1"/>
        <v>ALTO</v>
      </c>
      <c r="P13" s="553">
        <v>25</v>
      </c>
      <c r="Q13" s="639">
        <f t="shared" si="2"/>
        <v>300</v>
      </c>
      <c r="R13" s="674" t="str">
        <f t="shared" si="3"/>
        <v>II</v>
      </c>
      <c r="S13" s="1071" t="str">
        <f t="shared" si="4"/>
        <v>ACEPTABLE CON CONTROL ESPECIFICO</v>
      </c>
      <c r="T13" s="440" t="s">
        <v>14</v>
      </c>
      <c r="U13" s="440" t="s">
        <v>14</v>
      </c>
      <c r="V13" s="440" t="s">
        <v>14</v>
      </c>
      <c r="W13" s="440" t="s">
        <v>3564</v>
      </c>
      <c r="X13" s="493" t="s">
        <v>13</v>
      </c>
    </row>
    <row r="14" spans="3:24" ht="219" customHeight="1">
      <c r="C14" s="1817"/>
      <c r="D14" s="1492"/>
      <c r="E14" s="1820"/>
      <c r="F14" s="475" t="s">
        <v>2813</v>
      </c>
      <c r="G14" s="438" t="s">
        <v>20</v>
      </c>
      <c r="H14" s="440" t="s">
        <v>228</v>
      </c>
      <c r="I14" s="444" t="s">
        <v>11</v>
      </c>
      <c r="J14" s="444" t="s">
        <v>1592</v>
      </c>
      <c r="K14" s="444" t="s">
        <v>11</v>
      </c>
      <c r="L14" s="472">
        <v>6</v>
      </c>
      <c r="M14" s="472">
        <v>2</v>
      </c>
      <c r="N14" s="639">
        <f t="shared" si="0"/>
        <v>12</v>
      </c>
      <c r="O14" s="950" t="str">
        <f t="shared" si="1"/>
        <v>ALTO</v>
      </c>
      <c r="P14" s="553">
        <v>25</v>
      </c>
      <c r="Q14" s="639">
        <f t="shared" si="2"/>
        <v>300</v>
      </c>
      <c r="R14" s="674" t="str">
        <f t="shared" si="3"/>
        <v>II</v>
      </c>
      <c r="S14" s="1071" t="str">
        <f t="shared" si="4"/>
        <v>ACEPTABLE CON CONTROL ESPECIFICO</v>
      </c>
      <c r="T14" s="472" t="s">
        <v>13</v>
      </c>
      <c r="U14" s="440" t="s">
        <v>14</v>
      </c>
      <c r="V14" s="440" t="s">
        <v>14</v>
      </c>
      <c r="W14" s="440" t="s">
        <v>2814</v>
      </c>
      <c r="X14" s="493" t="s">
        <v>13</v>
      </c>
    </row>
    <row r="15" spans="3:24" ht="310.5" customHeight="1">
      <c r="C15" s="1817"/>
      <c r="D15" s="1492"/>
      <c r="E15" s="1820"/>
      <c r="F15" s="478" t="s">
        <v>2815</v>
      </c>
      <c r="G15" s="470" t="s">
        <v>20</v>
      </c>
      <c r="H15" s="437" t="s">
        <v>235</v>
      </c>
      <c r="I15" s="444" t="s">
        <v>11</v>
      </c>
      <c r="J15" s="444" t="s">
        <v>11</v>
      </c>
      <c r="K15" s="444" t="s">
        <v>11</v>
      </c>
      <c r="L15" s="472">
        <v>6</v>
      </c>
      <c r="M15" s="472">
        <v>2</v>
      </c>
      <c r="N15" s="639">
        <f t="shared" si="0"/>
        <v>12</v>
      </c>
      <c r="O15" s="950" t="str">
        <f t="shared" si="1"/>
        <v>ALTO</v>
      </c>
      <c r="P15" s="553">
        <v>25</v>
      </c>
      <c r="Q15" s="639">
        <f t="shared" si="2"/>
        <v>300</v>
      </c>
      <c r="R15" s="674" t="str">
        <f t="shared" si="3"/>
        <v>II</v>
      </c>
      <c r="S15" s="1071" t="str">
        <f t="shared" si="4"/>
        <v>ACEPTABLE CON CONTROL ESPECIFICO</v>
      </c>
      <c r="T15" s="440" t="s">
        <v>14</v>
      </c>
      <c r="U15" s="440" t="s">
        <v>14</v>
      </c>
      <c r="V15" s="437" t="s">
        <v>236</v>
      </c>
      <c r="W15" s="440" t="s">
        <v>13</v>
      </c>
      <c r="X15" s="493" t="s">
        <v>13</v>
      </c>
    </row>
    <row r="16" spans="3:24" ht="318.75" customHeight="1">
      <c r="C16" s="1817"/>
      <c r="D16" s="1492"/>
      <c r="E16" s="1820"/>
      <c r="F16" s="478" t="s">
        <v>2816</v>
      </c>
      <c r="G16" s="470" t="s">
        <v>20</v>
      </c>
      <c r="H16" s="437" t="s">
        <v>237</v>
      </c>
      <c r="I16" s="444" t="s">
        <v>11</v>
      </c>
      <c r="J16" s="444" t="s">
        <v>891</v>
      </c>
      <c r="K16" s="444" t="s">
        <v>11</v>
      </c>
      <c r="L16" s="472">
        <v>6</v>
      </c>
      <c r="M16" s="472">
        <v>2</v>
      </c>
      <c r="N16" s="639">
        <f t="shared" si="0"/>
        <v>12</v>
      </c>
      <c r="O16" s="950" t="str">
        <f t="shared" si="1"/>
        <v>ALTO</v>
      </c>
      <c r="P16" s="553">
        <v>25</v>
      </c>
      <c r="Q16" s="639">
        <f t="shared" si="2"/>
        <v>300</v>
      </c>
      <c r="R16" s="674" t="str">
        <f t="shared" si="3"/>
        <v>II</v>
      </c>
      <c r="S16" s="1071" t="str">
        <f t="shared" si="4"/>
        <v>ACEPTABLE CON CONTROL ESPECIFICO</v>
      </c>
      <c r="T16" s="440" t="s">
        <v>14</v>
      </c>
      <c r="U16" s="440" t="s">
        <v>14</v>
      </c>
      <c r="V16" s="437" t="s">
        <v>892</v>
      </c>
      <c r="W16" s="440" t="s">
        <v>2817</v>
      </c>
      <c r="X16" s="493" t="s">
        <v>13</v>
      </c>
    </row>
    <row r="17" spans="3:24" ht="341.25" customHeight="1">
      <c r="C17" s="1817"/>
      <c r="D17" s="1818" t="s">
        <v>268</v>
      </c>
      <c r="E17" s="1820" t="s">
        <v>6</v>
      </c>
      <c r="F17" s="478" t="s">
        <v>2818</v>
      </c>
      <c r="G17" s="470" t="s">
        <v>195</v>
      </c>
      <c r="H17" s="437" t="s">
        <v>197</v>
      </c>
      <c r="I17" s="444" t="s">
        <v>11</v>
      </c>
      <c r="J17" s="444" t="s">
        <v>196</v>
      </c>
      <c r="K17" s="444" t="s">
        <v>196</v>
      </c>
      <c r="L17" s="472">
        <v>6</v>
      </c>
      <c r="M17" s="472">
        <v>2</v>
      </c>
      <c r="N17" s="639">
        <f t="shared" si="0"/>
        <v>12</v>
      </c>
      <c r="O17" s="950" t="str">
        <f t="shared" si="1"/>
        <v>ALTO</v>
      </c>
      <c r="P17" s="553">
        <v>25</v>
      </c>
      <c r="Q17" s="639">
        <f t="shared" si="2"/>
        <v>300</v>
      </c>
      <c r="R17" s="674" t="str">
        <f t="shared" si="3"/>
        <v>II</v>
      </c>
      <c r="S17" s="1071" t="str">
        <f t="shared" si="4"/>
        <v>ACEPTABLE CON CONTROL ESPECIFICO</v>
      </c>
      <c r="T17" s="440" t="s">
        <v>91</v>
      </c>
      <c r="U17" s="440" t="s">
        <v>91</v>
      </c>
      <c r="V17" s="437" t="s">
        <v>91</v>
      </c>
      <c r="W17" s="440" t="s">
        <v>2819</v>
      </c>
      <c r="X17" s="493" t="s">
        <v>13</v>
      </c>
    </row>
    <row r="18" spans="3:24" ht="188.25" customHeight="1">
      <c r="C18" s="1817"/>
      <c r="D18" s="1818"/>
      <c r="E18" s="1820"/>
      <c r="F18" s="478" t="s">
        <v>2820</v>
      </c>
      <c r="G18" s="470" t="s">
        <v>8</v>
      </c>
      <c r="H18" s="437" t="s">
        <v>3565</v>
      </c>
      <c r="I18" s="444" t="s">
        <v>11</v>
      </c>
      <c r="J18" s="444" t="s">
        <v>11</v>
      </c>
      <c r="K18" s="444" t="s">
        <v>189</v>
      </c>
      <c r="L18" s="472">
        <v>6</v>
      </c>
      <c r="M18" s="472">
        <v>2</v>
      </c>
      <c r="N18" s="639">
        <f t="shared" si="0"/>
        <v>12</v>
      </c>
      <c r="O18" s="950" t="str">
        <f t="shared" si="1"/>
        <v>ALTO</v>
      </c>
      <c r="P18" s="553">
        <v>25</v>
      </c>
      <c r="Q18" s="639">
        <f t="shared" si="2"/>
        <v>300</v>
      </c>
      <c r="R18" s="674" t="str">
        <f t="shared" si="3"/>
        <v>II</v>
      </c>
      <c r="S18" s="1071" t="str">
        <f t="shared" si="4"/>
        <v>ACEPTABLE CON CONTROL ESPECIFICO</v>
      </c>
      <c r="T18" s="440" t="s">
        <v>91</v>
      </c>
      <c r="U18" s="440" t="s">
        <v>91</v>
      </c>
      <c r="V18" s="437" t="s">
        <v>91</v>
      </c>
      <c r="W18" s="440" t="s">
        <v>3555</v>
      </c>
      <c r="X18" s="493" t="s">
        <v>190</v>
      </c>
    </row>
    <row r="19" spans="3:24" ht="193.2">
      <c r="C19" s="1817"/>
      <c r="D19" s="1818"/>
      <c r="E19" s="1820"/>
      <c r="F19" s="445" t="s">
        <v>2821</v>
      </c>
      <c r="G19" s="470" t="s">
        <v>8</v>
      </c>
      <c r="H19" s="437" t="s">
        <v>3511</v>
      </c>
      <c r="I19" s="444" t="s">
        <v>11</v>
      </c>
      <c r="J19" s="444" t="s">
        <v>11</v>
      </c>
      <c r="K19" s="444" t="s">
        <v>189</v>
      </c>
      <c r="L19" s="472">
        <v>6</v>
      </c>
      <c r="M19" s="472">
        <v>2</v>
      </c>
      <c r="N19" s="639">
        <f t="shared" si="0"/>
        <v>12</v>
      </c>
      <c r="O19" s="950" t="str">
        <f t="shared" si="1"/>
        <v>ALTO</v>
      </c>
      <c r="P19" s="553">
        <v>25</v>
      </c>
      <c r="Q19" s="639">
        <f t="shared" si="2"/>
        <v>300</v>
      </c>
      <c r="R19" s="674" t="str">
        <f t="shared" si="3"/>
        <v>II</v>
      </c>
      <c r="S19" s="1071" t="str">
        <f t="shared" si="4"/>
        <v>ACEPTABLE CON CONTROL ESPECIFICO</v>
      </c>
      <c r="T19" s="440" t="s">
        <v>91</v>
      </c>
      <c r="U19" s="440" t="s">
        <v>91</v>
      </c>
      <c r="V19" s="437" t="s">
        <v>91</v>
      </c>
      <c r="W19" s="440" t="s">
        <v>3555</v>
      </c>
      <c r="X19" s="493" t="s">
        <v>190</v>
      </c>
    </row>
    <row r="20" spans="3:24" ht="367.5" customHeight="1">
      <c r="C20" s="1817"/>
      <c r="D20" s="1818"/>
      <c r="E20" s="1820"/>
      <c r="F20" s="478" t="s">
        <v>2822</v>
      </c>
      <c r="G20" s="470" t="s">
        <v>20</v>
      </c>
      <c r="H20" s="437" t="s">
        <v>201</v>
      </c>
      <c r="I20" s="444" t="s">
        <v>11</v>
      </c>
      <c r="J20" s="444" t="s">
        <v>196</v>
      </c>
      <c r="K20" s="444" t="s">
        <v>196</v>
      </c>
      <c r="L20" s="472">
        <v>6</v>
      </c>
      <c r="M20" s="472">
        <v>2</v>
      </c>
      <c r="N20" s="639">
        <f t="shared" si="0"/>
        <v>12</v>
      </c>
      <c r="O20" s="950" t="str">
        <f t="shared" si="1"/>
        <v>ALTO</v>
      </c>
      <c r="P20" s="553">
        <v>25</v>
      </c>
      <c r="Q20" s="639">
        <f t="shared" si="2"/>
        <v>300</v>
      </c>
      <c r="R20" s="674" t="str">
        <f t="shared" si="3"/>
        <v>II</v>
      </c>
      <c r="S20" s="1071" t="str">
        <f t="shared" si="4"/>
        <v>ACEPTABLE CON CONTROL ESPECIFICO</v>
      </c>
      <c r="T20" s="440" t="s">
        <v>91</v>
      </c>
      <c r="U20" s="440" t="s">
        <v>91</v>
      </c>
      <c r="V20" s="437" t="s">
        <v>91</v>
      </c>
      <c r="W20" s="440" t="s">
        <v>2823</v>
      </c>
      <c r="X20" s="493" t="s">
        <v>13</v>
      </c>
    </row>
    <row r="21" spans="3:24" ht="279" customHeight="1">
      <c r="C21" s="1817"/>
      <c r="D21" s="1818"/>
      <c r="E21" s="1820"/>
      <c r="F21" s="445" t="s">
        <v>2824</v>
      </c>
      <c r="G21" s="470" t="s">
        <v>20</v>
      </c>
      <c r="H21" s="437" t="s">
        <v>1352</v>
      </c>
      <c r="I21" s="444" t="s">
        <v>11</v>
      </c>
      <c r="J21" s="444" t="s">
        <v>11</v>
      </c>
      <c r="K21" s="444" t="s">
        <v>11</v>
      </c>
      <c r="L21" s="472">
        <v>6</v>
      </c>
      <c r="M21" s="472">
        <v>2</v>
      </c>
      <c r="N21" s="639">
        <f t="shared" si="0"/>
        <v>12</v>
      </c>
      <c r="O21" s="950" t="str">
        <f t="shared" si="1"/>
        <v>ALTO</v>
      </c>
      <c r="P21" s="553">
        <v>25</v>
      </c>
      <c r="Q21" s="639">
        <f t="shared" si="2"/>
        <v>300</v>
      </c>
      <c r="R21" s="674" t="str">
        <f t="shared" si="3"/>
        <v>II</v>
      </c>
      <c r="S21" s="1071" t="str">
        <f t="shared" si="4"/>
        <v>ACEPTABLE CON CONTROL ESPECIFICO</v>
      </c>
      <c r="T21" s="440" t="s">
        <v>91</v>
      </c>
      <c r="U21" s="440" t="s">
        <v>91</v>
      </c>
      <c r="V21" s="437" t="s">
        <v>91</v>
      </c>
      <c r="W21" s="440" t="s">
        <v>2901</v>
      </c>
      <c r="X21" s="493" t="s">
        <v>13</v>
      </c>
    </row>
    <row r="22" spans="3:24" ht="279" customHeight="1">
      <c r="C22" s="1817"/>
      <c r="D22" s="1818"/>
      <c r="E22" s="1820"/>
      <c r="F22" s="478" t="s">
        <v>2825</v>
      </c>
      <c r="G22" s="470" t="s">
        <v>195</v>
      </c>
      <c r="H22" s="437" t="s">
        <v>194</v>
      </c>
      <c r="I22" s="444" t="s">
        <v>193</v>
      </c>
      <c r="J22" s="444" t="s">
        <v>193</v>
      </c>
      <c r="K22" s="444" t="s">
        <v>193</v>
      </c>
      <c r="L22" s="472">
        <v>6</v>
      </c>
      <c r="M22" s="472">
        <v>2</v>
      </c>
      <c r="N22" s="639">
        <f t="shared" si="0"/>
        <v>12</v>
      </c>
      <c r="O22" s="950" t="str">
        <f t="shared" si="1"/>
        <v>ALTO</v>
      </c>
      <c r="P22" s="553">
        <v>25</v>
      </c>
      <c r="Q22" s="639">
        <f t="shared" si="2"/>
        <v>300</v>
      </c>
      <c r="R22" s="674" t="str">
        <f t="shared" si="3"/>
        <v>II</v>
      </c>
      <c r="S22" s="1071" t="str">
        <f t="shared" si="4"/>
        <v>ACEPTABLE CON CONTROL ESPECIFICO</v>
      </c>
      <c r="T22" s="440" t="s">
        <v>91</v>
      </c>
      <c r="U22" s="440" t="s">
        <v>91</v>
      </c>
      <c r="V22" s="437" t="s">
        <v>91</v>
      </c>
      <c r="W22" s="440" t="s">
        <v>1353</v>
      </c>
      <c r="X22" s="493" t="s">
        <v>13</v>
      </c>
    </row>
    <row r="23" spans="3:24" ht="315.75" customHeight="1">
      <c r="C23" s="1817"/>
      <c r="D23" s="1818"/>
      <c r="E23" s="1820"/>
      <c r="F23" s="478" t="s">
        <v>2826</v>
      </c>
      <c r="G23" s="470" t="s">
        <v>8</v>
      </c>
      <c r="H23" s="437" t="s">
        <v>3511</v>
      </c>
      <c r="I23" s="444" t="s">
        <v>11</v>
      </c>
      <c r="J23" s="444" t="s">
        <v>11</v>
      </c>
      <c r="K23" s="444" t="s">
        <v>189</v>
      </c>
      <c r="L23" s="472">
        <v>6</v>
      </c>
      <c r="M23" s="472">
        <v>2</v>
      </c>
      <c r="N23" s="639">
        <f t="shared" si="0"/>
        <v>12</v>
      </c>
      <c r="O23" s="950" t="str">
        <f t="shared" si="1"/>
        <v>ALTO</v>
      </c>
      <c r="P23" s="553">
        <v>25</v>
      </c>
      <c r="Q23" s="639">
        <f t="shared" si="2"/>
        <v>300</v>
      </c>
      <c r="R23" s="674" t="str">
        <f t="shared" si="3"/>
        <v>II</v>
      </c>
      <c r="S23" s="1071" t="str">
        <f t="shared" si="4"/>
        <v>ACEPTABLE CON CONTROL ESPECIFICO</v>
      </c>
      <c r="T23" s="440" t="s">
        <v>91</v>
      </c>
      <c r="U23" s="440" t="s">
        <v>91</v>
      </c>
      <c r="V23" s="437" t="s">
        <v>91</v>
      </c>
      <c r="W23" s="440" t="s">
        <v>2827</v>
      </c>
      <c r="X23" s="493" t="s">
        <v>1341</v>
      </c>
    </row>
    <row r="24" spans="3:24" ht="251.25" customHeight="1">
      <c r="C24" s="1817"/>
      <c r="D24" s="1818"/>
      <c r="E24" s="1820"/>
      <c r="F24" s="478" t="s">
        <v>2828</v>
      </c>
      <c r="G24" s="470" t="s">
        <v>1242</v>
      </c>
      <c r="H24" s="437" t="s">
        <v>1346</v>
      </c>
      <c r="I24" s="444" t="s">
        <v>11</v>
      </c>
      <c r="J24" s="444" t="s">
        <v>11</v>
      </c>
      <c r="K24" s="444" t="s">
        <v>204</v>
      </c>
      <c r="L24" s="472">
        <v>6</v>
      </c>
      <c r="M24" s="472">
        <v>2</v>
      </c>
      <c r="N24" s="639">
        <f t="shared" si="0"/>
        <v>12</v>
      </c>
      <c r="O24" s="950" t="str">
        <f t="shared" si="1"/>
        <v>ALTO</v>
      </c>
      <c r="P24" s="553">
        <v>25</v>
      </c>
      <c r="Q24" s="639">
        <f t="shared" si="2"/>
        <v>300</v>
      </c>
      <c r="R24" s="674" t="str">
        <f t="shared" si="3"/>
        <v>II</v>
      </c>
      <c r="S24" s="1071" t="str">
        <f t="shared" si="4"/>
        <v>ACEPTABLE CON CONTROL ESPECIFICO</v>
      </c>
      <c r="T24" s="440" t="s">
        <v>91</v>
      </c>
      <c r="U24" s="440" t="s">
        <v>91</v>
      </c>
      <c r="V24" s="437" t="s">
        <v>91</v>
      </c>
      <c r="W24" s="440" t="s">
        <v>3556</v>
      </c>
      <c r="X24" s="493" t="s">
        <v>13</v>
      </c>
    </row>
    <row r="25" spans="3:24" ht="330.75" customHeight="1">
      <c r="C25" s="1817"/>
      <c r="D25" s="1818"/>
      <c r="E25" s="1820"/>
      <c r="F25" s="478" t="s">
        <v>2829</v>
      </c>
      <c r="G25" s="470" t="s">
        <v>8</v>
      </c>
      <c r="H25" s="437" t="s">
        <v>1339</v>
      </c>
      <c r="I25" s="444" t="s">
        <v>11</v>
      </c>
      <c r="J25" s="444" t="s">
        <v>1340</v>
      </c>
      <c r="K25" s="444" t="s">
        <v>11</v>
      </c>
      <c r="L25" s="472">
        <v>6</v>
      </c>
      <c r="M25" s="472">
        <v>2</v>
      </c>
      <c r="N25" s="639">
        <f t="shared" si="0"/>
        <v>12</v>
      </c>
      <c r="O25" s="950" t="str">
        <f t="shared" si="1"/>
        <v>ALTO</v>
      </c>
      <c r="P25" s="553">
        <v>25</v>
      </c>
      <c r="Q25" s="639">
        <f t="shared" si="2"/>
        <v>300</v>
      </c>
      <c r="R25" s="674" t="str">
        <f t="shared" si="3"/>
        <v>II</v>
      </c>
      <c r="S25" s="1071" t="str">
        <f t="shared" si="4"/>
        <v>ACEPTABLE CON CONTROL ESPECIFICO</v>
      </c>
      <c r="T25" s="440" t="s">
        <v>91</v>
      </c>
      <c r="U25" s="440" t="s">
        <v>91</v>
      </c>
      <c r="V25" s="437" t="s">
        <v>91</v>
      </c>
      <c r="W25" s="440" t="s">
        <v>3557</v>
      </c>
      <c r="X25" s="493" t="s">
        <v>13</v>
      </c>
    </row>
    <row r="26" spans="3:24" ht="368.25" customHeight="1">
      <c r="C26" s="1817"/>
      <c r="D26" s="1818"/>
      <c r="E26" s="1820"/>
      <c r="F26" s="479" t="s">
        <v>2830</v>
      </c>
      <c r="G26" s="470" t="s">
        <v>20</v>
      </c>
      <c r="H26" s="444" t="s">
        <v>198</v>
      </c>
      <c r="I26" s="444" t="s">
        <v>11</v>
      </c>
      <c r="J26" s="444" t="s">
        <v>196</v>
      </c>
      <c r="K26" s="444" t="s">
        <v>196</v>
      </c>
      <c r="L26" s="472">
        <v>2</v>
      </c>
      <c r="M26" s="472">
        <v>2</v>
      </c>
      <c r="N26" s="639">
        <f t="shared" si="0"/>
        <v>4</v>
      </c>
      <c r="O26" s="950" t="str">
        <f t="shared" si="1"/>
        <v>BAJO</v>
      </c>
      <c r="P26" s="553">
        <v>100</v>
      </c>
      <c r="Q26" s="639">
        <f t="shared" si="2"/>
        <v>400</v>
      </c>
      <c r="R26" s="674" t="str">
        <f t="shared" si="3"/>
        <v>II</v>
      </c>
      <c r="S26" s="1071" t="str">
        <f t="shared" si="4"/>
        <v>ACEPTABLE CON CONTROL ESPECIFICO</v>
      </c>
      <c r="T26" s="440" t="s">
        <v>91</v>
      </c>
      <c r="U26" s="440" t="s">
        <v>91</v>
      </c>
      <c r="V26" s="437" t="s">
        <v>91</v>
      </c>
      <c r="W26" s="440" t="s">
        <v>2902</v>
      </c>
      <c r="X26" s="493" t="s">
        <v>190</v>
      </c>
    </row>
    <row r="27" spans="3:24" ht="223.5" customHeight="1">
      <c r="C27" s="1817"/>
      <c r="D27" s="1818"/>
      <c r="E27" s="1820"/>
      <c r="F27" s="478" t="s">
        <v>2832</v>
      </c>
      <c r="G27" s="470" t="s">
        <v>20</v>
      </c>
      <c r="H27" s="437" t="s">
        <v>1354</v>
      </c>
      <c r="I27" s="444" t="s">
        <v>11</v>
      </c>
      <c r="J27" s="444" t="s">
        <v>196</v>
      </c>
      <c r="K27" s="444" t="s">
        <v>196</v>
      </c>
      <c r="L27" s="472">
        <v>6</v>
      </c>
      <c r="M27" s="472">
        <v>2</v>
      </c>
      <c r="N27" s="639">
        <f t="shared" si="0"/>
        <v>12</v>
      </c>
      <c r="O27" s="950" t="str">
        <f t="shared" si="1"/>
        <v>ALTO</v>
      </c>
      <c r="P27" s="553">
        <v>25</v>
      </c>
      <c r="Q27" s="639">
        <f t="shared" si="2"/>
        <v>300</v>
      </c>
      <c r="R27" s="674" t="str">
        <f t="shared" si="3"/>
        <v>II</v>
      </c>
      <c r="S27" s="1071" t="str">
        <f t="shared" si="4"/>
        <v>ACEPTABLE CON CONTROL ESPECIFICO</v>
      </c>
      <c r="T27" s="440" t="s">
        <v>91</v>
      </c>
      <c r="U27" s="440" t="s">
        <v>91</v>
      </c>
      <c r="V27" s="437" t="s">
        <v>91</v>
      </c>
      <c r="W27" s="440" t="s">
        <v>218</v>
      </c>
      <c r="X27" s="493" t="s">
        <v>13</v>
      </c>
    </row>
    <row r="28" spans="3:24" ht="249" customHeight="1">
      <c r="C28" s="1817"/>
      <c r="D28" s="1818"/>
      <c r="E28" s="1820"/>
      <c r="F28" s="478" t="s">
        <v>2834</v>
      </c>
      <c r="G28" s="470" t="s">
        <v>219</v>
      </c>
      <c r="H28" s="437" t="s">
        <v>220</v>
      </c>
      <c r="I28" s="444" t="s">
        <v>1477</v>
      </c>
      <c r="J28" s="444" t="s">
        <v>11</v>
      </c>
      <c r="K28" s="444" t="s">
        <v>1593</v>
      </c>
      <c r="L28" s="472">
        <v>6</v>
      </c>
      <c r="M28" s="472">
        <v>2</v>
      </c>
      <c r="N28" s="639">
        <f t="shared" si="0"/>
        <v>12</v>
      </c>
      <c r="O28" s="950" t="str">
        <f t="shared" si="1"/>
        <v>ALTO</v>
      </c>
      <c r="P28" s="553">
        <v>25</v>
      </c>
      <c r="Q28" s="639">
        <f t="shared" si="2"/>
        <v>300</v>
      </c>
      <c r="R28" s="674" t="str">
        <f t="shared" si="3"/>
        <v>II</v>
      </c>
      <c r="S28" s="1071" t="str">
        <f t="shared" si="4"/>
        <v>ACEPTABLE CON CONTROL ESPECIFICO</v>
      </c>
      <c r="T28" s="440" t="s">
        <v>91</v>
      </c>
      <c r="U28" s="440" t="s">
        <v>91</v>
      </c>
      <c r="V28" s="437" t="s">
        <v>91</v>
      </c>
      <c r="W28" s="440" t="s">
        <v>2835</v>
      </c>
      <c r="X28" s="493" t="s">
        <v>221</v>
      </c>
    </row>
    <row r="29" spans="3:24" ht="247.5" customHeight="1">
      <c r="C29" s="1817"/>
      <c r="D29" s="1818"/>
      <c r="E29" s="1820"/>
      <c r="F29" s="478" t="s">
        <v>2836</v>
      </c>
      <c r="G29" s="470" t="s">
        <v>8</v>
      </c>
      <c r="H29" s="437" t="s">
        <v>1339</v>
      </c>
      <c r="I29" s="444" t="s">
        <v>11</v>
      </c>
      <c r="J29" s="444" t="s">
        <v>1340</v>
      </c>
      <c r="K29" s="444" t="s">
        <v>11</v>
      </c>
      <c r="L29" s="472">
        <v>6</v>
      </c>
      <c r="M29" s="472">
        <v>2</v>
      </c>
      <c r="N29" s="639">
        <f t="shared" si="0"/>
        <v>12</v>
      </c>
      <c r="O29" s="950" t="str">
        <f t="shared" si="1"/>
        <v>ALTO</v>
      </c>
      <c r="P29" s="553">
        <v>25</v>
      </c>
      <c r="Q29" s="639">
        <f t="shared" si="2"/>
        <v>300</v>
      </c>
      <c r="R29" s="674" t="str">
        <f t="shared" si="3"/>
        <v>II</v>
      </c>
      <c r="S29" s="1071" t="str">
        <f t="shared" si="4"/>
        <v>ACEPTABLE CON CONTROL ESPECIFICO</v>
      </c>
      <c r="T29" s="440" t="s">
        <v>91</v>
      </c>
      <c r="U29" s="440" t="s">
        <v>91</v>
      </c>
      <c r="V29" s="437" t="s">
        <v>91</v>
      </c>
      <c r="W29" s="440" t="s">
        <v>3558</v>
      </c>
      <c r="X29" s="493" t="s">
        <v>13</v>
      </c>
    </row>
    <row r="30" spans="3:24" ht="247.5" customHeight="1">
      <c r="C30" s="1817"/>
      <c r="D30" s="1818"/>
      <c r="E30" s="1820"/>
      <c r="F30" s="478" t="s">
        <v>2837</v>
      </c>
      <c r="G30" s="470" t="s">
        <v>8</v>
      </c>
      <c r="H30" s="437" t="s">
        <v>222</v>
      </c>
      <c r="I30" s="444" t="s">
        <v>11</v>
      </c>
      <c r="J30" s="444" t="s">
        <v>11</v>
      </c>
      <c r="K30" s="444" t="s">
        <v>223</v>
      </c>
      <c r="L30" s="472">
        <v>6</v>
      </c>
      <c r="M30" s="472">
        <v>2</v>
      </c>
      <c r="N30" s="639">
        <f t="shared" si="0"/>
        <v>12</v>
      </c>
      <c r="O30" s="950" t="str">
        <f t="shared" si="1"/>
        <v>ALTO</v>
      </c>
      <c r="P30" s="553">
        <v>25</v>
      </c>
      <c r="Q30" s="639">
        <f t="shared" si="2"/>
        <v>300</v>
      </c>
      <c r="R30" s="674" t="str">
        <f t="shared" si="3"/>
        <v>II</v>
      </c>
      <c r="S30" s="1071" t="str">
        <f t="shared" si="4"/>
        <v>ACEPTABLE CON CONTROL ESPECIFICO</v>
      </c>
      <c r="T30" s="440" t="s">
        <v>91</v>
      </c>
      <c r="U30" s="440" t="s">
        <v>91</v>
      </c>
      <c r="V30" s="437" t="s">
        <v>91</v>
      </c>
      <c r="W30" s="440" t="s">
        <v>3559</v>
      </c>
      <c r="X30" s="493" t="s">
        <v>13</v>
      </c>
    </row>
    <row r="31" spans="3:24" ht="247.5" customHeight="1">
      <c r="C31" s="1817"/>
      <c r="D31" s="1818"/>
      <c r="E31" s="1820"/>
      <c r="F31" s="478" t="s">
        <v>2838</v>
      </c>
      <c r="G31" s="470" t="s">
        <v>219</v>
      </c>
      <c r="H31" s="437" t="s">
        <v>220</v>
      </c>
      <c r="I31" s="444" t="s">
        <v>1477</v>
      </c>
      <c r="J31" s="444" t="s">
        <v>11</v>
      </c>
      <c r="K31" s="444" t="s">
        <v>1593</v>
      </c>
      <c r="L31" s="472">
        <v>6</v>
      </c>
      <c r="M31" s="472">
        <v>2</v>
      </c>
      <c r="N31" s="639">
        <f t="shared" si="0"/>
        <v>12</v>
      </c>
      <c r="O31" s="950" t="str">
        <f t="shared" si="1"/>
        <v>ALTO</v>
      </c>
      <c r="P31" s="553">
        <v>25</v>
      </c>
      <c r="Q31" s="639">
        <f t="shared" si="2"/>
        <v>300</v>
      </c>
      <c r="R31" s="674" t="str">
        <f t="shared" si="3"/>
        <v>II</v>
      </c>
      <c r="S31" s="1071" t="str">
        <f t="shared" si="4"/>
        <v>ACEPTABLE CON CONTROL ESPECIFICO</v>
      </c>
      <c r="T31" s="440" t="s">
        <v>91</v>
      </c>
      <c r="U31" s="440" t="s">
        <v>91</v>
      </c>
      <c r="V31" s="437" t="s">
        <v>91</v>
      </c>
      <c r="W31" s="440" t="s">
        <v>2839</v>
      </c>
      <c r="X31" s="493" t="s">
        <v>221</v>
      </c>
    </row>
    <row r="32" spans="3:24" ht="151.5" customHeight="1">
      <c r="C32" s="1817"/>
      <c r="D32" s="1818"/>
      <c r="E32" s="1820"/>
      <c r="F32" s="478" t="s">
        <v>2840</v>
      </c>
      <c r="G32" s="470" t="s">
        <v>1216</v>
      </c>
      <c r="H32" s="437" t="s">
        <v>270</v>
      </c>
      <c r="I32" s="444" t="s">
        <v>1480</v>
      </c>
      <c r="J32" s="444" t="s">
        <v>11</v>
      </c>
      <c r="K32" s="444" t="s">
        <v>1593</v>
      </c>
      <c r="L32" s="472">
        <v>6</v>
      </c>
      <c r="M32" s="472">
        <v>2</v>
      </c>
      <c r="N32" s="639">
        <f t="shared" si="0"/>
        <v>12</v>
      </c>
      <c r="O32" s="950" t="str">
        <f t="shared" si="1"/>
        <v>ALTO</v>
      </c>
      <c r="P32" s="553">
        <v>25</v>
      </c>
      <c r="Q32" s="639">
        <f t="shared" si="2"/>
        <v>300</v>
      </c>
      <c r="R32" s="674" t="str">
        <f t="shared" si="3"/>
        <v>II</v>
      </c>
      <c r="S32" s="1071" t="str">
        <f t="shared" si="4"/>
        <v>ACEPTABLE CON CONTROL ESPECIFICO</v>
      </c>
      <c r="T32" s="440" t="s">
        <v>91</v>
      </c>
      <c r="U32" s="440" t="s">
        <v>91</v>
      </c>
      <c r="V32" s="437" t="s">
        <v>91</v>
      </c>
      <c r="W32" s="440" t="s">
        <v>2841</v>
      </c>
      <c r="X32" s="493" t="s">
        <v>272</v>
      </c>
    </row>
    <row r="33" spans="3:24" ht="187.5" customHeight="1">
      <c r="C33" s="1817"/>
      <c r="D33" s="1818"/>
      <c r="E33" s="1820"/>
      <c r="F33" s="478" t="s">
        <v>2842</v>
      </c>
      <c r="G33" s="470" t="s">
        <v>1216</v>
      </c>
      <c r="H33" s="437" t="s">
        <v>200</v>
      </c>
      <c r="I33" s="444" t="s">
        <v>11</v>
      </c>
      <c r="J33" s="444" t="s">
        <v>11</v>
      </c>
      <c r="K33" s="444" t="s">
        <v>11</v>
      </c>
      <c r="L33" s="472">
        <v>6</v>
      </c>
      <c r="M33" s="472">
        <v>2</v>
      </c>
      <c r="N33" s="639">
        <f t="shared" si="0"/>
        <v>12</v>
      </c>
      <c r="O33" s="950" t="str">
        <f t="shared" si="1"/>
        <v>ALTO</v>
      </c>
      <c r="P33" s="553">
        <v>25</v>
      </c>
      <c r="Q33" s="639">
        <f t="shared" si="2"/>
        <v>300</v>
      </c>
      <c r="R33" s="674" t="str">
        <f t="shared" si="3"/>
        <v>II</v>
      </c>
      <c r="S33" s="1071" t="str">
        <f t="shared" si="4"/>
        <v>ACEPTABLE CON CONTROL ESPECIFICO</v>
      </c>
      <c r="T33" s="440" t="s">
        <v>91</v>
      </c>
      <c r="U33" s="440" t="s">
        <v>91</v>
      </c>
      <c r="V33" s="437" t="s">
        <v>91</v>
      </c>
      <c r="W33" s="440" t="s">
        <v>2843</v>
      </c>
      <c r="X33" s="493" t="s">
        <v>13</v>
      </c>
    </row>
    <row r="34" spans="3:24" ht="250.5" customHeight="1">
      <c r="C34" s="1817"/>
      <c r="D34" s="1818"/>
      <c r="E34" s="1820"/>
      <c r="F34" s="478" t="s">
        <v>2844</v>
      </c>
      <c r="G34" s="470" t="s">
        <v>20</v>
      </c>
      <c r="H34" s="437" t="s">
        <v>273</v>
      </c>
      <c r="I34" s="444" t="s">
        <v>196</v>
      </c>
      <c r="J34" s="444" t="s">
        <v>1594</v>
      </c>
      <c r="K34" s="444" t="s">
        <v>1360</v>
      </c>
      <c r="L34" s="472">
        <v>6</v>
      </c>
      <c r="M34" s="472">
        <v>2</v>
      </c>
      <c r="N34" s="639">
        <f t="shared" si="0"/>
        <v>12</v>
      </c>
      <c r="O34" s="950" t="str">
        <f t="shared" si="1"/>
        <v>ALTO</v>
      </c>
      <c r="P34" s="553">
        <v>25</v>
      </c>
      <c r="Q34" s="639">
        <f t="shared" si="2"/>
        <v>300</v>
      </c>
      <c r="R34" s="674" t="str">
        <f t="shared" si="3"/>
        <v>II</v>
      </c>
      <c r="S34" s="1071" t="str">
        <f t="shared" si="4"/>
        <v>ACEPTABLE CON CONTROL ESPECIFICO</v>
      </c>
      <c r="T34" s="440" t="s">
        <v>91</v>
      </c>
      <c r="U34" s="440" t="s">
        <v>91</v>
      </c>
      <c r="V34" s="437" t="s">
        <v>91</v>
      </c>
      <c r="W34" s="440" t="s">
        <v>1595</v>
      </c>
      <c r="X34" s="493" t="s">
        <v>190</v>
      </c>
    </row>
    <row r="35" spans="3:24" ht="82.8">
      <c r="C35" s="1817"/>
      <c r="D35" s="1818"/>
      <c r="E35" s="1820"/>
      <c r="F35" s="478" t="s">
        <v>2832</v>
      </c>
      <c r="G35" s="470" t="s">
        <v>20</v>
      </c>
      <c r="H35" s="437" t="s">
        <v>1354</v>
      </c>
      <c r="I35" s="444" t="s">
        <v>11</v>
      </c>
      <c r="J35" s="444" t="s">
        <v>196</v>
      </c>
      <c r="K35" s="444" t="s">
        <v>196</v>
      </c>
      <c r="L35" s="472">
        <v>2</v>
      </c>
      <c r="M35" s="472">
        <v>2</v>
      </c>
      <c r="N35" s="639">
        <f t="shared" si="0"/>
        <v>4</v>
      </c>
      <c r="O35" s="950" t="str">
        <f t="shared" si="1"/>
        <v>BAJO</v>
      </c>
      <c r="P35" s="553">
        <v>25</v>
      </c>
      <c r="Q35" s="639">
        <f t="shared" si="2"/>
        <v>100</v>
      </c>
      <c r="R35" s="674" t="str">
        <f t="shared" si="3"/>
        <v>III</v>
      </c>
      <c r="S35" s="1071" t="str">
        <f t="shared" si="4"/>
        <v>MEJORABLE</v>
      </c>
      <c r="T35" s="440" t="s">
        <v>91</v>
      </c>
      <c r="U35" s="440" t="s">
        <v>91</v>
      </c>
      <c r="V35" s="437" t="s">
        <v>91</v>
      </c>
      <c r="W35" s="440" t="s">
        <v>218</v>
      </c>
      <c r="X35" s="493" t="s">
        <v>13</v>
      </c>
    </row>
    <row r="36" spans="3:24" ht="261" customHeight="1">
      <c r="C36" s="1817"/>
      <c r="D36" s="1818"/>
      <c r="E36" s="1820"/>
      <c r="F36" s="478" t="s">
        <v>2845</v>
      </c>
      <c r="G36" s="470" t="s">
        <v>20</v>
      </c>
      <c r="H36" s="437" t="s">
        <v>201</v>
      </c>
      <c r="I36" s="444" t="s">
        <v>11</v>
      </c>
      <c r="J36" s="444" t="s">
        <v>196</v>
      </c>
      <c r="K36" s="444" t="s">
        <v>196</v>
      </c>
      <c r="L36" s="472">
        <v>6</v>
      </c>
      <c r="M36" s="472">
        <v>2</v>
      </c>
      <c r="N36" s="639">
        <f t="shared" si="0"/>
        <v>12</v>
      </c>
      <c r="O36" s="950" t="str">
        <f t="shared" si="1"/>
        <v>ALTO</v>
      </c>
      <c r="P36" s="553">
        <v>25</v>
      </c>
      <c r="Q36" s="639">
        <f t="shared" si="2"/>
        <v>300</v>
      </c>
      <c r="R36" s="674" t="str">
        <f t="shared" si="3"/>
        <v>II</v>
      </c>
      <c r="S36" s="1071" t="str">
        <f t="shared" si="4"/>
        <v>ACEPTABLE CON CONTROL ESPECIFICO</v>
      </c>
      <c r="T36" s="440" t="s">
        <v>91</v>
      </c>
      <c r="U36" s="440" t="s">
        <v>91</v>
      </c>
      <c r="V36" s="437" t="s">
        <v>91</v>
      </c>
      <c r="W36" s="440" t="s">
        <v>1361</v>
      </c>
      <c r="X36" s="493" t="s">
        <v>13</v>
      </c>
    </row>
    <row r="37" spans="3:24" ht="244.5" customHeight="1">
      <c r="C37" s="1819" t="s">
        <v>78</v>
      </c>
      <c r="D37" s="1698" t="s">
        <v>229</v>
      </c>
      <c r="E37" s="1820" t="s">
        <v>6</v>
      </c>
      <c r="F37" s="438" t="s">
        <v>2846</v>
      </c>
      <c r="G37" s="438" t="s">
        <v>20</v>
      </c>
      <c r="H37" s="440" t="s">
        <v>30</v>
      </c>
      <c r="I37" s="444" t="s">
        <v>11</v>
      </c>
      <c r="J37" s="444" t="s">
        <v>11</v>
      </c>
      <c r="K37" s="444" t="s">
        <v>11</v>
      </c>
      <c r="L37" s="472">
        <v>2</v>
      </c>
      <c r="M37" s="472">
        <v>2</v>
      </c>
      <c r="N37" s="639">
        <f t="shared" si="0"/>
        <v>4</v>
      </c>
      <c r="O37" s="950" t="str">
        <f t="shared" si="1"/>
        <v>BAJO</v>
      </c>
      <c r="P37" s="553">
        <v>100</v>
      </c>
      <c r="Q37" s="639">
        <f t="shared" si="2"/>
        <v>400</v>
      </c>
      <c r="R37" s="674" t="str">
        <f t="shared" si="3"/>
        <v>II</v>
      </c>
      <c r="S37" s="1071" t="str">
        <f t="shared" si="4"/>
        <v>ACEPTABLE CON CONTROL ESPECIFICO</v>
      </c>
      <c r="T37" s="440" t="s">
        <v>13</v>
      </c>
      <c r="U37" s="440" t="s">
        <v>13</v>
      </c>
      <c r="V37" s="440" t="s">
        <v>231</v>
      </c>
      <c r="W37" s="440" t="s">
        <v>2847</v>
      </c>
      <c r="X37" s="493" t="s">
        <v>13</v>
      </c>
    </row>
    <row r="38" spans="3:24" ht="193.2">
      <c r="C38" s="1819"/>
      <c r="D38" s="1698"/>
      <c r="E38" s="1820"/>
      <c r="F38" s="478" t="s">
        <v>1832</v>
      </c>
      <c r="G38" s="438" t="s">
        <v>20</v>
      </c>
      <c r="H38" s="440" t="s">
        <v>48</v>
      </c>
      <c r="I38" s="444" t="s">
        <v>11</v>
      </c>
      <c r="J38" s="444" t="s">
        <v>11</v>
      </c>
      <c r="K38" s="440" t="s">
        <v>11</v>
      </c>
      <c r="L38" s="472">
        <v>6</v>
      </c>
      <c r="M38" s="472">
        <v>2</v>
      </c>
      <c r="N38" s="639">
        <f t="shared" si="0"/>
        <v>12</v>
      </c>
      <c r="O38" s="950" t="str">
        <f t="shared" si="1"/>
        <v>ALTO</v>
      </c>
      <c r="P38" s="553">
        <v>25</v>
      </c>
      <c r="Q38" s="639">
        <f t="shared" si="2"/>
        <v>300</v>
      </c>
      <c r="R38" s="674" t="str">
        <f t="shared" si="3"/>
        <v>II</v>
      </c>
      <c r="S38" s="1071" t="str">
        <f t="shared" si="4"/>
        <v>ACEPTABLE CON CONTROL ESPECIFICO</v>
      </c>
      <c r="T38" s="440" t="s">
        <v>13</v>
      </c>
      <c r="U38" s="440" t="s">
        <v>13</v>
      </c>
      <c r="V38" s="440" t="s">
        <v>13</v>
      </c>
      <c r="W38" s="440" t="s">
        <v>2848</v>
      </c>
      <c r="X38" s="493" t="s">
        <v>50</v>
      </c>
    </row>
    <row r="39" spans="3:24" ht="215.25" customHeight="1">
      <c r="C39" s="1819"/>
      <c r="D39" s="1698"/>
      <c r="E39" s="1820"/>
      <c r="F39" s="479" t="s">
        <v>2849</v>
      </c>
      <c r="G39" s="438" t="s">
        <v>20</v>
      </c>
      <c r="H39" s="471" t="s">
        <v>31</v>
      </c>
      <c r="I39" s="444" t="s">
        <v>1328</v>
      </c>
      <c r="J39" s="444" t="s">
        <v>11</v>
      </c>
      <c r="K39" s="444" t="s">
        <v>1596</v>
      </c>
      <c r="L39" s="472">
        <v>2</v>
      </c>
      <c r="M39" s="472">
        <v>2</v>
      </c>
      <c r="N39" s="639">
        <f t="shared" si="0"/>
        <v>4</v>
      </c>
      <c r="O39" s="950" t="str">
        <f t="shared" si="1"/>
        <v>BAJO</v>
      </c>
      <c r="P39" s="553">
        <v>100</v>
      </c>
      <c r="Q39" s="639">
        <f t="shared" si="2"/>
        <v>400</v>
      </c>
      <c r="R39" s="674" t="str">
        <f t="shared" si="3"/>
        <v>II</v>
      </c>
      <c r="S39" s="1071" t="str">
        <f t="shared" si="4"/>
        <v>ACEPTABLE CON CONTROL ESPECIFICO</v>
      </c>
      <c r="T39" s="440" t="s">
        <v>13</v>
      </c>
      <c r="U39" s="440" t="s">
        <v>13</v>
      </c>
      <c r="V39" s="440" t="s">
        <v>13</v>
      </c>
      <c r="W39" s="440" t="s">
        <v>2903</v>
      </c>
      <c r="X39" s="493" t="s">
        <v>13</v>
      </c>
    </row>
    <row r="40" spans="3:24" ht="390" customHeight="1">
      <c r="C40" s="1819"/>
      <c r="D40" s="1698"/>
      <c r="E40" s="1820"/>
      <c r="F40" s="479" t="s">
        <v>2851</v>
      </c>
      <c r="G40" s="477" t="s">
        <v>8</v>
      </c>
      <c r="H40" s="471" t="s">
        <v>233</v>
      </c>
      <c r="I40" s="471" t="s">
        <v>10</v>
      </c>
      <c r="J40" s="440" t="s">
        <v>11</v>
      </c>
      <c r="K40" s="471" t="s">
        <v>11</v>
      </c>
      <c r="L40" s="472">
        <v>6</v>
      </c>
      <c r="M40" s="472">
        <v>2</v>
      </c>
      <c r="N40" s="639">
        <f t="shared" si="0"/>
        <v>12</v>
      </c>
      <c r="O40" s="950" t="str">
        <f t="shared" si="1"/>
        <v>ALTO</v>
      </c>
      <c r="P40" s="553">
        <v>25</v>
      </c>
      <c r="Q40" s="639">
        <f t="shared" si="2"/>
        <v>300</v>
      </c>
      <c r="R40" s="674" t="str">
        <f t="shared" si="3"/>
        <v>II</v>
      </c>
      <c r="S40" s="1071" t="str">
        <f t="shared" si="4"/>
        <v>ACEPTABLE CON CONTROL ESPECIFICO</v>
      </c>
      <c r="T40" s="440" t="s">
        <v>13</v>
      </c>
      <c r="U40" s="440" t="s">
        <v>13</v>
      </c>
      <c r="V40" s="440" t="s">
        <v>13</v>
      </c>
      <c r="W40" s="440" t="s">
        <v>3560</v>
      </c>
      <c r="X40" s="493" t="s">
        <v>10</v>
      </c>
    </row>
    <row r="41" spans="3:24" ht="336.75" customHeight="1">
      <c r="C41" s="1819"/>
      <c r="D41" s="1698"/>
      <c r="E41" s="1820"/>
      <c r="F41" s="437" t="s">
        <v>2852</v>
      </c>
      <c r="G41" s="470" t="s">
        <v>20</v>
      </c>
      <c r="H41" s="437" t="s">
        <v>227</v>
      </c>
      <c r="I41" s="444" t="s">
        <v>11</v>
      </c>
      <c r="J41" s="444" t="s">
        <v>11</v>
      </c>
      <c r="K41" s="444" t="s">
        <v>11</v>
      </c>
      <c r="L41" s="472">
        <v>6</v>
      </c>
      <c r="M41" s="472">
        <v>2</v>
      </c>
      <c r="N41" s="639">
        <f t="shared" si="0"/>
        <v>12</v>
      </c>
      <c r="O41" s="950" t="str">
        <f t="shared" si="1"/>
        <v>ALTO</v>
      </c>
      <c r="P41" s="553">
        <v>25</v>
      </c>
      <c r="Q41" s="639">
        <f t="shared" si="2"/>
        <v>300</v>
      </c>
      <c r="R41" s="674" t="str">
        <f t="shared" si="3"/>
        <v>II</v>
      </c>
      <c r="S41" s="1071" t="str">
        <f t="shared" si="4"/>
        <v>ACEPTABLE CON CONTROL ESPECIFICO</v>
      </c>
      <c r="T41" s="440" t="s">
        <v>14</v>
      </c>
      <c r="U41" s="440" t="s">
        <v>14</v>
      </c>
      <c r="V41" s="440" t="s">
        <v>234</v>
      </c>
      <c r="W41" s="440" t="s">
        <v>3566</v>
      </c>
      <c r="X41" s="493" t="s">
        <v>13</v>
      </c>
    </row>
    <row r="42" spans="3:24" ht="408.75" customHeight="1">
      <c r="C42" s="1803" t="s">
        <v>79</v>
      </c>
      <c r="D42" s="1804"/>
      <c r="E42" s="450" t="s">
        <v>6</v>
      </c>
      <c r="F42" s="450" t="s">
        <v>2904</v>
      </c>
      <c r="G42" s="448" t="s">
        <v>17</v>
      </c>
      <c r="H42" s="456" t="s">
        <v>94</v>
      </c>
      <c r="I42" s="443" t="s">
        <v>11</v>
      </c>
      <c r="J42" s="443" t="s">
        <v>95</v>
      </c>
      <c r="K42" s="443" t="s">
        <v>11</v>
      </c>
      <c r="L42" s="472">
        <v>4</v>
      </c>
      <c r="M42" s="472">
        <v>2</v>
      </c>
      <c r="N42" s="639">
        <f t="shared" si="0"/>
        <v>8</v>
      </c>
      <c r="O42" s="950" t="str">
        <f t="shared" si="1"/>
        <v>MEDIO</v>
      </c>
      <c r="P42" s="553">
        <v>25</v>
      </c>
      <c r="Q42" s="639">
        <f t="shared" si="2"/>
        <v>200</v>
      </c>
      <c r="R42" s="674" t="str">
        <f t="shared" si="3"/>
        <v>II</v>
      </c>
      <c r="S42" s="1071" t="str">
        <f t="shared" si="4"/>
        <v>ACEPTABLE CON CONTROL ESPECIFICO</v>
      </c>
      <c r="T42" s="443" t="s">
        <v>14</v>
      </c>
      <c r="U42" s="443" t="s">
        <v>14</v>
      </c>
      <c r="V42" s="443" t="s">
        <v>14</v>
      </c>
      <c r="W42" s="635" t="s">
        <v>111</v>
      </c>
      <c r="X42" s="463" t="s">
        <v>13</v>
      </c>
    </row>
    <row r="43" spans="3:24" ht="408.75" customHeight="1">
      <c r="C43" s="1805"/>
      <c r="D43" s="1806"/>
      <c r="E43" s="450" t="s">
        <v>6</v>
      </c>
      <c r="F43" s="469" t="s">
        <v>1813</v>
      </c>
      <c r="G43" s="448" t="s">
        <v>33</v>
      </c>
      <c r="H43" s="480" t="s">
        <v>1187</v>
      </c>
      <c r="I43" s="446" t="s">
        <v>11</v>
      </c>
      <c r="J43" s="481" t="s">
        <v>1086</v>
      </c>
      <c r="K43" s="446" t="s">
        <v>1150</v>
      </c>
      <c r="L43" s="472">
        <v>2</v>
      </c>
      <c r="M43" s="472">
        <v>2</v>
      </c>
      <c r="N43" s="639">
        <f t="shared" si="0"/>
        <v>4</v>
      </c>
      <c r="O43" s="950" t="str">
        <f t="shared" si="1"/>
        <v>BAJO</v>
      </c>
      <c r="P43" s="553">
        <v>100</v>
      </c>
      <c r="Q43" s="639">
        <f t="shared" si="2"/>
        <v>400</v>
      </c>
      <c r="R43" s="674" t="str">
        <f t="shared" si="3"/>
        <v>II</v>
      </c>
      <c r="S43" s="1071" t="str">
        <f t="shared" si="4"/>
        <v>ACEPTABLE CON CONTROL ESPECIFICO</v>
      </c>
      <c r="T43" s="456" t="s">
        <v>26</v>
      </c>
      <c r="U43" s="456" t="s">
        <v>26</v>
      </c>
      <c r="V43" s="456" t="s">
        <v>1188</v>
      </c>
      <c r="W43" s="635" t="s">
        <v>3567</v>
      </c>
      <c r="X43" s="636" t="s">
        <v>1190</v>
      </c>
    </row>
    <row r="44" spans="3:24" ht="409.5" customHeight="1">
      <c r="C44" s="1805"/>
      <c r="D44" s="1806"/>
      <c r="E44" s="450" t="s">
        <v>6</v>
      </c>
      <c r="F44" s="469" t="s">
        <v>1837</v>
      </c>
      <c r="G44" s="448" t="s">
        <v>25</v>
      </c>
      <c r="H44" s="480" t="s">
        <v>1192</v>
      </c>
      <c r="I44" s="480" t="s">
        <v>1030</v>
      </c>
      <c r="J44" s="481" t="s">
        <v>1031</v>
      </c>
      <c r="K44" s="446" t="s">
        <v>1122</v>
      </c>
      <c r="L44" s="472">
        <v>6</v>
      </c>
      <c r="M44" s="472">
        <v>3</v>
      </c>
      <c r="N44" s="639">
        <f t="shared" si="0"/>
        <v>18</v>
      </c>
      <c r="O44" s="950" t="str">
        <f t="shared" si="1"/>
        <v>ALTO</v>
      </c>
      <c r="P44" s="553">
        <v>25</v>
      </c>
      <c r="Q44" s="639">
        <f t="shared" si="2"/>
        <v>450</v>
      </c>
      <c r="R44" s="674" t="str">
        <f t="shared" si="3"/>
        <v>II</v>
      </c>
      <c r="S44" s="1071" t="str">
        <f t="shared" si="4"/>
        <v>ACEPTABLE CON CONTROL ESPECIFICO</v>
      </c>
      <c r="T44" s="456" t="s">
        <v>26</v>
      </c>
      <c r="U44" s="456" t="s">
        <v>26</v>
      </c>
      <c r="V44" s="456" t="s">
        <v>1193</v>
      </c>
      <c r="W44" s="635" t="s">
        <v>3568</v>
      </c>
      <c r="X44" s="636" t="s">
        <v>1123</v>
      </c>
    </row>
    <row r="45" spans="3:24" ht="248.4">
      <c r="C45" s="1805"/>
      <c r="D45" s="1806"/>
      <c r="E45" s="450" t="s">
        <v>6</v>
      </c>
      <c r="F45" s="470" t="s">
        <v>1838</v>
      </c>
      <c r="G45" s="476" t="s">
        <v>25</v>
      </c>
      <c r="H45" s="444" t="s">
        <v>1124</v>
      </c>
      <c r="I45" s="437" t="s">
        <v>1028</v>
      </c>
      <c r="J45" s="437" t="s">
        <v>1028</v>
      </c>
      <c r="K45" s="437" t="s">
        <v>1122</v>
      </c>
      <c r="L45" s="472">
        <v>2</v>
      </c>
      <c r="M45" s="472">
        <v>3</v>
      </c>
      <c r="N45" s="639">
        <f>+L45*M45</f>
        <v>6</v>
      </c>
      <c r="O45" s="950" t="str">
        <f t="shared" si="1"/>
        <v>MEDIO</v>
      </c>
      <c r="P45" s="553">
        <v>25</v>
      </c>
      <c r="Q45" s="639">
        <f>+N45*P45</f>
        <v>150</v>
      </c>
      <c r="R45" s="674" t="str">
        <f>IF(Q45&gt;=600,"I",IF(Q45&gt;=150,"II",IF(Q45&gt;=40,"III",IF(Q45&gt;=20,"IV"))))</f>
        <v>II</v>
      </c>
      <c r="S45" s="1071" t="str">
        <f t="shared" si="4"/>
        <v>ACEPTABLE CON CONTROL ESPECIFICO</v>
      </c>
      <c r="T45" s="440" t="s">
        <v>14</v>
      </c>
      <c r="U45" s="440" t="s">
        <v>14</v>
      </c>
      <c r="V45" s="440" t="s">
        <v>13</v>
      </c>
      <c r="W45" s="440" t="s">
        <v>2854</v>
      </c>
      <c r="X45" s="493" t="s">
        <v>14</v>
      </c>
    </row>
    <row r="46" spans="3:24" ht="303.75" customHeight="1">
      <c r="C46" s="1805"/>
      <c r="D46" s="1806"/>
      <c r="E46" s="450" t="s">
        <v>6</v>
      </c>
      <c r="F46" s="447" t="s">
        <v>1839</v>
      </c>
      <c r="G46" s="447" t="s">
        <v>25</v>
      </c>
      <c r="H46" s="449" t="s">
        <v>1271</v>
      </c>
      <c r="I46" s="450" t="s">
        <v>1128</v>
      </c>
      <c r="J46" s="450" t="s">
        <v>1129</v>
      </c>
      <c r="K46" s="450" t="s">
        <v>1130</v>
      </c>
      <c r="L46" s="460">
        <v>2</v>
      </c>
      <c r="M46" s="460">
        <v>4</v>
      </c>
      <c r="N46" s="639">
        <f>+L46*M46</f>
        <v>8</v>
      </c>
      <c r="O46" s="950" t="str">
        <f t="shared" si="1"/>
        <v>MEDIO</v>
      </c>
      <c r="P46" s="553">
        <v>25</v>
      </c>
      <c r="Q46" s="639">
        <f>+N46*P46</f>
        <v>200</v>
      </c>
      <c r="R46" s="674" t="str">
        <f>IF(Q46&gt;=600,"I",IF(Q46&gt;=150,"II",IF(Q46&gt;=40,"III",IF(Q46&gt;=20,"IV"))))</f>
        <v>II</v>
      </c>
      <c r="S46" s="1071" t="str">
        <f t="shared" si="4"/>
        <v>ACEPTABLE CON CONTROL ESPECIFICO</v>
      </c>
      <c r="T46" s="443" t="s">
        <v>14</v>
      </c>
      <c r="U46" s="443" t="s">
        <v>14</v>
      </c>
      <c r="V46" s="443" t="s">
        <v>14</v>
      </c>
      <c r="W46" s="443" t="s">
        <v>1211</v>
      </c>
      <c r="X46" s="457" t="s">
        <v>14</v>
      </c>
    </row>
    <row r="47" spans="3:24" ht="297.75" customHeight="1">
      <c r="C47" s="1805"/>
      <c r="D47" s="1806"/>
      <c r="E47" s="450" t="s">
        <v>6</v>
      </c>
      <c r="F47" s="447" t="s">
        <v>1840</v>
      </c>
      <c r="G47" s="447" t="s">
        <v>25</v>
      </c>
      <c r="H47" s="449" t="s">
        <v>1131</v>
      </c>
      <c r="I47" s="450" t="s">
        <v>1133</v>
      </c>
      <c r="J47" s="450" t="s">
        <v>1132</v>
      </c>
      <c r="K47" s="450" t="s">
        <v>1134</v>
      </c>
      <c r="L47" s="460">
        <v>6</v>
      </c>
      <c r="M47" s="460">
        <v>2</v>
      </c>
      <c r="N47" s="639">
        <f>+L47*M47</f>
        <v>12</v>
      </c>
      <c r="O47" s="950" t="str">
        <f t="shared" si="1"/>
        <v>ALTO</v>
      </c>
      <c r="P47" s="553">
        <v>25</v>
      </c>
      <c r="Q47" s="639">
        <f>+N47*P47</f>
        <v>300</v>
      </c>
      <c r="R47" s="674" t="str">
        <f>IF(Q47&gt;=600,"I",IF(Q47&gt;=150,"II",IF(Q47&gt;=40,"III",IF(Q47&gt;=20,"IV"))))</f>
        <v>II</v>
      </c>
      <c r="S47" s="1071" t="str">
        <f t="shared" si="4"/>
        <v>ACEPTABLE CON CONTROL ESPECIFICO</v>
      </c>
      <c r="T47" s="443" t="s">
        <v>14</v>
      </c>
      <c r="U47" s="443" t="s">
        <v>14</v>
      </c>
      <c r="V47" s="443" t="s">
        <v>14</v>
      </c>
      <c r="W47" s="443" t="s">
        <v>1196</v>
      </c>
      <c r="X47" s="457" t="s">
        <v>14</v>
      </c>
    </row>
    <row r="48" spans="3:24" ht="321.75" customHeight="1">
      <c r="C48" s="1805"/>
      <c r="D48" s="1806"/>
      <c r="E48" s="450" t="s">
        <v>6</v>
      </c>
      <c r="F48" s="447" t="s">
        <v>1841</v>
      </c>
      <c r="G48" s="447" t="s">
        <v>25</v>
      </c>
      <c r="H48" s="449" t="s">
        <v>103</v>
      </c>
      <c r="I48" s="450" t="s">
        <v>1030</v>
      </c>
      <c r="J48" s="450" t="s">
        <v>1126</v>
      </c>
      <c r="K48" s="450" t="s">
        <v>1122</v>
      </c>
      <c r="L48" s="460">
        <v>6</v>
      </c>
      <c r="M48" s="460">
        <v>3</v>
      </c>
      <c r="N48" s="639">
        <f>+L48*M48</f>
        <v>18</v>
      </c>
      <c r="O48" s="950" t="str">
        <f t="shared" si="1"/>
        <v>ALTO</v>
      </c>
      <c r="P48" s="553">
        <v>25</v>
      </c>
      <c r="Q48" s="639">
        <f>+N48*P48</f>
        <v>450</v>
      </c>
      <c r="R48" s="674" t="str">
        <f>IF(Q48&gt;=600,"I",IF(Q48&gt;=150,"II",IF(Q48&gt;=40,"III",IF(Q48&gt;=20,"IV"))))</f>
        <v>II</v>
      </c>
      <c r="S48" s="1071" t="str">
        <f t="shared" si="4"/>
        <v>ACEPTABLE CON CONTROL ESPECIFICO</v>
      </c>
      <c r="T48" s="443" t="s">
        <v>14</v>
      </c>
      <c r="U48" s="443" t="s">
        <v>14</v>
      </c>
      <c r="V48" s="443" t="s">
        <v>14</v>
      </c>
      <c r="W48" s="443" t="s">
        <v>1127</v>
      </c>
      <c r="X48" s="457" t="s">
        <v>14</v>
      </c>
    </row>
    <row r="49" spans="3:24" ht="409.5" customHeight="1">
      <c r="C49" s="1805"/>
      <c r="D49" s="1806"/>
      <c r="E49" s="450" t="s">
        <v>6</v>
      </c>
      <c r="F49" s="450" t="s">
        <v>2855</v>
      </c>
      <c r="G49" s="451" t="s">
        <v>20</v>
      </c>
      <c r="H49" s="450" t="s">
        <v>1290</v>
      </c>
      <c r="I49" s="450" t="s">
        <v>11</v>
      </c>
      <c r="J49" s="450" t="s">
        <v>11</v>
      </c>
      <c r="K49" s="450" t="s">
        <v>11</v>
      </c>
      <c r="L49" s="472">
        <v>6</v>
      </c>
      <c r="M49" s="472">
        <v>2</v>
      </c>
      <c r="N49" s="639">
        <f t="shared" si="0"/>
        <v>12</v>
      </c>
      <c r="O49" s="950" t="str">
        <f t="shared" si="1"/>
        <v>ALTO</v>
      </c>
      <c r="P49" s="553">
        <v>25</v>
      </c>
      <c r="Q49" s="639">
        <f t="shared" si="2"/>
        <v>300</v>
      </c>
      <c r="R49" s="674" t="str">
        <f t="shared" si="3"/>
        <v>II</v>
      </c>
      <c r="S49" s="1071" t="str">
        <f t="shared" si="4"/>
        <v>ACEPTABLE CON CONTROL ESPECIFICO</v>
      </c>
      <c r="T49" s="450" t="s">
        <v>13</v>
      </c>
      <c r="U49" s="450" t="s">
        <v>13</v>
      </c>
      <c r="V49" s="450" t="s">
        <v>84</v>
      </c>
      <c r="W49" s="481" t="s">
        <v>2856</v>
      </c>
      <c r="X49" s="637" t="s">
        <v>13</v>
      </c>
    </row>
    <row r="50" spans="3:24" ht="409.5" customHeight="1">
      <c r="C50" s="1805"/>
      <c r="D50" s="1806"/>
      <c r="E50" s="450" t="s">
        <v>6</v>
      </c>
      <c r="F50" s="479" t="s">
        <v>2857</v>
      </c>
      <c r="G50" s="470" t="s">
        <v>20</v>
      </c>
      <c r="H50" s="437" t="s">
        <v>266</v>
      </c>
      <c r="I50" s="444" t="s">
        <v>11</v>
      </c>
      <c r="J50" s="444" t="s">
        <v>11</v>
      </c>
      <c r="K50" s="444" t="s">
        <v>11</v>
      </c>
      <c r="L50" s="472">
        <v>2</v>
      </c>
      <c r="M50" s="472">
        <v>2</v>
      </c>
      <c r="N50" s="639">
        <f t="shared" si="0"/>
        <v>4</v>
      </c>
      <c r="O50" s="950" t="str">
        <f t="shared" si="1"/>
        <v>BAJO</v>
      </c>
      <c r="P50" s="553">
        <v>25</v>
      </c>
      <c r="Q50" s="639">
        <f t="shared" si="2"/>
        <v>100</v>
      </c>
      <c r="R50" s="674" t="str">
        <f t="shared" si="3"/>
        <v>III</v>
      </c>
      <c r="S50" s="1071" t="str">
        <f t="shared" si="4"/>
        <v>MEJORABLE</v>
      </c>
      <c r="T50" s="440" t="s">
        <v>267</v>
      </c>
      <c r="U50" s="440" t="s">
        <v>14</v>
      </c>
      <c r="V50" s="440" t="s">
        <v>14</v>
      </c>
      <c r="W50" s="440" t="s">
        <v>2858</v>
      </c>
      <c r="X50" s="493" t="s">
        <v>13</v>
      </c>
    </row>
    <row r="51" spans="3:24" ht="302.25" customHeight="1">
      <c r="C51" s="1805"/>
      <c r="D51" s="1806"/>
      <c r="E51" s="450" t="s">
        <v>6</v>
      </c>
      <c r="F51" s="476" t="s">
        <v>2859</v>
      </c>
      <c r="G51" s="470" t="s">
        <v>20</v>
      </c>
      <c r="H51" s="440" t="s">
        <v>261</v>
      </c>
      <c r="I51" s="440" t="s">
        <v>893</v>
      </c>
      <c r="J51" s="440" t="s">
        <v>894</v>
      </c>
      <c r="K51" s="440" t="s">
        <v>101</v>
      </c>
      <c r="L51" s="472">
        <v>6</v>
      </c>
      <c r="M51" s="472">
        <v>2</v>
      </c>
      <c r="N51" s="639">
        <f t="shared" si="0"/>
        <v>12</v>
      </c>
      <c r="O51" s="950" t="str">
        <f t="shared" si="1"/>
        <v>ALTO</v>
      </c>
      <c r="P51" s="553">
        <v>25</v>
      </c>
      <c r="Q51" s="639">
        <f t="shared" si="2"/>
        <v>300</v>
      </c>
      <c r="R51" s="674" t="str">
        <f t="shared" si="3"/>
        <v>II</v>
      </c>
      <c r="S51" s="1071" t="str">
        <f t="shared" si="4"/>
        <v>ACEPTABLE CON CONTROL ESPECIFICO</v>
      </c>
      <c r="T51" s="440" t="s">
        <v>14</v>
      </c>
      <c r="U51" s="440" t="s">
        <v>14</v>
      </c>
      <c r="V51" s="440" t="s">
        <v>14</v>
      </c>
      <c r="W51" s="471" t="s">
        <v>262</v>
      </c>
      <c r="X51" s="638" t="s">
        <v>13</v>
      </c>
    </row>
    <row r="52" spans="3:24" ht="245.25" customHeight="1">
      <c r="C52" s="1805"/>
      <c r="D52" s="1806"/>
      <c r="E52" s="450" t="s">
        <v>6</v>
      </c>
      <c r="F52" s="479" t="s">
        <v>2860</v>
      </c>
      <c r="G52" s="477" t="s">
        <v>20</v>
      </c>
      <c r="H52" s="501" t="s">
        <v>260</v>
      </c>
      <c r="I52" s="444" t="s">
        <v>11</v>
      </c>
      <c r="J52" s="444" t="s">
        <v>11</v>
      </c>
      <c r="K52" s="501" t="s">
        <v>11</v>
      </c>
      <c r="L52" s="472">
        <v>6</v>
      </c>
      <c r="M52" s="472">
        <v>2</v>
      </c>
      <c r="N52" s="639">
        <f t="shared" si="0"/>
        <v>12</v>
      </c>
      <c r="O52" s="950" t="str">
        <f t="shared" si="1"/>
        <v>ALTO</v>
      </c>
      <c r="P52" s="553">
        <v>25</v>
      </c>
      <c r="Q52" s="639">
        <f t="shared" si="2"/>
        <v>300</v>
      </c>
      <c r="R52" s="674" t="str">
        <f t="shared" si="3"/>
        <v>II</v>
      </c>
      <c r="S52" s="1071" t="str">
        <f t="shared" si="4"/>
        <v>ACEPTABLE CON CONTROL ESPECIFICO</v>
      </c>
      <c r="T52" s="440" t="s">
        <v>13</v>
      </c>
      <c r="U52" s="440" t="s">
        <v>13</v>
      </c>
      <c r="V52" s="440" t="s">
        <v>13</v>
      </c>
      <c r="W52" s="501" t="s">
        <v>2861</v>
      </c>
      <c r="X52" s="493"/>
    </row>
    <row r="53" spans="3:24" ht="282.75" customHeight="1">
      <c r="C53" s="1805"/>
      <c r="D53" s="1806"/>
      <c r="E53" s="450" t="s">
        <v>6</v>
      </c>
      <c r="F53" s="445" t="s">
        <v>2862</v>
      </c>
      <c r="G53" s="442" t="s">
        <v>20</v>
      </c>
      <c r="H53" s="635" t="s">
        <v>31</v>
      </c>
      <c r="I53" s="449" t="s">
        <v>1328</v>
      </c>
      <c r="J53" s="449" t="s">
        <v>11</v>
      </c>
      <c r="K53" s="449" t="s">
        <v>1598</v>
      </c>
      <c r="L53" s="472">
        <v>2</v>
      </c>
      <c r="M53" s="472">
        <v>2</v>
      </c>
      <c r="N53" s="639">
        <f t="shared" si="0"/>
        <v>4</v>
      </c>
      <c r="O53" s="950" t="str">
        <f t="shared" si="1"/>
        <v>BAJO</v>
      </c>
      <c r="P53" s="553">
        <v>100</v>
      </c>
      <c r="Q53" s="639">
        <f t="shared" si="2"/>
        <v>400</v>
      </c>
      <c r="R53" s="674" t="str">
        <f t="shared" si="3"/>
        <v>II</v>
      </c>
      <c r="S53" s="1071" t="str">
        <f t="shared" si="4"/>
        <v>ACEPTABLE CON CONTROL ESPECIFICO</v>
      </c>
      <c r="T53" s="443" t="s">
        <v>13</v>
      </c>
      <c r="U53" s="443" t="s">
        <v>13</v>
      </c>
      <c r="V53" s="443" t="s">
        <v>897</v>
      </c>
      <c r="W53" s="456" t="s">
        <v>2905</v>
      </c>
      <c r="X53" s="463" t="s">
        <v>13</v>
      </c>
    </row>
    <row r="54" spans="3:24" ht="293.25" customHeight="1">
      <c r="C54" s="1805"/>
      <c r="D54" s="1806"/>
      <c r="E54" s="450" t="s">
        <v>6</v>
      </c>
      <c r="F54" s="445" t="s">
        <v>2864</v>
      </c>
      <c r="G54" s="442" t="s">
        <v>20</v>
      </c>
      <c r="H54" s="635" t="s">
        <v>31</v>
      </c>
      <c r="I54" s="449" t="s">
        <v>1328</v>
      </c>
      <c r="J54" s="449" t="s">
        <v>11</v>
      </c>
      <c r="K54" s="449" t="s">
        <v>1598</v>
      </c>
      <c r="L54" s="472">
        <v>2</v>
      </c>
      <c r="M54" s="472">
        <v>2</v>
      </c>
      <c r="N54" s="639">
        <f t="shared" si="0"/>
        <v>4</v>
      </c>
      <c r="O54" s="950" t="str">
        <f t="shared" si="1"/>
        <v>BAJO</v>
      </c>
      <c r="P54" s="553">
        <v>100</v>
      </c>
      <c r="Q54" s="639">
        <f t="shared" si="2"/>
        <v>400</v>
      </c>
      <c r="R54" s="674" t="str">
        <f t="shared" si="3"/>
        <v>II</v>
      </c>
      <c r="S54" s="1071" t="str">
        <f t="shared" si="4"/>
        <v>ACEPTABLE CON CONTROL ESPECIFICO</v>
      </c>
      <c r="T54" s="443" t="s">
        <v>13</v>
      </c>
      <c r="U54" s="443" t="s">
        <v>13</v>
      </c>
      <c r="V54" s="443" t="s">
        <v>897</v>
      </c>
      <c r="W54" s="456" t="s">
        <v>2906</v>
      </c>
      <c r="X54" s="463" t="s">
        <v>13</v>
      </c>
    </row>
    <row r="55" spans="3:24" ht="194.25" customHeight="1">
      <c r="C55" s="1805"/>
      <c r="D55" s="1806"/>
      <c r="E55" s="450" t="s">
        <v>6</v>
      </c>
      <c r="F55" s="500" t="s">
        <v>2866</v>
      </c>
      <c r="G55" s="442" t="s">
        <v>20</v>
      </c>
      <c r="H55" s="443" t="s">
        <v>97</v>
      </c>
      <c r="I55" s="449" t="s">
        <v>1328</v>
      </c>
      <c r="J55" s="449" t="s">
        <v>895</v>
      </c>
      <c r="K55" s="449" t="s">
        <v>11</v>
      </c>
      <c r="L55" s="472">
        <v>2</v>
      </c>
      <c r="M55" s="472">
        <v>2</v>
      </c>
      <c r="N55" s="639">
        <f t="shared" si="0"/>
        <v>4</v>
      </c>
      <c r="O55" s="950" t="str">
        <f t="shared" si="1"/>
        <v>BAJO</v>
      </c>
      <c r="P55" s="553">
        <v>100</v>
      </c>
      <c r="Q55" s="639">
        <f t="shared" si="2"/>
        <v>400</v>
      </c>
      <c r="R55" s="674" t="str">
        <f t="shared" si="3"/>
        <v>II</v>
      </c>
      <c r="S55" s="1071" t="str">
        <f t="shared" si="4"/>
        <v>ACEPTABLE CON CONTROL ESPECIFICO</v>
      </c>
      <c r="T55" s="443" t="s">
        <v>13</v>
      </c>
      <c r="U55" s="443" t="s">
        <v>13</v>
      </c>
      <c r="V55" s="443" t="s">
        <v>1599</v>
      </c>
      <c r="W55" s="446" t="s">
        <v>2907</v>
      </c>
      <c r="X55" s="457" t="s">
        <v>13</v>
      </c>
    </row>
    <row r="56" spans="3:24" ht="276" customHeight="1">
      <c r="C56" s="1805"/>
      <c r="D56" s="1806"/>
      <c r="E56" s="450" t="s">
        <v>6</v>
      </c>
      <c r="F56" s="445" t="s">
        <v>2868</v>
      </c>
      <c r="G56" s="442" t="s">
        <v>20</v>
      </c>
      <c r="H56" s="635" t="s">
        <v>31</v>
      </c>
      <c r="I56" s="449" t="s">
        <v>1328</v>
      </c>
      <c r="J56" s="449" t="s">
        <v>895</v>
      </c>
      <c r="K56" s="449" t="s">
        <v>11</v>
      </c>
      <c r="L56" s="472">
        <v>2</v>
      </c>
      <c r="M56" s="472">
        <v>2</v>
      </c>
      <c r="N56" s="639">
        <f t="shared" si="0"/>
        <v>4</v>
      </c>
      <c r="O56" s="950" t="str">
        <f t="shared" si="1"/>
        <v>BAJO</v>
      </c>
      <c r="P56" s="553">
        <v>100</v>
      </c>
      <c r="Q56" s="639">
        <f t="shared" si="2"/>
        <v>400</v>
      </c>
      <c r="R56" s="674" t="str">
        <f t="shared" si="3"/>
        <v>II</v>
      </c>
      <c r="S56" s="1071" t="str">
        <f t="shared" si="4"/>
        <v>ACEPTABLE CON CONTROL ESPECIFICO</v>
      </c>
      <c r="T56" s="443" t="s">
        <v>13</v>
      </c>
      <c r="U56" s="443" t="s">
        <v>13</v>
      </c>
      <c r="V56" s="443" t="s">
        <v>1599</v>
      </c>
      <c r="W56" s="456" t="s">
        <v>2908</v>
      </c>
      <c r="X56" s="463" t="s">
        <v>13</v>
      </c>
    </row>
    <row r="57" spans="3:24" ht="366" customHeight="1">
      <c r="C57" s="1805"/>
      <c r="D57" s="1806"/>
      <c r="E57" s="450" t="s">
        <v>6</v>
      </c>
      <c r="F57" s="447" t="s">
        <v>2869</v>
      </c>
      <c r="G57" s="448" t="s">
        <v>17</v>
      </c>
      <c r="H57" s="481" t="s">
        <v>27</v>
      </c>
      <c r="I57" s="446" t="s">
        <v>11</v>
      </c>
      <c r="J57" s="446" t="s">
        <v>11</v>
      </c>
      <c r="K57" s="446" t="s">
        <v>11</v>
      </c>
      <c r="L57" s="472">
        <v>6</v>
      </c>
      <c r="M57" s="472">
        <v>2</v>
      </c>
      <c r="N57" s="639">
        <f t="shared" si="0"/>
        <v>12</v>
      </c>
      <c r="O57" s="950" t="str">
        <f t="shared" si="1"/>
        <v>ALTO</v>
      </c>
      <c r="P57" s="553">
        <v>25</v>
      </c>
      <c r="Q57" s="639">
        <f t="shared" si="2"/>
        <v>300</v>
      </c>
      <c r="R57" s="674" t="str">
        <f t="shared" si="3"/>
        <v>II</v>
      </c>
      <c r="S57" s="1071" t="str">
        <f t="shared" si="4"/>
        <v>ACEPTABLE CON CONTROL ESPECIFICO</v>
      </c>
      <c r="T57" s="635" t="s">
        <v>26</v>
      </c>
      <c r="U57" s="635" t="s">
        <v>26</v>
      </c>
      <c r="V57" s="635" t="s">
        <v>115</v>
      </c>
      <c r="W57" s="456" t="s">
        <v>13</v>
      </c>
      <c r="X57" s="463" t="s">
        <v>13</v>
      </c>
    </row>
    <row r="58" spans="3:24" ht="222" customHeight="1">
      <c r="C58" s="1805"/>
      <c r="D58" s="1806"/>
      <c r="E58" s="450" t="s">
        <v>157</v>
      </c>
      <c r="F58" s="447" t="s">
        <v>80</v>
      </c>
      <c r="G58" s="442" t="s">
        <v>81</v>
      </c>
      <c r="H58" s="443" t="s">
        <v>82</v>
      </c>
      <c r="I58" s="437" t="s">
        <v>11</v>
      </c>
      <c r="J58" s="443" t="s">
        <v>1600</v>
      </c>
      <c r="K58" s="443" t="s">
        <v>101</v>
      </c>
      <c r="L58" s="472">
        <v>2</v>
      </c>
      <c r="M58" s="472">
        <v>2</v>
      </c>
      <c r="N58" s="639">
        <f t="shared" si="0"/>
        <v>4</v>
      </c>
      <c r="O58" s="950" t="str">
        <f t="shared" si="1"/>
        <v>BAJO</v>
      </c>
      <c r="P58" s="553">
        <v>100</v>
      </c>
      <c r="Q58" s="639">
        <f t="shared" si="2"/>
        <v>400</v>
      </c>
      <c r="R58" s="674" t="str">
        <f t="shared" si="3"/>
        <v>II</v>
      </c>
      <c r="S58" s="1071" t="str">
        <f t="shared" si="4"/>
        <v>ACEPTABLE CON CONTROL ESPECIFICO</v>
      </c>
      <c r="T58" s="443" t="s">
        <v>14</v>
      </c>
      <c r="U58" s="443" t="s">
        <v>14</v>
      </c>
      <c r="V58" s="443" t="s">
        <v>14</v>
      </c>
      <c r="W58" s="446" t="s">
        <v>2870</v>
      </c>
      <c r="X58" s="463"/>
    </row>
    <row r="59" spans="3:24" ht="201.6">
      <c r="C59" s="1805"/>
      <c r="D59" s="1806"/>
      <c r="E59" s="450" t="s">
        <v>157</v>
      </c>
      <c r="F59" s="447" t="s">
        <v>102</v>
      </c>
      <c r="G59" s="442" t="s">
        <v>81</v>
      </c>
      <c r="H59" s="443" t="s">
        <v>82</v>
      </c>
      <c r="I59" s="443" t="s">
        <v>11</v>
      </c>
      <c r="J59" s="443" t="s">
        <v>1600</v>
      </c>
      <c r="K59" s="443" t="s">
        <v>101</v>
      </c>
      <c r="L59" s="472">
        <v>2</v>
      </c>
      <c r="M59" s="472">
        <v>2</v>
      </c>
      <c r="N59" s="639">
        <f t="shared" si="0"/>
        <v>4</v>
      </c>
      <c r="O59" s="950" t="str">
        <f t="shared" si="1"/>
        <v>BAJO</v>
      </c>
      <c r="P59" s="553">
        <v>100</v>
      </c>
      <c r="Q59" s="639">
        <f t="shared" si="2"/>
        <v>400</v>
      </c>
      <c r="R59" s="674" t="str">
        <f t="shared" si="3"/>
        <v>II</v>
      </c>
      <c r="S59" s="1071" t="str">
        <f t="shared" si="4"/>
        <v>ACEPTABLE CON CONTROL ESPECIFICO</v>
      </c>
      <c r="T59" s="443" t="s">
        <v>14</v>
      </c>
      <c r="U59" s="443" t="s">
        <v>14</v>
      </c>
      <c r="V59" s="443" t="s">
        <v>14</v>
      </c>
      <c r="W59" s="443" t="s">
        <v>2871</v>
      </c>
      <c r="X59" s="463"/>
    </row>
    <row r="60" spans="3:24" ht="168">
      <c r="C60" s="1805"/>
      <c r="D60" s="1806"/>
      <c r="E60" s="450" t="s">
        <v>6</v>
      </c>
      <c r="F60" s="445" t="s">
        <v>1857</v>
      </c>
      <c r="G60" s="442" t="s">
        <v>20</v>
      </c>
      <c r="H60" s="443" t="s">
        <v>104</v>
      </c>
      <c r="I60" s="450" t="s">
        <v>11</v>
      </c>
      <c r="J60" s="450" t="s">
        <v>896</v>
      </c>
      <c r="K60" s="450" t="s">
        <v>1472</v>
      </c>
      <c r="L60" s="472">
        <v>2</v>
      </c>
      <c r="M60" s="472">
        <v>2</v>
      </c>
      <c r="N60" s="639">
        <f t="shared" si="0"/>
        <v>4</v>
      </c>
      <c r="O60" s="950" t="str">
        <f t="shared" si="1"/>
        <v>BAJO</v>
      </c>
      <c r="P60" s="553">
        <v>100</v>
      </c>
      <c r="Q60" s="639">
        <f t="shared" si="2"/>
        <v>400</v>
      </c>
      <c r="R60" s="674" t="str">
        <f t="shared" si="3"/>
        <v>II</v>
      </c>
      <c r="S60" s="1071" t="str">
        <f t="shared" si="4"/>
        <v>ACEPTABLE CON CONTROL ESPECIFICO</v>
      </c>
      <c r="T60" s="443" t="s">
        <v>13</v>
      </c>
      <c r="U60" s="443" t="s">
        <v>13</v>
      </c>
      <c r="V60" s="443" t="s">
        <v>117</v>
      </c>
      <c r="W60" s="446" t="s">
        <v>1209</v>
      </c>
      <c r="X60" s="457" t="s">
        <v>13</v>
      </c>
    </row>
    <row r="61" spans="3:24" ht="195" customHeight="1">
      <c r="C61" s="1805"/>
      <c r="D61" s="1806"/>
      <c r="E61" s="450" t="s">
        <v>6</v>
      </c>
      <c r="F61" s="445" t="s">
        <v>1858</v>
      </c>
      <c r="G61" s="442" t="s">
        <v>20</v>
      </c>
      <c r="H61" s="443" t="s">
        <v>104</v>
      </c>
      <c r="I61" s="450" t="s">
        <v>11</v>
      </c>
      <c r="J61" s="450" t="s">
        <v>896</v>
      </c>
      <c r="K61" s="450" t="s">
        <v>1472</v>
      </c>
      <c r="L61" s="472">
        <v>2</v>
      </c>
      <c r="M61" s="472">
        <v>2</v>
      </c>
      <c r="N61" s="639">
        <f t="shared" si="0"/>
        <v>4</v>
      </c>
      <c r="O61" s="950" t="str">
        <f t="shared" si="1"/>
        <v>BAJO</v>
      </c>
      <c r="P61" s="553">
        <v>100</v>
      </c>
      <c r="Q61" s="639">
        <f t="shared" si="2"/>
        <v>400</v>
      </c>
      <c r="R61" s="674" t="str">
        <f t="shared" si="3"/>
        <v>II</v>
      </c>
      <c r="S61" s="1071" t="str">
        <f t="shared" si="4"/>
        <v>ACEPTABLE CON CONTROL ESPECIFICO</v>
      </c>
      <c r="T61" s="443" t="s">
        <v>13</v>
      </c>
      <c r="U61" s="443" t="s">
        <v>13</v>
      </c>
      <c r="V61" s="443" t="s">
        <v>118</v>
      </c>
      <c r="W61" s="446" t="s">
        <v>2872</v>
      </c>
      <c r="X61" s="457" t="s">
        <v>120</v>
      </c>
    </row>
    <row r="62" spans="3:24" ht="210" customHeight="1">
      <c r="C62" s="1805"/>
      <c r="D62" s="1806"/>
      <c r="E62" s="450" t="s">
        <v>6</v>
      </c>
      <c r="F62" s="445" t="s">
        <v>2873</v>
      </c>
      <c r="G62" s="442" t="s">
        <v>39</v>
      </c>
      <c r="H62" s="443" t="s">
        <v>104</v>
      </c>
      <c r="I62" s="450" t="s">
        <v>11</v>
      </c>
      <c r="J62" s="450" t="s">
        <v>896</v>
      </c>
      <c r="K62" s="450" t="s">
        <v>1472</v>
      </c>
      <c r="L62" s="472">
        <v>2</v>
      </c>
      <c r="M62" s="472">
        <v>2</v>
      </c>
      <c r="N62" s="639">
        <f t="shared" si="0"/>
        <v>4</v>
      </c>
      <c r="O62" s="950" t="str">
        <f t="shared" si="1"/>
        <v>BAJO</v>
      </c>
      <c r="P62" s="553">
        <v>100</v>
      </c>
      <c r="Q62" s="639">
        <f t="shared" si="2"/>
        <v>400</v>
      </c>
      <c r="R62" s="674" t="str">
        <f t="shared" si="3"/>
        <v>II</v>
      </c>
      <c r="S62" s="1071" t="str">
        <f t="shared" si="4"/>
        <v>ACEPTABLE CON CONTROL ESPECIFICO</v>
      </c>
      <c r="T62" s="443" t="s">
        <v>13</v>
      </c>
      <c r="U62" s="443" t="s">
        <v>13</v>
      </c>
      <c r="V62" s="443" t="s">
        <v>121</v>
      </c>
      <c r="W62" s="446" t="s">
        <v>2874</v>
      </c>
      <c r="X62" s="457" t="s">
        <v>13</v>
      </c>
    </row>
    <row r="63" spans="3:24" ht="135.75" customHeight="1">
      <c r="C63" s="1805"/>
      <c r="D63" s="1806"/>
      <c r="E63" s="450" t="s">
        <v>6</v>
      </c>
      <c r="F63" s="445" t="s">
        <v>2875</v>
      </c>
      <c r="G63" s="442" t="s">
        <v>20</v>
      </c>
      <c r="H63" s="443" t="s">
        <v>83</v>
      </c>
      <c r="I63" s="450" t="s">
        <v>107</v>
      </c>
      <c r="J63" s="450" t="s">
        <v>1601</v>
      </c>
      <c r="K63" s="450" t="s">
        <v>11</v>
      </c>
      <c r="L63" s="472">
        <v>6</v>
      </c>
      <c r="M63" s="472">
        <v>2</v>
      </c>
      <c r="N63" s="639">
        <f t="shared" si="0"/>
        <v>12</v>
      </c>
      <c r="O63" s="950" t="str">
        <f t="shared" si="1"/>
        <v>ALTO</v>
      </c>
      <c r="P63" s="553">
        <v>25</v>
      </c>
      <c r="Q63" s="639">
        <f t="shared" si="2"/>
        <v>300</v>
      </c>
      <c r="R63" s="674" t="str">
        <f t="shared" si="3"/>
        <v>II</v>
      </c>
      <c r="S63" s="1071" t="str">
        <f t="shared" si="4"/>
        <v>ACEPTABLE CON CONTROL ESPECIFICO</v>
      </c>
      <c r="T63" s="443" t="s">
        <v>13</v>
      </c>
      <c r="U63" s="443" t="s">
        <v>13</v>
      </c>
      <c r="V63" s="443" t="s">
        <v>123</v>
      </c>
      <c r="W63" s="446" t="s">
        <v>2876</v>
      </c>
      <c r="X63" s="457" t="s">
        <v>120</v>
      </c>
    </row>
    <row r="64" spans="3:24" ht="228.75" customHeight="1">
      <c r="C64" s="1805"/>
      <c r="D64" s="1806"/>
      <c r="E64" s="450" t="s">
        <v>6</v>
      </c>
      <c r="F64" s="500" t="s">
        <v>2877</v>
      </c>
      <c r="G64" s="448" t="s">
        <v>8</v>
      </c>
      <c r="H64" s="480" t="s">
        <v>108</v>
      </c>
      <c r="I64" s="480" t="s">
        <v>10</v>
      </c>
      <c r="J64" s="481" t="s">
        <v>10</v>
      </c>
      <c r="K64" s="446" t="s">
        <v>109</v>
      </c>
      <c r="L64" s="472">
        <v>6</v>
      </c>
      <c r="M64" s="472">
        <v>2</v>
      </c>
      <c r="N64" s="639">
        <f t="shared" si="0"/>
        <v>12</v>
      </c>
      <c r="O64" s="950" t="str">
        <f t="shared" si="1"/>
        <v>ALTO</v>
      </c>
      <c r="P64" s="553">
        <v>25</v>
      </c>
      <c r="Q64" s="639">
        <f t="shared" si="2"/>
        <v>300</v>
      </c>
      <c r="R64" s="674" t="str">
        <f t="shared" si="3"/>
        <v>II</v>
      </c>
      <c r="S64" s="1071" t="str">
        <f t="shared" si="4"/>
        <v>ACEPTABLE CON CONTROL ESPECIFICO</v>
      </c>
      <c r="T64" s="456" t="s">
        <v>13</v>
      </c>
      <c r="U64" s="456" t="s">
        <v>13</v>
      </c>
      <c r="V64" s="456" t="s">
        <v>13</v>
      </c>
      <c r="W64" s="635" t="s">
        <v>3561</v>
      </c>
      <c r="X64" s="636" t="s">
        <v>10</v>
      </c>
    </row>
    <row r="65" spans="3:24" ht="197.25" customHeight="1">
      <c r="C65" s="1805"/>
      <c r="D65" s="1806"/>
      <c r="E65" s="450" t="s">
        <v>6</v>
      </c>
      <c r="F65" s="450" t="s">
        <v>2878</v>
      </c>
      <c r="G65" s="451" t="s">
        <v>20</v>
      </c>
      <c r="H65" s="450" t="s">
        <v>96</v>
      </c>
      <c r="I65" s="450" t="s">
        <v>11</v>
      </c>
      <c r="J65" s="450" t="s">
        <v>11</v>
      </c>
      <c r="K65" s="450" t="s">
        <v>11</v>
      </c>
      <c r="L65" s="472">
        <v>6</v>
      </c>
      <c r="M65" s="472">
        <v>2</v>
      </c>
      <c r="N65" s="639">
        <f t="shared" si="0"/>
        <v>12</v>
      </c>
      <c r="O65" s="950" t="str">
        <f t="shared" si="1"/>
        <v>ALTO</v>
      </c>
      <c r="P65" s="553">
        <v>25</v>
      </c>
      <c r="Q65" s="639">
        <f t="shared" si="2"/>
        <v>300</v>
      </c>
      <c r="R65" s="674" t="str">
        <f t="shared" si="3"/>
        <v>II</v>
      </c>
      <c r="S65" s="1071" t="str">
        <f t="shared" si="4"/>
        <v>ACEPTABLE CON CONTROL ESPECIFICO</v>
      </c>
      <c r="T65" s="450" t="s">
        <v>13</v>
      </c>
      <c r="U65" s="450" t="s">
        <v>13</v>
      </c>
      <c r="V65" s="450" t="s">
        <v>84</v>
      </c>
      <c r="W65" s="481" t="s">
        <v>2879</v>
      </c>
      <c r="X65" s="637" t="s">
        <v>13</v>
      </c>
    </row>
    <row r="66" spans="3:24" ht="255.75" customHeight="1">
      <c r="C66" s="1805"/>
      <c r="D66" s="1806"/>
      <c r="E66" s="450" t="s">
        <v>6</v>
      </c>
      <c r="F66" s="445" t="s">
        <v>1859</v>
      </c>
      <c r="G66" s="442" t="s">
        <v>20</v>
      </c>
      <c r="H66" s="635" t="s">
        <v>31</v>
      </c>
      <c r="I66" s="449" t="s">
        <v>11</v>
      </c>
      <c r="J66" s="449" t="s">
        <v>110</v>
      </c>
      <c r="K66" s="449" t="s">
        <v>11</v>
      </c>
      <c r="L66" s="472">
        <v>2</v>
      </c>
      <c r="M66" s="472">
        <v>2</v>
      </c>
      <c r="N66" s="639">
        <f t="shared" si="0"/>
        <v>4</v>
      </c>
      <c r="O66" s="950" t="str">
        <f t="shared" si="1"/>
        <v>BAJO</v>
      </c>
      <c r="P66" s="553">
        <v>100</v>
      </c>
      <c r="Q66" s="639">
        <f t="shared" si="2"/>
        <v>400</v>
      </c>
      <c r="R66" s="674" t="str">
        <f t="shared" si="3"/>
        <v>II</v>
      </c>
      <c r="S66" s="1071" t="str">
        <f t="shared" si="4"/>
        <v>ACEPTABLE CON CONTROL ESPECIFICO</v>
      </c>
      <c r="T66" s="443" t="s">
        <v>13</v>
      </c>
      <c r="U66" s="443" t="s">
        <v>13</v>
      </c>
      <c r="V66" s="443" t="s">
        <v>114</v>
      </c>
      <c r="W66" s="456" t="s">
        <v>2906</v>
      </c>
      <c r="X66" s="463" t="s">
        <v>13</v>
      </c>
    </row>
    <row r="67" spans="3:24" ht="171" customHeight="1">
      <c r="C67" s="1805"/>
      <c r="D67" s="1806"/>
      <c r="E67" s="450" t="s">
        <v>6</v>
      </c>
      <c r="F67" s="438" t="s">
        <v>2880</v>
      </c>
      <c r="G67" s="438" t="s">
        <v>20</v>
      </c>
      <c r="H67" s="440" t="s">
        <v>30</v>
      </c>
      <c r="I67" s="444" t="s">
        <v>11</v>
      </c>
      <c r="J67" s="444" t="s">
        <v>11</v>
      </c>
      <c r="K67" s="444" t="s">
        <v>255</v>
      </c>
      <c r="L67" s="472">
        <v>2</v>
      </c>
      <c r="M67" s="472">
        <v>2</v>
      </c>
      <c r="N67" s="639">
        <f t="shared" si="0"/>
        <v>4</v>
      </c>
      <c r="O67" s="950" t="str">
        <f t="shared" si="1"/>
        <v>BAJO</v>
      </c>
      <c r="P67" s="553">
        <v>100</v>
      </c>
      <c r="Q67" s="639">
        <f t="shared" si="2"/>
        <v>400</v>
      </c>
      <c r="R67" s="674" t="str">
        <f t="shared" si="3"/>
        <v>II</v>
      </c>
      <c r="S67" s="1071" t="str">
        <f t="shared" si="4"/>
        <v>ACEPTABLE CON CONTROL ESPECIFICO</v>
      </c>
      <c r="T67" s="440" t="s">
        <v>13</v>
      </c>
      <c r="U67" s="440" t="s">
        <v>13</v>
      </c>
      <c r="V67" s="440" t="s">
        <v>13</v>
      </c>
      <c r="W67" s="440" t="s">
        <v>2881</v>
      </c>
      <c r="X67" s="493" t="s">
        <v>13</v>
      </c>
    </row>
    <row r="68" spans="3:24" ht="171" customHeight="1">
      <c r="C68" s="1805"/>
      <c r="D68" s="1806"/>
      <c r="E68" s="10" t="s">
        <v>6</v>
      </c>
      <c r="F68" s="864" t="s">
        <v>4161</v>
      </c>
      <c r="G68" s="924" t="s">
        <v>33</v>
      </c>
      <c r="H68" s="866" t="s">
        <v>3766</v>
      </c>
      <c r="I68" s="865" t="s">
        <v>11</v>
      </c>
      <c r="J68" s="867" t="s">
        <v>1086</v>
      </c>
      <c r="K68" s="865" t="s">
        <v>1150</v>
      </c>
      <c r="L68" s="868">
        <v>2</v>
      </c>
      <c r="M68" s="869">
        <v>2</v>
      </c>
      <c r="N68" s="914">
        <v>4</v>
      </c>
      <c r="O68" s="950" t="str">
        <f t="shared" si="1"/>
        <v>BAJO</v>
      </c>
      <c r="P68" s="553">
        <v>25</v>
      </c>
      <c r="Q68" s="914">
        <v>400</v>
      </c>
      <c r="R68" s="916" t="s">
        <v>4134</v>
      </c>
      <c r="S68" s="1071" t="str">
        <f t="shared" si="4"/>
        <v>ACEPTABLE CON CONTROL ESPECIFICO</v>
      </c>
      <c r="T68" s="733" t="s">
        <v>13</v>
      </c>
      <c r="U68" s="733" t="s">
        <v>13</v>
      </c>
      <c r="V68" s="733" t="s">
        <v>13</v>
      </c>
      <c r="W68" s="9" t="s">
        <v>4103</v>
      </c>
      <c r="X68" s="732" t="s">
        <v>1190</v>
      </c>
    </row>
    <row r="69" spans="3:24" ht="171" customHeight="1">
      <c r="C69" s="1805"/>
      <c r="D69" s="1806"/>
      <c r="E69" s="10" t="s">
        <v>157</v>
      </c>
      <c r="F69" s="870" t="s">
        <v>4136</v>
      </c>
      <c r="G69" s="924" t="s">
        <v>25</v>
      </c>
      <c r="H69" s="866" t="s">
        <v>4137</v>
      </c>
      <c r="I69" s="865" t="s">
        <v>11</v>
      </c>
      <c r="J69" s="865" t="s">
        <v>11</v>
      </c>
      <c r="K69" s="865" t="s">
        <v>4138</v>
      </c>
      <c r="L69" s="868">
        <v>6</v>
      </c>
      <c r="M69" s="869">
        <v>2</v>
      </c>
      <c r="N69" s="914">
        <v>12</v>
      </c>
      <c r="O69" s="950" t="str">
        <f t="shared" si="1"/>
        <v>ALTO</v>
      </c>
      <c r="P69" s="553">
        <v>25</v>
      </c>
      <c r="Q69" s="914">
        <v>120</v>
      </c>
      <c r="R69" s="916" t="s">
        <v>4140</v>
      </c>
      <c r="S69" s="1071" t="str">
        <f t="shared" si="4"/>
        <v>MEJORABLE</v>
      </c>
      <c r="T69" s="733" t="s">
        <v>13</v>
      </c>
      <c r="U69" s="733" t="s">
        <v>13</v>
      </c>
      <c r="V69" s="733" t="s">
        <v>13</v>
      </c>
      <c r="W69" s="731" t="s">
        <v>4141</v>
      </c>
      <c r="X69" s="727" t="s">
        <v>14</v>
      </c>
    </row>
    <row r="70" spans="3:24" ht="171" customHeight="1">
      <c r="C70" s="1805"/>
      <c r="D70" s="1806"/>
      <c r="E70" s="10" t="s">
        <v>157</v>
      </c>
      <c r="F70" s="870" t="s">
        <v>4142</v>
      </c>
      <c r="G70" s="924" t="s">
        <v>3871</v>
      </c>
      <c r="H70" s="866" t="s">
        <v>4162</v>
      </c>
      <c r="I70" s="733" t="s">
        <v>10</v>
      </c>
      <c r="J70" s="865" t="s">
        <v>11</v>
      </c>
      <c r="K70" s="865" t="s">
        <v>11</v>
      </c>
      <c r="L70" s="868">
        <v>6</v>
      </c>
      <c r="M70" s="869">
        <v>1</v>
      </c>
      <c r="N70" s="914">
        <v>6</v>
      </c>
      <c r="O70" s="950" t="str">
        <f t="shared" si="1"/>
        <v>MEDIO</v>
      </c>
      <c r="P70" s="553">
        <v>25</v>
      </c>
      <c r="Q70" s="914">
        <v>60</v>
      </c>
      <c r="R70" s="916" t="s">
        <v>4140</v>
      </c>
      <c r="S70" s="1071" t="str">
        <f t="shared" si="4"/>
        <v>MEJORABLE</v>
      </c>
      <c r="T70" s="733" t="s">
        <v>13</v>
      </c>
      <c r="U70" s="733" t="s">
        <v>13</v>
      </c>
      <c r="V70" s="733" t="s">
        <v>13</v>
      </c>
      <c r="W70" s="9" t="s">
        <v>4144</v>
      </c>
      <c r="X70" s="732" t="s">
        <v>4145</v>
      </c>
    </row>
    <row r="71" spans="3:24" ht="171" customHeight="1">
      <c r="C71" s="1805"/>
      <c r="D71" s="1806"/>
      <c r="E71" s="10" t="s">
        <v>157</v>
      </c>
      <c r="F71" s="870" t="s">
        <v>4146</v>
      </c>
      <c r="G71" s="924" t="s">
        <v>3871</v>
      </c>
      <c r="H71" s="866" t="s">
        <v>4163</v>
      </c>
      <c r="I71" s="733" t="s">
        <v>10</v>
      </c>
      <c r="J71" s="865" t="s">
        <v>11</v>
      </c>
      <c r="K71" s="865" t="s">
        <v>4147</v>
      </c>
      <c r="L71" s="868">
        <v>6</v>
      </c>
      <c r="M71" s="869">
        <v>1</v>
      </c>
      <c r="N71" s="914">
        <v>6</v>
      </c>
      <c r="O71" s="950" t="str">
        <f t="shared" si="1"/>
        <v>MEDIO</v>
      </c>
      <c r="P71" s="553">
        <v>25</v>
      </c>
      <c r="Q71" s="914">
        <v>60</v>
      </c>
      <c r="R71" s="916" t="s">
        <v>4140</v>
      </c>
      <c r="S71" s="1071" t="str">
        <f t="shared" si="4"/>
        <v>MEJORABLE</v>
      </c>
      <c r="T71" s="733" t="s">
        <v>13</v>
      </c>
      <c r="U71" s="733" t="s">
        <v>13</v>
      </c>
      <c r="V71" s="733" t="s">
        <v>13</v>
      </c>
      <c r="W71" s="9" t="s">
        <v>4144</v>
      </c>
      <c r="X71" s="732" t="s">
        <v>4145</v>
      </c>
    </row>
    <row r="72" spans="3:24" ht="171" customHeight="1">
      <c r="C72" s="1807"/>
      <c r="D72" s="1808"/>
      <c r="E72" s="10" t="s">
        <v>157</v>
      </c>
      <c r="F72" s="870" t="s">
        <v>4164</v>
      </c>
      <c r="G72" s="924" t="s">
        <v>219</v>
      </c>
      <c r="H72" s="866" t="s">
        <v>4165</v>
      </c>
      <c r="I72" s="733" t="s">
        <v>10</v>
      </c>
      <c r="J72" s="865" t="s">
        <v>11</v>
      </c>
      <c r="K72" s="865" t="s">
        <v>11</v>
      </c>
      <c r="L72" s="868">
        <v>6</v>
      </c>
      <c r="M72" s="869">
        <v>1</v>
      </c>
      <c r="N72" s="914">
        <v>6</v>
      </c>
      <c r="O72" s="950" t="str">
        <f t="shared" si="1"/>
        <v>MEDIO</v>
      </c>
      <c r="P72" s="553">
        <v>25</v>
      </c>
      <c r="Q72" s="914">
        <v>60</v>
      </c>
      <c r="R72" s="916" t="s">
        <v>4140</v>
      </c>
      <c r="S72" s="1071" t="str">
        <f t="shared" si="4"/>
        <v>MEJORABLE</v>
      </c>
      <c r="T72" s="733" t="s">
        <v>13</v>
      </c>
      <c r="U72" s="733" t="s">
        <v>13</v>
      </c>
      <c r="V72" s="733" t="s">
        <v>13</v>
      </c>
      <c r="W72" s="9" t="s">
        <v>4166</v>
      </c>
      <c r="X72" s="727" t="s">
        <v>14</v>
      </c>
    </row>
    <row r="73" spans="3:24" ht="303.60000000000002">
      <c r="C73" s="1812" t="s">
        <v>184</v>
      </c>
      <c r="D73" s="1813"/>
      <c r="E73" s="438" t="s">
        <v>6</v>
      </c>
      <c r="F73" s="470" t="s">
        <v>2883</v>
      </c>
      <c r="G73" s="438" t="s">
        <v>8</v>
      </c>
      <c r="H73" s="471" t="s">
        <v>9</v>
      </c>
      <c r="I73" s="440" t="s">
        <v>11</v>
      </c>
      <c r="J73" s="440" t="s">
        <v>11</v>
      </c>
      <c r="K73" s="440" t="s">
        <v>1436</v>
      </c>
      <c r="L73" s="472">
        <v>6</v>
      </c>
      <c r="M73" s="472">
        <v>2</v>
      </c>
      <c r="N73" s="639">
        <f t="shared" si="0"/>
        <v>12</v>
      </c>
      <c r="O73" s="950" t="str">
        <f t="shared" si="1"/>
        <v>ALTO</v>
      </c>
      <c r="P73" s="553">
        <v>25</v>
      </c>
      <c r="Q73" s="639">
        <f t="shared" si="2"/>
        <v>300</v>
      </c>
      <c r="R73" s="674" t="str">
        <f t="shared" si="3"/>
        <v>II</v>
      </c>
      <c r="S73" s="1071" t="str">
        <f t="shared" si="4"/>
        <v>ACEPTABLE CON CONTROL ESPECIFICO</v>
      </c>
      <c r="T73" s="440" t="s">
        <v>13</v>
      </c>
      <c r="U73" s="440" t="s">
        <v>14</v>
      </c>
      <c r="V73" s="440" t="s">
        <v>14</v>
      </c>
      <c r="W73" s="440" t="s">
        <v>3562</v>
      </c>
      <c r="X73" s="493" t="s">
        <v>13</v>
      </c>
    </row>
    <row r="74" spans="3:24" ht="303.60000000000002">
      <c r="C74" s="1812"/>
      <c r="D74" s="1813"/>
      <c r="E74" s="438" t="s">
        <v>6</v>
      </c>
      <c r="F74" s="437" t="s">
        <v>2884</v>
      </c>
      <c r="G74" s="438" t="s">
        <v>8</v>
      </c>
      <c r="H74" s="440" t="s">
        <v>155</v>
      </c>
      <c r="I74" s="440" t="s">
        <v>11</v>
      </c>
      <c r="J74" s="440" t="s">
        <v>11</v>
      </c>
      <c r="K74" s="440" t="s">
        <v>1436</v>
      </c>
      <c r="L74" s="472">
        <v>6</v>
      </c>
      <c r="M74" s="472">
        <v>2</v>
      </c>
      <c r="N74" s="639">
        <f t="shared" si="0"/>
        <v>12</v>
      </c>
      <c r="O74" s="950" t="str">
        <f t="shared" ref="O74:O90" si="5">IF(N74&gt;=24,"MUY ALTO",IF(N74&gt;=10,"ALTO",IF(N74&gt;=6,"MEDIO","BAJO")))</f>
        <v>ALTO</v>
      </c>
      <c r="P74" s="553">
        <v>25</v>
      </c>
      <c r="Q74" s="639">
        <f t="shared" si="2"/>
        <v>300</v>
      </c>
      <c r="R74" s="674" t="str">
        <f t="shared" si="3"/>
        <v>II</v>
      </c>
      <c r="S74" s="1071" t="str">
        <f t="shared" ref="S74:S90" si="6">IF(Q74&gt;=600,"NO ACEPTABLE",IF(Q74&gt;=150,"ACEPTABLE CON CONTROL ESPECIFICO",IF(Q74&gt;=40,"MEJORABLE",IF(Q74&gt;=20,"ACEPTABLE"))))</f>
        <v>ACEPTABLE CON CONTROL ESPECIFICO</v>
      </c>
      <c r="T74" s="440" t="s">
        <v>14</v>
      </c>
      <c r="U74" s="440" t="s">
        <v>14</v>
      </c>
      <c r="V74" s="440" t="s">
        <v>14</v>
      </c>
      <c r="W74" s="440" t="s">
        <v>2885</v>
      </c>
      <c r="X74" s="493" t="s">
        <v>13</v>
      </c>
    </row>
    <row r="75" spans="3:24" ht="303.60000000000002">
      <c r="C75" s="1812"/>
      <c r="D75" s="1813"/>
      <c r="E75" s="438" t="s">
        <v>6</v>
      </c>
      <c r="F75" s="437" t="s">
        <v>1817</v>
      </c>
      <c r="G75" s="438" t="s">
        <v>17</v>
      </c>
      <c r="H75" s="440" t="s">
        <v>18</v>
      </c>
      <c r="I75" s="440" t="s">
        <v>11</v>
      </c>
      <c r="J75" s="440" t="s">
        <v>11</v>
      </c>
      <c r="K75" s="440" t="s">
        <v>1436</v>
      </c>
      <c r="L75" s="472">
        <v>6</v>
      </c>
      <c r="M75" s="472">
        <v>2</v>
      </c>
      <c r="N75" s="639">
        <f t="shared" si="0"/>
        <v>12</v>
      </c>
      <c r="O75" s="950" t="str">
        <f t="shared" si="5"/>
        <v>ALTO</v>
      </c>
      <c r="P75" s="553">
        <v>25</v>
      </c>
      <c r="Q75" s="639">
        <f t="shared" si="2"/>
        <v>300</v>
      </c>
      <c r="R75" s="674" t="str">
        <f t="shared" si="3"/>
        <v>II</v>
      </c>
      <c r="S75" s="1071" t="str">
        <f t="shared" si="6"/>
        <v>ACEPTABLE CON CONTROL ESPECIFICO</v>
      </c>
      <c r="T75" s="472" t="s">
        <v>13</v>
      </c>
      <c r="U75" s="440" t="s">
        <v>14</v>
      </c>
      <c r="V75" s="471" t="s">
        <v>14</v>
      </c>
      <c r="W75" s="440" t="s">
        <v>2886</v>
      </c>
      <c r="X75" s="493" t="s">
        <v>13</v>
      </c>
    </row>
    <row r="76" spans="3:24" ht="303.60000000000002">
      <c r="C76" s="1812"/>
      <c r="D76" s="1813"/>
      <c r="E76" s="438" t="s">
        <v>157</v>
      </c>
      <c r="F76" s="475" t="s">
        <v>1844</v>
      </c>
      <c r="G76" s="438" t="s">
        <v>20</v>
      </c>
      <c r="H76" s="440" t="s">
        <v>21</v>
      </c>
      <c r="I76" s="440" t="s">
        <v>11</v>
      </c>
      <c r="J76" s="440" t="s">
        <v>11</v>
      </c>
      <c r="K76" s="440" t="s">
        <v>1436</v>
      </c>
      <c r="L76" s="472">
        <v>6</v>
      </c>
      <c r="M76" s="472">
        <v>2</v>
      </c>
      <c r="N76" s="639">
        <f t="shared" si="0"/>
        <v>12</v>
      </c>
      <c r="O76" s="950" t="str">
        <f t="shared" si="5"/>
        <v>ALTO</v>
      </c>
      <c r="P76" s="553">
        <v>25</v>
      </c>
      <c r="Q76" s="639">
        <f t="shared" si="2"/>
        <v>300</v>
      </c>
      <c r="R76" s="674" t="str">
        <f t="shared" si="3"/>
        <v>II</v>
      </c>
      <c r="S76" s="1071" t="str">
        <f t="shared" si="6"/>
        <v>ACEPTABLE CON CONTROL ESPECIFICO</v>
      </c>
      <c r="T76" s="472" t="s">
        <v>13</v>
      </c>
      <c r="U76" s="440" t="s">
        <v>14</v>
      </c>
      <c r="V76" s="440" t="s">
        <v>22</v>
      </c>
      <c r="W76" s="440" t="s">
        <v>1602</v>
      </c>
      <c r="X76" s="493" t="s">
        <v>13</v>
      </c>
    </row>
    <row r="77" spans="3:24" ht="188.25" customHeight="1">
      <c r="C77" s="1812"/>
      <c r="D77" s="1813"/>
      <c r="E77" s="438" t="s">
        <v>157</v>
      </c>
      <c r="F77" s="479" t="s">
        <v>1845</v>
      </c>
      <c r="G77" s="477" t="s">
        <v>33</v>
      </c>
      <c r="H77" s="471" t="s">
        <v>34</v>
      </c>
      <c r="I77" s="440" t="s">
        <v>11</v>
      </c>
      <c r="J77" s="440" t="s">
        <v>11</v>
      </c>
      <c r="K77" s="440" t="s">
        <v>1436</v>
      </c>
      <c r="L77" s="472">
        <v>6</v>
      </c>
      <c r="M77" s="472">
        <v>2</v>
      </c>
      <c r="N77" s="639">
        <f t="shared" si="0"/>
        <v>12</v>
      </c>
      <c r="O77" s="950" t="str">
        <f t="shared" si="5"/>
        <v>ALTO</v>
      </c>
      <c r="P77" s="553">
        <v>25</v>
      </c>
      <c r="Q77" s="639">
        <f t="shared" si="2"/>
        <v>300</v>
      </c>
      <c r="R77" s="674" t="str">
        <f t="shared" si="3"/>
        <v>II</v>
      </c>
      <c r="S77" s="1071" t="str">
        <f t="shared" si="6"/>
        <v>ACEPTABLE CON CONTROL ESPECIFICO</v>
      </c>
      <c r="T77" s="440" t="s">
        <v>13</v>
      </c>
      <c r="U77" s="440" t="s">
        <v>13</v>
      </c>
      <c r="V77" s="440" t="s">
        <v>13</v>
      </c>
      <c r="W77" s="440" t="s">
        <v>1603</v>
      </c>
      <c r="X77" s="493" t="s">
        <v>13</v>
      </c>
    </row>
    <row r="78" spans="3:24" ht="146.25" customHeight="1">
      <c r="C78" s="1812"/>
      <c r="D78" s="1813"/>
      <c r="E78" s="438" t="s">
        <v>6</v>
      </c>
      <c r="F78" s="478" t="s">
        <v>1846</v>
      </c>
      <c r="G78" s="438" t="s">
        <v>33</v>
      </c>
      <c r="H78" s="440" t="s">
        <v>160</v>
      </c>
      <c r="I78" s="440" t="s">
        <v>11</v>
      </c>
      <c r="J78" s="440" t="s">
        <v>11</v>
      </c>
      <c r="K78" s="440" t="s">
        <v>1436</v>
      </c>
      <c r="L78" s="472">
        <v>6</v>
      </c>
      <c r="M78" s="472">
        <v>2</v>
      </c>
      <c r="N78" s="639">
        <f t="shared" si="0"/>
        <v>12</v>
      </c>
      <c r="O78" s="950" t="str">
        <f t="shared" si="5"/>
        <v>ALTO</v>
      </c>
      <c r="P78" s="553">
        <v>25</v>
      </c>
      <c r="Q78" s="639">
        <f t="shared" si="2"/>
        <v>300</v>
      </c>
      <c r="R78" s="674" t="str">
        <f t="shared" si="3"/>
        <v>II</v>
      </c>
      <c r="S78" s="1071" t="str">
        <f t="shared" si="6"/>
        <v>ACEPTABLE CON CONTROL ESPECIFICO</v>
      </c>
      <c r="T78" s="440" t="s">
        <v>13</v>
      </c>
      <c r="U78" s="440" t="s">
        <v>13</v>
      </c>
      <c r="V78" s="440" t="s">
        <v>13</v>
      </c>
      <c r="W78" s="440" t="s">
        <v>1437</v>
      </c>
      <c r="X78" s="493" t="s">
        <v>162</v>
      </c>
    </row>
    <row r="79" spans="3:24" ht="138" customHeight="1">
      <c r="C79" s="1812"/>
      <c r="D79" s="1813"/>
      <c r="E79" s="438" t="s">
        <v>157</v>
      </c>
      <c r="F79" s="444" t="s">
        <v>1847</v>
      </c>
      <c r="G79" s="470" t="s">
        <v>39</v>
      </c>
      <c r="H79" s="437" t="s">
        <v>164</v>
      </c>
      <c r="I79" s="440" t="s">
        <v>11</v>
      </c>
      <c r="J79" s="440" t="s">
        <v>11</v>
      </c>
      <c r="K79" s="440" t="s">
        <v>1436</v>
      </c>
      <c r="L79" s="472">
        <v>6</v>
      </c>
      <c r="M79" s="472">
        <v>2</v>
      </c>
      <c r="N79" s="639">
        <f t="shared" ref="N79:N90" si="7">+L79*M79</f>
        <v>12</v>
      </c>
      <c r="O79" s="950" t="str">
        <f t="shared" si="5"/>
        <v>ALTO</v>
      </c>
      <c r="P79" s="553">
        <v>25</v>
      </c>
      <c r="Q79" s="639">
        <f t="shared" ref="Q79:Q90" si="8">+N79*P79</f>
        <v>300</v>
      </c>
      <c r="R79" s="674" t="str">
        <f t="shared" ref="R79:R90" si="9">IF(Q79&gt;=600,"I",IF(Q79&gt;=150,"II",IF(Q79&gt;=40,"III",IF(Q79&gt;=20,"IV"))))</f>
        <v>II</v>
      </c>
      <c r="S79" s="1071" t="str">
        <f t="shared" si="6"/>
        <v>ACEPTABLE CON CONTROL ESPECIFICO</v>
      </c>
      <c r="T79" s="440" t="s">
        <v>13</v>
      </c>
      <c r="U79" s="440" t="s">
        <v>13</v>
      </c>
      <c r="V79" s="440" t="s">
        <v>13</v>
      </c>
      <c r="W79" s="440" t="s">
        <v>3569</v>
      </c>
      <c r="X79" s="493" t="s">
        <v>166</v>
      </c>
    </row>
    <row r="80" spans="3:24" ht="179.25" customHeight="1">
      <c r="C80" s="1812"/>
      <c r="D80" s="1813"/>
      <c r="E80" s="438" t="s">
        <v>157</v>
      </c>
      <c r="F80" s="444" t="s">
        <v>2888</v>
      </c>
      <c r="G80" s="470" t="s">
        <v>39</v>
      </c>
      <c r="H80" s="437" t="s">
        <v>1202</v>
      </c>
      <c r="I80" s="440" t="s">
        <v>11</v>
      </c>
      <c r="J80" s="440" t="s">
        <v>11</v>
      </c>
      <c r="K80" s="440" t="s">
        <v>1436</v>
      </c>
      <c r="L80" s="472">
        <v>6</v>
      </c>
      <c r="M80" s="472">
        <v>2</v>
      </c>
      <c r="N80" s="639">
        <f t="shared" si="7"/>
        <v>12</v>
      </c>
      <c r="O80" s="950" t="str">
        <f t="shared" si="5"/>
        <v>ALTO</v>
      </c>
      <c r="P80" s="553">
        <v>25</v>
      </c>
      <c r="Q80" s="639">
        <f t="shared" si="8"/>
        <v>300</v>
      </c>
      <c r="R80" s="674" t="str">
        <f t="shared" si="9"/>
        <v>II</v>
      </c>
      <c r="S80" s="1071" t="str">
        <f t="shared" si="6"/>
        <v>ACEPTABLE CON CONTROL ESPECIFICO</v>
      </c>
      <c r="T80" s="440" t="s">
        <v>13</v>
      </c>
      <c r="U80" s="440" t="s">
        <v>13</v>
      </c>
      <c r="V80" s="440" t="s">
        <v>13</v>
      </c>
      <c r="W80" s="440" t="s">
        <v>3570</v>
      </c>
      <c r="X80" s="493" t="s">
        <v>166</v>
      </c>
    </row>
    <row r="81" spans="3:24" ht="233.25" customHeight="1">
      <c r="C81" s="1812"/>
      <c r="D81" s="1813"/>
      <c r="E81" s="438" t="s">
        <v>6</v>
      </c>
      <c r="F81" s="437" t="s">
        <v>1823</v>
      </c>
      <c r="G81" s="470" t="s">
        <v>20</v>
      </c>
      <c r="H81" s="437" t="s">
        <v>41</v>
      </c>
      <c r="I81" s="440" t="s">
        <v>11</v>
      </c>
      <c r="J81" s="440" t="s">
        <v>11</v>
      </c>
      <c r="K81" s="440" t="s">
        <v>1436</v>
      </c>
      <c r="L81" s="472">
        <v>6</v>
      </c>
      <c r="M81" s="472">
        <v>2</v>
      </c>
      <c r="N81" s="639">
        <f t="shared" si="7"/>
        <v>12</v>
      </c>
      <c r="O81" s="950" t="str">
        <f t="shared" si="5"/>
        <v>ALTO</v>
      </c>
      <c r="P81" s="553">
        <v>25</v>
      </c>
      <c r="Q81" s="639">
        <f t="shared" si="8"/>
        <v>300</v>
      </c>
      <c r="R81" s="674" t="str">
        <f t="shared" si="9"/>
        <v>II</v>
      </c>
      <c r="S81" s="1071" t="str">
        <f t="shared" si="6"/>
        <v>ACEPTABLE CON CONTROL ESPECIFICO</v>
      </c>
      <c r="T81" s="440" t="s">
        <v>14</v>
      </c>
      <c r="U81" s="440" t="s">
        <v>14</v>
      </c>
      <c r="V81" s="440" t="s">
        <v>14</v>
      </c>
      <c r="W81" s="440" t="s">
        <v>2890</v>
      </c>
      <c r="X81" s="493" t="s">
        <v>13</v>
      </c>
    </row>
    <row r="82" spans="3:24" ht="195" customHeight="1">
      <c r="C82" s="1812"/>
      <c r="D82" s="1813"/>
      <c r="E82" s="438" t="s">
        <v>6</v>
      </c>
      <c r="F82" s="633" t="s">
        <v>1849</v>
      </c>
      <c r="G82" s="438" t="s">
        <v>1204</v>
      </c>
      <c r="H82" s="440" t="s">
        <v>167</v>
      </c>
      <c r="I82" s="440" t="s">
        <v>11</v>
      </c>
      <c r="J82" s="440" t="s">
        <v>11</v>
      </c>
      <c r="K82" s="440" t="s">
        <v>1436</v>
      </c>
      <c r="L82" s="472">
        <v>6</v>
      </c>
      <c r="M82" s="472">
        <v>2</v>
      </c>
      <c r="N82" s="639">
        <f t="shared" si="7"/>
        <v>12</v>
      </c>
      <c r="O82" s="950" t="str">
        <f t="shared" si="5"/>
        <v>ALTO</v>
      </c>
      <c r="P82" s="553">
        <v>25</v>
      </c>
      <c r="Q82" s="639">
        <f t="shared" si="8"/>
        <v>300</v>
      </c>
      <c r="R82" s="674" t="str">
        <f t="shared" si="9"/>
        <v>II</v>
      </c>
      <c r="S82" s="1071" t="str">
        <f t="shared" si="6"/>
        <v>ACEPTABLE CON CONTROL ESPECIFICO</v>
      </c>
      <c r="T82" s="440" t="s">
        <v>13</v>
      </c>
      <c r="U82" s="440" t="s">
        <v>14</v>
      </c>
      <c r="V82" s="440" t="s">
        <v>14</v>
      </c>
      <c r="W82" s="471" t="s">
        <v>1604</v>
      </c>
      <c r="X82" s="493" t="s">
        <v>13</v>
      </c>
    </row>
    <row r="83" spans="3:24" ht="198" customHeight="1">
      <c r="C83" s="1812"/>
      <c r="D83" s="1813"/>
      <c r="E83" s="438" t="s">
        <v>6</v>
      </c>
      <c r="F83" s="437" t="s">
        <v>1850</v>
      </c>
      <c r="G83" s="438" t="s">
        <v>8</v>
      </c>
      <c r="H83" s="440" t="s">
        <v>170</v>
      </c>
      <c r="I83" s="440" t="s">
        <v>11</v>
      </c>
      <c r="J83" s="440" t="s">
        <v>11</v>
      </c>
      <c r="K83" s="440" t="s">
        <v>1436</v>
      </c>
      <c r="L83" s="472">
        <v>6</v>
      </c>
      <c r="M83" s="472">
        <v>2</v>
      </c>
      <c r="N83" s="639">
        <f t="shared" si="7"/>
        <v>12</v>
      </c>
      <c r="O83" s="950" t="str">
        <f t="shared" si="5"/>
        <v>ALTO</v>
      </c>
      <c r="P83" s="553">
        <v>25</v>
      </c>
      <c r="Q83" s="639">
        <f t="shared" si="8"/>
        <v>300</v>
      </c>
      <c r="R83" s="674" t="str">
        <f t="shared" si="9"/>
        <v>II</v>
      </c>
      <c r="S83" s="1071" t="str">
        <f t="shared" si="6"/>
        <v>ACEPTABLE CON CONTROL ESPECIFICO</v>
      </c>
      <c r="T83" s="440" t="s">
        <v>14</v>
      </c>
      <c r="U83" s="440" t="s">
        <v>14</v>
      </c>
      <c r="V83" s="440" t="s">
        <v>14</v>
      </c>
      <c r="W83" s="440" t="s">
        <v>1518</v>
      </c>
      <c r="X83" s="493" t="s">
        <v>13</v>
      </c>
    </row>
    <row r="84" spans="3:24" ht="158.25" customHeight="1">
      <c r="C84" s="1812"/>
      <c r="D84" s="1813"/>
      <c r="E84" s="438" t="s">
        <v>6</v>
      </c>
      <c r="F84" s="633" t="s">
        <v>2891</v>
      </c>
      <c r="G84" s="438" t="s">
        <v>17</v>
      </c>
      <c r="H84" s="440" t="s">
        <v>18</v>
      </c>
      <c r="I84" s="440" t="s">
        <v>11</v>
      </c>
      <c r="J84" s="440" t="s">
        <v>11</v>
      </c>
      <c r="K84" s="440" t="s">
        <v>1436</v>
      </c>
      <c r="L84" s="472">
        <v>6</v>
      </c>
      <c r="M84" s="472">
        <v>2</v>
      </c>
      <c r="N84" s="639">
        <f t="shared" si="7"/>
        <v>12</v>
      </c>
      <c r="O84" s="950" t="str">
        <f t="shared" si="5"/>
        <v>ALTO</v>
      </c>
      <c r="P84" s="553">
        <v>25</v>
      </c>
      <c r="Q84" s="639">
        <f t="shared" si="8"/>
        <v>300</v>
      </c>
      <c r="R84" s="674" t="str">
        <f t="shared" si="9"/>
        <v>II</v>
      </c>
      <c r="S84" s="1071" t="str">
        <f t="shared" si="6"/>
        <v>ACEPTABLE CON CONTROL ESPECIFICO</v>
      </c>
      <c r="T84" s="440" t="s">
        <v>13</v>
      </c>
      <c r="U84" s="440" t="s">
        <v>1206</v>
      </c>
      <c r="V84" s="471" t="s">
        <v>14</v>
      </c>
      <c r="W84" s="471" t="s">
        <v>1605</v>
      </c>
      <c r="X84" s="493" t="s">
        <v>13</v>
      </c>
    </row>
    <row r="85" spans="3:24" ht="303.60000000000002">
      <c r="C85" s="1812"/>
      <c r="D85" s="1813"/>
      <c r="E85" s="438" t="s">
        <v>157</v>
      </c>
      <c r="F85" s="479" t="s">
        <v>1852</v>
      </c>
      <c r="G85" s="438" t="s">
        <v>20</v>
      </c>
      <c r="H85" s="440" t="s">
        <v>36</v>
      </c>
      <c r="I85" s="440" t="s">
        <v>11</v>
      </c>
      <c r="J85" s="440" t="s">
        <v>11</v>
      </c>
      <c r="K85" s="440" t="s">
        <v>1436</v>
      </c>
      <c r="L85" s="472">
        <v>2</v>
      </c>
      <c r="M85" s="472">
        <v>2</v>
      </c>
      <c r="N85" s="639">
        <f t="shared" si="7"/>
        <v>4</v>
      </c>
      <c r="O85" s="950" t="str">
        <f t="shared" si="5"/>
        <v>BAJO</v>
      </c>
      <c r="P85" s="553">
        <v>25</v>
      </c>
      <c r="Q85" s="639">
        <f t="shared" si="8"/>
        <v>100</v>
      </c>
      <c r="R85" s="674" t="str">
        <f t="shared" si="9"/>
        <v>III</v>
      </c>
      <c r="S85" s="1071" t="str">
        <f t="shared" si="6"/>
        <v>MEJORABLE</v>
      </c>
      <c r="T85" s="440" t="s">
        <v>13</v>
      </c>
      <c r="U85" s="440" t="s">
        <v>13</v>
      </c>
      <c r="V85" s="440" t="s">
        <v>13</v>
      </c>
      <c r="W85" s="440" t="s">
        <v>2892</v>
      </c>
      <c r="X85" s="493" t="s">
        <v>38</v>
      </c>
    </row>
    <row r="86" spans="3:24" ht="409.6">
      <c r="C86" s="1812"/>
      <c r="D86" s="1813"/>
      <c r="E86" s="438" t="s">
        <v>6</v>
      </c>
      <c r="F86" s="880" t="s">
        <v>1816</v>
      </c>
      <c r="G86" s="477" t="s">
        <v>33</v>
      </c>
      <c r="H86" s="641" t="s">
        <v>1187</v>
      </c>
      <c r="I86" s="440" t="s">
        <v>11</v>
      </c>
      <c r="J86" s="440" t="s">
        <v>11</v>
      </c>
      <c r="K86" s="440" t="s">
        <v>1436</v>
      </c>
      <c r="L86" s="472">
        <v>2</v>
      </c>
      <c r="M86" s="472">
        <v>2</v>
      </c>
      <c r="N86" s="639">
        <f t="shared" si="7"/>
        <v>4</v>
      </c>
      <c r="O86" s="950" t="str">
        <f t="shared" si="5"/>
        <v>BAJO</v>
      </c>
      <c r="P86" s="553">
        <v>100</v>
      </c>
      <c r="Q86" s="639">
        <f t="shared" si="8"/>
        <v>400</v>
      </c>
      <c r="R86" s="674" t="str">
        <f t="shared" si="9"/>
        <v>II</v>
      </c>
      <c r="S86" s="1071" t="str">
        <f t="shared" si="6"/>
        <v>ACEPTABLE CON CONTROL ESPECIFICO</v>
      </c>
      <c r="T86" s="440" t="s">
        <v>26</v>
      </c>
      <c r="U86" s="440" t="s">
        <v>26</v>
      </c>
      <c r="V86" s="440" t="s">
        <v>175</v>
      </c>
      <c r="W86" s="641" t="s">
        <v>3571</v>
      </c>
      <c r="X86" s="493" t="s">
        <v>1606</v>
      </c>
    </row>
    <row r="87" spans="3:24" ht="409.6">
      <c r="C87" s="1812"/>
      <c r="D87" s="1813"/>
      <c r="E87" s="438" t="s">
        <v>6</v>
      </c>
      <c r="F87" s="955" t="s">
        <v>1853</v>
      </c>
      <c r="G87" s="438" t="s">
        <v>25</v>
      </c>
      <c r="H87" s="440" t="s">
        <v>177</v>
      </c>
      <c r="I87" s="440" t="s">
        <v>11</v>
      </c>
      <c r="J87" s="440" t="s">
        <v>11</v>
      </c>
      <c r="K87" s="440" t="s">
        <v>1436</v>
      </c>
      <c r="L87" s="472">
        <v>6</v>
      </c>
      <c r="M87" s="472">
        <v>2</v>
      </c>
      <c r="N87" s="639">
        <f t="shared" si="7"/>
        <v>12</v>
      </c>
      <c r="O87" s="950" t="str">
        <f t="shared" si="5"/>
        <v>ALTO</v>
      </c>
      <c r="P87" s="553">
        <v>25</v>
      </c>
      <c r="Q87" s="639">
        <f t="shared" si="8"/>
        <v>300</v>
      </c>
      <c r="R87" s="674" t="str">
        <f t="shared" si="9"/>
        <v>II</v>
      </c>
      <c r="S87" s="1071" t="str">
        <f t="shared" si="6"/>
        <v>ACEPTABLE CON CONTROL ESPECIFICO</v>
      </c>
      <c r="T87" s="440" t="s">
        <v>26</v>
      </c>
      <c r="U87" s="440" t="s">
        <v>26</v>
      </c>
      <c r="V87" s="440" t="s">
        <v>175</v>
      </c>
      <c r="W87" s="956" t="s">
        <v>2893</v>
      </c>
      <c r="X87" s="493" t="s">
        <v>179</v>
      </c>
    </row>
    <row r="88" spans="3:24" ht="236.25" customHeight="1">
      <c r="C88" s="1812"/>
      <c r="D88" s="1813"/>
      <c r="E88" s="438" t="s">
        <v>6</v>
      </c>
      <c r="F88" s="478" t="s">
        <v>1854</v>
      </c>
      <c r="G88" s="438" t="s">
        <v>20</v>
      </c>
      <c r="H88" s="440" t="s">
        <v>31</v>
      </c>
      <c r="I88" s="444" t="s">
        <v>11</v>
      </c>
      <c r="J88" s="444" t="s">
        <v>11</v>
      </c>
      <c r="K88" s="440" t="s">
        <v>1436</v>
      </c>
      <c r="L88" s="472">
        <v>2</v>
      </c>
      <c r="M88" s="472">
        <v>2</v>
      </c>
      <c r="N88" s="639">
        <f t="shared" si="7"/>
        <v>4</v>
      </c>
      <c r="O88" s="950" t="str">
        <f t="shared" si="5"/>
        <v>BAJO</v>
      </c>
      <c r="P88" s="553">
        <v>100</v>
      </c>
      <c r="Q88" s="639">
        <f t="shared" si="8"/>
        <v>400</v>
      </c>
      <c r="R88" s="674" t="str">
        <f t="shared" si="9"/>
        <v>II</v>
      </c>
      <c r="S88" s="1071" t="str">
        <f t="shared" si="6"/>
        <v>ACEPTABLE CON CONTROL ESPECIFICO</v>
      </c>
      <c r="T88" s="440" t="s">
        <v>13</v>
      </c>
      <c r="U88" s="440" t="s">
        <v>13</v>
      </c>
      <c r="V88" s="440" t="s">
        <v>13</v>
      </c>
      <c r="W88" s="440" t="s">
        <v>2909</v>
      </c>
      <c r="X88" s="493" t="s">
        <v>13</v>
      </c>
    </row>
    <row r="89" spans="3:24" ht="201.75" customHeight="1">
      <c r="C89" s="1812"/>
      <c r="D89" s="1813"/>
      <c r="E89" s="438" t="s">
        <v>157</v>
      </c>
      <c r="F89" s="442" t="s">
        <v>181</v>
      </c>
      <c r="G89" s="442" t="s">
        <v>81</v>
      </c>
      <c r="H89" s="450" t="s">
        <v>182</v>
      </c>
      <c r="I89" s="443" t="s">
        <v>11</v>
      </c>
      <c r="J89" s="443" t="s">
        <v>11</v>
      </c>
      <c r="K89" s="440" t="s">
        <v>1436</v>
      </c>
      <c r="L89" s="472">
        <v>6</v>
      </c>
      <c r="M89" s="472">
        <v>2</v>
      </c>
      <c r="N89" s="639">
        <f t="shared" si="7"/>
        <v>12</v>
      </c>
      <c r="O89" s="950" t="str">
        <f t="shared" si="5"/>
        <v>ALTO</v>
      </c>
      <c r="P89" s="553">
        <v>25</v>
      </c>
      <c r="Q89" s="639">
        <f t="shared" si="8"/>
        <v>300</v>
      </c>
      <c r="R89" s="674" t="str">
        <f t="shared" si="9"/>
        <v>II</v>
      </c>
      <c r="S89" s="1071" t="str">
        <f t="shared" si="6"/>
        <v>ACEPTABLE CON CONTROL ESPECIFICO</v>
      </c>
      <c r="T89" s="443" t="s">
        <v>13</v>
      </c>
      <c r="U89" s="443" t="s">
        <v>13</v>
      </c>
      <c r="V89" s="443" t="s">
        <v>13</v>
      </c>
      <c r="W89" s="635" t="s">
        <v>2894</v>
      </c>
      <c r="X89" s="493" t="s">
        <v>13</v>
      </c>
    </row>
    <row r="90" spans="3:24" ht="234" customHeight="1" thickBot="1">
      <c r="C90" s="1814"/>
      <c r="D90" s="1815"/>
      <c r="E90" s="490" t="s">
        <v>157</v>
      </c>
      <c r="F90" s="643" t="s">
        <v>183</v>
      </c>
      <c r="G90" s="643" t="s">
        <v>81</v>
      </c>
      <c r="H90" s="644" t="s">
        <v>182</v>
      </c>
      <c r="I90" s="645" t="s">
        <v>11</v>
      </c>
      <c r="J90" s="645" t="s">
        <v>11</v>
      </c>
      <c r="K90" s="491" t="s">
        <v>1436</v>
      </c>
      <c r="L90" s="646">
        <v>6</v>
      </c>
      <c r="M90" s="646">
        <v>2</v>
      </c>
      <c r="N90" s="953">
        <f t="shared" si="7"/>
        <v>12</v>
      </c>
      <c r="O90" s="957" t="str">
        <f t="shared" si="5"/>
        <v>ALTO</v>
      </c>
      <c r="P90" s="553">
        <v>25</v>
      </c>
      <c r="Q90" s="953">
        <f t="shared" si="8"/>
        <v>300</v>
      </c>
      <c r="R90" s="954" t="str">
        <f t="shared" si="9"/>
        <v>II</v>
      </c>
      <c r="S90" s="1071" t="str">
        <f t="shared" si="6"/>
        <v>ACEPTABLE CON CONTROL ESPECIFICO</v>
      </c>
      <c r="T90" s="645" t="s">
        <v>13</v>
      </c>
      <c r="U90" s="645" t="s">
        <v>13</v>
      </c>
      <c r="V90" s="645" t="s">
        <v>13</v>
      </c>
      <c r="W90" s="647" t="s">
        <v>2895</v>
      </c>
      <c r="X90" s="497" t="s">
        <v>13</v>
      </c>
    </row>
  </sheetData>
  <mergeCells count="26">
    <mergeCell ref="C73:D90"/>
    <mergeCell ref="C6:D6"/>
    <mergeCell ref="E6:X6"/>
    <mergeCell ref="C7:C8"/>
    <mergeCell ref="D7:D8"/>
    <mergeCell ref="E7:E8"/>
    <mergeCell ref="F7:G7"/>
    <mergeCell ref="H7:H8"/>
    <mergeCell ref="C9:C36"/>
    <mergeCell ref="D9:D16"/>
    <mergeCell ref="D17:D36"/>
    <mergeCell ref="C37:C41"/>
    <mergeCell ref="D37:D41"/>
    <mergeCell ref="E37:E41"/>
    <mergeCell ref="E9:E16"/>
    <mergeCell ref="E17:E36"/>
    <mergeCell ref="C42:D72"/>
    <mergeCell ref="C1:C4"/>
    <mergeCell ref="D1:V2"/>
    <mergeCell ref="X1:X4"/>
    <mergeCell ref="D3:V4"/>
    <mergeCell ref="U5:V5"/>
    <mergeCell ref="W5:X5"/>
    <mergeCell ref="I7:K7"/>
    <mergeCell ref="L7:R7"/>
    <mergeCell ref="T7:X7"/>
  </mergeCells>
  <conditionalFormatting sqref="S9:S90">
    <cfRule type="containsText" dxfId="2069" priority="1" stopIfTrue="1" operator="containsText" text="MEJORABLE">
      <formula>NOT(ISERROR(SEARCH("MEJORABLE",S9)))</formula>
    </cfRule>
    <cfRule type="containsText" dxfId="2068" priority="2" stopIfTrue="1" operator="containsText" text="ACEPTABLE CON CONTROL ESPECIFICO">
      <formula>NOT(ISERROR(SEARCH("ACEPTABLE CON CONTROL ESPECIFICO",S9)))</formula>
    </cfRule>
    <cfRule type="containsText" dxfId="2067"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56"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2000-000000000000}">
          <x14:formula1>
            <xm:f>'C. NIVEL DE DEFICIENCIA'!$C$8:$C$17</xm:f>
          </x14:formula1>
          <xm:sqref>L9</xm:sqref>
        </x14:dataValidation>
        <x14:dataValidation type="list" allowBlank="1" showInputMessage="1" showErrorMessage="1" promptTitle="NE" prompt="4 = Continua_x000a_3 = Frecuente_x000a_2 = Ocasional_x000a_1 = Esporádica" xr:uid="{00000000-0002-0000-2000-000001000000}">
          <x14:formula1>
            <xm:f>'D. NIVEL DE EXPOSICIÓN'!$D$8:$D$15</xm:f>
          </x14:formula1>
          <xm:sqref>M9</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2000-000002000000}">
          <x14:formula1>
            <xm:f>'G. NIVEL DE CONSECUENCIA'!$D$10:$D$13</xm:f>
          </x14:formula1>
          <xm:sqref>P9:P90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19"/>
  <dimension ref="C1:X90"/>
  <sheetViews>
    <sheetView view="pageBreakPreview" zoomScale="30" zoomScaleNormal="10" zoomScaleSheetLayoutView="30" workbookViewId="0">
      <selection activeCell="H53" sqref="H53"/>
    </sheetView>
  </sheetViews>
  <sheetFormatPr baseColWidth="10" defaultColWidth="11.44140625" defaultRowHeight="14.4"/>
  <cols>
    <col min="1" max="2" width="11.44140625" style="660"/>
    <col min="3" max="3" width="45" style="660" customWidth="1"/>
    <col min="4" max="4" width="49.44140625" style="660" customWidth="1"/>
    <col min="5" max="5" width="36.44140625" style="660" customWidth="1"/>
    <col min="6" max="6" width="58.33203125" style="660" customWidth="1"/>
    <col min="7" max="7" width="54.33203125" style="958" customWidth="1"/>
    <col min="8" max="8" width="41" style="660" customWidth="1"/>
    <col min="9" max="9" width="28.44140625" style="660" customWidth="1"/>
    <col min="10" max="10" width="33.88671875" style="660" customWidth="1"/>
    <col min="11" max="11" width="34.6640625" style="660" customWidth="1"/>
    <col min="12" max="12" width="54.6640625" style="660" bestFit="1" customWidth="1"/>
    <col min="13" max="14" width="38.6640625" style="660" customWidth="1"/>
    <col min="15" max="15" width="53.6640625" style="660" customWidth="1"/>
    <col min="16" max="16" width="30.44140625" style="660" customWidth="1"/>
    <col min="17" max="17" width="48.44140625" style="660" customWidth="1"/>
    <col min="18" max="18" width="36.44140625" style="660" customWidth="1"/>
    <col min="19" max="19" width="52.44140625" style="660" customWidth="1"/>
    <col min="20" max="20" width="50.109375" style="660" customWidth="1"/>
    <col min="21" max="21" width="45" style="660" customWidth="1"/>
    <col min="22" max="22" width="57.33203125" style="660" customWidth="1"/>
    <col min="23" max="23" width="190.44140625" style="660" customWidth="1"/>
    <col min="24" max="24" width="54.44140625" style="661" customWidth="1"/>
    <col min="25" max="16384" width="11.44140625" style="660"/>
  </cols>
  <sheetData>
    <row r="1" spans="3:24"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row>
    <row r="2" spans="3:24"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row>
    <row r="3" spans="3:24" ht="27.75" customHeight="1">
      <c r="C3" s="1781"/>
      <c r="D3" s="1834" t="s">
        <v>4346</v>
      </c>
      <c r="E3" s="1835"/>
      <c r="F3" s="1835"/>
      <c r="G3" s="1835"/>
      <c r="H3" s="1835"/>
      <c r="I3" s="1835"/>
      <c r="J3" s="1835"/>
      <c r="K3" s="1835"/>
      <c r="L3" s="1835"/>
      <c r="M3" s="1835"/>
      <c r="N3" s="1835"/>
      <c r="O3" s="1835"/>
      <c r="P3" s="1835"/>
      <c r="Q3" s="1835"/>
      <c r="R3" s="1835"/>
      <c r="S3" s="1835"/>
      <c r="T3" s="1835"/>
      <c r="U3" s="1835"/>
      <c r="V3" s="1836"/>
      <c r="W3" s="480" t="s">
        <v>1875</v>
      </c>
      <c r="X3" s="1790"/>
    </row>
    <row r="4" spans="3:24" ht="86.25" customHeight="1">
      <c r="C4" s="1832"/>
      <c r="D4" s="1837"/>
      <c r="E4" s="1838"/>
      <c r="F4" s="1838"/>
      <c r="G4" s="1838"/>
      <c r="H4" s="1838"/>
      <c r="I4" s="1838"/>
      <c r="J4" s="1838"/>
      <c r="K4" s="1838"/>
      <c r="L4" s="1838"/>
      <c r="M4" s="1838"/>
      <c r="N4" s="1838"/>
      <c r="O4" s="1838"/>
      <c r="P4" s="1838"/>
      <c r="Q4" s="1838"/>
      <c r="R4" s="1838"/>
      <c r="S4" s="1838"/>
      <c r="T4" s="1838"/>
      <c r="U4" s="1838"/>
      <c r="V4" s="1839"/>
      <c r="W4" s="628" t="s">
        <v>2</v>
      </c>
      <c r="X4" s="1833"/>
    </row>
    <row r="5" spans="3:24" ht="125.25" customHeight="1">
      <c r="C5" s="629" t="s">
        <v>3</v>
      </c>
      <c r="D5" s="630">
        <v>43518</v>
      </c>
      <c r="E5" s="630">
        <v>43533</v>
      </c>
      <c r="F5" s="630">
        <v>43710</v>
      </c>
      <c r="G5" s="630">
        <v>43719</v>
      </c>
      <c r="H5" s="630">
        <v>43732</v>
      </c>
      <c r="I5" s="630">
        <v>43768</v>
      </c>
      <c r="J5" s="630">
        <v>44034</v>
      </c>
      <c r="K5" s="630">
        <v>44295</v>
      </c>
      <c r="L5" s="630">
        <v>44708</v>
      </c>
      <c r="M5" s="842">
        <v>45488</v>
      </c>
      <c r="N5" s="631"/>
      <c r="O5" s="631"/>
      <c r="P5" s="631"/>
      <c r="Q5" s="631"/>
      <c r="R5" s="631"/>
      <c r="S5" s="477"/>
      <c r="T5" s="471"/>
      <c r="U5" s="1786"/>
      <c r="V5" s="1786"/>
      <c r="W5" s="1791"/>
      <c r="X5" s="1792"/>
    </row>
    <row r="6" spans="3:24" ht="138.75" customHeight="1">
      <c r="C6" s="1840" t="s">
        <v>128</v>
      </c>
      <c r="D6" s="1841"/>
      <c r="E6" s="1842" t="s">
        <v>2910</v>
      </c>
      <c r="F6" s="1843"/>
      <c r="G6" s="1843"/>
      <c r="H6" s="1843"/>
      <c r="I6" s="1843"/>
      <c r="J6" s="1843"/>
      <c r="K6" s="1843"/>
      <c r="L6" s="1843"/>
      <c r="M6" s="1843"/>
      <c r="N6" s="1843"/>
      <c r="O6" s="1843"/>
      <c r="P6" s="1843"/>
      <c r="Q6" s="1843"/>
      <c r="R6" s="1843"/>
      <c r="S6" s="1843"/>
      <c r="T6" s="1843"/>
      <c r="U6" s="1843"/>
      <c r="V6" s="1843"/>
      <c r="W6" s="1843"/>
      <c r="X6" s="1844"/>
    </row>
    <row r="7" spans="3:24" ht="61.5" customHeight="1">
      <c r="C7" s="1845" t="s">
        <v>65</v>
      </c>
      <c r="D7" s="1847" t="s">
        <v>66</v>
      </c>
      <c r="E7" s="1847" t="s">
        <v>67</v>
      </c>
      <c r="F7" s="1850" t="s">
        <v>4</v>
      </c>
      <c r="G7" s="1851"/>
      <c r="H7" s="1847" t="s">
        <v>68</v>
      </c>
      <c r="I7" s="1850" t="s">
        <v>5</v>
      </c>
      <c r="J7" s="1852"/>
      <c r="K7" s="1851"/>
      <c r="L7" s="1810" t="s">
        <v>1166</v>
      </c>
      <c r="M7" s="1810"/>
      <c r="N7" s="1810"/>
      <c r="O7" s="1810"/>
      <c r="P7" s="1810"/>
      <c r="Q7" s="1810"/>
      <c r="R7" s="1810"/>
      <c r="S7" s="586" t="s">
        <v>1167</v>
      </c>
      <c r="T7" s="1809" t="s">
        <v>132</v>
      </c>
      <c r="U7" s="1809"/>
      <c r="V7" s="1809"/>
      <c r="W7" s="1809"/>
      <c r="X7" s="1811"/>
    </row>
    <row r="8" spans="3:24" ht="196.5" customHeight="1" thickBot="1">
      <c r="C8" s="1846"/>
      <c r="D8" s="1848"/>
      <c r="E8" s="1849"/>
      <c r="F8" s="585" t="s">
        <v>812</v>
      </c>
      <c r="G8" s="585" t="s">
        <v>813</v>
      </c>
      <c r="H8" s="1848"/>
      <c r="I8" s="585" t="s">
        <v>69</v>
      </c>
      <c r="J8" s="585" t="s">
        <v>70</v>
      </c>
      <c r="K8" s="585" t="s">
        <v>71</v>
      </c>
      <c r="L8" s="585" t="s">
        <v>72</v>
      </c>
      <c r="M8" s="585" t="s">
        <v>644</v>
      </c>
      <c r="N8" s="585" t="s">
        <v>73</v>
      </c>
      <c r="O8" s="585" t="s">
        <v>1168</v>
      </c>
      <c r="P8" s="585" t="s">
        <v>74</v>
      </c>
      <c r="Q8" s="585" t="s">
        <v>814</v>
      </c>
      <c r="R8" s="585" t="s">
        <v>650</v>
      </c>
      <c r="S8" s="585" t="s">
        <v>75</v>
      </c>
      <c r="T8" s="585" t="s">
        <v>653</v>
      </c>
      <c r="U8" s="585" t="s">
        <v>655</v>
      </c>
      <c r="V8" s="585" t="s">
        <v>76</v>
      </c>
      <c r="W8" s="632" t="s">
        <v>1162</v>
      </c>
      <c r="X8" s="498" t="s">
        <v>1163</v>
      </c>
    </row>
    <row r="9" spans="3:24" ht="364.5" customHeight="1">
      <c r="C9" s="1821" t="s">
        <v>77</v>
      </c>
      <c r="D9" s="1824" t="s">
        <v>226</v>
      </c>
      <c r="E9" s="1820" t="s">
        <v>6</v>
      </c>
      <c r="F9" s="470" t="s">
        <v>2805</v>
      </c>
      <c r="G9" s="438" t="s">
        <v>8</v>
      </c>
      <c r="H9" s="471" t="s">
        <v>9</v>
      </c>
      <c r="I9" s="440" t="s">
        <v>10</v>
      </c>
      <c r="J9" s="440" t="s">
        <v>11</v>
      </c>
      <c r="K9" s="440"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40" t="s">
        <v>13</v>
      </c>
      <c r="U9" s="440" t="s">
        <v>14</v>
      </c>
      <c r="V9" s="440" t="s">
        <v>14</v>
      </c>
      <c r="W9" s="440" t="s">
        <v>3563</v>
      </c>
      <c r="X9" s="493" t="s">
        <v>13</v>
      </c>
    </row>
    <row r="10" spans="3:24" ht="213" customHeight="1">
      <c r="C10" s="1822"/>
      <c r="D10" s="1449"/>
      <c r="E10" s="1820"/>
      <c r="F10" s="633" t="s">
        <v>2807</v>
      </c>
      <c r="G10" s="438" t="s">
        <v>8</v>
      </c>
      <c r="H10" s="437" t="s">
        <v>232</v>
      </c>
      <c r="I10" s="440" t="s">
        <v>11</v>
      </c>
      <c r="J10" s="440" t="s">
        <v>11</v>
      </c>
      <c r="K10" s="440" t="s">
        <v>11</v>
      </c>
      <c r="L10" s="410">
        <v>6</v>
      </c>
      <c r="M10" s="410">
        <v>2</v>
      </c>
      <c r="N10" s="553">
        <f t="shared" ref="N10:N73" si="0">+L10*M10</f>
        <v>12</v>
      </c>
      <c r="O10" s="1070" t="str">
        <f t="shared" ref="O10:O73" si="1">IF(N10&gt;=24,"MUY ALTO",IF(N10&gt;=10,"ALTO",IF(N10&gt;=6,"MEDIO","BAJO")))</f>
        <v>ALTO</v>
      </c>
      <c r="P10" s="553">
        <v>25</v>
      </c>
      <c r="Q10" s="553">
        <f t="shared" ref="Q10:Q73" si="2">+N10*P10</f>
        <v>300</v>
      </c>
      <c r="R10" s="961" t="str">
        <f t="shared" ref="R10:R73" si="3">IF(Q10&gt;=600,"I",IF(Q10&gt;=150,"II",IF(Q10&gt;=40,"III",IF(Q10&gt;=20,"IV"))))</f>
        <v>II</v>
      </c>
      <c r="S10" s="1071" t="str">
        <f t="shared" ref="S10:S73" si="4">IF(Q10&gt;=600,"NO ACEPTABLE",IF(Q10&gt;=150,"ACEPTABLE CON CONTROL ESPECIFICO",IF(Q10&gt;=40,"MEJORABLE",IF(Q10&gt;=20,"ACEPTABLE"))))</f>
        <v>ACEPTABLE CON CONTROL ESPECIFICO</v>
      </c>
      <c r="T10" s="472" t="s">
        <v>13</v>
      </c>
      <c r="U10" s="472" t="s">
        <v>13</v>
      </c>
      <c r="V10" s="472" t="s">
        <v>13</v>
      </c>
      <c r="W10" s="440" t="s">
        <v>2808</v>
      </c>
      <c r="X10" s="634" t="s">
        <v>13</v>
      </c>
    </row>
    <row r="11" spans="3:24" ht="190.5" customHeight="1">
      <c r="C11" s="1822"/>
      <c r="D11" s="1449"/>
      <c r="E11" s="1820"/>
      <c r="F11" s="437" t="s">
        <v>1780</v>
      </c>
      <c r="G11" s="438" t="s">
        <v>8</v>
      </c>
      <c r="H11" s="440" t="s">
        <v>315</v>
      </c>
      <c r="I11" s="440" t="s">
        <v>11</v>
      </c>
      <c r="J11" s="440" t="s">
        <v>11</v>
      </c>
      <c r="K11" s="440" t="s">
        <v>11</v>
      </c>
      <c r="L11" s="410">
        <v>6</v>
      </c>
      <c r="M11" s="410">
        <v>2</v>
      </c>
      <c r="N11" s="553">
        <f t="shared" si="0"/>
        <v>12</v>
      </c>
      <c r="O11" s="1070" t="str">
        <f t="shared" si="1"/>
        <v>ALTO</v>
      </c>
      <c r="P11" s="553">
        <v>25</v>
      </c>
      <c r="Q11" s="553">
        <f t="shared" si="2"/>
        <v>300</v>
      </c>
      <c r="R11" s="961" t="str">
        <f t="shared" si="3"/>
        <v>II</v>
      </c>
      <c r="S11" s="1071" t="str">
        <f t="shared" si="4"/>
        <v>ACEPTABLE CON CONTROL ESPECIFICO</v>
      </c>
      <c r="T11" s="440" t="s">
        <v>14</v>
      </c>
      <c r="U11" s="440" t="s">
        <v>14</v>
      </c>
      <c r="V11" s="440" t="s">
        <v>14</v>
      </c>
      <c r="W11" s="440" t="s">
        <v>2809</v>
      </c>
      <c r="X11" s="493" t="s">
        <v>13</v>
      </c>
    </row>
    <row r="12" spans="3:24" ht="276" customHeight="1">
      <c r="C12" s="1822"/>
      <c r="D12" s="1449"/>
      <c r="E12" s="1820"/>
      <c r="F12" s="437" t="s">
        <v>2810</v>
      </c>
      <c r="G12" s="438" t="s">
        <v>17</v>
      </c>
      <c r="H12" s="440" t="s">
        <v>47</v>
      </c>
      <c r="I12" s="440" t="s">
        <v>45</v>
      </c>
      <c r="J12" s="440" t="s">
        <v>11</v>
      </c>
      <c r="K12" s="440" t="s">
        <v>11</v>
      </c>
      <c r="L12" s="410">
        <v>2</v>
      </c>
      <c r="M12" s="410">
        <v>2</v>
      </c>
      <c r="N12" s="553">
        <f t="shared" si="0"/>
        <v>4</v>
      </c>
      <c r="O12" s="1070" t="str">
        <f t="shared" si="1"/>
        <v>BAJO</v>
      </c>
      <c r="P12" s="553">
        <v>25</v>
      </c>
      <c r="Q12" s="553">
        <f t="shared" si="2"/>
        <v>100</v>
      </c>
      <c r="R12" s="961" t="str">
        <f t="shared" si="3"/>
        <v>III</v>
      </c>
      <c r="S12" s="1071" t="str">
        <f t="shared" si="4"/>
        <v>MEJORABLE</v>
      </c>
      <c r="T12" s="472" t="s">
        <v>13</v>
      </c>
      <c r="U12" s="440" t="s">
        <v>14</v>
      </c>
      <c r="V12" s="471" t="s">
        <v>14</v>
      </c>
      <c r="W12" s="440" t="s">
        <v>2811</v>
      </c>
      <c r="X12" s="493" t="s">
        <v>13</v>
      </c>
    </row>
    <row r="13" spans="3:24" ht="164.25" customHeight="1">
      <c r="C13" s="1822"/>
      <c r="D13" s="1449"/>
      <c r="E13" s="1820"/>
      <c r="F13" s="437" t="s">
        <v>1823</v>
      </c>
      <c r="G13" s="470" t="s">
        <v>20</v>
      </c>
      <c r="H13" s="437" t="s">
        <v>227</v>
      </c>
      <c r="I13" s="444" t="s">
        <v>42</v>
      </c>
      <c r="J13" s="444" t="s">
        <v>11</v>
      </c>
      <c r="K13" s="444" t="s">
        <v>11</v>
      </c>
      <c r="L13" s="410">
        <v>2</v>
      </c>
      <c r="M13" s="410">
        <v>2</v>
      </c>
      <c r="N13" s="553">
        <f t="shared" si="0"/>
        <v>4</v>
      </c>
      <c r="O13" s="1070" t="str">
        <f t="shared" si="1"/>
        <v>BAJO</v>
      </c>
      <c r="P13" s="553">
        <v>25</v>
      </c>
      <c r="Q13" s="553">
        <f t="shared" si="2"/>
        <v>100</v>
      </c>
      <c r="R13" s="961" t="str">
        <f t="shared" si="3"/>
        <v>III</v>
      </c>
      <c r="S13" s="1071" t="str">
        <f t="shared" si="4"/>
        <v>MEJORABLE</v>
      </c>
      <c r="T13" s="440" t="s">
        <v>14</v>
      </c>
      <c r="U13" s="440" t="s">
        <v>14</v>
      </c>
      <c r="V13" s="440" t="s">
        <v>14</v>
      </c>
      <c r="W13" s="440" t="s">
        <v>3564</v>
      </c>
      <c r="X13" s="493" t="s">
        <v>13</v>
      </c>
    </row>
    <row r="14" spans="3:24" ht="219" customHeight="1">
      <c r="C14" s="1822"/>
      <c r="D14" s="1449"/>
      <c r="E14" s="1820"/>
      <c r="F14" s="475" t="s">
        <v>2813</v>
      </c>
      <c r="G14" s="438" t="s">
        <v>20</v>
      </c>
      <c r="H14" s="440" t="s">
        <v>228</v>
      </c>
      <c r="I14" s="444" t="s">
        <v>11</v>
      </c>
      <c r="J14" s="444" t="s">
        <v>1592</v>
      </c>
      <c r="K14" s="444" t="s">
        <v>11</v>
      </c>
      <c r="L14" s="410">
        <v>2</v>
      </c>
      <c r="M14" s="410">
        <v>2</v>
      </c>
      <c r="N14" s="553">
        <f t="shared" si="0"/>
        <v>4</v>
      </c>
      <c r="O14" s="1070" t="str">
        <f t="shared" si="1"/>
        <v>BAJO</v>
      </c>
      <c r="P14" s="553">
        <v>25</v>
      </c>
      <c r="Q14" s="553">
        <f t="shared" si="2"/>
        <v>100</v>
      </c>
      <c r="R14" s="961" t="str">
        <f t="shared" si="3"/>
        <v>III</v>
      </c>
      <c r="S14" s="1071" t="str">
        <f t="shared" si="4"/>
        <v>MEJORABLE</v>
      </c>
      <c r="T14" s="472" t="s">
        <v>13</v>
      </c>
      <c r="U14" s="440" t="s">
        <v>14</v>
      </c>
      <c r="V14" s="440" t="s">
        <v>14</v>
      </c>
      <c r="W14" s="440" t="s">
        <v>2814</v>
      </c>
      <c r="X14" s="493" t="s">
        <v>13</v>
      </c>
    </row>
    <row r="15" spans="3:24" ht="310.5" customHeight="1">
      <c r="C15" s="1822"/>
      <c r="D15" s="1449"/>
      <c r="E15" s="1820"/>
      <c r="F15" s="478" t="s">
        <v>2815</v>
      </c>
      <c r="G15" s="470" t="s">
        <v>20</v>
      </c>
      <c r="H15" s="437" t="s">
        <v>235</v>
      </c>
      <c r="I15" s="444" t="s">
        <v>11</v>
      </c>
      <c r="J15" s="444" t="s">
        <v>11</v>
      </c>
      <c r="K15" s="444" t="s">
        <v>11</v>
      </c>
      <c r="L15" s="410">
        <v>2</v>
      </c>
      <c r="M15" s="410">
        <v>2</v>
      </c>
      <c r="N15" s="553">
        <f t="shared" si="0"/>
        <v>4</v>
      </c>
      <c r="O15" s="1070" t="str">
        <f t="shared" si="1"/>
        <v>BAJO</v>
      </c>
      <c r="P15" s="553">
        <v>25</v>
      </c>
      <c r="Q15" s="553">
        <f t="shared" si="2"/>
        <v>100</v>
      </c>
      <c r="R15" s="961" t="str">
        <f t="shared" si="3"/>
        <v>III</v>
      </c>
      <c r="S15" s="1071" t="str">
        <f t="shared" si="4"/>
        <v>MEJORABLE</v>
      </c>
      <c r="T15" s="440" t="s">
        <v>14</v>
      </c>
      <c r="U15" s="440" t="s">
        <v>14</v>
      </c>
      <c r="V15" s="437" t="s">
        <v>236</v>
      </c>
      <c r="W15" s="440" t="s">
        <v>13</v>
      </c>
      <c r="X15" s="493" t="s">
        <v>13</v>
      </c>
    </row>
    <row r="16" spans="3:24" ht="318.75" customHeight="1">
      <c r="C16" s="1822"/>
      <c r="D16" s="1825"/>
      <c r="E16" s="1820"/>
      <c r="F16" s="478" t="s">
        <v>2816</v>
      </c>
      <c r="G16" s="470" t="s">
        <v>20</v>
      </c>
      <c r="H16" s="437" t="s">
        <v>237</v>
      </c>
      <c r="I16" s="444" t="s">
        <v>11</v>
      </c>
      <c r="J16" s="444" t="s">
        <v>891</v>
      </c>
      <c r="K16" s="444" t="s">
        <v>11</v>
      </c>
      <c r="L16" s="410">
        <v>2</v>
      </c>
      <c r="M16" s="410">
        <v>2</v>
      </c>
      <c r="N16" s="553">
        <f t="shared" si="0"/>
        <v>4</v>
      </c>
      <c r="O16" s="1070" t="str">
        <f t="shared" si="1"/>
        <v>BAJO</v>
      </c>
      <c r="P16" s="553">
        <v>25</v>
      </c>
      <c r="Q16" s="553">
        <f t="shared" si="2"/>
        <v>100</v>
      </c>
      <c r="R16" s="961" t="str">
        <f t="shared" si="3"/>
        <v>III</v>
      </c>
      <c r="S16" s="1071" t="str">
        <f t="shared" si="4"/>
        <v>MEJORABLE</v>
      </c>
      <c r="T16" s="440" t="s">
        <v>14</v>
      </c>
      <c r="U16" s="440" t="s">
        <v>14</v>
      </c>
      <c r="V16" s="437" t="s">
        <v>892</v>
      </c>
      <c r="W16" s="440" t="s">
        <v>2817</v>
      </c>
      <c r="X16" s="493" t="s">
        <v>13</v>
      </c>
    </row>
    <row r="17" spans="3:24" ht="341.25" customHeight="1">
      <c r="C17" s="1822"/>
      <c r="D17" s="1826" t="s">
        <v>268</v>
      </c>
      <c r="E17" s="1829" t="s">
        <v>6</v>
      </c>
      <c r="F17" s="478" t="s">
        <v>2818</v>
      </c>
      <c r="G17" s="470" t="s">
        <v>195</v>
      </c>
      <c r="H17" s="437" t="s">
        <v>197</v>
      </c>
      <c r="I17" s="444" t="s">
        <v>11</v>
      </c>
      <c r="J17" s="444" t="s">
        <v>196</v>
      </c>
      <c r="K17" s="444" t="s">
        <v>196</v>
      </c>
      <c r="L17" s="410">
        <v>2</v>
      </c>
      <c r="M17" s="410">
        <v>2</v>
      </c>
      <c r="N17" s="553">
        <f t="shared" si="0"/>
        <v>4</v>
      </c>
      <c r="O17" s="1070" t="str">
        <f t="shared" si="1"/>
        <v>BAJO</v>
      </c>
      <c r="P17" s="553">
        <v>25</v>
      </c>
      <c r="Q17" s="553">
        <f t="shared" si="2"/>
        <v>100</v>
      </c>
      <c r="R17" s="961" t="str">
        <f t="shared" si="3"/>
        <v>III</v>
      </c>
      <c r="S17" s="1071" t="str">
        <f t="shared" si="4"/>
        <v>MEJORABLE</v>
      </c>
      <c r="T17" s="440" t="s">
        <v>91</v>
      </c>
      <c r="U17" s="440" t="s">
        <v>91</v>
      </c>
      <c r="V17" s="437" t="s">
        <v>91</v>
      </c>
      <c r="W17" s="440" t="s">
        <v>2819</v>
      </c>
      <c r="X17" s="493" t="s">
        <v>13</v>
      </c>
    </row>
    <row r="18" spans="3:24" ht="188.25" customHeight="1">
      <c r="C18" s="1822"/>
      <c r="D18" s="1827"/>
      <c r="E18" s="1830"/>
      <c r="F18" s="478" t="s">
        <v>2820</v>
      </c>
      <c r="G18" s="470" t="s">
        <v>8</v>
      </c>
      <c r="H18" s="437" t="s">
        <v>3565</v>
      </c>
      <c r="I18" s="444" t="s">
        <v>11</v>
      </c>
      <c r="J18" s="444" t="s">
        <v>11</v>
      </c>
      <c r="K18" s="444" t="s">
        <v>189</v>
      </c>
      <c r="L18" s="410">
        <v>6</v>
      </c>
      <c r="M18" s="410">
        <v>2</v>
      </c>
      <c r="N18" s="553">
        <f t="shared" si="0"/>
        <v>12</v>
      </c>
      <c r="O18" s="1070" t="str">
        <f t="shared" si="1"/>
        <v>ALTO</v>
      </c>
      <c r="P18" s="553">
        <v>25</v>
      </c>
      <c r="Q18" s="553">
        <f t="shared" si="2"/>
        <v>300</v>
      </c>
      <c r="R18" s="961" t="str">
        <f t="shared" si="3"/>
        <v>II</v>
      </c>
      <c r="S18" s="1071" t="str">
        <f t="shared" si="4"/>
        <v>ACEPTABLE CON CONTROL ESPECIFICO</v>
      </c>
      <c r="T18" s="440" t="s">
        <v>91</v>
      </c>
      <c r="U18" s="440" t="s">
        <v>91</v>
      </c>
      <c r="V18" s="437" t="s">
        <v>91</v>
      </c>
      <c r="W18" s="440" t="s">
        <v>3555</v>
      </c>
      <c r="X18" s="493" t="s">
        <v>190</v>
      </c>
    </row>
    <row r="19" spans="3:24" ht="193.2">
      <c r="C19" s="1822"/>
      <c r="D19" s="1827"/>
      <c r="E19" s="1830"/>
      <c r="F19" s="445" t="s">
        <v>2821</v>
      </c>
      <c r="G19" s="470" t="s">
        <v>8</v>
      </c>
      <c r="H19" s="437" t="s">
        <v>3511</v>
      </c>
      <c r="I19" s="444" t="s">
        <v>11</v>
      </c>
      <c r="J19" s="444" t="s">
        <v>11</v>
      </c>
      <c r="K19" s="444" t="s">
        <v>189</v>
      </c>
      <c r="L19" s="410">
        <v>6</v>
      </c>
      <c r="M19" s="410">
        <v>2</v>
      </c>
      <c r="N19" s="553">
        <f t="shared" si="0"/>
        <v>12</v>
      </c>
      <c r="O19" s="1070" t="str">
        <f t="shared" si="1"/>
        <v>ALTO</v>
      </c>
      <c r="P19" s="553">
        <v>25</v>
      </c>
      <c r="Q19" s="553">
        <f t="shared" si="2"/>
        <v>300</v>
      </c>
      <c r="R19" s="961" t="str">
        <f t="shared" si="3"/>
        <v>II</v>
      </c>
      <c r="S19" s="1071" t="str">
        <f t="shared" si="4"/>
        <v>ACEPTABLE CON CONTROL ESPECIFICO</v>
      </c>
      <c r="T19" s="440" t="s">
        <v>91</v>
      </c>
      <c r="U19" s="440" t="s">
        <v>91</v>
      </c>
      <c r="V19" s="437" t="s">
        <v>91</v>
      </c>
      <c r="W19" s="440" t="s">
        <v>3555</v>
      </c>
      <c r="X19" s="493" t="s">
        <v>190</v>
      </c>
    </row>
    <row r="20" spans="3:24" ht="367.5" customHeight="1">
      <c r="C20" s="1822"/>
      <c r="D20" s="1827"/>
      <c r="E20" s="1830"/>
      <c r="F20" s="478" t="s">
        <v>2822</v>
      </c>
      <c r="G20" s="470" t="s">
        <v>20</v>
      </c>
      <c r="H20" s="437" t="s">
        <v>201</v>
      </c>
      <c r="I20" s="444" t="s">
        <v>11</v>
      </c>
      <c r="J20" s="444" t="s">
        <v>196</v>
      </c>
      <c r="K20" s="444" t="s">
        <v>196</v>
      </c>
      <c r="L20" s="410">
        <v>2</v>
      </c>
      <c r="M20" s="410">
        <v>2</v>
      </c>
      <c r="N20" s="553">
        <f t="shared" si="0"/>
        <v>4</v>
      </c>
      <c r="O20" s="1070" t="str">
        <f t="shared" si="1"/>
        <v>BAJO</v>
      </c>
      <c r="P20" s="553">
        <v>25</v>
      </c>
      <c r="Q20" s="553">
        <f t="shared" si="2"/>
        <v>100</v>
      </c>
      <c r="R20" s="961" t="str">
        <f t="shared" si="3"/>
        <v>III</v>
      </c>
      <c r="S20" s="1071" t="str">
        <f t="shared" si="4"/>
        <v>MEJORABLE</v>
      </c>
      <c r="T20" s="440" t="s">
        <v>91</v>
      </c>
      <c r="U20" s="440" t="s">
        <v>91</v>
      </c>
      <c r="V20" s="437" t="s">
        <v>91</v>
      </c>
      <c r="W20" s="440" t="s">
        <v>2823</v>
      </c>
      <c r="X20" s="493" t="s">
        <v>13</v>
      </c>
    </row>
    <row r="21" spans="3:24" ht="279" customHeight="1">
      <c r="C21" s="1822"/>
      <c r="D21" s="1827"/>
      <c r="E21" s="1830"/>
      <c r="F21" s="445" t="s">
        <v>2824</v>
      </c>
      <c r="G21" s="470" t="s">
        <v>20</v>
      </c>
      <c r="H21" s="437" t="s">
        <v>1352</v>
      </c>
      <c r="I21" s="444" t="s">
        <v>11</v>
      </c>
      <c r="J21" s="444" t="s">
        <v>11</v>
      </c>
      <c r="K21" s="444" t="s">
        <v>11</v>
      </c>
      <c r="L21" s="410">
        <v>2</v>
      </c>
      <c r="M21" s="410">
        <v>2</v>
      </c>
      <c r="N21" s="553">
        <f t="shared" si="0"/>
        <v>4</v>
      </c>
      <c r="O21" s="1070" t="str">
        <f t="shared" si="1"/>
        <v>BAJO</v>
      </c>
      <c r="P21" s="553">
        <v>25</v>
      </c>
      <c r="Q21" s="553">
        <f t="shared" si="2"/>
        <v>100</v>
      </c>
      <c r="R21" s="961" t="str">
        <f t="shared" si="3"/>
        <v>III</v>
      </c>
      <c r="S21" s="1071" t="str">
        <f t="shared" si="4"/>
        <v>MEJORABLE</v>
      </c>
      <c r="T21" s="440" t="s">
        <v>91</v>
      </c>
      <c r="U21" s="440" t="s">
        <v>91</v>
      </c>
      <c r="V21" s="437" t="s">
        <v>91</v>
      </c>
      <c r="W21" s="440" t="s">
        <v>2901</v>
      </c>
      <c r="X21" s="493" t="s">
        <v>13</v>
      </c>
    </row>
    <row r="22" spans="3:24" ht="279" customHeight="1">
      <c r="C22" s="1822"/>
      <c r="D22" s="1827"/>
      <c r="E22" s="1830"/>
      <c r="F22" s="478" t="s">
        <v>2825</v>
      </c>
      <c r="G22" s="470" t="s">
        <v>195</v>
      </c>
      <c r="H22" s="437" t="s">
        <v>194</v>
      </c>
      <c r="I22" s="444" t="s">
        <v>193</v>
      </c>
      <c r="J22" s="444" t="s">
        <v>193</v>
      </c>
      <c r="K22" s="444" t="s">
        <v>193</v>
      </c>
      <c r="L22" s="410">
        <v>2</v>
      </c>
      <c r="M22" s="410">
        <v>2</v>
      </c>
      <c r="N22" s="553">
        <f t="shared" si="0"/>
        <v>4</v>
      </c>
      <c r="O22" s="1070" t="str">
        <f t="shared" si="1"/>
        <v>BAJO</v>
      </c>
      <c r="P22" s="553">
        <v>25</v>
      </c>
      <c r="Q22" s="553">
        <f t="shared" si="2"/>
        <v>100</v>
      </c>
      <c r="R22" s="961" t="str">
        <f t="shared" si="3"/>
        <v>III</v>
      </c>
      <c r="S22" s="1071" t="str">
        <f t="shared" si="4"/>
        <v>MEJORABLE</v>
      </c>
      <c r="T22" s="440" t="s">
        <v>91</v>
      </c>
      <c r="U22" s="440" t="s">
        <v>91</v>
      </c>
      <c r="V22" s="437" t="s">
        <v>91</v>
      </c>
      <c r="W22" s="440" t="s">
        <v>1353</v>
      </c>
      <c r="X22" s="493" t="s">
        <v>13</v>
      </c>
    </row>
    <row r="23" spans="3:24" ht="315.75" customHeight="1">
      <c r="C23" s="1822"/>
      <c r="D23" s="1827"/>
      <c r="E23" s="1830"/>
      <c r="F23" s="478" t="s">
        <v>2826</v>
      </c>
      <c r="G23" s="470" t="s">
        <v>8</v>
      </c>
      <c r="H23" s="437" t="s">
        <v>3511</v>
      </c>
      <c r="I23" s="444" t="s">
        <v>11</v>
      </c>
      <c r="J23" s="444" t="s">
        <v>11</v>
      </c>
      <c r="K23" s="444" t="s">
        <v>189</v>
      </c>
      <c r="L23" s="410">
        <v>6</v>
      </c>
      <c r="M23" s="410">
        <v>2</v>
      </c>
      <c r="N23" s="553">
        <f t="shared" si="0"/>
        <v>12</v>
      </c>
      <c r="O23" s="1070" t="str">
        <f t="shared" si="1"/>
        <v>ALTO</v>
      </c>
      <c r="P23" s="553">
        <v>25</v>
      </c>
      <c r="Q23" s="553">
        <f t="shared" si="2"/>
        <v>300</v>
      </c>
      <c r="R23" s="961" t="str">
        <f t="shared" si="3"/>
        <v>II</v>
      </c>
      <c r="S23" s="1071" t="str">
        <f t="shared" si="4"/>
        <v>ACEPTABLE CON CONTROL ESPECIFICO</v>
      </c>
      <c r="T23" s="440" t="s">
        <v>91</v>
      </c>
      <c r="U23" s="440" t="s">
        <v>91</v>
      </c>
      <c r="V23" s="437" t="s">
        <v>91</v>
      </c>
      <c r="W23" s="440" t="s">
        <v>2827</v>
      </c>
      <c r="X23" s="493" t="s">
        <v>1341</v>
      </c>
    </row>
    <row r="24" spans="3:24" ht="251.25" customHeight="1">
      <c r="C24" s="1822"/>
      <c r="D24" s="1827"/>
      <c r="E24" s="1830"/>
      <c r="F24" s="478" t="s">
        <v>2828</v>
      </c>
      <c r="G24" s="470" t="s">
        <v>1242</v>
      </c>
      <c r="H24" s="437" t="s">
        <v>1346</v>
      </c>
      <c r="I24" s="444" t="s">
        <v>11</v>
      </c>
      <c r="J24" s="444" t="s">
        <v>11</v>
      </c>
      <c r="K24" s="444" t="s">
        <v>204</v>
      </c>
      <c r="L24" s="410">
        <v>6</v>
      </c>
      <c r="M24" s="410">
        <v>2</v>
      </c>
      <c r="N24" s="553">
        <f t="shared" si="0"/>
        <v>12</v>
      </c>
      <c r="O24" s="1070" t="str">
        <f t="shared" si="1"/>
        <v>ALTO</v>
      </c>
      <c r="P24" s="553">
        <v>25</v>
      </c>
      <c r="Q24" s="553">
        <f t="shared" si="2"/>
        <v>300</v>
      </c>
      <c r="R24" s="961" t="str">
        <f t="shared" si="3"/>
        <v>II</v>
      </c>
      <c r="S24" s="1071" t="str">
        <f t="shared" si="4"/>
        <v>ACEPTABLE CON CONTROL ESPECIFICO</v>
      </c>
      <c r="T24" s="440" t="s">
        <v>91</v>
      </c>
      <c r="U24" s="440" t="s">
        <v>91</v>
      </c>
      <c r="V24" s="437" t="s">
        <v>91</v>
      </c>
      <c r="W24" s="440" t="s">
        <v>3556</v>
      </c>
      <c r="X24" s="493" t="s">
        <v>13</v>
      </c>
    </row>
    <row r="25" spans="3:24" ht="330.75" customHeight="1">
      <c r="C25" s="1822"/>
      <c r="D25" s="1827"/>
      <c r="E25" s="1830"/>
      <c r="F25" s="478" t="s">
        <v>2829</v>
      </c>
      <c r="G25" s="470" t="s">
        <v>8</v>
      </c>
      <c r="H25" s="437" t="s">
        <v>1339</v>
      </c>
      <c r="I25" s="444" t="s">
        <v>11</v>
      </c>
      <c r="J25" s="444" t="s">
        <v>1340</v>
      </c>
      <c r="K25" s="444" t="s">
        <v>11</v>
      </c>
      <c r="L25" s="410">
        <v>6</v>
      </c>
      <c r="M25" s="410">
        <v>2</v>
      </c>
      <c r="N25" s="553">
        <f t="shared" si="0"/>
        <v>12</v>
      </c>
      <c r="O25" s="1070" t="str">
        <f t="shared" si="1"/>
        <v>ALTO</v>
      </c>
      <c r="P25" s="553">
        <v>25</v>
      </c>
      <c r="Q25" s="553">
        <f t="shared" si="2"/>
        <v>300</v>
      </c>
      <c r="R25" s="961" t="str">
        <f t="shared" si="3"/>
        <v>II</v>
      </c>
      <c r="S25" s="1071" t="str">
        <f t="shared" si="4"/>
        <v>ACEPTABLE CON CONTROL ESPECIFICO</v>
      </c>
      <c r="T25" s="440" t="s">
        <v>91</v>
      </c>
      <c r="U25" s="440" t="s">
        <v>91</v>
      </c>
      <c r="V25" s="437" t="s">
        <v>91</v>
      </c>
      <c r="W25" s="440" t="s">
        <v>3557</v>
      </c>
      <c r="X25" s="493" t="s">
        <v>13</v>
      </c>
    </row>
    <row r="26" spans="3:24" ht="368.25" customHeight="1">
      <c r="C26" s="1822"/>
      <c r="D26" s="1827"/>
      <c r="E26" s="1830"/>
      <c r="F26" s="479" t="s">
        <v>2830</v>
      </c>
      <c r="G26" s="470" t="s">
        <v>20</v>
      </c>
      <c r="H26" s="444" t="s">
        <v>198</v>
      </c>
      <c r="I26" s="444" t="s">
        <v>11</v>
      </c>
      <c r="J26" s="444" t="s">
        <v>196</v>
      </c>
      <c r="K26" s="444" t="s">
        <v>196</v>
      </c>
      <c r="L26" s="410">
        <v>2</v>
      </c>
      <c r="M26" s="410">
        <v>2</v>
      </c>
      <c r="N26" s="553">
        <f t="shared" si="0"/>
        <v>4</v>
      </c>
      <c r="O26" s="1070" t="str">
        <f t="shared" si="1"/>
        <v>BAJO</v>
      </c>
      <c r="P26" s="553">
        <v>100</v>
      </c>
      <c r="Q26" s="553">
        <f t="shared" si="2"/>
        <v>400</v>
      </c>
      <c r="R26" s="961" t="str">
        <f t="shared" si="3"/>
        <v>II</v>
      </c>
      <c r="S26" s="1071" t="str">
        <f t="shared" si="4"/>
        <v>ACEPTABLE CON CONTROL ESPECIFICO</v>
      </c>
      <c r="T26" s="440" t="s">
        <v>91</v>
      </c>
      <c r="U26" s="440" t="s">
        <v>91</v>
      </c>
      <c r="V26" s="437" t="s">
        <v>91</v>
      </c>
      <c r="W26" s="440" t="s">
        <v>2902</v>
      </c>
      <c r="X26" s="493" t="s">
        <v>190</v>
      </c>
    </row>
    <row r="27" spans="3:24" ht="223.5" customHeight="1">
      <c r="C27" s="1822"/>
      <c r="D27" s="1827"/>
      <c r="E27" s="1830"/>
      <c r="F27" s="478" t="s">
        <v>2832</v>
      </c>
      <c r="G27" s="470" t="s">
        <v>20</v>
      </c>
      <c r="H27" s="437" t="s">
        <v>1354</v>
      </c>
      <c r="I27" s="444" t="s">
        <v>11</v>
      </c>
      <c r="J27" s="444" t="s">
        <v>196</v>
      </c>
      <c r="K27" s="444" t="s">
        <v>196</v>
      </c>
      <c r="L27" s="410">
        <v>2</v>
      </c>
      <c r="M27" s="410">
        <v>2</v>
      </c>
      <c r="N27" s="553">
        <f t="shared" si="0"/>
        <v>4</v>
      </c>
      <c r="O27" s="1070" t="str">
        <f t="shared" si="1"/>
        <v>BAJO</v>
      </c>
      <c r="P27" s="553">
        <v>25</v>
      </c>
      <c r="Q27" s="553">
        <f t="shared" si="2"/>
        <v>100</v>
      </c>
      <c r="R27" s="961" t="str">
        <f t="shared" si="3"/>
        <v>III</v>
      </c>
      <c r="S27" s="1071" t="str">
        <f t="shared" si="4"/>
        <v>MEJORABLE</v>
      </c>
      <c r="T27" s="440" t="s">
        <v>91</v>
      </c>
      <c r="U27" s="440" t="s">
        <v>91</v>
      </c>
      <c r="V27" s="437" t="s">
        <v>91</v>
      </c>
      <c r="W27" s="440" t="s">
        <v>218</v>
      </c>
      <c r="X27" s="493" t="s">
        <v>13</v>
      </c>
    </row>
    <row r="28" spans="3:24" ht="249" customHeight="1">
      <c r="C28" s="1822"/>
      <c r="D28" s="1827"/>
      <c r="E28" s="1830"/>
      <c r="F28" s="478" t="s">
        <v>2834</v>
      </c>
      <c r="G28" s="470" t="s">
        <v>219</v>
      </c>
      <c r="H28" s="437" t="s">
        <v>220</v>
      </c>
      <c r="I28" s="444" t="s">
        <v>1477</v>
      </c>
      <c r="J28" s="444" t="s">
        <v>11</v>
      </c>
      <c r="K28" s="444" t="s">
        <v>1593</v>
      </c>
      <c r="L28" s="410">
        <v>2</v>
      </c>
      <c r="M28" s="410">
        <v>2</v>
      </c>
      <c r="N28" s="553">
        <f t="shared" si="0"/>
        <v>4</v>
      </c>
      <c r="O28" s="1070" t="str">
        <f t="shared" si="1"/>
        <v>BAJO</v>
      </c>
      <c r="P28" s="553">
        <v>25</v>
      </c>
      <c r="Q28" s="553">
        <f t="shared" si="2"/>
        <v>100</v>
      </c>
      <c r="R28" s="961" t="str">
        <f t="shared" si="3"/>
        <v>III</v>
      </c>
      <c r="S28" s="1071" t="str">
        <f t="shared" si="4"/>
        <v>MEJORABLE</v>
      </c>
      <c r="T28" s="440" t="s">
        <v>91</v>
      </c>
      <c r="U28" s="440" t="s">
        <v>91</v>
      </c>
      <c r="V28" s="437" t="s">
        <v>91</v>
      </c>
      <c r="W28" s="440" t="s">
        <v>2835</v>
      </c>
      <c r="X28" s="493" t="s">
        <v>221</v>
      </c>
    </row>
    <row r="29" spans="3:24" ht="247.5" customHeight="1">
      <c r="C29" s="1822"/>
      <c r="D29" s="1827"/>
      <c r="E29" s="1830"/>
      <c r="F29" s="478" t="s">
        <v>2836</v>
      </c>
      <c r="G29" s="470" t="s">
        <v>8</v>
      </c>
      <c r="H29" s="437" t="s">
        <v>1339</v>
      </c>
      <c r="I29" s="444" t="s">
        <v>11</v>
      </c>
      <c r="J29" s="444" t="s">
        <v>1340</v>
      </c>
      <c r="K29" s="444" t="s">
        <v>11</v>
      </c>
      <c r="L29" s="410">
        <v>2</v>
      </c>
      <c r="M29" s="410">
        <v>2</v>
      </c>
      <c r="N29" s="553">
        <f t="shared" si="0"/>
        <v>4</v>
      </c>
      <c r="O29" s="1070" t="str">
        <f t="shared" si="1"/>
        <v>BAJO</v>
      </c>
      <c r="P29" s="553">
        <v>25</v>
      </c>
      <c r="Q29" s="553">
        <f t="shared" si="2"/>
        <v>100</v>
      </c>
      <c r="R29" s="961" t="str">
        <f t="shared" si="3"/>
        <v>III</v>
      </c>
      <c r="S29" s="1071" t="str">
        <f t="shared" si="4"/>
        <v>MEJORABLE</v>
      </c>
      <c r="T29" s="440" t="s">
        <v>91</v>
      </c>
      <c r="U29" s="440" t="s">
        <v>91</v>
      </c>
      <c r="V29" s="437" t="s">
        <v>91</v>
      </c>
      <c r="W29" s="440" t="s">
        <v>3558</v>
      </c>
      <c r="X29" s="493" t="s">
        <v>13</v>
      </c>
    </row>
    <row r="30" spans="3:24" ht="247.5" customHeight="1">
      <c r="C30" s="1822"/>
      <c r="D30" s="1827"/>
      <c r="E30" s="1830"/>
      <c r="F30" s="478" t="s">
        <v>2837</v>
      </c>
      <c r="G30" s="470" t="s">
        <v>8</v>
      </c>
      <c r="H30" s="437" t="s">
        <v>222</v>
      </c>
      <c r="I30" s="444" t="s">
        <v>11</v>
      </c>
      <c r="J30" s="444" t="s">
        <v>11</v>
      </c>
      <c r="K30" s="444" t="s">
        <v>223</v>
      </c>
      <c r="L30" s="410">
        <v>6</v>
      </c>
      <c r="M30" s="410">
        <v>2</v>
      </c>
      <c r="N30" s="553">
        <f t="shared" si="0"/>
        <v>12</v>
      </c>
      <c r="O30" s="1070" t="str">
        <f t="shared" si="1"/>
        <v>ALTO</v>
      </c>
      <c r="P30" s="553">
        <v>25</v>
      </c>
      <c r="Q30" s="553">
        <f t="shared" si="2"/>
        <v>300</v>
      </c>
      <c r="R30" s="961" t="str">
        <f t="shared" si="3"/>
        <v>II</v>
      </c>
      <c r="S30" s="1071" t="str">
        <f t="shared" si="4"/>
        <v>ACEPTABLE CON CONTROL ESPECIFICO</v>
      </c>
      <c r="T30" s="440" t="s">
        <v>91</v>
      </c>
      <c r="U30" s="440" t="s">
        <v>91</v>
      </c>
      <c r="V30" s="437" t="s">
        <v>91</v>
      </c>
      <c r="W30" s="440" t="s">
        <v>3559</v>
      </c>
      <c r="X30" s="493" t="s">
        <v>13</v>
      </c>
    </row>
    <row r="31" spans="3:24" ht="247.5" customHeight="1">
      <c r="C31" s="1822"/>
      <c r="D31" s="1827"/>
      <c r="E31" s="1830"/>
      <c r="F31" s="478" t="s">
        <v>2838</v>
      </c>
      <c r="G31" s="470" t="s">
        <v>219</v>
      </c>
      <c r="H31" s="437" t="s">
        <v>220</v>
      </c>
      <c r="I31" s="444" t="s">
        <v>1477</v>
      </c>
      <c r="J31" s="444" t="s">
        <v>11</v>
      </c>
      <c r="K31" s="444" t="s">
        <v>1593</v>
      </c>
      <c r="L31" s="410">
        <v>2</v>
      </c>
      <c r="M31" s="410">
        <v>2</v>
      </c>
      <c r="N31" s="553">
        <f t="shared" si="0"/>
        <v>4</v>
      </c>
      <c r="O31" s="1070" t="str">
        <f t="shared" si="1"/>
        <v>BAJO</v>
      </c>
      <c r="P31" s="553">
        <v>25</v>
      </c>
      <c r="Q31" s="553">
        <f t="shared" si="2"/>
        <v>100</v>
      </c>
      <c r="R31" s="961" t="str">
        <f t="shared" si="3"/>
        <v>III</v>
      </c>
      <c r="S31" s="1071" t="str">
        <f t="shared" si="4"/>
        <v>MEJORABLE</v>
      </c>
      <c r="T31" s="440" t="s">
        <v>91</v>
      </c>
      <c r="U31" s="440" t="s">
        <v>91</v>
      </c>
      <c r="V31" s="437" t="s">
        <v>91</v>
      </c>
      <c r="W31" s="440" t="s">
        <v>2839</v>
      </c>
      <c r="X31" s="493" t="s">
        <v>221</v>
      </c>
    </row>
    <row r="32" spans="3:24" ht="151.5" customHeight="1">
      <c r="C32" s="1822"/>
      <c r="D32" s="1827"/>
      <c r="E32" s="1830"/>
      <c r="F32" s="478" t="s">
        <v>2840</v>
      </c>
      <c r="G32" s="470" t="s">
        <v>1216</v>
      </c>
      <c r="H32" s="437" t="s">
        <v>270</v>
      </c>
      <c r="I32" s="444" t="s">
        <v>1480</v>
      </c>
      <c r="J32" s="444" t="s">
        <v>11</v>
      </c>
      <c r="K32" s="444" t="s">
        <v>1593</v>
      </c>
      <c r="L32" s="410">
        <v>2</v>
      </c>
      <c r="M32" s="410">
        <v>2</v>
      </c>
      <c r="N32" s="553">
        <f t="shared" si="0"/>
        <v>4</v>
      </c>
      <c r="O32" s="1070" t="str">
        <f t="shared" si="1"/>
        <v>BAJO</v>
      </c>
      <c r="P32" s="553">
        <v>25</v>
      </c>
      <c r="Q32" s="553">
        <f t="shared" si="2"/>
        <v>100</v>
      </c>
      <c r="R32" s="961" t="str">
        <f t="shared" si="3"/>
        <v>III</v>
      </c>
      <c r="S32" s="1071" t="str">
        <f t="shared" si="4"/>
        <v>MEJORABLE</v>
      </c>
      <c r="T32" s="440" t="s">
        <v>91</v>
      </c>
      <c r="U32" s="440" t="s">
        <v>91</v>
      </c>
      <c r="V32" s="437" t="s">
        <v>91</v>
      </c>
      <c r="W32" s="440" t="s">
        <v>2841</v>
      </c>
      <c r="X32" s="493" t="s">
        <v>272</v>
      </c>
    </row>
    <row r="33" spans="3:24" ht="187.5" customHeight="1">
      <c r="C33" s="1822"/>
      <c r="D33" s="1827"/>
      <c r="E33" s="1830"/>
      <c r="F33" s="478" t="s">
        <v>2842</v>
      </c>
      <c r="G33" s="470" t="s">
        <v>1216</v>
      </c>
      <c r="H33" s="437" t="s">
        <v>200</v>
      </c>
      <c r="I33" s="444" t="s">
        <v>11</v>
      </c>
      <c r="J33" s="444" t="s">
        <v>11</v>
      </c>
      <c r="K33" s="444" t="s">
        <v>11</v>
      </c>
      <c r="L33" s="410">
        <v>2</v>
      </c>
      <c r="M33" s="410">
        <v>2</v>
      </c>
      <c r="N33" s="553">
        <f t="shared" si="0"/>
        <v>4</v>
      </c>
      <c r="O33" s="1070" t="str">
        <f t="shared" si="1"/>
        <v>BAJO</v>
      </c>
      <c r="P33" s="553">
        <v>25</v>
      </c>
      <c r="Q33" s="553">
        <f t="shared" si="2"/>
        <v>100</v>
      </c>
      <c r="R33" s="961" t="str">
        <f t="shared" si="3"/>
        <v>III</v>
      </c>
      <c r="S33" s="1071" t="str">
        <f t="shared" si="4"/>
        <v>MEJORABLE</v>
      </c>
      <c r="T33" s="440" t="s">
        <v>91</v>
      </c>
      <c r="U33" s="440" t="s">
        <v>91</v>
      </c>
      <c r="V33" s="437" t="s">
        <v>91</v>
      </c>
      <c r="W33" s="440" t="s">
        <v>2843</v>
      </c>
      <c r="X33" s="493" t="s">
        <v>13</v>
      </c>
    </row>
    <row r="34" spans="3:24" ht="250.5" customHeight="1">
      <c r="C34" s="1822"/>
      <c r="D34" s="1827"/>
      <c r="E34" s="1830"/>
      <c r="F34" s="478" t="s">
        <v>2844</v>
      </c>
      <c r="G34" s="470" t="s">
        <v>20</v>
      </c>
      <c r="H34" s="437" t="s">
        <v>273</v>
      </c>
      <c r="I34" s="444" t="s">
        <v>196</v>
      </c>
      <c r="J34" s="444" t="s">
        <v>1594</v>
      </c>
      <c r="K34" s="444" t="s">
        <v>1360</v>
      </c>
      <c r="L34" s="410">
        <v>2</v>
      </c>
      <c r="M34" s="410">
        <v>2</v>
      </c>
      <c r="N34" s="553">
        <f t="shared" si="0"/>
        <v>4</v>
      </c>
      <c r="O34" s="1070" t="str">
        <f t="shared" si="1"/>
        <v>BAJO</v>
      </c>
      <c r="P34" s="553">
        <v>25</v>
      </c>
      <c r="Q34" s="553">
        <f t="shared" si="2"/>
        <v>100</v>
      </c>
      <c r="R34" s="961" t="str">
        <f t="shared" si="3"/>
        <v>III</v>
      </c>
      <c r="S34" s="1071" t="str">
        <f t="shared" si="4"/>
        <v>MEJORABLE</v>
      </c>
      <c r="T34" s="440" t="s">
        <v>91</v>
      </c>
      <c r="U34" s="440" t="s">
        <v>91</v>
      </c>
      <c r="V34" s="437" t="s">
        <v>91</v>
      </c>
      <c r="W34" s="440" t="s">
        <v>1595</v>
      </c>
      <c r="X34" s="493" t="s">
        <v>190</v>
      </c>
    </row>
    <row r="35" spans="3:24" ht="100.8">
      <c r="C35" s="1822"/>
      <c r="D35" s="1827"/>
      <c r="E35" s="1830"/>
      <c r="F35" s="478" t="s">
        <v>2832</v>
      </c>
      <c r="G35" s="470" t="s">
        <v>20</v>
      </c>
      <c r="H35" s="437" t="s">
        <v>1354</v>
      </c>
      <c r="I35" s="444" t="s">
        <v>11</v>
      </c>
      <c r="J35" s="444" t="s">
        <v>196</v>
      </c>
      <c r="K35" s="444" t="s">
        <v>196</v>
      </c>
      <c r="L35" s="410">
        <v>2</v>
      </c>
      <c r="M35" s="410">
        <v>2</v>
      </c>
      <c r="N35" s="553">
        <f t="shared" si="0"/>
        <v>4</v>
      </c>
      <c r="O35" s="1070" t="str">
        <f t="shared" si="1"/>
        <v>BAJO</v>
      </c>
      <c r="P35" s="553">
        <v>25</v>
      </c>
      <c r="Q35" s="553">
        <f t="shared" si="2"/>
        <v>100</v>
      </c>
      <c r="R35" s="961" t="str">
        <f t="shared" si="3"/>
        <v>III</v>
      </c>
      <c r="S35" s="1071" t="str">
        <f t="shared" si="4"/>
        <v>MEJORABLE</v>
      </c>
      <c r="T35" s="440" t="s">
        <v>91</v>
      </c>
      <c r="U35" s="440" t="s">
        <v>91</v>
      </c>
      <c r="V35" s="437" t="s">
        <v>91</v>
      </c>
      <c r="W35" s="440" t="s">
        <v>218</v>
      </c>
      <c r="X35" s="493" t="s">
        <v>13</v>
      </c>
    </row>
    <row r="36" spans="3:24" ht="261" customHeight="1">
      <c r="C36" s="1823"/>
      <c r="D36" s="1828"/>
      <c r="E36" s="1831"/>
      <c r="F36" s="478" t="s">
        <v>2845</v>
      </c>
      <c r="G36" s="470" t="s">
        <v>20</v>
      </c>
      <c r="H36" s="437" t="s">
        <v>201</v>
      </c>
      <c r="I36" s="444" t="s">
        <v>11</v>
      </c>
      <c r="J36" s="444" t="s">
        <v>196</v>
      </c>
      <c r="K36" s="444" t="s">
        <v>196</v>
      </c>
      <c r="L36" s="410">
        <v>2</v>
      </c>
      <c r="M36" s="410">
        <v>2</v>
      </c>
      <c r="N36" s="553">
        <f t="shared" si="0"/>
        <v>4</v>
      </c>
      <c r="O36" s="1070" t="str">
        <f t="shared" si="1"/>
        <v>BAJO</v>
      </c>
      <c r="P36" s="553">
        <v>25</v>
      </c>
      <c r="Q36" s="553">
        <f t="shared" si="2"/>
        <v>100</v>
      </c>
      <c r="R36" s="961" t="str">
        <f t="shared" si="3"/>
        <v>III</v>
      </c>
      <c r="S36" s="1071" t="str">
        <f t="shared" si="4"/>
        <v>MEJORABLE</v>
      </c>
      <c r="T36" s="440" t="s">
        <v>91</v>
      </c>
      <c r="U36" s="440" t="s">
        <v>91</v>
      </c>
      <c r="V36" s="437" t="s">
        <v>91</v>
      </c>
      <c r="W36" s="440" t="s">
        <v>1361</v>
      </c>
      <c r="X36" s="493" t="s">
        <v>13</v>
      </c>
    </row>
    <row r="37" spans="3:24" ht="244.5" customHeight="1">
      <c r="C37" s="1819" t="s">
        <v>78</v>
      </c>
      <c r="D37" s="1707" t="s">
        <v>229</v>
      </c>
      <c r="E37" s="1829" t="s">
        <v>6</v>
      </c>
      <c r="F37" s="438" t="s">
        <v>2846</v>
      </c>
      <c r="G37" s="438" t="s">
        <v>20</v>
      </c>
      <c r="H37" s="440" t="s">
        <v>30</v>
      </c>
      <c r="I37" s="444" t="s">
        <v>11</v>
      </c>
      <c r="J37" s="444" t="s">
        <v>11</v>
      </c>
      <c r="K37" s="444" t="s">
        <v>11</v>
      </c>
      <c r="L37" s="410">
        <v>2</v>
      </c>
      <c r="M37" s="410">
        <v>2</v>
      </c>
      <c r="N37" s="553">
        <f t="shared" si="0"/>
        <v>4</v>
      </c>
      <c r="O37" s="1070" t="str">
        <f t="shared" si="1"/>
        <v>BAJO</v>
      </c>
      <c r="P37" s="553">
        <v>100</v>
      </c>
      <c r="Q37" s="553">
        <f t="shared" si="2"/>
        <v>400</v>
      </c>
      <c r="R37" s="961" t="str">
        <f t="shared" si="3"/>
        <v>II</v>
      </c>
      <c r="S37" s="1071" t="str">
        <f t="shared" si="4"/>
        <v>ACEPTABLE CON CONTROL ESPECIFICO</v>
      </c>
      <c r="T37" s="440" t="s">
        <v>13</v>
      </c>
      <c r="U37" s="440" t="s">
        <v>13</v>
      </c>
      <c r="V37" s="440" t="s">
        <v>231</v>
      </c>
      <c r="W37" s="440" t="s">
        <v>2847</v>
      </c>
      <c r="X37" s="493" t="s">
        <v>13</v>
      </c>
    </row>
    <row r="38" spans="3:24" ht="193.2">
      <c r="C38" s="1819"/>
      <c r="D38" s="1708"/>
      <c r="E38" s="1830"/>
      <c r="F38" s="478" t="s">
        <v>1832</v>
      </c>
      <c r="G38" s="438" t="s">
        <v>20</v>
      </c>
      <c r="H38" s="440" t="s">
        <v>48</v>
      </c>
      <c r="I38" s="444" t="s">
        <v>11</v>
      </c>
      <c r="J38" s="444" t="s">
        <v>11</v>
      </c>
      <c r="K38" s="440" t="s">
        <v>11</v>
      </c>
      <c r="L38" s="410">
        <v>2</v>
      </c>
      <c r="M38" s="410">
        <v>2</v>
      </c>
      <c r="N38" s="553">
        <f t="shared" si="0"/>
        <v>4</v>
      </c>
      <c r="O38" s="1070" t="str">
        <f t="shared" si="1"/>
        <v>BAJO</v>
      </c>
      <c r="P38" s="553">
        <v>25</v>
      </c>
      <c r="Q38" s="553">
        <f t="shared" si="2"/>
        <v>100</v>
      </c>
      <c r="R38" s="961" t="str">
        <f t="shared" si="3"/>
        <v>III</v>
      </c>
      <c r="S38" s="1071" t="str">
        <f t="shared" si="4"/>
        <v>MEJORABLE</v>
      </c>
      <c r="T38" s="440" t="s">
        <v>13</v>
      </c>
      <c r="U38" s="440" t="s">
        <v>13</v>
      </c>
      <c r="V38" s="440" t="s">
        <v>13</v>
      </c>
      <c r="W38" s="440" t="s">
        <v>2848</v>
      </c>
      <c r="X38" s="493" t="s">
        <v>50</v>
      </c>
    </row>
    <row r="39" spans="3:24" ht="215.25" customHeight="1">
      <c r="C39" s="1819"/>
      <c r="D39" s="1708"/>
      <c r="E39" s="1830"/>
      <c r="F39" s="479" t="s">
        <v>2849</v>
      </c>
      <c r="G39" s="438" t="s">
        <v>20</v>
      </c>
      <c r="H39" s="471" t="s">
        <v>31</v>
      </c>
      <c r="I39" s="444" t="s">
        <v>1328</v>
      </c>
      <c r="J39" s="444" t="s">
        <v>11</v>
      </c>
      <c r="K39" s="444" t="s">
        <v>1596</v>
      </c>
      <c r="L39" s="410">
        <v>2</v>
      </c>
      <c r="M39" s="410">
        <v>2</v>
      </c>
      <c r="N39" s="553">
        <f t="shared" si="0"/>
        <v>4</v>
      </c>
      <c r="O39" s="1070" t="str">
        <f t="shared" si="1"/>
        <v>BAJO</v>
      </c>
      <c r="P39" s="553">
        <v>100</v>
      </c>
      <c r="Q39" s="553">
        <f t="shared" si="2"/>
        <v>400</v>
      </c>
      <c r="R39" s="961" t="str">
        <f t="shared" si="3"/>
        <v>II</v>
      </c>
      <c r="S39" s="1071" t="str">
        <f t="shared" si="4"/>
        <v>ACEPTABLE CON CONTROL ESPECIFICO</v>
      </c>
      <c r="T39" s="440" t="s">
        <v>13</v>
      </c>
      <c r="U39" s="440" t="s">
        <v>13</v>
      </c>
      <c r="V39" s="440" t="s">
        <v>13</v>
      </c>
      <c r="W39" s="440" t="s">
        <v>2903</v>
      </c>
      <c r="X39" s="493" t="s">
        <v>13</v>
      </c>
    </row>
    <row r="40" spans="3:24" ht="390" customHeight="1">
      <c r="C40" s="1819"/>
      <c r="D40" s="1708"/>
      <c r="E40" s="1830"/>
      <c r="F40" s="479" t="s">
        <v>2851</v>
      </c>
      <c r="G40" s="477" t="s">
        <v>8</v>
      </c>
      <c r="H40" s="471" t="s">
        <v>233</v>
      </c>
      <c r="I40" s="471" t="s">
        <v>10</v>
      </c>
      <c r="J40" s="440" t="s">
        <v>11</v>
      </c>
      <c r="K40" s="471" t="s">
        <v>11</v>
      </c>
      <c r="L40" s="410">
        <v>6</v>
      </c>
      <c r="M40" s="410">
        <v>2</v>
      </c>
      <c r="N40" s="553">
        <f t="shared" si="0"/>
        <v>12</v>
      </c>
      <c r="O40" s="1070" t="str">
        <f t="shared" si="1"/>
        <v>ALTO</v>
      </c>
      <c r="P40" s="553">
        <v>25</v>
      </c>
      <c r="Q40" s="553">
        <f t="shared" si="2"/>
        <v>300</v>
      </c>
      <c r="R40" s="961" t="str">
        <f t="shared" si="3"/>
        <v>II</v>
      </c>
      <c r="S40" s="1071" t="str">
        <f t="shared" si="4"/>
        <v>ACEPTABLE CON CONTROL ESPECIFICO</v>
      </c>
      <c r="T40" s="440" t="s">
        <v>13</v>
      </c>
      <c r="U40" s="440" t="s">
        <v>13</v>
      </c>
      <c r="V40" s="440" t="s">
        <v>13</v>
      </c>
      <c r="W40" s="440" t="s">
        <v>3560</v>
      </c>
      <c r="X40" s="493" t="s">
        <v>10</v>
      </c>
    </row>
    <row r="41" spans="3:24" ht="336.75" customHeight="1">
      <c r="C41" s="1819"/>
      <c r="D41" s="1709"/>
      <c r="E41" s="1831"/>
      <c r="F41" s="437" t="s">
        <v>2852</v>
      </c>
      <c r="G41" s="470" t="s">
        <v>20</v>
      </c>
      <c r="H41" s="437" t="s">
        <v>227</v>
      </c>
      <c r="I41" s="444" t="s">
        <v>11</v>
      </c>
      <c r="J41" s="444" t="s">
        <v>11</v>
      </c>
      <c r="K41" s="444" t="s">
        <v>11</v>
      </c>
      <c r="L41" s="410">
        <v>2</v>
      </c>
      <c r="M41" s="410">
        <v>2</v>
      </c>
      <c r="N41" s="553">
        <f t="shared" si="0"/>
        <v>4</v>
      </c>
      <c r="O41" s="1070" t="str">
        <f t="shared" si="1"/>
        <v>BAJO</v>
      </c>
      <c r="P41" s="553">
        <v>25</v>
      </c>
      <c r="Q41" s="553">
        <f t="shared" si="2"/>
        <v>100</v>
      </c>
      <c r="R41" s="961" t="str">
        <f t="shared" si="3"/>
        <v>III</v>
      </c>
      <c r="S41" s="1071" t="str">
        <f t="shared" si="4"/>
        <v>MEJORABLE</v>
      </c>
      <c r="T41" s="440" t="s">
        <v>14</v>
      </c>
      <c r="U41" s="440" t="s">
        <v>14</v>
      </c>
      <c r="V41" s="440" t="s">
        <v>234</v>
      </c>
      <c r="W41" s="440" t="s">
        <v>3566</v>
      </c>
      <c r="X41" s="493" t="s">
        <v>13</v>
      </c>
    </row>
    <row r="42" spans="3:24" ht="408.75" customHeight="1">
      <c r="C42" s="1803" t="s">
        <v>79</v>
      </c>
      <c r="D42" s="1804"/>
      <c r="E42" s="450" t="s">
        <v>6</v>
      </c>
      <c r="F42" s="450" t="s">
        <v>2904</v>
      </c>
      <c r="G42" s="448" t="s">
        <v>17</v>
      </c>
      <c r="H42" s="456" t="s">
        <v>94</v>
      </c>
      <c r="I42" s="443" t="s">
        <v>11</v>
      </c>
      <c r="J42" s="443" t="s">
        <v>95</v>
      </c>
      <c r="K42" s="443" t="s">
        <v>11</v>
      </c>
      <c r="L42" s="410">
        <v>2</v>
      </c>
      <c r="M42" s="410">
        <v>2</v>
      </c>
      <c r="N42" s="553">
        <f t="shared" si="0"/>
        <v>4</v>
      </c>
      <c r="O42" s="1070" t="str">
        <f t="shared" si="1"/>
        <v>BAJO</v>
      </c>
      <c r="P42" s="553">
        <v>25</v>
      </c>
      <c r="Q42" s="553">
        <f t="shared" si="2"/>
        <v>100</v>
      </c>
      <c r="R42" s="961" t="str">
        <f t="shared" si="3"/>
        <v>III</v>
      </c>
      <c r="S42" s="1071" t="str">
        <f t="shared" si="4"/>
        <v>MEJORABLE</v>
      </c>
      <c r="T42" s="443" t="s">
        <v>14</v>
      </c>
      <c r="U42" s="443" t="s">
        <v>14</v>
      </c>
      <c r="V42" s="443" t="s">
        <v>14</v>
      </c>
      <c r="W42" s="635" t="s">
        <v>111</v>
      </c>
      <c r="X42" s="463" t="s">
        <v>13</v>
      </c>
    </row>
    <row r="43" spans="3:24" ht="408.75" customHeight="1">
      <c r="C43" s="1805"/>
      <c r="D43" s="1806"/>
      <c r="E43" s="450" t="s">
        <v>6</v>
      </c>
      <c r="F43" s="469" t="s">
        <v>1813</v>
      </c>
      <c r="G43" s="448" t="s">
        <v>33</v>
      </c>
      <c r="H43" s="480" t="s">
        <v>1187</v>
      </c>
      <c r="I43" s="446" t="s">
        <v>11</v>
      </c>
      <c r="J43" s="481" t="s">
        <v>1086</v>
      </c>
      <c r="K43" s="446" t="s">
        <v>1150</v>
      </c>
      <c r="L43" s="410">
        <v>2</v>
      </c>
      <c r="M43" s="410">
        <v>2</v>
      </c>
      <c r="N43" s="553">
        <f t="shared" si="0"/>
        <v>4</v>
      </c>
      <c r="O43" s="1070" t="str">
        <f t="shared" si="1"/>
        <v>BAJO</v>
      </c>
      <c r="P43" s="553">
        <v>100</v>
      </c>
      <c r="Q43" s="553">
        <f t="shared" si="2"/>
        <v>400</v>
      </c>
      <c r="R43" s="961" t="str">
        <f t="shared" si="3"/>
        <v>II</v>
      </c>
      <c r="S43" s="1071" t="str">
        <f t="shared" si="4"/>
        <v>ACEPTABLE CON CONTROL ESPECIFICO</v>
      </c>
      <c r="T43" s="456" t="s">
        <v>26</v>
      </c>
      <c r="U43" s="456" t="s">
        <v>26</v>
      </c>
      <c r="V43" s="456" t="s">
        <v>1188</v>
      </c>
      <c r="W43" s="635" t="s">
        <v>3567</v>
      </c>
      <c r="X43" s="636" t="s">
        <v>1190</v>
      </c>
    </row>
    <row r="44" spans="3:24" ht="409.5" customHeight="1">
      <c r="C44" s="1805"/>
      <c r="D44" s="1806"/>
      <c r="E44" s="450" t="s">
        <v>6</v>
      </c>
      <c r="F44" s="469" t="s">
        <v>1837</v>
      </c>
      <c r="G44" s="448" t="s">
        <v>25</v>
      </c>
      <c r="H44" s="480" t="s">
        <v>1192</v>
      </c>
      <c r="I44" s="480" t="s">
        <v>1030</v>
      </c>
      <c r="J44" s="481" t="s">
        <v>1031</v>
      </c>
      <c r="K44" s="446" t="s">
        <v>1122</v>
      </c>
      <c r="L44" s="410">
        <v>2</v>
      </c>
      <c r="M44" s="410">
        <v>2</v>
      </c>
      <c r="N44" s="553">
        <f t="shared" si="0"/>
        <v>4</v>
      </c>
      <c r="O44" s="1070" t="str">
        <f t="shared" si="1"/>
        <v>BAJO</v>
      </c>
      <c r="P44" s="553">
        <v>25</v>
      </c>
      <c r="Q44" s="553">
        <f t="shared" si="2"/>
        <v>100</v>
      </c>
      <c r="R44" s="961" t="str">
        <f t="shared" si="3"/>
        <v>III</v>
      </c>
      <c r="S44" s="1071" t="str">
        <f t="shared" si="4"/>
        <v>MEJORABLE</v>
      </c>
      <c r="T44" s="456" t="s">
        <v>26</v>
      </c>
      <c r="U44" s="456" t="s">
        <v>26</v>
      </c>
      <c r="V44" s="456" t="s">
        <v>1193</v>
      </c>
      <c r="W44" s="635" t="s">
        <v>3568</v>
      </c>
      <c r="X44" s="636" t="s">
        <v>1123</v>
      </c>
    </row>
    <row r="45" spans="3:24" ht="248.4">
      <c r="C45" s="1805"/>
      <c r="D45" s="1806"/>
      <c r="E45" s="450" t="s">
        <v>6</v>
      </c>
      <c r="F45" s="470" t="s">
        <v>1838</v>
      </c>
      <c r="G45" s="476" t="s">
        <v>25</v>
      </c>
      <c r="H45" s="444" t="s">
        <v>1124</v>
      </c>
      <c r="I45" s="437" t="s">
        <v>1028</v>
      </c>
      <c r="J45" s="437" t="s">
        <v>1028</v>
      </c>
      <c r="K45" s="437" t="s">
        <v>1122</v>
      </c>
      <c r="L45" s="410">
        <v>2</v>
      </c>
      <c r="M45" s="410">
        <v>2</v>
      </c>
      <c r="N45" s="553">
        <f t="shared" si="0"/>
        <v>4</v>
      </c>
      <c r="O45" s="1070" t="str">
        <f t="shared" si="1"/>
        <v>BAJO</v>
      </c>
      <c r="P45" s="553">
        <v>25</v>
      </c>
      <c r="Q45" s="553">
        <f t="shared" si="2"/>
        <v>100</v>
      </c>
      <c r="R45" s="961" t="str">
        <f t="shared" si="3"/>
        <v>III</v>
      </c>
      <c r="S45" s="1071" t="str">
        <f t="shared" si="4"/>
        <v>MEJORABLE</v>
      </c>
      <c r="T45" s="440" t="s">
        <v>14</v>
      </c>
      <c r="U45" s="440" t="s">
        <v>14</v>
      </c>
      <c r="V45" s="440" t="s">
        <v>13</v>
      </c>
      <c r="W45" s="440" t="s">
        <v>2854</v>
      </c>
      <c r="X45" s="493" t="s">
        <v>14</v>
      </c>
    </row>
    <row r="46" spans="3:24" ht="303.75" customHeight="1">
      <c r="C46" s="1805"/>
      <c r="D46" s="1806"/>
      <c r="E46" s="450" t="s">
        <v>6</v>
      </c>
      <c r="F46" s="447" t="s">
        <v>1839</v>
      </c>
      <c r="G46" s="447" t="s">
        <v>25</v>
      </c>
      <c r="H46" s="449" t="s">
        <v>1271</v>
      </c>
      <c r="I46" s="450" t="s">
        <v>1128</v>
      </c>
      <c r="J46" s="450" t="s">
        <v>1129</v>
      </c>
      <c r="K46" s="450" t="s">
        <v>1130</v>
      </c>
      <c r="L46" s="410">
        <v>2</v>
      </c>
      <c r="M46" s="410">
        <v>2</v>
      </c>
      <c r="N46" s="553">
        <f t="shared" si="0"/>
        <v>4</v>
      </c>
      <c r="O46" s="1070" t="str">
        <f t="shared" si="1"/>
        <v>BAJO</v>
      </c>
      <c r="P46" s="553">
        <v>25</v>
      </c>
      <c r="Q46" s="553">
        <f t="shared" si="2"/>
        <v>100</v>
      </c>
      <c r="R46" s="961" t="str">
        <f t="shared" si="3"/>
        <v>III</v>
      </c>
      <c r="S46" s="1071" t="str">
        <f t="shared" si="4"/>
        <v>MEJORABLE</v>
      </c>
      <c r="T46" s="443" t="s">
        <v>14</v>
      </c>
      <c r="U46" s="443" t="s">
        <v>14</v>
      </c>
      <c r="V46" s="443" t="s">
        <v>14</v>
      </c>
      <c r="W46" s="443" t="s">
        <v>1211</v>
      </c>
      <c r="X46" s="457" t="s">
        <v>14</v>
      </c>
    </row>
    <row r="47" spans="3:24" ht="297.75" customHeight="1">
      <c r="C47" s="1805"/>
      <c r="D47" s="1806"/>
      <c r="E47" s="450" t="s">
        <v>6</v>
      </c>
      <c r="F47" s="447" t="s">
        <v>1840</v>
      </c>
      <c r="G47" s="447" t="s">
        <v>25</v>
      </c>
      <c r="H47" s="449" t="s">
        <v>1131</v>
      </c>
      <c r="I47" s="450" t="s">
        <v>1133</v>
      </c>
      <c r="J47" s="450" t="s">
        <v>1132</v>
      </c>
      <c r="K47" s="450" t="s">
        <v>1134</v>
      </c>
      <c r="L47" s="410">
        <v>2</v>
      </c>
      <c r="M47" s="410">
        <v>2</v>
      </c>
      <c r="N47" s="553">
        <f t="shared" si="0"/>
        <v>4</v>
      </c>
      <c r="O47" s="1070" t="str">
        <f t="shared" si="1"/>
        <v>BAJO</v>
      </c>
      <c r="P47" s="553">
        <v>25</v>
      </c>
      <c r="Q47" s="553">
        <f t="shared" si="2"/>
        <v>100</v>
      </c>
      <c r="R47" s="961" t="str">
        <f t="shared" si="3"/>
        <v>III</v>
      </c>
      <c r="S47" s="1071" t="str">
        <f t="shared" si="4"/>
        <v>MEJORABLE</v>
      </c>
      <c r="T47" s="443" t="s">
        <v>14</v>
      </c>
      <c r="U47" s="443" t="s">
        <v>14</v>
      </c>
      <c r="V47" s="443" t="s">
        <v>14</v>
      </c>
      <c r="W47" s="443" t="s">
        <v>1196</v>
      </c>
      <c r="X47" s="457" t="s">
        <v>14</v>
      </c>
    </row>
    <row r="48" spans="3:24" ht="321.75" customHeight="1">
      <c r="C48" s="1805"/>
      <c r="D48" s="1806"/>
      <c r="E48" s="450" t="s">
        <v>6</v>
      </c>
      <c r="F48" s="447" t="s">
        <v>1841</v>
      </c>
      <c r="G48" s="447" t="s">
        <v>25</v>
      </c>
      <c r="H48" s="449" t="s">
        <v>103</v>
      </c>
      <c r="I48" s="450" t="s">
        <v>1030</v>
      </c>
      <c r="J48" s="450" t="s">
        <v>1126</v>
      </c>
      <c r="K48" s="450" t="s">
        <v>1122</v>
      </c>
      <c r="L48" s="410">
        <v>2</v>
      </c>
      <c r="M48" s="410">
        <v>2</v>
      </c>
      <c r="N48" s="553">
        <f t="shared" si="0"/>
        <v>4</v>
      </c>
      <c r="O48" s="1070" t="str">
        <f t="shared" si="1"/>
        <v>BAJO</v>
      </c>
      <c r="P48" s="553">
        <v>25</v>
      </c>
      <c r="Q48" s="553">
        <f t="shared" si="2"/>
        <v>100</v>
      </c>
      <c r="R48" s="961" t="str">
        <f t="shared" si="3"/>
        <v>III</v>
      </c>
      <c r="S48" s="1071" t="str">
        <f t="shared" si="4"/>
        <v>MEJORABLE</v>
      </c>
      <c r="T48" s="443" t="s">
        <v>14</v>
      </c>
      <c r="U48" s="443" t="s">
        <v>14</v>
      </c>
      <c r="V48" s="443" t="s">
        <v>14</v>
      </c>
      <c r="W48" s="443" t="s">
        <v>1127</v>
      </c>
      <c r="X48" s="457" t="s">
        <v>14</v>
      </c>
    </row>
    <row r="49" spans="3:24" ht="409.5" customHeight="1">
      <c r="C49" s="1805"/>
      <c r="D49" s="1806"/>
      <c r="E49" s="450" t="s">
        <v>6</v>
      </c>
      <c r="F49" s="450" t="s">
        <v>2855</v>
      </c>
      <c r="G49" s="451" t="s">
        <v>20</v>
      </c>
      <c r="H49" s="450" t="s">
        <v>1290</v>
      </c>
      <c r="I49" s="450" t="s">
        <v>11</v>
      </c>
      <c r="J49" s="450" t="s">
        <v>11</v>
      </c>
      <c r="K49" s="450" t="s">
        <v>11</v>
      </c>
      <c r="L49" s="410">
        <v>2</v>
      </c>
      <c r="M49" s="410">
        <v>2</v>
      </c>
      <c r="N49" s="553">
        <f t="shared" si="0"/>
        <v>4</v>
      </c>
      <c r="O49" s="1070" t="str">
        <f t="shared" si="1"/>
        <v>BAJO</v>
      </c>
      <c r="P49" s="553">
        <v>25</v>
      </c>
      <c r="Q49" s="553">
        <f t="shared" si="2"/>
        <v>100</v>
      </c>
      <c r="R49" s="961" t="str">
        <f t="shared" si="3"/>
        <v>III</v>
      </c>
      <c r="S49" s="1071" t="str">
        <f t="shared" si="4"/>
        <v>MEJORABLE</v>
      </c>
      <c r="T49" s="450" t="s">
        <v>13</v>
      </c>
      <c r="U49" s="450" t="s">
        <v>13</v>
      </c>
      <c r="V49" s="450" t="s">
        <v>84</v>
      </c>
      <c r="W49" s="481" t="s">
        <v>2856</v>
      </c>
      <c r="X49" s="637" t="s">
        <v>13</v>
      </c>
    </row>
    <row r="50" spans="3:24" ht="409.5" customHeight="1">
      <c r="C50" s="1805"/>
      <c r="D50" s="1806"/>
      <c r="E50" s="450" t="s">
        <v>6</v>
      </c>
      <c r="F50" s="479" t="s">
        <v>2857</v>
      </c>
      <c r="G50" s="470" t="s">
        <v>20</v>
      </c>
      <c r="H50" s="437" t="s">
        <v>266</v>
      </c>
      <c r="I50" s="444" t="s">
        <v>11</v>
      </c>
      <c r="J50" s="444" t="s">
        <v>11</v>
      </c>
      <c r="K50" s="444" t="s">
        <v>11</v>
      </c>
      <c r="L50" s="410">
        <v>2</v>
      </c>
      <c r="M50" s="410">
        <v>2</v>
      </c>
      <c r="N50" s="553">
        <f t="shared" si="0"/>
        <v>4</v>
      </c>
      <c r="O50" s="1070" t="str">
        <f t="shared" si="1"/>
        <v>BAJO</v>
      </c>
      <c r="P50" s="553">
        <v>25</v>
      </c>
      <c r="Q50" s="553">
        <f t="shared" si="2"/>
        <v>100</v>
      </c>
      <c r="R50" s="961" t="str">
        <f t="shared" si="3"/>
        <v>III</v>
      </c>
      <c r="S50" s="1071" t="str">
        <f t="shared" si="4"/>
        <v>MEJORABLE</v>
      </c>
      <c r="T50" s="440" t="s">
        <v>267</v>
      </c>
      <c r="U50" s="440" t="s">
        <v>14</v>
      </c>
      <c r="V50" s="440" t="s">
        <v>14</v>
      </c>
      <c r="W50" s="440" t="s">
        <v>2858</v>
      </c>
      <c r="X50" s="493" t="s">
        <v>13</v>
      </c>
    </row>
    <row r="51" spans="3:24" ht="302.25" customHeight="1">
      <c r="C51" s="1805"/>
      <c r="D51" s="1806"/>
      <c r="E51" s="450" t="s">
        <v>6</v>
      </c>
      <c r="F51" s="476" t="s">
        <v>2859</v>
      </c>
      <c r="G51" s="470" t="s">
        <v>20</v>
      </c>
      <c r="H51" s="440" t="s">
        <v>261</v>
      </c>
      <c r="I51" s="440" t="s">
        <v>893</v>
      </c>
      <c r="J51" s="440" t="s">
        <v>894</v>
      </c>
      <c r="K51" s="440" t="s">
        <v>101</v>
      </c>
      <c r="L51" s="410">
        <v>2</v>
      </c>
      <c r="M51" s="410">
        <v>2</v>
      </c>
      <c r="N51" s="553">
        <f t="shared" si="0"/>
        <v>4</v>
      </c>
      <c r="O51" s="1070" t="str">
        <f t="shared" si="1"/>
        <v>BAJO</v>
      </c>
      <c r="P51" s="553">
        <v>25</v>
      </c>
      <c r="Q51" s="553">
        <f t="shared" si="2"/>
        <v>100</v>
      </c>
      <c r="R51" s="961" t="str">
        <f t="shared" si="3"/>
        <v>III</v>
      </c>
      <c r="S51" s="1071" t="str">
        <f t="shared" si="4"/>
        <v>MEJORABLE</v>
      </c>
      <c r="T51" s="440" t="s">
        <v>14</v>
      </c>
      <c r="U51" s="440" t="s">
        <v>14</v>
      </c>
      <c r="V51" s="440" t="s">
        <v>14</v>
      </c>
      <c r="W51" s="471" t="s">
        <v>262</v>
      </c>
      <c r="X51" s="638" t="s">
        <v>13</v>
      </c>
    </row>
    <row r="52" spans="3:24" ht="245.25" customHeight="1">
      <c r="C52" s="1805"/>
      <c r="D52" s="1806"/>
      <c r="E52" s="450" t="s">
        <v>6</v>
      </c>
      <c r="F52" s="479" t="s">
        <v>2860</v>
      </c>
      <c r="G52" s="477" t="s">
        <v>20</v>
      </c>
      <c r="H52" s="501" t="s">
        <v>260</v>
      </c>
      <c r="I52" s="444" t="s">
        <v>11</v>
      </c>
      <c r="J52" s="444" t="s">
        <v>11</v>
      </c>
      <c r="K52" s="501" t="s">
        <v>11</v>
      </c>
      <c r="L52" s="410">
        <v>2</v>
      </c>
      <c r="M52" s="410">
        <v>2</v>
      </c>
      <c r="N52" s="553">
        <f t="shared" si="0"/>
        <v>4</v>
      </c>
      <c r="O52" s="1070" t="str">
        <f t="shared" si="1"/>
        <v>BAJO</v>
      </c>
      <c r="P52" s="553">
        <v>25</v>
      </c>
      <c r="Q52" s="553">
        <f t="shared" si="2"/>
        <v>100</v>
      </c>
      <c r="R52" s="961" t="str">
        <f t="shared" si="3"/>
        <v>III</v>
      </c>
      <c r="S52" s="1071" t="str">
        <f t="shared" si="4"/>
        <v>MEJORABLE</v>
      </c>
      <c r="T52" s="440" t="s">
        <v>13</v>
      </c>
      <c r="U52" s="440" t="s">
        <v>13</v>
      </c>
      <c r="V52" s="440" t="s">
        <v>13</v>
      </c>
      <c r="W52" s="501" t="s">
        <v>2861</v>
      </c>
      <c r="X52" s="493"/>
    </row>
    <row r="53" spans="3:24" ht="282.75" customHeight="1">
      <c r="C53" s="1805"/>
      <c r="D53" s="1806"/>
      <c r="E53" s="450" t="s">
        <v>6</v>
      </c>
      <c r="F53" s="445" t="s">
        <v>2862</v>
      </c>
      <c r="G53" s="442" t="s">
        <v>20</v>
      </c>
      <c r="H53" s="635" t="s">
        <v>31</v>
      </c>
      <c r="I53" s="449" t="s">
        <v>1328</v>
      </c>
      <c r="J53" s="449" t="s">
        <v>11</v>
      </c>
      <c r="K53" s="449" t="s">
        <v>1598</v>
      </c>
      <c r="L53" s="410">
        <v>2</v>
      </c>
      <c r="M53" s="410">
        <v>2</v>
      </c>
      <c r="N53" s="553">
        <f t="shared" si="0"/>
        <v>4</v>
      </c>
      <c r="O53" s="1070" t="str">
        <f t="shared" si="1"/>
        <v>BAJO</v>
      </c>
      <c r="P53" s="553">
        <v>100</v>
      </c>
      <c r="Q53" s="553">
        <f t="shared" si="2"/>
        <v>400</v>
      </c>
      <c r="R53" s="961" t="str">
        <f t="shared" si="3"/>
        <v>II</v>
      </c>
      <c r="S53" s="1071" t="str">
        <f t="shared" si="4"/>
        <v>ACEPTABLE CON CONTROL ESPECIFICO</v>
      </c>
      <c r="T53" s="443" t="s">
        <v>13</v>
      </c>
      <c r="U53" s="443" t="s">
        <v>13</v>
      </c>
      <c r="V53" s="443" t="s">
        <v>897</v>
      </c>
      <c r="W53" s="456" t="s">
        <v>2905</v>
      </c>
      <c r="X53" s="463" t="s">
        <v>13</v>
      </c>
    </row>
    <row r="54" spans="3:24" ht="293.25" customHeight="1">
      <c r="C54" s="1805"/>
      <c r="D54" s="1806"/>
      <c r="E54" s="450" t="s">
        <v>6</v>
      </c>
      <c r="F54" s="445" t="s">
        <v>2864</v>
      </c>
      <c r="G54" s="442" t="s">
        <v>20</v>
      </c>
      <c r="H54" s="635" t="s">
        <v>31</v>
      </c>
      <c r="I54" s="449" t="s">
        <v>1328</v>
      </c>
      <c r="J54" s="449" t="s">
        <v>11</v>
      </c>
      <c r="K54" s="449" t="s">
        <v>1598</v>
      </c>
      <c r="L54" s="410">
        <v>2</v>
      </c>
      <c r="M54" s="410">
        <v>2</v>
      </c>
      <c r="N54" s="553">
        <f t="shared" si="0"/>
        <v>4</v>
      </c>
      <c r="O54" s="1070" t="str">
        <f t="shared" si="1"/>
        <v>BAJO</v>
      </c>
      <c r="P54" s="553">
        <v>100</v>
      </c>
      <c r="Q54" s="553">
        <f t="shared" si="2"/>
        <v>400</v>
      </c>
      <c r="R54" s="961" t="str">
        <f t="shared" si="3"/>
        <v>II</v>
      </c>
      <c r="S54" s="1071" t="str">
        <f t="shared" si="4"/>
        <v>ACEPTABLE CON CONTROL ESPECIFICO</v>
      </c>
      <c r="T54" s="443" t="s">
        <v>13</v>
      </c>
      <c r="U54" s="443" t="s">
        <v>13</v>
      </c>
      <c r="V54" s="443" t="s">
        <v>897</v>
      </c>
      <c r="W54" s="456" t="s">
        <v>2906</v>
      </c>
      <c r="X54" s="463" t="s">
        <v>13</v>
      </c>
    </row>
    <row r="55" spans="3:24" ht="194.25" customHeight="1">
      <c r="C55" s="1805"/>
      <c r="D55" s="1806"/>
      <c r="E55" s="450" t="s">
        <v>6</v>
      </c>
      <c r="F55" s="500" t="s">
        <v>2866</v>
      </c>
      <c r="G55" s="442" t="s">
        <v>20</v>
      </c>
      <c r="H55" s="443" t="s">
        <v>97</v>
      </c>
      <c r="I55" s="449" t="s">
        <v>1328</v>
      </c>
      <c r="J55" s="449" t="s">
        <v>895</v>
      </c>
      <c r="K55" s="449" t="s">
        <v>11</v>
      </c>
      <c r="L55" s="410">
        <v>2</v>
      </c>
      <c r="M55" s="410">
        <v>2</v>
      </c>
      <c r="N55" s="553">
        <f t="shared" si="0"/>
        <v>4</v>
      </c>
      <c r="O55" s="1070" t="str">
        <f t="shared" si="1"/>
        <v>BAJO</v>
      </c>
      <c r="P55" s="553">
        <v>100</v>
      </c>
      <c r="Q55" s="553">
        <f t="shared" si="2"/>
        <v>400</v>
      </c>
      <c r="R55" s="961" t="str">
        <f t="shared" si="3"/>
        <v>II</v>
      </c>
      <c r="S55" s="1071" t="str">
        <f t="shared" si="4"/>
        <v>ACEPTABLE CON CONTROL ESPECIFICO</v>
      </c>
      <c r="T55" s="443" t="s">
        <v>13</v>
      </c>
      <c r="U55" s="443" t="s">
        <v>13</v>
      </c>
      <c r="V55" s="443" t="s">
        <v>1599</v>
      </c>
      <c r="W55" s="446" t="s">
        <v>2907</v>
      </c>
      <c r="X55" s="457" t="s">
        <v>13</v>
      </c>
    </row>
    <row r="56" spans="3:24" ht="276" customHeight="1">
      <c r="C56" s="1805"/>
      <c r="D56" s="1806"/>
      <c r="E56" s="450" t="s">
        <v>6</v>
      </c>
      <c r="F56" s="445" t="s">
        <v>2868</v>
      </c>
      <c r="G56" s="442" t="s">
        <v>20</v>
      </c>
      <c r="H56" s="635" t="s">
        <v>31</v>
      </c>
      <c r="I56" s="449" t="s">
        <v>1328</v>
      </c>
      <c r="J56" s="449" t="s">
        <v>895</v>
      </c>
      <c r="K56" s="449" t="s">
        <v>11</v>
      </c>
      <c r="L56" s="410">
        <v>2</v>
      </c>
      <c r="M56" s="410">
        <v>2</v>
      </c>
      <c r="N56" s="553">
        <f t="shared" si="0"/>
        <v>4</v>
      </c>
      <c r="O56" s="1070" t="str">
        <f t="shared" si="1"/>
        <v>BAJO</v>
      </c>
      <c r="P56" s="553">
        <v>100</v>
      </c>
      <c r="Q56" s="553">
        <f t="shared" si="2"/>
        <v>400</v>
      </c>
      <c r="R56" s="961" t="str">
        <f t="shared" si="3"/>
        <v>II</v>
      </c>
      <c r="S56" s="1071" t="str">
        <f t="shared" si="4"/>
        <v>ACEPTABLE CON CONTROL ESPECIFICO</v>
      </c>
      <c r="T56" s="443" t="s">
        <v>13</v>
      </c>
      <c r="U56" s="443" t="s">
        <v>13</v>
      </c>
      <c r="V56" s="443" t="s">
        <v>1599</v>
      </c>
      <c r="W56" s="456" t="s">
        <v>2908</v>
      </c>
      <c r="X56" s="463" t="s">
        <v>13</v>
      </c>
    </row>
    <row r="57" spans="3:24" ht="366" customHeight="1">
      <c r="C57" s="1805"/>
      <c r="D57" s="1806"/>
      <c r="E57" s="450" t="s">
        <v>6</v>
      </c>
      <c r="F57" s="447" t="s">
        <v>2869</v>
      </c>
      <c r="G57" s="448" t="s">
        <v>17</v>
      </c>
      <c r="H57" s="481" t="s">
        <v>27</v>
      </c>
      <c r="I57" s="446" t="s">
        <v>11</v>
      </c>
      <c r="J57" s="446" t="s">
        <v>11</v>
      </c>
      <c r="K57" s="446" t="s">
        <v>11</v>
      </c>
      <c r="L57" s="410">
        <v>2</v>
      </c>
      <c r="M57" s="410">
        <v>2</v>
      </c>
      <c r="N57" s="553">
        <f t="shared" si="0"/>
        <v>4</v>
      </c>
      <c r="O57" s="1070" t="str">
        <f t="shared" si="1"/>
        <v>BAJO</v>
      </c>
      <c r="P57" s="553">
        <v>25</v>
      </c>
      <c r="Q57" s="553">
        <f t="shared" si="2"/>
        <v>100</v>
      </c>
      <c r="R57" s="961" t="str">
        <f t="shared" si="3"/>
        <v>III</v>
      </c>
      <c r="S57" s="1071" t="str">
        <f t="shared" si="4"/>
        <v>MEJORABLE</v>
      </c>
      <c r="T57" s="635" t="s">
        <v>26</v>
      </c>
      <c r="U57" s="635" t="s">
        <v>26</v>
      </c>
      <c r="V57" s="635" t="s">
        <v>115</v>
      </c>
      <c r="W57" s="456" t="s">
        <v>13</v>
      </c>
      <c r="X57" s="463" t="s">
        <v>13</v>
      </c>
    </row>
    <row r="58" spans="3:24" ht="222" customHeight="1">
      <c r="C58" s="1805"/>
      <c r="D58" s="1806"/>
      <c r="E58" s="450" t="s">
        <v>157</v>
      </c>
      <c r="F58" s="447" t="s">
        <v>80</v>
      </c>
      <c r="G58" s="442" t="s">
        <v>81</v>
      </c>
      <c r="H58" s="443" t="s">
        <v>82</v>
      </c>
      <c r="I58" s="437" t="s">
        <v>11</v>
      </c>
      <c r="J58" s="443" t="s">
        <v>1600</v>
      </c>
      <c r="K58" s="443" t="s">
        <v>101</v>
      </c>
      <c r="L58" s="410">
        <v>2</v>
      </c>
      <c r="M58" s="410">
        <v>2</v>
      </c>
      <c r="N58" s="553">
        <f t="shared" si="0"/>
        <v>4</v>
      </c>
      <c r="O58" s="1070" t="str">
        <f t="shared" si="1"/>
        <v>BAJO</v>
      </c>
      <c r="P58" s="553">
        <v>100</v>
      </c>
      <c r="Q58" s="553">
        <f t="shared" si="2"/>
        <v>400</v>
      </c>
      <c r="R58" s="961" t="str">
        <f t="shared" si="3"/>
        <v>II</v>
      </c>
      <c r="S58" s="1071" t="str">
        <f t="shared" si="4"/>
        <v>ACEPTABLE CON CONTROL ESPECIFICO</v>
      </c>
      <c r="T58" s="443" t="s">
        <v>14</v>
      </c>
      <c r="U58" s="443" t="s">
        <v>14</v>
      </c>
      <c r="V58" s="443" t="s">
        <v>14</v>
      </c>
      <c r="W58" s="446" t="s">
        <v>2870</v>
      </c>
      <c r="X58" s="463"/>
    </row>
    <row r="59" spans="3:24" ht="201.6">
      <c r="C59" s="1805"/>
      <c r="D59" s="1806"/>
      <c r="E59" s="450" t="s">
        <v>157</v>
      </c>
      <c r="F59" s="447" t="s">
        <v>102</v>
      </c>
      <c r="G59" s="442" t="s">
        <v>81</v>
      </c>
      <c r="H59" s="443" t="s">
        <v>82</v>
      </c>
      <c r="I59" s="443" t="s">
        <v>11</v>
      </c>
      <c r="J59" s="443" t="s">
        <v>1600</v>
      </c>
      <c r="K59" s="443" t="s">
        <v>101</v>
      </c>
      <c r="L59" s="410">
        <v>2</v>
      </c>
      <c r="M59" s="410">
        <v>2</v>
      </c>
      <c r="N59" s="553">
        <f t="shared" si="0"/>
        <v>4</v>
      </c>
      <c r="O59" s="1070" t="str">
        <f t="shared" si="1"/>
        <v>BAJO</v>
      </c>
      <c r="P59" s="553">
        <v>100</v>
      </c>
      <c r="Q59" s="553">
        <f t="shared" si="2"/>
        <v>400</v>
      </c>
      <c r="R59" s="961" t="str">
        <f t="shared" si="3"/>
        <v>II</v>
      </c>
      <c r="S59" s="1071" t="str">
        <f t="shared" si="4"/>
        <v>ACEPTABLE CON CONTROL ESPECIFICO</v>
      </c>
      <c r="T59" s="443" t="s">
        <v>14</v>
      </c>
      <c r="U59" s="443" t="s">
        <v>14</v>
      </c>
      <c r="V59" s="443" t="s">
        <v>14</v>
      </c>
      <c r="W59" s="443" t="s">
        <v>2871</v>
      </c>
      <c r="X59" s="463"/>
    </row>
    <row r="60" spans="3:24" ht="168">
      <c r="C60" s="1805"/>
      <c r="D60" s="1806"/>
      <c r="E60" s="450" t="s">
        <v>6</v>
      </c>
      <c r="F60" s="445" t="s">
        <v>1857</v>
      </c>
      <c r="G60" s="442" t="s">
        <v>20</v>
      </c>
      <c r="H60" s="443" t="s">
        <v>104</v>
      </c>
      <c r="I60" s="450" t="s">
        <v>11</v>
      </c>
      <c r="J60" s="450" t="s">
        <v>896</v>
      </c>
      <c r="K60" s="450" t="s">
        <v>1472</v>
      </c>
      <c r="L60" s="410">
        <v>2</v>
      </c>
      <c r="M60" s="410">
        <v>2</v>
      </c>
      <c r="N60" s="553">
        <f t="shared" si="0"/>
        <v>4</v>
      </c>
      <c r="O60" s="1070" t="str">
        <f t="shared" si="1"/>
        <v>BAJO</v>
      </c>
      <c r="P60" s="553">
        <v>100</v>
      </c>
      <c r="Q60" s="553">
        <f t="shared" si="2"/>
        <v>400</v>
      </c>
      <c r="R60" s="961" t="str">
        <f t="shared" si="3"/>
        <v>II</v>
      </c>
      <c r="S60" s="1071" t="str">
        <f t="shared" si="4"/>
        <v>ACEPTABLE CON CONTROL ESPECIFICO</v>
      </c>
      <c r="T60" s="443" t="s">
        <v>13</v>
      </c>
      <c r="U60" s="443" t="s">
        <v>13</v>
      </c>
      <c r="V60" s="443" t="s">
        <v>117</v>
      </c>
      <c r="W60" s="446" t="s">
        <v>1209</v>
      </c>
      <c r="X60" s="457" t="s">
        <v>13</v>
      </c>
    </row>
    <row r="61" spans="3:24" ht="195" customHeight="1">
      <c r="C61" s="1805"/>
      <c r="D61" s="1806"/>
      <c r="E61" s="450" t="s">
        <v>6</v>
      </c>
      <c r="F61" s="445" t="s">
        <v>1858</v>
      </c>
      <c r="G61" s="442" t="s">
        <v>20</v>
      </c>
      <c r="H61" s="443" t="s">
        <v>104</v>
      </c>
      <c r="I61" s="450" t="s">
        <v>11</v>
      </c>
      <c r="J61" s="450" t="s">
        <v>896</v>
      </c>
      <c r="K61" s="450" t="s">
        <v>1472</v>
      </c>
      <c r="L61" s="410">
        <v>2</v>
      </c>
      <c r="M61" s="410">
        <v>2</v>
      </c>
      <c r="N61" s="553">
        <f t="shared" si="0"/>
        <v>4</v>
      </c>
      <c r="O61" s="1070" t="str">
        <f t="shared" si="1"/>
        <v>BAJO</v>
      </c>
      <c r="P61" s="553">
        <v>100</v>
      </c>
      <c r="Q61" s="553">
        <f t="shared" si="2"/>
        <v>400</v>
      </c>
      <c r="R61" s="961" t="str">
        <f t="shared" si="3"/>
        <v>II</v>
      </c>
      <c r="S61" s="1071" t="str">
        <f t="shared" si="4"/>
        <v>ACEPTABLE CON CONTROL ESPECIFICO</v>
      </c>
      <c r="T61" s="443" t="s">
        <v>13</v>
      </c>
      <c r="U61" s="443" t="s">
        <v>13</v>
      </c>
      <c r="V61" s="443" t="s">
        <v>118</v>
      </c>
      <c r="W61" s="446" t="s">
        <v>2872</v>
      </c>
      <c r="X61" s="457" t="s">
        <v>120</v>
      </c>
    </row>
    <row r="62" spans="3:24" ht="210" customHeight="1">
      <c r="C62" s="1805"/>
      <c r="D62" s="1806"/>
      <c r="E62" s="450" t="s">
        <v>6</v>
      </c>
      <c r="F62" s="445" t="s">
        <v>2873</v>
      </c>
      <c r="G62" s="442" t="s">
        <v>39</v>
      </c>
      <c r="H62" s="443" t="s">
        <v>104</v>
      </c>
      <c r="I62" s="450" t="s">
        <v>11</v>
      </c>
      <c r="J62" s="450" t="s">
        <v>896</v>
      </c>
      <c r="K62" s="450" t="s">
        <v>1472</v>
      </c>
      <c r="L62" s="410">
        <v>2</v>
      </c>
      <c r="M62" s="410">
        <v>2</v>
      </c>
      <c r="N62" s="553">
        <f t="shared" si="0"/>
        <v>4</v>
      </c>
      <c r="O62" s="1070" t="str">
        <f t="shared" si="1"/>
        <v>BAJO</v>
      </c>
      <c r="P62" s="553">
        <v>100</v>
      </c>
      <c r="Q62" s="553">
        <f t="shared" si="2"/>
        <v>400</v>
      </c>
      <c r="R62" s="961" t="str">
        <f t="shared" si="3"/>
        <v>II</v>
      </c>
      <c r="S62" s="1071" t="str">
        <f t="shared" si="4"/>
        <v>ACEPTABLE CON CONTROL ESPECIFICO</v>
      </c>
      <c r="T62" s="443" t="s">
        <v>13</v>
      </c>
      <c r="U62" s="443" t="s">
        <v>13</v>
      </c>
      <c r="V62" s="443" t="s">
        <v>121</v>
      </c>
      <c r="W62" s="446" t="s">
        <v>2874</v>
      </c>
      <c r="X62" s="457" t="s">
        <v>13</v>
      </c>
    </row>
    <row r="63" spans="3:24" ht="135.75" customHeight="1">
      <c r="C63" s="1805"/>
      <c r="D63" s="1806"/>
      <c r="E63" s="450" t="s">
        <v>6</v>
      </c>
      <c r="F63" s="445" t="s">
        <v>2875</v>
      </c>
      <c r="G63" s="442" t="s">
        <v>20</v>
      </c>
      <c r="H63" s="443" t="s">
        <v>83</v>
      </c>
      <c r="I63" s="450" t="s">
        <v>107</v>
      </c>
      <c r="J63" s="450" t="s">
        <v>1601</v>
      </c>
      <c r="K63" s="450" t="s">
        <v>11</v>
      </c>
      <c r="L63" s="410">
        <v>2</v>
      </c>
      <c r="M63" s="410">
        <v>2</v>
      </c>
      <c r="N63" s="553">
        <f t="shared" si="0"/>
        <v>4</v>
      </c>
      <c r="O63" s="1070" t="str">
        <f t="shared" si="1"/>
        <v>BAJO</v>
      </c>
      <c r="P63" s="553">
        <v>25</v>
      </c>
      <c r="Q63" s="553">
        <f t="shared" si="2"/>
        <v>100</v>
      </c>
      <c r="R63" s="961" t="str">
        <f t="shared" si="3"/>
        <v>III</v>
      </c>
      <c r="S63" s="1071" t="str">
        <f t="shared" si="4"/>
        <v>MEJORABLE</v>
      </c>
      <c r="T63" s="443" t="s">
        <v>13</v>
      </c>
      <c r="U63" s="443" t="s">
        <v>13</v>
      </c>
      <c r="V63" s="443" t="s">
        <v>123</v>
      </c>
      <c r="W63" s="446" t="s">
        <v>2876</v>
      </c>
      <c r="X63" s="457" t="s">
        <v>120</v>
      </c>
    </row>
    <row r="64" spans="3:24" ht="228.75" customHeight="1">
      <c r="C64" s="1805"/>
      <c r="D64" s="1806"/>
      <c r="E64" s="450" t="s">
        <v>6</v>
      </c>
      <c r="F64" s="500" t="s">
        <v>2877</v>
      </c>
      <c r="G64" s="448" t="s">
        <v>8</v>
      </c>
      <c r="H64" s="480" t="s">
        <v>108</v>
      </c>
      <c r="I64" s="480" t="s">
        <v>10</v>
      </c>
      <c r="J64" s="481" t="s">
        <v>10</v>
      </c>
      <c r="K64" s="446" t="s">
        <v>109</v>
      </c>
      <c r="L64" s="410">
        <v>2</v>
      </c>
      <c r="M64" s="410">
        <v>2</v>
      </c>
      <c r="N64" s="553">
        <f t="shared" si="0"/>
        <v>4</v>
      </c>
      <c r="O64" s="1070" t="str">
        <f t="shared" si="1"/>
        <v>BAJO</v>
      </c>
      <c r="P64" s="553">
        <v>25</v>
      </c>
      <c r="Q64" s="553">
        <f t="shared" si="2"/>
        <v>100</v>
      </c>
      <c r="R64" s="961" t="str">
        <f t="shared" si="3"/>
        <v>III</v>
      </c>
      <c r="S64" s="1071" t="str">
        <f t="shared" si="4"/>
        <v>MEJORABLE</v>
      </c>
      <c r="T64" s="456" t="s">
        <v>13</v>
      </c>
      <c r="U64" s="456" t="s">
        <v>13</v>
      </c>
      <c r="V64" s="456" t="s">
        <v>13</v>
      </c>
      <c r="W64" s="635" t="s">
        <v>3561</v>
      </c>
      <c r="X64" s="636" t="s">
        <v>10</v>
      </c>
    </row>
    <row r="65" spans="3:24" ht="197.25" customHeight="1">
      <c r="C65" s="1805"/>
      <c r="D65" s="1806"/>
      <c r="E65" s="450" t="s">
        <v>6</v>
      </c>
      <c r="F65" s="450" t="s">
        <v>2878</v>
      </c>
      <c r="G65" s="451" t="s">
        <v>20</v>
      </c>
      <c r="H65" s="450" t="s">
        <v>96</v>
      </c>
      <c r="I65" s="450" t="s">
        <v>11</v>
      </c>
      <c r="J65" s="450" t="s">
        <v>11</v>
      </c>
      <c r="K65" s="450" t="s">
        <v>11</v>
      </c>
      <c r="L65" s="410">
        <v>2</v>
      </c>
      <c r="M65" s="410">
        <v>2</v>
      </c>
      <c r="N65" s="553">
        <f t="shared" si="0"/>
        <v>4</v>
      </c>
      <c r="O65" s="1070" t="str">
        <f t="shared" si="1"/>
        <v>BAJO</v>
      </c>
      <c r="P65" s="553">
        <v>25</v>
      </c>
      <c r="Q65" s="553">
        <f t="shared" si="2"/>
        <v>100</v>
      </c>
      <c r="R65" s="961" t="str">
        <f t="shared" si="3"/>
        <v>III</v>
      </c>
      <c r="S65" s="1071" t="str">
        <f t="shared" si="4"/>
        <v>MEJORABLE</v>
      </c>
      <c r="T65" s="450" t="s">
        <v>13</v>
      </c>
      <c r="U65" s="450" t="s">
        <v>13</v>
      </c>
      <c r="V65" s="450" t="s">
        <v>84</v>
      </c>
      <c r="W65" s="481" t="s">
        <v>2879</v>
      </c>
      <c r="X65" s="637" t="s">
        <v>13</v>
      </c>
    </row>
    <row r="66" spans="3:24" ht="255.75" customHeight="1">
      <c r="C66" s="1805"/>
      <c r="D66" s="1806"/>
      <c r="E66" s="450" t="s">
        <v>6</v>
      </c>
      <c r="F66" s="445" t="s">
        <v>1859</v>
      </c>
      <c r="G66" s="442" t="s">
        <v>20</v>
      </c>
      <c r="H66" s="635" t="s">
        <v>31</v>
      </c>
      <c r="I66" s="449" t="s">
        <v>11</v>
      </c>
      <c r="J66" s="449" t="s">
        <v>110</v>
      </c>
      <c r="K66" s="449" t="s">
        <v>11</v>
      </c>
      <c r="L66" s="410">
        <v>2</v>
      </c>
      <c r="M66" s="410">
        <v>2</v>
      </c>
      <c r="N66" s="553">
        <f t="shared" si="0"/>
        <v>4</v>
      </c>
      <c r="O66" s="1070" t="str">
        <f t="shared" si="1"/>
        <v>BAJO</v>
      </c>
      <c r="P66" s="553">
        <v>100</v>
      </c>
      <c r="Q66" s="553">
        <f t="shared" si="2"/>
        <v>400</v>
      </c>
      <c r="R66" s="961" t="str">
        <f t="shared" si="3"/>
        <v>II</v>
      </c>
      <c r="S66" s="1071" t="str">
        <f t="shared" si="4"/>
        <v>ACEPTABLE CON CONTROL ESPECIFICO</v>
      </c>
      <c r="T66" s="443" t="s">
        <v>13</v>
      </c>
      <c r="U66" s="443" t="s">
        <v>13</v>
      </c>
      <c r="V66" s="443" t="s">
        <v>114</v>
      </c>
      <c r="W66" s="456" t="s">
        <v>2906</v>
      </c>
      <c r="X66" s="463" t="s">
        <v>13</v>
      </c>
    </row>
    <row r="67" spans="3:24" ht="216" customHeight="1">
      <c r="C67" s="1805"/>
      <c r="D67" s="1806"/>
      <c r="E67" s="450" t="s">
        <v>6</v>
      </c>
      <c r="F67" s="438" t="s">
        <v>2880</v>
      </c>
      <c r="G67" s="438" t="s">
        <v>20</v>
      </c>
      <c r="H67" s="440" t="s">
        <v>30</v>
      </c>
      <c r="I67" s="444" t="s">
        <v>11</v>
      </c>
      <c r="J67" s="444" t="s">
        <v>11</v>
      </c>
      <c r="K67" s="444" t="s">
        <v>255</v>
      </c>
      <c r="L67" s="410">
        <v>2</v>
      </c>
      <c r="M67" s="410">
        <v>2</v>
      </c>
      <c r="N67" s="553">
        <f t="shared" si="0"/>
        <v>4</v>
      </c>
      <c r="O67" s="1070" t="str">
        <f t="shared" si="1"/>
        <v>BAJO</v>
      </c>
      <c r="P67" s="553">
        <v>100</v>
      </c>
      <c r="Q67" s="553">
        <f t="shared" si="2"/>
        <v>400</v>
      </c>
      <c r="R67" s="961" t="str">
        <f t="shared" si="3"/>
        <v>II</v>
      </c>
      <c r="S67" s="1071" t="str">
        <f t="shared" si="4"/>
        <v>ACEPTABLE CON CONTROL ESPECIFICO</v>
      </c>
      <c r="T67" s="440" t="s">
        <v>13</v>
      </c>
      <c r="U67" s="440" t="s">
        <v>13</v>
      </c>
      <c r="V67" s="440" t="s">
        <v>13</v>
      </c>
      <c r="W67" s="440" t="s">
        <v>2881</v>
      </c>
      <c r="X67" s="493" t="s">
        <v>13</v>
      </c>
    </row>
    <row r="68" spans="3:24" ht="171" customHeight="1">
      <c r="C68" s="829"/>
      <c r="D68" s="830"/>
      <c r="E68" s="10" t="s">
        <v>6</v>
      </c>
      <c r="F68" s="872" t="s">
        <v>4161</v>
      </c>
      <c r="G68" s="940" t="s">
        <v>33</v>
      </c>
      <c r="H68" s="712" t="s">
        <v>3766</v>
      </c>
      <c r="I68" s="711" t="s">
        <v>11</v>
      </c>
      <c r="J68" s="713" t="s">
        <v>1086</v>
      </c>
      <c r="K68" s="711" t="s">
        <v>1150</v>
      </c>
      <c r="L68" s="410">
        <v>2</v>
      </c>
      <c r="M68" s="410">
        <v>2</v>
      </c>
      <c r="N68" s="553">
        <f t="shared" si="0"/>
        <v>4</v>
      </c>
      <c r="O68" s="1070" t="str">
        <f t="shared" si="1"/>
        <v>BAJO</v>
      </c>
      <c r="P68" s="553">
        <v>25</v>
      </c>
      <c r="Q68" s="553">
        <f t="shared" si="2"/>
        <v>100</v>
      </c>
      <c r="R68" s="961" t="str">
        <f t="shared" si="3"/>
        <v>III</v>
      </c>
      <c r="S68" s="1071" t="str">
        <f t="shared" si="4"/>
        <v>MEJORABLE</v>
      </c>
      <c r="T68" s="715" t="s">
        <v>13</v>
      </c>
      <c r="U68" s="715" t="s">
        <v>13</v>
      </c>
      <c r="V68" s="715" t="s">
        <v>13</v>
      </c>
      <c r="W68" s="716" t="s">
        <v>4103</v>
      </c>
      <c r="X68" s="717" t="s">
        <v>1190</v>
      </c>
    </row>
    <row r="69" spans="3:24" ht="171" customHeight="1">
      <c r="C69" s="829"/>
      <c r="D69" s="830"/>
      <c r="E69" s="618" t="s">
        <v>157</v>
      </c>
      <c r="F69" s="718" t="s">
        <v>4136</v>
      </c>
      <c r="G69" s="941" t="s">
        <v>25</v>
      </c>
      <c r="H69" s="720" t="s">
        <v>4137</v>
      </c>
      <c r="I69" s="719" t="s">
        <v>11</v>
      </c>
      <c r="J69" s="719" t="s">
        <v>11</v>
      </c>
      <c r="K69" s="719" t="s">
        <v>4138</v>
      </c>
      <c r="L69" s="410">
        <v>2</v>
      </c>
      <c r="M69" s="410">
        <v>2</v>
      </c>
      <c r="N69" s="553">
        <f t="shared" si="0"/>
        <v>4</v>
      </c>
      <c r="O69" s="1070" t="str">
        <f t="shared" si="1"/>
        <v>BAJO</v>
      </c>
      <c r="P69" s="553">
        <v>25</v>
      </c>
      <c r="Q69" s="553">
        <f t="shared" si="2"/>
        <v>100</v>
      </c>
      <c r="R69" s="961" t="str">
        <f t="shared" si="3"/>
        <v>III</v>
      </c>
      <c r="S69" s="1071" t="str">
        <f t="shared" si="4"/>
        <v>MEJORABLE</v>
      </c>
      <c r="T69" s="722" t="s">
        <v>13</v>
      </c>
      <c r="U69" s="722" t="s">
        <v>13</v>
      </c>
      <c r="V69" s="722" t="s">
        <v>13</v>
      </c>
      <c r="W69" s="723" t="s">
        <v>4141</v>
      </c>
      <c r="X69" s="724" t="s">
        <v>14</v>
      </c>
    </row>
    <row r="70" spans="3:24" ht="171" customHeight="1">
      <c r="C70" s="829"/>
      <c r="D70" s="830"/>
      <c r="E70" s="618" t="s">
        <v>157</v>
      </c>
      <c r="F70" s="718" t="s">
        <v>4142</v>
      </c>
      <c r="G70" s="941" t="s">
        <v>3871</v>
      </c>
      <c r="H70" s="720" t="s">
        <v>4162</v>
      </c>
      <c r="I70" s="722" t="s">
        <v>10</v>
      </c>
      <c r="J70" s="719" t="s">
        <v>11</v>
      </c>
      <c r="K70" s="719" t="s">
        <v>11</v>
      </c>
      <c r="L70" s="410">
        <v>2</v>
      </c>
      <c r="M70" s="410">
        <v>2</v>
      </c>
      <c r="N70" s="553">
        <f t="shared" si="0"/>
        <v>4</v>
      </c>
      <c r="O70" s="1070" t="str">
        <f t="shared" si="1"/>
        <v>BAJO</v>
      </c>
      <c r="P70" s="553">
        <v>25</v>
      </c>
      <c r="Q70" s="553">
        <f t="shared" si="2"/>
        <v>100</v>
      </c>
      <c r="R70" s="961" t="str">
        <f t="shared" si="3"/>
        <v>III</v>
      </c>
      <c r="S70" s="1071" t="str">
        <f t="shared" si="4"/>
        <v>MEJORABLE</v>
      </c>
      <c r="T70" s="722" t="s">
        <v>13</v>
      </c>
      <c r="U70" s="722" t="s">
        <v>13</v>
      </c>
      <c r="V70" s="722" t="s">
        <v>13</v>
      </c>
      <c r="W70" s="725" t="s">
        <v>4144</v>
      </c>
      <c r="X70" s="726" t="s">
        <v>4145</v>
      </c>
    </row>
    <row r="71" spans="3:24" ht="171" customHeight="1">
      <c r="C71" s="829"/>
      <c r="D71" s="830"/>
      <c r="E71" s="618" t="s">
        <v>157</v>
      </c>
      <c r="F71" s="718" t="s">
        <v>4146</v>
      </c>
      <c r="G71" s="941" t="s">
        <v>3871</v>
      </c>
      <c r="H71" s="720" t="s">
        <v>4163</v>
      </c>
      <c r="I71" s="722" t="s">
        <v>10</v>
      </c>
      <c r="J71" s="719" t="s">
        <v>11</v>
      </c>
      <c r="K71" s="719" t="s">
        <v>4147</v>
      </c>
      <c r="L71" s="410">
        <v>2</v>
      </c>
      <c r="M71" s="410">
        <v>2</v>
      </c>
      <c r="N71" s="553">
        <f t="shared" si="0"/>
        <v>4</v>
      </c>
      <c r="O71" s="1070" t="str">
        <f t="shared" si="1"/>
        <v>BAJO</v>
      </c>
      <c r="P71" s="553">
        <v>25</v>
      </c>
      <c r="Q71" s="553">
        <f t="shared" si="2"/>
        <v>100</v>
      </c>
      <c r="R71" s="961" t="str">
        <f t="shared" si="3"/>
        <v>III</v>
      </c>
      <c r="S71" s="1071" t="str">
        <f t="shared" si="4"/>
        <v>MEJORABLE</v>
      </c>
      <c r="T71" s="722" t="s">
        <v>13</v>
      </c>
      <c r="U71" s="722" t="s">
        <v>13</v>
      </c>
      <c r="V71" s="722" t="s">
        <v>13</v>
      </c>
      <c r="W71" s="725" t="s">
        <v>4144</v>
      </c>
      <c r="X71" s="726" t="s">
        <v>4145</v>
      </c>
    </row>
    <row r="72" spans="3:24" ht="171" customHeight="1">
      <c r="C72" s="829"/>
      <c r="D72" s="830"/>
      <c r="E72" s="618" t="s">
        <v>157</v>
      </c>
      <c r="F72" s="718" t="s">
        <v>4164</v>
      </c>
      <c r="G72" s="941" t="s">
        <v>219</v>
      </c>
      <c r="H72" s="720" t="s">
        <v>4165</v>
      </c>
      <c r="I72" s="722" t="s">
        <v>10</v>
      </c>
      <c r="J72" s="719" t="s">
        <v>11</v>
      </c>
      <c r="K72" s="719" t="s">
        <v>11</v>
      </c>
      <c r="L72" s="410">
        <v>2</v>
      </c>
      <c r="M72" s="410">
        <v>2</v>
      </c>
      <c r="N72" s="553">
        <f t="shared" si="0"/>
        <v>4</v>
      </c>
      <c r="O72" s="1070" t="str">
        <f t="shared" si="1"/>
        <v>BAJO</v>
      </c>
      <c r="P72" s="553">
        <v>25</v>
      </c>
      <c r="Q72" s="553">
        <f t="shared" si="2"/>
        <v>100</v>
      </c>
      <c r="R72" s="961" t="str">
        <f t="shared" si="3"/>
        <v>III</v>
      </c>
      <c r="S72" s="1071" t="str">
        <f t="shared" si="4"/>
        <v>MEJORABLE</v>
      </c>
      <c r="T72" s="722" t="s">
        <v>13</v>
      </c>
      <c r="U72" s="722" t="s">
        <v>13</v>
      </c>
      <c r="V72" s="722" t="s">
        <v>13</v>
      </c>
      <c r="W72" s="725" t="s">
        <v>4166</v>
      </c>
      <c r="X72" s="724" t="s">
        <v>14</v>
      </c>
    </row>
    <row r="73" spans="3:24" ht="303.60000000000002">
      <c r="C73" s="1812" t="s">
        <v>184</v>
      </c>
      <c r="D73" s="1813"/>
      <c r="E73" s="438" t="s">
        <v>6</v>
      </c>
      <c r="F73" s="640" t="s">
        <v>2883</v>
      </c>
      <c r="G73" s="438" t="s">
        <v>8</v>
      </c>
      <c r="H73" s="471" t="s">
        <v>9</v>
      </c>
      <c r="I73" s="440" t="s">
        <v>11</v>
      </c>
      <c r="J73" s="440" t="s">
        <v>11</v>
      </c>
      <c r="K73" s="440" t="s">
        <v>1436</v>
      </c>
      <c r="L73" s="410">
        <v>2</v>
      </c>
      <c r="M73" s="410">
        <v>2</v>
      </c>
      <c r="N73" s="553">
        <f t="shared" si="0"/>
        <v>4</v>
      </c>
      <c r="O73" s="1070" t="str">
        <f t="shared" si="1"/>
        <v>BAJO</v>
      </c>
      <c r="P73" s="553">
        <v>25</v>
      </c>
      <c r="Q73" s="553">
        <f t="shared" si="2"/>
        <v>100</v>
      </c>
      <c r="R73" s="961" t="str">
        <f t="shared" si="3"/>
        <v>III</v>
      </c>
      <c r="S73" s="1071" t="str">
        <f t="shared" si="4"/>
        <v>MEJORABLE</v>
      </c>
      <c r="T73" s="440" t="s">
        <v>13</v>
      </c>
      <c r="U73" s="440" t="s">
        <v>14</v>
      </c>
      <c r="V73" s="440" t="s">
        <v>14</v>
      </c>
      <c r="W73" s="440" t="s">
        <v>3562</v>
      </c>
      <c r="X73" s="493" t="s">
        <v>13</v>
      </c>
    </row>
    <row r="74" spans="3:24" ht="303.60000000000002">
      <c r="C74" s="1812"/>
      <c r="D74" s="1813"/>
      <c r="E74" s="438" t="s">
        <v>6</v>
      </c>
      <c r="F74" s="482" t="s">
        <v>2884</v>
      </c>
      <c r="G74" s="438" t="s">
        <v>8</v>
      </c>
      <c r="H74" s="440" t="s">
        <v>155</v>
      </c>
      <c r="I74" s="440" t="s">
        <v>11</v>
      </c>
      <c r="J74" s="440" t="s">
        <v>11</v>
      </c>
      <c r="K74" s="440" t="s">
        <v>1436</v>
      </c>
      <c r="L74" s="410">
        <v>2</v>
      </c>
      <c r="M74" s="410">
        <v>2</v>
      </c>
      <c r="N74" s="553">
        <f t="shared" ref="N74:N90" si="5">+L74*M74</f>
        <v>4</v>
      </c>
      <c r="O74" s="1070" t="str">
        <f t="shared" ref="O74:O90" si="6">IF(N74&gt;=24,"MUY ALTO",IF(N74&gt;=10,"ALTO",IF(N74&gt;=6,"MEDIO","BAJO")))</f>
        <v>BAJO</v>
      </c>
      <c r="P74" s="553">
        <v>25</v>
      </c>
      <c r="Q74" s="553">
        <f t="shared" ref="Q74:Q90" si="7">+N74*P74</f>
        <v>100</v>
      </c>
      <c r="R74" s="961" t="str">
        <f t="shared" ref="R74:R90" si="8">IF(Q74&gt;=600,"I",IF(Q74&gt;=150,"II",IF(Q74&gt;=40,"III",IF(Q74&gt;=20,"IV"))))</f>
        <v>III</v>
      </c>
      <c r="S74" s="1071" t="str">
        <f t="shared" ref="S74:S90" si="9">IF(Q74&gt;=600,"NO ACEPTABLE",IF(Q74&gt;=150,"ACEPTABLE CON CONTROL ESPECIFICO",IF(Q74&gt;=40,"MEJORABLE",IF(Q74&gt;=20,"ACEPTABLE"))))</f>
        <v>MEJORABLE</v>
      </c>
      <c r="T74" s="440" t="s">
        <v>14</v>
      </c>
      <c r="U74" s="440" t="s">
        <v>14</v>
      </c>
      <c r="V74" s="440" t="s">
        <v>14</v>
      </c>
      <c r="W74" s="440" t="s">
        <v>2885</v>
      </c>
      <c r="X74" s="493" t="s">
        <v>13</v>
      </c>
    </row>
    <row r="75" spans="3:24" ht="303.60000000000002">
      <c r="C75" s="1812"/>
      <c r="D75" s="1813"/>
      <c r="E75" s="438" t="s">
        <v>6</v>
      </c>
      <c r="F75" s="482" t="s">
        <v>1817</v>
      </c>
      <c r="G75" s="438" t="s">
        <v>17</v>
      </c>
      <c r="H75" s="440" t="s">
        <v>18</v>
      </c>
      <c r="I75" s="440" t="s">
        <v>11</v>
      </c>
      <c r="J75" s="440" t="s">
        <v>11</v>
      </c>
      <c r="K75" s="440" t="s">
        <v>1436</v>
      </c>
      <c r="L75" s="410">
        <v>2</v>
      </c>
      <c r="M75" s="410">
        <v>2</v>
      </c>
      <c r="N75" s="553">
        <f t="shared" si="5"/>
        <v>4</v>
      </c>
      <c r="O75" s="1070" t="str">
        <f t="shared" si="6"/>
        <v>BAJO</v>
      </c>
      <c r="P75" s="553">
        <v>25</v>
      </c>
      <c r="Q75" s="553">
        <f t="shared" si="7"/>
        <v>100</v>
      </c>
      <c r="R75" s="961" t="str">
        <f t="shared" si="8"/>
        <v>III</v>
      </c>
      <c r="S75" s="1071" t="str">
        <f t="shared" si="9"/>
        <v>MEJORABLE</v>
      </c>
      <c r="T75" s="472" t="s">
        <v>13</v>
      </c>
      <c r="U75" s="440" t="s">
        <v>14</v>
      </c>
      <c r="V75" s="471" t="s">
        <v>14</v>
      </c>
      <c r="W75" s="440" t="s">
        <v>2886</v>
      </c>
      <c r="X75" s="493" t="s">
        <v>13</v>
      </c>
    </row>
    <row r="76" spans="3:24" ht="303.60000000000002">
      <c r="C76" s="1812"/>
      <c r="D76" s="1813"/>
      <c r="E76" s="438" t="s">
        <v>157</v>
      </c>
      <c r="F76" s="483" t="s">
        <v>1844</v>
      </c>
      <c r="G76" s="438" t="s">
        <v>20</v>
      </c>
      <c r="H76" s="440" t="s">
        <v>21</v>
      </c>
      <c r="I76" s="440" t="s">
        <v>11</v>
      </c>
      <c r="J76" s="440" t="s">
        <v>11</v>
      </c>
      <c r="K76" s="440" t="s">
        <v>1436</v>
      </c>
      <c r="L76" s="410">
        <v>2</v>
      </c>
      <c r="M76" s="410">
        <v>2</v>
      </c>
      <c r="N76" s="553">
        <f t="shared" si="5"/>
        <v>4</v>
      </c>
      <c r="O76" s="1070" t="str">
        <f t="shared" si="6"/>
        <v>BAJO</v>
      </c>
      <c r="P76" s="553">
        <v>25</v>
      </c>
      <c r="Q76" s="553">
        <f t="shared" si="7"/>
        <v>100</v>
      </c>
      <c r="R76" s="961" t="str">
        <f t="shared" si="8"/>
        <v>III</v>
      </c>
      <c r="S76" s="1071" t="str">
        <f t="shared" si="9"/>
        <v>MEJORABLE</v>
      </c>
      <c r="T76" s="472" t="s">
        <v>13</v>
      </c>
      <c r="U76" s="440" t="s">
        <v>14</v>
      </c>
      <c r="V76" s="440" t="s">
        <v>22</v>
      </c>
      <c r="W76" s="440" t="s">
        <v>1602</v>
      </c>
      <c r="X76" s="493" t="s">
        <v>13</v>
      </c>
    </row>
    <row r="77" spans="3:24" ht="188.25" customHeight="1">
      <c r="C77" s="1812"/>
      <c r="D77" s="1813"/>
      <c r="E77" s="438" t="s">
        <v>157</v>
      </c>
      <c r="F77" s="484" t="s">
        <v>1845</v>
      </c>
      <c r="G77" s="477" t="s">
        <v>33</v>
      </c>
      <c r="H77" s="471" t="s">
        <v>34</v>
      </c>
      <c r="I77" s="440" t="s">
        <v>11</v>
      </c>
      <c r="J77" s="440" t="s">
        <v>11</v>
      </c>
      <c r="K77" s="440" t="s">
        <v>1436</v>
      </c>
      <c r="L77" s="410">
        <v>2</v>
      </c>
      <c r="M77" s="410">
        <v>2</v>
      </c>
      <c r="N77" s="553">
        <f t="shared" si="5"/>
        <v>4</v>
      </c>
      <c r="O77" s="1070" t="str">
        <f t="shared" si="6"/>
        <v>BAJO</v>
      </c>
      <c r="P77" s="553">
        <v>25</v>
      </c>
      <c r="Q77" s="553">
        <f t="shared" si="7"/>
        <v>100</v>
      </c>
      <c r="R77" s="961" t="str">
        <f t="shared" si="8"/>
        <v>III</v>
      </c>
      <c r="S77" s="1071" t="str">
        <f t="shared" si="9"/>
        <v>MEJORABLE</v>
      </c>
      <c r="T77" s="440" t="s">
        <v>13</v>
      </c>
      <c r="U77" s="440" t="s">
        <v>13</v>
      </c>
      <c r="V77" s="440" t="s">
        <v>13</v>
      </c>
      <c r="W77" s="440" t="s">
        <v>1603</v>
      </c>
      <c r="X77" s="493" t="s">
        <v>13</v>
      </c>
    </row>
    <row r="78" spans="3:24" ht="146.25" customHeight="1">
      <c r="C78" s="1812"/>
      <c r="D78" s="1813"/>
      <c r="E78" s="438" t="s">
        <v>6</v>
      </c>
      <c r="F78" s="485" t="s">
        <v>1846</v>
      </c>
      <c r="G78" s="438" t="s">
        <v>33</v>
      </c>
      <c r="H78" s="440" t="s">
        <v>160</v>
      </c>
      <c r="I78" s="440" t="s">
        <v>11</v>
      </c>
      <c r="J78" s="440" t="s">
        <v>11</v>
      </c>
      <c r="K78" s="440" t="s">
        <v>1436</v>
      </c>
      <c r="L78" s="410">
        <v>2</v>
      </c>
      <c r="M78" s="410">
        <v>2</v>
      </c>
      <c r="N78" s="553">
        <f t="shared" si="5"/>
        <v>4</v>
      </c>
      <c r="O78" s="1070" t="str">
        <f t="shared" si="6"/>
        <v>BAJO</v>
      </c>
      <c r="P78" s="553">
        <v>25</v>
      </c>
      <c r="Q78" s="553">
        <f t="shared" si="7"/>
        <v>100</v>
      </c>
      <c r="R78" s="961" t="str">
        <f t="shared" si="8"/>
        <v>III</v>
      </c>
      <c r="S78" s="1071" t="str">
        <f t="shared" si="9"/>
        <v>MEJORABLE</v>
      </c>
      <c r="T78" s="440" t="s">
        <v>13</v>
      </c>
      <c r="U78" s="440" t="s">
        <v>13</v>
      </c>
      <c r="V78" s="440" t="s">
        <v>13</v>
      </c>
      <c r="W78" s="440" t="s">
        <v>1437</v>
      </c>
      <c r="X78" s="493" t="s">
        <v>162</v>
      </c>
    </row>
    <row r="79" spans="3:24" ht="138" customHeight="1">
      <c r="C79" s="1812"/>
      <c r="D79" s="1813"/>
      <c r="E79" s="438" t="s">
        <v>157</v>
      </c>
      <c r="F79" s="486" t="s">
        <v>1847</v>
      </c>
      <c r="G79" s="470" t="s">
        <v>39</v>
      </c>
      <c r="H79" s="437" t="s">
        <v>164</v>
      </c>
      <c r="I79" s="440" t="s">
        <v>11</v>
      </c>
      <c r="J79" s="440" t="s">
        <v>11</v>
      </c>
      <c r="K79" s="440" t="s">
        <v>1436</v>
      </c>
      <c r="L79" s="410">
        <v>2</v>
      </c>
      <c r="M79" s="410">
        <v>2</v>
      </c>
      <c r="N79" s="553">
        <f t="shared" si="5"/>
        <v>4</v>
      </c>
      <c r="O79" s="1070" t="str">
        <f t="shared" si="6"/>
        <v>BAJO</v>
      </c>
      <c r="P79" s="553">
        <v>25</v>
      </c>
      <c r="Q79" s="553">
        <f t="shared" si="7"/>
        <v>100</v>
      </c>
      <c r="R79" s="961" t="str">
        <f t="shared" si="8"/>
        <v>III</v>
      </c>
      <c r="S79" s="1071" t="str">
        <f t="shared" si="9"/>
        <v>MEJORABLE</v>
      </c>
      <c r="T79" s="440" t="s">
        <v>13</v>
      </c>
      <c r="U79" s="440" t="s">
        <v>13</v>
      </c>
      <c r="V79" s="440" t="s">
        <v>13</v>
      </c>
      <c r="W79" s="440" t="s">
        <v>3569</v>
      </c>
      <c r="X79" s="493" t="s">
        <v>166</v>
      </c>
    </row>
    <row r="80" spans="3:24" ht="179.25" customHeight="1">
      <c r="C80" s="1812"/>
      <c r="D80" s="1813"/>
      <c r="E80" s="438" t="s">
        <v>157</v>
      </c>
      <c r="F80" s="486" t="s">
        <v>2888</v>
      </c>
      <c r="G80" s="470" t="s">
        <v>39</v>
      </c>
      <c r="H80" s="437" t="s">
        <v>1202</v>
      </c>
      <c r="I80" s="440" t="s">
        <v>11</v>
      </c>
      <c r="J80" s="440" t="s">
        <v>11</v>
      </c>
      <c r="K80" s="440" t="s">
        <v>1436</v>
      </c>
      <c r="L80" s="410">
        <v>2</v>
      </c>
      <c r="M80" s="410">
        <v>2</v>
      </c>
      <c r="N80" s="553">
        <f t="shared" si="5"/>
        <v>4</v>
      </c>
      <c r="O80" s="1070" t="str">
        <f t="shared" si="6"/>
        <v>BAJO</v>
      </c>
      <c r="P80" s="553">
        <v>25</v>
      </c>
      <c r="Q80" s="553">
        <f t="shared" si="7"/>
        <v>100</v>
      </c>
      <c r="R80" s="961" t="str">
        <f t="shared" si="8"/>
        <v>III</v>
      </c>
      <c r="S80" s="1071" t="str">
        <f t="shared" si="9"/>
        <v>MEJORABLE</v>
      </c>
      <c r="T80" s="440" t="s">
        <v>13</v>
      </c>
      <c r="U80" s="440" t="s">
        <v>13</v>
      </c>
      <c r="V80" s="440" t="s">
        <v>13</v>
      </c>
      <c r="W80" s="440" t="s">
        <v>3570</v>
      </c>
      <c r="X80" s="493" t="s">
        <v>166</v>
      </c>
    </row>
    <row r="81" spans="3:24" ht="233.25" customHeight="1">
      <c r="C81" s="1812"/>
      <c r="D81" s="1813"/>
      <c r="E81" s="438" t="s">
        <v>6</v>
      </c>
      <c r="F81" s="482" t="s">
        <v>1823</v>
      </c>
      <c r="G81" s="470" t="s">
        <v>20</v>
      </c>
      <c r="H81" s="437" t="s">
        <v>41</v>
      </c>
      <c r="I81" s="440" t="s">
        <v>11</v>
      </c>
      <c r="J81" s="440" t="s">
        <v>11</v>
      </c>
      <c r="K81" s="440" t="s">
        <v>1436</v>
      </c>
      <c r="L81" s="410">
        <v>2</v>
      </c>
      <c r="M81" s="410">
        <v>2</v>
      </c>
      <c r="N81" s="553">
        <f t="shared" si="5"/>
        <v>4</v>
      </c>
      <c r="O81" s="1070" t="str">
        <f t="shared" si="6"/>
        <v>BAJO</v>
      </c>
      <c r="P81" s="553">
        <v>25</v>
      </c>
      <c r="Q81" s="553">
        <f t="shared" si="7"/>
        <v>100</v>
      </c>
      <c r="R81" s="961" t="str">
        <f t="shared" si="8"/>
        <v>III</v>
      </c>
      <c r="S81" s="1071" t="str">
        <f t="shared" si="9"/>
        <v>MEJORABLE</v>
      </c>
      <c r="T81" s="440" t="s">
        <v>14</v>
      </c>
      <c r="U81" s="440" t="s">
        <v>14</v>
      </c>
      <c r="V81" s="440" t="s">
        <v>14</v>
      </c>
      <c r="W81" s="440" t="s">
        <v>2890</v>
      </c>
      <c r="X81" s="493" t="s">
        <v>13</v>
      </c>
    </row>
    <row r="82" spans="3:24" ht="195" customHeight="1">
      <c r="C82" s="1812"/>
      <c r="D82" s="1813"/>
      <c r="E82" s="438" t="s">
        <v>6</v>
      </c>
      <c r="F82" s="487" t="s">
        <v>1849</v>
      </c>
      <c r="G82" s="438" t="s">
        <v>1204</v>
      </c>
      <c r="H82" s="440" t="s">
        <v>167</v>
      </c>
      <c r="I82" s="440" t="s">
        <v>11</v>
      </c>
      <c r="J82" s="440" t="s">
        <v>11</v>
      </c>
      <c r="K82" s="440" t="s">
        <v>1436</v>
      </c>
      <c r="L82" s="410">
        <v>2</v>
      </c>
      <c r="M82" s="410">
        <v>2</v>
      </c>
      <c r="N82" s="553">
        <f t="shared" si="5"/>
        <v>4</v>
      </c>
      <c r="O82" s="1070" t="str">
        <f t="shared" si="6"/>
        <v>BAJO</v>
      </c>
      <c r="P82" s="553">
        <v>25</v>
      </c>
      <c r="Q82" s="553">
        <f t="shared" si="7"/>
        <v>100</v>
      </c>
      <c r="R82" s="961" t="str">
        <f t="shared" si="8"/>
        <v>III</v>
      </c>
      <c r="S82" s="1071" t="str">
        <f t="shared" si="9"/>
        <v>MEJORABLE</v>
      </c>
      <c r="T82" s="440" t="s">
        <v>13</v>
      </c>
      <c r="U82" s="440" t="s">
        <v>14</v>
      </c>
      <c r="V82" s="440" t="s">
        <v>14</v>
      </c>
      <c r="W82" s="471" t="s">
        <v>1604</v>
      </c>
      <c r="X82" s="493" t="s">
        <v>13</v>
      </c>
    </row>
    <row r="83" spans="3:24" ht="198" customHeight="1">
      <c r="C83" s="1812"/>
      <c r="D83" s="1813"/>
      <c r="E83" s="438" t="s">
        <v>6</v>
      </c>
      <c r="F83" s="482" t="s">
        <v>1850</v>
      </c>
      <c r="G83" s="438" t="s">
        <v>8</v>
      </c>
      <c r="H83" s="440" t="s">
        <v>170</v>
      </c>
      <c r="I83" s="440" t="s">
        <v>11</v>
      </c>
      <c r="J83" s="440" t="s">
        <v>11</v>
      </c>
      <c r="K83" s="440" t="s">
        <v>1436</v>
      </c>
      <c r="L83" s="410">
        <v>2</v>
      </c>
      <c r="M83" s="410">
        <v>2</v>
      </c>
      <c r="N83" s="553">
        <f t="shared" si="5"/>
        <v>4</v>
      </c>
      <c r="O83" s="1070" t="str">
        <f t="shared" si="6"/>
        <v>BAJO</v>
      </c>
      <c r="P83" s="553">
        <v>25</v>
      </c>
      <c r="Q83" s="553">
        <f t="shared" si="7"/>
        <v>100</v>
      </c>
      <c r="R83" s="961" t="str">
        <f t="shared" si="8"/>
        <v>III</v>
      </c>
      <c r="S83" s="1071" t="str">
        <f t="shared" si="9"/>
        <v>MEJORABLE</v>
      </c>
      <c r="T83" s="440" t="s">
        <v>14</v>
      </c>
      <c r="U83" s="440" t="s">
        <v>14</v>
      </c>
      <c r="V83" s="440" t="s">
        <v>14</v>
      </c>
      <c r="W83" s="440" t="s">
        <v>1518</v>
      </c>
      <c r="X83" s="493" t="s">
        <v>13</v>
      </c>
    </row>
    <row r="84" spans="3:24" ht="158.25" customHeight="1">
      <c r="C84" s="1812"/>
      <c r="D84" s="1813"/>
      <c r="E84" s="438" t="s">
        <v>6</v>
      </c>
      <c r="F84" s="487" t="s">
        <v>2891</v>
      </c>
      <c r="G84" s="438" t="s">
        <v>17</v>
      </c>
      <c r="H84" s="440" t="s">
        <v>18</v>
      </c>
      <c r="I84" s="440" t="s">
        <v>11</v>
      </c>
      <c r="J84" s="440" t="s">
        <v>11</v>
      </c>
      <c r="K84" s="440" t="s">
        <v>1436</v>
      </c>
      <c r="L84" s="410">
        <v>2</v>
      </c>
      <c r="M84" s="410">
        <v>2</v>
      </c>
      <c r="N84" s="553">
        <f t="shared" si="5"/>
        <v>4</v>
      </c>
      <c r="O84" s="1070" t="str">
        <f t="shared" si="6"/>
        <v>BAJO</v>
      </c>
      <c r="P84" s="553">
        <v>25</v>
      </c>
      <c r="Q84" s="553">
        <f t="shared" si="7"/>
        <v>100</v>
      </c>
      <c r="R84" s="961" t="str">
        <f t="shared" si="8"/>
        <v>III</v>
      </c>
      <c r="S84" s="1071" t="str">
        <f t="shared" si="9"/>
        <v>MEJORABLE</v>
      </c>
      <c r="T84" s="440" t="s">
        <v>13</v>
      </c>
      <c r="U84" s="440" t="s">
        <v>1206</v>
      </c>
      <c r="V84" s="471" t="s">
        <v>14</v>
      </c>
      <c r="W84" s="471" t="s">
        <v>1605</v>
      </c>
      <c r="X84" s="493" t="s">
        <v>13</v>
      </c>
    </row>
    <row r="85" spans="3:24" ht="303.60000000000002">
      <c r="C85" s="1812"/>
      <c r="D85" s="1813"/>
      <c r="E85" s="438" t="s">
        <v>157</v>
      </c>
      <c r="F85" s="484" t="s">
        <v>1852</v>
      </c>
      <c r="G85" s="438" t="s">
        <v>20</v>
      </c>
      <c r="H85" s="440" t="s">
        <v>36</v>
      </c>
      <c r="I85" s="440" t="s">
        <v>11</v>
      </c>
      <c r="J85" s="440" t="s">
        <v>11</v>
      </c>
      <c r="K85" s="440" t="s">
        <v>1436</v>
      </c>
      <c r="L85" s="410">
        <v>2</v>
      </c>
      <c r="M85" s="410">
        <v>2</v>
      </c>
      <c r="N85" s="553">
        <f t="shared" si="5"/>
        <v>4</v>
      </c>
      <c r="O85" s="1070" t="str">
        <f t="shared" si="6"/>
        <v>BAJO</v>
      </c>
      <c r="P85" s="553">
        <v>25</v>
      </c>
      <c r="Q85" s="553">
        <f t="shared" si="7"/>
        <v>100</v>
      </c>
      <c r="R85" s="961" t="str">
        <f t="shared" si="8"/>
        <v>III</v>
      </c>
      <c r="S85" s="1071" t="str">
        <f t="shared" si="9"/>
        <v>MEJORABLE</v>
      </c>
      <c r="T85" s="440" t="s">
        <v>13</v>
      </c>
      <c r="U85" s="440" t="s">
        <v>13</v>
      </c>
      <c r="V85" s="440" t="s">
        <v>13</v>
      </c>
      <c r="W85" s="440" t="s">
        <v>2892</v>
      </c>
      <c r="X85" s="493" t="s">
        <v>38</v>
      </c>
    </row>
    <row r="86" spans="3:24" ht="409.6">
      <c r="C86" s="1812"/>
      <c r="D86" s="1813"/>
      <c r="E86" s="438" t="s">
        <v>6</v>
      </c>
      <c r="F86" s="473" t="s">
        <v>1816</v>
      </c>
      <c r="G86" s="477" t="s">
        <v>33</v>
      </c>
      <c r="H86" s="641" t="s">
        <v>1187</v>
      </c>
      <c r="I86" s="440" t="s">
        <v>11</v>
      </c>
      <c r="J86" s="440" t="s">
        <v>11</v>
      </c>
      <c r="K86" s="440" t="s">
        <v>1436</v>
      </c>
      <c r="L86" s="410">
        <v>2</v>
      </c>
      <c r="M86" s="410">
        <v>2</v>
      </c>
      <c r="N86" s="553">
        <f t="shared" si="5"/>
        <v>4</v>
      </c>
      <c r="O86" s="1070" t="str">
        <f t="shared" si="6"/>
        <v>BAJO</v>
      </c>
      <c r="P86" s="553">
        <v>100</v>
      </c>
      <c r="Q86" s="553">
        <f t="shared" si="7"/>
        <v>400</v>
      </c>
      <c r="R86" s="961" t="str">
        <f t="shared" si="8"/>
        <v>II</v>
      </c>
      <c r="S86" s="1071" t="str">
        <f t="shared" si="9"/>
        <v>ACEPTABLE CON CONTROL ESPECIFICO</v>
      </c>
      <c r="T86" s="440" t="s">
        <v>26</v>
      </c>
      <c r="U86" s="440" t="s">
        <v>26</v>
      </c>
      <c r="V86" s="440" t="s">
        <v>175</v>
      </c>
      <c r="W86" s="641" t="s">
        <v>3571</v>
      </c>
      <c r="X86" s="493" t="s">
        <v>1606</v>
      </c>
    </row>
    <row r="87" spans="3:24" ht="409.6">
      <c r="C87" s="1812"/>
      <c r="D87" s="1813"/>
      <c r="E87" s="438" t="s">
        <v>6</v>
      </c>
      <c r="F87" s="488" t="s">
        <v>1853</v>
      </c>
      <c r="G87" s="438" t="s">
        <v>25</v>
      </c>
      <c r="H87" s="440" t="s">
        <v>177</v>
      </c>
      <c r="I87" s="440" t="s">
        <v>11</v>
      </c>
      <c r="J87" s="440" t="s">
        <v>11</v>
      </c>
      <c r="K87" s="440" t="s">
        <v>1436</v>
      </c>
      <c r="L87" s="410">
        <v>2</v>
      </c>
      <c r="M87" s="410">
        <v>2</v>
      </c>
      <c r="N87" s="553">
        <f t="shared" si="5"/>
        <v>4</v>
      </c>
      <c r="O87" s="1070" t="str">
        <f t="shared" si="6"/>
        <v>BAJO</v>
      </c>
      <c r="P87" s="553">
        <v>25</v>
      </c>
      <c r="Q87" s="553">
        <f t="shared" si="7"/>
        <v>100</v>
      </c>
      <c r="R87" s="961" t="str">
        <f t="shared" si="8"/>
        <v>III</v>
      </c>
      <c r="S87" s="1071" t="str">
        <f t="shared" si="9"/>
        <v>MEJORABLE</v>
      </c>
      <c r="T87" s="440" t="s">
        <v>26</v>
      </c>
      <c r="U87" s="440" t="s">
        <v>26</v>
      </c>
      <c r="V87" s="440" t="s">
        <v>175</v>
      </c>
      <c r="W87" s="499" t="s">
        <v>2893</v>
      </c>
      <c r="X87" s="493" t="s">
        <v>179</v>
      </c>
    </row>
    <row r="88" spans="3:24" ht="236.25" customHeight="1" thickBot="1">
      <c r="C88" s="1812"/>
      <c r="D88" s="1813"/>
      <c r="E88" s="438" t="s">
        <v>6</v>
      </c>
      <c r="F88" s="489" t="s">
        <v>1854</v>
      </c>
      <c r="G88" s="490" t="s">
        <v>20</v>
      </c>
      <c r="H88" s="491" t="s">
        <v>31</v>
      </c>
      <c r="I88" s="492" t="s">
        <v>11</v>
      </c>
      <c r="J88" s="492" t="s">
        <v>11</v>
      </c>
      <c r="K88" s="440" t="s">
        <v>1436</v>
      </c>
      <c r="L88" s="410">
        <v>2</v>
      </c>
      <c r="M88" s="410">
        <v>2</v>
      </c>
      <c r="N88" s="553">
        <f t="shared" si="5"/>
        <v>4</v>
      </c>
      <c r="O88" s="1070" t="str">
        <f t="shared" si="6"/>
        <v>BAJO</v>
      </c>
      <c r="P88" s="553">
        <v>100</v>
      </c>
      <c r="Q88" s="553">
        <f t="shared" si="7"/>
        <v>400</v>
      </c>
      <c r="R88" s="961" t="str">
        <f t="shared" si="8"/>
        <v>II</v>
      </c>
      <c r="S88" s="1071" t="str">
        <f t="shared" si="9"/>
        <v>ACEPTABLE CON CONTROL ESPECIFICO</v>
      </c>
      <c r="T88" s="491" t="s">
        <v>13</v>
      </c>
      <c r="U88" s="491" t="s">
        <v>13</v>
      </c>
      <c r="V88" s="491" t="s">
        <v>13</v>
      </c>
      <c r="W88" s="491" t="s">
        <v>2909</v>
      </c>
      <c r="X88" s="497" t="s">
        <v>13</v>
      </c>
    </row>
    <row r="89" spans="3:24" ht="201.75" customHeight="1" thickBot="1">
      <c r="C89" s="1812"/>
      <c r="D89" s="1813"/>
      <c r="E89" s="438" t="s">
        <v>157</v>
      </c>
      <c r="F89" s="502" t="s">
        <v>181</v>
      </c>
      <c r="G89" s="442" t="s">
        <v>81</v>
      </c>
      <c r="H89" s="450" t="s">
        <v>182</v>
      </c>
      <c r="I89" s="443" t="s">
        <v>11</v>
      </c>
      <c r="J89" s="443" t="s">
        <v>11</v>
      </c>
      <c r="K89" s="440" t="s">
        <v>1436</v>
      </c>
      <c r="L89" s="410">
        <v>2</v>
      </c>
      <c r="M89" s="410">
        <v>2</v>
      </c>
      <c r="N89" s="553">
        <f t="shared" si="5"/>
        <v>4</v>
      </c>
      <c r="O89" s="1070" t="str">
        <f t="shared" si="6"/>
        <v>BAJO</v>
      </c>
      <c r="P89" s="553">
        <v>25</v>
      </c>
      <c r="Q89" s="553">
        <f t="shared" si="7"/>
        <v>100</v>
      </c>
      <c r="R89" s="961" t="str">
        <f t="shared" si="8"/>
        <v>III</v>
      </c>
      <c r="S89" s="1071" t="str">
        <f t="shared" si="9"/>
        <v>MEJORABLE</v>
      </c>
      <c r="T89" s="443" t="s">
        <v>13</v>
      </c>
      <c r="U89" s="443" t="s">
        <v>13</v>
      </c>
      <c r="V89" s="443" t="s">
        <v>13</v>
      </c>
      <c r="W89" s="635" t="s">
        <v>2894</v>
      </c>
      <c r="X89" s="497" t="s">
        <v>13</v>
      </c>
    </row>
    <row r="90" spans="3:24" ht="234" customHeight="1" thickBot="1">
      <c r="C90" s="1814"/>
      <c r="D90" s="1815"/>
      <c r="E90" s="490" t="s">
        <v>157</v>
      </c>
      <c r="F90" s="642" t="s">
        <v>183</v>
      </c>
      <c r="G90" s="643" t="s">
        <v>81</v>
      </c>
      <c r="H90" s="644" t="s">
        <v>182</v>
      </c>
      <c r="I90" s="645" t="s">
        <v>11</v>
      </c>
      <c r="J90" s="645" t="s">
        <v>11</v>
      </c>
      <c r="K90" s="491" t="s">
        <v>1436</v>
      </c>
      <c r="L90" s="410">
        <v>2</v>
      </c>
      <c r="M90" s="410">
        <v>2</v>
      </c>
      <c r="N90" s="553">
        <f t="shared" si="5"/>
        <v>4</v>
      </c>
      <c r="O90" s="1070" t="str">
        <f t="shared" si="6"/>
        <v>BAJO</v>
      </c>
      <c r="P90" s="553">
        <v>25</v>
      </c>
      <c r="Q90" s="553">
        <f t="shared" si="7"/>
        <v>100</v>
      </c>
      <c r="R90" s="961" t="str">
        <f t="shared" si="8"/>
        <v>III</v>
      </c>
      <c r="S90" s="1071" t="str">
        <f t="shared" si="9"/>
        <v>MEJORABLE</v>
      </c>
      <c r="T90" s="645" t="s">
        <v>13</v>
      </c>
      <c r="U90" s="645" t="s">
        <v>13</v>
      </c>
      <c r="V90" s="645" t="s">
        <v>13</v>
      </c>
      <c r="W90" s="647" t="s">
        <v>2895</v>
      </c>
      <c r="X90" s="497" t="s">
        <v>13</v>
      </c>
    </row>
  </sheetData>
  <mergeCells count="26">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42:D67"/>
    <mergeCell ref="C73:D90"/>
    <mergeCell ref="C9:C36"/>
    <mergeCell ref="D9:D16"/>
    <mergeCell ref="E9:E16"/>
    <mergeCell ref="D17:D36"/>
    <mergeCell ref="E17:E36"/>
    <mergeCell ref="C37:C41"/>
    <mergeCell ref="D37:D41"/>
    <mergeCell ref="E37:E41"/>
  </mergeCells>
  <conditionalFormatting sqref="S9:S90">
    <cfRule type="containsText" dxfId="2066" priority="1" stopIfTrue="1" operator="containsText" text="MEJORABLE">
      <formula>NOT(ISERROR(SEARCH("MEJORABLE",S9)))</formula>
    </cfRule>
    <cfRule type="containsText" dxfId="2065" priority="2" stopIfTrue="1" operator="containsText" text="ACEPTABLE CON CONTROL ESPECIFICO">
      <formula>NOT(ISERROR(SEARCH("ACEPTABLE CON CONTROL ESPECIFICO",S9)))</formula>
    </cfRule>
    <cfRule type="containsText" dxfId="2064"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100-000000000000}">
          <x14:formula1>
            <xm:f>'G. NIVEL DE CONSECUENCIA'!$D$10:$D$13</xm:f>
          </x14:formula1>
          <xm:sqref>P9:P90</xm:sqref>
        </x14:dataValidation>
        <x14:dataValidation type="list" allowBlank="1" showInputMessage="1" showErrorMessage="1" promptTitle="NE" prompt="4 = Continua_x000a_3 = Frecuente_x000a_2 = Ocasional_x000a_1 = Esporádica" xr:uid="{00000000-0002-0000-2100-000001000000}">
          <x14:formula1>
            <xm:f>'D. NIVEL DE EXPOSICIÓN'!$D$8:$D$15</xm:f>
          </x14:formula1>
          <xm:sqref>M9:M90</xm:sqref>
        </x14:dataValidation>
        <x14:dataValidation type="list" allowBlank="1" showInputMessage="1" showErrorMessage="1" prompt="10 = Muy Alto_x000a_6 = Alto_x000a_2 = Medio_x000a_0 = Bajo" xr:uid="{00000000-0002-0000-2100-000002000000}">
          <x14:formula1>
            <xm:f>'C. NIVEL DE DEFICIENCIA'!$C$8:$C$17</xm:f>
          </x14:formula1>
          <xm:sqref>L9:L90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20"/>
  <dimension ref="C1:X90"/>
  <sheetViews>
    <sheetView view="pageBreakPreview" zoomScale="10" zoomScaleNormal="10" zoomScaleSheetLayoutView="10" workbookViewId="0">
      <selection sqref="A1:XFD1048576"/>
    </sheetView>
  </sheetViews>
  <sheetFormatPr baseColWidth="10" defaultColWidth="11.44140625" defaultRowHeight="14.4"/>
  <cols>
    <col min="1" max="2" width="11.44140625" style="660"/>
    <col min="3" max="3" width="40.6640625" style="660" customWidth="1"/>
    <col min="4" max="4" width="49.44140625" style="660" customWidth="1"/>
    <col min="5" max="5" width="36.44140625" style="660" customWidth="1"/>
    <col min="6" max="6" width="58.33203125" style="660" customWidth="1"/>
    <col min="7" max="7" width="54.33203125" style="958" customWidth="1"/>
    <col min="8" max="8" width="50.33203125" style="660" customWidth="1"/>
    <col min="9" max="9" width="37.6640625" style="660" customWidth="1"/>
    <col min="10" max="10" width="33.44140625" style="660" customWidth="1"/>
    <col min="11" max="11" width="34.6640625" style="660" customWidth="1"/>
    <col min="12" max="12" width="54.6640625" style="660" bestFit="1" customWidth="1"/>
    <col min="13" max="14" width="38.6640625" style="660" customWidth="1"/>
    <col min="15" max="15" width="53.6640625" style="660" customWidth="1"/>
    <col min="16" max="16" width="49.6640625" style="660" customWidth="1"/>
    <col min="17" max="17" width="48.44140625" style="660" customWidth="1"/>
    <col min="18" max="18" width="45" style="660" customWidth="1"/>
    <col min="19" max="19" width="52.44140625" style="660" customWidth="1"/>
    <col min="20" max="20" width="50.109375" style="660" customWidth="1"/>
    <col min="21" max="21" width="45" style="660" customWidth="1"/>
    <col min="22" max="22" width="57.33203125" style="660" customWidth="1"/>
    <col min="23" max="23" width="190.44140625" style="660" customWidth="1"/>
    <col min="24" max="24" width="54.44140625" style="661" customWidth="1"/>
    <col min="25" max="16384" width="11.44140625" style="660"/>
  </cols>
  <sheetData>
    <row r="1" spans="3:24"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row>
    <row r="2" spans="3:24"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row>
    <row r="3" spans="3:24" ht="27.75" customHeight="1">
      <c r="C3" s="1781"/>
      <c r="D3" s="1834" t="s">
        <v>4346</v>
      </c>
      <c r="E3" s="1835"/>
      <c r="F3" s="1835"/>
      <c r="G3" s="1835"/>
      <c r="H3" s="1835"/>
      <c r="I3" s="1835"/>
      <c r="J3" s="1835"/>
      <c r="K3" s="1835"/>
      <c r="L3" s="1835"/>
      <c r="M3" s="1835"/>
      <c r="N3" s="1835"/>
      <c r="O3" s="1835"/>
      <c r="P3" s="1835"/>
      <c r="Q3" s="1835"/>
      <c r="R3" s="1835"/>
      <c r="S3" s="1835"/>
      <c r="T3" s="1835"/>
      <c r="U3" s="1835"/>
      <c r="V3" s="1836"/>
      <c r="W3" s="480" t="s">
        <v>1875</v>
      </c>
      <c r="X3" s="1790"/>
    </row>
    <row r="4" spans="3:24" ht="86.25" customHeight="1">
      <c r="C4" s="1832"/>
      <c r="D4" s="1837"/>
      <c r="E4" s="1838"/>
      <c r="F4" s="1838"/>
      <c r="G4" s="1838"/>
      <c r="H4" s="1838"/>
      <c r="I4" s="1838"/>
      <c r="J4" s="1838"/>
      <c r="K4" s="1838"/>
      <c r="L4" s="1838"/>
      <c r="M4" s="1838"/>
      <c r="N4" s="1838"/>
      <c r="O4" s="1838"/>
      <c r="P4" s="1838"/>
      <c r="Q4" s="1838"/>
      <c r="R4" s="1838"/>
      <c r="S4" s="1838"/>
      <c r="T4" s="1838"/>
      <c r="U4" s="1838"/>
      <c r="V4" s="1839"/>
      <c r="W4" s="628" t="s">
        <v>2</v>
      </c>
      <c r="X4" s="1833"/>
    </row>
    <row r="5" spans="3:24" ht="125.25" customHeight="1">
      <c r="C5" s="629" t="s">
        <v>3</v>
      </c>
      <c r="D5" s="630">
        <v>43518</v>
      </c>
      <c r="E5" s="630">
        <v>43533</v>
      </c>
      <c r="F5" s="630">
        <v>43710</v>
      </c>
      <c r="G5" s="630">
        <v>43719</v>
      </c>
      <c r="H5" s="630">
        <v>43732</v>
      </c>
      <c r="I5" s="630">
        <v>44708</v>
      </c>
      <c r="J5" s="630">
        <v>44034</v>
      </c>
      <c r="K5" s="630">
        <v>44295</v>
      </c>
      <c r="L5" s="630">
        <v>45491</v>
      </c>
      <c r="M5" s="1103"/>
      <c r="N5" s="631"/>
      <c r="O5" s="631"/>
      <c r="P5" s="631"/>
      <c r="Q5" s="631"/>
      <c r="R5" s="631"/>
      <c r="S5" s="477"/>
      <c r="T5" s="471"/>
      <c r="U5" s="1786"/>
      <c r="V5" s="1786"/>
      <c r="W5" s="1791"/>
      <c r="X5" s="1792"/>
    </row>
    <row r="6" spans="3:24" ht="138.75" customHeight="1">
      <c r="C6" s="1840" t="s">
        <v>128</v>
      </c>
      <c r="D6" s="1841"/>
      <c r="E6" s="1842" t="s">
        <v>2911</v>
      </c>
      <c r="F6" s="1843"/>
      <c r="G6" s="1843"/>
      <c r="H6" s="1843"/>
      <c r="I6" s="1843"/>
      <c r="J6" s="1843"/>
      <c r="K6" s="1843"/>
      <c r="L6" s="1843"/>
      <c r="M6" s="1843"/>
      <c r="N6" s="1843"/>
      <c r="O6" s="1843"/>
      <c r="P6" s="1843"/>
      <c r="Q6" s="1843"/>
      <c r="R6" s="1843"/>
      <c r="S6" s="1843"/>
      <c r="T6" s="1843"/>
      <c r="U6" s="1843"/>
      <c r="V6" s="1843"/>
      <c r="W6" s="1843"/>
      <c r="X6" s="1844"/>
    </row>
    <row r="7" spans="3:24" ht="61.5" customHeight="1">
      <c r="C7" s="1845" t="s">
        <v>65</v>
      </c>
      <c r="D7" s="1847" t="s">
        <v>66</v>
      </c>
      <c r="E7" s="1847" t="s">
        <v>67</v>
      </c>
      <c r="F7" s="1850" t="s">
        <v>4</v>
      </c>
      <c r="G7" s="1851"/>
      <c r="H7" s="1847" t="s">
        <v>68</v>
      </c>
      <c r="I7" s="1850" t="s">
        <v>5</v>
      </c>
      <c r="J7" s="1852"/>
      <c r="K7" s="1851"/>
      <c r="L7" s="1810" t="s">
        <v>1166</v>
      </c>
      <c r="M7" s="1810"/>
      <c r="N7" s="1810"/>
      <c r="O7" s="1810"/>
      <c r="P7" s="1810"/>
      <c r="Q7" s="1810"/>
      <c r="R7" s="1810"/>
      <c r="S7" s="586" t="s">
        <v>1167</v>
      </c>
      <c r="T7" s="1809" t="s">
        <v>132</v>
      </c>
      <c r="U7" s="1809"/>
      <c r="V7" s="1809"/>
      <c r="W7" s="1809"/>
      <c r="X7" s="1811"/>
    </row>
    <row r="8" spans="3:24" ht="196.5" customHeight="1" thickBot="1">
      <c r="C8" s="1846"/>
      <c r="D8" s="1848"/>
      <c r="E8" s="1849"/>
      <c r="F8" s="585" t="s">
        <v>812</v>
      </c>
      <c r="G8" s="585" t="s">
        <v>813</v>
      </c>
      <c r="H8" s="1848"/>
      <c r="I8" s="585" t="s">
        <v>69</v>
      </c>
      <c r="J8" s="585" t="s">
        <v>70</v>
      </c>
      <c r="K8" s="585" t="s">
        <v>71</v>
      </c>
      <c r="L8" s="585" t="s">
        <v>72</v>
      </c>
      <c r="M8" s="585" t="s">
        <v>644</v>
      </c>
      <c r="N8" s="585" t="s">
        <v>73</v>
      </c>
      <c r="O8" s="585" t="s">
        <v>1168</v>
      </c>
      <c r="P8" s="585" t="s">
        <v>74</v>
      </c>
      <c r="Q8" s="585" t="s">
        <v>814</v>
      </c>
      <c r="R8" s="585" t="s">
        <v>650</v>
      </c>
      <c r="S8" s="585" t="s">
        <v>75</v>
      </c>
      <c r="T8" s="585" t="s">
        <v>653</v>
      </c>
      <c r="U8" s="585" t="s">
        <v>655</v>
      </c>
      <c r="V8" s="585" t="s">
        <v>76</v>
      </c>
      <c r="W8" s="632" t="s">
        <v>1162</v>
      </c>
      <c r="X8" s="498" t="s">
        <v>1163</v>
      </c>
    </row>
    <row r="9" spans="3:24" ht="364.5" customHeight="1">
      <c r="C9" s="1821" t="s">
        <v>77</v>
      </c>
      <c r="D9" s="1824" t="s">
        <v>226</v>
      </c>
      <c r="E9" s="1820" t="s">
        <v>6</v>
      </c>
      <c r="F9" s="470" t="s">
        <v>2805</v>
      </c>
      <c r="G9" s="438" t="s">
        <v>8</v>
      </c>
      <c r="H9" s="471" t="s">
        <v>9</v>
      </c>
      <c r="I9" s="440" t="s">
        <v>10</v>
      </c>
      <c r="J9" s="440" t="s">
        <v>11</v>
      </c>
      <c r="K9" s="440"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40" t="s">
        <v>13</v>
      </c>
      <c r="U9" s="440" t="s">
        <v>14</v>
      </c>
      <c r="V9" s="440" t="s">
        <v>14</v>
      </c>
      <c r="W9" s="440" t="s">
        <v>3563</v>
      </c>
      <c r="X9" s="493" t="s">
        <v>13</v>
      </c>
    </row>
    <row r="10" spans="3:24" ht="213" customHeight="1">
      <c r="C10" s="1822"/>
      <c r="D10" s="1449"/>
      <c r="E10" s="1820"/>
      <c r="F10" s="633" t="s">
        <v>2807</v>
      </c>
      <c r="G10" s="438" t="s">
        <v>8</v>
      </c>
      <c r="H10" s="437" t="s">
        <v>232</v>
      </c>
      <c r="I10" s="440" t="s">
        <v>11</v>
      </c>
      <c r="J10" s="440" t="s">
        <v>11</v>
      </c>
      <c r="K10" s="440" t="s">
        <v>11</v>
      </c>
      <c r="L10" s="410">
        <v>6</v>
      </c>
      <c r="M10" s="410">
        <v>2</v>
      </c>
      <c r="N10" s="553">
        <f t="shared" ref="N10:N73" si="0">+L10*M10</f>
        <v>12</v>
      </c>
      <c r="O10" s="1070" t="str">
        <f t="shared" ref="O10:O73" si="1">IF(N10&gt;=24,"MUY ALTO",IF(N10&gt;=10,"ALTO",IF(N10&gt;=6,"MEDIO","BAJO")))</f>
        <v>ALTO</v>
      </c>
      <c r="P10" s="553">
        <v>25</v>
      </c>
      <c r="Q10" s="553">
        <f t="shared" ref="Q10:Q73" si="2">+N10*P10</f>
        <v>300</v>
      </c>
      <c r="R10" s="961" t="str">
        <f t="shared" ref="R10:R73" si="3">IF(Q10&gt;=600,"I",IF(Q10&gt;=150,"II",IF(Q10&gt;=40,"III",IF(Q10&gt;=20,"IV"))))</f>
        <v>II</v>
      </c>
      <c r="S10" s="1071" t="str">
        <f t="shared" ref="S10:S73" si="4">IF(Q10&gt;=600,"NO ACEPTABLE",IF(Q10&gt;=150,"ACEPTABLE CON CONTROL ESPECIFICO",IF(Q10&gt;=40,"MEJORABLE",IF(Q10&gt;=20,"ACEPTABLE"))))</f>
        <v>ACEPTABLE CON CONTROL ESPECIFICO</v>
      </c>
      <c r="T10" s="472" t="s">
        <v>13</v>
      </c>
      <c r="U10" s="472" t="s">
        <v>13</v>
      </c>
      <c r="V10" s="472" t="s">
        <v>13</v>
      </c>
      <c r="W10" s="440" t="s">
        <v>2808</v>
      </c>
      <c r="X10" s="634" t="s">
        <v>13</v>
      </c>
    </row>
    <row r="11" spans="3:24" ht="190.5" customHeight="1">
      <c r="C11" s="1822"/>
      <c r="D11" s="1449"/>
      <c r="E11" s="1820"/>
      <c r="F11" s="437" t="s">
        <v>1780</v>
      </c>
      <c r="G11" s="438" t="s">
        <v>8</v>
      </c>
      <c r="H11" s="440" t="s">
        <v>315</v>
      </c>
      <c r="I11" s="440" t="s">
        <v>11</v>
      </c>
      <c r="J11" s="440" t="s">
        <v>11</v>
      </c>
      <c r="K11" s="440" t="s">
        <v>11</v>
      </c>
      <c r="L11" s="410">
        <v>6</v>
      </c>
      <c r="M11" s="410">
        <v>2</v>
      </c>
      <c r="N11" s="553">
        <f t="shared" si="0"/>
        <v>12</v>
      </c>
      <c r="O11" s="1070" t="str">
        <f t="shared" si="1"/>
        <v>ALTO</v>
      </c>
      <c r="P11" s="553">
        <v>25</v>
      </c>
      <c r="Q11" s="553">
        <f t="shared" si="2"/>
        <v>300</v>
      </c>
      <c r="R11" s="961" t="str">
        <f t="shared" si="3"/>
        <v>II</v>
      </c>
      <c r="S11" s="1071" t="str">
        <f t="shared" si="4"/>
        <v>ACEPTABLE CON CONTROL ESPECIFICO</v>
      </c>
      <c r="T11" s="440" t="s">
        <v>14</v>
      </c>
      <c r="U11" s="440" t="s">
        <v>14</v>
      </c>
      <c r="V11" s="440" t="s">
        <v>14</v>
      </c>
      <c r="W11" s="440" t="s">
        <v>2809</v>
      </c>
      <c r="X11" s="493" t="s">
        <v>13</v>
      </c>
    </row>
    <row r="12" spans="3:24" ht="276" customHeight="1">
      <c r="C12" s="1822"/>
      <c r="D12" s="1449"/>
      <c r="E12" s="1820"/>
      <c r="F12" s="437" t="s">
        <v>2810</v>
      </c>
      <c r="G12" s="438" t="s">
        <v>17</v>
      </c>
      <c r="H12" s="440" t="s">
        <v>47</v>
      </c>
      <c r="I12" s="440" t="s">
        <v>45</v>
      </c>
      <c r="J12" s="440" t="s">
        <v>11</v>
      </c>
      <c r="K12" s="440" t="s">
        <v>11</v>
      </c>
      <c r="L12" s="410">
        <v>2</v>
      </c>
      <c r="M12" s="410">
        <v>2</v>
      </c>
      <c r="N12" s="553">
        <f t="shared" si="0"/>
        <v>4</v>
      </c>
      <c r="O12" s="1070" t="str">
        <f t="shared" si="1"/>
        <v>BAJO</v>
      </c>
      <c r="P12" s="553">
        <v>25</v>
      </c>
      <c r="Q12" s="553">
        <f t="shared" si="2"/>
        <v>100</v>
      </c>
      <c r="R12" s="961" t="str">
        <f t="shared" si="3"/>
        <v>III</v>
      </c>
      <c r="S12" s="1071" t="str">
        <f t="shared" si="4"/>
        <v>MEJORABLE</v>
      </c>
      <c r="T12" s="472" t="s">
        <v>13</v>
      </c>
      <c r="U12" s="440" t="s">
        <v>14</v>
      </c>
      <c r="V12" s="471" t="s">
        <v>14</v>
      </c>
      <c r="W12" s="440" t="s">
        <v>2811</v>
      </c>
      <c r="X12" s="493" t="s">
        <v>13</v>
      </c>
    </row>
    <row r="13" spans="3:24" ht="164.25" customHeight="1">
      <c r="C13" s="1822"/>
      <c r="D13" s="1449"/>
      <c r="E13" s="1820"/>
      <c r="F13" s="437" t="s">
        <v>1823</v>
      </c>
      <c r="G13" s="470" t="s">
        <v>20</v>
      </c>
      <c r="H13" s="437" t="s">
        <v>227</v>
      </c>
      <c r="I13" s="444" t="s">
        <v>42</v>
      </c>
      <c r="J13" s="444" t="s">
        <v>11</v>
      </c>
      <c r="K13" s="444" t="s">
        <v>11</v>
      </c>
      <c r="L13" s="410">
        <v>2</v>
      </c>
      <c r="M13" s="410">
        <v>2</v>
      </c>
      <c r="N13" s="553">
        <f t="shared" si="0"/>
        <v>4</v>
      </c>
      <c r="O13" s="1070" t="str">
        <f t="shared" si="1"/>
        <v>BAJO</v>
      </c>
      <c r="P13" s="553">
        <v>25</v>
      </c>
      <c r="Q13" s="553">
        <f t="shared" si="2"/>
        <v>100</v>
      </c>
      <c r="R13" s="961" t="str">
        <f t="shared" si="3"/>
        <v>III</v>
      </c>
      <c r="S13" s="1071" t="str">
        <f t="shared" si="4"/>
        <v>MEJORABLE</v>
      </c>
      <c r="T13" s="440" t="s">
        <v>14</v>
      </c>
      <c r="U13" s="440" t="s">
        <v>14</v>
      </c>
      <c r="V13" s="440" t="s">
        <v>14</v>
      </c>
      <c r="W13" s="440" t="s">
        <v>3564</v>
      </c>
      <c r="X13" s="493" t="s">
        <v>13</v>
      </c>
    </row>
    <row r="14" spans="3:24" ht="219" customHeight="1">
      <c r="C14" s="1822"/>
      <c r="D14" s="1449"/>
      <c r="E14" s="1820"/>
      <c r="F14" s="475" t="s">
        <v>2813</v>
      </c>
      <c r="G14" s="438" t="s">
        <v>20</v>
      </c>
      <c r="H14" s="440" t="s">
        <v>228</v>
      </c>
      <c r="I14" s="444" t="s">
        <v>11</v>
      </c>
      <c r="J14" s="444" t="s">
        <v>1592</v>
      </c>
      <c r="K14" s="444" t="s">
        <v>11</v>
      </c>
      <c r="L14" s="410">
        <v>2</v>
      </c>
      <c r="M14" s="410">
        <v>2</v>
      </c>
      <c r="N14" s="553">
        <f t="shared" si="0"/>
        <v>4</v>
      </c>
      <c r="O14" s="1070" t="str">
        <f t="shared" si="1"/>
        <v>BAJO</v>
      </c>
      <c r="P14" s="553">
        <v>25</v>
      </c>
      <c r="Q14" s="553">
        <f t="shared" si="2"/>
        <v>100</v>
      </c>
      <c r="R14" s="961" t="str">
        <f t="shared" si="3"/>
        <v>III</v>
      </c>
      <c r="S14" s="1071" t="str">
        <f t="shared" si="4"/>
        <v>MEJORABLE</v>
      </c>
      <c r="T14" s="472" t="s">
        <v>13</v>
      </c>
      <c r="U14" s="440" t="s">
        <v>14</v>
      </c>
      <c r="V14" s="440" t="s">
        <v>14</v>
      </c>
      <c r="W14" s="440" t="s">
        <v>4815</v>
      </c>
      <c r="X14" s="493" t="s">
        <v>13</v>
      </c>
    </row>
    <row r="15" spans="3:24" ht="310.5" customHeight="1">
      <c r="C15" s="1822"/>
      <c r="D15" s="1449"/>
      <c r="E15" s="1820"/>
      <c r="F15" s="478" t="s">
        <v>2815</v>
      </c>
      <c r="G15" s="470" t="s">
        <v>20</v>
      </c>
      <c r="H15" s="437" t="s">
        <v>235</v>
      </c>
      <c r="I15" s="444" t="s">
        <v>11</v>
      </c>
      <c r="J15" s="444" t="s">
        <v>11</v>
      </c>
      <c r="K15" s="444" t="s">
        <v>11</v>
      </c>
      <c r="L15" s="410">
        <v>2</v>
      </c>
      <c r="M15" s="410">
        <v>2</v>
      </c>
      <c r="N15" s="553">
        <f t="shared" si="0"/>
        <v>4</v>
      </c>
      <c r="O15" s="1070" t="str">
        <f t="shared" si="1"/>
        <v>BAJO</v>
      </c>
      <c r="P15" s="553">
        <v>25</v>
      </c>
      <c r="Q15" s="553">
        <f t="shared" si="2"/>
        <v>100</v>
      </c>
      <c r="R15" s="961" t="str">
        <f t="shared" si="3"/>
        <v>III</v>
      </c>
      <c r="S15" s="1071" t="str">
        <f t="shared" si="4"/>
        <v>MEJORABLE</v>
      </c>
      <c r="T15" s="440" t="s">
        <v>14</v>
      </c>
      <c r="U15" s="440" t="s">
        <v>14</v>
      </c>
      <c r="V15" s="437" t="s">
        <v>236</v>
      </c>
      <c r="W15" s="440" t="s">
        <v>13</v>
      </c>
      <c r="X15" s="493" t="s">
        <v>13</v>
      </c>
    </row>
    <row r="16" spans="3:24" ht="318.75" customHeight="1">
      <c r="C16" s="1822"/>
      <c r="D16" s="1825"/>
      <c r="E16" s="1820"/>
      <c r="F16" s="478" t="s">
        <v>2816</v>
      </c>
      <c r="G16" s="470" t="s">
        <v>20</v>
      </c>
      <c r="H16" s="437" t="s">
        <v>237</v>
      </c>
      <c r="I16" s="444" t="s">
        <v>11</v>
      </c>
      <c r="J16" s="444" t="s">
        <v>891</v>
      </c>
      <c r="K16" s="444" t="s">
        <v>11</v>
      </c>
      <c r="L16" s="410">
        <v>2</v>
      </c>
      <c r="M16" s="410">
        <v>2</v>
      </c>
      <c r="N16" s="553">
        <f t="shared" si="0"/>
        <v>4</v>
      </c>
      <c r="O16" s="1070" t="str">
        <f t="shared" si="1"/>
        <v>BAJO</v>
      </c>
      <c r="P16" s="553">
        <v>25</v>
      </c>
      <c r="Q16" s="553">
        <f t="shared" si="2"/>
        <v>100</v>
      </c>
      <c r="R16" s="961" t="str">
        <f t="shared" si="3"/>
        <v>III</v>
      </c>
      <c r="S16" s="1071" t="str">
        <f t="shared" si="4"/>
        <v>MEJORABLE</v>
      </c>
      <c r="T16" s="440" t="s">
        <v>14</v>
      </c>
      <c r="U16" s="440" t="s">
        <v>14</v>
      </c>
      <c r="V16" s="437" t="s">
        <v>892</v>
      </c>
      <c r="W16" s="440" t="s">
        <v>2817</v>
      </c>
      <c r="X16" s="493" t="s">
        <v>13</v>
      </c>
    </row>
    <row r="17" spans="3:24" ht="341.25" customHeight="1">
      <c r="C17" s="1822"/>
      <c r="D17" s="1826" t="s">
        <v>268</v>
      </c>
      <c r="E17" s="1829" t="s">
        <v>6</v>
      </c>
      <c r="F17" s="478" t="s">
        <v>2818</v>
      </c>
      <c r="G17" s="470" t="s">
        <v>195</v>
      </c>
      <c r="H17" s="437" t="s">
        <v>197</v>
      </c>
      <c r="I17" s="444" t="s">
        <v>11</v>
      </c>
      <c r="J17" s="444" t="s">
        <v>196</v>
      </c>
      <c r="K17" s="444" t="s">
        <v>196</v>
      </c>
      <c r="L17" s="410">
        <v>2</v>
      </c>
      <c r="M17" s="410">
        <v>2</v>
      </c>
      <c r="N17" s="553">
        <f t="shared" si="0"/>
        <v>4</v>
      </c>
      <c r="O17" s="1070" t="str">
        <f t="shared" si="1"/>
        <v>BAJO</v>
      </c>
      <c r="P17" s="553">
        <v>25</v>
      </c>
      <c r="Q17" s="553">
        <f t="shared" si="2"/>
        <v>100</v>
      </c>
      <c r="R17" s="961" t="str">
        <f t="shared" si="3"/>
        <v>III</v>
      </c>
      <c r="S17" s="1071" t="str">
        <f t="shared" si="4"/>
        <v>MEJORABLE</v>
      </c>
      <c r="T17" s="440" t="s">
        <v>91</v>
      </c>
      <c r="U17" s="440" t="s">
        <v>91</v>
      </c>
      <c r="V17" s="437" t="s">
        <v>91</v>
      </c>
      <c r="W17" s="440" t="s">
        <v>2819</v>
      </c>
      <c r="X17" s="493" t="s">
        <v>13</v>
      </c>
    </row>
    <row r="18" spans="3:24" ht="188.25" customHeight="1">
      <c r="C18" s="1822"/>
      <c r="D18" s="1827"/>
      <c r="E18" s="1830"/>
      <c r="F18" s="478" t="s">
        <v>2820</v>
      </c>
      <c r="G18" s="470" t="s">
        <v>8</v>
      </c>
      <c r="H18" s="437" t="s">
        <v>3565</v>
      </c>
      <c r="I18" s="444" t="s">
        <v>11</v>
      </c>
      <c r="J18" s="444" t="s">
        <v>11</v>
      </c>
      <c r="K18" s="444" t="s">
        <v>189</v>
      </c>
      <c r="L18" s="410">
        <v>6</v>
      </c>
      <c r="M18" s="410">
        <v>2</v>
      </c>
      <c r="N18" s="553">
        <f t="shared" si="0"/>
        <v>12</v>
      </c>
      <c r="O18" s="1070" t="str">
        <f t="shared" si="1"/>
        <v>ALTO</v>
      </c>
      <c r="P18" s="553">
        <v>25</v>
      </c>
      <c r="Q18" s="553">
        <f t="shared" si="2"/>
        <v>300</v>
      </c>
      <c r="R18" s="961" t="str">
        <f t="shared" si="3"/>
        <v>II</v>
      </c>
      <c r="S18" s="1071" t="str">
        <f t="shared" si="4"/>
        <v>ACEPTABLE CON CONTROL ESPECIFICO</v>
      </c>
      <c r="T18" s="440" t="s">
        <v>91</v>
      </c>
      <c r="U18" s="440" t="s">
        <v>91</v>
      </c>
      <c r="V18" s="437" t="s">
        <v>91</v>
      </c>
      <c r="W18" s="440" t="s">
        <v>3555</v>
      </c>
      <c r="X18" s="493" t="s">
        <v>190</v>
      </c>
    </row>
    <row r="19" spans="3:24" ht="193.2">
      <c r="C19" s="1822"/>
      <c r="D19" s="1827"/>
      <c r="E19" s="1830"/>
      <c r="F19" s="445" t="s">
        <v>2821</v>
      </c>
      <c r="G19" s="470" t="s">
        <v>8</v>
      </c>
      <c r="H19" s="437" t="s">
        <v>3511</v>
      </c>
      <c r="I19" s="444" t="s">
        <v>11</v>
      </c>
      <c r="J19" s="444" t="s">
        <v>11</v>
      </c>
      <c r="K19" s="444" t="s">
        <v>189</v>
      </c>
      <c r="L19" s="410">
        <v>6</v>
      </c>
      <c r="M19" s="410">
        <v>2</v>
      </c>
      <c r="N19" s="553">
        <f t="shared" si="0"/>
        <v>12</v>
      </c>
      <c r="O19" s="1070" t="str">
        <f t="shared" si="1"/>
        <v>ALTO</v>
      </c>
      <c r="P19" s="553">
        <v>25</v>
      </c>
      <c r="Q19" s="553">
        <f t="shared" si="2"/>
        <v>300</v>
      </c>
      <c r="R19" s="961" t="str">
        <f t="shared" si="3"/>
        <v>II</v>
      </c>
      <c r="S19" s="1071" t="str">
        <f t="shared" si="4"/>
        <v>ACEPTABLE CON CONTROL ESPECIFICO</v>
      </c>
      <c r="T19" s="440" t="s">
        <v>91</v>
      </c>
      <c r="U19" s="440" t="s">
        <v>91</v>
      </c>
      <c r="V19" s="437" t="s">
        <v>91</v>
      </c>
      <c r="W19" s="440" t="s">
        <v>3555</v>
      </c>
      <c r="X19" s="493" t="s">
        <v>190</v>
      </c>
    </row>
    <row r="20" spans="3:24" ht="367.5" customHeight="1">
      <c r="C20" s="1822"/>
      <c r="D20" s="1827"/>
      <c r="E20" s="1830"/>
      <c r="F20" s="478" t="s">
        <v>2822</v>
      </c>
      <c r="G20" s="470" t="s">
        <v>20</v>
      </c>
      <c r="H20" s="437" t="s">
        <v>201</v>
      </c>
      <c r="I20" s="444" t="s">
        <v>11</v>
      </c>
      <c r="J20" s="444" t="s">
        <v>196</v>
      </c>
      <c r="K20" s="444" t="s">
        <v>196</v>
      </c>
      <c r="L20" s="410">
        <v>2</v>
      </c>
      <c r="M20" s="410">
        <v>2</v>
      </c>
      <c r="N20" s="553">
        <f t="shared" si="0"/>
        <v>4</v>
      </c>
      <c r="O20" s="1070" t="str">
        <f t="shared" si="1"/>
        <v>BAJO</v>
      </c>
      <c r="P20" s="553">
        <v>25</v>
      </c>
      <c r="Q20" s="553">
        <f t="shared" si="2"/>
        <v>100</v>
      </c>
      <c r="R20" s="961" t="str">
        <f t="shared" si="3"/>
        <v>III</v>
      </c>
      <c r="S20" s="1071" t="str">
        <f t="shared" si="4"/>
        <v>MEJORABLE</v>
      </c>
      <c r="T20" s="440" t="s">
        <v>91</v>
      </c>
      <c r="U20" s="440" t="s">
        <v>91</v>
      </c>
      <c r="V20" s="437" t="s">
        <v>91</v>
      </c>
      <c r="W20" s="440" t="s">
        <v>2823</v>
      </c>
      <c r="X20" s="493" t="s">
        <v>13</v>
      </c>
    </row>
    <row r="21" spans="3:24" ht="279" customHeight="1">
      <c r="C21" s="1822"/>
      <c r="D21" s="1827"/>
      <c r="E21" s="1830"/>
      <c r="F21" s="445" t="s">
        <v>2824</v>
      </c>
      <c r="G21" s="470" t="s">
        <v>20</v>
      </c>
      <c r="H21" s="437" t="s">
        <v>1352</v>
      </c>
      <c r="I21" s="444" t="s">
        <v>11</v>
      </c>
      <c r="J21" s="444" t="s">
        <v>11</v>
      </c>
      <c r="K21" s="444" t="s">
        <v>11</v>
      </c>
      <c r="L21" s="410">
        <v>2</v>
      </c>
      <c r="M21" s="410">
        <v>2</v>
      </c>
      <c r="N21" s="553">
        <f t="shared" si="0"/>
        <v>4</v>
      </c>
      <c r="O21" s="1070" t="str">
        <f t="shared" si="1"/>
        <v>BAJO</v>
      </c>
      <c r="P21" s="553">
        <v>25</v>
      </c>
      <c r="Q21" s="553">
        <f t="shared" si="2"/>
        <v>100</v>
      </c>
      <c r="R21" s="961" t="str">
        <f t="shared" si="3"/>
        <v>III</v>
      </c>
      <c r="S21" s="1071" t="str">
        <f t="shared" si="4"/>
        <v>MEJORABLE</v>
      </c>
      <c r="T21" s="440" t="s">
        <v>91</v>
      </c>
      <c r="U21" s="440" t="s">
        <v>91</v>
      </c>
      <c r="V21" s="437" t="s">
        <v>91</v>
      </c>
      <c r="W21" s="440" t="s">
        <v>2901</v>
      </c>
      <c r="X21" s="493" t="s">
        <v>13</v>
      </c>
    </row>
    <row r="22" spans="3:24" ht="279" customHeight="1">
      <c r="C22" s="1822"/>
      <c r="D22" s="1827"/>
      <c r="E22" s="1830"/>
      <c r="F22" s="478" t="s">
        <v>2825</v>
      </c>
      <c r="G22" s="470" t="s">
        <v>195</v>
      </c>
      <c r="H22" s="437" t="s">
        <v>194</v>
      </c>
      <c r="I22" s="444" t="s">
        <v>193</v>
      </c>
      <c r="J22" s="444" t="s">
        <v>193</v>
      </c>
      <c r="K22" s="444" t="s">
        <v>193</v>
      </c>
      <c r="L22" s="410">
        <v>2</v>
      </c>
      <c r="M22" s="410">
        <v>2</v>
      </c>
      <c r="N22" s="553">
        <f t="shared" si="0"/>
        <v>4</v>
      </c>
      <c r="O22" s="1070" t="str">
        <f t="shared" si="1"/>
        <v>BAJO</v>
      </c>
      <c r="P22" s="553">
        <v>25</v>
      </c>
      <c r="Q22" s="553">
        <f t="shared" si="2"/>
        <v>100</v>
      </c>
      <c r="R22" s="961" t="str">
        <f t="shared" si="3"/>
        <v>III</v>
      </c>
      <c r="S22" s="1071" t="str">
        <f t="shared" si="4"/>
        <v>MEJORABLE</v>
      </c>
      <c r="T22" s="440" t="s">
        <v>91</v>
      </c>
      <c r="U22" s="440" t="s">
        <v>91</v>
      </c>
      <c r="V22" s="437" t="s">
        <v>91</v>
      </c>
      <c r="W22" s="440" t="s">
        <v>1353</v>
      </c>
      <c r="X22" s="493" t="s">
        <v>13</v>
      </c>
    </row>
    <row r="23" spans="3:24" ht="315.75" customHeight="1">
      <c r="C23" s="1822"/>
      <c r="D23" s="1827"/>
      <c r="E23" s="1830"/>
      <c r="F23" s="478" t="s">
        <v>2826</v>
      </c>
      <c r="G23" s="470" t="s">
        <v>8</v>
      </c>
      <c r="H23" s="437" t="s">
        <v>3511</v>
      </c>
      <c r="I23" s="444" t="s">
        <v>11</v>
      </c>
      <c r="J23" s="444" t="s">
        <v>11</v>
      </c>
      <c r="K23" s="444" t="s">
        <v>189</v>
      </c>
      <c r="L23" s="410">
        <v>6</v>
      </c>
      <c r="M23" s="410">
        <v>2</v>
      </c>
      <c r="N23" s="553">
        <f t="shared" si="0"/>
        <v>12</v>
      </c>
      <c r="O23" s="1070" t="str">
        <f t="shared" si="1"/>
        <v>ALTO</v>
      </c>
      <c r="P23" s="553">
        <v>25</v>
      </c>
      <c r="Q23" s="553">
        <f t="shared" si="2"/>
        <v>300</v>
      </c>
      <c r="R23" s="961" t="str">
        <f t="shared" si="3"/>
        <v>II</v>
      </c>
      <c r="S23" s="1071" t="str">
        <f t="shared" si="4"/>
        <v>ACEPTABLE CON CONTROL ESPECIFICO</v>
      </c>
      <c r="T23" s="440" t="s">
        <v>91</v>
      </c>
      <c r="U23" s="440" t="s">
        <v>91</v>
      </c>
      <c r="V23" s="437" t="s">
        <v>91</v>
      </c>
      <c r="W23" s="440" t="s">
        <v>2827</v>
      </c>
      <c r="X23" s="493" t="s">
        <v>1341</v>
      </c>
    </row>
    <row r="24" spans="3:24" ht="251.25" customHeight="1">
      <c r="C24" s="1822"/>
      <c r="D24" s="1827"/>
      <c r="E24" s="1830"/>
      <c r="F24" s="478" t="s">
        <v>2828</v>
      </c>
      <c r="G24" s="470" t="s">
        <v>1242</v>
      </c>
      <c r="H24" s="437" t="s">
        <v>1346</v>
      </c>
      <c r="I24" s="444" t="s">
        <v>11</v>
      </c>
      <c r="J24" s="444" t="s">
        <v>11</v>
      </c>
      <c r="K24" s="444" t="s">
        <v>204</v>
      </c>
      <c r="L24" s="410">
        <v>6</v>
      </c>
      <c r="M24" s="410">
        <v>2</v>
      </c>
      <c r="N24" s="553">
        <f t="shared" si="0"/>
        <v>12</v>
      </c>
      <c r="O24" s="1070" t="str">
        <f t="shared" si="1"/>
        <v>ALTO</v>
      </c>
      <c r="P24" s="553">
        <v>25</v>
      </c>
      <c r="Q24" s="553">
        <f t="shared" si="2"/>
        <v>300</v>
      </c>
      <c r="R24" s="961" t="str">
        <f t="shared" si="3"/>
        <v>II</v>
      </c>
      <c r="S24" s="1071" t="str">
        <f t="shared" si="4"/>
        <v>ACEPTABLE CON CONTROL ESPECIFICO</v>
      </c>
      <c r="T24" s="440" t="s">
        <v>91</v>
      </c>
      <c r="U24" s="440" t="s">
        <v>91</v>
      </c>
      <c r="V24" s="437" t="s">
        <v>91</v>
      </c>
      <c r="W24" s="440" t="s">
        <v>4816</v>
      </c>
      <c r="X24" s="493" t="s">
        <v>13</v>
      </c>
    </row>
    <row r="25" spans="3:24" ht="330.75" customHeight="1">
      <c r="C25" s="1822"/>
      <c r="D25" s="1827"/>
      <c r="E25" s="1830"/>
      <c r="F25" s="478" t="s">
        <v>2829</v>
      </c>
      <c r="G25" s="470" t="s">
        <v>8</v>
      </c>
      <c r="H25" s="437" t="s">
        <v>1339</v>
      </c>
      <c r="I25" s="444" t="s">
        <v>11</v>
      </c>
      <c r="J25" s="444" t="s">
        <v>1340</v>
      </c>
      <c r="K25" s="444" t="s">
        <v>11</v>
      </c>
      <c r="L25" s="410">
        <v>6</v>
      </c>
      <c r="M25" s="410">
        <v>2</v>
      </c>
      <c r="N25" s="553">
        <f t="shared" si="0"/>
        <v>12</v>
      </c>
      <c r="O25" s="1070" t="str">
        <f t="shared" si="1"/>
        <v>ALTO</v>
      </c>
      <c r="P25" s="553">
        <v>25</v>
      </c>
      <c r="Q25" s="553">
        <f t="shared" si="2"/>
        <v>300</v>
      </c>
      <c r="R25" s="961" t="str">
        <f t="shared" si="3"/>
        <v>II</v>
      </c>
      <c r="S25" s="1071" t="str">
        <f t="shared" si="4"/>
        <v>ACEPTABLE CON CONTROL ESPECIFICO</v>
      </c>
      <c r="T25" s="440" t="s">
        <v>91</v>
      </c>
      <c r="U25" s="440" t="s">
        <v>91</v>
      </c>
      <c r="V25" s="437" t="s">
        <v>91</v>
      </c>
      <c r="W25" s="440" t="s">
        <v>3557</v>
      </c>
      <c r="X25" s="493" t="s">
        <v>13</v>
      </c>
    </row>
    <row r="26" spans="3:24" ht="368.25" customHeight="1">
      <c r="C26" s="1822"/>
      <c r="D26" s="1827"/>
      <c r="E26" s="1830"/>
      <c r="F26" s="479" t="s">
        <v>2830</v>
      </c>
      <c r="G26" s="470" t="s">
        <v>20</v>
      </c>
      <c r="H26" s="444" t="s">
        <v>198</v>
      </c>
      <c r="I26" s="444" t="s">
        <v>11</v>
      </c>
      <c r="J26" s="444" t="s">
        <v>196</v>
      </c>
      <c r="K26" s="444" t="s">
        <v>196</v>
      </c>
      <c r="L26" s="410">
        <v>2</v>
      </c>
      <c r="M26" s="410">
        <v>2</v>
      </c>
      <c r="N26" s="553">
        <f t="shared" si="0"/>
        <v>4</v>
      </c>
      <c r="O26" s="1070" t="str">
        <f t="shared" si="1"/>
        <v>BAJO</v>
      </c>
      <c r="P26" s="553">
        <v>100</v>
      </c>
      <c r="Q26" s="553">
        <f t="shared" si="2"/>
        <v>400</v>
      </c>
      <c r="R26" s="961" t="str">
        <f t="shared" si="3"/>
        <v>II</v>
      </c>
      <c r="S26" s="1071" t="str">
        <f t="shared" si="4"/>
        <v>ACEPTABLE CON CONTROL ESPECIFICO</v>
      </c>
      <c r="T26" s="440" t="s">
        <v>91</v>
      </c>
      <c r="U26" s="440" t="s">
        <v>91</v>
      </c>
      <c r="V26" s="437" t="s">
        <v>91</v>
      </c>
      <c r="W26" s="440" t="s">
        <v>2902</v>
      </c>
      <c r="X26" s="493" t="s">
        <v>190</v>
      </c>
    </row>
    <row r="27" spans="3:24" ht="223.5" customHeight="1">
      <c r="C27" s="1822"/>
      <c r="D27" s="1827"/>
      <c r="E27" s="1830"/>
      <c r="F27" s="478" t="s">
        <v>2832</v>
      </c>
      <c r="G27" s="470" t="s">
        <v>20</v>
      </c>
      <c r="H27" s="437" t="s">
        <v>1354</v>
      </c>
      <c r="I27" s="444" t="s">
        <v>11</v>
      </c>
      <c r="J27" s="444" t="s">
        <v>196</v>
      </c>
      <c r="K27" s="444" t="s">
        <v>196</v>
      </c>
      <c r="L27" s="410">
        <v>2</v>
      </c>
      <c r="M27" s="410">
        <v>2</v>
      </c>
      <c r="N27" s="553">
        <f t="shared" si="0"/>
        <v>4</v>
      </c>
      <c r="O27" s="1070" t="str">
        <f t="shared" si="1"/>
        <v>BAJO</v>
      </c>
      <c r="P27" s="553">
        <v>25</v>
      </c>
      <c r="Q27" s="553">
        <f t="shared" si="2"/>
        <v>100</v>
      </c>
      <c r="R27" s="961" t="str">
        <f t="shared" si="3"/>
        <v>III</v>
      </c>
      <c r="S27" s="1071" t="str">
        <f t="shared" si="4"/>
        <v>MEJORABLE</v>
      </c>
      <c r="T27" s="440" t="s">
        <v>91</v>
      </c>
      <c r="U27" s="440" t="s">
        <v>91</v>
      </c>
      <c r="V27" s="437" t="s">
        <v>91</v>
      </c>
      <c r="W27" s="440" t="s">
        <v>218</v>
      </c>
      <c r="X27" s="493" t="s">
        <v>13</v>
      </c>
    </row>
    <row r="28" spans="3:24" ht="249" customHeight="1">
      <c r="C28" s="1822"/>
      <c r="D28" s="1827"/>
      <c r="E28" s="1830"/>
      <c r="F28" s="478" t="s">
        <v>2834</v>
      </c>
      <c r="G28" s="470" t="s">
        <v>219</v>
      </c>
      <c r="H28" s="437" t="s">
        <v>220</v>
      </c>
      <c r="I28" s="444" t="s">
        <v>1477</v>
      </c>
      <c r="J28" s="444" t="s">
        <v>11</v>
      </c>
      <c r="K28" s="444" t="s">
        <v>1593</v>
      </c>
      <c r="L28" s="410">
        <v>2</v>
      </c>
      <c r="M28" s="410">
        <v>2</v>
      </c>
      <c r="N28" s="553">
        <f t="shared" si="0"/>
        <v>4</v>
      </c>
      <c r="O28" s="1070" t="str">
        <f t="shared" si="1"/>
        <v>BAJO</v>
      </c>
      <c r="P28" s="553">
        <v>25</v>
      </c>
      <c r="Q28" s="553">
        <f t="shared" si="2"/>
        <v>100</v>
      </c>
      <c r="R28" s="961" t="str">
        <f t="shared" si="3"/>
        <v>III</v>
      </c>
      <c r="S28" s="1071" t="str">
        <f t="shared" si="4"/>
        <v>MEJORABLE</v>
      </c>
      <c r="T28" s="440" t="s">
        <v>91</v>
      </c>
      <c r="U28" s="440" t="s">
        <v>91</v>
      </c>
      <c r="V28" s="437" t="s">
        <v>91</v>
      </c>
      <c r="W28" s="440" t="s">
        <v>2835</v>
      </c>
      <c r="X28" s="493" t="s">
        <v>221</v>
      </c>
    </row>
    <row r="29" spans="3:24" ht="247.5" customHeight="1">
      <c r="C29" s="1822"/>
      <c r="D29" s="1827"/>
      <c r="E29" s="1830"/>
      <c r="F29" s="478" t="s">
        <v>2836</v>
      </c>
      <c r="G29" s="470" t="s">
        <v>8</v>
      </c>
      <c r="H29" s="437" t="s">
        <v>1339</v>
      </c>
      <c r="I29" s="444" t="s">
        <v>11</v>
      </c>
      <c r="J29" s="444" t="s">
        <v>1340</v>
      </c>
      <c r="K29" s="444" t="s">
        <v>11</v>
      </c>
      <c r="L29" s="410">
        <v>2</v>
      </c>
      <c r="M29" s="410">
        <v>2</v>
      </c>
      <c r="N29" s="553">
        <f t="shared" si="0"/>
        <v>4</v>
      </c>
      <c r="O29" s="1070" t="str">
        <f t="shared" si="1"/>
        <v>BAJO</v>
      </c>
      <c r="P29" s="553">
        <v>25</v>
      </c>
      <c r="Q29" s="553">
        <f t="shared" si="2"/>
        <v>100</v>
      </c>
      <c r="R29" s="961" t="str">
        <f t="shared" si="3"/>
        <v>III</v>
      </c>
      <c r="S29" s="1071" t="str">
        <f t="shared" si="4"/>
        <v>MEJORABLE</v>
      </c>
      <c r="T29" s="440" t="s">
        <v>91</v>
      </c>
      <c r="U29" s="440" t="s">
        <v>91</v>
      </c>
      <c r="V29" s="437" t="s">
        <v>91</v>
      </c>
      <c r="W29" s="440" t="s">
        <v>3558</v>
      </c>
      <c r="X29" s="493" t="s">
        <v>13</v>
      </c>
    </row>
    <row r="30" spans="3:24" ht="247.5" customHeight="1">
      <c r="C30" s="1822"/>
      <c r="D30" s="1827"/>
      <c r="E30" s="1830"/>
      <c r="F30" s="478" t="s">
        <v>2837</v>
      </c>
      <c r="G30" s="470" t="s">
        <v>8</v>
      </c>
      <c r="H30" s="437" t="s">
        <v>222</v>
      </c>
      <c r="I30" s="444" t="s">
        <v>11</v>
      </c>
      <c r="J30" s="444" t="s">
        <v>11</v>
      </c>
      <c r="K30" s="444" t="s">
        <v>223</v>
      </c>
      <c r="L30" s="410">
        <v>6</v>
      </c>
      <c r="M30" s="410">
        <v>2</v>
      </c>
      <c r="N30" s="553">
        <f t="shared" si="0"/>
        <v>12</v>
      </c>
      <c r="O30" s="1070" t="str">
        <f t="shared" si="1"/>
        <v>ALTO</v>
      </c>
      <c r="P30" s="553">
        <v>25</v>
      </c>
      <c r="Q30" s="553">
        <f t="shared" si="2"/>
        <v>300</v>
      </c>
      <c r="R30" s="961" t="str">
        <f t="shared" si="3"/>
        <v>II</v>
      </c>
      <c r="S30" s="1071" t="str">
        <f t="shared" si="4"/>
        <v>ACEPTABLE CON CONTROL ESPECIFICO</v>
      </c>
      <c r="T30" s="440" t="s">
        <v>91</v>
      </c>
      <c r="U30" s="440" t="s">
        <v>91</v>
      </c>
      <c r="V30" s="437" t="s">
        <v>91</v>
      </c>
      <c r="W30" s="440" t="s">
        <v>3559</v>
      </c>
      <c r="X30" s="493" t="s">
        <v>13</v>
      </c>
    </row>
    <row r="31" spans="3:24" ht="247.5" customHeight="1">
      <c r="C31" s="1822"/>
      <c r="D31" s="1827"/>
      <c r="E31" s="1830"/>
      <c r="F31" s="478" t="s">
        <v>2838</v>
      </c>
      <c r="G31" s="470" t="s">
        <v>219</v>
      </c>
      <c r="H31" s="437" t="s">
        <v>220</v>
      </c>
      <c r="I31" s="444" t="s">
        <v>1477</v>
      </c>
      <c r="J31" s="444" t="s">
        <v>11</v>
      </c>
      <c r="K31" s="444" t="s">
        <v>1593</v>
      </c>
      <c r="L31" s="410">
        <v>2</v>
      </c>
      <c r="M31" s="410">
        <v>2</v>
      </c>
      <c r="N31" s="553">
        <f t="shared" si="0"/>
        <v>4</v>
      </c>
      <c r="O31" s="1070" t="str">
        <f t="shared" si="1"/>
        <v>BAJO</v>
      </c>
      <c r="P31" s="553">
        <v>25</v>
      </c>
      <c r="Q31" s="553">
        <f t="shared" si="2"/>
        <v>100</v>
      </c>
      <c r="R31" s="961" t="str">
        <f t="shared" si="3"/>
        <v>III</v>
      </c>
      <c r="S31" s="1071" t="str">
        <f t="shared" si="4"/>
        <v>MEJORABLE</v>
      </c>
      <c r="T31" s="440" t="s">
        <v>91</v>
      </c>
      <c r="U31" s="440" t="s">
        <v>91</v>
      </c>
      <c r="V31" s="437" t="s">
        <v>91</v>
      </c>
      <c r="W31" s="440" t="s">
        <v>2839</v>
      </c>
      <c r="X31" s="493" t="s">
        <v>221</v>
      </c>
    </row>
    <row r="32" spans="3:24" ht="151.5" customHeight="1">
      <c r="C32" s="1822"/>
      <c r="D32" s="1827"/>
      <c r="E32" s="1830"/>
      <c r="F32" s="478" t="s">
        <v>2840</v>
      </c>
      <c r="G32" s="470" t="s">
        <v>1216</v>
      </c>
      <c r="H32" s="437" t="s">
        <v>270</v>
      </c>
      <c r="I32" s="444" t="s">
        <v>1480</v>
      </c>
      <c r="J32" s="444" t="s">
        <v>11</v>
      </c>
      <c r="K32" s="444" t="s">
        <v>1593</v>
      </c>
      <c r="L32" s="410">
        <v>2</v>
      </c>
      <c r="M32" s="410">
        <v>2</v>
      </c>
      <c r="N32" s="553">
        <f t="shared" si="0"/>
        <v>4</v>
      </c>
      <c r="O32" s="1070" t="str">
        <f t="shared" si="1"/>
        <v>BAJO</v>
      </c>
      <c r="P32" s="553">
        <v>25</v>
      </c>
      <c r="Q32" s="553">
        <f t="shared" si="2"/>
        <v>100</v>
      </c>
      <c r="R32" s="961" t="str">
        <f t="shared" si="3"/>
        <v>III</v>
      </c>
      <c r="S32" s="1071" t="str">
        <f t="shared" si="4"/>
        <v>MEJORABLE</v>
      </c>
      <c r="T32" s="440" t="s">
        <v>91</v>
      </c>
      <c r="U32" s="440" t="s">
        <v>91</v>
      </c>
      <c r="V32" s="437" t="s">
        <v>91</v>
      </c>
      <c r="W32" s="440" t="s">
        <v>2841</v>
      </c>
      <c r="X32" s="493" t="s">
        <v>272</v>
      </c>
    </row>
    <row r="33" spans="3:24" ht="187.5" customHeight="1">
      <c r="C33" s="1822"/>
      <c r="D33" s="1827"/>
      <c r="E33" s="1830"/>
      <c r="F33" s="478" t="s">
        <v>2842</v>
      </c>
      <c r="G33" s="470" t="s">
        <v>1216</v>
      </c>
      <c r="H33" s="437" t="s">
        <v>200</v>
      </c>
      <c r="I33" s="444" t="s">
        <v>11</v>
      </c>
      <c r="J33" s="444" t="s">
        <v>11</v>
      </c>
      <c r="K33" s="444" t="s">
        <v>11</v>
      </c>
      <c r="L33" s="410">
        <v>2</v>
      </c>
      <c r="M33" s="410">
        <v>2</v>
      </c>
      <c r="N33" s="553">
        <f t="shared" si="0"/>
        <v>4</v>
      </c>
      <c r="O33" s="1070" t="str">
        <f t="shared" si="1"/>
        <v>BAJO</v>
      </c>
      <c r="P33" s="553">
        <v>25</v>
      </c>
      <c r="Q33" s="553">
        <f t="shared" si="2"/>
        <v>100</v>
      </c>
      <c r="R33" s="961" t="str">
        <f t="shared" si="3"/>
        <v>III</v>
      </c>
      <c r="S33" s="1071" t="str">
        <f t="shared" si="4"/>
        <v>MEJORABLE</v>
      </c>
      <c r="T33" s="440" t="s">
        <v>91</v>
      </c>
      <c r="U33" s="440" t="s">
        <v>91</v>
      </c>
      <c r="V33" s="437" t="s">
        <v>91</v>
      </c>
      <c r="W33" s="440" t="s">
        <v>2843</v>
      </c>
      <c r="X33" s="493" t="s">
        <v>13</v>
      </c>
    </row>
    <row r="34" spans="3:24" ht="250.5" customHeight="1">
      <c r="C34" s="1822"/>
      <c r="D34" s="1827"/>
      <c r="E34" s="1830"/>
      <c r="F34" s="478" t="s">
        <v>2844</v>
      </c>
      <c r="G34" s="470" t="s">
        <v>20</v>
      </c>
      <c r="H34" s="437" t="s">
        <v>273</v>
      </c>
      <c r="I34" s="444" t="s">
        <v>196</v>
      </c>
      <c r="J34" s="444" t="s">
        <v>1594</v>
      </c>
      <c r="K34" s="444" t="s">
        <v>1360</v>
      </c>
      <c r="L34" s="410">
        <v>2</v>
      </c>
      <c r="M34" s="410">
        <v>2</v>
      </c>
      <c r="N34" s="553">
        <f t="shared" si="0"/>
        <v>4</v>
      </c>
      <c r="O34" s="1070" t="str">
        <f t="shared" si="1"/>
        <v>BAJO</v>
      </c>
      <c r="P34" s="553">
        <v>25</v>
      </c>
      <c r="Q34" s="553">
        <f t="shared" si="2"/>
        <v>100</v>
      </c>
      <c r="R34" s="961" t="str">
        <f t="shared" si="3"/>
        <v>III</v>
      </c>
      <c r="S34" s="1071" t="str">
        <f t="shared" si="4"/>
        <v>MEJORABLE</v>
      </c>
      <c r="T34" s="440" t="s">
        <v>91</v>
      </c>
      <c r="U34" s="440" t="s">
        <v>91</v>
      </c>
      <c r="V34" s="437" t="s">
        <v>91</v>
      </c>
      <c r="W34" s="440" t="s">
        <v>1595</v>
      </c>
      <c r="X34" s="493" t="s">
        <v>190</v>
      </c>
    </row>
    <row r="35" spans="3:24" ht="100.8">
      <c r="C35" s="1822"/>
      <c r="D35" s="1827"/>
      <c r="E35" s="1830"/>
      <c r="F35" s="478" t="s">
        <v>2832</v>
      </c>
      <c r="G35" s="470" t="s">
        <v>20</v>
      </c>
      <c r="H35" s="437" t="s">
        <v>1354</v>
      </c>
      <c r="I35" s="444" t="s">
        <v>11</v>
      </c>
      <c r="J35" s="444" t="s">
        <v>196</v>
      </c>
      <c r="K35" s="444" t="s">
        <v>196</v>
      </c>
      <c r="L35" s="410">
        <v>2</v>
      </c>
      <c r="M35" s="410">
        <v>2</v>
      </c>
      <c r="N35" s="553">
        <f t="shared" si="0"/>
        <v>4</v>
      </c>
      <c r="O35" s="1070" t="str">
        <f t="shared" si="1"/>
        <v>BAJO</v>
      </c>
      <c r="P35" s="553">
        <v>25</v>
      </c>
      <c r="Q35" s="553">
        <f t="shared" si="2"/>
        <v>100</v>
      </c>
      <c r="R35" s="961" t="str">
        <f t="shared" si="3"/>
        <v>III</v>
      </c>
      <c r="S35" s="1071" t="str">
        <f t="shared" si="4"/>
        <v>MEJORABLE</v>
      </c>
      <c r="T35" s="440" t="s">
        <v>91</v>
      </c>
      <c r="U35" s="440" t="s">
        <v>91</v>
      </c>
      <c r="V35" s="437" t="s">
        <v>91</v>
      </c>
      <c r="W35" s="440" t="s">
        <v>218</v>
      </c>
      <c r="X35" s="493" t="s">
        <v>13</v>
      </c>
    </row>
    <row r="36" spans="3:24" ht="261" customHeight="1">
      <c r="C36" s="1823"/>
      <c r="D36" s="1828"/>
      <c r="E36" s="1831"/>
      <c r="F36" s="478" t="s">
        <v>2845</v>
      </c>
      <c r="G36" s="470" t="s">
        <v>20</v>
      </c>
      <c r="H36" s="437" t="s">
        <v>201</v>
      </c>
      <c r="I36" s="444" t="s">
        <v>11</v>
      </c>
      <c r="J36" s="444" t="s">
        <v>196</v>
      </c>
      <c r="K36" s="444" t="s">
        <v>196</v>
      </c>
      <c r="L36" s="410">
        <v>2</v>
      </c>
      <c r="M36" s="410">
        <v>2</v>
      </c>
      <c r="N36" s="553">
        <f t="shared" si="0"/>
        <v>4</v>
      </c>
      <c r="O36" s="1070" t="str">
        <f t="shared" si="1"/>
        <v>BAJO</v>
      </c>
      <c r="P36" s="553">
        <v>25</v>
      </c>
      <c r="Q36" s="553">
        <f t="shared" si="2"/>
        <v>100</v>
      </c>
      <c r="R36" s="961" t="str">
        <f t="shared" si="3"/>
        <v>III</v>
      </c>
      <c r="S36" s="1071" t="str">
        <f t="shared" si="4"/>
        <v>MEJORABLE</v>
      </c>
      <c r="T36" s="440" t="s">
        <v>91</v>
      </c>
      <c r="U36" s="440" t="s">
        <v>91</v>
      </c>
      <c r="V36" s="437" t="s">
        <v>91</v>
      </c>
      <c r="W36" s="440" t="s">
        <v>1361</v>
      </c>
      <c r="X36" s="493" t="s">
        <v>13</v>
      </c>
    </row>
    <row r="37" spans="3:24" ht="244.5" customHeight="1">
      <c r="C37" s="1819" t="s">
        <v>78</v>
      </c>
      <c r="D37" s="1707" t="s">
        <v>229</v>
      </c>
      <c r="E37" s="1829" t="s">
        <v>6</v>
      </c>
      <c r="F37" s="438" t="s">
        <v>2846</v>
      </c>
      <c r="G37" s="438" t="s">
        <v>20</v>
      </c>
      <c r="H37" s="440" t="s">
        <v>30</v>
      </c>
      <c r="I37" s="444" t="s">
        <v>11</v>
      </c>
      <c r="J37" s="444" t="s">
        <v>11</v>
      </c>
      <c r="K37" s="444" t="s">
        <v>11</v>
      </c>
      <c r="L37" s="410">
        <v>2</v>
      </c>
      <c r="M37" s="410">
        <v>2</v>
      </c>
      <c r="N37" s="553">
        <f t="shared" si="0"/>
        <v>4</v>
      </c>
      <c r="O37" s="1070" t="str">
        <f t="shared" si="1"/>
        <v>BAJO</v>
      </c>
      <c r="P37" s="553">
        <v>100</v>
      </c>
      <c r="Q37" s="553">
        <f t="shared" si="2"/>
        <v>400</v>
      </c>
      <c r="R37" s="961" t="str">
        <f t="shared" si="3"/>
        <v>II</v>
      </c>
      <c r="S37" s="1071" t="str">
        <f t="shared" si="4"/>
        <v>ACEPTABLE CON CONTROL ESPECIFICO</v>
      </c>
      <c r="T37" s="440" t="s">
        <v>13</v>
      </c>
      <c r="U37" s="440" t="s">
        <v>13</v>
      </c>
      <c r="V37" s="440" t="s">
        <v>231</v>
      </c>
      <c r="W37" s="440" t="s">
        <v>2847</v>
      </c>
      <c r="X37" s="493" t="s">
        <v>13</v>
      </c>
    </row>
    <row r="38" spans="3:24" ht="193.2">
      <c r="C38" s="1819"/>
      <c r="D38" s="1708"/>
      <c r="E38" s="1830"/>
      <c r="F38" s="478" t="s">
        <v>1832</v>
      </c>
      <c r="G38" s="438" t="s">
        <v>20</v>
      </c>
      <c r="H38" s="440" t="s">
        <v>48</v>
      </c>
      <c r="I38" s="444" t="s">
        <v>11</v>
      </c>
      <c r="J38" s="444" t="s">
        <v>11</v>
      </c>
      <c r="K38" s="440" t="s">
        <v>11</v>
      </c>
      <c r="L38" s="410">
        <v>2</v>
      </c>
      <c r="M38" s="410">
        <v>2</v>
      </c>
      <c r="N38" s="553">
        <f t="shared" si="0"/>
        <v>4</v>
      </c>
      <c r="O38" s="1070" t="str">
        <f t="shared" si="1"/>
        <v>BAJO</v>
      </c>
      <c r="P38" s="553">
        <v>25</v>
      </c>
      <c r="Q38" s="553">
        <f t="shared" si="2"/>
        <v>100</v>
      </c>
      <c r="R38" s="961" t="str">
        <f t="shared" si="3"/>
        <v>III</v>
      </c>
      <c r="S38" s="1071" t="str">
        <f t="shared" si="4"/>
        <v>MEJORABLE</v>
      </c>
      <c r="T38" s="440" t="s">
        <v>13</v>
      </c>
      <c r="U38" s="440" t="s">
        <v>13</v>
      </c>
      <c r="V38" s="440" t="s">
        <v>13</v>
      </c>
      <c r="W38" s="440" t="s">
        <v>2848</v>
      </c>
      <c r="X38" s="493" t="s">
        <v>50</v>
      </c>
    </row>
    <row r="39" spans="3:24" ht="215.25" customHeight="1">
      <c r="C39" s="1819"/>
      <c r="D39" s="1708"/>
      <c r="E39" s="1830"/>
      <c r="F39" s="479" t="s">
        <v>2849</v>
      </c>
      <c r="G39" s="438" t="s">
        <v>20</v>
      </c>
      <c r="H39" s="471" t="s">
        <v>31</v>
      </c>
      <c r="I39" s="444" t="s">
        <v>1328</v>
      </c>
      <c r="J39" s="444" t="s">
        <v>11</v>
      </c>
      <c r="K39" s="444" t="s">
        <v>1596</v>
      </c>
      <c r="L39" s="410">
        <v>2</v>
      </c>
      <c r="M39" s="410">
        <v>2</v>
      </c>
      <c r="N39" s="553">
        <f t="shared" si="0"/>
        <v>4</v>
      </c>
      <c r="O39" s="1070" t="str">
        <f t="shared" si="1"/>
        <v>BAJO</v>
      </c>
      <c r="P39" s="553">
        <v>100</v>
      </c>
      <c r="Q39" s="553">
        <f t="shared" si="2"/>
        <v>400</v>
      </c>
      <c r="R39" s="961" t="str">
        <f t="shared" si="3"/>
        <v>II</v>
      </c>
      <c r="S39" s="1071" t="str">
        <f t="shared" si="4"/>
        <v>ACEPTABLE CON CONTROL ESPECIFICO</v>
      </c>
      <c r="T39" s="440" t="s">
        <v>13</v>
      </c>
      <c r="U39" s="440" t="s">
        <v>13</v>
      </c>
      <c r="V39" s="440" t="s">
        <v>13</v>
      </c>
      <c r="W39" s="440" t="s">
        <v>2903</v>
      </c>
      <c r="X39" s="493" t="s">
        <v>13</v>
      </c>
    </row>
    <row r="40" spans="3:24" ht="390" customHeight="1">
      <c r="C40" s="1819"/>
      <c r="D40" s="1708"/>
      <c r="E40" s="1830"/>
      <c r="F40" s="479" t="s">
        <v>2851</v>
      </c>
      <c r="G40" s="477" t="s">
        <v>8</v>
      </c>
      <c r="H40" s="471" t="s">
        <v>233</v>
      </c>
      <c r="I40" s="471" t="s">
        <v>10</v>
      </c>
      <c r="J40" s="440" t="s">
        <v>11</v>
      </c>
      <c r="K40" s="471" t="s">
        <v>11</v>
      </c>
      <c r="L40" s="410">
        <v>2</v>
      </c>
      <c r="M40" s="410">
        <v>2</v>
      </c>
      <c r="N40" s="553">
        <f t="shared" si="0"/>
        <v>4</v>
      </c>
      <c r="O40" s="1070" t="str">
        <f t="shared" si="1"/>
        <v>BAJO</v>
      </c>
      <c r="P40" s="553">
        <v>25</v>
      </c>
      <c r="Q40" s="553">
        <f t="shared" si="2"/>
        <v>100</v>
      </c>
      <c r="R40" s="961" t="str">
        <f t="shared" si="3"/>
        <v>III</v>
      </c>
      <c r="S40" s="1071" t="str">
        <f t="shared" si="4"/>
        <v>MEJORABLE</v>
      </c>
      <c r="T40" s="440" t="s">
        <v>13</v>
      </c>
      <c r="U40" s="440" t="s">
        <v>13</v>
      </c>
      <c r="V40" s="440" t="s">
        <v>13</v>
      </c>
      <c r="W40" s="440" t="s">
        <v>3560</v>
      </c>
      <c r="X40" s="493" t="s">
        <v>10</v>
      </c>
    </row>
    <row r="41" spans="3:24" ht="336.75" customHeight="1">
      <c r="C41" s="1819"/>
      <c r="D41" s="1709"/>
      <c r="E41" s="1831"/>
      <c r="F41" s="437" t="s">
        <v>2852</v>
      </c>
      <c r="G41" s="470" t="s">
        <v>20</v>
      </c>
      <c r="H41" s="437" t="s">
        <v>227</v>
      </c>
      <c r="I41" s="444" t="s">
        <v>11</v>
      </c>
      <c r="J41" s="444" t="s">
        <v>11</v>
      </c>
      <c r="K41" s="444" t="s">
        <v>11</v>
      </c>
      <c r="L41" s="410">
        <v>2</v>
      </c>
      <c r="M41" s="410">
        <v>2</v>
      </c>
      <c r="N41" s="553">
        <f t="shared" si="0"/>
        <v>4</v>
      </c>
      <c r="O41" s="1070" t="str">
        <f t="shared" si="1"/>
        <v>BAJO</v>
      </c>
      <c r="P41" s="553">
        <v>25</v>
      </c>
      <c r="Q41" s="553">
        <f t="shared" si="2"/>
        <v>100</v>
      </c>
      <c r="R41" s="961" t="str">
        <f t="shared" si="3"/>
        <v>III</v>
      </c>
      <c r="S41" s="1071" t="str">
        <f t="shared" si="4"/>
        <v>MEJORABLE</v>
      </c>
      <c r="T41" s="440" t="s">
        <v>14</v>
      </c>
      <c r="U41" s="440" t="s">
        <v>14</v>
      </c>
      <c r="V41" s="440" t="s">
        <v>234</v>
      </c>
      <c r="W41" s="440" t="s">
        <v>3566</v>
      </c>
      <c r="X41" s="493" t="s">
        <v>13</v>
      </c>
    </row>
    <row r="42" spans="3:24" ht="408.75" customHeight="1">
      <c r="C42" s="1803" t="s">
        <v>79</v>
      </c>
      <c r="D42" s="1804"/>
      <c r="E42" s="450" t="s">
        <v>6</v>
      </c>
      <c r="F42" s="450" t="s">
        <v>2904</v>
      </c>
      <c r="G42" s="448" t="s">
        <v>17</v>
      </c>
      <c r="H42" s="456" t="s">
        <v>94</v>
      </c>
      <c r="I42" s="443" t="s">
        <v>11</v>
      </c>
      <c r="J42" s="443" t="s">
        <v>95</v>
      </c>
      <c r="K42" s="443" t="s">
        <v>11</v>
      </c>
      <c r="L42" s="410">
        <v>2</v>
      </c>
      <c r="M42" s="410">
        <v>2</v>
      </c>
      <c r="N42" s="553">
        <f t="shared" si="0"/>
        <v>4</v>
      </c>
      <c r="O42" s="1070" t="str">
        <f t="shared" si="1"/>
        <v>BAJO</v>
      </c>
      <c r="P42" s="553">
        <v>25</v>
      </c>
      <c r="Q42" s="553">
        <f t="shared" si="2"/>
        <v>100</v>
      </c>
      <c r="R42" s="961" t="str">
        <f t="shared" si="3"/>
        <v>III</v>
      </c>
      <c r="S42" s="1071" t="str">
        <f t="shared" si="4"/>
        <v>MEJORABLE</v>
      </c>
      <c r="T42" s="443" t="s">
        <v>14</v>
      </c>
      <c r="U42" s="443" t="s">
        <v>14</v>
      </c>
      <c r="V42" s="443" t="s">
        <v>14</v>
      </c>
      <c r="W42" s="635" t="s">
        <v>111</v>
      </c>
      <c r="X42" s="463" t="s">
        <v>13</v>
      </c>
    </row>
    <row r="43" spans="3:24" ht="408.75" customHeight="1">
      <c r="C43" s="1805"/>
      <c r="D43" s="1806"/>
      <c r="E43" s="450" t="s">
        <v>6</v>
      </c>
      <c r="F43" s="469" t="s">
        <v>4817</v>
      </c>
      <c r="G43" s="448" t="s">
        <v>33</v>
      </c>
      <c r="H43" s="480" t="s">
        <v>1187</v>
      </c>
      <c r="I43" s="446" t="s">
        <v>11</v>
      </c>
      <c r="J43" s="481" t="s">
        <v>1086</v>
      </c>
      <c r="K43" s="446" t="s">
        <v>1150</v>
      </c>
      <c r="L43" s="410">
        <v>2</v>
      </c>
      <c r="M43" s="410">
        <v>2</v>
      </c>
      <c r="N43" s="553">
        <f t="shared" si="0"/>
        <v>4</v>
      </c>
      <c r="O43" s="1070" t="str">
        <f t="shared" si="1"/>
        <v>BAJO</v>
      </c>
      <c r="P43" s="553">
        <v>100</v>
      </c>
      <c r="Q43" s="553">
        <f t="shared" si="2"/>
        <v>400</v>
      </c>
      <c r="R43" s="961" t="str">
        <f t="shared" si="3"/>
        <v>II</v>
      </c>
      <c r="S43" s="1071" t="str">
        <f t="shared" si="4"/>
        <v>ACEPTABLE CON CONTROL ESPECIFICO</v>
      </c>
      <c r="T43" s="456" t="s">
        <v>26</v>
      </c>
      <c r="U43" s="456" t="s">
        <v>26</v>
      </c>
      <c r="V43" s="456" t="s">
        <v>1188</v>
      </c>
      <c r="W43" s="635" t="s">
        <v>3567</v>
      </c>
      <c r="X43" s="636" t="s">
        <v>1190</v>
      </c>
    </row>
    <row r="44" spans="3:24" ht="409.5" customHeight="1">
      <c r="C44" s="1805"/>
      <c r="D44" s="1806"/>
      <c r="E44" s="450" t="s">
        <v>6</v>
      </c>
      <c r="F44" s="469" t="s">
        <v>1837</v>
      </c>
      <c r="G44" s="448" t="s">
        <v>25</v>
      </c>
      <c r="H44" s="480" t="s">
        <v>1192</v>
      </c>
      <c r="I44" s="480" t="s">
        <v>1030</v>
      </c>
      <c r="J44" s="481" t="s">
        <v>1031</v>
      </c>
      <c r="K44" s="446" t="s">
        <v>1122</v>
      </c>
      <c r="L44" s="410">
        <v>2</v>
      </c>
      <c r="M44" s="410">
        <v>2</v>
      </c>
      <c r="N44" s="553">
        <f t="shared" si="0"/>
        <v>4</v>
      </c>
      <c r="O44" s="1070" t="str">
        <f t="shared" si="1"/>
        <v>BAJO</v>
      </c>
      <c r="P44" s="553">
        <v>25</v>
      </c>
      <c r="Q44" s="553">
        <f t="shared" si="2"/>
        <v>100</v>
      </c>
      <c r="R44" s="961" t="str">
        <f t="shared" si="3"/>
        <v>III</v>
      </c>
      <c r="S44" s="1071" t="str">
        <f t="shared" si="4"/>
        <v>MEJORABLE</v>
      </c>
      <c r="T44" s="456" t="s">
        <v>26</v>
      </c>
      <c r="U44" s="456" t="s">
        <v>26</v>
      </c>
      <c r="V44" s="456" t="s">
        <v>1193</v>
      </c>
      <c r="W44" s="635" t="s">
        <v>3568</v>
      </c>
      <c r="X44" s="636" t="s">
        <v>1123</v>
      </c>
    </row>
    <row r="45" spans="3:24" ht="248.4">
      <c r="C45" s="1805"/>
      <c r="D45" s="1806"/>
      <c r="E45" s="450" t="s">
        <v>6</v>
      </c>
      <c r="F45" s="470" t="s">
        <v>1838</v>
      </c>
      <c r="G45" s="476" t="s">
        <v>25</v>
      </c>
      <c r="H45" s="444" t="s">
        <v>1124</v>
      </c>
      <c r="I45" s="437" t="s">
        <v>1028</v>
      </c>
      <c r="J45" s="437" t="s">
        <v>1028</v>
      </c>
      <c r="K45" s="437" t="s">
        <v>1122</v>
      </c>
      <c r="L45" s="410">
        <v>2</v>
      </c>
      <c r="M45" s="410">
        <v>2</v>
      </c>
      <c r="N45" s="553">
        <f t="shared" si="0"/>
        <v>4</v>
      </c>
      <c r="O45" s="1070" t="str">
        <f t="shared" si="1"/>
        <v>BAJO</v>
      </c>
      <c r="P45" s="553">
        <v>25</v>
      </c>
      <c r="Q45" s="553">
        <f t="shared" si="2"/>
        <v>100</v>
      </c>
      <c r="R45" s="961" t="str">
        <f t="shared" si="3"/>
        <v>III</v>
      </c>
      <c r="S45" s="1071" t="str">
        <f t="shared" si="4"/>
        <v>MEJORABLE</v>
      </c>
      <c r="T45" s="440" t="s">
        <v>14</v>
      </c>
      <c r="U45" s="440" t="s">
        <v>14</v>
      </c>
      <c r="V45" s="440" t="s">
        <v>13</v>
      </c>
      <c r="W45" s="440" t="s">
        <v>2854</v>
      </c>
      <c r="X45" s="493" t="s">
        <v>14</v>
      </c>
    </row>
    <row r="46" spans="3:24" ht="303.75" customHeight="1">
      <c r="C46" s="1805"/>
      <c r="D46" s="1806"/>
      <c r="E46" s="450" t="s">
        <v>6</v>
      </c>
      <c r="F46" s="447" t="s">
        <v>1839</v>
      </c>
      <c r="G46" s="447" t="s">
        <v>25</v>
      </c>
      <c r="H46" s="449" t="s">
        <v>1271</v>
      </c>
      <c r="I46" s="450" t="s">
        <v>1128</v>
      </c>
      <c r="J46" s="450" t="s">
        <v>1129</v>
      </c>
      <c r="K46" s="450" t="s">
        <v>1130</v>
      </c>
      <c r="L46" s="410">
        <v>2</v>
      </c>
      <c r="M46" s="410">
        <v>2</v>
      </c>
      <c r="N46" s="553">
        <f t="shared" si="0"/>
        <v>4</v>
      </c>
      <c r="O46" s="1070" t="str">
        <f t="shared" si="1"/>
        <v>BAJO</v>
      </c>
      <c r="P46" s="553">
        <v>25</v>
      </c>
      <c r="Q46" s="553">
        <f t="shared" si="2"/>
        <v>100</v>
      </c>
      <c r="R46" s="961" t="str">
        <f t="shared" si="3"/>
        <v>III</v>
      </c>
      <c r="S46" s="1071" t="str">
        <f t="shared" si="4"/>
        <v>MEJORABLE</v>
      </c>
      <c r="T46" s="443" t="s">
        <v>14</v>
      </c>
      <c r="U46" s="443" t="s">
        <v>14</v>
      </c>
      <c r="V46" s="443" t="s">
        <v>14</v>
      </c>
      <c r="W46" s="443" t="s">
        <v>1211</v>
      </c>
      <c r="X46" s="457" t="s">
        <v>14</v>
      </c>
    </row>
    <row r="47" spans="3:24" ht="297.75" customHeight="1">
      <c r="C47" s="1805"/>
      <c r="D47" s="1806"/>
      <c r="E47" s="450" t="s">
        <v>6</v>
      </c>
      <c r="F47" s="447" t="s">
        <v>1840</v>
      </c>
      <c r="G47" s="447" t="s">
        <v>25</v>
      </c>
      <c r="H47" s="449" t="s">
        <v>1131</v>
      </c>
      <c r="I47" s="450" t="s">
        <v>1133</v>
      </c>
      <c r="J47" s="450" t="s">
        <v>1132</v>
      </c>
      <c r="K47" s="450" t="s">
        <v>1134</v>
      </c>
      <c r="L47" s="410">
        <v>2</v>
      </c>
      <c r="M47" s="410">
        <v>2</v>
      </c>
      <c r="N47" s="553">
        <f t="shared" si="0"/>
        <v>4</v>
      </c>
      <c r="O47" s="1070" t="str">
        <f t="shared" si="1"/>
        <v>BAJO</v>
      </c>
      <c r="P47" s="553">
        <v>25</v>
      </c>
      <c r="Q47" s="553">
        <f t="shared" si="2"/>
        <v>100</v>
      </c>
      <c r="R47" s="961" t="str">
        <f t="shared" si="3"/>
        <v>III</v>
      </c>
      <c r="S47" s="1071" t="str">
        <f t="shared" si="4"/>
        <v>MEJORABLE</v>
      </c>
      <c r="T47" s="443" t="s">
        <v>14</v>
      </c>
      <c r="U47" s="443" t="s">
        <v>14</v>
      </c>
      <c r="V47" s="443" t="s">
        <v>14</v>
      </c>
      <c r="W47" s="443" t="s">
        <v>1196</v>
      </c>
      <c r="X47" s="457" t="s">
        <v>14</v>
      </c>
    </row>
    <row r="48" spans="3:24" ht="321.75" customHeight="1">
      <c r="C48" s="1805"/>
      <c r="D48" s="1806"/>
      <c r="E48" s="450" t="s">
        <v>6</v>
      </c>
      <c r="F48" s="447" t="s">
        <v>1841</v>
      </c>
      <c r="G48" s="447" t="s">
        <v>25</v>
      </c>
      <c r="H48" s="449" t="s">
        <v>103</v>
      </c>
      <c r="I48" s="450" t="s">
        <v>1030</v>
      </c>
      <c r="J48" s="450" t="s">
        <v>1126</v>
      </c>
      <c r="K48" s="450" t="s">
        <v>1122</v>
      </c>
      <c r="L48" s="410">
        <v>2</v>
      </c>
      <c r="M48" s="410">
        <v>2</v>
      </c>
      <c r="N48" s="553">
        <f t="shared" si="0"/>
        <v>4</v>
      </c>
      <c r="O48" s="1070" t="str">
        <f t="shared" si="1"/>
        <v>BAJO</v>
      </c>
      <c r="P48" s="553">
        <v>25</v>
      </c>
      <c r="Q48" s="553">
        <f t="shared" si="2"/>
        <v>100</v>
      </c>
      <c r="R48" s="961" t="str">
        <f t="shared" si="3"/>
        <v>III</v>
      </c>
      <c r="S48" s="1071" t="str">
        <f t="shared" si="4"/>
        <v>MEJORABLE</v>
      </c>
      <c r="T48" s="443" t="s">
        <v>14</v>
      </c>
      <c r="U48" s="443" t="s">
        <v>14</v>
      </c>
      <c r="V48" s="443" t="s">
        <v>14</v>
      </c>
      <c r="W48" s="443" t="s">
        <v>1127</v>
      </c>
      <c r="X48" s="457" t="s">
        <v>14</v>
      </c>
    </row>
    <row r="49" spans="3:24" ht="409.5" customHeight="1">
      <c r="C49" s="1805"/>
      <c r="D49" s="1806"/>
      <c r="E49" s="450" t="s">
        <v>6</v>
      </c>
      <c r="F49" s="450" t="s">
        <v>2855</v>
      </c>
      <c r="G49" s="451" t="s">
        <v>20</v>
      </c>
      <c r="H49" s="450" t="s">
        <v>1290</v>
      </c>
      <c r="I49" s="450" t="s">
        <v>11</v>
      </c>
      <c r="J49" s="450" t="s">
        <v>11</v>
      </c>
      <c r="K49" s="450" t="s">
        <v>11</v>
      </c>
      <c r="L49" s="410">
        <v>2</v>
      </c>
      <c r="M49" s="410">
        <v>2</v>
      </c>
      <c r="N49" s="553">
        <f t="shared" si="0"/>
        <v>4</v>
      </c>
      <c r="O49" s="1070" t="str">
        <f t="shared" si="1"/>
        <v>BAJO</v>
      </c>
      <c r="P49" s="553">
        <v>25</v>
      </c>
      <c r="Q49" s="553">
        <f t="shared" si="2"/>
        <v>100</v>
      </c>
      <c r="R49" s="961" t="str">
        <f t="shared" si="3"/>
        <v>III</v>
      </c>
      <c r="S49" s="1071" t="str">
        <f t="shared" si="4"/>
        <v>MEJORABLE</v>
      </c>
      <c r="T49" s="450" t="s">
        <v>13</v>
      </c>
      <c r="U49" s="450" t="s">
        <v>13</v>
      </c>
      <c r="V49" s="450" t="s">
        <v>84</v>
      </c>
      <c r="W49" s="481" t="s">
        <v>2856</v>
      </c>
      <c r="X49" s="637" t="s">
        <v>13</v>
      </c>
    </row>
    <row r="50" spans="3:24" ht="409.5" customHeight="1">
      <c r="C50" s="1805"/>
      <c r="D50" s="1806"/>
      <c r="E50" s="450" t="s">
        <v>6</v>
      </c>
      <c r="F50" s="479" t="s">
        <v>2857</v>
      </c>
      <c r="G50" s="470" t="s">
        <v>20</v>
      </c>
      <c r="H50" s="437" t="s">
        <v>266</v>
      </c>
      <c r="I50" s="444" t="s">
        <v>11</v>
      </c>
      <c r="J50" s="444" t="s">
        <v>11</v>
      </c>
      <c r="K50" s="444" t="s">
        <v>11</v>
      </c>
      <c r="L50" s="410">
        <v>2</v>
      </c>
      <c r="M50" s="410">
        <v>2</v>
      </c>
      <c r="N50" s="553">
        <f t="shared" si="0"/>
        <v>4</v>
      </c>
      <c r="O50" s="1070" t="str">
        <f t="shared" si="1"/>
        <v>BAJO</v>
      </c>
      <c r="P50" s="553">
        <v>25</v>
      </c>
      <c r="Q50" s="553">
        <f t="shared" si="2"/>
        <v>100</v>
      </c>
      <c r="R50" s="961" t="str">
        <f t="shared" si="3"/>
        <v>III</v>
      </c>
      <c r="S50" s="1071" t="str">
        <f t="shared" si="4"/>
        <v>MEJORABLE</v>
      </c>
      <c r="T50" s="440" t="s">
        <v>267</v>
      </c>
      <c r="U50" s="440" t="s">
        <v>14</v>
      </c>
      <c r="V50" s="440" t="s">
        <v>14</v>
      </c>
      <c r="W50" s="440" t="s">
        <v>2858</v>
      </c>
      <c r="X50" s="493" t="s">
        <v>13</v>
      </c>
    </row>
    <row r="51" spans="3:24" ht="302.25" customHeight="1">
      <c r="C51" s="1805"/>
      <c r="D51" s="1806"/>
      <c r="E51" s="450" t="s">
        <v>6</v>
      </c>
      <c r="F51" s="476" t="s">
        <v>2859</v>
      </c>
      <c r="G51" s="470" t="s">
        <v>20</v>
      </c>
      <c r="H51" s="440" t="s">
        <v>261</v>
      </c>
      <c r="I51" s="440" t="s">
        <v>893</v>
      </c>
      <c r="J51" s="440" t="s">
        <v>894</v>
      </c>
      <c r="K51" s="440" t="s">
        <v>101</v>
      </c>
      <c r="L51" s="410">
        <v>2</v>
      </c>
      <c r="M51" s="410">
        <v>2</v>
      </c>
      <c r="N51" s="553">
        <f t="shared" si="0"/>
        <v>4</v>
      </c>
      <c r="O51" s="1070" t="str">
        <f t="shared" si="1"/>
        <v>BAJO</v>
      </c>
      <c r="P51" s="553">
        <v>25</v>
      </c>
      <c r="Q51" s="553">
        <f t="shared" si="2"/>
        <v>100</v>
      </c>
      <c r="R51" s="961" t="str">
        <f t="shared" si="3"/>
        <v>III</v>
      </c>
      <c r="S51" s="1071" t="str">
        <f t="shared" si="4"/>
        <v>MEJORABLE</v>
      </c>
      <c r="T51" s="440" t="s">
        <v>14</v>
      </c>
      <c r="U51" s="440" t="s">
        <v>14</v>
      </c>
      <c r="V51" s="440" t="s">
        <v>14</v>
      </c>
      <c r="W51" s="471" t="s">
        <v>262</v>
      </c>
      <c r="X51" s="638" t="s">
        <v>13</v>
      </c>
    </row>
    <row r="52" spans="3:24" ht="245.25" customHeight="1">
      <c r="C52" s="1805"/>
      <c r="D52" s="1806"/>
      <c r="E52" s="450" t="s">
        <v>6</v>
      </c>
      <c r="F52" s="479" t="s">
        <v>2860</v>
      </c>
      <c r="G52" s="477" t="s">
        <v>20</v>
      </c>
      <c r="H52" s="501" t="s">
        <v>260</v>
      </c>
      <c r="I52" s="444" t="s">
        <v>11</v>
      </c>
      <c r="J52" s="444" t="s">
        <v>11</v>
      </c>
      <c r="K52" s="501" t="s">
        <v>11</v>
      </c>
      <c r="L52" s="410">
        <v>2</v>
      </c>
      <c r="M52" s="410">
        <v>2</v>
      </c>
      <c r="N52" s="553">
        <f t="shared" si="0"/>
        <v>4</v>
      </c>
      <c r="O52" s="1070" t="str">
        <f t="shared" si="1"/>
        <v>BAJO</v>
      </c>
      <c r="P52" s="553">
        <v>25</v>
      </c>
      <c r="Q52" s="553">
        <f t="shared" si="2"/>
        <v>100</v>
      </c>
      <c r="R52" s="961" t="str">
        <f t="shared" si="3"/>
        <v>III</v>
      </c>
      <c r="S52" s="1071" t="str">
        <f t="shared" si="4"/>
        <v>MEJORABLE</v>
      </c>
      <c r="T52" s="440" t="s">
        <v>13</v>
      </c>
      <c r="U52" s="440" t="s">
        <v>13</v>
      </c>
      <c r="V52" s="440" t="s">
        <v>13</v>
      </c>
      <c r="W52" s="501" t="s">
        <v>2861</v>
      </c>
      <c r="X52" s="493"/>
    </row>
    <row r="53" spans="3:24" ht="282.75" customHeight="1">
      <c r="C53" s="1805"/>
      <c r="D53" s="1806"/>
      <c r="E53" s="450" t="s">
        <v>6</v>
      </c>
      <c r="F53" s="445" t="s">
        <v>2862</v>
      </c>
      <c r="G53" s="442" t="s">
        <v>20</v>
      </c>
      <c r="H53" s="635" t="s">
        <v>31</v>
      </c>
      <c r="I53" s="449" t="s">
        <v>1328</v>
      </c>
      <c r="J53" s="449" t="s">
        <v>11</v>
      </c>
      <c r="K53" s="449" t="s">
        <v>1598</v>
      </c>
      <c r="L53" s="410">
        <v>2</v>
      </c>
      <c r="M53" s="410">
        <v>2</v>
      </c>
      <c r="N53" s="553">
        <f t="shared" si="0"/>
        <v>4</v>
      </c>
      <c r="O53" s="1070" t="str">
        <f t="shared" si="1"/>
        <v>BAJO</v>
      </c>
      <c r="P53" s="553">
        <v>100</v>
      </c>
      <c r="Q53" s="553">
        <f t="shared" si="2"/>
        <v>400</v>
      </c>
      <c r="R53" s="961" t="str">
        <f t="shared" si="3"/>
        <v>II</v>
      </c>
      <c r="S53" s="1071" t="str">
        <f t="shared" si="4"/>
        <v>ACEPTABLE CON CONTROL ESPECIFICO</v>
      </c>
      <c r="T53" s="443" t="s">
        <v>13</v>
      </c>
      <c r="U53" s="443" t="s">
        <v>13</v>
      </c>
      <c r="V53" s="443" t="s">
        <v>897</v>
      </c>
      <c r="W53" s="456" t="s">
        <v>2905</v>
      </c>
      <c r="X53" s="463" t="s">
        <v>13</v>
      </c>
    </row>
    <row r="54" spans="3:24" ht="293.25" customHeight="1">
      <c r="C54" s="1805"/>
      <c r="D54" s="1806"/>
      <c r="E54" s="450" t="s">
        <v>6</v>
      </c>
      <c r="F54" s="445" t="s">
        <v>2864</v>
      </c>
      <c r="G54" s="442" t="s">
        <v>20</v>
      </c>
      <c r="H54" s="635" t="s">
        <v>31</v>
      </c>
      <c r="I54" s="449" t="s">
        <v>1328</v>
      </c>
      <c r="J54" s="449" t="s">
        <v>11</v>
      </c>
      <c r="K54" s="449" t="s">
        <v>1598</v>
      </c>
      <c r="L54" s="410">
        <v>2</v>
      </c>
      <c r="M54" s="410">
        <v>2</v>
      </c>
      <c r="N54" s="553">
        <f t="shared" si="0"/>
        <v>4</v>
      </c>
      <c r="O54" s="1070" t="str">
        <f t="shared" si="1"/>
        <v>BAJO</v>
      </c>
      <c r="P54" s="553">
        <v>100</v>
      </c>
      <c r="Q54" s="553">
        <f t="shared" si="2"/>
        <v>400</v>
      </c>
      <c r="R54" s="961" t="str">
        <f t="shared" si="3"/>
        <v>II</v>
      </c>
      <c r="S54" s="1071" t="str">
        <f t="shared" si="4"/>
        <v>ACEPTABLE CON CONTROL ESPECIFICO</v>
      </c>
      <c r="T54" s="443" t="s">
        <v>13</v>
      </c>
      <c r="U54" s="443" t="s">
        <v>13</v>
      </c>
      <c r="V54" s="443" t="s">
        <v>897</v>
      </c>
      <c r="W54" s="456" t="s">
        <v>2906</v>
      </c>
      <c r="X54" s="463" t="s">
        <v>13</v>
      </c>
    </row>
    <row r="55" spans="3:24" ht="194.25" customHeight="1">
      <c r="C55" s="1805"/>
      <c r="D55" s="1806"/>
      <c r="E55" s="450" t="s">
        <v>6</v>
      </c>
      <c r="F55" s="500" t="s">
        <v>2866</v>
      </c>
      <c r="G55" s="442" t="s">
        <v>20</v>
      </c>
      <c r="H55" s="443" t="s">
        <v>97</v>
      </c>
      <c r="I55" s="449" t="s">
        <v>1328</v>
      </c>
      <c r="J55" s="449" t="s">
        <v>895</v>
      </c>
      <c r="K55" s="449" t="s">
        <v>11</v>
      </c>
      <c r="L55" s="410">
        <v>2</v>
      </c>
      <c r="M55" s="410">
        <v>2</v>
      </c>
      <c r="N55" s="553">
        <f t="shared" si="0"/>
        <v>4</v>
      </c>
      <c r="O55" s="1070" t="str">
        <f t="shared" si="1"/>
        <v>BAJO</v>
      </c>
      <c r="P55" s="553">
        <v>100</v>
      </c>
      <c r="Q55" s="553">
        <f t="shared" si="2"/>
        <v>400</v>
      </c>
      <c r="R55" s="961" t="str">
        <f t="shared" si="3"/>
        <v>II</v>
      </c>
      <c r="S55" s="1071" t="str">
        <f t="shared" si="4"/>
        <v>ACEPTABLE CON CONTROL ESPECIFICO</v>
      </c>
      <c r="T55" s="443" t="s">
        <v>13</v>
      </c>
      <c r="U55" s="443" t="s">
        <v>13</v>
      </c>
      <c r="V55" s="443" t="s">
        <v>1599</v>
      </c>
      <c r="W55" s="446" t="s">
        <v>2907</v>
      </c>
      <c r="X55" s="457" t="s">
        <v>13</v>
      </c>
    </row>
    <row r="56" spans="3:24" ht="276" customHeight="1">
      <c r="C56" s="1805"/>
      <c r="D56" s="1806"/>
      <c r="E56" s="450" t="s">
        <v>6</v>
      </c>
      <c r="F56" s="445" t="s">
        <v>2868</v>
      </c>
      <c r="G56" s="442" t="s">
        <v>20</v>
      </c>
      <c r="H56" s="635" t="s">
        <v>31</v>
      </c>
      <c r="I56" s="449" t="s">
        <v>1328</v>
      </c>
      <c r="J56" s="449" t="s">
        <v>895</v>
      </c>
      <c r="K56" s="449" t="s">
        <v>11</v>
      </c>
      <c r="L56" s="410">
        <v>2</v>
      </c>
      <c r="M56" s="410">
        <v>2</v>
      </c>
      <c r="N56" s="553">
        <f t="shared" si="0"/>
        <v>4</v>
      </c>
      <c r="O56" s="1070" t="str">
        <f t="shared" si="1"/>
        <v>BAJO</v>
      </c>
      <c r="P56" s="553">
        <v>100</v>
      </c>
      <c r="Q56" s="553">
        <f t="shared" si="2"/>
        <v>400</v>
      </c>
      <c r="R56" s="961" t="str">
        <f t="shared" si="3"/>
        <v>II</v>
      </c>
      <c r="S56" s="1071" t="str">
        <f t="shared" si="4"/>
        <v>ACEPTABLE CON CONTROL ESPECIFICO</v>
      </c>
      <c r="T56" s="443" t="s">
        <v>13</v>
      </c>
      <c r="U56" s="443" t="s">
        <v>13</v>
      </c>
      <c r="V56" s="443" t="s">
        <v>1599</v>
      </c>
      <c r="W56" s="456" t="s">
        <v>2908</v>
      </c>
      <c r="X56" s="463" t="s">
        <v>13</v>
      </c>
    </row>
    <row r="57" spans="3:24" ht="366" customHeight="1">
      <c r="C57" s="1805"/>
      <c r="D57" s="1806"/>
      <c r="E57" s="450" t="s">
        <v>6</v>
      </c>
      <c r="F57" s="447" t="s">
        <v>2869</v>
      </c>
      <c r="G57" s="448" t="s">
        <v>17</v>
      </c>
      <c r="H57" s="481" t="s">
        <v>27</v>
      </c>
      <c r="I57" s="446" t="s">
        <v>11</v>
      </c>
      <c r="J57" s="446" t="s">
        <v>11</v>
      </c>
      <c r="K57" s="446" t="s">
        <v>11</v>
      </c>
      <c r="L57" s="410">
        <v>2</v>
      </c>
      <c r="M57" s="410">
        <v>2</v>
      </c>
      <c r="N57" s="553">
        <f t="shared" si="0"/>
        <v>4</v>
      </c>
      <c r="O57" s="1070" t="str">
        <f t="shared" si="1"/>
        <v>BAJO</v>
      </c>
      <c r="P57" s="553">
        <v>25</v>
      </c>
      <c r="Q57" s="553">
        <f t="shared" si="2"/>
        <v>100</v>
      </c>
      <c r="R57" s="961" t="str">
        <f t="shared" si="3"/>
        <v>III</v>
      </c>
      <c r="S57" s="1071" t="str">
        <f t="shared" si="4"/>
        <v>MEJORABLE</v>
      </c>
      <c r="T57" s="635" t="s">
        <v>26</v>
      </c>
      <c r="U57" s="635" t="s">
        <v>26</v>
      </c>
      <c r="V57" s="635" t="s">
        <v>115</v>
      </c>
      <c r="W57" s="456" t="s">
        <v>13</v>
      </c>
      <c r="X57" s="463" t="s">
        <v>13</v>
      </c>
    </row>
    <row r="58" spans="3:24" ht="222" customHeight="1">
      <c r="C58" s="1805"/>
      <c r="D58" s="1806"/>
      <c r="E58" s="450" t="s">
        <v>157</v>
      </c>
      <c r="F58" s="447" t="s">
        <v>80</v>
      </c>
      <c r="G58" s="442" t="s">
        <v>81</v>
      </c>
      <c r="H58" s="443" t="s">
        <v>82</v>
      </c>
      <c r="I58" s="437" t="s">
        <v>11</v>
      </c>
      <c r="J58" s="443" t="s">
        <v>1600</v>
      </c>
      <c r="K58" s="443" t="s">
        <v>101</v>
      </c>
      <c r="L58" s="410">
        <v>2</v>
      </c>
      <c r="M58" s="410">
        <v>2</v>
      </c>
      <c r="N58" s="553">
        <f t="shared" si="0"/>
        <v>4</v>
      </c>
      <c r="O58" s="1070" t="str">
        <f t="shared" si="1"/>
        <v>BAJO</v>
      </c>
      <c r="P58" s="553">
        <v>100</v>
      </c>
      <c r="Q58" s="553">
        <f t="shared" si="2"/>
        <v>400</v>
      </c>
      <c r="R58" s="961" t="str">
        <f t="shared" si="3"/>
        <v>II</v>
      </c>
      <c r="S58" s="1071" t="str">
        <f t="shared" si="4"/>
        <v>ACEPTABLE CON CONTROL ESPECIFICO</v>
      </c>
      <c r="T58" s="443" t="s">
        <v>14</v>
      </c>
      <c r="U58" s="443" t="s">
        <v>14</v>
      </c>
      <c r="V58" s="443" t="s">
        <v>14</v>
      </c>
      <c r="W58" s="446" t="s">
        <v>2870</v>
      </c>
      <c r="X58" s="463"/>
    </row>
    <row r="59" spans="3:24" ht="201.6">
      <c r="C59" s="1805"/>
      <c r="D59" s="1806"/>
      <c r="E59" s="450" t="s">
        <v>157</v>
      </c>
      <c r="F59" s="447" t="s">
        <v>102</v>
      </c>
      <c r="G59" s="442" t="s">
        <v>81</v>
      </c>
      <c r="H59" s="443" t="s">
        <v>82</v>
      </c>
      <c r="I59" s="443" t="s">
        <v>11</v>
      </c>
      <c r="J59" s="443" t="s">
        <v>1600</v>
      </c>
      <c r="K59" s="443" t="s">
        <v>101</v>
      </c>
      <c r="L59" s="410">
        <v>2</v>
      </c>
      <c r="M59" s="410">
        <v>2</v>
      </c>
      <c r="N59" s="553">
        <f t="shared" si="0"/>
        <v>4</v>
      </c>
      <c r="O59" s="1070" t="str">
        <f t="shared" si="1"/>
        <v>BAJO</v>
      </c>
      <c r="P59" s="553">
        <v>100</v>
      </c>
      <c r="Q59" s="553">
        <f t="shared" si="2"/>
        <v>400</v>
      </c>
      <c r="R59" s="961" t="str">
        <f t="shared" si="3"/>
        <v>II</v>
      </c>
      <c r="S59" s="1071" t="str">
        <f t="shared" si="4"/>
        <v>ACEPTABLE CON CONTROL ESPECIFICO</v>
      </c>
      <c r="T59" s="443" t="s">
        <v>14</v>
      </c>
      <c r="U59" s="443" t="s">
        <v>14</v>
      </c>
      <c r="V59" s="443" t="s">
        <v>14</v>
      </c>
      <c r="W59" s="443" t="s">
        <v>2871</v>
      </c>
      <c r="X59" s="463"/>
    </row>
    <row r="60" spans="3:24" ht="168">
      <c r="C60" s="1805"/>
      <c r="D60" s="1806"/>
      <c r="E60" s="450" t="s">
        <v>6</v>
      </c>
      <c r="F60" s="445" t="s">
        <v>1857</v>
      </c>
      <c r="G60" s="442" t="s">
        <v>20</v>
      </c>
      <c r="H60" s="443" t="s">
        <v>104</v>
      </c>
      <c r="I60" s="450" t="s">
        <v>11</v>
      </c>
      <c r="J60" s="450" t="s">
        <v>896</v>
      </c>
      <c r="K60" s="450" t="s">
        <v>1472</v>
      </c>
      <c r="L60" s="410">
        <v>2</v>
      </c>
      <c r="M60" s="410">
        <v>2</v>
      </c>
      <c r="N60" s="553">
        <f t="shared" si="0"/>
        <v>4</v>
      </c>
      <c r="O60" s="1070" t="str">
        <f t="shared" si="1"/>
        <v>BAJO</v>
      </c>
      <c r="P60" s="553">
        <v>100</v>
      </c>
      <c r="Q60" s="553">
        <f t="shared" si="2"/>
        <v>400</v>
      </c>
      <c r="R60" s="961" t="str">
        <f t="shared" si="3"/>
        <v>II</v>
      </c>
      <c r="S60" s="1071" t="str">
        <f t="shared" si="4"/>
        <v>ACEPTABLE CON CONTROL ESPECIFICO</v>
      </c>
      <c r="T60" s="443" t="s">
        <v>13</v>
      </c>
      <c r="U60" s="443" t="s">
        <v>13</v>
      </c>
      <c r="V60" s="443" t="s">
        <v>117</v>
      </c>
      <c r="W60" s="446" t="s">
        <v>1209</v>
      </c>
      <c r="X60" s="457" t="s">
        <v>13</v>
      </c>
    </row>
    <row r="61" spans="3:24" ht="195" customHeight="1">
      <c r="C61" s="1805"/>
      <c r="D61" s="1806"/>
      <c r="E61" s="450" t="s">
        <v>6</v>
      </c>
      <c r="F61" s="445" t="s">
        <v>1858</v>
      </c>
      <c r="G61" s="442" t="s">
        <v>20</v>
      </c>
      <c r="H61" s="443" t="s">
        <v>104</v>
      </c>
      <c r="I61" s="450" t="s">
        <v>11</v>
      </c>
      <c r="J61" s="450" t="s">
        <v>896</v>
      </c>
      <c r="K61" s="450" t="s">
        <v>1472</v>
      </c>
      <c r="L61" s="410">
        <v>2</v>
      </c>
      <c r="M61" s="410">
        <v>2</v>
      </c>
      <c r="N61" s="553">
        <f t="shared" si="0"/>
        <v>4</v>
      </c>
      <c r="O61" s="1070" t="str">
        <f t="shared" si="1"/>
        <v>BAJO</v>
      </c>
      <c r="P61" s="553">
        <v>100</v>
      </c>
      <c r="Q61" s="553">
        <f t="shared" si="2"/>
        <v>400</v>
      </c>
      <c r="R61" s="961" t="str">
        <f t="shared" si="3"/>
        <v>II</v>
      </c>
      <c r="S61" s="1071" t="str">
        <f t="shared" si="4"/>
        <v>ACEPTABLE CON CONTROL ESPECIFICO</v>
      </c>
      <c r="T61" s="443" t="s">
        <v>13</v>
      </c>
      <c r="U61" s="443" t="s">
        <v>13</v>
      </c>
      <c r="V61" s="443" t="s">
        <v>118</v>
      </c>
      <c r="W61" s="446" t="s">
        <v>2872</v>
      </c>
      <c r="X61" s="457" t="s">
        <v>120</v>
      </c>
    </row>
    <row r="62" spans="3:24" ht="210" customHeight="1">
      <c r="C62" s="1805"/>
      <c r="D62" s="1806"/>
      <c r="E62" s="450" t="s">
        <v>6</v>
      </c>
      <c r="F62" s="445" t="s">
        <v>2873</v>
      </c>
      <c r="G62" s="442" t="s">
        <v>39</v>
      </c>
      <c r="H62" s="443" t="s">
        <v>104</v>
      </c>
      <c r="I62" s="450" t="s">
        <v>11</v>
      </c>
      <c r="J62" s="450" t="s">
        <v>896</v>
      </c>
      <c r="K62" s="450" t="s">
        <v>1472</v>
      </c>
      <c r="L62" s="410">
        <v>2</v>
      </c>
      <c r="M62" s="410">
        <v>2</v>
      </c>
      <c r="N62" s="553">
        <f t="shared" si="0"/>
        <v>4</v>
      </c>
      <c r="O62" s="1070" t="str">
        <f t="shared" si="1"/>
        <v>BAJO</v>
      </c>
      <c r="P62" s="553">
        <v>100</v>
      </c>
      <c r="Q62" s="553">
        <f t="shared" si="2"/>
        <v>400</v>
      </c>
      <c r="R62" s="961" t="str">
        <f t="shared" si="3"/>
        <v>II</v>
      </c>
      <c r="S62" s="1071" t="str">
        <f t="shared" si="4"/>
        <v>ACEPTABLE CON CONTROL ESPECIFICO</v>
      </c>
      <c r="T62" s="443" t="s">
        <v>13</v>
      </c>
      <c r="U62" s="443" t="s">
        <v>13</v>
      </c>
      <c r="V62" s="443" t="s">
        <v>121</v>
      </c>
      <c r="W62" s="446" t="s">
        <v>2874</v>
      </c>
      <c r="X62" s="457" t="s">
        <v>13</v>
      </c>
    </row>
    <row r="63" spans="3:24" ht="135.75" customHeight="1">
      <c r="C63" s="1805"/>
      <c r="D63" s="1806"/>
      <c r="E63" s="450" t="s">
        <v>6</v>
      </c>
      <c r="F63" s="445" t="s">
        <v>2875</v>
      </c>
      <c r="G63" s="442" t="s">
        <v>20</v>
      </c>
      <c r="H63" s="443" t="s">
        <v>83</v>
      </c>
      <c r="I63" s="450" t="s">
        <v>107</v>
      </c>
      <c r="J63" s="450" t="s">
        <v>1601</v>
      </c>
      <c r="K63" s="450" t="s">
        <v>11</v>
      </c>
      <c r="L63" s="410">
        <v>2</v>
      </c>
      <c r="M63" s="410">
        <v>2</v>
      </c>
      <c r="N63" s="553">
        <f t="shared" si="0"/>
        <v>4</v>
      </c>
      <c r="O63" s="1070" t="str">
        <f t="shared" si="1"/>
        <v>BAJO</v>
      </c>
      <c r="P63" s="553">
        <v>25</v>
      </c>
      <c r="Q63" s="553">
        <f t="shared" si="2"/>
        <v>100</v>
      </c>
      <c r="R63" s="961" t="str">
        <f t="shared" si="3"/>
        <v>III</v>
      </c>
      <c r="S63" s="1071" t="str">
        <f t="shared" si="4"/>
        <v>MEJORABLE</v>
      </c>
      <c r="T63" s="443" t="s">
        <v>13</v>
      </c>
      <c r="U63" s="443" t="s">
        <v>13</v>
      </c>
      <c r="V63" s="443" t="s">
        <v>123</v>
      </c>
      <c r="W63" s="446" t="s">
        <v>2876</v>
      </c>
      <c r="X63" s="457" t="s">
        <v>120</v>
      </c>
    </row>
    <row r="64" spans="3:24" ht="228.75" customHeight="1">
      <c r="C64" s="1805"/>
      <c r="D64" s="1806"/>
      <c r="E64" s="450" t="s">
        <v>6</v>
      </c>
      <c r="F64" s="500" t="s">
        <v>2877</v>
      </c>
      <c r="G64" s="448" t="s">
        <v>8</v>
      </c>
      <c r="H64" s="480" t="s">
        <v>108</v>
      </c>
      <c r="I64" s="480" t="s">
        <v>10</v>
      </c>
      <c r="J64" s="481" t="s">
        <v>10</v>
      </c>
      <c r="K64" s="446" t="s">
        <v>109</v>
      </c>
      <c r="L64" s="410">
        <v>2</v>
      </c>
      <c r="M64" s="410">
        <v>2</v>
      </c>
      <c r="N64" s="553">
        <f t="shared" si="0"/>
        <v>4</v>
      </c>
      <c r="O64" s="1070" t="str">
        <f t="shared" si="1"/>
        <v>BAJO</v>
      </c>
      <c r="P64" s="553">
        <v>25</v>
      </c>
      <c r="Q64" s="553">
        <f t="shared" si="2"/>
        <v>100</v>
      </c>
      <c r="R64" s="961" t="str">
        <f t="shared" si="3"/>
        <v>III</v>
      </c>
      <c r="S64" s="1071" t="str">
        <f t="shared" si="4"/>
        <v>MEJORABLE</v>
      </c>
      <c r="T64" s="456" t="s">
        <v>13</v>
      </c>
      <c r="U64" s="456" t="s">
        <v>13</v>
      </c>
      <c r="V64" s="456" t="s">
        <v>13</v>
      </c>
      <c r="W64" s="635" t="s">
        <v>3561</v>
      </c>
      <c r="X64" s="636" t="s">
        <v>10</v>
      </c>
    </row>
    <row r="65" spans="3:24" ht="197.25" customHeight="1">
      <c r="C65" s="1805"/>
      <c r="D65" s="1806"/>
      <c r="E65" s="450" t="s">
        <v>6</v>
      </c>
      <c r="F65" s="450" t="s">
        <v>2878</v>
      </c>
      <c r="G65" s="451" t="s">
        <v>20</v>
      </c>
      <c r="H65" s="450" t="s">
        <v>96</v>
      </c>
      <c r="I65" s="450" t="s">
        <v>11</v>
      </c>
      <c r="J65" s="450" t="s">
        <v>11</v>
      </c>
      <c r="K65" s="450" t="s">
        <v>11</v>
      </c>
      <c r="L65" s="410">
        <v>2</v>
      </c>
      <c r="M65" s="410">
        <v>2</v>
      </c>
      <c r="N65" s="553">
        <f t="shared" si="0"/>
        <v>4</v>
      </c>
      <c r="O65" s="1070" t="str">
        <f t="shared" si="1"/>
        <v>BAJO</v>
      </c>
      <c r="P65" s="553">
        <v>25</v>
      </c>
      <c r="Q65" s="553">
        <f t="shared" si="2"/>
        <v>100</v>
      </c>
      <c r="R65" s="961" t="str">
        <f t="shared" si="3"/>
        <v>III</v>
      </c>
      <c r="S65" s="1071" t="str">
        <f t="shared" si="4"/>
        <v>MEJORABLE</v>
      </c>
      <c r="T65" s="450" t="s">
        <v>13</v>
      </c>
      <c r="U65" s="450" t="s">
        <v>13</v>
      </c>
      <c r="V65" s="450" t="s">
        <v>84</v>
      </c>
      <c r="W65" s="481" t="s">
        <v>2879</v>
      </c>
      <c r="X65" s="637" t="s">
        <v>13</v>
      </c>
    </row>
    <row r="66" spans="3:24" ht="255.75" customHeight="1">
      <c r="C66" s="1805"/>
      <c r="D66" s="1806"/>
      <c r="E66" s="450" t="s">
        <v>6</v>
      </c>
      <c r="F66" s="445" t="s">
        <v>1859</v>
      </c>
      <c r="G66" s="442" t="s">
        <v>20</v>
      </c>
      <c r="H66" s="635" t="s">
        <v>31</v>
      </c>
      <c r="I66" s="449" t="s">
        <v>11</v>
      </c>
      <c r="J66" s="449" t="s">
        <v>110</v>
      </c>
      <c r="K66" s="449" t="s">
        <v>11</v>
      </c>
      <c r="L66" s="410">
        <v>2</v>
      </c>
      <c r="M66" s="410">
        <v>2</v>
      </c>
      <c r="N66" s="553">
        <f t="shared" si="0"/>
        <v>4</v>
      </c>
      <c r="O66" s="1070" t="str">
        <f t="shared" si="1"/>
        <v>BAJO</v>
      </c>
      <c r="P66" s="553">
        <v>100</v>
      </c>
      <c r="Q66" s="553">
        <f t="shared" si="2"/>
        <v>400</v>
      </c>
      <c r="R66" s="961" t="str">
        <f t="shared" si="3"/>
        <v>II</v>
      </c>
      <c r="S66" s="1071" t="str">
        <f t="shared" si="4"/>
        <v>ACEPTABLE CON CONTROL ESPECIFICO</v>
      </c>
      <c r="T66" s="443" t="s">
        <v>13</v>
      </c>
      <c r="U66" s="443" t="s">
        <v>13</v>
      </c>
      <c r="V66" s="443" t="s">
        <v>114</v>
      </c>
      <c r="W66" s="456" t="s">
        <v>2906</v>
      </c>
      <c r="X66" s="463" t="s">
        <v>13</v>
      </c>
    </row>
    <row r="67" spans="3:24" ht="216" customHeight="1">
      <c r="C67" s="1805"/>
      <c r="D67" s="1806"/>
      <c r="E67" s="450" t="s">
        <v>6</v>
      </c>
      <c r="F67" s="438" t="s">
        <v>2880</v>
      </c>
      <c r="G67" s="438" t="s">
        <v>20</v>
      </c>
      <c r="H67" s="440" t="s">
        <v>30</v>
      </c>
      <c r="I67" s="444" t="s">
        <v>11</v>
      </c>
      <c r="J67" s="444" t="s">
        <v>11</v>
      </c>
      <c r="K67" s="444" t="s">
        <v>255</v>
      </c>
      <c r="L67" s="410">
        <v>2</v>
      </c>
      <c r="M67" s="410">
        <v>2</v>
      </c>
      <c r="N67" s="553">
        <f t="shared" si="0"/>
        <v>4</v>
      </c>
      <c r="O67" s="1070" t="str">
        <f t="shared" si="1"/>
        <v>BAJO</v>
      </c>
      <c r="P67" s="553">
        <v>100</v>
      </c>
      <c r="Q67" s="553">
        <f t="shared" si="2"/>
        <v>400</v>
      </c>
      <c r="R67" s="961" t="str">
        <f t="shared" si="3"/>
        <v>II</v>
      </c>
      <c r="S67" s="1071" t="str">
        <f t="shared" si="4"/>
        <v>ACEPTABLE CON CONTROL ESPECIFICO</v>
      </c>
      <c r="T67" s="440" t="s">
        <v>13</v>
      </c>
      <c r="U67" s="440" t="s">
        <v>13</v>
      </c>
      <c r="V67" s="440" t="s">
        <v>13</v>
      </c>
      <c r="W67" s="440" t="s">
        <v>4811</v>
      </c>
      <c r="X67" s="493" t="s">
        <v>13</v>
      </c>
    </row>
    <row r="68" spans="3:24" ht="171" customHeight="1">
      <c r="C68" s="829"/>
      <c r="D68" s="830"/>
      <c r="E68" s="10" t="s">
        <v>6</v>
      </c>
      <c r="F68" s="872" t="s">
        <v>4734</v>
      </c>
      <c r="G68" s="940" t="s">
        <v>33</v>
      </c>
      <c r="H68" s="712" t="s">
        <v>3766</v>
      </c>
      <c r="I68" s="711" t="s">
        <v>11</v>
      </c>
      <c r="J68" s="713" t="s">
        <v>1086</v>
      </c>
      <c r="K68" s="711" t="s">
        <v>1150</v>
      </c>
      <c r="L68" s="410">
        <v>2</v>
      </c>
      <c r="M68" s="410">
        <v>2</v>
      </c>
      <c r="N68" s="553">
        <f t="shared" si="0"/>
        <v>4</v>
      </c>
      <c r="O68" s="1070" t="str">
        <f t="shared" si="1"/>
        <v>BAJO</v>
      </c>
      <c r="P68" s="553">
        <v>25</v>
      </c>
      <c r="Q68" s="553">
        <f t="shared" si="2"/>
        <v>100</v>
      </c>
      <c r="R68" s="961" t="str">
        <f t="shared" si="3"/>
        <v>III</v>
      </c>
      <c r="S68" s="1071" t="str">
        <f t="shared" si="4"/>
        <v>MEJORABLE</v>
      </c>
      <c r="T68" s="715" t="s">
        <v>13</v>
      </c>
      <c r="U68" s="715" t="s">
        <v>13</v>
      </c>
      <c r="V68" s="715" t="s">
        <v>13</v>
      </c>
      <c r="W68" s="716" t="s">
        <v>4812</v>
      </c>
      <c r="X68" s="717" t="s">
        <v>1190</v>
      </c>
    </row>
    <row r="69" spans="3:24" ht="171" customHeight="1">
      <c r="C69" s="829"/>
      <c r="D69" s="830"/>
      <c r="E69" s="618" t="s">
        <v>157</v>
      </c>
      <c r="F69" s="718" t="s">
        <v>4735</v>
      </c>
      <c r="G69" s="941" t="s">
        <v>25</v>
      </c>
      <c r="H69" s="720" t="s">
        <v>4736</v>
      </c>
      <c r="I69" s="719" t="s">
        <v>11</v>
      </c>
      <c r="J69" s="719" t="s">
        <v>11</v>
      </c>
      <c r="K69" s="719" t="s">
        <v>4138</v>
      </c>
      <c r="L69" s="410">
        <v>2</v>
      </c>
      <c r="M69" s="410">
        <v>2</v>
      </c>
      <c r="N69" s="553">
        <f t="shared" si="0"/>
        <v>4</v>
      </c>
      <c r="O69" s="1070" t="str">
        <f t="shared" si="1"/>
        <v>BAJO</v>
      </c>
      <c r="P69" s="553">
        <v>25</v>
      </c>
      <c r="Q69" s="553">
        <f t="shared" si="2"/>
        <v>100</v>
      </c>
      <c r="R69" s="961" t="str">
        <f t="shared" si="3"/>
        <v>III</v>
      </c>
      <c r="S69" s="1071" t="str">
        <f t="shared" si="4"/>
        <v>MEJORABLE</v>
      </c>
      <c r="T69" s="722" t="s">
        <v>13</v>
      </c>
      <c r="U69" s="722" t="s">
        <v>13</v>
      </c>
      <c r="V69" s="722" t="s">
        <v>13</v>
      </c>
      <c r="W69" s="723" t="s">
        <v>4737</v>
      </c>
      <c r="X69" s="724" t="s">
        <v>14</v>
      </c>
    </row>
    <row r="70" spans="3:24" ht="171" customHeight="1">
      <c r="C70" s="829"/>
      <c r="D70" s="830"/>
      <c r="E70" s="618" t="s">
        <v>157</v>
      </c>
      <c r="F70" s="718" t="s">
        <v>4738</v>
      </c>
      <c r="G70" s="941" t="s">
        <v>3871</v>
      </c>
      <c r="H70" s="720" t="s">
        <v>4739</v>
      </c>
      <c r="I70" s="722" t="s">
        <v>10</v>
      </c>
      <c r="J70" s="719" t="s">
        <v>11</v>
      </c>
      <c r="K70" s="719" t="s">
        <v>11</v>
      </c>
      <c r="L70" s="410">
        <v>2</v>
      </c>
      <c r="M70" s="410">
        <v>2</v>
      </c>
      <c r="N70" s="553">
        <f t="shared" si="0"/>
        <v>4</v>
      </c>
      <c r="O70" s="1070" t="str">
        <f t="shared" si="1"/>
        <v>BAJO</v>
      </c>
      <c r="P70" s="553">
        <v>25</v>
      </c>
      <c r="Q70" s="553">
        <f t="shared" si="2"/>
        <v>100</v>
      </c>
      <c r="R70" s="961" t="str">
        <f t="shared" si="3"/>
        <v>III</v>
      </c>
      <c r="S70" s="1071" t="str">
        <f t="shared" si="4"/>
        <v>MEJORABLE</v>
      </c>
      <c r="T70" s="722" t="s">
        <v>13</v>
      </c>
      <c r="U70" s="722" t="s">
        <v>13</v>
      </c>
      <c r="V70" s="722" t="s">
        <v>13</v>
      </c>
      <c r="W70" s="725" t="s">
        <v>4740</v>
      </c>
      <c r="X70" s="726" t="s">
        <v>4145</v>
      </c>
    </row>
    <row r="71" spans="3:24" ht="171" customHeight="1">
      <c r="C71" s="829"/>
      <c r="D71" s="830"/>
      <c r="E71" s="618" t="s">
        <v>157</v>
      </c>
      <c r="F71" s="718" t="s">
        <v>4741</v>
      </c>
      <c r="G71" s="941" t="s">
        <v>3871</v>
      </c>
      <c r="H71" s="720" t="s">
        <v>4742</v>
      </c>
      <c r="I71" s="722" t="s">
        <v>10</v>
      </c>
      <c r="J71" s="719" t="s">
        <v>11</v>
      </c>
      <c r="K71" s="719" t="s">
        <v>4147</v>
      </c>
      <c r="L71" s="410">
        <v>2</v>
      </c>
      <c r="M71" s="410">
        <v>2</v>
      </c>
      <c r="N71" s="553">
        <f t="shared" si="0"/>
        <v>4</v>
      </c>
      <c r="O71" s="1070" t="str">
        <f t="shared" si="1"/>
        <v>BAJO</v>
      </c>
      <c r="P71" s="553">
        <v>25</v>
      </c>
      <c r="Q71" s="553">
        <f t="shared" si="2"/>
        <v>100</v>
      </c>
      <c r="R71" s="961" t="str">
        <f t="shared" si="3"/>
        <v>III</v>
      </c>
      <c r="S71" s="1071" t="str">
        <f t="shared" si="4"/>
        <v>MEJORABLE</v>
      </c>
      <c r="T71" s="722" t="s">
        <v>13</v>
      </c>
      <c r="U71" s="722" t="s">
        <v>13</v>
      </c>
      <c r="V71" s="722" t="s">
        <v>13</v>
      </c>
      <c r="W71" s="725" t="s">
        <v>4740</v>
      </c>
      <c r="X71" s="726" t="s">
        <v>4145</v>
      </c>
    </row>
    <row r="72" spans="3:24" ht="171" customHeight="1">
      <c r="C72" s="829"/>
      <c r="D72" s="830"/>
      <c r="E72" s="618" t="s">
        <v>157</v>
      </c>
      <c r="F72" s="718" t="s">
        <v>4743</v>
      </c>
      <c r="G72" s="941" t="s">
        <v>219</v>
      </c>
      <c r="H72" s="720" t="s">
        <v>4165</v>
      </c>
      <c r="I72" s="722" t="s">
        <v>10</v>
      </c>
      <c r="J72" s="719" t="s">
        <v>11</v>
      </c>
      <c r="K72" s="719" t="s">
        <v>11</v>
      </c>
      <c r="L72" s="410">
        <v>2</v>
      </c>
      <c r="M72" s="410">
        <v>2</v>
      </c>
      <c r="N72" s="553">
        <f t="shared" si="0"/>
        <v>4</v>
      </c>
      <c r="O72" s="1070" t="str">
        <f t="shared" si="1"/>
        <v>BAJO</v>
      </c>
      <c r="P72" s="553">
        <v>25</v>
      </c>
      <c r="Q72" s="553">
        <f t="shared" si="2"/>
        <v>100</v>
      </c>
      <c r="R72" s="961" t="str">
        <f t="shared" si="3"/>
        <v>III</v>
      </c>
      <c r="S72" s="1071" t="str">
        <f t="shared" si="4"/>
        <v>MEJORABLE</v>
      </c>
      <c r="T72" s="722" t="s">
        <v>13</v>
      </c>
      <c r="U72" s="722" t="s">
        <v>13</v>
      </c>
      <c r="V72" s="722" t="s">
        <v>13</v>
      </c>
      <c r="W72" s="725" t="s">
        <v>4166</v>
      </c>
      <c r="X72" s="724" t="s">
        <v>14</v>
      </c>
    </row>
    <row r="73" spans="3:24" ht="303.60000000000002">
      <c r="C73" s="1812" t="s">
        <v>184</v>
      </c>
      <c r="D73" s="1813"/>
      <c r="E73" s="438" t="s">
        <v>6</v>
      </c>
      <c r="F73" s="640" t="s">
        <v>2883</v>
      </c>
      <c r="G73" s="438" t="s">
        <v>8</v>
      </c>
      <c r="H73" s="471" t="s">
        <v>9</v>
      </c>
      <c r="I73" s="440" t="s">
        <v>11</v>
      </c>
      <c r="J73" s="440" t="s">
        <v>11</v>
      </c>
      <c r="K73" s="440" t="s">
        <v>1436</v>
      </c>
      <c r="L73" s="410">
        <v>2</v>
      </c>
      <c r="M73" s="410">
        <v>2</v>
      </c>
      <c r="N73" s="553">
        <f t="shared" si="0"/>
        <v>4</v>
      </c>
      <c r="O73" s="1070" t="str">
        <f t="shared" si="1"/>
        <v>BAJO</v>
      </c>
      <c r="P73" s="553">
        <v>25</v>
      </c>
      <c r="Q73" s="553">
        <f t="shared" si="2"/>
        <v>100</v>
      </c>
      <c r="R73" s="961" t="str">
        <f t="shared" si="3"/>
        <v>III</v>
      </c>
      <c r="S73" s="1071" t="str">
        <f t="shared" si="4"/>
        <v>MEJORABLE</v>
      </c>
      <c r="T73" s="440" t="s">
        <v>13</v>
      </c>
      <c r="U73" s="440" t="s">
        <v>14</v>
      </c>
      <c r="V73" s="440" t="s">
        <v>14</v>
      </c>
      <c r="W73" s="440" t="s">
        <v>3562</v>
      </c>
      <c r="X73" s="493" t="s">
        <v>13</v>
      </c>
    </row>
    <row r="74" spans="3:24" ht="303.60000000000002">
      <c r="C74" s="1812"/>
      <c r="D74" s="1813"/>
      <c r="E74" s="438" t="s">
        <v>6</v>
      </c>
      <c r="F74" s="482" t="s">
        <v>2884</v>
      </c>
      <c r="G74" s="438" t="s">
        <v>8</v>
      </c>
      <c r="H74" s="440" t="s">
        <v>155</v>
      </c>
      <c r="I74" s="440" t="s">
        <v>11</v>
      </c>
      <c r="J74" s="440" t="s">
        <v>11</v>
      </c>
      <c r="K74" s="440" t="s">
        <v>1436</v>
      </c>
      <c r="L74" s="410">
        <v>2</v>
      </c>
      <c r="M74" s="410">
        <v>2</v>
      </c>
      <c r="N74" s="553">
        <f t="shared" ref="N74:N90" si="5">+L74*M74</f>
        <v>4</v>
      </c>
      <c r="O74" s="1070" t="str">
        <f t="shared" ref="O74:O90" si="6">IF(N74&gt;=24,"MUY ALTO",IF(N74&gt;=10,"ALTO",IF(N74&gt;=6,"MEDIO","BAJO")))</f>
        <v>BAJO</v>
      </c>
      <c r="P74" s="553">
        <v>25</v>
      </c>
      <c r="Q74" s="553">
        <f t="shared" ref="Q74:Q90" si="7">+N74*P74</f>
        <v>100</v>
      </c>
      <c r="R74" s="961" t="str">
        <f t="shared" ref="R74:R90" si="8">IF(Q74&gt;=600,"I",IF(Q74&gt;=150,"II",IF(Q74&gt;=40,"III",IF(Q74&gt;=20,"IV"))))</f>
        <v>III</v>
      </c>
      <c r="S74" s="1071" t="str">
        <f t="shared" ref="S74:S90" si="9">IF(Q74&gt;=600,"NO ACEPTABLE",IF(Q74&gt;=150,"ACEPTABLE CON CONTROL ESPECIFICO",IF(Q74&gt;=40,"MEJORABLE",IF(Q74&gt;=20,"ACEPTABLE"))))</f>
        <v>MEJORABLE</v>
      </c>
      <c r="T74" s="440" t="s">
        <v>14</v>
      </c>
      <c r="U74" s="440" t="s">
        <v>14</v>
      </c>
      <c r="V74" s="440" t="s">
        <v>14</v>
      </c>
      <c r="W74" s="440" t="s">
        <v>2885</v>
      </c>
      <c r="X74" s="493" t="s">
        <v>13</v>
      </c>
    </row>
    <row r="75" spans="3:24" ht="303.60000000000002">
      <c r="C75" s="1812"/>
      <c r="D75" s="1813"/>
      <c r="E75" s="438" t="s">
        <v>6</v>
      </c>
      <c r="F75" s="482" t="s">
        <v>1817</v>
      </c>
      <c r="G75" s="438" t="s">
        <v>17</v>
      </c>
      <c r="H75" s="440" t="s">
        <v>18</v>
      </c>
      <c r="I75" s="440" t="s">
        <v>11</v>
      </c>
      <c r="J75" s="440" t="s">
        <v>11</v>
      </c>
      <c r="K75" s="440" t="s">
        <v>1436</v>
      </c>
      <c r="L75" s="410">
        <v>2</v>
      </c>
      <c r="M75" s="410">
        <v>2</v>
      </c>
      <c r="N75" s="553">
        <f t="shared" si="5"/>
        <v>4</v>
      </c>
      <c r="O75" s="1070" t="str">
        <f t="shared" si="6"/>
        <v>BAJO</v>
      </c>
      <c r="P75" s="553">
        <v>25</v>
      </c>
      <c r="Q75" s="553">
        <f t="shared" si="7"/>
        <v>100</v>
      </c>
      <c r="R75" s="961" t="str">
        <f t="shared" si="8"/>
        <v>III</v>
      </c>
      <c r="S75" s="1071" t="str">
        <f t="shared" si="9"/>
        <v>MEJORABLE</v>
      </c>
      <c r="T75" s="472" t="s">
        <v>13</v>
      </c>
      <c r="U75" s="440" t="s">
        <v>14</v>
      </c>
      <c r="V75" s="471" t="s">
        <v>14</v>
      </c>
      <c r="W75" s="440" t="s">
        <v>2886</v>
      </c>
      <c r="X75" s="493" t="s">
        <v>13</v>
      </c>
    </row>
    <row r="76" spans="3:24" ht="303.60000000000002">
      <c r="C76" s="1812"/>
      <c r="D76" s="1813"/>
      <c r="E76" s="438" t="s">
        <v>157</v>
      </c>
      <c r="F76" s="483" t="s">
        <v>1844</v>
      </c>
      <c r="G76" s="438" t="s">
        <v>20</v>
      </c>
      <c r="H76" s="440" t="s">
        <v>21</v>
      </c>
      <c r="I76" s="440" t="s">
        <v>11</v>
      </c>
      <c r="J76" s="440" t="s">
        <v>11</v>
      </c>
      <c r="K76" s="440" t="s">
        <v>1436</v>
      </c>
      <c r="L76" s="410">
        <v>2</v>
      </c>
      <c r="M76" s="410">
        <v>2</v>
      </c>
      <c r="N76" s="553">
        <f t="shared" si="5"/>
        <v>4</v>
      </c>
      <c r="O76" s="1070" t="str">
        <f t="shared" si="6"/>
        <v>BAJO</v>
      </c>
      <c r="P76" s="553">
        <v>25</v>
      </c>
      <c r="Q76" s="553">
        <f t="shared" si="7"/>
        <v>100</v>
      </c>
      <c r="R76" s="961" t="str">
        <f t="shared" si="8"/>
        <v>III</v>
      </c>
      <c r="S76" s="1071" t="str">
        <f t="shared" si="9"/>
        <v>MEJORABLE</v>
      </c>
      <c r="T76" s="472" t="s">
        <v>13</v>
      </c>
      <c r="U76" s="440" t="s">
        <v>14</v>
      </c>
      <c r="V76" s="440" t="s">
        <v>22</v>
      </c>
      <c r="W76" s="440" t="s">
        <v>1602</v>
      </c>
      <c r="X76" s="493" t="s">
        <v>13</v>
      </c>
    </row>
    <row r="77" spans="3:24" ht="188.25" customHeight="1">
      <c r="C77" s="1812"/>
      <c r="D77" s="1813"/>
      <c r="E77" s="438" t="s">
        <v>157</v>
      </c>
      <c r="F77" s="484" t="s">
        <v>1845</v>
      </c>
      <c r="G77" s="477" t="s">
        <v>33</v>
      </c>
      <c r="H77" s="471" t="s">
        <v>34</v>
      </c>
      <c r="I77" s="440" t="s">
        <v>11</v>
      </c>
      <c r="J77" s="440" t="s">
        <v>11</v>
      </c>
      <c r="K77" s="440" t="s">
        <v>1436</v>
      </c>
      <c r="L77" s="410">
        <v>2</v>
      </c>
      <c r="M77" s="410">
        <v>2</v>
      </c>
      <c r="N77" s="553">
        <f t="shared" si="5"/>
        <v>4</v>
      </c>
      <c r="O77" s="1070" t="str">
        <f t="shared" si="6"/>
        <v>BAJO</v>
      </c>
      <c r="P77" s="553">
        <v>25</v>
      </c>
      <c r="Q77" s="553">
        <f t="shared" si="7"/>
        <v>100</v>
      </c>
      <c r="R77" s="961" t="str">
        <f t="shared" si="8"/>
        <v>III</v>
      </c>
      <c r="S77" s="1071" t="str">
        <f t="shared" si="9"/>
        <v>MEJORABLE</v>
      </c>
      <c r="T77" s="440" t="s">
        <v>13</v>
      </c>
      <c r="U77" s="440" t="s">
        <v>13</v>
      </c>
      <c r="V77" s="440" t="s">
        <v>13</v>
      </c>
      <c r="W77" s="440" t="s">
        <v>1603</v>
      </c>
      <c r="X77" s="493" t="s">
        <v>13</v>
      </c>
    </row>
    <row r="78" spans="3:24" ht="146.25" customHeight="1">
      <c r="C78" s="1812"/>
      <c r="D78" s="1813"/>
      <c r="E78" s="438" t="s">
        <v>6</v>
      </c>
      <c r="F78" s="485" t="s">
        <v>1846</v>
      </c>
      <c r="G78" s="438" t="s">
        <v>33</v>
      </c>
      <c r="H78" s="440" t="s">
        <v>160</v>
      </c>
      <c r="I78" s="440" t="s">
        <v>11</v>
      </c>
      <c r="J78" s="440" t="s">
        <v>11</v>
      </c>
      <c r="K78" s="440" t="s">
        <v>1436</v>
      </c>
      <c r="L78" s="410">
        <v>2</v>
      </c>
      <c r="M78" s="410">
        <v>2</v>
      </c>
      <c r="N78" s="553">
        <f t="shared" si="5"/>
        <v>4</v>
      </c>
      <c r="O78" s="1070" t="str">
        <f t="shared" si="6"/>
        <v>BAJO</v>
      </c>
      <c r="P78" s="553">
        <v>25</v>
      </c>
      <c r="Q78" s="553">
        <f t="shared" si="7"/>
        <v>100</v>
      </c>
      <c r="R78" s="961" t="str">
        <f t="shared" si="8"/>
        <v>III</v>
      </c>
      <c r="S78" s="1071" t="str">
        <f t="shared" si="9"/>
        <v>MEJORABLE</v>
      </c>
      <c r="T78" s="440" t="s">
        <v>13</v>
      </c>
      <c r="U78" s="440" t="s">
        <v>13</v>
      </c>
      <c r="V78" s="440" t="s">
        <v>13</v>
      </c>
      <c r="W78" s="440" t="s">
        <v>1437</v>
      </c>
      <c r="X78" s="493" t="s">
        <v>162</v>
      </c>
    </row>
    <row r="79" spans="3:24" ht="138" customHeight="1">
      <c r="C79" s="1812"/>
      <c r="D79" s="1813"/>
      <c r="E79" s="438" t="s">
        <v>157</v>
      </c>
      <c r="F79" s="486" t="s">
        <v>1847</v>
      </c>
      <c r="G79" s="470" t="s">
        <v>39</v>
      </c>
      <c r="H79" s="437" t="s">
        <v>164</v>
      </c>
      <c r="I79" s="440" t="s">
        <v>11</v>
      </c>
      <c r="J79" s="440" t="s">
        <v>11</v>
      </c>
      <c r="K79" s="440" t="s">
        <v>1436</v>
      </c>
      <c r="L79" s="410">
        <v>2</v>
      </c>
      <c r="M79" s="410">
        <v>2</v>
      </c>
      <c r="N79" s="553">
        <f t="shared" si="5"/>
        <v>4</v>
      </c>
      <c r="O79" s="1070" t="str">
        <f t="shared" si="6"/>
        <v>BAJO</v>
      </c>
      <c r="P79" s="553">
        <v>25</v>
      </c>
      <c r="Q79" s="553">
        <f t="shared" si="7"/>
        <v>100</v>
      </c>
      <c r="R79" s="961" t="str">
        <f t="shared" si="8"/>
        <v>III</v>
      </c>
      <c r="S79" s="1071" t="str">
        <f t="shared" si="9"/>
        <v>MEJORABLE</v>
      </c>
      <c r="T79" s="440" t="s">
        <v>13</v>
      </c>
      <c r="U79" s="440" t="s">
        <v>13</v>
      </c>
      <c r="V79" s="440" t="s">
        <v>13</v>
      </c>
      <c r="W79" s="440" t="s">
        <v>3569</v>
      </c>
      <c r="X79" s="493" t="s">
        <v>166</v>
      </c>
    </row>
    <row r="80" spans="3:24" ht="179.25" customHeight="1">
      <c r="C80" s="1812"/>
      <c r="D80" s="1813"/>
      <c r="E80" s="438" t="s">
        <v>157</v>
      </c>
      <c r="F80" s="486" t="s">
        <v>4813</v>
      </c>
      <c r="G80" s="470" t="s">
        <v>39</v>
      </c>
      <c r="H80" s="437" t="s">
        <v>1202</v>
      </c>
      <c r="I80" s="440" t="s">
        <v>11</v>
      </c>
      <c r="J80" s="440" t="s">
        <v>11</v>
      </c>
      <c r="K80" s="440" t="s">
        <v>1436</v>
      </c>
      <c r="L80" s="410">
        <v>2</v>
      </c>
      <c r="M80" s="410">
        <v>2</v>
      </c>
      <c r="N80" s="553">
        <f t="shared" si="5"/>
        <v>4</v>
      </c>
      <c r="O80" s="1070" t="str">
        <f t="shared" si="6"/>
        <v>BAJO</v>
      </c>
      <c r="P80" s="553">
        <v>25</v>
      </c>
      <c r="Q80" s="553">
        <f t="shared" si="7"/>
        <v>100</v>
      </c>
      <c r="R80" s="961" t="str">
        <f t="shared" si="8"/>
        <v>III</v>
      </c>
      <c r="S80" s="1071" t="str">
        <f t="shared" si="9"/>
        <v>MEJORABLE</v>
      </c>
      <c r="T80" s="440" t="s">
        <v>13</v>
      </c>
      <c r="U80" s="440" t="s">
        <v>13</v>
      </c>
      <c r="V80" s="440" t="s">
        <v>13</v>
      </c>
      <c r="W80" s="440" t="s">
        <v>3570</v>
      </c>
      <c r="X80" s="493" t="s">
        <v>166</v>
      </c>
    </row>
    <row r="81" spans="3:24" ht="233.25" customHeight="1">
      <c r="C81" s="1812"/>
      <c r="D81" s="1813"/>
      <c r="E81" s="438" t="s">
        <v>6</v>
      </c>
      <c r="F81" s="482" t="s">
        <v>1823</v>
      </c>
      <c r="G81" s="470" t="s">
        <v>20</v>
      </c>
      <c r="H81" s="437" t="s">
        <v>41</v>
      </c>
      <c r="I81" s="440" t="s">
        <v>11</v>
      </c>
      <c r="J81" s="440" t="s">
        <v>11</v>
      </c>
      <c r="K81" s="440" t="s">
        <v>1436</v>
      </c>
      <c r="L81" s="410">
        <v>2</v>
      </c>
      <c r="M81" s="410">
        <v>2</v>
      </c>
      <c r="N81" s="553">
        <f t="shared" si="5"/>
        <v>4</v>
      </c>
      <c r="O81" s="1070" t="str">
        <f t="shared" si="6"/>
        <v>BAJO</v>
      </c>
      <c r="P81" s="553">
        <v>25</v>
      </c>
      <c r="Q81" s="553">
        <f t="shared" si="7"/>
        <v>100</v>
      </c>
      <c r="R81" s="961" t="str">
        <f t="shared" si="8"/>
        <v>III</v>
      </c>
      <c r="S81" s="1071" t="str">
        <f t="shared" si="9"/>
        <v>MEJORABLE</v>
      </c>
      <c r="T81" s="440" t="s">
        <v>14</v>
      </c>
      <c r="U81" s="440" t="s">
        <v>14</v>
      </c>
      <c r="V81" s="440" t="s">
        <v>14</v>
      </c>
      <c r="W81" s="440" t="s">
        <v>2890</v>
      </c>
      <c r="X81" s="493" t="s">
        <v>13</v>
      </c>
    </row>
    <row r="82" spans="3:24" ht="195" customHeight="1">
      <c r="C82" s="1812"/>
      <c r="D82" s="1813"/>
      <c r="E82" s="438" t="s">
        <v>6</v>
      </c>
      <c r="F82" s="487" t="s">
        <v>1849</v>
      </c>
      <c r="G82" s="438" t="s">
        <v>1204</v>
      </c>
      <c r="H82" s="440" t="s">
        <v>167</v>
      </c>
      <c r="I82" s="440" t="s">
        <v>11</v>
      </c>
      <c r="J82" s="440" t="s">
        <v>11</v>
      </c>
      <c r="K82" s="440" t="s">
        <v>1436</v>
      </c>
      <c r="L82" s="410">
        <v>2</v>
      </c>
      <c r="M82" s="410">
        <v>2</v>
      </c>
      <c r="N82" s="553">
        <f t="shared" si="5"/>
        <v>4</v>
      </c>
      <c r="O82" s="1070" t="str">
        <f t="shared" si="6"/>
        <v>BAJO</v>
      </c>
      <c r="P82" s="553">
        <v>25</v>
      </c>
      <c r="Q82" s="553">
        <f t="shared" si="7"/>
        <v>100</v>
      </c>
      <c r="R82" s="961" t="str">
        <f t="shared" si="8"/>
        <v>III</v>
      </c>
      <c r="S82" s="1071" t="str">
        <f t="shared" si="9"/>
        <v>MEJORABLE</v>
      </c>
      <c r="T82" s="440" t="s">
        <v>13</v>
      </c>
      <c r="U82" s="440" t="s">
        <v>14</v>
      </c>
      <c r="V82" s="440" t="s">
        <v>14</v>
      </c>
      <c r="W82" s="471" t="s">
        <v>1604</v>
      </c>
      <c r="X82" s="493" t="s">
        <v>13</v>
      </c>
    </row>
    <row r="83" spans="3:24" ht="198" customHeight="1">
      <c r="C83" s="1812"/>
      <c r="D83" s="1813"/>
      <c r="E83" s="438" t="s">
        <v>6</v>
      </c>
      <c r="F83" s="482" t="s">
        <v>1850</v>
      </c>
      <c r="G83" s="438" t="s">
        <v>8</v>
      </c>
      <c r="H83" s="440" t="s">
        <v>170</v>
      </c>
      <c r="I83" s="440" t="s">
        <v>11</v>
      </c>
      <c r="J83" s="440" t="s">
        <v>11</v>
      </c>
      <c r="K83" s="440" t="s">
        <v>1436</v>
      </c>
      <c r="L83" s="410">
        <v>2</v>
      </c>
      <c r="M83" s="410">
        <v>2</v>
      </c>
      <c r="N83" s="553">
        <f t="shared" si="5"/>
        <v>4</v>
      </c>
      <c r="O83" s="1070" t="str">
        <f t="shared" si="6"/>
        <v>BAJO</v>
      </c>
      <c r="P83" s="553">
        <v>25</v>
      </c>
      <c r="Q83" s="553">
        <f t="shared" si="7"/>
        <v>100</v>
      </c>
      <c r="R83" s="961" t="str">
        <f t="shared" si="8"/>
        <v>III</v>
      </c>
      <c r="S83" s="1071" t="str">
        <f t="shared" si="9"/>
        <v>MEJORABLE</v>
      </c>
      <c r="T83" s="440" t="s">
        <v>14</v>
      </c>
      <c r="U83" s="440" t="s">
        <v>14</v>
      </c>
      <c r="V83" s="440" t="s">
        <v>14</v>
      </c>
      <c r="W83" s="440" t="s">
        <v>1518</v>
      </c>
      <c r="X83" s="493" t="s">
        <v>13</v>
      </c>
    </row>
    <row r="84" spans="3:24" ht="158.25" customHeight="1">
      <c r="C84" s="1812"/>
      <c r="D84" s="1813"/>
      <c r="E84" s="438" t="s">
        <v>6</v>
      </c>
      <c r="F84" s="487" t="s">
        <v>2891</v>
      </c>
      <c r="G84" s="438" t="s">
        <v>17</v>
      </c>
      <c r="H84" s="440" t="s">
        <v>18</v>
      </c>
      <c r="I84" s="440" t="s">
        <v>11</v>
      </c>
      <c r="J84" s="440" t="s">
        <v>11</v>
      </c>
      <c r="K84" s="440" t="s">
        <v>1436</v>
      </c>
      <c r="L84" s="410">
        <v>2</v>
      </c>
      <c r="M84" s="410">
        <v>2</v>
      </c>
      <c r="N84" s="553">
        <f t="shared" si="5"/>
        <v>4</v>
      </c>
      <c r="O84" s="1070" t="str">
        <f t="shared" si="6"/>
        <v>BAJO</v>
      </c>
      <c r="P84" s="553">
        <v>25</v>
      </c>
      <c r="Q84" s="553">
        <f t="shared" si="7"/>
        <v>100</v>
      </c>
      <c r="R84" s="961" t="str">
        <f t="shared" si="8"/>
        <v>III</v>
      </c>
      <c r="S84" s="1071" t="str">
        <f t="shared" si="9"/>
        <v>MEJORABLE</v>
      </c>
      <c r="T84" s="440" t="s">
        <v>13</v>
      </c>
      <c r="U84" s="440" t="s">
        <v>1206</v>
      </c>
      <c r="V84" s="471" t="s">
        <v>14</v>
      </c>
      <c r="W84" s="471" t="s">
        <v>1605</v>
      </c>
      <c r="X84" s="493" t="s">
        <v>13</v>
      </c>
    </row>
    <row r="85" spans="3:24" ht="303.60000000000002">
      <c r="C85" s="1812"/>
      <c r="D85" s="1813"/>
      <c r="E85" s="438" t="s">
        <v>157</v>
      </c>
      <c r="F85" s="484" t="s">
        <v>1852</v>
      </c>
      <c r="G85" s="438" t="s">
        <v>20</v>
      </c>
      <c r="H85" s="440" t="s">
        <v>36</v>
      </c>
      <c r="I85" s="440" t="s">
        <v>11</v>
      </c>
      <c r="J85" s="440" t="s">
        <v>11</v>
      </c>
      <c r="K85" s="440" t="s">
        <v>1436</v>
      </c>
      <c r="L85" s="410">
        <v>2</v>
      </c>
      <c r="M85" s="410">
        <v>2</v>
      </c>
      <c r="N85" s="553">
        <f t="shared" si="5"/>
        <v>4</v>
      </c>
      <c r="O85" s="1070" t="str">
        <f t="shared" si="6"/>
        <v>BAJO</v>
      </c>
      <c r="P85" s="553">
        <v>25</v>
      </c>
      <c r="Q85" s="553">
        <f t="shared" si="7"/>
        <v>100</v>
      </c>
      <c r="R85" s="961" t="str">
        <f t="shared" si="8"/>
        <v>III</v>
      </c>
      <c r="S85" s="1071" t="str">
        <f t="shared" si="9"/>
        <v>MEJORABLE</v>
      </c>
      <c r="T85" s="440" t="s">
        <v>13</v>
      </c>
      <c r="U85" s="440" t="s">
        <v>13</v>
      </c>
      <c r="V85" s="440" t="s">
        <v>13</v>
      </c>
      <c r="W85" s="440" t="s">
        <v>2892</v>
      </c>
      <c r="X85" s="493" t="s">
        <v>38</v>
      </c>
    </row>
    <row r="86" spans="3:24" ht="409.6">
      <c r="C86" s="1812"/>
      <c r="D86" s="1813"/>
      <c r="E86" s="438" t="s">
        <v>6</v>
      </c>
      <c r="F86" s="473" t="s">
        <v>4814</v>
      </c>
      <c r="G86" s="477" t="s">
        <v>33</v>
      </c>
      <c r="H86" s="641" t="s">
        <v>1187</v>
      </c>
      <c r="I86" s="440" t="s">
        <v>11</v>
      </c>
      <c r="J86" s="440" t="s">
        <v>11</v>
      </c>
      <c r="K86" s="440" t="s">
        <v>1436</v>
      </c>
      <c r="L86" s="410">
        <v>2</v>
      </c>
      <c r="M86" s="410">
        <v>2</v>
      </c>
      <c r="N86" s="553">
        <f t="shared" si="5"/>
        <v>4</v>
      </c>
      <c r="O86" s="1070" t="str">
        <f t="shared" si="6"/>
        <v>BAJO</v>
      </c>
      <c r="P86" s="553">
        <v>100</v>
      </c>
      <c r="Q86" s="553">
        <f t="shared" si="7"/>
        <v>400</v>
      </c>
      <c r="R86" s="961" t="str">
        <f t="shared" si="8"/>
        <v>II</v>
      </c>
      <c r="S86" s="1071" t="str">
        <f t="shared" si="9"/>
        <v>ACEPTABLE CON CONTROL ESPECIFICO</v>
      </c>
      <c r="T86" s="440" t="s">
        <v>26</v>
      </c>
      <c r="U86" s="440" t="s">
        <v>26</v>
      </c>
      <c r="V86" s="440" t="s">
        <v>175</v>
      </c>
      <c r="W86" s="641" t="s">
        <v>3571</v>
      </c>
      <c r="X86" s="493" t="s">
        <v>1606</v>
      </c>
    </row>
    <row r="87" spans="3:24" ht="409.6">
      <c r="C87" s="1812"/>
      <c r="D87" s="1813"/>
      <c r="E87" s="438" t="s">
        <v>6</v>
      </c>
      <c r="F87" s="488" t="s">
        <v>1853</v>
      </c>
      <c r="G87" s="438" t="s">
        <v>25</v>
      </c>
      <c r="H87" s="440" t="s">
        <v>177</v>
      </c>
      <c r="I87" s="440" t="s">
        <v>11</v>
      </c>
      <c r="J87" s="440" t="s">
        <v>11</v>
      </c>
      <c r="K87" s="440" t="s">
        <v>1436</v>
      </c>
      <c r="L87" s="410">
        <v>2</v>
      </c>
      <c r="M87" s="410">
        <v>2</v>
      </c>
      <c r="N87" s="553">
        <f t="shared" si="5"/>
        <v>4</v>
      </c>
      <c r="O87" s="1070" t="str">
        <f t="shared" si="6"/>
        <v>BAJO</v>
      </c>
      <c r="P87" s="553">
        <v>25</v>
      </c>
      <c r="Q87" s="553">
        <f t="shared" si="7"/>
        <v>100</v>
      </c>
      <c r="R87" s="961" t="str">
        <f t="shared" si="8"/>
        <v>III</v>
      </c>
      <c r="S87" s="1071" t="str">
        <f t="shared" si="9"/>
        <v>MEJORABLE</v>
      </c>
      <c r="T87" s="440" t="s">
        <v>26</v>
      </c>
      <c r="U87" s="440" t="s">
        <v>26</v>
      </c>
      <c r="V87" s="440" t="s">
        <v>175</v>
      </c>
      <c r="W87" s="499" t="s">
        <v>2893</v>
      </c>
      <c r="X87" s="493" t="s">
        <v>179</v>
      </c>
    </row>
    <row r="88" spans="3:24" ht="236.25" customHeight="1" thickBot="1">
      <c r="C88" s="1812"/>
      <c r="D88" s="1813"/>
      <c r="E88" s="438" t="s">
        <v>6</v>
      </c>
      <c r="F88" s="489" t="s">
        <v>1854</v>
      </c>
      <c r="G88" s="490" t="s">
        <v>20</v>
      </c>
      <c r="H88" s="491" t="s">
        <v>31</v>
      </c>
      <c r="I88" s="492" t="s">
        <v>11</v>
      </c>
      <c r="J88" s="492" t="s">
        <v>11</v>
      </c>
      <c r="K88" s="440" t="s">
        <v>1436</v>
      </c>
      <c r="L88" s="410">
        <v>2</v>
      </c>
      <c r="M88" s="410">
        <v>2</v>
      </c>
      <c r="N88" s="553">
        <f t="shared" si="5"/>
        <v>4</v>
      </c>
      <c r="O88" s="1070" t="str">
        <f t="shared" si="6"/>
        <v>BAJO</v>
      </c>
      <c r="P88" s="553">
        <v>100</v>
      </c>
      <c r="Q88" s="553">
        <f t="shared" si="7"/>
        <v>400</v>
      </c>
      <c r="R88" s="961" t="str">
        <f t="shared" si="8"/>
        <v>II</v>
      </c>
      <c r="S88" s="1071" t="str">
        <f t="shared" si="9"/>
        <v>ACEPTABLE CON CONTROL ESPECIFICO</v>
      </c>
      <c r="T88" s="491" t="s">
        <v>13</v>
      </c>
      <c r="U88" s="491" t="s">
        <v>13</v>
      </c>
      <c r="V88" s="491" t="s">
        <v>13</v>
      </c>
      <c r="W88" s="491" t="s">
        <v>2909</v>
      </c>
      <c r="X88" s="497" t="s">
        <v>13</v>
      </c>
    </row>
    <row r="89" spans="3:24" ht="201.75" customHeight="1" thickBot="1">
      <c r="C89" s="1812"/>
      <c r="D89" s="1813"/>
      <c r="E89" s="438" t="s">
        <v>157</v>
      </c>
      <c r="F89" s="502" t="s">
        <v>181</v>
      </c>
      <c r="G89" s="442" t="s">
        <v>81</v>
      </c>
      <c r="H89" s="450" t="s">
        <v>182</v>
      </c>
      <c r="I89" s="443" t="s">
        <v>11</v>
      </c>
      <c r="J89" s="443" t="s">
        <v>11</v>
      </c>
      <c r="K89" s="440" t="s">
        <v>1436</v>
      </c>
      <c r="L89" s="410">
        <v>2</v>
      </c>
      <c r="M89" s="410">
        <v>2</v>
      </c>
      <c r="N89" s="553">
        <f t="shared" si="5"/>
        <v>4</v>
      </c>
      <c r="O89" s="1070" t="str">
        <f t="shared" si="6"/>
        <v>BAJO</v>
      </c>
      <c r="P89" s="553">
        <v>25</v>
      </c>
      <c r="Q89" s="553">
        <f t="shared" si="7"/>
        <v>100</v>
      </c>
      <c r="R89" s="961" t="str">
        <f t="shared" si="8"/>
        <v>III</v>
      </c>
      <c r="S89" s="1071" t="str">
        <f t="shared" si="9"/>
        <v>MEJORABLE</v>
      </c>
      <c r="T89" s="443" t="s">
        <v>13</v>
      </c>
      <c r="U89" s="443" t="s">
        <v>13</v>
      </c>
      <c r="V89" s="443" t="s">
        <v>13</v>
      </c>
      <c r="W89" s="635" t="s">
        <v>2894</v>
      </c>
      <c r="X89" s="497" t="s">
        <v>13</v>
      </c>
    </row>
    <row r="90" spans="3:24" ht="234" customHeight="1" thickBot="1">
      <c r="C90" s="1814"/>
      <c r="D90" s="1815"/>
      <c r="E90" s="490" t="s">
        <v>157</v>
      </c>
      <c r="F90" s="642" t="s">
        <v>183</v>
      </c>
      <c r="G90" s="643" t="s">
        <v>81</v>
      </c>
      <c r="H90" s="644" t="s">
        <v>182</v>
      </c>
      <c r="I90" s="645" t="s">
        <v>11</v>
      </c>
      <c r="J90" s="645" t="s">
        <v>11</v>
      </c>
      <c r="K90" s="491" t="s">
        <v>1436</v>
      </c>
      <c r="L90" s="410">
        <v>2</v>
      </c>
      <c r="M90" s="410">
        <v>2</v>
      </c>
      <c r="N90" s="553">
        <f t="shared" si="5"/>
        <v>4</v>
      </c>
      <c r="O90" s="1070" t="str">
        <f t="shared" si="6"/>
        <v>BAJO</v>
      </c>
      <c r="P90" s="553">
        <v>25</v>
      </c>
      <c r="Q90" s="553">
        <f t="shared" si="7"/>
        <v>100</v>
      </c>
      <c r="R90" s="961" t="str">
        <f t="shared" si="8"/>
        <v>III</v>
      </c>
      <c r="S90" s="1071" t="str">
        <f t="shared" si="9"/>
        <v>MEJORABLE</v>
      </c>
      <c r="T90" s="645" t="s">
        <v>13</v>
      </c>
      <c r="U90" s="645" t="s">
        <v>13</v>
      </c>
      <c r="V90" s="645" t="s">
        <v>13</v>
      </c>
      <c r="W90" s="647" t="s">
        <v>2895</v>
      </c>
      <c r="X90" s="497" t="s">
        <v>13</v>
      </c>
    </row>
  </sheetData>
  <mergeCells count="26">
    <mergeCell ref="C9:C36"/>
    <mergeCell ref="D9:D16"/>
    <mergeCell ref="E9:E16"/>
    <mergeCell ref="D17:D36"/>
    <mergeCell ref="E17:E36"/>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 ref="C42:D67"/>
    <mergeCell ref="C73:D90"/>
    <mergeCell ref="C37:C41"/>
    <mergeCell ref="D37:D41"/>
    <mergeCell ref="E37:E41"/>
  </mergeCells>
  <conditionalFormatting sqref="S9:S90">
    <cfRule type="containsText" dxfId="2063" priority="1" stopIfTrue="1" operator="containsText" text="MEJORABLE">
      <formula>NOT(ISERROR(SEARCH("MEJORABLE",S9)))</formula>
    </cfRule>
    <cfRule type="containsText" dxfId="2062" priority="2" stopIfTrue="1" operator="containsText" text="ACEPTABLE CON CONTROL ESPECIFICO">
      <formula>NOT(ISERROR(SEARCH("ACEPTABLE CON CONTROL ESPECIFICO",S9)))</formula>
    </cfRule>
    <cfRule type="containsText" dxfId="2061"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2200-000000000000}">
          <x14:formula1>
            <xm:f>'C. NIVEL DE DEFICIENCIA'!$C$8:$C$17</xm:f>
          </x14:formula1>
          <xm:sqref>L9:L90</xm:sqref>
        </x14:dataValidation>
        <x14:dataValidation type="list" allowBlank="1" showInputMessage="1" showErrorMessage="1" promptTitle="NE" prompt="4 = Continua_x000a_3 = Frecuente_x000a_2 = Ocasional_x000a_1 = Esporádica" xr:uid="{00000000-0002-0000-2200-000001000000}">
          <x14:formula1>
            <xm:f>'D. NIVEL DE EXPOSICIÓN'!$D$8:$D$15</xm:f>
          </x14:formula1>
          <xm:sqref>M9:M90</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2200-000002000000}">
          <x14:formula1>
            <xm:f>'G. NIVEL DE CONSECUENCIA'!$D$10:$D$13</xm:f>
          </x14:formula1>
          <xm:sqref>P9:P90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21"/>
  <dimension ref="C1:X90"/>
  <sheetViews>
    <sheetView view="pageBreakPreview" zoomScale="30" zoomScaleNormal="10" zoomScaleSheetLayoutView="30" workbookViewId="0">
      <selection activeCell="F7" sqref="F7:G7"/>
    </sheetView>
  </sheetViews>
  <sheetFormatPr baseColWidth="10" defaultColWidth="11.44140625" defaultRowHeight="14.4"/>
  <cols>
    <col min="1" max="2" width="11.44140625" style="660"/>
    <col min="3" max="3" width="52.109375" style="660" customWidth="1"/>
    <col min="4" max="4" width="49.44140625" style="660" customWidth="1"/>
    <col min="5" max="5" width="36.44140625" style="660" customWidth="1"/>
    <col min="6" max="6" width="58.33203125" style="660" customWidth="1"/>
    <col min="7" max="7" width="54.33203125" style="958" customWidth="1"/>
    <col min="8" max="8" width="50.33203125" style="660" customWidth="1"/>
    <col min="9" max="9" width="37.6640625" style="660" customWidth="1"/>
    <col min="10" max="10" width="33.44140625" style="660" customWidth="1"/>
    <col min="11" max="11" width="34.6640625" style="660" customWidth="1"/>
    <col min="12" max="12" width="54.6640625" style="660" bestFit="1" customWidth="1"/>
    <col min="13" max="14" width="38.6640625" style="660" customWidth="1"/>
    <col min="15" max="15" width="53.6640625" style="660" customWidth="1"/>
    <col min="16" max="16" width="49.6640625" style="660" customWidth="1"/>
    <col min="17" max="17" width="48.44140625" style="660" customWidth="1"/>
    <col min="18" max="18" width="45" style="660" customWidth="1"/>
    <col min="19" max="19" width="52.44140625" style="660" customWidth="1"/>
    <col min="20" max="20" width="50.109375" style="660" customWidth="1"/>
    <col min="21" max="21" width="45" style="660" customWidth="1"/>
    <col min="22" max="22" width="57.33203125" style="660" customWidth="1"/>
    <col min="23" max="23" width="190.44140625" style="660" customWidth="1"/>
    <col min="24" max="24" width="54.44140625" style="661" customWidth="1"/>
    <col min="25" max="16384" width="11.44140625" style="660"/>
  </cols>
  <sheetData>
    <row r="1" spans="3:24"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row>
    <row r="2" spans="3:24"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row>
    <row r="3" spans="3:24" ht="27.75" customHeight="1">
      <c r="C3" s="1781"/>
      <c r="D3" s="1834" t="s">
        <v>4346</v>
      </c>
      <c r="E3" s="1835"/>
      <c r="F3" s="1835"/>
      <c r="G3" s="1835"/>
      <c r="H3" s="1835"/>
      <c r="I3" s="1835"/>
      <c r="J3" s="1835"/>
      <c r="K3" s="1835"/>
      <c r="L3" s="1835"/>
      <c r="M3" s="1835"/>
      <c r="N3" s="1835"/>
      <c r="O3" s="1835"/>
      <c r="P3" s="1835"/>
      <c r="Q3" s="1835"/>
      <c r="R3" s="1835"/>
      <c r="S3" s="1835"/>
      <c r="T3" s="1835"/>
      <c r="U3" s="1835"/>
      <c r="V3" s="1836"/>
      <c r="W3" s="480" t="s">
        <v>1875</v>
      </c>
      <c r="X3" s="1790"/>
    </row>
    <row r="4" spans="3:24" ht="86.25" customHeight="1">
      <c r="C4" s="1832"/>
      <c r="D4" s="1837"/>
      <c r="E4" s="1838"/>
      <c r="F4" s="1838"/>
      <c r="G4" s="1838"/>
      <c r="H4" s="1838"/>
      <c r="I4" s="1838"/>
      <c r="J4" s="1838"/>
      <c r="K4" s="1838"/>
      <c r="L4" s="1838"/>
      <c r="M4" s="1838"/>
      <c r="N4" s="1838"/>
      <c r="O4" s="1838"/>
      <c r="P4" s="1838"/>
      <c r="Q4" s="1838"/>
      <c r="R4" s="1838"/>
      <c r="S4" s="1838"/>
      <c r="T4" s="1838"/>
      <c r="U4" s="1838"/>
      <c r="V4" s="1839"/>
      <c r="W4" s="628" t="s">
        <v>2</v>
      </c>
      <c r="X4" s="1833"/>
    </row>
    <row r="5" spans="3:24" ht="125.25" customHeight="1">
      <c r="C5" s="629" t="s">
        <v>3</v>
      </c>
      <c r="D5" s="630">
        <v>43518</v>
      </c>
      <c r="E5" s="630">
        <v>43533</v>
      </c>
      <c r="F5" s="630">
        <v>43710</v>
      </c>
      <c r="G5" s="630">
        <v>43719</v>
      </c>
      <c r="H5" s="630">
        <v>43732</v>
      </c>
      <c r="I5" s="630">
        <v>44708</v>
      </c>
      <c r="J5" s="630">
        <v>44034</v>
      </c>
      <c r="K5" s="630">
        <v>44295</v>
      </c>
      <c r="L5" s="630">
        <v>45491</v>
      </c>
      <c r="M5" s="1103"/>
      <c r="N5" s="631"/>
      <c r="O5" s="631"/>
      <c r="P5" s="631"/>
      <c r="Q5" s="631"/>
      <c r="R5" s="631"/>
      <c r="S5" s="477"/>
      <c r="T5" s="471"/>
      <c r="U5" s="1786"/>
      <c r="V5" s="1786"/>
      <c r="W5" s="1791"/>
      <c r="X5" s="1792"/>
    </row>
    <row r="6" spans="3:24" ht="138.75" customHeight="1">
      <c r="C6" s="1840" t="s">
        <v>128</v>
      </c>
      <c r="D6" s="1841"/>
      <c r="E6" s="1842" t="s">
        <v>4818</v>
      </c>
      <c r="F6" s="1843"/>
      <c r="G6" s="1843"/>
      <c r="H6" s="1843"/>
      <c r="I6" s="1843"/>
      <c r="J6" s="1843"/>
      <c r="K6" s="1843"/>
      <c r="L6" s="1843"/>
      <c r="M6" s="1843"/>
      <c r="N6" s="1843"/>
      <c r="O6" s="1843"/>
      <c r="P6" s="1843"/>
      <c r="Q6" s="1843"/>
      <c r="R6" s="1843"/>
      <c r="S6" s="1843"/>
      <c r="T6" s="1843"/>
      <c r="U6" s="1843"/>
      <c r="V6" s="1843"/>
      <c r="W6" s="1843"/>
      <c r="X6" s="1844"/>
    </row>
    <row r="7" spans="3:24" ht="61.5" customHeight="1">
      <c r="C7" s="1845" t="s">
        <v>65</v>
      </c>
      <c r="D7" s="1847" t="s">
        <v>66</v>
      </c>
      <c r="E7" s="1847" t="s">
        <v>67</v>
      </c>
      <c r="F7" s="1850" t="s">
        <v>4</v>
      </c>
      <c r="G7" s="1851"/>
      <c r="H7" s="1847" t="s">
        <v>68</v>
      </c>
      <c r="I7" s="1850" t="s">
        <v>5</v>
      </c>
      <c r="J7" s="1852"/>
      <c r="K7" s="1851"/>
      <c r="L7" s="1810" t="s">
        <v>1166</v>
      </c>
      <c r="M7" s="1810"/>
      <c r="N7" s="1810"/>
      <c r="O7" s="1810"/>
      <c r="P7" s="1810"/>
      <c r="Q7" s="1810"/>
      <c r="R7" s="1810"/>
      <c r="S7" s="586" t="s">
        <v>1167</v>
      </c>
      <c r="T7" s="1809" t="s">
        <v>132</v>
      </c>
      <c r="U7" s="1809"/>
      <c r="V7" s="1809"/>
      <c r="W7" s="1809"/>
      <c r="X7" s="1811"/>
    </row>
    <row r="8" spans="3:24" ht="196.5" customHeight="1" thickBot="1">
      <c r="C8" s="1846"/>
      <c r="D8" s="1848"/>
      <c r="E8" s="1849"/>
      <c r="F8" s="585" t="s">
        <v>812</v>
      </c>
      <c r="G8" s="585" t="s">
        <v>813</v>
      </c>
      <c r="H8" s="1848"/>
      <c r="I8" s="585" t="s">
        <v>69</v>
      </c>
      <c r="J8" s="585" t="s">
        <v>70</v>
      </c>
      <c r="K8" s="585" t="s">
        <v>71</v>
      </c>
      <c r="L8" s="585" t="s">
        <v>72</v>
      </c>
      <c r="M8" s="585" t="s">
        <v>644</v>
      </c>
      <c r="N8" s="585" t="s">
        <v>73</v>
      </c>
      <c r="O8" s="585" t="s">
        <v>1168</v>
      </c>
      <c r="P8" s="585" t="s">
        <v>74</v>
      </c>
      <c r="Q8" s="585" t="s">
        <v>814</v>
      </c>
      <c r="R8" s="585" t="s">
        <v>650</v>
      </c>
      <c r="S8" s="585" t="s">
        <v>75</v>
      </c>
      <c r="T8" s="585" t="s">
        <v>653</v>
      </c>
      <c r="U8" s="585" t="s">
        <v>655</v>
      </c>
      <c r="V8" s="585" t="s">
        <v>76</v>
      </c>
      <c r="W8" s="632" t="s">
        <v>1162</v>
      </c>
      <c r="X8" s="498" t="s">
        <v>1163</v>
      </c>
    </row>
    <row r="9" spans="3:24" ht="364.5" customHeight="1">
      <c r="C9" s="1821" t="s">
        <v>77</v>
      </c>
      <c r="D9" s="1824" t="s">
        <v>226</v>
      </c>
      <c r="E9" s="1820" t="s">
        <v>6</v>
      </c>
      <c r="F9" s="470" t="s">
        <v>2805</v>
      </c>
      <c r="G9" s="438" t="s">
        <v>8</v>
      </c>
      <c r="H9" s="471" t="s">
        <v>9</v>
      </c>
      <c r="I9" s="440" t="s">
        <v>10</v>
      </c>
      <c r="J9" s="440" t="s">
        <v>11</v>
      </c>
      <c r="K9" s="440"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40" t="s">
        <v>13</v>
      </c>
      <c r="U9" s="440" t="s">
        <v>14</v>
      </c>
      <c r="V9" s="440" t="s">
        <v>14</v>
      </c>
      <c r="W9" s="440" t="s">
        <v>3563</v>
      </c>
      <c r="X9" s="493" t="s">
        <v>13</v>
      </c>
    </row>
    <row r="10" spans="3:24" ht="213" customHeight="1">
      <c r="C10" s="1822"/>
      <c r="D10" s="1449"/>
      <c r="E10" s="1820"/>
      <c r="F10" s="633" t="s">
        <v>2807</v>
      </c>
      <c r="G10" s="438" t="s">
        <v>8</v>
      </c>
      <c r="H10" s="437" t="s">
        <v>232</v>
      </c>
      <c r="I10" s="440" t="s">
        <v>11</v>
      </c>
      <c r="J10" s="440" t="s">
        <v>11</v>
      </c>
      <c r="K10" s="440" t="s">
        <v>11</v>
      </c>
      <c r="L10" s="410">
        <v>6</v>
      </c>
      <c r="M10" s="410">
        <v>2</v>
      </c>
      <c r="N10" s="553">
        <f t="shared" ref="N10:N73" si="0">+L10*M10</f>
        <v>12</v>
      </c>
      <c r="O10" s="1070" t="str">
        <f t="shared" ref="O10:O73" si="1">IF(N10&gt;=24,"MUY ALTO",IF(N10&gt;=10,"ALTO",IF(N10&gt;=6,"MEDIO","BAJO")))</f>
        <v>ALTO</v>
      </c>
      <c r="P10" s="553">
        <v>25</v>
      </c>
      <c r="Q10" s="553">
        <f t="shared" ref="Q10:Q73" si="2">+N10*P10</f>
        <v>300</v>
      </c>
      <c r="R10" s="961" t="str">
        <f t="shared" ref="R10:R73" si="3">IF(Q10&gt;=600,"I",IF(Q10&gt;=150,"II",IF(Q10&gt;=40,"III",IF(Q10&gt;=20,"IV"))))</f>
        <v>II</v>
      </c>
      <c r="S10" s="1071" t="str">
        <f t="shared" ref="S10:S73" si="4">IF(Q10&gt;=600,"NO ACEPTABLE",IF(Q10&gt;=150,"ACEPTABLE CON CONTROL ESPECIFICO",IF(Q10&gt;=40,"MEJORABLE",IF(Q10&gt;=20,"ACEPTABLE"))))</f>
        <v>ACEPTABLE CON CONTROL ESPECIFICO</v>
      </c>
      <c r="T10" s="472" t="s">
        <v>13</v>
      </c>
      <c r="U10" s="472" t="s">
        <v>13</v>
      </c>
      <c r="V10" s="472" t="s">
        <v>13</v>
      </c>
      <c r="W10" s="440" t="s">
        <v>2808</v>
      </c>
      <c r="X10" s="634" t="s">
        <v>13</v>
      </c>
    </row>
    <row r="11" spans="3:24" ht="190.5" customHeight="1">
      <c r="C11" s="1822"/>
      <c r="D11" s="1449"/>
      <c r="E11" s="1820"/>
      <c r="F11" s="437" t="s">
        <v>1780</v>
      </c>
      <c r="G11" s="438" t="s">
        <v>8</v>
      </c>
      <c r="H11" s="440" t="s">
        <v>315</v>
      </c>
      <c r="I11" s="440" t="s">
        <v>11</v>
      </c>
      <c r="J11" s="440" t="s">
        <v>11</v>
      </c>
      <c r="K11" s="440" t="s">
        <v>11</v>
      </c>
      <c r="L11" s="410">
        <v>6</v>
      </c>
      <c r="M11" s="410">
        <v>2</v>
      </c>
      <c r="N11" s="553">
        <f t="shared" si="0"/>
        <v>12</v>
      </c>
      <c r="O11" s="1070" t="str">
        <f t="shared" si="1"/>
        <v>ALTO</v>
      </c>
      <c r="P11" s="553">
        <v>25</v>
      </c>
      <c r="Q11" s="553">
        <f t="shared" si="2"/>
        <v>300</v>
      </c>
      <c r="R11" s="961" t="str">
        <f t="shared" si="3"/>
        <v>II</v>
      </c>
      <c r="S11" s="1071" t="str">
        <f t="shared" si="4"/>
        <v>ACEPTABLE CON CONTROL ESPECIFICO</v>
      </c>
      <c r="T11" s="440" t="s">
        <v>14</v>
      </c>
      <c r="U11" s="440" t="s">
        <v>14</v>
      </c>
      <c r="V11" s="440" t="s">
        <v>14</v>
      </c>
      <c r="W11" s="440" t="s">
        <v>2809</v>
      </c>
      <c r="X11" s="493" t="s">
        <v>13</v>
      </c>
    </row>
    <row r="12" spans="3:24" ht="276" customHeight="1">
      <c r="C12" s="1822"/>
      <c r="D12" s="1449"/>
      <c r="E12" s="1820"/>
      <c r="F12" s="437" t="s">
        <v>2810</v>
      </c>
      <c r="G12" s="438" t="s">
        <v>17</v>
      </c>
      <c r="H12" s="440" t="s">
        <v>47</v>
      </c>
      <c r="I12" s="440" t="s">
        <v>45</v>
      </c>
      <c r="J12" s="440" t="s">
        <v>11</v>
      </c>
      <c r="K12" s="440" t="s">
        <v>11</v>
      </c>
      <c r="L12" s="410">
        <v>2</v>
      </c>
      <c r="M12" s="410">
        <v>2</v>
      </c>
      <c r="N12" s="553">
        <f t="shared" si="0"/>
        <v>4</v>
      </c>
      <c r="O12" s="1070" t="str">
        <f t="shared" si="1"/>
        <v>BAJO</v>
      </c>
      <c r="P12" s="553">
        <v>25</v>
      </c>
      <c r="Q12" s="553">
        <f t="shared" si="2"/>
        <v>100</v>
      </c>
      <c r="R12" s="961" t="str">
        <f t="shared" si="3"/>
        <v>III</v>
      </c>
      <c r="S12" s="1071" t="str">
        <f t="shared" si="4"/>
        <v>MEJORABLE</v>
      </c>
      <c r="T12" s="472" t="s">
        <v>13</v>
      </c>
      <c r="U12" s="440" t="s">
        <v>14</v>
      </c>
      <c r="V12" s="471" t="s">
        <v>14</v>
      </c>
      <c r="W12" s="440" t="s">
        <v>2811</v>
      </c>
      <c r="X12" s="493" t="s">
        <v>13</v>
      </c>
    </row>
    <row r="13" spans="3:24" ht="164.25" customHeight="1">
      <c r="C13" s="1822"/>
      <c r="D13" s="1449"/>
      <c r="E13" s="1820"/>
      <c r="F13" s="437" t="s">
        <v>1823</v>
      </c>
      <c r="G13" s="470" t="s">
        <v>20</v>
      </c>
      <c r="H13" s="437" t="s">
        <v>227</v>
      </c>
      <c r="I13" s="444" t="s">
        <v>42</v>
      </c>
      <c r="J13" s="444" t="s">
        <v>11</v>
      </c>
      <c r="K13" s="444" t="s">
        <v>11</v>
      </c>
      <c r="L13" s="410">
        <v>2</v>
      </c>
      <c r="M13" s="410">
        <v>2</v>
      </c>
      <c r="N13" s="553">
        <f t="shared" si="0"/>
        <v>4</v>
      </c>
      <c r="O13" s="1070" t="str">
        <f t="shared" si="1"/>
        <v>BAJO</v>
      </c>
      <c r="P13" s="553">
        <v>25</v>
      </c>
      <c r="Q13" s="553">
        <f t="shared" si="2"/>
        <v>100</v>
      </c>
      <c r="R13" s="961" t="str">
        <f t="shared" si="3"/>
        <v>III</v>
      </c>
      <c r="S13" s="1071" t="str">
        <f t="shared" si="4"/>
        <v>MEJORABLE</v>
      </c>
      <c r="T13" s="440" t="s">
        <v>14</v>
      </c>
      <c r="U13" s="440" t="s">
        <v>14</v>
      </c>
      <c r="V13" s="440" t="s">
        <v>14</v>
      </c>
      <c r="W13" s="440" t="s">
        <v>3564</v>
      </c>
      <c r="X13" s="493" t="s">
        <v>13</v>
      </c>
    </row>
    <row r="14" spans="3:24" ht="219" customHeight="1">
      <c r="C14" s="1822"/>
      <c r="D14" s="1449"/>
      <c r="E14" s="1820"/>
      <c r="F14" s="475" t="s">
        <v>2813</v>
      </c>
      <c r="G14" s="438" t="s">
        <v>20</v>
      </c>
      <c r="H14" s="440" t="s">
        <v>228</v>
      </c>
      <c r="I14" s="444" t="s">
        <v>11</v>
      </c>
      <c r="J14" s="444" t="s">
        <v>1592</v>
      </c>
      <c r="K14" s="444" t="s">
        <v>11</v>
      </c>
      <c r="L14" s="410">
        <v>2</v>
      </c>
      <c r="M14" s="410">
        <v>2</v>
      </c>
      <c r="N14" s="553">
        <f t="shared" si="0"/>
        <v>4</v>
      </c>
      <c r="O14" s="1070" t="str">
        <f t="shared" si="1"/>
        <v>BAJO</v>
      </c>
      <c r="P14" s="553">
        <v>25</v>
      </c>
      <c r="Q14" s="553">
        <f t="shared" si="2"/>
        <v>100</v>
      </c>
      <c r="R14" s="961" t="str">
        <f t="shared" si="3"/>
        <v>III</v>
      </c>
      <c r="S14" s="1071" t="str">
        <f t="shared" si="4"/>
        <v>MEJORABLE</v>
      </c>
      <c r="T14" s="472" t="s">
        <v>13</v>
      </c>
      <c r="U14" s="440" t="s">
        <v>14</v>
      </c>
      <c r="V14" s="440" t="s">
        <v>14</v>
      </c>
      <c r="W14" s="440" t="s">
        <v>4815</v>
      </c>
      <c r="X14" s="493" t="s">
        <v>13</v>
      </c>
    </row>
    <row r="15" spans="3:24" ht="310.5" customHeight="1">
      <c r="C15" s="1822"/>
      <c r="D15" s="1449"/>
      <c r="E15" s="1820"/>
      <c r="F15" s="478" t="s">
        <v>2815</v>
      </c>
      <c r="G15" s="470" t="s">
        <v>20</v>
      </c>
      <c r="H15" s="437" t="s">
        <v>235</v>
      </c>
      <c r="I15" s="444" t="s">
        <v>11</v>
      </c>
      <c r="J15" s="444" t="s">
        <v>11</v>
      </c>
      <c r="K15" s="444" t="s">
        <v>11</v>
      </c>
      <c r="L15" s="410">
        <v>2</v>
      </c>
      <c r="M15" s="410">
        <v>2</v>
      </c>
      <c r="N15" s="553">
        <f t="shared" si="0"/>
        <v>4</v>
      </c>
      <c r="O15" s="1070" t="str">
        <f t="shared" si="1"/>
        <v>BAJO</v>
      </c>
      <c r="P15" s="553">
        <v>25</v>
      </c>
      <c r="Q15" s="553">
        <f t="shared" si="2"/>
        <v>100</v>
      </c>
      <c r="R15" s="961" t="str">
        <f t="shared" si="3"/>
        <v>III</v>
      </c>
      <c r="S15" s="1071" t="str">
        <f t="shared" si="4"/>
        <v>MEJORABLE</v>
      </c>
      <c r="T15" s="440" t="s">
        <v>14</v>
      </c>
      <c r="U15" s="440" t="s">
        <v>14</v>
      </c>
      <c r="V15" s="437" t="s">
        <v>236</v>
      </c>
      <c r="W15" s="440" t="s">
        <v>13</v>
      </c>
      <c r="X15" s="493" t="s">
        <v>13</v>
      </c>
    </row>
    <row r="16" spans="3:24" ht="318.75" customHeight="1">
      <c r="C16" s="1822"/>
      <c r="D16" s="1825"/>
      <c r="E16" s="1820"/>
      <c r="F16" s="478" t="s">
        <v>2816</v>
      </c>
      <c r="G16" s="470" t="s">
        <v>20</v>
      </c>
      <c r="H16" s="437" t="s">
        <v>237</v>
      </c>
      <c r="I16" s="444" t="s">
        <v>11</v>
      </c>
      <c r="J16" s="444" t="s">
        <v>891</v>
      </c>
      <c r="K16" s="444" t="s">
        <v>11</v>
      </c>
      <c r="L16" s="410">
        <v>2</v>
      </c>
      <c r="M16" s="410">
        <v>2</v>
      </c>
      <c r="N16" s="553">
        <f t="shared" si="0"/>
        <v>4</v>
      </c>
      <c r="O16" s="1070" t="str">
        <f t="shared" si="1"/>
        <v>BAJO</v>
      </c>
      <c r="P16" s="553">
        <v>25</v>
      </c>
      <c r="Q16" s="553">
        <f t="shared" si="2"/>
        <v>100</v>
      </c>
      <c r="R16" s="961" t="str">
        <f t="shared" si="3"/>
        <v>III</v>
      </c>
      <c r="S16" s="1071" t="str">
        <f t="shared" si="4"/>
        <v>MEJORABLE</v>
      </c>
      <c r="T16" s="440" t="s">
        <v>14</v>
      </c>
      <c r="U16" s="440" t="s">
        <v>14</v>
      </c>
      <c r="V16" s="437" t="s">
        <v>892</v>
      </c>
      <c r="W16" s="440" t="s">
        <v>2817</v>
      </c>
      <c r="X16" s="493" t="s">
        <v>13</v>
      </c>
    </row>
    <row r="17" spans="3:24" ht="341.25" customHeight="1">
      <c r="C17" s="1822"/>
      <c r="D17" s="1826" t="s">
        <v>268</v>
      </c>
      <c r="E17" s="1829" t="s">
        <v>6</v>
      </c>
      <c r="F17" s="478" t="s">
        <v>2818</v>
      </c>
      <c r="G17" s="470" t="s">
        <v>195</v>
      </c>
      <c r="H17" s="437" t="s">
        <v>197</v>
      </c>
      <c r="I17" s="444" t="s">
        <v>11</v>
      </c>
      <c r="J17" s="444" t="s">
        <v>196</v>
      </c>
      <c r="K17" s="444" t="s">
        <v>196</v>
      </c>
      <c r="L17" s="410">
        <v>2</v>
      </c>
      <c r="M17" s="410">
        <v>2</v>
      </c>
      <c r="N17" s="553">
        <f t="shared" si="0"/>
        <v>4</v>
      </c>
      <c r="O17" s="1070" t="str">
        <f t="shared" si="1"/>
        <v>BAJO</v>
      </c>
      <c r="P17" s="553">
        <v>25</v>
      </c>
      <c r="Q17" s="553">
        <f t="shared" si="2"/>
        <v>100</v>
      </c>
      <c r="R17" s="961" t="str">
        <f t="shared" si="3"/>
        <v>III</v>
      </c>
      <c r="S17" s="1071" t="str">
        <f t="shared" si="4"/>
        <v>MEJORABLE</v>
      </c>
      <c r="T17" s="440" t="s">
        <v>91</v>
      </c>
      <c r="U17" s="440" t="s">
        <v>91</v>
      </c>
      <c r="V17" s="437" t="s">
        <v>91</v>
      </c>
      <c r="W17" s="440" t="s">
        <v>2819</v>
      </c>
      <c r="X17" s="493" t="s">
        <v>13</v>
      </c>
    </row>
    <row r="18" spans="3:24" ht="188.25" customHeight="1">
      <c r="C18" s="1822"/>
      <c r="D18" s="1827"/>
      <c r="E18" s="1830"/>
      <c r="F18" s="478" t="s">
        <v>2820</v>
      </c>
      <c r="G18" s="470" t="s">
        <v>8</v>
      </c>
      <c r="H18" s="437" t="s">
        <v>3565</v>
      </c>
      <c r="I18" s="444" t="s">
        <v>11</v>
      </c>
      <c r="J18" s="444" t="s">
        <v>11</v>
      </c>
      <c r="K18" s="444" t="s">
        <v>189</v>
      </c>
      <c r="L18" s="410">
        <v>6</v>
      </c>
      <c r="M18" s="410">
        <v>2</v>
      </c>
      <c r="N18" s="553">
        <f t="shared" si="0"/>
        <v>12</v>
      </c>
      <c r="O18" s="1070" t="str">
        <f t="shared" si="1"/>
        <v>ALTO</v>
      </c>
      <c r="P18" s="553">
        <v>25</v>
      </c>
      <c r="Q18" s="553">
        <f t="shared" si="2"/>
        <v>300</v>
      </c>
      <c r="R18" s="961" t="str">
        <f t="shared" si="3"/>
        <v>II</v>
      </c>
      <c r="S18" s="1071" t="str">
        <f t="shared" si="4"/>
        <v>ACEPTABLE CON CONTROL ESPECIFICO</v>
      </c>
      <c r="T18" s="440" t="s">
        <v>91</v>
      </c>
      <c r="U18" s="440" t="s">
        <v>91</v>
      </c>
      <c r="V18" s="437" t="s">
        <v>91</v>
      </c>
      <c r="W18" s="440" t="s">
        <v>3555</v>
      </c>
      <c r="X18" s="493" t="s">
        <v>190</v>
      </c>
    </row>
    <row r="19" spans="3:24" ht="193.2">
      <c r="C19" s="1822"/>
      <c r="D19" s="1827"/>
      <c r="E19" s="1830"/>
      <c r="F19" s="445" t="s">
        <v>2821</v>
      </c>
      <c r="G19" s="470" t="s">
        <v>8</v>
      </c>
      <c r="H19" s="437" t="s">
        <v>3511</v>
      </c>
      <c r="I19" s="444" t="s">
        <v>11</v>
      </c>
      <c r="J19" s="444" t="s">
        <v>11</v>
      </c>
      <c r="K19" s="444" t="s">
        <v>189</v>
      </c>
      <c r="L19" s="410">
        <v>6</v>
      </c>
      <c r="M19" s="410">
        <v>2</v>
      </c>
      <c r="N19" s="553">
        <f t="shared" si="0"/>
        <v>12</v>
      </c>
      <c r="O19" s="1070" t="str">
        <f t="shared" si="1"/>
        <v>ALTO</v>
      </c>
      <c r="P19" s="553">
        <v>25</v>
      </c>
      <c r="Q19" s="553">
        <f t="shared" si="2"/>
        <v>300</v>
      </c>
      <c r="R19" s="961" t="str">
        <f t="shared" si="3"/>
        <v>II</v>
      </c>
      <c r="S19" s="1071" t="str">
        <f t="shared" si="4"/>
        <v>ACEPTABLE CON CONTROL ESPECIFICO</v>
      </c>
      <c r="T19" s="440" t="s">
        <v>91</v>
      </c>
      <c r="U19" s="440" t="s">
        <v>91</v>
      </c>
      <c r="V19" s="437" t="s">
        <v>91</v>
      </c>
      <c r="W19" s="440" t="s">
        <v>3555</v>
      </c>
      <c r="X19" s="493" t="s">
        <v>190</v>
      </c>
    </row>
    <row r="20" spans="3:24" ht="367.5" customHeight="1">
      <c r="C20" s="1822"/>
      <c r="D20" s="1827"/>
      <c r="E20" s="1830"/>
      <c r="F20" s="478" t="s">
        <v>2822</v>
      </c>
      <c r="G20" s="470" t="s">
        <v>20</v>
      </c>
      <c r="H20" s="437" t="s">
        <v>201</v>
      </c>
      <c r="I20" s="444" t="s">
        <v>11</v>
      </c>
      <c r="J20" s="444" t="s">
        <v>196</v>
      </c>
      <c r="K20" s="444" t="s">
        <v>196</v>
      </c>
      <c r="L20" s="410">
        <v>2</v>
      </c>
      <c r="M20" s="410">
        <v>2</v>
      </c>
      <c r="N20" s="553">
        <f t="shared" si="0"/>
        <v>4</v>
      </c>
      <c r="O20" s="1070" t="str">
        <f t="shared" si="1"/>
        <v>BAJO</v>
      </c>
      <c r="P20" s="553">
        <v>25</v>
      </c>
      <c r="Q20" s="553">
        <f t="shared" si="2"/>
        <v>100</v>
      </c>
      <c r="R20" s="961" t="str">
        <f t="shared" si="3"/>
        <v>III</v>
      </c>
      <c r="S20" s="1071" t="str">
        <f t="shared" si="4"/>
        <v>MEJORABLE</v>
      </c>
      <c r="T20" s="440" t="s">
        <v>91</v>
      </c>
      <c r="U20" s="440" t="s">
        <v>91</v>
      </c>
      <c r="V20" s="437" t="s">
        <v>91</v>
      </c>
      <c r="W20" s="440" t="s">
        <v>2823</v>
      </c>
      <c r="X20" s="493" t="s">
        <v>13</v>
      </c>
    </row>
    <row r="21" spans="3:24" ht="279" customHeight="1">
      <c r="C21" s="1822"/>
      <c r="D21" s="1827"/>
      <c r="E21" s="1830"/>
      <c r="F21" s="445" t="s">
        <v>2824</v>
      </c>
      <c r="G21" s="470" t="s">
        <v>20</v>
      </c>
      <c r="H21" s="437" t="s">
        <v>1352</v>
      </c>
      <c r="I21" s="444" t="s">
        <v>11</v>
      </c>
      <c r="J21" s="444" t="s">
        <v>11</v>
      </c>
      <c r="K21" s="444" t="s">
        <v>11</v>
      </c>
      <c r="L21" s="410">
        <v>2</v>
      </c>
      <c r="M21" s="410">
        <v>2</v>
      </c>
      <c r="N21" s="553">
        <f t="shared" si="0"/>
        <v>4</v>
      </c>
      <c r="O21" s="1070" t="str">
        <f t="shared" si="1"/>
        <v>BAJO</v>
      </c>
      <c r="P21" s="553">
        <v>25</v>
      </c>
      <c r="Q21" s="553">
        <f t="shared" si="2"/>
        <v>100</v>
      </c>
      <c r="R21" s="961" t="str">
        <f t="shared" si="3"/>
        <v>III</v>
      </c>
      <c r="S21" s="1071" t="str">
        <f t="shared" si="4"/>
        <v>MEJORABLE</v>
      </c>
      <c r="T21" s="440" t="s">
        <v>91</v>
      </c>
      <c r="U21" s="440" t="s">
        <v>91</v>
      </c>
      <c r="V21" s="437" t="s">
        <v>91</v>
      </c>
      <c r="W21" s="440" t="s">
        <v>2901</v>
      </c>
      <c r="X21" s="493" t="s">
        <v>13</v>
      </c>
    </row>
    <row r="22" spans="3:24" ht="279" customHeight="1">
      <c r="C22" s="1822"/>
      <c r="D22" s="1827"/>
      <c r="E22" s="1830"/>
      <c r="F22" s="478" t="s">
        <v>2825</v>
      </c>
      <c r="G22" s="470" t="s">
        <v>195</v>
      </c>
      <c r="H22" s="437" t="s">
        <v>194</v>
      </c>
      <c r="I22" s="444" t="s">
        <v>193</v>
      </c>
      <c r="J22" s="444" t="s">
        <v>193</v>
      </c>
      <c r="K22" s="444" t="s">
        <v>193</v>
      </c>
      <c r="L22" s="410">
        <v>2</v>
      </c>
      <c r="M22" s="410">
        <v>2</v>
      </c>
      <c r="N22" s="553">
        <f t="shared" si="0"/>
        <v>4</v>
      </c>
      <c r="O22" s="1070" t="str">
        <f t="shared" si="1"/>
        <v>BAJO</v>
      </c>
      <c r="P22" s="553">
        <v>25</v>
      </c>
      <c r="Q22" s="553">
        <f t="shared" si="2"/>
        <v>100</v>
      </c>
      <c r="R22" s="961" t="str">
        <f t="shared" si="3"/>
        <v>III</v>
      </c>
      <c r="S22" s="1071" t="str">
        <f t="shared" si="4"/>
        <v>MEJORABLE</v>
      </c>
      <c r="T22" s="440" t="s">
        <v>91</v>
      </c>
      <c r="U22" s="440" t="s">
        <v>91</v>
      </c>
      <c r="V22" s="437" t="s">
        <v>91</v>
      </c>
      <c r="W22" s="440" t="s">
        <v>1353</v>
      </c>
      <c r="X22" s="493" t="s">
        <v>13</v>
      </c>
    </row>
    <row r="23" spans="3:24" ht="315.75" customHeight="1">
      <c r="C23" s="1822"/>
      <c r="D23" s="1827"/>
      <c r="E23" s="1830"/>
      <c r="F23" s="478" t="s">
        <v>2826</v>
      </c>
      <c r="G23" s="470" t="s">
        <v>8</v>
      </c>
      <c r="H23" s="437" t="s">
        <v>3511</v>
      </c>
      <c r="I23" s="444" t="s">
        <v>11</v>
      </c>
      <c r="J23" s="444" t="s">
        <v>11</v>
      </c>
      <c r="K23" s="444" t="s">
        <v>189</v>
      </c>
      <c r="L23" s="410">
        <v>6</v>
      </c>
      <c r="M23" s="410">
        <v>2</v>
      </c>
      <c r="N23" s="553">
        <f t="shared" si="0"/>
        <v>12</v>
      </c>
      <c r="O23" s="1070" t="str">
        <f t="shared" si="1"/>
        <v>ALTO</v>
      </c>
      <c r="P23" s="553">
        <v>25</v>
      </c>
      <c r="Q23" s="553">
        <f t="shared" si="2"/>
        <v>300</v>
      </c>
      <c r="R23" s="961" t="str">
        <f t="shared" si="3"/>
        <v>II</v>
      </c>
      <c r="S23" s="1071" t="str">
        <f t="shared" si="4"/>
        <v>ACEPTABLE CON CONTROL ESPECIFICO</v>
      </c>
      <c r="T23" s="440" t="s">
        <v>91</v>
      </c>
      <c r="U23" s="440" t="s">
        <v>91</v>
      </c>
      <c r="V23" s="437" t="s">
        <v>91</v>
      </c>
      <c r="W23" s="440" t="s">
        <v>2827</v>
      </c>
      <c r="X23" s="493" t="s">
        <v>1341</v>
      </c>
    </row>
    <row r="24" spans="3:24" ht="251.25" customHeight="1">
      <c r="C24" s="1822"/>
      <c r="D24" s="1827"/>
      <c r="E24" s="1830"/>
      <c r="F24" s="478" t="s">
        <v>2828</v>
      </c>
      <c r="G24" s="470" t="s">
        <v>1242</v>
      </c>
      <c r="H24" s="437" t="s">
        <v>1346</v>
      </c>
      <c r="I24" s="444" t="s">
        <v>11</v>
      </c>
      <c r="J24" s="444" t="s">
        <v>11</v>
      </c>
      <c r="K24" s="444" t="s">
        <v>204</v>
      </c>
      <c r="L24" s="410">
        <v>6</v>
      </c>
      <c r="M24" s="410">
        <v>2</v>
      </c>
      <c r="N24" s="553">
        <f t="shared" si="0"/>
        <v>12</v>
      </c>
      <c r="O24" s="1070" t="str">
        <f t="shared" si="1"/>
        <v>ALTO</v>
      </c>
      <c r="P24" s="553">
        <v>25</v>
      </c>
      <c r="Q24" s="553">
        <f t="shared" si="2"/>
        <v>300</v>
      </c>
      <c r="R24" s="961" t="str">
        <f t="shared" si="3"/>
        <v>II</v>
      </c>
      <c r="S24" s="1071" t="str">
        <f t="shared" si="4"/>
        <v>ACEPTABLE CON CONTROL ESPECIFICO</v>
      </c>
      <c r="T24" s="440" t="s">
        <v>91</v>
      </c>
      <c r="U24" s="440" t="s">
        <v>91</v>
      </c>
      <c r="V24" s="437" t="s">
        <v>91</v>
      </c>
      <c r="W24" s="440" t="s">
        <v>4816</v>
      </c>
      <c r="X24" s="493" t="s">
        <v>13</v>
      </c>
    </row>
    <row r="25" spans="3:24" ht="330.75" customHeight="1">
      <c r="C25" s="1822"/>
      <c r="D25" s="1827"/>
      <c r="E25" s="1830"/>
      <c r="F25" s="478" t="s">
        <v>2829</v>
      </c>
      <c r="G25" s="470" t="s">
        <v>8</v>
      </c>
      <c r="H25" s="437" t="s">
        <v>1339</v>
      </c>
      <c r="I25" s="444" t="s">
        <v>11</v>
      </c>
      <c r="J25" s="444" t="s">
        <v>1340</v>
      </c>
      <c r="K25" s="444" t="s">
        <v>11</v>
      </c>
      <c r="L25" s="410">
        <v>6</v>
      </c>
      <c r="M25" s="410">
        <v>2</v>
      </c>
      <c r="N25" s="553">
        <f t="shared" si="0"/>
        <v>12</v>
      </c>
      <c r="O25" s="1070" t="str">
        <f t="shared" si="1"/>
        <v>ALTO</v>
      </c>
      <c r="P25" s="553">
        <v>25</v>
      </c>
      <c r="Q25" s="553">
        <f t="shared" si="2"/>
        <v>300</v>
      </c>
      <c r="R25" s="961" t="str">
        <f t="shared" si="3"/>
        <v>II</v>
      </c>
      <c r="S25" s="1071" t="str">
        <f t="shared" si="4"/>
        <v>ACEPTABLE CON CONTROL ESPECIFICO</v>
      </c>
      <c r="T25" s="440" t="s">
        <v>91</v>
      </c>
      <c r="U25" s="440" t="s">
        <v>91</v>
      </c>
      <c r="V25" s="437" t="s">
        <v>91</v>
      </c>
      <c r="W25" s="440" t="s">
        <v>3557</v>
      </c>
      <c r="X25" s="493" t="s">
        <v>13</v>
      </c>
    </row>
    <row r="26" spans="3:24" ht="368.25" customHeight="1">
      <c r="C26" s="1822"/>
      <c r="D26" s="1827"/>
      <c r="E26" s="1830"/>
      <c r="F26" s="479" t="s">
        <v>2830</v>
      </c>
      <c r="G26" s="470" t="s">
        <v>20</v>
      </c>
      <c r="H26" s="444" t="s">
        <v>198</v>
      </c>
      <c r="I26" s="444" t="s">
        <v>11</v>
      </c>
      <c r="J26" s="444" t="s">
        <v>196</v>
      </c>
      <c r="K26" s="444" t="s">
        <v>196</v>
      </c>
      <c r="L26" s="410">
        <v>2</v>
      </c>
      <c r="M26" s="410">
        <v>2</v>
      </c>
      <c r="N26" s="553">
        <f t="shared" si="0"/>
        <v>4</v>
      </c>
      <c r="O26" s="1070" t="str">
        <f t="shared" si="1"/>
        <v>BAJO</v>
      </c>
      <c r="P26" s="553">
        <v>100</v>
      </c>
      <c r="Q26" s="553">
        <f t="shared" si="2"/>
        <v>400</v>
      </c>
      <c r="R26" s="961" t="str">
        <f t="shared" si="3"/>
        <v>II</v>
      </c>
      <c r="S26" s="1071" t="str">
        <f t="shared" si="4"/>
        <v>ACEPTABLE CON CONTROL ESPECIFICO</v>
      </c>
      <c r="T26" s="440" t="s">
        <v>91</v>
      </c>
      <c r="U26" s="440" t="s">
        <v>91</v>
      </c>
      <c r="V26" s="437" t="s">
        <v>91</v>
      </c>
      <c r="W26" s="440" t="s">
        <v>2902</v>
      </c>
      <c r="X26" s="493" t="s">
        <v>190</v>
      </c>
    </row>
    <row r="27" spans="3:24" ht="223.5" customHeight="1">
      <c r="C27" s="1822"/>
      <c r="D27" s="1827"/>
      <c r="E27" s="1830"/>
      <c r="F27" s="478" t="s">
        <v>2832</v>
      </c>
      <c r="G27" s="470" t="s">
        <v>20</v>
      </c>
      <c r="H27" s="437" t="s">
        <v>1354</v>
      </c>
      <c r="I27" s="444" t="s">
        <v>11</v>
      </c>
      <c r="J27" s="444" t="s">
        <v>196</v>
      </c>
      <c r="K27" s="444" t="s">
        <v>196</v>
      </c>
      <c r="L27" s="410">
        <v>2</v>
      </c>
      <c r="M27" s="410">
        <v>2</v>
      </c>
      <c r="N27" s="553">
        <f t="shared" si="0"/>
        <v>4</v>
      </c>
      <c r="O27" s="1070" t="str">
        <f t="shared" si="1"/>
        <v>BAJO</v>
      </c>
      <c r="P27" s="553">
        <v>25</v>
      </c>
      <c r="Q27" s="553">
        <f t="shared" si="2"/>
        <v>100</v>
      </c>
      <c r="R27" s="961" t="str">
        <f t="shared" si="3"/>
        <v>III</v>
      </c>
      <c r="S27" s="1071" t="str">
        <f t="shared" si="4"/>
        <v>MEJORABLE</v>
      </c>
      <c r="T27" s="440" t="s">
        <v>91</v>
      </c>
      <c r="U27" s="440" t="s">
        <v>91</v>
      </c>
      <c r="V27" s="437" t="s">
        <v>91</v>
      </c>
      <c r="W27" s="440" t="s">
        <v>218</v>
      </c>
      <c r="X27" s="493" t="s">
        <v>13</v>
      </c>
    </row>
    <row r="28" spans="3:24" ht="249" customHeight="1">
      <c r="C28" s="1822"/>
      <c r="D28" s="1827"/>
      <c r="E28" s="1830"/>
      <c r="F28" s="478" t="s">
        <v>2834</v>
      </c>
      <c r="G28" s="470" t="s">
        <v>219</v>
      </c>
      <c r="H28" s="437" t="s">
        <v>220</v>
      </c>
      <c r="I28" s="444" t="s">
        <v>1477</v>
      </c>
      <c r="J28" s="444" t="s">
        <v>11</v>
      </c>
      <c r="K28" s="444" t="s">
        <v>1593</v>
      </c>
      <c r="L28" s="410">
        <v>2</v>
      </c>
      <c r="M28" s="410">
        <v>2</v>
      </c>
      <c r="N28" s="553">
        <f t="shared" si="0"/>
        <v>4</v>
      </c>
      <c r="O28" s="1070" t="str">
        <f t="shared" si="1"/>
        <v>BAJO</v>
      </c>
      <c r="P28" s="553">
        <v>25</v>
      </c>
      <c r="Q28" s="553">
        <f t="shared" si="2"/>
        <v>100</v>
      </c>
      <c r="R28" s="961" t="str">
        <f t="shared" si="3"/>
        <v>III</v>
      </c>
      <c r="S28" s="1071" t="str">
        <f t="shared" si="4"/>
        <v>MEJORABLE</v>
      </c>
      <c r="T28" s="440" t="s">
        <v>91</v>
      </c>
      <c r="U28" s="440" t="s">
        <v>91</v>
      </c>
      <c r="V28" s="437" t="s">
        <v>91</v>
      </c>
      <c r="W28" s="440" t="s">
        <v>2835</v>
      </c>
      <c r="X28" s="493" t="s">
        <v>221</v>
      </c>
    </row>
    <row r="29" spans="3:24" ht="247.5" customHeight="1">
      <c r="C29" s="1822"/>
      <c r="D29" s="1827"/>
      <c r="E29" s="1830"/>
      <c r="F29" s="478" t="s">
        <v>2836</v>
      </c>
      <c r="G29" s="470" t="s">
        <v>8</v>
      </c>
      <c r="H29" s="437" t="s">
        <v>1339</v>
      </c>
      <c r="I29" s="444" t="s">
        <v>11</v>
      </c>
      <c r="J29" s="444" t="s">
        <v>1340</v>
      </c>
      <c r="K29" s="444" t="s">
        <v>11</v>
      </c>
      <c r="L29" s="410">
        <v>2</v>
      </c>
      <c r="M29" s="410">
        <v>2</v>
      </c>
      <c r="N29" s="553">
        <f t="shared" si="0"/>
        <v>4</v>
      </c>
      <c r="O29" s="1070" t="str">
        <f t="shared" si="1"/>
        <v>BAJO</v>
      </c>
      <c r="P29" s="553">
        <v>25</v>
      </c>
      <c r="Q29" s="553">
        <f t="shared" si="2"/>
        <v>100</v>
      </c>
      <c r="R29" s="961" t="str">
        <f t="shared" si="3"/>
        <v>III</v>
      </c>
      <c r="S29" s="1071" t="str">
        <f t="shared" si="4"/>
        <v>MEJORABLE</v>
      </c>
      <c r="T29" s="440" t="s">
        <v>91</v>
      </c>
      <c r="U29" s="440" t="s">
        <v>91</v>
      </c>
      <c r="V29" s="437" t="s">
        <v>91</v>
      </c>
      <c r="W29" s="440" t="s">
        <v>3558</v>
      </c>
      <c r="X29" s="493" t="s">
        <v>13</v>
      </c>
    </row>
    <row r="30" spans="3:24" ht="247.5" customHeight="1">
      <c r="C30" s="1822"/>
      <c r="D30" s="1827"/>
      <c r="E30" s="1830"/>
      <c r="F30" s="478" t="s">
        <v>2837</v>
      </c>
      <c r="G30" s="470" t="s">
        <v>8</v>
      </c>
      <c r="H30" s="437" t="s">
        <v>222</v>
      </c>
      <c r="I30" s="444" t="s">
        <v>11</v>
      </c>
      <c r="J30" s="444" t="s">
        <v>11</v>
      </c>
      <c r="K30" s="444" t="s">
        <v>223</v>
      </c>
      <c r="L30" s="410">
        <v>6</v>
      </c>
      <c r="M30" s="410">
        <v>2</v>
      </c>
      <c r="N30" s="553">
        <f t="shared" si="0"/>
        <v>12</v>
      </c>
      <c r="O30" s="1070" t="str">
        <f t="shared" si="1"/>
        <v>ALTO</v>
      </c>
      <c r="P30" s="553">
        <v>25</v>
      </c>
      <c r="Q30" s="553">
        <f t="shared" si="2"/>
        <v>300</v>
      </c>
      <c r="R30" s="961" t="str">
        <f t="shared" si="3"/>
        <v>II</v>
      </c>
      <c r="S30" s="1071" t="str">
        <f t="shared" si="4"/>
        <v>ACEPTABLE CON CONTROL ESPECIFICO</v>
      </c>
      <c r="T30" s="440" t="s">
        <v>91</v>
      </c>
      <c r="U30" s="440" t="s">
        <v>91</v>
      </c>
      <c r="V30" s="437" t="s">
        <v>91</v>
      </c>
      <c r="W30" s="440" t="s">
        <v>3559</v>
      </c>
      <c r="X30" s="493" t="s">
        <v>13</v>
      </c>
    </row>
    <row r="31" spans="3:24" ht="247.5" customHeight="1">
      <c r="C31" s="1822"/>
      <c r="D31" s="1827"/>
      <c r="E31" s="1830"/>
      <c r="F31" s="478" t="s">
        <v>2838</v>
      </c>
      <c r="G31" s="470" t="s">
        <v>219</v>
      </c>
      <c r="H31" s="437" t="s">
        <v>220</v>
      </c>
      <c r="I31" s="444" t="s">
        <v>1477</v>
      </c>
      <c r="J31" s="444" t="s">
        <v>11</v>
      </c>
      <c r="K31" s="444" t="s">
        <v>1593</v>
      </c>
      <c r="L31" s="410">
        <v>2</v>
      </c>
      <c r="M31" s="410">
        <v>2</v>
      </c>
      <c r="N31" s="553">
        <f t="shared" si="0"/>
        <v>4</v>
      </c>
      <c r="O31" s="1070" t="str">
        <f t="shared" si="1"/>
        <v>BAJO</v>
      </c>
      <c r="P31" s="553">
        <v>25</v>
      </c>
      <c r="Q31" s="553">
        <f t="shared" si="2"/>
        <v>100</v>
      </c>
      <c r="R31" s="961" t="str">
        <f t="shared" si="3"/>
        <v>III</v>
      </c>
      <c r="S31" s="1071" t="str">
        <f t="shared" si="4"/>
        <v>MEJORABLE</v>
      </c>
      <c r="T31" s="440" t="s">
        <v>91</v>
      </c>
      <c r="U31" s="440" t="s">
        <v>91</v>
      </c>
      <c r="V31" s="437" t="s">
        <v>91</v>
      </c>
      <c r="W31" s="440" t="s">
        <v>2839</v>
      </c>
      <c r="X31" s="493" t="s">
        <v>221</v>
      </c>
    </row>
    <row r="32" spans="3:24" ht="151.5" customHeight="1">
      <c r="C32" s="1822"/>
      <c r="D32" s="1827"/>
      <c r="E32" s="1830"/>
      <c r="F32" s="478" t="s">
        <v>2840</v>
      </c>
      <c r="G32" s="470" t="s">
        <v>1216</v>
      </c>
      <c r="H32" s="437" t="s">
        <v>270</v>
      </c>
      <c r="I32" s="444" t="s">
        <v>1480</v>
      </c>
      <c r="J32" s="444" t="s">
        <v>11</v>
      </c>
      <c r="K32" s="444" t="s">
        <v>1593</v>
      </c>
      <c r="L32" s="410">
        <v>2</v>
      </c>
      <c r="M32" s="410">
        <v>2</v>
      </c>
      <c r="N32" s="553">
        <f t="shared" si="0"/>
        <v>4</v>
      </c>
      <c r="O32" s="1070" t="str">
        <f t="shared" si="1"/>
        <v>BAJO</v>
      </c>
      <c r="P32" s="553">
        <v>25</v>
      </c>
      <c r="Q32" s="553">
        <f t="shared" si="2"/>
        <v>100</v>
      </c>
      <c r="R32" s="961" t="str">
        <f t="shared" si="3"/>
        <v>III</v>
      </c>
      <c r="S32" s="1071" t="str">
        <f t="shared" si="4"/>
        <v>MEJORABLE</v>
      </c>
      <c r="T32" s="440" t="s">
        <v>91</v>
      </c>
      <c r="U32" s="440" t="s">
        <v>91</v>
      </c>
      <c r="V32" s="437" t="s">
        <v>91</v>
      </c>
      <c r="W32" s="440" t="s">
        <v>2841</v>
      </c>
      <c r="X32" s="493" t="s">
        <v>272</v>
      </c>
    </row>
    <row r="33" spans="3:24" ht="187.5" customHeight="1">
      <c r="C33" s="1822"/>
      <c r="D33" s="1827"/>
      <c r="E33" s="1830"/>
      <c r="F33" s="478" t="s">
        <v>2842</v>
      </c>
      <c r="G33" s="470" t="s">
        <v>1216</v>
      </c>
      <c r="H33" s="437" t="s">
        <v>200</v>
      </c>
      <c r="I33" s="444" t="s">
        <v>11</v>
      </c>
      <c r="J33" s="444" t="s">
        <v>11</v>
      </c>
      <c r="K33" s="444" t="s">
        <v>11</v>
      </c>
      <c r="L33" s="410">
        <v>2</v>
      </c>
      <c r="M33" s="410">
        <v>2</v>
      </c>
      <c r="N33" s="553">
        <f t="shared" si="0"/>
        <v>4</v>
      </c>
      <c r="O33" s="1070" t="str">
        <f t="shared" si="1"/>
        <v>BAJO</v>
      </c>
      <c r="P33" s="553">
        <v>25</v>
      </c>
      <c r="Q33" s="553">
        <f t="shared" si="2"/>
        <v>100</v>
      </c>
      <c r="R33" s="961" t="str">
        <f t="shared" si="3"/>
        <v>III</v>
      </c>
      <c r="S33" s="1071" t="str">
        <f t="shared" si="4"/>
        <v>MEJORABLE</v>
      </c>
      <c r="T33" s="440" t="s">
        <v>91</v>
      </c>
      <c r="U33" s="440" t="s">
        <v>91</v>
      </c>
      <c r="V33" s="437" t="s">
        <v>91</v>
      </c>
      <c r="W33" s="440" t="s">
        <v>2843</v>
      </c>
      <c r="X33" s="493" t="s">
        <v>13</v>
      </c>
    </row>
    <row r="34" spans="3:24" ht="250.5" customHeight="1">
      <c r="C34" s="1822"/>
      <c r="D34" s="1827"/>
      <c r="E34" s="1830"/>
      <c r="F34" s="478" t="s">
        <v>2844</v>
      </c>
      <c r="G34" s="470" t="s">
        <v>20</v>
      </c>
      <c r="H34" s="437" t="s">
        <v>273</v>
      </c>
      <c r="I34" s="444" t="s">
        <v>196</v>
      </c>
      <c r="J34" s="444" t="s">
        <v>1594</v>
      </c>
      <c r="K34" s="444" t="s">
        <v>1360</v>
      </c>
      <c r="L34" s="410">
        <v>2</v>
      </c>
      <c r="M34" s="410">
        <v>2</v>
      </c>
      <c r="N34" s="553">
        <f t="shared" si="0"/>
        <v>4</v>
      </c>
      <c r="O34" s="1070" t="str">
        <f t="shared" si="1"/>
        <v>BAJO</v>
      </c>
      <c r="P34" s="553">
        <v>25</v>
      </c>
      <c r="Q34" s="553">
        <f t="shared" si="2"/>
        <v>100</v>
      </c>
      <c r="R34" s="961" t="str">
        <f t="shared" si="3"/>
        <v>III</v>
      </c>
      <c r="S34" s="1071" t="str">
        <f t="shared" si="4"/>
        <v>MEJORABLE</v>
      </c>
      <c r="T34" s="440" t="s">
        <v>91</v>
      </c>
      <c r="U34" s="440" t="s">
        <v>91</v>
      </c>
      <c r="V34" s="437" t="s">
        <v>91</v>
      </c>
      <c r="W34" s="440" t="s">
        <v>1595</v>
      </c>
      <c r="X34" s="493" t="s">
        <v>190</v>
      </c>
    </row>
    <row r="35" spans="3:24" ht="100.8">
      <c r="C35" s="1822"/>
      <c r="D35" s="1827"/>
      <c r="E35" s="1830"/>
      <c r="F35" s="478" t="s">
        <v>2832</v>
      </c>
      <c r="G35" s="470" t="s">
        <v>20</v>
      </c>
      <c r="H35" s="437" t="s">
        <v>1354</v>
      </c>
      <c r="I35" s="444" t="s">
        <v>11</v>
      </c>
      <c r="J35" s="444" t="s">
        <v>196</v>
      </c>
      <c r="K35" s="444" t="s">
        <v>196</v>
      </c>
      <c r="L35" s="410">
        <v>2</v>
      </c>
      <c r="M35" s="410">
        <v>2</v>
      </c>
      <c r="N35" s="553">
        <f t="shared" si="0"/>
        <v>4</v>
      </c>
      <c r="O35" s="1070" t="str">
        <f t="shared" si="1"/>
        <v>BAJO</v>
      </c>
      <c r="P35" s="553">
        <v>25</v>
      </c>
      <c r="Q35" s="553">
        <f t="shared" si="2"/>
        <v>100</v>
      </c>
      <c r="R35" s="961" t="str">
        <f t="shared" si="3"/>
        <v>III</v>
      </c>
      <c r="S35" s="1071" t="str">
        <f t="shared" si="4"/>
        <v>MEJORABLE</v>
      </c>
      <c r="T35" s="440" t="s">
        <v>91</v>
      </c>
      <c r="U35" s="440" t="s">
        <v>91</v>
      </c>
      <c r="V35" s="437" t="s">
        <v>91</v>
      </c>
      <c r="W35" s="440" t="s">
        <v>218</v>
      </c>
      <c r="X35" s="493" t="s">
        <v>13</v>
      </c>
    </row>
    <row r="36" spans="3:24" ht="261" customHeight="1">
      <c r="C36" s="1823"/>
      <c r="D36" s="1828"/>
      <c r="E36" s="1831"/>
      <c r="F36" s="478" t="s">
        <v>2845</v>
      </c>
      <c r="G36" s="470" t="s">
        <v>20</v>
      </c>
      <c r="H36" s="437" t="s">
        <v>201</v>
      </c>
      <c r="I36" s="444" t="s">
        <v>11</v>
      </c>
      <c r="J36" s="444" t="s">
        <v>196</v>
      </c>
      <c r="K36" s="444" t="s">
        <v>196</v>
      </c>
      <c r="L36" s="410">
        <v>2</v>
      </c>
      <c r="M36" s="410">
        <v>2</v>
      </c>
      <c r="N36" s="553">
        <f t="shared" si="0"/>
        <v>4</v>
      </c>
      <c r="O36" s="1070" t="str">
        <f t="shared" si="1"/>
        <v>BAJO</v>
      </c>
      <c r="P36" s="553">
        <v>25</v>
      </c>
      <c r="Q36" s="553">
        <f t="shared" si="2"/>
        <v>100</v>
      </c>
      <c r="R36" s="961" t="str">
        <f t="shared" si="3"/>
        <v>III</v>
      </c>
      <c r="S36" s="1071" t="str">
        <f t="shared" si="4"/>
        <v>MEJORABLE</v>
      </c>
      <c r="T36" s="440" t="s">
        <v>91</v>
      </c>
      <c r="U36" s="440" t="s">
        <v>91</v>
      </c>
      <c r="V36" s="437" t="s">
        <v>91</v>
      </c>
      <c r="W36" s="440" t="s">
        <v>1361</v>
      </c>
      <c r="X36" s="493" t="s">
        <v>13</v>
      </c>
    </row>
    <row r="37" spans="3:24" ht="244.5" customHeight="1">
      <c r="C37" s="1819" t="s">
        <v>78</v>
      </c>
      <c r="D37" s="1707" t="s">
        <v>229</v>
      </c>
      <c r="E37" s="1829" t="s">
        <v>6</v>
      </c>
      <c r="F37" s="438" t="s">
        <v>2846</v>
      </c>
      <c r="G37" s="438" t="s">
        <v>20</v>
      </c>
      <c r="H37" s="440" t="s">
        <v>30</v>
      </c>
      <c r="I37" s="444" t="s">
        <v>11</v>
      </c>
      <c r="J37" s="444" t="s">
        <v>11</v>
      </c>
      <c r="K37" s="444" t="s">
        <v>11</v>
      </c>
      <c r="L37" s="410">
        <v>2</v>
      </c>
      <c r="M37" s="410">
        <v>2</v>
      </c>
      <c r="N37" s="553">
        <f t="shared" si="0"/>
        <v>4</v>
      </c>
      <c r="O37" s="1070" t="str">
        <f t="shared" si="1"/>
        <v>BAJO</v>
      </c>
      <c r="P37" s="553">
        <v>100</v>
      </c>
      <c r="Q37" s="553">
        <f t="shared" si="2"/>
        <v>400</v>
      </c>
      <c r="R37" s="961" t="str">
        <f t="shared" si="3"/>
        <v>II</v>
      </c>
      <c r="S37" s="1071" t="str">
        <f t="shared" si="4"/>
        <v>ACEPTABLE CON CONTROL ESPECIFICO</v>
      </c>
      <c r="T37" s="440" t="s">
        <v>13</v>
      </c>
      <c r="U37" s="440" t="s">
        <v>13</v>
      </c>
      <c r="V37" s="440" t="s">
        <v>231</v>
      </c>
      <c r="W37" s="440" t="s">
        <v>2847</v>
      </c>
      <c r="X37" s="493" t="s">
        <v>13</v>
      </c>
    </row>
    <row r="38" spans="3:24" ht="193.2">
      <c r="C38" s="1819"/>
      <c r="D38" s="1708"/>
      <c r="E38" s="1830"/>
      <c r="F38" s="478" t="s">
        <v>1832</v>
      </c>
      <c r="G38" s="438" t="s">
        <v>20</v>
      </c>
      <c r="H38" s="440" t="s">
        <v>48</v>
      </c>
      <c r="I38" s="444" t="s">
        <v>11</v>
      </c>
      <c r="J38" s="444" t="s">
        <v>11</v>
      </c>
      <c r="K38" s="440" t="s">
        <v>11</v>
      </c>
      <c r="L38" s="410">
        <v>2</v>
      </c>
      <c r="M38" s="410">
        <v>2</v>
      </c>
      <c r="N38" s="553">
        <f t="shared" si="0"/>
        <v>4</v>
      </c>
      <c r="O38" s="1070" t="str">
        <f t="shared" si="1"/>
        <v>BAJO</v>
      </c>
      <c r="P38" s="553">
        <v>25</v>
      </c>
      <c r="Q38" s="553">
        <f t="shared" si="2"/>
        <v>100</v>
      </c>
      <c r="R38" s="961" t="str">
        <f t="shared" si="3"/>
        <v>III</v>
      </c>
      <c r="S38" s="1071" t="str">
        <f t="shared" si="4"/>
        <v>MEJORABLE</v>
      </c>
      <c r="T38" s="440" t="s">
        <v>13</v>
      </c>
      <c r="U38" s="440" t="s">
        <v>13</v>
      </c>
      <c r="V38" s="440" t="s">
        <v>13</v>
      </c>
      <c r="W38" s="440" t="s">
        <v>2848</v>
      </c>
      <c r="X38" s="493" t="s">
        <v>50</v>
      </c>
    </row>
    <row r="39" spans="3:24" ht="215.25" customHeight="1">
      <c r="C39" s="1819"/>
      <c r="D39" s="1708"/>
      <c r="E39" s="1830"/>
      <c r="F39" s="479" t="s">
        <v>2849</v>
      </c>
      <c r="G39" s="438" t="s">
        <v>20</v>
      </c>
      <c r="H39" s="471" t="s">
        <v>31</v>
      </c>
      <c r="I39" s="444" t="s">
        <v>1328</v>
      </c>
      <c r="J39" s="444" t="s">
        <v>11</v>
      </c>
      <c r="K39" s="444" t="s">
        <v>1596</v>
      </c>
      <c r="L39" s="410">
        <v>2</v>
      </c>
      <c r="M39" s="410">
        <v>2</v>
      </c>
      <c r="N39" s="553">
        <f t="shared" si="0"/>
        <v>4</v>
      </c>
      <c r="O39" s="1070" t="str">
        <f t="shared" si="1"/>
        <v>BAJO</v>
      </c>
      <c r="P39" s="553">
        <v>100</v>
      </c>
      <c r="Q39" s="553">
        <f t="shared" si="2"/>
        <v>400</v>
      </c>
      <c r="R39" s="961" t="str">
        <f t="shared" si="3"/>
        <v>II</v>
      </c>
      <c r="S39" s="1071" t="str">
        <f t="shared" si="4"/>
        <v>ACEPTABLE CON CONTROL ESPECIFICO</v>
      </c>
      <c r="T39" s="440" t="s">
        <v>13</v>
      </c>
      <c r="U39" s="440" t="s">
        <v>13</v>
      </c>
      <c r="V39" s="440" t="s">
        <v>13</v>
      </c>
      <c r="W39" s="440" t="s">
        <v>2903</v>
      </c>
      <c r="X39" s="493" t="s">
        <v>13</v>
      </c>
    </row>
    <row r="40" spans="3:24" ht="390" customHeight="1">
      <c r="C40" s="1819"/>
      <c r="D40" s="1708"/>
      <c r="E40" s="1830"/>
      <c r="F40" s="479" t="s">
        <v>2851</v>
      </c>
      <c r="G40" s="477" t="s">
        <v>8</v>
      </c>
      <c r="H40" s="471" t="s">
        <v>233</v>
      </c>
      <c r="I40" s="471" t="s">
        <v>10</v>
      </c>
      <c r="J40" s="440" t="s">
        <v>11</v>
      </c>
      <c r="K40" s="471" t="s">
        <v>11</v>
      </c>
      <c r="L40" s="410">
        <v>2</v>
      </c>
      <c r="M40" s="410">
        <v>2</v>
      </c>
      <c r="N40" s="553">
        <f t="shared" si="0"/>
        <v>4</v>
      </c>
      <c r="O40" s="1070" t="str">
        <f t="shared" si="1"/>
        <v>BAJO</v>
      </c>
      <c r="P40" s="553">
        <v>25</v>
      </c>
      <c r="Q40" s="553">
        <f t="shared" si="2"/>
        <v>100</v>
      </c>
      <c r="R40" s="961" t="str">
        <f t="shared" si="3"/>
        <v>III</v>
      </c>
      <c r="S40" s="1071" t="str">
        <f t="shared" si="4"/>
        <v>MEJORABLE</v>
      </c>
      <c r="T40" s="440" t="s">
        <v>13</v>
      </c>
      <c r="U40" s="440" t="s">
        <v>13</v>
      </c>
      <c r="V40" s="440" t="s">
        <v>13</v>
      </c>
      <c r="W40" s="440" t="s">
        <v>3560</v>
      </c>
      <c r="X40" s="493" t="s">
        <v>10</v>
      </c>
    </row>
    <row r="41" spans="3:24" ht="336.75" customHeight="1">
      <c r="C41" s="1819"/>
      <c r="D41" s="1709"/>
      <c r="E41" s="1831"/>
      <c r="F41" s="437" t="s">
        <v>2852</v>
      </c>
      <c r="G41" s="470" t="s">
        <v>20</v>
      </c>
      <c r="H41" s="437" t="s">
        <v>227</v>
      </c>
      <c r="I41" s="444" t="s">
        <v>11</v>
      </c>
      <c r="J41" s="444" t="s">
        <v>11</v>
      </c>
      <c r="K41" s="444" t="s">
        <v>11</v>
      </c>
      <c r="L41" s="410">
        <v>2</v>
      </c>
      <c r="M41" s="410">
        <v>2</v>
      </c>
      <c r="N41" s="553">
        <f t="shared" si="0"/>
        <v>4</v>
      </c>
      <c r="O41" s="1070" t="str">
        <f t="shared" si="1"/>
        <v>BAJO</v>
      </c>
      <c r="P41" s="553">
        <v>25</v>
      </c>
      <c r="Q41" s="553">
        <f t="shared" si="2"/>
        <v>100</v>
      </c>
      <c r="R41" s="961" t="str">
        <f t="shared" si="3"/>
        <v>III</v>
      </c>
      <c r="S41" s="1071" t="str">
        <f t="shared" si="4"/>
        <v>MEJORABLE</v>
      </c>
      <c r="T41" s="440" t="s">
        <v>14</v>
      </c>
      <c r="U41" s="440" t="s">
        <v>14</v>
      </c>
      <c r="V41" s="440" t="s">
        <v>234</v>
      </c>
      <c r="W41" s="440" t="s">
        <v>3566</v>
      </c>
      <c r="X41" s="493" t="s">
        <v>13</v>
      </c>
    </row>
    <row r="42" spans="3:24" ht="408.75" customHeight="1">
      <c r="C42" s="1523" t="s">
        <v>79</v>
      </c>
      <c r="D42" s="1524"/>
      <c r="E42" s="450" t="s">
        <v>6</v>
      </c>
      <c r="F42" s="450" t="s">
        <v>2904</v>
      </c>
      <c r="G42" s="448" t="s">
        <v>17</v>
      </c>
      <c r="H42" s="456" t="s">
        <v>94</v>
      </c>
      <c r="I42" s="443" t="s">
        <v>11</v>
      </c>
      <c r="J42" s="443" t="s">
        <v>95</v>
      </c>
      <c r="K42" s="443" t="s">
        <v>11</v>
      </c>
      <c r="L42" s="410">
        <v>2</v>
      </c>
      <c r="M42" s="410">
        <v>2</v>
      </c>
      <c r="N42" s="553">
        <f t="shared" si="0"/>
        <v>4</v>
      </c>
      <c r="O42" s="1070" t="str">
        <f t="shared" si="1"/>
        <v>BAJO</v>
      </c>
      <c r="P42" s="553">
        <v>25</v>
      </c>
      <c r="Q42" s="553">
        <f t="shared" si="2"/>
        <v>100</v>
      </c>
      <c r="R42" s="961" t="str">
        <f t="shared" si="3"/>
        <v>III</v>
      </c>
      <c r="S42" s="1071" t="str">
        <f t="shared" si="4"/>
        <v>MEJORABLE</v>
      </c>
      <c r="T42" s="443" t="s">
        <v>14</v>
      </c>
      <c r="U42" s="443" t="s">
        <v>14</v>
      </c>
      <c r="V42" s="443" t="s">
        <v>14</v>
      </c>
      <c r="W42" s="635" t="s">
        <v>111</v>
      </c>
      <c r="X42" s="463" t="s">
        <v>13</v>
      </c>
    </row>
    <row r="43" spans="3:24" ht="408.75" customHeight="1">
      <c r="C43" s="1525"/>
      <c r="D43" s="1526"/>
      <c r="E43" s="450" t="s">
        <v>6</v>
      </c>
      <c r="F43" s="469" t="s">
        <v>4817</v>
      </c>
      <c r="G43" s="448" t="s">
        <v>33</v>
      </c>
      <c r="H43" s="480" t="s">
        <v>1187</v>
      </c>
      <c r="I43" s="446" t="s">
        <v>11</v>
      </c>
      <c r="J43" s="481" t="s">
        <v>1086</v>
      </c>
      <c r="K43" s="446" t="s">
        <v>1150</v>
      </c>
      <c r="L43" s="410">
        <v>2</v>
      </c>
      <c r="M43" s="410">
        <v>2</v>
      </c>
      <c r="N43" s="553">
        <f t="shared" si="0"/>
        <v>4</v>
      </c>
      <c r="O43" s="1070" t="str">
        <f t="shared" si="1"/>
        <v>BAJO</v>
      </c>
      <c r="P43" s="553">
        <v>100</v>
      </c>
      <c r="Q43" s="553">
        <f t="shared" si="2"/>
        <v>400</v>
      </c>
      <c r="R43" s="961" t="str">
        <f t="shared" si="3"/>
        <v>II</v>
      </c>
      <c r="S43" s="1071" t="str">
        <f t="shared" si="4"/>
        <v>ACEPTABLE CON CONTROL ESPECIFICO</v>
      </c>
      <c r="T43" s="456" t="s">
        <v>26</v>
      </c>
      <c r="U43" s="456" t="s">
        <v>26</v>
      </c>
      <c r="V43" s="456" t="s">
        <v>1188</v>
      </c>
      <c r="W43" s="635" t="s">
        <v>3567</v>
      </c>
      <c r="X43" s="636" t="s">
        <v>1190</v>
      </c>
    </row>
    <row r="44" spans="3:24" ht="409.5" customHeight="1">
      <c r="C44" s="1525"/>
      <c r="D44" s="1526"/>
      <c r="E44" s="450" t="s">
        <v>6</v>
      </c>
      <c r="F44" s="469" t="s">
        <v>1837</v>
      </c>
      <c r="G44" s="448" t="s">
        <v>25</v>
      </c>
      <c r="H44" s="480" t="s">
        <v>1192</v>
      </c>
      <c r="I44" s="480" t="s">
        <v>1030</v>
      </c>
      <c r="J44" s="481" t="s">
        <v>1031</v>
      </c>
      <c r="K44" s="446" t="s">
        <v>1122</v>
      </c>
      <c r="L44" s="410">
        <v>2</v>
      </c>
      <c r="M44" s="410">
        <v>2</v>
      </c>
      <c r="N44" s="553">
        <f t="shared" si="0"/>
        <v>4</v>
      </c>
      <c r="O44" s="1070" t="str">
        <f t="shared" si="1"/>
        <v>BAJO</v>
      </c>
      <c r="P44" s="553">
        <v>25</v>
      </c>
      <c r="Q44" s="553">
        <f t="shared" si="2"/>
        <v>100</v>
      </c>
      <c r="R44" s="961" t="str">
        <f t="shared" si="3"/>
        <v>III</v>
      </c>
      <c r="S44" s="1071" t="str">
        <f t="shared" si="4"/>
        <v>MEJORABLE</v>
      </c>
      <c r="T44" s="456" t="s">
        <v>26</v>
      </c>
      <c r="U44" s="456" t="s">
        <v>26</v>
      </c>
      <c r="V44" s="456" t="s">
        <v>1193</v>
      </c>
      <c r="W44" s="635" t="s">
        <v>3568</v>
      </c>
      <c r="X44" s="636" t="s">
        <v>1123</v>
      </c>
    </row>
    <row r="45" spans="3:24" ht="248.4">
      <c r="C45" s="1525"/>
      <c r="D45" s="1526"/>
      <c r="E45" s="450" t="s">
        <v>6</v>
      </c>
      <c r="F45" s="470" t="s">
        <v>1838</v>
      </c>
      <c r="G45" s="476" t="s">
        <v>25</v>
      </c>
      <c r="H45" s="444" t="s">
        <v>1124</v>
      </c>
      <c r="I45" s="437" t="s">
        <v>1028</v>
      </c>
      <c r="J45" s="437" t="s">
        <v>1028</v>
      </c>
      <c r="K45" s="437" t="s">
        <v>1122</v>
      </c>
      <c r="L45" s="410">
        <v>2</v>
      </c>
      <c r="M45" s="410">
        <v>2</v>
      </c>
      <c r="N45" s="553">
        <f t="shared" si="0"/>
        <v>4</v>
      </c>
      <c r="O45" s="1070" t="str">
        <f t="shared" si="1"/>
        <v>BAJO</v>
      </c>
      <c r="P45" s="553">
        <v>25</v>
      </c>
      <c r="Q45" s="553">
        <f t="shared" si="2"/>
        <v>100</v>
      </c>
      <c r="R45" s="961" t="str">
        <f t="shared" si="3"/>
        <v>III</v>
      </c>
      <c r="S45" s="1071" t="str">
        <f t="shared" si="4"/>
        <v>MEJORABLE</v>
      </c>
      <c r="T45" s="440" t="s">
        <v>14</v>
      </c>
      <c r="U45" s="440" t="s">
        <v>14</v>
      </c>
      <c r="V45" s="440" t="s">
        <v>13</v>
      </c>
      <c r="W45" s="440" t="s">
        <v>2854</v>
      </c>
      <c r="X45" s="493" t="s">
        <v>14</v>
      </c>
    </row>
    <row r="46" spans="3:24" ht="303.75" customHeight="1">
      <c r="C46" s="1525"/>
      <c r="D46" s="1526"/>
      <c r="E46" s="450" t="s">
        <v>6</v>
      </c>
      <c r="F46" s="447" t="s">
        <v>1839</v>
      </c>
      <c r="G46" s="447" t="s">
        <v>25</v>
      </c>
      <c r="H46" s="449" t="s">
        <v>1271</v>
      </c>
      <c r="I46" s="450" t="s">
        <v>1128</v>
      </c>
      <c r="J46" s="450" t="s">
        <v>1129</v>
      </c>
      <c r="K46" s="450" t="s">
        <v>1130</v>
      </c>
      <c r="L46" s="410">
        <v>2</v>
      </c>
      <c r="M46" s="410">
        <v>2</v>
      </c>
      <c r="N46" s="553">
        <f t="shared" si="0"/>
        <v>4</v>
      </c>
      <c r="O46" s="1070" t="str">
        <f t="shared" si="1"/>
        <v>BAJO</v>
      </c>
      <c r="P46" s="553">
        <v>25</v>
      </c>
      <c r="Q46" s="553">
        <f t="shared" si="2"/>
        <v>100</v>
      </c>
      <c r="R46" s="961" t="str">
        <f t="shared" si="3"/>
        <v>III</v>
      </c>
      <c r="S46" s="1071" t="str">
        <f t="shared" si="4"/>
        <v>MEJORABLE</v>
      </c>
      <c r="T46" s="443" t="s">
        <v>14</v>
      </c>
      <c r="U46" s="443" t="s">
        <v>14</v>
      </c>
      <c r="V46" s="443" t="s">
        <v>14</v>
      </c>
      <c r="W46" s="443" t="s">
        <v>1211</v>
      </c>
      <c r="X46" s="457" t="s">
        <v>14</v>
      </c>
    </row>
    <row r="47" spans="3:24" ht="297.75" customHeight="1">
      <c r="C47" s="1525"/>
      <c r="D47" s="1526"/>
      <c r="E47" s="450" t="s">
        <v>6</v>
      </c>
      <c r="F47" s="447" t="s">
        <v>1840</v>
      </c>
      <c r="G47" s="447" t="s">
        <v>25</v>
      </c>
      <c r="H47" s="449" t="s">
        <v>1131</v>
      </c>
      <c r="I47" s="450" t="s">
        <v>1133</v>
      </c>
      <c r="J47" s="450" t="s">
        <v>1132</v>
      </c>
      <c r="K47" s="450" t="s">
        <v>1134</v>
      </c>
      <c r="L47" s="410">
        <v>2</v>
      </c>
      <c r="M47" s="410">
        <v>2</v>
      </c>
      <c r="N47" s="553">
        <f t="shared" si="0"/>
        <v>4</v>
      </c>
      <c r="O47" s="1070" t="str">
        <f t="shared" si="1"/>
        <v>BAJO</v>
      </c>
      <c r="P47" s="553">
        <v>25</v>
      </c>
      <c r="Q47" s="553">
        <f t="shared" si="2"/>
        <v>100</v>
      </c>
      <c r="R47" s="961" t="str">
        <f t="shared" si="3"/>
        <v>III</v>
      </c>
      <c r="S47" s="1071" t="str">
        <f t="shared" si="4"/>
        <v>MEJORABLE</v>
      </c>
      <c r="T47" s="443" t="s">
        <v>14</v>
      </c>
      <c r="U47" s="443" t="s">
        <v>14</v>
      </c>
      <c r="V47" s="443" t="s">
        <v>14</v>
      </c>
      <c r="W47" s="443" t="s">
        <v>1196</v>
      </c>
      <c r="X47" s="457" t="s">
        <v>14</v>
      </c>
    </row>
    <row r="48" spans="3:24" ht="321.75" customHeight="1">
      <c r="C48" s="1525"/>
      <c r="D48" s="1526"/>
      <c r="E48" s="450" t="s">
        <v>6</v>
      </c>
      <c r="F48" s="447" t="s">
        <v>1841</v>
      </c>
      <c r="G48" s="447" t="s">
        <v>25</v>
      </c>
      <c r="H48" s="449" t="s">
        <v>103</v>
      </c>
      <c r="I48" s="450" t="s">
        <v>1030</v>
      </c>
      <c r="J48" s="450" t="s">
        <v>1126</v>
      </c>
      <c r="K48" s="450" t="s">
        <v>1122</v>
      </c>
      <c r="L48" s="410">
        <v>2</v>
      </c>
      <c r="M48" s="410">
        <v>2</v>
      </c>
      <c r="N48" s="553">
        <f t="shared" si="0"/>
        <v>4</v>
      </c>
      <c r="O48" s="1070" t="str">
        <f t="shared" si="1"/>
        <v>BAJO</v>
      </c>
      <c r="P48" s="553">
        <v>25</v>
      </c>
      <c r="Q48" s="553">
        <f t="shared" si="2"/>
        <v>100</v>
      </c>
      <c r="R48" s="961" t="str">
        <f t="shared" si="3"/>
        <v>III</v>
      </c>
      <c r="S48" s="1071" t="str">
        <f t="shared" si="4"/>
        <v>MEJORABLE</v>
      </c>
      <c r="T48" s="443" t="s">
        <v>14</v>
      </c>
      <c r="U48" s="443" t="s">
        <v>14</v>
      </c>
      <c r="V48" s="443" t="s">
        <v>14</v>
      </c>
      <c r="W48" s="443" t="s">
        <v>1127</v>
      </c>
      <c r="X48" s="457" t="s">
        <v>14</v>
      </c>
    </row>
    <row r="49" spans="3:24" ht="409.5" customHeight="1">
      <c r="C49" s="1525"/>
      <c r="D49" s="1526"/>
      <c r="E49" s="450" t="s">
        <v>6</v>
      </c>
      <c r="F49" s="450" t="s">
        <v>2855</v>
      </c>
      <c r="G49" s="451" t="s">
        <v>20</v>
      </c>
      <c r="H49" s="450" t="s">
        <v>1290</v>
      </c>
      <c r="I49" s="450" t="s">
        <v>11</v>
      </c>
      <c r="J49" s="450" t="s">
        <v>11</v>
      </c>
      <c r="K49" s="450" t="s">
        <v>11</v>
      </c>
      <c r="L49" s="410">
        <v>2</v>
      </c>
      <c r="M49" s="410">
        <v>2</v>
      </c>
      <c r="N49" s="553">
        <f t="shared" si="0"/>
        <v>4</v>
      </c>
      <c r="O49" s="1070" t="str">
        <f t="shared" si="1"/>
        <v>BAJO</v>
      </c>
      <c r="P49" s="553">
        <v>25</v>
      </c>
      <c r="Q49" s="553">
        <f t="shared" si="2"/>
        <v>100</v>
      </c>
      <c r="R49" s="961" t="str">
        <f t="shared" si="3"/>
        <v>III</v>
      </c>
      <c r="S49" s="1071" t="str">
        <f t="shared" si="4"/>
        <v>MEJORABLE</v>
      </c>
      <c r="T49" s="450" t="s">
        <v>13</v>
      </c>
      <c r="U49" s="450" t="s">
        <v>13</v>
      </c>
      <c r="V49" s="450" t="s">
        <v>84</v>
      </c>
      <c r="W49" s="481" t="s">
        <v>2856</v>
      </c>
      <c r="X49" s="637" t="s">
        <v>13</v>
      </c>
    </row>
    <row r="50" spans="3:24" ht="409.5" customHeight="1">
      <c r="C50" s="1525"/>
      <c r="D50" s="1526"/>
      <c r="E50" s="450" t="s">
        <v>6</v>
      </c>
      <c r="F50" s="479" t="s">
        <v>2857</v>
      </c>
      <c r="G50" s="470" t="s">
        <v>20</v>
      </c>
      <c r="H50" s="437" t="s">
        <v>266</v>
      </c>
      <c r="I50" s="444" t="s">
        <v>11</v>
      </c>
      <c r="J50" s="444" t="s">
        <v>11</v>
      </c>
      <c r="K50" s="444" t="s">
        <v>11</v>
      </c>
      <c r="L50" s="410">
        <v>2</v>
      </c>
      <c r="M50" s="410">
        <v>2</v>
      </c>
      <c r="N50" s="553">
        <f t="shared" si="0"/>
        <v>4</v>
      </c>
      <c r="O50" s="1070" t="str">
        <f t="shared" si="1"/>
        <v>BAJO</v>
      </c>
      <c r="P50" s="553">
        <v>25</v>
      </c>
      <c r="Q50" s="553">
        <f t="shared" si="2"/>
        <v>100</v>
      </c>
      <c r="R50" s="961" t="str">
        <f t="shared" si="3"/>
        <v>III</v>
      </c>
      <c r="S50" s="1071" t="str">
        <f t="shared" si="4"/>
        <v>MEJORABLE</v>
      </c>
      <c r="T50" s="440" t="s">
        <v>267</v>
      </c>
      <c r="U50" s="440" t="s">
        <v>14</v>
      </c>
      <c r="V50" s="440" t="s">
        <v>14</v>
      </c>
      <c r="W50" s="440" t="s">
        <v>2858</v>
      </c>
      <c r="X50" s="493" t="s">
        <v>13</v>
      </c>
    </row>
    <row r="51" spans="3:24" ht="302.25" customHeight="1">
      <c r="C51" s="1525"/>
      <c r="D51" s="1526"/>
      <c r="E51" s="450" t="s">
        <v>6</v>
      </c>
      <c r="F51" s="476" t="s">
        <v>2859</v>
      </c>
      <c r="G51" s="470" t="s">
        <v>20</v>
      </c>
      <c r="H51" s="440" t="s">
        <v>261</v>
      </c>
      <c r="I51" s="440" t="s">
        <v>893</v>
      </c>
      <c r="J51" s="440" t="s">
        <v>894</v>
      </c>
      <c r="K51" s="440" t="s">
        <v>101</v>
      </c>
      <c r="L51" s="410">
        <v>2</v>
      </c>
      <c r="M51" s="410">
        <v>2</v>
      </c>
      <c r="N51" s="553">
        <f t="shared" si="0"/>
        <v>4</v>
      </c>
      <c r="O51" s="1070" t="str">
        <f t="shared" si="1"/>
        <v>BAJO</v>
      </c>
      <c r="P51" s="553">
        <v>25</v>
      </c>
      <c r="Q51" s="553">
        <f t="shared" si="2"/>
        <v>100</v>
      </c>
      <c r="R51" s="961" t="str">
        <f t="shared" si="3"/>
        <v>III</v>
      </c>
      <c r="S51" s="1071" t="str">
        <f t="shared" si="4"/>
        <v>MEJORABLE</v>
      </c>
      <c r="T51" s="440" t="s">
        <v>14</v>
      </c>
      <c r="U51" s="440" t="s">
        <v>14</v>
      </c>
      <c r="V51" s="440" t="s">
        <v>14</v>
      </c>
      <c r="W51" s="471" t="s">
        <v>262</v>
      </c>
      <c r="X51" s="638" t="s">
        <v>13</v>
      </c>
    </row>
    <row r="52" spans="3:24" ht="245.25" customHeight="1">
      <c r="C52" s="1525"/>
      <c r="D52" s="1526"/>
      <c r="E52" s="450" t="s">
        <v>6</v>
      </c>
      <c r="F52" s="479" t="s">
        <v>2860</v>
      </c>
      <c r="G52" s="477" t="s">
        <v>20</v>
      </c>
      <c r="H52" s="501" t="s">
        <v>260</v>
      </c>
      <c r="I52" s="444" t="s">
        <v>11</v>
      </c>
      <c r="J52" s="444" t="s">
        <v>11</v>
      </c>
      <c r="K52" s="501" t="s">
        <v>11</v>
      </c>
      <c r="L52" s="410">
        <v>2</v>
      </c>
      <c r="M52" s="410">
        <v>2</v>
      </c>
      <c r="N52" s="553">
        <f t="shared" si="0"/>
        <v>4</v>
      </c>
      <c r="O52" s="1070" t="str">
        <f t="shared" si="1"/>
        <v>BAJO</v>
      </c>
      <c r="P52" s="553">
        <v>25</v>
      </c>
      <c r="Q52" s="553">
        <f t="shared" si="2"/>
        <v>100</v>
      </c>
      <c r="R52" s="961" t="str">
        <f t="shared" si="3"/>
        <v>III</v>
      </c>
      <c r="S52" s="1071" t="str">
        <f t="shared" si="4"/>
        <v>MEJORABLE</v>
      </c>
      <c r="T52" s="440" t="s">
        <v>13</v>
      </c>
      <c r="U52" s="440" t="s">
        <v>13</v>
      </c>
      <c r="V52" s="440" t="s">
        <v>13</v>
      </c>
      <c r="W52" s="501" t="s">
        <v>2861</v>
      </c>
      <c r="X52" s="493"/>
    </row>
    <row r="53" spans="3:24" ht="282.75" customHeight="1">
      <c r="C53" s="1525"/>
      <c r="D53" s="1526"/>
      <c r="E53" s="450" t="s">
        <v>6</v>
      </c>
      <c r="F53" s="445" t="s">
        <v>2862</v>
      </c>
      <c r="G53" s="442" t="s">
        <v>20</v>
      </c>
      <c r="H53" s="635" t="s">
        <v>31</v>
      </c>
      <c r="I53" s="449" t="s">
        <v>1328</v>
      </c>
      <c r="J53" s="449" t="s">
        <v>11</v>
      </c>
      <c r="K53" s="449" t="s">
        <v>1598</v>
      </c>
      <c r="L53" s="410">
        <v>2</v>
      </c>
      <c r="M53" s="410">
        <v>2</v>
      </c>
      <c r="N53" s="553">
        <f t="shared" si="0"/>
        <v>4</v>
      </c>
      <c r="O53" s="1070" t="str">
        <f t="shared" si="1"/>
        <v>BAJO</v>
      </c>
      <c r="P53" s="553">
        <v>100</v>
      </c>
      <c r="Q53" s="553">
        <f t="shared" si="2"/>
        <v>400</v>
      </c>
      <c r="R53" s="961" t="str">
        <f t="shared" si="3"/>
        <v>II</v>
      </c>
      <c r="S53" s="1071" t="str">
        <f t="shared" si="4"/>
        <v>ACEPTABLE CON CONTROL ESPECIFICO</v>
      </c>
      <c r="T53" s="443" t="s">
        <v>13</v>
      </c>
      <c r="U53" s="443" t="s">
        <v>13</v>
      </c>
      <c r="V53" s="443" t="s">
        <v>897</v>
      </c>
      <c r="W53" s="456" t="s">
        <v>2905</v>
      </c>
      <c r="X53" s="463" t="s">
        <v>13</v>
      </c>
    </row>
    <row r="54" spans="3:24" ht="293.25" customHeight="1">
      <c r="C54" s="1525"/>
      <c r="D54" s="1526"/>
      <c r="E54" s="450" t="s">
        <v>6</v>
      </c>
      <c r="F54" s="445" t="s">
        <v>2864</v>
      </c>
      <c r="G54" s="442" t="s">
        <v>20</v>
      </c>
      <c r="H54" s="635" t="s">
        <v>31</v>
      </c>
      <c r="I54" s="449" t="s">
        <v>1328</v>
      </c>
      <c r="J54" s="449" t="s">
        <v>11</v>
      </c>
      <c r="K54" s="449" t="s">
        <v>1598</v>
      </c>
      <c r="L54" s="410">
        <v>2</v>
      </c>
      <c r="M54" s="410">
        <v>2</v>
      </c>
      <c r="N54" s="553">
        <f t="shared" si="0"/>
        <v>4</v>
      </c>
      <c r="O54" s="1070" t="str">
        <f t="shared" si="1"/>
        <v>BAJO</v>
      </c>
      <c r="P54" s="553">
        <v>100</v>
      </c>
      <c r="Q54" s="553">
        <f t="shared" si="2"/>
        <v>400</v>
      </c>
      <c r="R54" s="961" t="str">
        <f t="shared" si="3"/>
        <v>II</v>
      </c>
      <c r="S54" s="1071" t="str">
        <f t="shared" si="4"/>
        <v>ACEPTABLE CON CONTROL ESPECIFICO</v>
      </c>
      <c r="T54" s="443" t="s">
        <v>13</v>
      </c>
      <c r="U54" s="443" t="s">
        <v>13</v>
      </c>
      <c r="V54" s="443" t="s">
        <v>897</v>
      </c>
      <c r="W54" s="456" t="s">
        <v>2906</v>
      </c>
      <c r="X54" s="463" t="s">
        <v>13</v>
      </c>
    </row>
    <row r="55" spans="3:24" ht="194.25" customHeight="1">
      <c r="C55" s="1525"/>
      <c r="D55" s="1526"/>
      <c r="E55" s="450" t="s">
        <v>6</v>
      </c>
      <c r="F55" s="500" t="s">
        <v>2866</v>
      </c>
      <c r="G55" s="442" t="s">
        <v>20</v>
      </c>
      <c r="H55" s="443" t="s">
        <v>97</v>
      </c>
      <c r="I55" s="449" t="s">
        <v>1328</v>
      </c>
      <c r="J55" s="449" t="s">
        <v>895</v>
      </c>
      <c r="K55" s="449" t="s">
        <v>11</v>
      </c>
      <c r="L55" s="410">
        <v>2</v>
      </c>
      <c r="M55" s="410">
        <v>2</v>
      </c>
      <c r="N55" s="553">
        <f t="shared" si="0"/>
        <v>4</v>
      </c>
      <c r="O55" s="1070" t="str">
        <f t="shared" si="1"/>
        <v>BAJO</v>
      </c>
      <c r="P55" s="553">
        <v>100</v>
      </c>
      <c r="Q55" s="553">
        <f t="shared" si="2"/>
        <v>400</v>
      </c>
      <c r="R55" s="961" t="str">
        <f t="shared" si="3"/>
        <v>II</v>
      </c>
      <c r="S55" s="1071" t="str">
        <f t="shared" si="4"/>
        <v>ACEPTABLE CON CONTROL ESPECIFICO</v>
      </c>
      <c r="T55" s="443" t="s">
        <v>13</v>
      </c>
      <c r="U55" s="443" t="s">
        <v>13</v>
      </c>
      <c r="V55" s="443" t="s">
        <v>1599</v>
      </c>
      <c r="W55" s="446" t="s">
        <v>2907</v>
      </c>
      <c r="X55" s="457" t="s">
        <v>13</v>
      </c>
    </row>
    <row r="56" spans="3:24" ht="276" customHeight="1">
      <c r="C56" s="1525"/>
      <c r="D56" s="1526"/>
      <c r="E56" s="450" t="s">
        <v>6</v>
      </c>
      <c r="F56" s="445" t="s">
        <v>2868</v>
      </c>
      <c r="G56" s="442" t="s">
        <v>20</v>
      </c>
      <c r="H56" s="635" t="s">
        <v>31</v>
      </c>
      <c r="I56" s="449" t="s">
        <v>1328</v>
      </c>
      <c r="J56" s="449" t="s">
        <v>895</v>
      </c>
      <c r="K56" s="449" t="s">
        <v>11</v>
      </c>
      <c r="L56" s="410">
        <v>2</v>
      </c>
      <c r="M56" s="410">
        <v>2</v>
      </c>
      <c r="N56" s="553">
        <f t="shared" si="0"/>
        <v>4</v>
      </c>
      <c r="O56" s="1070" t="str">
        <f t="shared" si="1"/>
        <v>BAJO</v>
      </c>
      <c r="P56" s="553">
        <v>100</v>
      </c>
      <c r="Q56" s="553">
        <f t="shared" si="2"/>
        <v>400</v>
      </c>
      <c r="R56" s="961" t="str">
        <f t="shared" si="3"/>
        <v>II</v>
      </c>
      <c r="S56" s="1071" t="str">
        <f t="shared" si="4"/>
        <v>ACEPTABLE CON CONTROL ESPECIFICO</v>
      </c>
      <c r="T56" s="443" t="s">
        <v>13</v>
      </c>
      <c r="U56" s="443" t="s">
        <v>13</v>
      </c>
      <c r="V56" s="443" t="s">
        <v>1599</v>
      </c>
      <c r="W56" s="456" t="s">
        <v>2908</v>
      </c>
      <c r="X56" s="463" t="s">
        <v>13</v>
      </c>
    </row>
    <row r="57" spans="3:24" ht="366" customHeight="1">
      <c r="C57" s="1525"/>
      <c r="D57" s="1526"/>
      <c r="E57" s="450" t="s">
        <v>6</v>
      </c>
      <c r="F57" s="447" t="s">
        <v>2869</v>
      </c>
      <c r="G57" s="448" t="s">
        <v>17</v>
      </c>
      <c r="H57" s="481" t="s">
        <v>27</v>
      </c>
      <c r="I57" s="446" t="s">
        <v>11</v>
      </c>
      <c r="J57" s="446" t="s">
        <v>11</v>
      </c>
      <c r="K57" s="446" t="s">
        <v>11</v>
      </c>
      <c r="L57" s="410">
        <v>2</v>
      </c>
      <c r="M57" s="410">
        <v>2</v>
      </c>
      <c r="N57" s="553">
        <f t="shared" si="0"/>
        <v>4</v>
      </c>
      <c r="O57" s="1070" t="str">
        <f t="shared" si="1"/>
        <v>BAJO</v>
      </c>
      <c r="P57" s="553">
        <v>25</v>
      </c>
      <c r="Q57" s="553">
        <f t="shared" si="2"/>
        <v>100</v>
      </c>
      <c r="R57" s="961" t="str">
        <f t="shared" si="3"/>
        <v>III</v>
      </c>
      <c r="S57" s="1071" t="str">
        <f t="shared" si="4"/>
        <v>MEJORABLE</v>
      </c>
      <c r="T57" s="635" t="s">
        <v>26</v>
      </c>
      <c r="U57" s="635" t="s">
        <v>26</v>
      </c>
      <c r="V57" s="635" t="s">
        <v>115</v>
      </c>
      <c r="W57" s="456" t="s">
        <v>13</v>
      </c>
      <c r="X57" s="463" t="s">
        <v>13</v>
      </c>
    </row>
    <row r="58" spans="3:24" ht="222" customHeight="1">
      <c r="C58" s="1525"/>
      <c r="D58" s="1526"/>
      <c r="E58" s="450" t="s">
        <v>157</v>
      </c>
      <c r="F58" s="447" t="s">
        <v>80</v>
      </c>
      <c r="G58" s="442" t="s">
        <v>81</v>
      </c>
      <c r="H58" s="443" t="s">
        <v>82</v>
      </c>
      <c r="I58" s="437" t="s">
        <v>11</v>
      </c>
      <c r="J58" s="443" t="s">
        <v>1600</v>
      </c>
      <c r="K58" s="443" t="s">
        <v>101</v>
      </c>
      <c r="L58" s="410">
        <v>2</v>
      </c>
      <c r="M58" s="410">
        <v>2</v>
      </c>
      <c r="N58" s="553">
        <f t="shared" si="0"/>
        <v>4</v>
      </c>
      <c r="O58" s="1070" t="str">
        <f t="shared" si="1"/>
        <v>BAJO</v>
      </c>
      <c r="P58" s="553">
        <v>100</v>
      </c>
      <c r="Q58" s="553">
        <f t="shared" si="2"/>
        <v>400</v>
      </c>
      <c r="R58" s="961" t="str">
        <f t="shared" si="3"/>
        <v>II</v>
      </c>
      <c r="S58" s="1071" t="str">
        <f t="shared" si="4"/>
        <v>ACEPTABLE CON CONTROL ESPECIFICO</v>
      </c>
      <c r="T58" s="443" t="s">
        <v>14</v>
      </c>
      <c r="U58" s="443" t="s">
        <v>14</v>
      </c>
      <c r="V58" s="443" t="s">
        <v>14</v>
      </c>
      <c r="W58" s="446" t="s">
        <v>2870</v>
      </c>
      <c r="X58" s="463"/>
    </row>
    <row r="59" spans="3:24" ht="201.6">
      <c r="C59" s="1525"/>
      <c r="D59" s="1526"/>
      <c r="E59" s="450" t="s">
        <v>157</v>
      </c>
      <c r="F59" s="447" t="s">
        <v>102</v>
      </c>
      <c r="G59" s="442" t="s">
        <v>81</v>
      </c>
      <c r="H59" s="443" t="s">
        <v>82</v>
      </c>
      <c r="I59" s="443" t="s">
        <v>11</v>
      </c>
      <c r="J59" s="443" t="s">
        <v>1600</v>
      </c>
      <c r="K59" s="443" t="s">
        <v>101</v>
      </c>
      <c r="L59" s="410">
        <v>2</v>
      </c>
      <c r="M59" s="410">
        <v>2</v>
      </c>
      <c r="N59" s="553">
        <f t="shared" si="0"/>
        <v>4</v>
      </c>
      <c r="O59" s="1070" t="str">
        <f t="shared" si="1"/>
        <v>BAJO</v>
      </c>
      <c r="P59" s="553">
        <v>100</v>
      </c>
      <c r="Q59" s="553">
        <f t="shared" si="2"/>
        <v>400</v>
      </c>
      <c r="R59" s="961" t="str">
        <f t="shared" si="3"/>
        <v>II</v>
      </c>
      <c r="S59" s="1071" t="str">
        <f t="shared" si="4"/>
        <v>ACEPTABLE CON CONTROL ESPECIFICO</v>
      </c>
      <c r="T59" s="443" t="s">
        <v>14</v>
      </c>
      <c r="U59" s="443" t="s">
        <v>14</v>
      </c>
      <c r="V59" s="443" t="s">
        <v>14</v>
      </c>
      <c r="W59" s="443" t="s">
        <v>2871</v>
      </c>
      <c r="X59" s="463"/>
    </row>
    <row r="60" spans="3:24" ht="168">
      <c r="C60" s="1525"/>
      <c r="D60" s="1526"/>
      <c r="E60" s="450" t="s">
        <v>6</v>
      </c>
      <c r="F60" s="445" t="s">
        <v>1857</v>
      </c>
      <c r="G60" s="442" t="s">
        <v>20</v>
      </c>
      <c r="H60" s="443" t="s">
        <v>104</v>
      </c>
      <c r="I60" s="450" t="s">
        <v>11</v>
      </c>
      <c r="J60" s="450" t="s">
        <v>896</v>
      </c>
      <c r="K60" s="450" t="s">
        <v>1472</v>
      </c>
      <c r="L60" s="410">
        <v>2</v>
      </c>
      <c r="M60" s="410">
        <v>2</v>
      </c>
      <c r="N60" s="553">
        <f t="shared" si="0"/>
        <v>4</v>
      </c>
      <c r="O60" s="1070" t="str">
        <f t="shared" si="1"/>
        <v>BAJO</v>
      </c>
      <c r="P60" s="553">
        <v>100</v>
      </c>
      <c r="Q60" s="553">
        <f t="shared" si="2"/>
        <v>400</v>
      </c>
      <c r="R60" s="961" t="str">
        <f t="shared" si="3"/>
        <v>II</v>
      </c>
      <c r="S60" s="1071" t="str">
        <f t="shared" si="4"/>
        <v>ACEPTABLE CON CONTROL ESPECIFICO</v>
      </c>
      <c r="T60" s="443" t="s">
        <v>13</v>
      </c>
      <c r="U60" s="443" t="s">
        <v>13</v>
      </c>
      <c r="V60" s="443" t="s">
        <v>117</v>
      </c>
      <c r="W60" s="446" t="s">
        <v>1209</v>
      </c>
      <c r="X60" s="457" t="s">
        <v>13</v>
      </c>
    </row>
    <row r="61" spans="3:24" ht="195" customHeight="1">
      <c r="C61" s="1525"/>
      <c r="D61" s="1526"/>
      <c r="E61" s="450" t="s">
        <v>6</v>
      </c>
      <c r="F61" s="445" t="s">
        <v>1858</v>
      </c>
      <c r="G61" s="442" t="s">
        <v>20</v>
      </c>
      <c r="H61" s="443" t="s">
        <v>104</v>
      </c>
      <c r="I61" s="450" t="s">
        <v>11</v>
      </c>
      <c r="J61" s="450" t="s">
        <v>896</v>
      </c>
      <c r="K61" s="450" t="s">
        <v>1472</v>
      </c>
      <c r="L61" s="410">
        <v>2</v>
      </c>
      <c r="M61" s="410">
        <v>2</v>
      </c>
      <c r="N61" s="553">
        <f t="shared" si="0"/>
        <v>4</v>
      </c>
      <c r="O61" s="1070" t="str">
        <f t="shared" si="1"/>
        <v>BAJO</v>
      </c>
      <c r="P61" s="553">
        <v>100</v>
      </c>
      <c r="Q61" s="553">
        <f t="shared" si="2"/>
        <v>400</v>
      </c>
      <c r="R61" s="961" t="str">
        <f t="shared" si="3"/>
        <v>II</v>
      </c>
      <c r="S61" s="1071" t="str">
        <f t="shared" si="4"/>
        <v>ACEPTABLE CON CONTROL ESPECIFICO</v>
      </c>
      <c r="T61" s="443" t="s">
        <v>13</v>
      </c>
      <c r="U61" s="443" t="s">
        <v>13</v>
      </c>
      <c r="V61" s="443" t="s">
        <v>118</v>
      </c>
      <c r="W61" s="446" t="s">
        <v>2872</v>
      </c>
      <c r="X61" s="457" t="s">
        <v>120</v>
      </c>
    </row>
    <row r="62" spans="3:24" ht="210" customHeight="1">
      <c r="C62" s="1525"/>
      <c r="D62" s="1526"/>
      <c r="E62" s="450" t="s">
        <v>6</v>
      </c>
      <c r="F62" s="445" t="s">
        <v>2873</v>
      </c>
      <c r="G62" s="442" t="s">
        <v>39</v>
      </c>
      <c r="H62" s="443" t="s">
        <v>104</v>
      </c>
      <c r="I62" s="450" t="s">
        <v>11</v>
      </c>
      <c r="J62" s="450" t="s">
        <v>896</v>
      </c>
      <c r="K62" s="450" t="s">
        <v>1472</v>
      </c>
      <c r="L62" s="410">
        <v>2</v>
      </c>
      <c r="M62" s="410">
        <v>2</v>
      </c>
      <c r="N62" s="553">
        <f t="shared" si="0"/>
        <v>4</v>
      </c>
      <c r="O62" s="1070" t="str">
        <f t="shared" si="1"/>
        <v>BAJO</v>
      </c>
      <c r="P62" s="553">
        <v>100</v>
      </c>
      <c r="Q62" s="553">
        <f t="shared" si="2"/>
        <v>400</v>
      </c>
      <c r="R62" s="961" t="str">
        <f t="shared" si="3"/>
        <v>II</v>
      </c>
      <c r="S62" s="1071" t="str">
        <f t="shared" si="4"/>
        <v>ACEPTABLE CON CONTROL ESPECIFICO</v>
      </c>
      <c r="T62" s="443" t="s">
        <v>13</v>
      </c>
      <c r="U62" s="443" t="s">
        <v>13</v>
      </c>
      <c r="V62" s="443" t="s">
        <v>121</v>
      </c>
      <c r="W62" s="446" t="s">
        <v>2874</v>
      </c>
      <c r="X62" s="457" t="s">
        <v>13</v>
      </c>
    </row>
    <row r="63" spans="3:24" ht="135.75" customHeight="1">
      <c r="C63" s="1525"/>
      <c r="D63" s="1526"/>
      <c r="E63" s="450" t="s">
        <v>6</v>
      </c>
      <c r="F63" s="445" t="s">
        <v>2875</v>
      </c>
      <c r="G63" s="442" t="s">
        <v>20</v>
      </c>
      <c r="H63" s="443" t="s">
        <v>83</v>
      </c>
      <c r="I63" s="450" t="s">
        <v>107</v>
      </c>
      <c r="J63" s="450" t="s">
        <v>1601</v>
      </c>
      <c r="K63" s="450" t="s">
        <v>11</v>
      </c>
      <c r="L63" s="410">
        <v>2</v>
      </c>
      <c r="M63" s="410">
        <v>2</v>
      </c>
      <c r="N63" s="553">
        <f t="shared" si="0"/>
        <v>4</v>
      </c>
      <c r="O63" s="1070" t="str">
        <f t="shared" si="1"/>
        <v>BAJO</v>
      </c>
      <c r="P63" s="553">
        <v>25</v>
      </c>
      <c r="Q63" s="553">
        <f t="shared" si="2"/>
        <v>100</v>
      </c>
      <c r="R63" s="961" t="str">
        <f t="shared" si="3"/>
        <v>III</v>
      </c>
      <c r="S63" s="1071" t="str">
        <f t="shared" si="4"/>
        <v>MEJORABLE</v>
      </c>
      <c r="T63" s="443" t="s">
        <v>13</v>
      </c>
      <c r="U63" s="443" t="s">
        <v>13</v>
      </c>
      <c r="V63" s="443" t="s">
        <v>123</v>
      </c>
      <c r="W63" s="446" t="s">
        <v>2876</v>
      </c>
      <c r="X63" s="457" t="s">
        <v>120</v>
      </c>
    </row>
    <row r="64" spans="3:24" ht="228.75" customHeight="1">
      <c r="C64" s="1525"/>
      <c r="D64" s="1526"/>
      <c r="E64" s="450" t="s">
        <v>6</v>
      </c>
      <c r="F64" s="500" t="s">
        <v>2877</v>
      </c>
      <c r="G64" s="448" t="s">
        <v>8</v>
      </c>
      <c r="H64" s="480" t="s">
        <v>108</v>
      </c>
      <c r="I64" s="480" t="s">
        <v>10</v>
      </c>
      <c r="J64" s="481" t="s">
        <v>10</v>
      </c>
      <c r="K64" s="446" t="s">
        <v>109</v>
      </c>
      <c r="L64" s="410">
        <v>2</v>
      </c>
      <c r="M64" s="410">
        <v>2</v>
      </c>
      <c r="N64" s="553">
        <f t="shared" si="0"/>
        <v>4</v>
      </c>
      <c r="O64" s="1070" t="str">
        <f t="shared" si="1"/>
        <v>BAJO</v>
      </c>
      <c r="P64" s="553">
        <v>25</v>
      </c>
      <c r="Q64" s="553">
        <f t="shared" si="2"/>
        <v>100</v>
      </c>
      <c r="R64" s="961" t="str">
        <f t="shared" si="3"/>
        <v>III</v>
      </c>
      <c r="S64" s="1071" t="str">
        <f t="shared" si="4"/>
        <v>MEJORABLE</v>
      </c>
      <c r="T64" s="456" t="s">
        <v>13</v>
      </c>
      <c r="U64" s="456" t="s">
        <v>13</v>
      </c>
      <c r="V64" s="456" t="s">
        <v>13</v>
      </c>
      <c r="W64" s="635" t="s">
        <v>3561</v>
      </c>
      <c r="X64" s="636" t="s">
        <v>10</v>
      </c>
    </row>
    <row r="65" spans="3:24" ht="197.25" customHeight="1">
      <c r="C65" s="1525"/>
      <c r="D65" s="1526"/>
      <c r="E65" s="450" t="s">
        <v>6</v>
      </c>
      <c r="F65" s="450" t="s">
        <v>2878</v>
      </c>
      <c r="G65" s="451" t="s">
        <v>20</v>
      </c>
      <c r="H65" s="450" t="s">
        <v>96</v>
      </c>
      <c r="I65" s="450" t="s">
        <v>11</v>
      </c>
      <c r="J65" s="450" t="s">
        <v>11</v>
      </c>
      <c r="K65" s="450" t="s">
        <v>11</v>
      </c>
      <c r="L65" s="410">
        <v>2</v>
      </c>
      <c r="M65" s="410">
        <v>2</v>
      </c>
      <c r="N65" s="553">
        <f t="shared" si="0"/>
        <v>4</v>
      </c>
      <c r="O65" s="1070" t="str">
        <f t="shared" si="1"/>
        <v>BAJO</v>
      </c>
      <c r="P65" s="553">
        <v>25</v>
      </c>
      <c r="Q65" s="553">
        <f t="shared" si="2"/>
        <v>100</v>
      </c>
      <c r="R65" s="961" t="str">
        <f t="shared" si="3"/>
        <v>III</v>
      </c>
      <c r="S65" s="1071" t="str">
        <f t="shared" si="4"/>
        <v>MEJORABLE</v>
      </c>
      <c r="T65" s="450" t="s">
        <v>13</v>
      </c>
      <c r="U65" s="450" t="s">
        <v>13</v>
      </c>
      <c r="V65" s="450" t="s">
        <v>84</v>
      </c>
      <c r="W65" s="481" t="s">
        <v>2879</v>
      </c>
      <c r="X65" s="637" t="s">
        <v>13</v>
      </c>
    </row>
    <row r="66" spans="3:24" ht="255.75" customHeight="1">
      <c r="C66" s="1525"/>
      <c r="D66" s="1526"/>
      <c r="E66" s="450" t="s">
        <v>6</v>
      </c>
      <c r="F66" s="445" t="s">
        <v>1859</v>
      </c>
      <c r="G66" s="442" t="s">
        <v>20</v>
      </c>
      <c r="H66" s="635" t="s">
        <v>31</v>
      </c>
      <c r="I66" s="449" t="s">
        <v>11</v>
      </c>
      <c r="J66" s="449" t="s">
        <v>110</v>
      </c>
      <c r="K66" s="449" t="s">
        <v>11</v>
      </c>
      <c r="L66" s="410">
        <v>2</v>
      </c>
      <c r="M66" s="410">
        <v>2</v>
      </c>
      <c r="N66" s="553">
        <f t="shared" si="0"/>
        <v>4</v>
      </c>
      <c r="O66" s="1070" t="str">
        <f t="shared" si="1"/>
        <v>BAJO</v>
      </c>
      <c r="P66" s="553">
        <v>100</v>
      </c>
      <c r="Q66" s="553">
        <f t="shared" si="2"/>
        <v>400</v>
      </c>
      <c r="R66" s="961" t="str">
        <f t="shared" si="3"/>
        <v>II</v>
      </c>
      <c r="S66" s="1071" t="str">
        <f t="shared" si="4"/>
        <v>ACEPTABLE CON CONTROL ESPECIFICO</v>
      </c>
      <c r="T66" s="443" t="s">
        <v>13</v>
      </c>
      <c r="U66" s="443" t="s">
        <v>13</v>
      </c>
      <c r="V66" s="443" t="s">
        <v>114</v>
      </c>
      <c r="W66" s="456" t="s">
        <v>2906</v>
      </c>
      <c r="X66" s="463" t="s">
        <v>13</v>
      </c>
    </row>
    <row r="67" spans="3:24" ht="216" customHeight="1">
      <c r="C67" s="1525"/>
      <c r="D67" s="1526"/>
      <c r="E67" s="450" t="s">
        <v>6</v>
      </c>
      <c r="F67" s="438" t="s">
        <v>2880</v>
      </c>
      <c r="G67" s="438" t="s">
        <v>20</v>
      </c>
      <c r="H67" s="440" t="s">
        <v>30</v>
      </c>
      <c r="I67" s="444" t="s">
        <v>11</v>
      </c>
      <c r="J67" s="444" t="s">
        <v>11</v>
      </c>
      <c r="K67" s="444" t="s">
        <v>255</v>
      </c>
      <c r="L67" s="410">
        <v>2</v>
      </c>
      <c r="M67" s="410">
        <v>2</v>
      </c>
      <c r="N67" s="553">
        <f t="shared" si="0"/>
        <v>4</v>
      </c>
      <c r="O67" s="1070" t="str">
        <f t="shared" si="1"/>
        <v>BAJO</v>
      </c>
      <c r="P67" s="553">
        <v>100</v>
      </c>
      <c r="Q67" s="553">
        <f t="shared" si="2"/>
        <v>400</v>
      </c>
      <c r="R67" s="961" t="str">
        <f t="shared" si="3"/>
        <v>II</v>
      </c>
      <c r="S67" s="1071" t="str">
        <f t="shared" si="4"/>
        <v>ACEPTABLE CON CONTROL ESPECIFICO</v>
      </c>
      <c r="T67" s="440" t="s">
        <v>13</v>
      </c>
      <c r="U67" s="440" t="s">
        <v>13</v>
      </c>
      <c r="V67" s="440" t="s">
        <v>13</v>
      </c>
      <c r="W67" s="440" t="s">
        <v>4811</v>
      </c>
      <c r="X67" s="493" t="s">
        <v>13</v>
      </c>
    </row>
    <row r="68" spans="3:24" ht="171" customHeight="1">
      <c r="C68" s="829"/>
      <c r="D68" s="830"/>
      <c r="E68" s="10" t="s">
        <v>6</v>
      </c>
      <c r="F68" s="872" t="s">
        <v>4734</v>
      </c>
      <c r="G68" s="940" t="s">
        <v>33</v>
      </c>
      <c r="H68" s="712" t="s">
        <v>3766</v>
      </c>
      <c r="I68" s="711" t="s">
        <v>11</v>
      </c>
      <c r="J68" s="713" t="s">
        <v>1086</v>
      </c>
      <c r="K68" s="711" t="s">
        <v>1150</v>
      </c>
      <c r="L68" s="410">
        <v>2</v>
      </c>
      <c r="M68" s="410">
        <v>2</v>
      </c>
      <c r="N68" s="553">
        <f t="shared" si="0"/>
        <v>4</v>
      </c>
      <c r="O68" s="1070" t="str">
        <f t="shared" si="1"/>
        <v>BAJO</v>
      </c>
      <c r="P68" s="553">
        <v>25</v>
      </c>
      <c r="Q68" s="553">
        <f t="shared" si="2"/>
        <v>100</v>
      </c>
      <c r="R68" s="961" t="str">
        <f t="shared" si="3"/>
        <v>III</v>
      </c>
      <c r="S68" s="1071" t="str">
        <f t="shared" si="4"/>
        <v>MEJORABLE</v>
      </c>
      <c r="T68" s="715" t="s">
        <v>13</v>
      </c>
      <c r="U68" s="715" t="s">
        <v>13</v>
      </c>
      <c r="V68" s="715" t="s">
        <v>13</v>
      </c>
      <c r="W68" s="716" t="s">
        <v>4812</v>
      </c>
      <c r="X68" s="717" t="s">
        <v>1190</v>
      </c>
    </row>
    <row r="69" spans="3:24" ht="171" customHeight="1">
      <c r="C69" s="829"/>
      <c r="D69" s="830"/>
      <c r="E69" s="618" t="s">
        <v>157</v>
      </c>
      <c r="F69" s="718" t="s">
        <v>4735</v>
      </c>
      <c r="G69" s="941" t="s">
        <v>25</v>
      </c>
      <c r="H69" s="720" t="s">
        <v>4736</v>
      </c>
      <c r="I69" s="719" t="s">
        <v>11</v>
      </c>
      <c r="J69" s="719" t="s">
        <v>11</v>
      </c>
      <c r="K69" s="719" t="s">
        <v>4138</v>
      </c>
      <c r="L69" s="410">
        <v>2</v>
      </c>
      <c r="M69" s="410">
        <v>2</v>
      </c>
      <c r="N69" s="553">
        <f t="shared" si="0"/>
        <v>4</v>
      </c>
      <c r="O69" s="1070" t="str">
        <f t="shared" si="1"/>
        <v>BAJO</v>
      </c>
      <c r="P69" s="553">
        <v>25</v>
      </c>
      <c r="Q69" s="553">
        <f t="shared" si="2"/>
        <v>100</v>
      </c>
      <c r="R69" s="961" t="str">
        <f t="shared" si="3"/>
        <v>III</v>
      </c>
      <c r="S69" s="1071" t="str">
        <f t="shared" si="4"/>
        <v>MEJORABLE</v>
      </c>
      <c r="T69" s="722" t="s">
        <v>13</v>
      </c>
      <c r="U69" s="722" t="s">
        <v>13</v>
      </c>
      <c r="V69" s="722" t="s">
        <v>13</v>
      </c>
      <c r="W69" s="723" t="s">
        <v>4737</v>
      </c>
      <c r="X69" s="724" t="s">
        <v>14</v>
      </c>
    </row>
    <row r="70" spans="3:24" ht="171" customHeight="1">
      <c r="C70" s="829"/>
      <c r="D70" s="830"/>
      <c r="E70" s="618" t="s">
        <v>157</v>
      </c>
      <c r="F70" s="718" t="s">
        <v>4738</v>
      </c>
      <c r="G70" s="941" t="s">
        <v>3871</v>
      </c>
      <c r="H70" s="720" t="s">
        <v>4739</v>
      </c>
      <c r="I70" s="722" t="s">
        <v>10</v>
      </c>
      <c r="J70" s="719" t="s">
        <v>11</v>
      </c>
      <c r="K70" s="719" t="s">
        <v>11</v>
      </c>
      <c r="L70" s="410">
        <v>2</v>
      </c>
      <c r="M70" s="410">
        <v>2</v>
      </c>
      <c r="N70" s="553">
        <f t="shared" si="0"/>
        <v>4</v>
      </c>
      <c r="O70" s="1070" t="str">
        <f t="shared" si="1"/>
        <v>BAJO</v>
      </c>
      <c r="P70" s="553">
        <v>25</v>
      </c>
      <c r="Q70" s="553">
        <f t="shared" si="2"/>
        <v>100</v>
      </c>
      <c r="R70" s="961" t="str">
        <f t="shared" si="3"/>
        <v>III</v>
      </c>
      <c r="S70" s="1071" t="str">
        <f t="shared" si="4"/>
        <v>MEJORABLE</v>
      </c>
      <c r="T70" s="722" t="s">
        <v>13</v>
      </c>
      <c r="U70" s="722" t="s">
        <v>13</v>
      </c>
      <c r="V70" s="722" t="s">
        <v>13</v>
      </c>
      <c r="W70" s="725" t="s">
        <v>4740</v>
      </c>
      <c r="X70" s="726" t="s">
        <v>4145</v>
      </c>
    </row>
    <row r="71" spans="3:24" ht="171" customHeight="1">
      <c r="C71" s="829"/>
      <c r="D71" s="830"/>
      <c r="E71" s="618" t="s">
        <v>157</v>
      </c>
      <c r="F71" s="718" t="s">
        <v>4741</v>
      </c>
      <c r="G71" s="941" t="s">
        <v>3871</v>
      </c>
      <c r="H71" s="720" t="s">
        <v>4742</v>
      </c>
      <c r="I71" s="722" t="s">
        <v>10</v>
      </c>
      <c r="J71" s="719" t="s">
        <v>11</v>
      </c>
      <c r="K71" s="719" t="s">
        <v>4147</v>
      </c>
      <c r="L71" s="410">
        <v>2</v>
      </c>
      <c r="M71" s="410">
        <v>2</v>
      </c>
      <c r="N71" s="553">
        <f t="shared" si="0"/>
        <v>4</v>
      </c>
      <c r="O71" s="1070" t="str">
        <f t="shared" si="1"/>
        <v>BAJO</v>
      </c>
      <c r="P71" s="553">
        <v>25</v>
      </c>
      <c r="Q71" s="553">
        <f t="shared" si="2"/>
        <v>100</v>
      </c>
      <c r="R71" s="961" t="str">
        <f t="shared" si="3"/>
        <v>III</v>
      </c>
      <c r="S71" s="1071" t="str">
        <f t="shared" si="4"/>
        <v>MEJORABLE</v>
      </c>
      <c r="T71" s="722" t="s">
        <v>13</v>
      </c>
      <c r="U71" s="722" t="s">
        <v>13</v>
      </c>
      <c r="V71" s="722" t="s">
        <v>13</v>
      </c>
      <c r="W71" s="725" t="s">
        <v>4740</v>
      </c>
      <c r="X71" s="726" t="s">
        <v>4145</v>
      </c>
    </row>
    <row r="72" spans="3:24" ht="171" customHeight="1">
      <c r="C72" s="829"/>
      <c r="D72" s="830"/>
      <c r="E72" s="618" t="s">
        <v>157</v>
      </c>
      <c r="F72" s="718" t="s">
        <v>4743</v>
      </c>
      <c r="G72" s="941" t="s">
        <v>219</v>
      </c>
      <c r="H72" s="720" t="s">
        <v>4165</v>
      </c>
      <c r="I72" s="722" t="s">
        <v>10</v>
      </c>
      <c r="J72" s="719" t="s">
        <v>11</v>
      </c>
      <c r="K72" s="719" t="s">
        <v>11</v>
      </c>
      <c r="L72" s="410">
        <v>2</v>
      </c>
      <c r="M72" s="410">
        <v>2</v>
      </c>
      <c r="N72" s="553">
        <f t="shared" si="0"/>
        <v>4</v>
      </c>
      <c r="O72" s="1070" t="str">
        <f t="shared" si="1"/>
        <v>BAJO</v>
      </c>
      <c r="P72" s="553">
        <v>25</v>
      </c>
      <c r="Q72" s="553">
        <f t="shared" si="2"/>
        <v>100</v>
      </c>
      <c r="R72" s="961" t="str">
        <f t="shared" si="3"/>
        <v>III</v>
      </c>
      <c r="S72" s="1071" t="str">
        <f t="shared" si="4"/>
        <v>MEJORABLE</v>
      </c>
      <c r="T72" s="722" t="s">
        <v>13</v>
      </c>
      <c r="U72" s="722" t="s">
        <v>13</v>
      </c>
      <c r="V72" s="722" t="s">
        <v>13</v>
      </c>
      <c r="W72" s="725" t="s">
        <v>4166</v>
      </c>
      <c r="X72" s="724" t="s">
        <v>14</v>
      </c>
    </row>
    <row r="73" spans="3:24" ht="303.60000000000002">
      <c r="C73" s="1853" t="s">
        <v>184</v>
      </c>
      <c r="D73" s="1854"/>
      <c r="E73" s="438" t="s">
        <v>6</v>
      </c>
      <c r="F73" s="640" t="s">
        <v>2883</v>
      </c>
      <c r="G73" s="438" t="s">
        <v>8</v>
      </c>
      <c r="H73" s="471" t="s">
        <v>9</v>
      </c>
      <c r="I73" s="440" t="s">
        <v>11</v>
      </c>
      <c r="J73" s="440" t="s">
        <v>11</v>
      </c>
      <c r="K73" s="440" t="s">
        <v>1436</v>
      </c>
      <c r="L73" s="410">
        <v>2</v>
      </c>
      <c r="M73" s="410">
        <v>2</v>
      </c>
      <c r="N73" s="553">
        <f t="shared" si="0"/>
        <v>4</v>
      </c>
      <c r="O73" s="1070" t="str">
        <f t="shared" si="1"/>
        <v>BAJO</v>
      </c>
      <c r="P73" s="553">
        <v>25</v>
      </c>
      <c r="Q73" s="553">
        <f t="shared" si="2"/>
        <v>100</v>
      </c>
      <c r="R73" s="961" t="str">
        <f t="shared" si="3"/>
        <v>III</v>
      </c>
      <c r="S73" s="1071" t="str">
        <f t="shared" si="4"/>
        <v>MEJORABLE</v>
      </c>
      <c r="T73" s="440" t="s">
        <v>13</v>
      </c>
      <c r="U73" s="440" t="s">
        <v>14</v>
      </c>
      <c r="V73" s="440" t="s">
        <v>14</v>
      </c>
      <c r="W73" s="440" t="s">
        <v>3562</v>
      </c>
      <c r="X73" s="493" t="s">
        <v>13</v>
      </c>
    </row>
    <row r="74" spans="3:24" ht="303.60000000000002">
      <c r="C74" s="1853"/>
      <c r="D74" s="1854"/>
      <c r="E74" s="438" t="s">
        <v>6</v>
      </c>
      <c r="F74" s="482" t="s">
        <v>2884</v>
      </c>
      <c r="G74" s="438" t="s">
        <v>8</v>
      </c>
      <c r="H74" s="440" t="s">
        <v>155</v>
      </c>
      <c r="I74" s="440" t="s">
        <v>11</v>
      </c>
      <c r="J74" s="440" t="s">
        <v>11</v>
      </c>
      <c r="K74" s="440" t="s">
        <v>1436</v>
      </c>
      <c r="L74" s="410">
        <v>2</v>
      </c>
      <c r="M74" s="410">
        <v>2</v>
      </c>
      <c r="N74" s="553">
        <f t="shared" ref="N74:N90" si="5">+L74*M74</f>
        <v>4</v>
      </c>
      <c r="O74" s="1070" t="str">
        <f t="shared" ref="O74:O90" si="6">IF(N74&gt;=24,"MUY ALTO",IF(N74&gt;=10,"ALTO",IF(N74&gt;=6,"MEDIO","BAJO")))</f>
        <v>BAJO</v>
      </c>
      <c r="P74" s="553">
        <v>25</v>
      </c>
      <c r="Q74" s="553">
        <f t="shared" ref="Q74:Q90" si="7">+N74*P74</f>
        <v>100</v>
      </c>
      <c r="R74" s="961" t="str">
        <f t="shared" ref="R74:R90" si="8">IF(Q74&gt;=600,"I",IF(Q74&gt;=150,"II",IF(Q74&gt;=40,"III",IF(Q74&gt;=20,"IV"))))</f>
        <v>III</v>
      </c>
      <c r="S74" s="1071" t="str">
        <f t="shared" ref="S74:S90" si="9">IF(Q74&gt;=600,"NO ACEPTABLE",IF(Q74&gt;=150,"ACEPTABLE CON CONTROL ESPECIFICO",IF(Q74&gt;=40,"MEJORABLE",IF(Q74&gt;=20,"ACEPTABLE"))))</f>
        <v>MEJORABLE</v>
      </c>
      <c r="T74" s="440" t="s">
        <v>14</v>
      </c>
      <c r="U74" s="440" t="s">
        <v>14</v>
      </c>
      <c r="V74" s="440" t="s">
        <v>14</v>
      </c>
      <c r="W74" s="440" t="s">
        <v>2885</v>
      </c>
      <c r="X74" s="493" t="s">
        <v>13</v>
      </c>
    </row>
    <row r="75" spans="3:24" ht="303.60000000000002">
      <c r="C75" s="1853"/>
      <c r="D75" s="1854"/>
      <c r="E75" s="438" t="s">
        <v>6</v>
      </c>
      <c r="F75" s="482" t="s">
        <v>1817</v>
      </c>
      <c r="G75" s="438" t="s">
        <v>17</v>
      </c>
      <c r="H75" s="440" t="s">
        <v>18</v>
      </c>
      <c r="I75" s="440" t="s">
        <v>11</v>
      </c>
      <c r="J75" s="440" t="s">
        <v>11</v>
      </c>
      <c r="K75" s="440" t="s">
        <v>1436</v>
      </c>
      <c r="L75" s="410">
        <v>2</v>
      </c>
      <c r="M75" s="410">
        <v>2</v>
      </c>
      <c r="N75" s="553">
        <f t="shared" si="5"/>
        <v>4</v>
      </c>
      <c r="O75" s="1070" t="str">
        <f t="shared" si="6"/>
        <v>BAJO</v>
      </c>
      <c r="P75" s="553">
        <v>25</v>
      </c>
      <c r="Q75" s="553">
        <f t="shared" si="7"/>
        <v>100</v>
      </c>
      <c r="R75" s="961" t="str">
        <f t="shared" si="8"/>
        <v>III</v>
      </c>
      <c r="S75" s="1071" t="str">
        <f t="shared" si="9"/>
        <v>MEJORABLE</v>
      </c>
      <c r="T75" s="472" t="s">
        <v>13</v>
      </c>
      <c r="U75" s="440" t="s">
        <v>14</v>
      </c>
      <c r="V75" s="471" t="s">
        <v>14</v>
      </c>
      <c r="W75" s="440" t="s">
        <v>2886</v>
      </c>
      <c r="X75" s="493" t="s">
        <v>13</v>
      </c>
    </row>
    <row r="76" spans="3:24" ht="303.60000000000002">
      <c r="C76" s="1853"/>
      <c r="D76" s="1854"/>
      <c r="E76" s="438" t="s">
        <v>157</v>
      </c>
      <c r="F76" s="483" t="s">
        <v>1844</v>
      </c>
      <c r="G76" s="438" t="s">
        <v>20</v>
      </c>
      <c r="H76" s="440" t="s">
        <v>21</v>
      </c>
      <c r="I76" s="440" t="s">
        <v>11</v>
      </c>
      <c r="J76" s="440" t="s">
        <v>11</v>
      </c>
      <c r="K76" s="440" t="s">
        <v>1436</v>
      </c>
      <c r="L76" s="410">
        <v>2</v>
      </c>
      <c r="M76" s="410">
        <v>2</v>
      </c>
      <c r="N76" s="553">
        <f t="shared" si="5"/>
        <v>4</v>
      </c>
      <c r="O76" s="1070" t="str">
        <f t="shared" si="6"/>
        <v>BAJO</v>
      </c>
      <c r="P76" s="553">
        <v>25</v>
      </c>
      <c r="Q76" s="553">
        <f t="shared" si="7"/>
        <v>100</v>
      </c>
      <c r="R76" s="961" t="str">
        <f t="shared" si="8"/>
        <v>III</v>
      </c>
      <c r="S76" s="1071" t="str">
        <f t="shared" si="9"/>
        <v>MEJORABLE</v>
      </c>
      <c r="T76" s="472" t="s">
        <v>13</v>
      </c>
      <c r="U76" s="440" t="s">
        <v>14</v>
      </c>
      <c r="V76" s="440" t="s">
        <v>22</v>
      </c>
      <c r="W76" s="440" t="s">
        <v>1602</v>
      </c>
      <c r="X76" s="493" t="s">
        <v>13</v>
      </c>
    </row>
    <row r="77" spans="3:24" ht="188.25" customHeight="1">
      <c r="C77" s="1853"/>
      <c r="D77" s="1854"/>
      <c r="E77" s="438" t="s">
        <v>157</v>
      </c>
      <c r="F77" s="484" t="s">
        <v>1845</v>
      </c>
      <c r="G77" s="477" t="s">
        <v>33</v>
      </c>
      <c r="H77" s="471" t="s">
        <v>34</v>
      </c>
      <c r="I77" s="440" t="s">
        <v>11</v>
      </c>
      <c r="J77" s="440" t="s">
        <v>11</v>
      </c>
      <c r="K77" s="440" t="s">
        <v>1436</v>
      </c>
      <c r="L77" s="410">
        <v>2</v>
      </c>
      <c r="M77" s="410">
        <v>2</v>
      </c>
      <c r="N77" s="553">
        <f t="shared" si="5"/>
        <v>4</v>
      </c>
      <c r="O77" s="1070" t="str">
        <f t="shared" si="6"/>
        <v>BAJO</v>
      </c>
      <c r="P77" s="553">
        <v>25</v>
      </c>
      <c r="Q77" s="553">
        <f t="shared" si="7"/>
        <v>100</v>
      </c>
      <c r="R77" s="961" t="str">
        <f t="shared" si="8"/>
        <v>III</v>
      </c>
      <c r="S77" s="1071" t="str">
        <f t="shared" si="9"/>
        <v>MEJORABLE</v>
      </c>
      <c r="T77" s="440" t="s">
        <v>13</v>
      </c>
      <c r="U77" s="440" t="s">
        <v>13</v>
      </c>
      <c r="V77" s="440" t="s">
        <v>13</v>
      </c>
      <c r="W77" s="440" t="s">
        <v>1603</v>
      </c>
      <c r="X77" s="493" t="s">
        <v>13</v>
      </c>
    </row>
    <row r="78" spans="3:24" ht="146.25" customHeight="1">
      <c r="C78" s="1853"/>
      <c r="D78" s="1854"/>
      <c r="E78" s="438" t="s">
        <v>6</v>
      </c>
      <c r="F78" s="485" t="s">
        <v>1846</v>
      </c>
      <c r="G78" s="438" t="s">
        <v>33</v>
      </c>
      <c r="H78" s="440" t="s">
        <v>160</v>
      </c>
      <c r="I78" s="440" t="s">
        <v>11</v>
      </c>
      <c r="J78" s="440" t="s">
        <v>11</v>
      </c>
      <c r="K78" s="440" t="s">
        <v>1436</v>
      </c>
      <c r="L78" s="410">
        <v>2</v>
      </c>
      <c r="M78" s="410">
        <v>2</v>
      </c>
      <c r="N78" s="553">
        <f t="shared" si="5"/>
        <v>4</v>
      </c>
      <c r="O78" s="1070" t="str">
        <f t="shared" si="6"/>
        <v>BAJO</v>
      </c>
      <c r="P78" s="553">
        <v>25</v>
      </c>
      <c r="Q78" s="553">
        <f t="shared" si="7"/>
        <v>100</v>
      </c>
      <c r="R78" s="961" t="str">
        <f t="shared" si="8"/>
        <v>III</v>
      </c>
      <c r="S78" s="1071" t="str">
        <f t="shared" si="9"/>
        <v>MEJORABLE</v>
      </c>
      <c r="T78" s="440" t="s">
        <v>13</v>
      </c>
      <c r="U78" s="440" t="s">
        <v>13</v>
      </c>
      <c r="V78" s="440" t="s">
        <v>13</v>
      </c>
      <c r="W78" s="440" t="s">
        <v>1437</v>
      </c>
      <c r="X78" s="493" t="s">
        <v>162</v>
      </c>
    </row>
    <row r="79" spans="3:24" ht="138" customHeight="1">
      <c r="C79" s="1853"/>
      <c r="D79" s="1854"/>
      <c r="E79" s="438" t="s">
        <v>157</v>
      </c>
      <c r="F79" s="486" t="s">
        <v>1847</v>
      </c>
      <c r="G79" s="470" t="s">
        <v>39</v>
      </c>
      <c r="H79" s="437" t="s">
        <v>164</v>
      </c>
      <c r="I79" s="440" t="s">
        <v>11</v>
      </c>
      <c r="J79" s="440" t="s">
        <v>11</v>
      </c>
      <c r="K79" s="440" t="s">
        <v>1436</v>
      </c>
      <c r="L79" s="410">
        <v>2</v>
      </c>
      <c r="M79" s="410">
        <v>2</v>
      </c>
      <c r="N79" s="553">
        <f t="shared" si="5"/>
        <v>4</v>
      </c>
      <c r="O79" s="1070" t="str">
        <f t="shared" si="6"/>
        <v>BAJO</v>
      </c>
      <c r="P79" s="553">
        <v>25</v>
      </c>
      <c r="Q79" s="553">
        <f t="shared" si="7"/>
        <v>100</v>
      </c>
      <c r="R79" s="961" t="str">
        <f t="shared" si="8"/>
        <v>III</v>
      </c>
      <c r="S79" s="1071" t="str">
        <f t="shared" si="9"/>
        <v>MEJORABLE</v>
      </c>
      <c r="T79" s="440" t="s">
        <v>13</v>
      </c>
      <c r="U79" s="440" t="s">
        <v>13</v>
      </c>
      <c r="V79" s="440" t="s">
        <v>13</v>
      </c>
      <c r="W79" s="440" t="s">
        <v>3569</v>
      </c>
      <c r="X79" s="493" t="s">
        <v>166</v>
      </c>
    </row>
    <row r="80" spans="3:24" ht="179.25" customHeight="1">
      <c r="C80" s="1853"/>
      <c r="D80" s="1854"/>
      <c r="E80" s="438" t="s">
        <v>157</v>
      </c>
      <c r="F80" s="486" t="s">
        <v>4813</v>
      </c>
      <c r="G80" s="470" t="s">
        <v>39</v>
      </c>
      <c r="H80" s="437" t="s">
        <v>1202</v>
      </c>
      <c r="I80" s="440" t="s">
        <v>11</v>
      </c>
      <c r="J80" s="440" t="s">
        <v>11</v>
      </c>
      <c r="K80" s="440" t="s">
        <v>1436</v>
      </c>
      <c r="L80" s="410">
        <v>2</v>
      </c>
      <c r="M80" s="410">
        <v>2</v>
      </c>
      <c r="N80" s="553">
        <f t="shared" si="5"/>
        <v>4</v>
      </c>
      <c r="O80" s="1070" t="str">
        <f t="shared" si="6"/>
        <v>BAJO</v>
      </c>
      <c r="P80" s="553">
        <v>25</v>
      </c>
      <c r="Q80" s="553">
        <f t="shared" si="7"/>
        <v>100</v>
      </c>
      <c r="R80" s="961" t="str">
        <f t="shared" si="8"/>
        <v>III</v>
      </c>
      <c r="S80" s="1071" t="str">
        <f t="shared" si="9"/>
        <v>MEJORABLE</v>
      </c>
      <c r="T80" s="440" t="s">
        <v>13</v>
      </c>
      <c r="U80" s="440" t="s">
        <v>13</v>
      </c>
      <c r="V80" s="440" t="s">
        <v>13</v>
      </c>
      <c r="W80" s="440" t="s">
        <v>3570</v>
      </c>
      <c r="X80" s="493" t="s">
        <v>166</v>
      </c>
    </row>
    <row r="81" spans="3:24" ht="233.25" customHeight="1">
      <c r="C81" s="1853"/>
      <c r="D81" s="1854"/>
      <c r="E81" s="438" t="s">
        <v>6</v>
      </c>
      <c r="F81" s="482" t="s">
        <v>1823</v>
      </c>
      <c r="G81" s="470" t="s">
        <v>20</v>
      </c>
      <c r="H81" s="437" t="s">
        <v>41</v>
      </c>
      <c r="I81" s="440" t="s">
        <v>11</v>
      </c>
      <c r="J81" s="440" t="s">
        <v>11</v>
      </c>
      <c r="K81" s="440" t="s">
        <v>1436</v>
      </c>
      <c r="L81" s="410">
        <v>2</v>
      </c>
      <c r="M81" s="410">
        <v>2</v>
      </c>
      <c r="N81" s="553">
        <f t="shared" si="5"/>
        <v>4</v>
      </c>
      <c r="O81" s="1070" t="str">
        <f t="shared" si="6"/>
        <v>BAJO</v>
      </c>
      <c r="P81" s="553">
        <v>25</v>
      </c>
      <c r="Q81" s="553">
        <f t="shared" si="7"/>
        <v>100</v>
      </c>
      <c r="R81" s="961" t="str">
        <f t="shared" si="8"/>
        <v>III</v>
      </c>
      <c r="S81" s="1071" t="str">
        <f t="shared" si="9"/>
        <v>MEJORABLE</v>
      </c>
      <c r="T81" s="440" t="s">
        <v>14</v>
      </c>
      <c r="U81" s="440" t="s">
        <v>14</v>
      </c>
      <c r="V81" s="440" t="s">
        <v>14</v>
      </c>
      <c r="W81" s="440" t="s">
        <v>2890</v>
      </c>
      <c r="X81" s="493" t="s">
        <v>13</v>
      </c>
    </row>
    <row r="82" spans="3:24" ht="195" customHeight="1">
      <c r="C82" s="1853"/>
      <c r="D82" s="1854"/>
      <c r="E82" s="438" t="s">
        <v>6</v>
      </c>
      <c r="F82" s="487" t="s">
        <v>1849</v>
      </c>
      <c r="G82" s="438" t="s">
        <v>1204</v>
      </c>
      <c r="H82" s="440" t="s">
        <v>167</v>
      </c>
      <c r="I82" s="440" t="s">
        <v>11</v>
      </c>
      <c r="J82" s="440" t="s">
        <v>11</v>
      </c>
      <c r="K82" s="440" t="s">
        <v>1436</v>
      </c>
      <c r="L82" s="410">
        <v>2</v>
      </c>
      <c r="M82" s="410">
        <v>2</v>
      </c>
      <c r="N82" s="553">
        <f t="shared" si="5"/>
        <v>4</v>
      </c>
      <c r="O82" s="1070" t="str">
        <f t="shared" si="6"/>
        <v>BAJO</v>
      </c>
      <c r="P82" s="553">
        <v>25</v>
      </c>
      <c r="Q82" s="553">
        <f t="shared" si="7"/>
        <v>100</v>
      </c>
      <c r="R82" s="961" t="str">
        <f t="shared" si="8"/>
        <v>III</v>
      </c>
      <c r="S82" s="1071" t="str">
        <f t="shared" si="9"/>
        <v>MEJORABLE</v>
      </c>
      <c r="T82" s="440" t="s">
        <v>13</v>
      </c>
      <c r="U82" s="440" t="s">
        <v>14</v>
      </c>
      <c r="V82" s="440" t="s">
        <v>14</v>
      </c>
      <c r="W82" s="471" t="s">
        <v>1604</v>
      </c>
      <c r="X82" s="493" t="s">
        <v>13</v>
      </c>
    </row>
    <row r="83" spans="3:24" ht="198" customHeight="1">
      <c r="C83" s="1853"/>
      <c r="D83" s="1854"/>
      <c r="E83" s="438" t="s">
        <v>6</v>
      </c>
      <c r="F83" s="482" t="s">
        <v>1850</v>
      </c>
      <c r="G83" s="438" t="s">
        <v>8</v>
      </c>
      <c r="H83" s="440" t="s">
        <v>170</v>
      </c>
      <c r="I83" s="440" t="s">
        <v>11</v>
      </c>
      <c r="J83" s="440" t="s">
        <v>11</v>
      </c>
      <c r="K83" s="440" t="s">
        <v>1436</v>
      </c>
      <c r="L83" s="410">
        <v>2</v>
      </c>
      <c r="M83" s="410">
        <v>2</v>
      </c>
      <c r="N83" s="553">
        <f t="shared" si="5"/>
        <v>4</v>
      </c>
      <c r="O83" s="1070" t="str">
        <f t="shared" si="6"/>
        <v>BAJO</v>
      </c>
      <c r="P83" s="553">
        <v>25</v>
      </c>
      <c r="Q83" s="553">
        <f t="shared" si="7"/>
        <v>100</v>
      </c>
      <c r="R83" s="961" t="str">
        <f t="shared" si="8"/>
        <v>III</v>
      </c>
      <c r="S83" s="1071" t="str">
        <f t="shared" si="9"/>
        <v>MEJORABLE</v>
      </c>
      <c r="T83" s="440" t="s">
        <v>14</v>
      </c>
      <c r="U83" s="440" t="s">
        <v>14</v>
      </c>
      <c r="V83" s="440" t="s">
        <v>14</v>
      </c>
      <c r="W83" s="440" t="s">
        <v>1518</v>
      </c>
      <c r="X83" s="493" t="s">
        <v>13</v>
      </c>
    </row>
    <row r="84" spans="3:24" ht="158.25" customHeight="1">
      <c r="C84" s="1853"/>
      <c r="D84" s="1854"/>
      <c r="E84" s="438" t="s">
        <v>6</v>
      </c>
      <c r="F84" s="487" t="s">
        <v>2891</v>
      </c>
      <c r="G84" s="438" t="s">
        <v>17</v>
      </c>
      <c r="H84" s="440" t="s">
        <v>18</v>
      </c>
      <c r="I84" s="440" t="s">
        <v>11</v>
      </c>
      <c r="J84" s="440" t="s">
        <v>11</v>
      </c>
      <c r="K84" s="440" t="s">
        <v>1436</v>
      </c>
      <c r="L84" s="410">
        <v>2</v>
      </c>
      <c r="M84" s="410">
        <v>2</v>
      </c>
      <c r="N84" s="553">
        <f t="shared" si="5"/>
        <v>4</v>
      </c>
      <c r="O84" s="1070" t="str">
        <f t="shared" si="6"/>
        <v>BAJO</v>
      </c>
      <c r="P84" s="553">
        <v>25</v>
      </c>
      <c r="Q84" s="553">
        <f t="shared" si="7"/>
        <v>100</v>
      </c>
      <c r="R84" s="961" t="str">
        <f t="shared" si="8"/>
        <v>III</v>
      </c>
      <c r="S84" s="1071" t="str">
        <f t="shared" si="9"/>
        <v>MEJORABLE</v>
      </c>
      <c r="T84" s="440" t="s">
        <v>13</v>
      </c>
      <c r="U84" s="440" t="s">
        <v>1206</v>
      </c>
      <c r="V84" s="471" t="s">
        <v>14</v>
      </c>
      <c r="W84" s="471" t="s">
        <v>1605</v>
      </c>
      <c r="X84" s="493" t="s">
        <v>13</v>
      </c>
    </row>
    <row r="85" spans="3:24" ht="303.60000000000002">
      <c r="C85" s="1853"/>
      <c r="D85" s="1854"/>
      <c r="E85" s="438" t="s">
        <v>157</v>
      </c>
      <c r="F85" s="484" t="s">
        <v>1852</v>
      </c>
      <c r="G85" s="438" t="s">
        <v>20</v>
      </c>
      <c r="H85" s="440" t="s">
        <v>36</v>
      </c>
      <c r="I85" s="440" t="s">
        <v>11</v>
      </c>
      <c r="J85" s="440" t="s">
        <v>11</v>
      </c>
      <c r="K85" s="440" t="s">
        <v>1436</v>
      </c>
      <c r="L85" s="410">
        <v>2</v>
      </c>
      <c r="M85" s="410">
        <v>2</v>
      </c>
      <c r="N85" s="553">
        <f t="shared" si="5"/>
        <v>4</v>
      </c>
      <c r="O85" s="1070" t="str">
        <f t="shared" si="6"/>
        <v>BAJO</v>
      </c>
      <c r="P85" s="553">
        <v>25</v>
      </c>
      <c r="Q85" s="553">
        <f t="shared" si="7"/>
        <v>100</v>
      </c>
      <c r="R85" s="961" t="str">
        <f t="shared" si="8"/>
        <v>III</v>
      </c>
      <c r="S85" s="1071" t="str">
        <f t="shared" si="9"/>
        <v>MEJORABLE</v>
      </c>
      <c r="T85" s="440" t="s">
        <v>13</v>
      </c>
      <c r="U85" s="440" t="s">
        <v>13</v>
      </c>
      <c r="V85" s="440" t="s">
        <v>13</v>
      </c>
      <c r="W85" s="440" t="s">
        <v>2892</v>
      </c>
      <c r="X85" s="493" t="s">
        <v>38</v>
      </c>
    </row>
    <row r="86" spans="3:24" ht="409.6">
      <c r="C86" s="1853"/>
      <c r="D86" s="1854"/>
      <c r="E86" s="438" t="s">
        <v>6</v>
      </c>
      <c r="F86" s="473" t="s">
        <v>4814</v>
      </c>
      <c r="G86" s="477" t="s">
        <v>33</v>
      </c>
      <c r="H86" s="641" t="s">
        <v>1187</v>
      </c>
      <c r="I86" s="440" t="s">
        <v>11</v>
      </c>
      <c r="J86" s="440" t="s">
        <v>11</v>
      </c>
      <c r="K86" s="440" t="s">
        <v>1436</v>
      </c>
      <c r="L86" s="410">
        <v>2</v>
      </c>
      <c r="M86" s="410">
        <v>2</v>
      </c>
      <c r="N86" s="553">
        <f t="shared" si="5"/>
        <v>4</v>
      </c>
      <c r="O86" s="1070" t="str">
        <f t="shared" si="6"/>
        <v>BAJO</v>
      </c>
      <c r="P86" s="553">
        <v>100</v>
      </c>
      <c r="Q86" s="553">
        <f t="shared" si="7"/>
        <v>400</v>
      </c>
      <c r="R86" s="961" t="str">
        <f t="shared" si="8"/>
        <v>II</v>
      </c>
      <c r="S86" s="1071" t="str">
        <f t="shared" si="9"/>
        <v>ACEPTABLE CON CONTROL ESPECIFICO</v>
      </c>
      <c r="T86" s="440" t="s">
        <v>26</v>
      </c>
      <c r="U86" s="440" t="s">
        <v>26</v>
      </c>
      <c r="V86" s="440" t="s">
        <v>175</v>
      </c>
      <c r="W86" s="641" t="s">
        <v>3571</v>
      </c>
      <c r="X86" s="493" t="s">
        <v>1606</v>
      </c>
    </row>
    <row r="87" spans="3:24" ht="409.6">
      <c r="C87" s="1853"/>
      <c r="D87" s="1854"/>
      <c r="E87" s="438" t="s">
        <v>6</v>
      </c>
      <c r="F87" s="488" t="s">
        <v>1853</v>
      </c>
      <c r="G87" s="438" t="s">
        <v>25</v>
      </c>
      <c r="H87" s="440" t="s">
        <v>177</v>
      </c>
      <c r="I87" s="440" t="s">
        <v>11</v>
      </c>
      <c r="J87" s="440" t="s">
        <v>11</v>
      </c>
      <c r="K87" s="440" t="s">
        <v>1436</v>
      </c>
      <c r="L87" s="410">
        <v>2</v>
      </c>
      <c r="M87" s="410">
        <v>2</v>
      </c>
      <c r="N87" s="553">
        <f t="shared" si="5"/>
        <v>4</v>
      </c>
      <c r="O87" s="1070" t="str">
        <f t="shared" si="6"/>
        <v>BAJO</v>
      </c>
      <c r="P87" s="553">
        <v>25</v>
      </c>
      <c r="Q87" s="553">
        <f t="shared" si="7"/>
        <v>100</v>
      </c>
      <c r="R87" s="961" t="str">
        <f t="shared" si="8"/>
        <v>III</v>
      </c>
      <c r="S87" s="1071" t="str">
        <f t="shared" si="9"/>
        <v>MEJORABLE</v>
      </c>
      <c r="T87" s="440" t="s">
        <v>26</v>
      </c>
      <c r="U87" s="440" t="s">
        <v>26</v>
      </c>
      <c r="V87" s="440" t="s">
        <v>175</v>
      </c>
      <c r="W87" s="499" t="s">
        <v>2893</v>
      </c>
      <c r="X87" s="493" t="s">
        <v>179</v>
      </c>
    </row>
    <row r="88" spans="3:24" ht="236.25" customHeight="1" thickBot="1">
      <c r="C88" s="1853"/>
      <c r="D88" s="1854"/>
      <c r="E88" s="438" t="s">
        <v>6</v>
      </c>
      <c r="F88" s="489" t="s">
        <v>1854</v>
      </c>
      <c r="G88" s="490" t="s">
        <v>20</v>
      </c>
      <c r="H88" s="491" t="s">
        <v>31</v>
      </c>
      <c r="I88" s="492" t="s">
        <v>11</v>
      </c>
      <c r="J88" s="492" t="s">
        <v>11</v>
      </c>
      <c r="K88" s="440" t="s">
        <v>1436</v>
      </c>
      <c r="L88" s="410">
        <v>2</v>
      </c>
      <c r="M88" s="410">
        <v>2</v>
      </c>
      <c r="N88" s="553">
        <f t="shared" si="5"/>
        <v>4</v>
      </c>
      <c r="O88" s="1070" t="str">
        <f t="shared" si="6"/>
        <v>BAJO</v>
      </c>
      <c r="P88" s="553">
        <v>100</v>
      </c>
      <c r="Q88" s="553">
        <f t="shared" si="7"/>
        <v>400</v>
      </c>
      <c r="R88" s="961" t="str">
        <f t="shared" si="8"/>
        <v>II</v>
      </c>
      <c r="S88" s="1071" t="str">
        <f t="shared" si="9"/>
        <v>ACEPTABLE CON CONTROL ESPECIFICO</v>
      </c>
      <c r="T88" s="491" t="s">
        <v>13</v>
      </c>
      <c r="U88" s="491" t="s">
        <v>13</v>
      </c>
      <c r="V88" s="491" t="s">
        <v>13</v>
      </c>
      <c r="W88" s="491" t="s">
        <v>2909</v>
      </c>
      <c r="X88" s="497" t="s">
        <v>13</v>
      </c>
    </row>
    <row r="89" spans="3:24" ht="201.75" customHeight="1" thickBot="1">
      <c r="C89" s="1853"/>
      <c r="D89" s="1854"/>
      <c r="E89" s="438" t="s">
        <v>157</v>
      </c>
      <c r="F89" s="502" t="s">
        <v>181</v>
      </c>
      <c r="G89" s="442" t="s">
        <v>81</v>
      </c>
      <c r="H89" s="450" t="s">
        <v>182</v>
      </c>
      <c r="I89" s="443" t="s">
        <v>11</v>
      </c>
      <c r="J89" s="443" t="s">
        <v>11</v>
      </c>
      <c r="K89" s="440" t="s">
        <v>1436</v>
      </c>
      <c r="L89" s="410">
        <v>2</v>
      </c>
      <c r="M89" s="410">
        <v>2</v>
      </c>
      <c r="N89" s="553">
        <f t="shared" si="5"/>
        <v>4</v>
      </c>
      <c r="O89" s="1070" t="str">
        <f t="shared" si="6"/>
        <v>BAJO</v>
      </c>
      <c r="P89" s="553">
        <v>25</v>
      </c>
      <c r="Q89" s="553">
        <f t="shared" si="7"/>
        <v>100</v>
      </c>
      <c r="R89" s="961" t="str">
        <f t="shared" si="8"/>
        <v>III</v>
      </c>
      <c r="S89" s="1071" t="str">
        <f t="shared" si="9"/>
        <v>MEJORABLE</v>
      </c>
      <c r="T89" s="443" t="s">
        <v>13</v>
      </c>
      <c r="U89" s="443" t="s">
        <v>13</v>
      </c>
      <c r="V89" s="443" t="s">
        <v>13</v>
      </c>
      <c r="W89" s="635" t="s">
        <v>2894</v>
      </c>
      <c r="X89" s="497" t="s">
        <v>13</v>
      </c>
    </row>
    <row r="90" spans="3:24" ht="234" customHeight="1" thickBot="1">
      <c r="C90" s="1855"/>
      <c r="D90" s="1856"/>
      <c r="E90" s="490" t="s">
        <v>157</v>
      </c>
      <c r="F90" s="642" t="s">
        <v>183</v>
      </c>
      <c r="G90" s="643" t="s">
        <v>81</v>
      </c>
      <c r="H90" s="644" t="s">
        <v>182</v>
      </c>
      <c r="I90" s="645" t="s">
        <v>11</v>
      </c>
      <c r="J90" s="645" t="s">
        <v>11</v>
      </c>
      <c r="K90" s="491" t="s">
        <v>1436</v>
      </c>
      <c r="L90" s="410">
        <v>2</v>
      </c>
      <c r="M90" s="410">
        <v>2</v>
      </c>
      <c r="N90" s="553">
        <f t="shared" si="5"/>
        <v>4</v>
      </c>
      <c r="O90" s="1070" t="str">
        <f t="shared" si="6"/>
        <v>BAJO</v>
      </c>
      <c r="P90" s="553">
        <v>25</v>
      </c>
      <c r="Q90" s="553">
        <f t="shared" si="7"/>
        <v>100</v>
      </c>
      <c r="R90" s="961" t="str">
        <f t="shared" si="8"/>
        <v>III</v>
      </c>
      <c r="S90" s="1071" t="str">
        <f t="shared" si="9"/>
        <v>MEJORABLE</v>
      </c>
      <c r="T90" s="645" t="s">
        <v>13</v>
      </c>
      <c r="U90" s="645" t="s">
        <v>13</v>
      </c>
      <c r="V90" s="645" t="s">
        <v>13</v>
      </c>
      <c r="W90" s="647" t="s">
        <v>2895</v>
      </c>
      <c r="X90" s="497" t="s">
        <v>13</v>
      </c>
    </row>
  </sheetData>
  <mergeCells count="26">
    <mergeCell ref="T7:X7"/>
    <mergeCell ref="C73:D90"/>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C42:D67"/>
    <mergeCell ref="C9:C36"/>
    <mergeCell ref="D9:D16"/>
    <mergeCell ref="E9:E16"/>
    <mergeCell ref="D17:D36"/>
    <mergeCell ref="E17:E36"/>
    <mergeCell ref="C37:C41"/>
    <mergeCell ref="D37:D41"/>
    <mergeCell ref="E37:E41"/>
  </mergeCells>
  <conditionalFormatting sqref="S9:S90">
    <cfRule type="containsText" dxfId="2060" priority="1" stopIfTrue="1" operator="containsText" text="MEJORABLE">
      <formula>NOT(ISERROR(SEARCH("MEJORABLE",S9)))</formula>
    </cfRule>
    <cfRule type="containsText" dxfId="2059" priority="2" stopIfTrue="1" operator="containsText" text="ACEPTABLE CON CONTROL ESPECIFICO">
      <formula>NOT(ISERROR(SEARCH("ACEPTABLE CON CONTROL ESPECIFICO",S9)))</formula>
    </cfRule>
    <cfRule type="containsText" dxfId="2058"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300-000000000000}">
          <x14:formula1>
            <xm:f>'G. NIVEL DE CONSECUENCIA'!$D$10:$D$13</xm:f>
          </x14:formula1>
          <xm:sqref>P9:P90</xm:sqref>
        </x14:dataValidation>
        <x14:dataValidation type="list" allowBlank="1" showInputMessage="1" showErrorMessage="1" promptTitle="NE" prompt="4 = Continua_x000a_3 = Frecuente_x000a_2 = Ocasional_x000a_1 = Esporádica" xr:uid="{00000000-0002-0000-2300-000001000000}">
          <x14:formula1>
            <xm:f>'D. NIVEL DE EXPOSICIÓN'!$D$8:$D$15</xm:f>
          </x14:formula1>
          <xm:sqref>M9:M90</xm:sqref>
        </x14:dataValidation>
        <x14:dataValidation type="list" allowBlank="1" showInputMessage="1" showErrorMessage="1" prompt="10 = Muy Alto_x000a_6 = Alto_x000a_2 = Medio_x000a_0 = Bajo" xr:uid="{00000000-0002-0000-2300-000002000000}">
          <x14:formula1>
            <xm:f>'C. NIVEL DE DEFICIENCIA'!$C$8:$C$17</xm:f>
          </x14:formula1>
          <xm:sqref>L9:L90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22"/>
  <dimension ref="C1:X90"/>
  <sheetViews>
    <sheetView view="pageBreakPreview" zoomScale="30" zoomScaleNormal="10" zoomScaleSheetLayoutView="30" workbookViewId="0">
      <selection activeCell="H5" sqref="H5"/>
    </sheetView>
  </sheetViews>
  <sheetFormatPr baseColWidth="10" defaultColWidth="11.44140625" defaultRowHeight="14.4"/>
  <cols>
    <col min="1" max="2" width="11.44140625" style="660"/>
    <col min="3" max="3" width="50.6640625" style="660" customWidth="1"/>
    <col min="4" max="4" width="49.44140625" style="660" customWidth="1"/>
    <col min="5" max="5" width="36.44140625" style="660" customWidth="1"/>
    <col min="6" max="6" width="58.33203125" style="660" customWidth="1"/>
    <col min="7" max="7" width="54.33203125" style="958" customWidth="1"/>
    <col min="8" max="8" width="50.33203125" style="660" customWidth="1"/>
    <col min="9" max="9" width="37.6640625" style="660" customWidth="1"/>
    <col min="10" max="10" width="33.44140625" style="660" customWidth="1"/>
    <col min="11" max="11" width="34.6640625" style="660" customWidth="1"/>
    <col min="12" max="12" width="54.6640625" style="660" bestFit="1" customWidth="1"/>
    <col min="13" max="14" width="38.6640625" style="660" customWidth="1"/>
    <col min="15" max="15" width="53.6640625" style="660" customWidth="1"/>
    <col min="16" max="16" width="49.6640625" style="660" customWidth="1"/>
    <col min="17" max="17" width="48.44140625" style="660" customWidth="1"/>
    <col min="18" max="18" width="45" style="660" customWidth="1"/>
    <col min="19" max="19" width="52.44140625" style="660" customWidth="1"/>
    <col min="20" max="20" width="50.109375" style="660" customWidth="1"/>
    <col min="21" max="21" width="45" style="660" customWidth="1"/>
    <col min="22" max="22" width="57.33203125" style="660" customWidth="1"/>
    <col min="23" max="23" width="190.44140625" style="660" customWidth="1"/>
    <col min="24" max="24" width="54.44140625" style="661" customWidth="1"/>
    <col min="25" max="25" width="20" style="660" customWidth="1"/>
    <col min="26" max="16384" width="11.44140625" style="660"/>
  </cols>
  <sheetData>
    <row r="1" spans="3:24" ht="27.75" customHeight="1">
      <c r="C1" s="1780"/>
      <c r="D1" s="1782" t="s">
        <v>1164</v>
      </c>
      <c r="E1" s="1783"/>
      <c r="F1" s="1783"/>
      <c r="G1" s="1783"/>
      <c r="H1" s="1783"/>
      <c r="I1" s="1783"/>
      <c r="J1" s="1783"/>
      <c r="K1" s="1783"/>
      <c r="L1" s="1783"/>
      <c r="M1" s="1783"/>
      <c r="N1" s="1783"/>
      <c r="O1" s="1783"/>
      <c r="P1" s="1783"/>
      <c r="Q1" s="1783"/>
      <c r="R1" s="1783"/>
      <c r="S1" s="1783"/>
      <c r="T1" s="1783"/>
      <c r="U1" s="1783"/>
      <c r="V1" s="1783"/>
      <c r="W1" s="627" t="s">
        <v>2479</v>
      </c>
      <c r="X1" s="1789"/>
    </row>
    <row r="2" spans="3:24" ht="27.75" customHeight="1">
      <c r="C2" s="1781"/>
      <c r="D2" s="1784"/>
      <c r="E2" s="1784"/>
      <c r="F2" s="1784"/>
      <c r="G2" s="1784"/>
      <c r="H2" s="1784"/>
      <c r="I2" s="1784"/>
      <c r="J2" s="1784"/>
      <c r="K2" s="1784"/>
      <c r="L2" s="1784"/>
      <c r="M2" s="1784"/>
      <c r="N2" s="1784"/>
      <c r="O2" s="1784"/>
      <c r="P2" s="1784"/>
      <c r="Q2" s="1784"/>
      <c r="R2" s="1784"/>
      <c r="S2" s="1784"/>
      <c r="T2" s="1784"/>
      <c r="U2" s="1784"/>
      <c r="V2" s="1784"/>
      <c r="W2" s="481" t="s">
        <v>1876</v>
      </c>
      <c r="X2" s="1790"/>
    </row>
    <row r="3" spans="3:24" ht="27.75" customHeight="1">
      <c r="C3" s="1781"/>
      <c r="D3" s="1834" t="s">
        <v>4346</v>
      </c>
      <c r="E3" s="1835"/>
      <c r="F3" s="1835"/>
      <c r="G3" s="1835"/>
      <c r="H3" s="1835"/>
      <c r="I3" s="1835"/>
      <c r="J3" s="1835"/>
      <c r="K3" s="1835"/>
      <c r="L3" s="1835"/>
      <c r="M3" s="1835"/>
      <c r="N3" s="1835"/>
      <c r="O3" s="1835"/>
      <c r="P3" s="1835"/>
      <c r="Q3" s="1835"/>
      <c r="R3" s="1835"/>
      <c r="S3" s="1835"/>
      <c r="T3" s="1835"/>
      <c r="U3" s="1835"/>
      <c r="V3" s="1836"/>
      <c r="W3" s="480" t="s">
        <v>1875</v>
      </c>
      <c r="X3" s="1790"/>
    </row>
    <row r="4" spans="3:24" ht="86.25" customHeight="1">
      <c r="C4" s="1832"/>
      <c r="D4" s="1837"/>
      <c r="E4" s="1838"/>
      <c r="F4" s="1838"/>
      <c r="G4" s="1838"/>
      <c r="H4" s="1838"/>
      <c r="I4" s="1838"/>
      <c r="J4" s="1838"/>
      <c r="K4" s="1838"/>
      <c r="L4" s="1838"/>
      <c r="M4" s="1838"/>
      <c r="N4" s="1838"/>
      <c r="O4" s="1838"/>
      <c r="P4" s="1838"/>
      <c r="Q4" s="1838"/>
      <c r="R4" s="1838"/>
      <c r="S4" s="1838"/>
      <c r="T4" s="1838"/>
      <c r="U4" s="1838"/>
      <c r="V4" s="1839"/>
      <c r="W4" s="628" t="s">
        <v>2</v>
      </c>
      <c r="X4" s="1833"/>
    </row>
    <row r="5" spans="3:24" ht="125.25" customHeight="1">
      <c r="C5" s="629" t="s">
        <v>3</v>
      </c>
      <c r="D5" s="630">
        <v>43518</v>
      </c>
      <c r="E5" s="630">
        <v>43533</v>
      </c>
      <c r="F5" s="630">
        <v>43710</v>
      </c>
      <c r="G5" s="630">
        <v>43719</v>
      </c>
      <c r="H5" s="630">
        <v>43732</v>
      </c>
      <c r="I5" s="630">
        <v>43768</v>
      </c>
      <c r="J5" s="630">
        <v>44034</v>
      </c>
      <c r="K5" s="630">
        <v>44295</v>
      </c>
      <c r="L5" s="630">
        <v>44708</v>
      </c>
      <c r="M5" s="630">
        <v>45491</v>
      </c>
      <c r="N5" s="631"/>
      <c r="O5" s="631"/>
      <c r="P5" s="631"/>
      <c r="Q5" s="631"/>
      <c r="R5" s="631"/>
      <c r="S5" s="477"/>
      <c r="T5" s="471"/>
      <c r="U5" s="1786"/>
      <c r="V5" s="1786"/>
      <c r="W5" s="1791"/>
      <c r="X5" s="1792"/>
    </row>
    <row r="6" spans="3:24" ht="138.75" customHeight="1">
      <c r="C6" s="1840" t="s">
        <v>128</v>
      </c>
      <c r="D6" s="1841"/>
      <c r="E6" s="1842" t="s">
        <v>2913</v>
      </c>
      <c r="F6" s="1843"/>
      <c r="G6" s="1843"/>
      <c r="H6" s="1843"/>
      <c r="I6" s="1843"/>
      <c r="J6" s="1843"/>
      <c r="K6" s="1843"/>
      <c r="L6" s="1843"/>
      <c r="M6" s="1843"/>
      <c r="N6" s="1843"/>
      <c r="O6" s="1843"/>
      <c r="P6" s="1843"/>
      <c r="Q6" s="1843"/>
      <c r="R6" s="1843"/>
      <c r="S6" s="1843"/>
      <c r="T6" s="1843"/>
      <c r="U6" s="1843"/>
      <c r="V6" s="1843"/>
      <c r="W6" s="1843"/>
      <c r="X6" s="1844"/>
    </row>
    <row r="7" spans="3:24" ht="61.5" customHeight="1">
      <c r="C7" s="1845" t="s">
        <v>65</v>
      </c>
      <c r="D7" s="1847" t="s">
        <v>66</v>
      </c>
      <c r="E7" s="1847" t="s">
        <v>67</v>
      </c>
      <c r="F7" s="1850" t="s">
        <v>4</v>
      </c>
      <c r="G7" s="1851"/>
      <c r="H7" s="1847" t="s">
        <v>68</v>
      </c>
      <c r="I7" s="1850" t="s">
        <v>5</v>
      </c>
      <c r="J7" s="1852"/>
      <c r="K7" s="1851"/>
      <c r="L7" s="1810" t="s">
        <v>1166</v>
      </c>
      <c r="M7" s="1810"/>
      <c r="N7" s="1810"/>
      <c r="O7" s="1810"/>
      <c r="P7" s="1810"/>
      <c r="Q7" s="1810"/>
      <c r="R7" s="1810"/>
      <c r="S7" s="586" t="s">
        <v>1167</v>
      </c>
      <c r="T7" s="1809" t="s">
        <v>132</v>
      </c>
      <c r="U7" s="1809"/>
      <c r="V7" s="1809"/>
      <c r="W7" s="1809"/>
      <c r="X7" s="1811"/>
    </row>
    <row r="8" spans="3:24" ht="196.5" customHeight="1" thickBot="1">
      <c r="C8" s="1846"/>
      <c r="D8" s="1848"/>
      <c r="E8" s="1849"/>
      <c r="F8" s="585" t="s">
        <v>812</v>
      </c>
      <c r="G8" s="585" t="s">
        <v>813</v>
      </c>
      <c r="H8" s="1848"/>
      <c r="I8" s="585" t="s">
        <v>69</v>
      </c>
      <c r="J8" s="585" t="s">
        <v>70</v>
      </c>
      <c r="K8" s="585" t="s">
        <v>71</v>
      </c>
      <c r="L8" s="585" t="s">
        <v>72</v>
      </c>
      <c r="M8" s="585" t="s">
        <v>644</v>
      </c>
      <c r="N8" s="585" t="s">
        <v>73</v>
      </c>
      <c r="O8" s="585" t="s">
        <v>1168</v>
      </c>
      <c r="P8" s="585" t="s">
        <v>74</v>
      </c>
      <c r="Q8" s="585" t="s">
        <v>814</v>
      </c>
      <c r="R8" s="585" t="s">
        <v>650</v>
      </c>
      <c r="S8" s="585" t="s">
        <v>75</v>
      </c>
      <c r="T8" s="585" t="s">
        <v>653</v>
      </c>
      <c r="U8" s="585" t="s">
        <v>655</v>
      </c>
      <c r="V8" s="585" t="s">
        <v>76</v>
      </c>
      <c r="W8" s="632" t="s">
        <v>1162</v>
      </c>
      <c r="X8" s="498" t="s">
        <v>1163</v>
      </c>
    </row>
    <row r="9" spans="3:24" ht="364.5" customHeight="1">
      <c r="C9" s="1821" t="s">
        <v>77</v>
      </c>
      <c r="D9" s="1824" t="s">
        <v>226</v>
      </c>
      <c r="E9" s="1820" t="s">
        <v>6</v>
      </c>
      <c r="F9" s="470" t="s">
        <v>2805</v>
      </c>
      <c r="G9" s="438" t="s">
        <v>8</v>
      </c>
      <c r="H9" s="471" t="s">
        <v>9</v>
      </c>
      <c r="I9" s="440" t="s">
        <v>10</v>
      </c>
      <c r="J9" s="440" t="s">
        <v>11</v>
      </c>
      <c r="K9" s="440" t="s">
        <v>11</v>
      </c>
      <c r="L9" s="410">
        <v>6</v>
      </c>
      <c r="M9" s="410">
        <v>2</v>
      </c>
      <c r="N9" s="553">
        <f>+L9*M9</f>
        <v>12</v>
      </c>
      <c r="O9" s="1070" t="str">
        <f>IF(N9&gt;=24,"MUY ALTO",IF(N9&gt;=10,"ALTO",IF(N9&gt;=6,"MEDIO","BAJO")))</f>
        <v>ALTO</v>
      </c>
      <c r="P9" s="553">
        <v>25</v>
      </c>
      <c r="Q9" s="553">
        <f>+N9*P9</f>
        <v>300</v>
      </c>
      <c r="R9" s="961" t="str">
        <f>IF(Q9&gt;=600,"I",IF(Q9&gt;=150,"II",IF(Q9&gt;=40,"III",IF(Q9&gt;=20,"IV"))))</f>
        <v>II</v>
      </c>
      <c r="S9" s="1071" t="str">
        <f>IF(Q9&gt;=600,"NO ACEPTABLE",IF(Q9&gt;=150,"ACEPTABLE CON CONTROL ESPECIFICO",IF(Q9&gt;=40,"MEJORABLE",IF(Q9&gt;=20,"ACEPTABLE"))))</f>
        <v>ACEPTABLE CON CONTROL ESPECIFICO</v>
      </c>
      <c r="T9" s="440" t="s">
        <v>13</v>
      </c>
      <c r="U9" s="440" t="s">
        <v>14</v>
      </c>
      <c r="V9" s="440" t="s">
        <v>14</v>
      </c>
      <c r="W9" s="440" t="s">
        <v>3563</v>
      </c>
      <c r="X9" s="493" t="s">
        <v>13</v>
      </c>
    </row>
    <row r="10" spans="3:24" ht="213" customHeight="1">
      <c r="C10" s="1822"/>
      <c r="D10" s="1449"/>
      <c r="E10" s="1820"/>
      <c r="F10" s="633" t="s">
        <v>2807</v>
      </c>
      <c r="G10" s="438" t="s">
        <v>8</v>
      </c>
      <c r="H10" s="437" t="s">
        <v>232</v>
      </c>
      <c r="I10" s="440" t="s">
        <v>11</v>
      </c>
      <c r="J10" s="440" t="s">
        <v>11</v>
      </c>
      <c r="K10" s="440" t="s">
        <v>11</v>
      </c>
      <c r="L10" s="410">
        <v>6</v>
      </c>
      <c r="M10" s="410">
        <v>2</v>
      </c>
      <c r="N10" s="553">
        <f t="shared" ref="N10:N73" si="0">+L10*M10</f>
        <v>12</v>
      </c>
      <c r="O10" s="950" t="str">
        <f t="shared" ref="O10:O73" si="1">IF(N10&gt;=24,"MUY ALTO",IF(N10&gt;=10,"ALTO",IF(N10&gt;=6,"MEDIO","BAJO")))</f>
        <v>ALTO</v>
      </c>
      <c r="P10" s="553">
        <v>25</v>
      </c>
      <c r="Q10" s="553">
        <f t="shared" ref="Q10:Q73" si="2">+N10*P10</f>
        <v>300</v>
      </c>
      <c r="R10" s="961" t="str">
        <f t="shared" ref="R10:R73" si="3">IF(Q10&gt;=600,"I",IF(Q10&gt;=150,"II",IF(Q10&gt;=40,"III",IF(Q10&gt;=20,"IV"))))</f>
        <v>II</v>
      </c>
      <c r="S10" s="246" t="str">
        <f t="shared" ref="S10:S78" si="4">IF(Q10&gt;=600,"NO ACEPTABLE",IF(Q10&gt;=150,"ACEPTABLE CON CONTROL ESPECIFICO",IF(Q10&gt;=40,"MEJORABLE",IF(Q10&gt;=20,"ACEPTABLE"))))</f>
        <v>ACEPTABLE CON CONTROL ESPECIFICO</v>
      </c>
      <c r="T10" s="472" t="s">
        <v>13</v>
      </c>
      <c r="U10" s="472" t="s">
        <v>13</v>
      </c>
      <c r="V10" s="472" t="s">
        <v>13</v>
      </c>
      <c r="W10" s="440" t="s">
        <v>2808</v>
      </c>
      <c r="X10" s="634" t="s">
        <v>13</v>
      </c>
    </row>
    <row r="11" spans="3:24" ht="190.5" customHeight="1">
      <c r="C11" s="1822"/>
      <c r="D11" s="1449"/>
      <c r="E11" s="1820"/>
      <c r="F11" s="437" t="s">
        <v>1780</v>
      </c>
      <c r="G11" s="438" t="s">
        <v>8</v>
      </c>
      <c r="H11" s="440" t="s">
        <v>315</v>
      </c>
      <c r="I11" s="440" t="s">
        <v>11</v>
      </c>
      <c r="J11" s="440" t="s">
        <v>11</v>
      </c>
      <c r="K11" s="440" t="s">
        <v>11</v>
      </c>
      <c r="L11" s="410">
        <v>6</v>
      </c>
      <c r="M11" s="410">
        <v>2</v>
      </c>
      <c r="N11" s="553">
        <f t="shared" si="0"/>
        <v>12</v>
      </c>
      <c r="O11" s="950" t="str">
        <f t="shared" si="1"/>
        <v>ALTO</v>
      </c>
      <c r="P11" s="553">
        <v>25</v>
      </c>
      <c r="Q11" s="553">
        <f t="shared" si="2"/>
        <v>300</v>
      </c>
      <c r="R11" s="961" t="str">
        <f t="shared" si="3"/>
        <v>II</v>
      </c>
      <c r="S11" s="246" t="str">
        <f t="shared" si="4"/>
        <v>ACEPTABLE CON CONTROL ESPECIFICO</v>
      </c>
      <c r="T11" s="440" t="s">
        <v>14</v>
      </c>
      <c r="U11" s="440" t="s">
        <v>14</v>
      </c>
      <c r="V11" s="440" t="s">
        <v>14</v>
      </c>
      <c r="W11" s="440" t="s">
        <v>2809</v>
      </c>
      <c r="X11" s="493" t="s">
        <v>13</v>
      </c>
    </row>
    <row r="12" spans="3:24" ht="276" customHeight="1">
      <c r="C12" s="1822"/>
      <c r="D12" s="1449"/>
      <c r="E12" s="1820"/>
      <c r="F12" s="437" t="s">
        <v>2810</v>
      </c>
      <c r="G12" s="438" t="s">
        <v>17</v>
      </c>
      <c r="H12" s="440" t="s">
        <v>47</v>
      </c>
      <c r="I12" s="440" t="s">
        <v>45</v>
      </c>
      <c r="J12" s="440" t="s">
        <v>11</v>
      </c>
      <c r="K12" s="440" t="s">
        <v>11</v>
      </c>
      <c r="L12" s="410">
        <v>2</v>
      </c>
      <c r="M12" s="410">
        <v>2</v>
      </c>
      <c r="N12" s="553">
        <f t="shared" si="0"/>
        <v>4</v>
      </c>
      <c r="O12" s="950" t="str">
        <f t="shared" si="1"/>
        <v>BAJO</v>
      </c>
      <c r="P12" s="553">
        <v>25</v>
      </c>
      <c r="Q12" s="553">
        <f t="shared" si="2"/>
        <v>100</v>
      </c>
      <c r="R12" s="961" t="str">
        <f t="shared" si="3"/>
        <v>III</v>
      </c>
      <c r="S12" s="246" t="str">
        <f t="shared" si="4"/>
        <v>MEJORABLE</v>
      </c>
      <c r="T12" s="472" t="s">
        <v>13</v>
      </c>
      <c r="U12" s="440" t="s">
        <v>14</v>
      </c>
      <c r="V12" s="471" t="s">
        <v>14</v>
      </c>
      <c r="W12" s="440" t="s">
        <v>2811</v>
      </c>
      <c r="X12" s="493" t="s">
        <v>13</v>
      </c>
    </row>
    <row r="13" spans="3:24" ht="164.25" customHeight="1">
      <c r="C13" s="1822"/>
      <c r="D13" s="1449"/>
      <c r="E13" s="1820"/>
      <c r="F13" s="437" t="s">
        <v>1823</v>
      </c>
      <c r="G13" s="470" t="s">
        <v>20</v>
      </c>
      <c r="H13" s="437" t="s">
        <v>227</v>
      </c>
      <c r="I13" s="444" t="s">
        <v>42</v>
      </c>
      <c r="J13" s="444" t="s">
        <v>11</v>
      </c>
      <c r="K13" s="444" t="s">
        <v>11</v>
      </c>
      <c r="L13" s="410">
        <v>2</v>
      </c>
      <c r="M13" s="410">
        <v>2</v>
      </c>
      <c r="N13" s="553">
        <f t="shared" si="0"/>
        <v>4</v>
      </c>
      <c r="O13" s="950" t="str">
        <f t="shared" si="1"/>
        <v>BAJO</v>
      </c>
      <c r="P13" s="553">
        <v>25</v>
      </c>
      <c r="Q13" s="553">
        <f t="shared" si="2"/>
        <v>100</v>
      </c>
      <c r="R13" s="961" t="str">
        <f t="shared" si="3"/>
        <v>III</v>
      </c>
      <c r="S13" s="246" t="str">
        <f t="shared" si="4"/>
        <v>MEJORABLE</v>
      </c>
      <c r="T13" s="440" t="s">
        <v>14</v>
      </c>
      <c r="U13" s="440" t="s">
        <v>14</v>
      </c>
      <c r="V13" s="440" t="s">
        <v>14</v>
      </c>
      <c r="W13" s="440" t="s">
        <v>3564</v>
      </c>
      <c r="X13" s="493" t="s">
        <v>13</v>
      </c>
    </row>
    <row r="14" spans="3:24" ht="219" customHeight="1">
      <c r="C14" s="1822"/>
      <c r="D14" s="1449"/>
      <c r="E14" s="1820"/>
      <c r="F14" s="475" t="s">
        <v>2813</v>
      </c>
      <c r="G14" s="438" t="s">
        <v>20</v>
      </c>
      <c r="H14" s="440" t="s">
        <v>228</v>
      </c>
      <c r="I14" s="444" t="s">
        <v>11</v>
      </c>
      <c r="J14" s="444" t="s">
        <v>1592</v>
      </c>
      <c r="K14" s="444" t="s">
        <v>11</v>
      </c>
      <c r="L14" s="410">
        <v>2</v>
      </c>
      <c r="M14" s="410">
        <v>2</v>
      </c>
      <c r="N14" s="553">
        <f t="shared" si="0"/>
        <v>4</v>
      </c>
      <c r="O14" s="950" t="str">
        <f t="shared" si="1"/>
        <v>BAJO</v>
      </c>
      <c r="P14" s="553">
        <v>25</v>
      </c>
      <c r="Q14" s="553">
        <f t="shared" si="2"/>
        <v>100</v>
      </c>
      <c r="R14" s="961" t="str">
        <f t="shared" si="3"/>
        <v>III</v>
      </c>
      <c r="S14" s="246" t="str">
        <f t="shared" si="4"/>
        <v>MEJORABLE</v>
      </c>
      <c r="T14" s="472" t="s">
        <v>13</v>
      </c>
      <c r="U14" s="440" t="s">
        <v>14</v>
      </c>
      <c r="V14" s="440" t="s">
        <v>14</v>
      </c>
      <c r="W14" s="440" t="s">
        <v>2814</v>
      </c>
      <c r="X14" s="493" t="s">
        <v>13</v>
      </c>
    </row>
    <row r="15" spans="3:24" ht="310.5" customHeight="1">
      <c r="C15" s="1822"/>
      <c r="D15" s="1449"/>
      <c r="E15" s="1820"/>
      <c r="F15" s="478" t="s">
        <v>2815</v>
      </c>
      <c r="G15" s="470" t="s">
        <v>20</v>
      </c>
      <c r="H15" s="437" t="s">
        <v>235</v>
      </c>
      <c r="I15" s="444" t="s">
        <v>11</v>
      </c>
      <c r="J15" s="444" t="s">
        <v>11</v>
      </c>
      <c r="K15" s="444" t="s">
        <v>11</v>
      </c>
      <c r="L15" s="410">
        <v>2</v>
      </c>
      <c r="M15" s="410">
        <v>2</v>
      </c>
      <c r="N15" s="553">
        <f t="shared" si="0"/>
        <v>4</v>
      </c>
      <c r="O15" s="950" t="str">
        <f t="shared" si="1"/>
        <v>BAJO</v>
      </c>
      <c r="P15" s="553">
        <v>25</v>
      </c>
      <c r="Q15" s="553">
        <f t="shared" si="2"/>
        <v>100</v>
      </c>
      <c r="R15" s="961" t="str">
        <f t="shared" si="3"/>
        <v>III</v>
      </c>
      <c r="S15" s="246" t="str">
        <f t="shared" si="4"/>
        <v>MEJORABLE</v>
      </c>
      <c r="T15" s="440" t="s">
        <v>14</v>
      </c>
      <c r="U15" s="440" t="s">
        <v>14</v>
      </c>
      <c r="V15" s="437" t="s">
        <v>236</v>
      </c>
      <c r="W15" s="440" t="s">
        <v>13</v>
      </c>
      <c r="X15" s="493" t="s">
        <v>13</v>
      </c>
    </row>
    <row r="16" spans="3:24" ht="318.75" customHeight="1">
      <c r="C16" s="1822"/>
      <c r="D16" s="1825"/>
      <c r="E16" s="1820"/>
      <c r="F16" s="478" t="s">
        <v>2816</v>
      </c>
      <c r="G16" s="470" t="s">
        <v>20</v>
      </c>
      <c r="H16" s="437" t="s">
        <v>237</v>
      </c>
      <c r="I16" s="444" t="s">
        <v>11</v>
      </c>
      <c r="J16" s="444" t="s">
        <v>891</v>
      </c>
      <c r="K16" s="444" t="s">
        <v>11</v>
      </c>
      <c r="L16" s="410">
        <v>2</v>
      </c>
      <c r="M16" s="410">
        <v>2</v>
      </c>
      <c r="N16" s="553">
        <f t="shared" si="0"/>
        <v>4</v>
      </c>
      <c r="O16" s="950" t="str">
        <f t="shared" si="1"/>
        <v>BAJO</v>
      </c>
      <c r="P16" s="553">
        <v>25</v>
      </c>
      <c r="Q16" s="553">
        <f t="shared" si="2"/>
        <v>100</v>
      </c>
      <c r="R16" s="961" t="str">
        <f t="shared" si="3"/>
        <v>III</v>
      </c>
      <c r="S16" s="246" t="str">
        <f t="shared" si="4"/>
        <v>MEJORABLE</v>
      </c>
      <c r="T16" s="440" t="s">
        <v>14</v>
      </c>
      <c r="U16" s="440" t="s">
        <v>14</v>
      </c>
      <c r="V16" s="437" t="s">
        <v>892</v>
      </c>
      <c r="W16" s="440" t="s">
        <v>2817</v>
      </c>
      <c r="X16" s="493" t="s">
        <v>13</v>
      </c>
    </row>
    <row r="17" spans="3:24" ht="341.25" customHeight="1">
      <c r="C17" s="1822"/>
      <c r="D17" s="1826" t="s">
        <v>268</v>
      </c>
      <c r="E17" s="1829" t="s">
        <v>6</v>
      </c>
      <c r="F17" s="478" t="s">
        <v>2818</v>
      </c>
      <c r="G17" s="470" t="s">
        <v>195</v>
      </c>
      <c r="H17" s="437" t="s">
        <v>197</v>
      </c>
      <c r="I17" s="444" t="s">
        <v>11</v>
      </c>
      <c r="J17" s="444" t="s">
        <v>196</v>
      </c>
      <c r="K17" s="444" t="s">
        <v>196</v>
      </c>
      <c r="L17" s="410">
        <v>2</v>
      </c>
      <c r="M17" s="410">
        <v>2</v>
      </c>
      <c r="N17" s="553">
        <f t="shared" si="0"/>
        <v>4</v>
      </c>
      <c r="O17" s="950" t="str">
        <f t="shared" si="1"/>
        <v>BAJO</v>
      </c>
      <c r="P17" s="553">
        <v>25</v>
      </c>
      <c r="Q17" s="553">
        <f t="shared" si="2"/>
        <v>100</v>
      </c>
      <c r="R17" s="961" t="str">
        <f t="shared" si="3"/>
        <v>III</v>
      </c>
      <c r="S17" s="246" t="str">
        <f t="shared" si="4"/>
        <v>MEJORABLE</v>
      </c>
      <c r="T17" s="440" t="s">
        <v>91</v>
      </c>
      <c r="U17" s="440" t="s">
        <v>91</v>
      </c>
      <c r="V17" s="437" t="s">
        <v>91</v>
      </c>
      <c r="W17" s="440" t="s">
        <v>2819</v>
      </c>
      <c r="X17" s="493" t="s">
        <v>13</v>
      </c>
    </row>
    <row r="18" spans="3:24" ht="188.25" customHeight="1">
      <c r="C18" s="1822"/>
      <c r="D18" s="1827"/>
      <c r="E18" s="1830"/>
      <c r="F18" s="478" t="s">
        <v>2820</v>
      </c>
      <c r="G18" s="470" t="s">
        <v>8</v>
      </c>
      <c r="H18" s="437" t="s">
        <v>269</v>
      </c>
      <c r="I18" s="444" t="s">
        <v>11</v>
      </c>
      <c r="J18" s="444" t="s">
        <v>11</v>
      </c>
      <c r="K18" s="444" t="s">
        <v>189</v>
      </c>
      <c r="L18" s="410">
        <v>6</v>
      </c>
      <c r="M18" s="410">
        <v>2</v>
      </c>
      <c r="N18" s="553">
        <f t="shared" si="0"/>
        <v>12</v>
      </c>
      <c r="O18" s="950" t="str">
        <f t="shared" si="1"/>
        <v>ALTO</v>
      </c>
      <c r="P18" s="553">
        <v>25</v>
      </c>
      <c r="Q18" s="553">
        <f t="shared" si="2"/>
        <v>300</v>
      </c>
      <c r="R18" s="961" t="str">
        <f t="shared" si="3"/>
        <v>II</v>
      </c>
      <c r="S18" s="246" t="str">
        <f t="shared" si="4"/>
        <v>ACEPTABLE CON CONTROL ESPECIFICO</v>
      </c>
      <c r="T18" s="440" t="s">
        <v>91</v>
      </c>
      <c r="U18" s="440" t="s">
        <v>91</v>
      </c>
      <c r="V18" s="437" t="s">
        <v>91</v>
      </c>
      <c r="W18" s="440" t="s">
        <v>3555</v>
      </c>
      <c r="X18" s="493" t="s">
        <v>190</v>
      </c>
    </row>
    <row r="19" spans="3:24" ht="193.2">
      <c r="C19" s="1822"/>
      <c r="D19" s="1827"/>
      <c r="E19" s="1830"/>
      <c r="F19" s="445" t="s">
        <v>2821</v>
      </c>
      <c r="G19" s="470" t="s">
        <v>8</v>
      </c>
      <c r="H19" s="437" t="s">
        <v>188</v>
      </c>
      <c r="I19" s="444" t="s">
        <v>11</v>
      </c>
      <c r="J19" s="444" t="s">
        <v>11</v>
      </c>
      <c r="K19" s="444" t="s">
        <v>189</v>
      </c>
      <c r="L19" s="410">
        <v>6</v>
      </c>
      <c r="M19" s="410">
        <v>2</v>
      </c>
      <c r="N19" s="553">
        <f t="shared" si="0"/>
        <v>12</v>
      </c>
      <c r="O19" s="950" t="str">
        <f t="shared" si="1"/>
        <v>ALTO</v>
      </c>
      <c r="P19" s="553">
        <v>25</v>
      </c>
      <c r="Q19" s="553">
        <f t="shared" si="2"/>
        <v>300</v>
      </c>
      <c r="R19" s="961" t="str">
        <f t="shared" si="3"/>
        <v>II</v>
      </c>
      <c r="S19" s="246" t="str">
        <f t="shared" si="4"/>
        <v>ACEPTABLE CON CONTROL ESPECIFICO</v>
      </c>
      <c r="T19" s="440" t="s">
        <v>91</v>
      </c>
      <c r="U19" s="440" t="s">
        <v>91</v>
      </c>
      <c r="V19" s="437" t="s">
        <v>91</v>
      </c>
      <c r="W19" s="440" t="s">
        <v>3555</v>
      </c>
      <c r="X19" s="493" t="s">
        <v>190</v>
      </c>
    </row>
    <row r="20" spans="3:24" ht="367.5" customHeight="1">
      <c r="C20" s="1822"/>
      <c r="D20" s="1827"/>
      <c r="E20" s="1830"/>
      <c r="F20" s="478" t="s">
        <v>2822</v>
      </c>
      <c r="G20" s="470" t="s">
        <v>20</v>
      </c>
      <c r="H20" s="437" t="s">
        <v>201</v>
      </c>
      <c r="I20" s="444" t="s">
        <v>11</v>
      </c>
      <c r="J20" s="444" t="s">
        <v>196</v>
      </c>
      <c r="K20" s="444" t="s">
        <v>196</v>
      </c>
      <c r="L20" s="410">
        <v>2</v>
      </c>
      <c r="M20" s="410">
        <v>2</v>
      </c>
      <c r="N20" s="553">
        <f t="shared" si="0"/>
        <v>4</v>
      </c>
      <c r="O20" s="950" t="str">
        <f t="shared" si="1"/>
        <v>BAJO</v>
      </c>
      <c r="P20" s="553">
        <v>25</v>
      </c>
      <c r="Q20" s="553">
        <f t="shared" si="2"/>
        <v>100</v>
      </c>
      <c r="R20" s="961" t="str">
        <f t="shared" si="3"/>
        <v>III</v>
      </c>
      <c r="S20" s="246" t="str">
        <f t="shared" si="4"/>
        <v>MEJORABLE</v>
      </c>
      <c r="T20" s="440" t="s">
        <v>91</v>
      </c>
      <c r="U20" s="440" t="s">
        <v>91</v>
      </c>
      <c r="V20" s="437" t="s">
        <v>91</v>
      </c>
      <c r="W20" s="440" t="s">
        <v>2823</v>
      </c>
      <c r="X20" s="493" t="s">
        <v>13</v>
      </c>
    </row>
    <row r="21" spans="3:24" ht="279" customHeight="1">
      <c r="C21" s="1822"/>
      <c r="D21" s="1827"/>
      <c r="E21" s="1830"/>
      <c r="F21" s="445" t="s">
        <v>2824</v>
      </c>
      <c r="G21" s="470" t="s">
        <v>20</v>
      </c>
      <c r="H21" s="437" t="s">
        <v>1352</v>
      </c>
      <c r="I21" s="444" t="s">
        <v>11</v>
      </c>
      <c r="J21" s="444" t="s">
        <v>11</v>
      </c>
      <c r="K21" s="444" t="s">
        <v>11</v>
      </c>
      <c r="L21" s="410">
        <v>2</v>
      </c>
      <c r="M21" s="410">
        <v>2</v>
      </c>
      <c r="N21" s="553">
        <f t="shared" si="0"/>
        <v>4</v>
      </c>
      <c r="O21" s="950" t="str">
        <f t="shared" si="1"/>
        <v>BAJO</v>
      </c>
      <c r="P21" s="553">
        <v>25</v>
      </c>
      <c r="Q21" s="553">
        <f t="shared" si="2"/>
        <v>100</v>
      </c>
      <c r="R21" s="961" t="str">
        <f t="shared" si="3"/>
        <v>III</v>
      </c>
      <c r="S21" s="246" t="str">
        <f t="shared" si="4"/>
        <v>MEJORABLE</v>
      </c>
      <c r="T21" s="440" t="s">
        <v>91</v>
      </c>
      <c r="U21" s="440" t="s">
        <v>91</v>
      </c>
      <c r="V21" s="437" t="s">
        <v>91</v>
      </c>
      <c r="W21" s="440" t="s">
        <v>2901</v>
      </c>
      <c r="X21" s="493" t="s">
        <v>13</v>
      </c>
    </row>
    <row r="22" spans="3:24" ht="279" customHeight="1">
      <c r="C22" s="1822"/>
      <c r="D22" s="1827"/>
      <c r="E22" s="1830"/>
      <c r="F22" s="478" t="s">
        <v>2825</v>
      </c>
      <c r="G22" s="470" t="s">
        <v>195</v>
      </c>
      <c r="H22" s="437" t="s">
        <v>194</v>
      </c>
      <c r="I22" s="444" t="s">
        <v>193</v>
      </c>
      <c r="J22" s="444" t="s">
        <v>193</v>
      </c>
      <c r="K22" s="444" t="s">
        <v>193</v>
      </c>
      <c r="L22" s="410">
        <v>2</v>
      </c>
      <c r="M22" s="410">
        <v>2</v>
      </c>
      <c r="N22" s="553">
        <f t="shared" si="0"/>
        <v>4</v>
      </c>
      <c r="O22" s="950" t="str">
        <f t="shared" si="1"/>
        <v>BAJO</v>
      </c>
      <c r="P22" s="553">
        <v>25</v>
      </c>
      <c r="Q22" s="553">
        <f t="shared" si="2"/>
        <v>100</v>
      </c>
      <c r="R22" s="961" t="str">
        <f t="shared" si="3"/>
        <v>III</v>
      </c>
      <c r="S22" s="246" t="str">
        <f t="shared" si="4"/>
        <v>MEJORABLE</v>
      </c>
      <c r="T22" s="440" t="s">
        <v>91</v>
      </c>
      <c r="U22" s="440" t="s">
        <v>91</v>
      </c>
      <c r="V22" s="437" t="s">
        <v>91</v>
      </c>
      <c r="W22" s="440" t="s">
        <v>1353</v>
      </c>
      <c r="X22" s="493" t="s">
        <v>13</v>
      </c>
    </row>
    <row r="23" spans="3:24" ht="315.75" customHeight="1">
      <c r="C23" s="1822"/>
      <c r="D23" s="1827"/>
      <c r="E23" s="1830"/>
      <c r="F23" s="478" t="s">
        <v>2826</v>
      </c>
      <c r="G23" s="470" t="s">
        <v>8</v>
      </c>
      <c r="H23" s="437" t="s">
        <v>188</v>
      </c>
      <c r="I23" s="444" t="s">
        <v>11</v>
      </c>
      <c r="J23" s="444" t="s">
        <v>11</v>
      </c>
      <c r="K23" s="444" t="s">
        <v>189</v>
      </c>
      <c r="L23" s="410">
        <v>6</v>
      </c>
      <c r="M23" s="410">
        <v>2</v>
      </c>
      <c r="N23" s="553">
        <f t="shared" si="0"/>
        <v>12</v>
      </c>
      <c r="O23" s="950" t="str">
        <f t="shared" si="1"/>
        <v>ALTO</v>
      </c>
      <c r="P23" s="553">
        <v>25</v>
      </c>
      <c r="Q23" s="553">
        <f t="shared" si="2"/>
        <v>300</v>
      </c>
      <c r="R23" s="961" t="str">
        <f t="shared" si="3"/>
        <v>II</v>
      </c>
      <c r="S23" s="246" t="str">
        <f t="shared" si="4"/>
        <v>ACEPTABLE CON CONTROL ESPECIFICO</v>
      </c>
      <c r="T23" s="440" t="s">
        <v>91</v>
      </c>
      <c r="U23" s="440" t="s">
        <v>91</v>
      </c>
      <c r="V23" s="437" t="s">
        <v>91</v>
      </c>
      <c r="W23" s="440" t="s">
        <v>2827</v>
      </c>
      <c r="X23" s="493" t="s">
        <v>1341</v>
      </c>
    </row>
    <row r="24" spans="3:24" ht="251.25" customHeight="1">
      <c r="C24" s="1822"/>
      <c r="D24" s="1827"/>
      <c r="E24" s="1830"/>
      <c r="F24" s="478" t="s">
        <v>2828</v>
      </c>
      <c r="G24" s="470" t="s">
        <v>1242</v>
      </c>
      <c r="H24" s="437" t="s">
        <v>1346</v>
      </c>
      <c r="I24" s="444" t="s">
        <v>11</v>
      </c>
      <c r="J24" s="444" t="s">
        <v>11</v>
      </c>
      <c r="K24" s="444" t="s">
        <v>204</v>
      </c>
      <c r="L24" s="410">
        <v>6</v>
      </c>
      <c r="M24" s="410">
        <v>2</v>
      </c>
      <c r="N24" s="553">
        <f t="shared" si="0"/>
        <v>12</v>
      </c>
      <c r="O24" s="950" t="str">
        <f t="shared" si="1"/>
        <v>ALTO</v>
      </c>
      <c r="P24" s="553">
        <v>25</v>
      </c>
      <c r="Q24" s="553">
        <f t="shared" si="2"/>
        <v>300</v>
      </c>
      <c r="R24" s="961" t="str">
        <f t="shared" si="3"/>
        <v>II</v>
      </c>
      <c r="S24" s="246" t="str">
        <f t="shared" si="4"/>
        <v>ACEPTABLE CON CONTROL ESPECIFICO</v>
      </c>
      <c r="T24" s="440" t="s">
        <v>91</v>
      </c>
      <c r="U24" s="440" t="s">
        <v>91</v>
      </c>
      <c r="V24" s="437" t="s">
        <v>91</v>
      </c>
      <c r="W24" s="440" t="s">
        <v>3556</v>
      </c>
      <c r="X24" s="493" t="s">
        <v>13</v>
      </c>
    </row>
    <row r="25" spans="3:24" ht="330.75" customHeight="1">
      <c r="C25" s="1822"/>
      <c r="D25" s="1827"/>
      <c r="E25" s="1830"/>
      <c r="F25" s="478" t="s">
        <v>2829</v>
      </c>
      <c r="G25" s="470" t="s">
        <v>8</v>
      </c>
      <c r="H25" s="437" t="s">
        <v>1339</v>
      </c>
      <c r="I25" s="444" t="s">
        <v>11</v>
      </c>
      <c r="J25" s="444" t="s">
        <v>1340</v>
      </c>
      <c r="K25" s="444" t="s">
        <v>11</v>
      </c>
      <c r="L25" s="410">
        <v>6</v>
      </c>
      <c r="M25" s="410">
        <v>2</v>
      </c>
      <c r="N25" s="553">
        <f t="shared" si="0"/>
        <v>12</v>
      </c>
      <c r="O25" s="950" t="str">
        <f t="shared" si="1"/>
        <v>ALTO</v>
      </c>
      <c r="P25" s="553">
        <v>25</v>
      </c>
      <c r="Q25" s="553">
        <f t="shared" si="2"/>
        <v>300</v>
      </c>
      <c r="R25" s="961" t="str">
        <f t="shared" si="3"/>
        <v>II</v>
      </c>
      <c r="S25" s="246" t="str">
        <f t="shared" si="4"/>
        <v>ACEPTABLE CON CONTROL ESPECIFICO</v>
      </c>
      <c r="T25" s="440" t="s">
        <v>91</v>
      </c>
      <c r="U25" s="440" t="s">
        <v>91</v>
      </c>
      <c r="V25" s="437" t="s">
        <v>91</v>
      </c>
      <c r="W25" s="440" t="s">
        <v>3557</v>
      </c>
      <c r="X25" s="493" t="s">
        <v>13</v>
      </c>
    </row>
    <row r="26" spans="3:24" ht="368.25" customHeight="1">
      <c r="C26" s="1822"/>
      <c r="D26" s="1827"/>
      <c r="E26" s="1830"/>
      <c r="F26" s="479" t="s">
        <v>2830</v>
      </c>
      <c r="G26" s="470" t="s">
        <v>20</v>
      </c>
      <c r="H26" s="444" t="s">
        <v>198</v>
      </c>
      <c r="I26" s="444" t="s">
        <v>11</v>
      </c>
      <c r="J26" s="444" t="s">
        <v>196</v>
      </c>
      <c r="K26" s="444" t="s">
        <v>196</v>
      </c>
      <c r="L26" s="410">
        <v>2</v>
      </c>
      <c r="M26" s="410">
        <v>2</v>
      </c>
      <c r="N26" s="553">
        <f t="shared" si="0"/>
        <v>4</v>
      </c>
      <c r="O26" s="950" t="str">
        <f t="shared" si="1"/>
        <v>BAJO</v>
      </c>
      <c r="P26" s="553">
        <v>100</v>
      </c>
      <c r="Q26" s="553">
        <f t="shared" si="2"/>
        <v>400</v>
      </c>
      <c r="R26" s="961" t="str">
        <f t="shared" si="3"/>
        <v>II</v>
      </c>
      <c r="S26" s="246" t="str">
        <f t="shared" si="4"/>
        <v>ACEPTABLE CON CONTROL ESPECIFICO</v>
      </c>
      <c r="T26" s="440" t="s">
        <v>91</v>
      </c>
      <c r="U26" s="440" t="s">
        <v>91</v>
      </c>
      <c r="V26" s="437" t="s">
        <v>91</v>
      </c>
      <c r="W26" s="440" t="s">
        <v>2902</v>
      </c>
      <c r="X26" s="493" t="s">
        <v>190</v>
      </c>
    </row>
    <row r="27" spans="3:24" ht="223.5" customHeight="1">
      <c r="C27" s="1822"/>
      <c r="D27" s="1827"/>
      <c r="E27" s="1830"/>
      <c r="F27" s="478" t="s">
        <v>2832</v>
      </c>
      <c r="G27" s="470" t="s">
        <v>20</v>
      </c>
      <c r="H27" s="437" t="s">
        <v>1354</v>
      </c>
      <c r="I27" s="444" t="s">
        <v>11</v>
      </c>
      <c r="J27" s="444" t="s">
        <v>196</v>
      </c>
      <c r="K27" s="444" t="s">
        <v>196</v>
      </c>
      <c r="L27" s="410">
        <v>2</v>
      </c>
      <c r="M27" s="410">
        <v>2</v>
      </c>
      <c r="N27" s="553">
        <f t="shared" si="0"/>
        <v>4</v>
      </c>
      <c r="O27" s="950" t="str">
        <f t="shared" si="1"/>
        <v>BAJO</v>
      </c>
      <c r="P27" s="553">
        <v>25</v>
      </c>
      <c r="Q27" s="553">
        <f t="shared" si="2"/>
        <v>100</v>
      </c>
      <c r="R27" s="961" t="str">
        <f t="shared" si="3"/>
        <v>III</v>
      </c>
      <c r="S27" s="246" t="str">
        <f t="shared" si="4"/>
        <v>MEJORABLE</v>
      </c>
      <c r="T27" s="440" t="s">
        <v>91</v>
      </c>
      <c r="U27" s="440" t="s">
        <v>91</v>
      </c>
      <c r="V27" s="437" t="s">
        <v>91</v>
      </c>
      <c r="W27" s="440" t="s">
        <v>218</v>
      </c>
      <c r="X27" s="493" t="s">
        <v>13</v>
      </c>
    </row>
    <row r="28" spans="3:24" ht="249" customHeight="1">
      <c r="C28" s="1822"/>
      <c r="D28" s="1827"/>
      <c r="E28" s="1830"/>
      <c r="F28" s="478" t="s">
        <v>2834</v>
      </c>
      <c r="G28" s="470" t="s">
        <v>219</v>
      </c>
      <c r="H28" s="437" t="s">
        <v>220</v>
      </c>
      <c r="I28" s="444" t="s">
        <v>1477</v>
      </c>
      <c r="J28" s="444" t="s">
        <v>11</v>
      </c>
      <c r="K28" s="444" t="s">
        <v>1593</v>
      </c>
      <c r="L28" s="410">
        <v>2</v>
      </c>
      <c r="M28" s="410">
        <v>2</v>
      </c>
      <c r="N28" s="553">
        <f t="shared" si="0"/>
        <v>4</v>
      </c>
      <c r="O28" s="950" t="str">
        <f t="shared" si="1"/>
        <v>BAJO</v>
      </c>
      <c r="P28" s="553">
        <v>25</v>
      </c>
      <c r="Q28" s="553">
        <f t="shared" si="2"/>
        <v>100</v>
      </c>
      <c r="R28" s="961" t="str">
        <f t="shared" si="3"/>
        <v>III</v>
      </c>
      <c r="S28" s="246" t="str">
        <f t="shared" si="4"/>
        <v>MEJORABLE</v>
      </c>
      <c r="T28" s="440" t="s">
        <v>91</v>
      </c>
      <c r="U28" s="440" t="s">
        <v>91</v>
      </c>
      <c r="V28" s="437" t="s">
        <v>91</v>
      </c>
      <c r="W28" s="440" t="s">
        <v>2835</v>
      </c>
      <c r="X28" s="493" t="s">
        <v>221</v>
      </c>
    </row>
    <row r="29" spans="3:24" ht="247.5" customHeight="1">
      <c r="C29" s="1822"/>
      <c r="D29" s="1827"/>
      <c r="E29" s="1830"/>
      <c r="F29" s="478" t="s">
        <v>2836</v>
      </c>
      <c r="G29" s="470" t="s">
        <v>8</v>
      </c>
      <c r="H29" s="437" t="s">
        <v>1339</v>
      </c>
      <c r="I29" s="444" t="s">
        <v>11</v>
      </c>
      <c r="J29" s="444" t="s">
        <v>1340</v>
      </c>
      <c r="K29" s="444" t="s">
        <v>11</v>
      </c>
      <c r="L29" s="410">
        <v>2</v>
      </c>
      <c r="M29" s="410">
        <v>2</v>
      </c>
      <c r="N29" s="553">
        <f t="shared" si="0"/>
        <v>4</v>
      </c>
      <c r="O29" s="950" t="str">
        <f t="shared" si="1"/>
        <v>BAJO</v>
      </c>
      <c r="P29" s="553">
        <v>25</v>
      </c>
      <c r="Q29" s="553">
        <f t="shared" si="2"/>
        <v>100</v>
      </c>
      <c r="R29" s="961" t="str">
        <f t="shared" si="3"/>
        <v>III</v>
      </c>
      <c r="S29" s="246" t="str">
        <f t="shared" si="4"/>
        <v>MEJORABLE</v>
      </c>
      <c r="T29" s="440" t="s">
        <v>91</v>
      </c>
      <c r="U29" s="440" t="s">
        <v>91</v>
      </c>
      <c r="V29" s="437" t="s">
        <v>91</v>
      </c>
      <c r="W29" s="440" t="s">
        <v>3558</v>
      </c>
      <c r="X29" s="493" t="s">
        <v>13</v>
      </c>
    </row>
    <row r="30" spans="3:24" ht="247.5" customHeight="1">
      <c r="C30" s="1822"/>
      <c r="D30" s="1827"/>
      <c r="E30" s="1830"/>
      <c r="F30" s="478" t="s">
        <v>2837</v>
      </c>
      <c r="G30" s="470" t="s">
        <v>8</v>
      </c>
      <c r="H30" s="437" t="s">
        <v>222</v>
      </c>
      <c r="I30" s="444" t="s">
        <v>11</v>
      </c>
      <c r="J30" s="444" t="s">
        <v>11</v>
      </c>
      <c r="K30" s="444" t="s">
        <v>223</v>
      </c>
      <c r="L30" s="410">
        <v>2</v>
      </c>
      <c r="M30" s="410">
        <v>2</v>
      </c>
      <c r="N30" s="553">
        <f t="shared" si="0"/>
        <v>4</v>
      </c>
      <c r="O30" s="950" t="str">
        <f t="shared" si="1"/>
        <v>BAJO</v>
      </c>
      <c r="P30" s="553">
        <v>25</v>
      </c>
      <c r="Q30" s="553">
        <f t="shared" si="2"/>
        <v>100</v>
      </c>
      <c r="R30" s="961" t="str">
        <f t="shared" si="3"/>
        <v>III</v>
      </c>
      <c r="S30" s="246" t="str">
        <f t="shared" si="4"/>
        <v>MEJORABLE</v>
      </c>
      <c r="T30" s="440" t="s">
        <v>91</v>
      </c>
      <c r="U30" s="440" t="s">
        <v>91</v>
      </c>
      <c r="V30" s="437" t="s">
        <v>91</v>
      </c>
      <c r="W30" s="440" t="s">
        <v>3559</v>
      </c>
      <c r="X30" s="493" t="s">
        <v>13</v>
      </c>
    </row>
    <row r="31" spans="3:24" ht="247.5" customHeight="1">
      <c r="C31" s="1822"/>
      <c r="D31" s="1827"/>
      <c r="E31" s="1830"/>
      <c r="F31" s="478" t="s">
        <v>2838</v>
      </c>
      <c r="G31" s="470" t="s">
        <v>219</v>
      </c>
      <c r="H31" s="437" t="s">
        <v>220</v>
      </c>
      <c r="I31" s="444" t="s">
        <v>1477</v>
      </c>
      <c r="J31" s="444" t="s">
        <v>11</v>
      </c>
      <c r="K31" s="444" t="s">
        <v>1593</v>
      </c>
      <c r="L31" s="410">
        <v>2</v>
      </c>
      <c r="M31" s="410">
        <v>2</v>
      </c>
      <c r="N31" s="553">
        <f t="shared" si="0"/>
        <v>4</v>
      </c>
      <c r="O31" s="950" t="str">
        <f t="shared" si="1"/>
        <v>BAJO</v>
      </c>
      <c r="P31" s="553">
        <v>25</v>
      </c>
      <c r="Q31" s="553">
        <f t="shared" si="2"/>
        <v>100</v>
      </c>
      <c r="R31" s="961" t="str">
        <f t="shared" si="3"/>
        <v>III</v>
      </c>
      <c r="S31" s="246" t="str">
        <f t="shared" si="4"/>
        <v>MEJORABLE</v>
      </c>
      <c r="T31" s="440" t="s">
        <v>91</v>
      </c>
      <c r="U31" s="440" t="s">
        <v>91</v>
      </c>
      <c r="V31" s="437" t="s">
        <v>91</v>
      </c>
      <c r="W31" s="440" t="s">
        <v>2839</v>
      </c>
      <c r="X31" s="493" t="s">
        <v>221</v>
      </c>
    </row>
    <row r="32" spans="3:24" ht="151.5" customHeight="1">
      <c r="C32" s="1822"/>
      <c r="D32" s="1827"/>
      <c r="E32" s="1830"/>
      <c r="F32" s="478" t="s">
        <v>2840</v>
      </c>
      <c r="G32" s="470" t="s">
        <v>1216</v>
      </c>
      <c r="H32" s="437" t="s">
        <v>270</v>
      </c>
      <c r="I32" s="444" t="s">
        <v>1480</v>
      </c>
      <c r="J32" s="444" t="s">
        <v>11</v>
      </c>
      <c r="K32" s="444" t="s">
        <v>1593</v>
      </c>
      <c r="L32" s="410">
        <v>2</v>
      </c>
      <c r="M32" s="410">
        <v>2</v>
      </c>
      <c r="N32" s="553">
        <f t="shared" si="0"/>
        <v>4</v>
      </c>
      <c r="O32" s="950" t="str">
        <f t="shared" si="1"/>
        <v>BAJO</v>
      </c>
      <c r="P32" s="553">
        <v>25</v>
      </c>
      <c r="Q32" s="553">
        <f t="shared" si="2"/>
        <v>100</v>
      </c>
      <c r="R32" s="961" t="str">
        <f t="shared" si="3"/>
        <v>III</v>
      </c>
      <c r="S32" s="246" t="str">
        <f t="shared" si="4"/>
        <v>MEJORABLE</v>
      </c>
      <c r="T32" s="440" t="s">
        <v>91</v>
      </c>
      <c r="U32" s="440" t="s">
        <v>91</v>
      </c>
      <c r="V32" s="437" t="s">
        <v>91</v>
      </c>
      <c r="W32" s="440" t="s">
        <v>2841</v>
      </c>
      <c r="X32" s="493" t="s">
        <v>272</v>
      </c>
    </row>
    <row r="33" spans="3:24" ht="187.5" customHeight="1">
      <c r="C33" s="1822"/>
      <c r="D33" s="1827"/>
      <c r="E33" s="1830"/>
      <c r="F33" s="478" t="s">
        <v>2842</v>
      </c>
      <c r="G33" s="470" t="s">
        <v>1216</v>
      </c>
      <c r="H33" s="437" t="s">
        <v>200</v>
      </c>
      <c r="I33" s="444" t="s">
        <v>11</v>
      </c>
      <c r="J33" s="444" t="s">
        <v>11</v>
      </c>
      <c r="K33" s="444" t="s">
        <v>11</v>
      </c>
      <c r="L33" s="410">
        <v>2</v>
      </c>
      <c r="M33" s="410">
        <v>2</v>
      </c>
      <c r="N33" s="553">
        <f t="shared" si="0"/>
        <v>4</v>
      </c>
      <c r="O33" s="950" t="str">
        <f t="shared" si="1"/>
        <v>BAJO</v>
      </c>
      <c r="P33" s="553">
        <v>25</v>
      </c>
      <c r="Q33" s="553">
        <f t="shared" si="2"/>
        <v>100</v>
      </c>
      <c r="R33" s="961" t="str">
        <f t="shared" si="3"/>
        <v>III</v>
      </c>
      <c r="S33" s="246" t="str">
        <f t="shared" si="4"/>
        <v>MEJORABLE</v>
      </c>
      <c r="T33" s="440" t="s">
        <v>91</v>
      </c>
      <c r="U33" s="440" t="s">
        <v>91</v>
      </c>
      <c r="V33" s="437" t="s">
        <v>91</v>
      </c>
      <c r="W33" s="440" t="s">
        <v>2843</v>
      </c>
      <c r="X33" s="493" t="s">
        <v>13</v>
      </c>
    </row>
    <row r="34" spans="3:24" ht="250.5" customHeight="1">
      <c r="C34" s="1822"/>
      <c r="D34" s="1827"/>
      <c r="E34" s="1830"/>
      <c r="F34" s="478" t="s">
        <v>2844</v>
      </c>
      <c r="G34" s="470" t="s">
        <v>20</v>
      </c>
      <c r="H34" s="437" t="s">
        <v>273</v>
      </c>
      <c r="I34" s="444" t="s">
        <v>196</v>
      </c>
      <c r="J34" s="444" t="s">
        <v>1594</v>
      </c>
      <c r="K34" s="444" t="s">
        <v>1360</v>
      </c>
      <c r="L34" s="410">
        <v>2</v>
      </c>
      <c r="M34" s="410">
        <v>2</v>
      </c>
      <c r="N34" s="553">
        <f t="shared" si="0"/>
        <v>4</v>
      </c>
      <c r="O34" s="950" t="str">
        <f t="shared" si="1"/>
        <v>BAJO</v>
      </c>
      <c r="P34" s="553">
        <v>25</v>
      </c>
      <c r="Q34" s="553">
        <f t="shared" si="2"/>
        <v>100</v>
      </c>
      <c r="R34" s="961" t="str">
        <f t="shared" si="3"/>
        <v>III</v>
      </c>
      <c r="S34" s="246" t="str">
        <f t="shared" si="4"/>
        <v>MEJORABLE</v>
      </c>
      <c r="T34" s="440" t="s">
        <v>91</v>
      </c>
      <c r="U34" s="440" t="s">
        <v>91</v>
      </c>
      <c r="V34" s="437" t="s">
        <v>91</v>
      </c>
      <c r="W34" s="440" t="s">
        <v>1595</v>
      </c>
      <c r="X34" s="493" t="s">
        <v>190</v>
      </c>
    </row>
    <row r="35" spans="3:24" ht="160.5" customHeight="1">
      <c r="C35" s="1822"/>
      <c r="D35" s="1827"/>
      <c r="E35" s="1830"/>
      <c r="F35" s="478" t="s">
        <v>2832</v>
      </c>
      <c r="G35" s="470" t="s">
        <v>20</v>
      </c>
      <c r="H35" s="437" t="s">
        <v>1354</v>
      </c>
      <c r="I35" s="444" t="s">
        <v>11</v>
      </c>
      <c r="J35" s="444" t="s">
        <v>196</v>
      </c>
      <c r="K35" s="444" t="s">
        <v>196</v>
      </c>
      <c r="L35" s="410">
        <v>2</v>
      </c>
      <c r="M35" s="410">
        <v>2</v>
      </c>
      <c r="N35" s="553">
        <f t="shared" si="0"/>
        <v>4</v>
      </c>
      <c r="O35" s="950" t="str">
        <f t="shared" si="1"/>
        <v>BAJO</v>
      </c>
      <c r="P35" s="553">
        <v>25</v>
      </c>
      <c r="Q35" s="553">
        <f t="shared" si="2"/>
        <v>100</v>
      </c>
      <c r="R35" s="961" t="str">
        <f t="shared" si="3"/>
        <v>III</v>
      </c>
      <c r="S35" s="246" t="str">
        <f t="shared" si="4"/>
        <v>MEJORABLE</v>
      </c>
      <c r="T35" s="440" t="s">
        <v>91</v>
      </c>
      <c r="U35" s="440" t="s">
        <v>91</v>
      </c>
      <c r="V35" s="437" t="s">
        <v>91</v>
      </c>
      <c r="W35" s="440" t="s">
        <v>218</v>
      </c>
      <c r="X35" s="493" t="s">
        <v>13</v>
      </c>
    </row>
    <row r="36" spans="3:24" ht="261" customHeight="1">
      <c r="C36" s="1823"/>
      <c r="D36" s="1828"/>
      <c r="E36" s="1831"/>
      <c r="F36" s="478" t="s">
        <v>2845</v>
      </c>
      <c r="G36" s="470" t="s">
        <v>20</v>
      </c>
      <c r="H36" s="437" t="s">
        <v>201</v>
      </c>
      <c r="I36" s="444" t="s">
        <v>11</v>
      </c>
      <c r="J36" s="444" t="s">
        <v>196</v>
      </c>
      <c r="K36" s="444" t="s">
        <v>196</v>
      </c>
      <c r="L36" s="410">
        <v>2</v>
      </c>
      <c r="M36" s="410">
        <v>2</v>
      </c>
      <c r="N36" s="553">
        <f t="shared" si="0"/>
        <v>4</v>
      </c>
      <c r="O36" s="950" t="str">
        <f t="shared" si="1"/>
        <v>BAJO</v>
      </c>
      <c r="P36" s="553">
        <v>25</v>
      </c>
      <c r="Q36" s="553">
        <f t="shared" si="2"/>
        <v>100</v>
      </c>
      <c r="R36" s="961" t="str">
        <f t="shared" si="3"/>
        <v>III</v>
      </c>
      <c r="S36" s="246" t="str">
        <f t="shared" si="4"/>
        <v>MEJORABLE</v>
      </c>
      <c r="T36" s="440" t="s">
        <v>91</v>
      </c>
      <c r="U36" s="440" t="s">
        <v>91</v>
      </c>
      <c r="V36" s="437" t="s">
        <v>91</v>
      </c>
      <c r="W36" s="440" t="s">
        <v>1361</v>
      </c>
      <c r="X36" s="493" t="s">
        <v>13</v>
      </c>
    </row>
    <row r="37" spans="3:24" ht="244.5" customHeight="1">
      <c r="C37" s="1819" t="s">
        <v>78</v>
      </c>
      <c r="D37" s="1707" t="s">
        <v>229</v>
      </c>
      <c r="E37" s="1829" t="s">
        <v>6</v>
      </c>
      <c r="F37" s="438" t="s">
        <v>2846</v>
      </c>
      <c r="G37" s="438" t="s">
        <v>20</v>
      </c>
      <c r="H37" s="440" t="s">
        <v>30</v>
      </c>
      <c r="I37" s="444" t="s">
        <v>11</v>
      </c>
      <c r="J37" s="444" t="s">
        <v>11</v>
      </c>
      <c r="K37" s="444" t="s">
        <v>11</v>
      </c>
      <c r="L37" s="410">
        <v>2</v>
      </c>
      <c r="M37" s="410">
        <v>2</v>
      </c>
      <c r="N37" s="553">
        <f t="shared" si="0"/>
        <v>4</v>
      </c>
      <c r="O37" s="950" t="str">
        <f t="shared" si="1"/>
        <v>BAJO</v>
      </c>
      <c r="P37" s="553">
        <v>100</v>
      </c>
      <c r="Q37" s="553">
        <f t="shared" si="2"/>
        <v>400</v>
      </c>
      <c r="R37" s="961" t="str">
        <f t="shared" si="3"/>
        <v>II</v>
      </c>
      <c r="S37" s="246" t="str">
        <f t="shared" si="4"/>
        <v>ACEPTABLE CON CONTROL ESPECIFICO</v>
      </c>
      <c r="T37" s="440" t="s">
        <v>13</v>
      </c>
      <c r="U37" s="440" t="s">
        <v>13</v>
      </c>
      <c r="V37" s="440" t="s">
        <v>231</v>
      </c>
      <c r="W37" s="440" t="s">
        <v>2847</v>
      </c>
      <c r="X37" s="493" t="s">
        <v>13</v>
      </c>
    </row>
    <row r="38" spans="3:24" ht="193.2">
      <c r="C38" s="1819"/>
      <c r="D38" s="1708"/>
      <c r="E38" s="1830"/>
      <c r="F38" s="478" t="s">
        <v>1832</v>
      </c>
      <c r="G38" s="438" t="s">
        <v>20</v>
      </c>
      <c r="H38" s="440" t="s">
        <v>48</v>
      </c>
      <c r="I38" s="444" t="s">
        <v>11</v>
      </c>
      <c r="J38" s="444" t="s">
        <v>11</v>
      </c>
      <c r="K38" s="440" t="s">
        <v>11</v>
      </c>
      <c r="L38" s="410">
        <v>2</v>
      </c>
      <c r="M38" s="410">
        <v>2</v>
      </c>
      <c r="N38" s="553">
        <f t="shared" si="0"/>
        <v>4</v>
      </c>
      <c r="O38" s="950" t="str">
        <f t="shared" si="1"/>
        <v>BAJO</v>
      </c>
      <c r="P38" s="553">
        <v>25</v>
      </c>
      <c r="Q38" s="553">
        <f t="shared" si="2"/>
        <v>100</v>
      </c>
      <c r="R38" s="961" t="str">
        <f t="shared" si="3"/>
        <v>III</v>
      </c>
      <c r="S38" s="246" t="str">
        <f t="shared" si="4"/>
        <v>MEJORABLE</v>
      </c>
      <c r="T38" s="440" t="s">
        <v>13</v>
      </c>
      <c r="U38" s="440" t="s">
        <v>13</v>
      </c>
      <c r="V38" s="440" t="s">
        <v>13</v>
      </c>
      <c r="W38" s="440" t="s">
        <v>2848</v>
      </c>
      <c r="X38" s="493" t="s">
        <v>50</v>
      </c>
    </row>
    <row r="39" spans="3:24" ht="215.25" customHeight="1">
      <c r="C39" s="1819"/>
      <c r="D39" s="1708"/>
      <c r="E39" s="1830"/>
      <c r="F39" s="479" t="s">
        <v>2849</v>
      </c>
      <c r="G39" s="438" t="s">
        <v>20</v>
      </c>
      <c r="H39" s="471" t="s">
        <v>31</v>
      </c>
      <c r="I39" s="444" t="s">
        <v>1328</v>
      </c>
      <c r="J39" s="444" t="s">
        <v>11</v>
      </c>
      <c r="K39" s="444" t="s">
        <v>1596</v>
      </c>
      <c r="L39" s="410">
        <v>2</v>
      </c>
      <c r="M39" s="410">
        <v>2</v>
      </c>
      <c r="N39" s="553">
        <f t="shared" si="0"/>
        <v>4</v>
      </c>
      <c r="O39" s="950" t="str">
        <f t="shared" si="1"/>
        <v>BAJO</v>
      </c>
      <c r="P39" s="553">
        <v>100</v>
      </c>
      <c r="Q39" s="553">
        <f t="shared" si="2"/>
        <v>400</v>
      </c>
      <c r="R39" s="961" t="str">
        <f t="shared" si="3"/>
        <v>II</v>
      </c>
      <c r="S39" s="246" t="str">
        <f t="shared" si="4"/>
        <v>ACEPTABLE CON CONTROL ESPECIFICO</v>
      </c>
      <c r="T39" s="440" t="s">
        <v>13</v>
      </c>
      <c r="U39" s="440" t="s">
        <v>13</v>
      </c>
      <c r="V39" s="440" t="s">
        <v>13</v>
      </c>
      <c r="W39" s="440" t="s">
        <v>2903</v>
      </c>
      <c r="X39" s="493" t="s">
        <v>13</v>
      </c>
    </row>
    <row r="40" spans="3:24" ht="390" customHeight="1">
      <c r="C40" s="1819"/>
      <c r="D40" s="1708"/>
      <c r="E40" s="1830"/>
      <c r="F40" s="479" t="s">
        <v>2851</v>
      </c>
      <c r="G40" s="477" t="s">
        <v>8</v>
      </c>
      <c r="H40" s="471" t="s">
        <v>233</v>
      </c>
      <c r="I40" s="471" t="s">
        <v>10</v>
      </c>
      <c r="J40" s="440" t="s">
        <v>11</v>
      </c>
      <c r="K40" s="471" t="s">
        <v>11</v>
      </c>
      <c r="L40" s="410">
        <v>2</v>
      </c>
      <c r="M40" s="410">
        <v>2</v>
      </c>
      <c r="N40" s="553">
        <f t="shared" si="0"/>
        <v>4</v>
      </c>
      <c r="O40" s="950" t="str">
        <f t="shared" si="1"/>
        <v>BAJO</v>
      </c>
      <c r="P40" s="553">
        <v>25</v>
      </c>
      <c r="Q40" s="553">
        <f t="shared" si="2"/>
        <v>100</v>
      </c>
      <c r="R40" s="961" t="str">
        <f t="shared" si="3"/>
        <v>III</v>
      </c>
      <c r="S40" s="246" t="str">
        <f t="shared" si="4"/>
        <v>MEJORABLE</v>
      </c>
      <c r="T40" s="440" t="s">
        <v>13</v>
      </c>
      <c r="U40" s="440" t="s">
        <v>13</v>
      </c>
      <c r="V40" s="440" t="s">
        <v>13</v>
      </c>
      <c r="W40" s="440" t="s">
        <v>3560</v>
      </c>
      <c r="X40" s="493" t="s">
        <v>10</v>
      </c>
    </row>
    <row r="41" spans="3:24" ht="336.75" customHeight="1">
      <c r="C41" s="1819"/>
      <c r="D41" s="1709"/>
      <c r="E41" s="1831"/>
      <c r="F41" s="437" t="s">
        <v>2852</v>
      </c>
      <c r="G41" s="470" t="s">
        <v>20</v>
      </c>
      <c r="H41" s="437" t="s">
        <v>227</v>
      </c>
      <c r="I41" s="444" t="s">
        <v>11</v>
      </c>
      <c r="J41" s="444" t="s">
        <v>11</v>
      </c>
      <c r="K41" s="444" t="s">
        <v>11</v>
      </c>
      <c r="L41" s="410">
        <v>2</v>
      </c>
      <c r="M41" s="410">
        <v>2</v>
      </c>
      <c r="N41" s="553">
        <f t="shared" si="0"/>
        <v>4</v>
      </c>
      <c r="O41" s="950" t="str">
        <f t="shared" si="1"/>
        <v>BAJO</v>
      </c>
      <c r="P41" s="553">
        <v>25</v>
      </c>
      <c r="Q41" s="553">
        <f t="shared" si="2"/>
        <v>100</v>
      </c>
      <c r="R41" s="961" t="str">
        <f t="shared" si="3"/>
        <v>III</v>
      </c>
      <c r="S41" s="246" t="str">
        <f t="shared" si="4"/>
        <v>MEJORABLE</v>
      </c>
      <c r="T41" s="440" t="s">
        <v>14</v>
      </c>
      <c r="U41" s="440" t="s">
        <v>14</v>
      </c>
      <c r="V41" s="440" t="s">
        <v>234</v>
      </c>
      <c r="W41" s="440" t="s">
        <v>3566</v>
      </c>
      <c r="X41" s="493" t="s">
        <v>13</v>
      </c>
    </row>
    <row r="42" spans="3:24" ht="408.75" customHeight="1">
      <c r="C42" s="1803" t="s">
        <v>79</v>
      </c>
      <c r="D42" s="1804"/>
      <c r="E42" s="450" t="s">
        <v>6</v>
      </c>
      <c r="F42" s="450" t="s">
        <v>2904</v>
      </c>
      <c r="G42" s="448" t="s">
        <v>17</v>
      </c>
      <c r="H42" s="456" t="s">
        <v>94</v>
      </c>
      <c r="I42" s="443" t="s">
        <v>11</v>
      </c>
      <c r="J42" s="443" t="s">
        <v>95</v>
      </c>
      <c r="K42" s="443" t="s">
        <v>11</v>
      </c>
      <c r="L42" s="410">
        <v>2</v>
      </c>
      <c r="M42" s="410">
        <v>2</v>
      </c>
      <c r="N42" s="553">
        <f t="shared" si="0"/>
        <v>4</v>
      </c>
      <c r="O42" s="950" t="str">
        <f t="shared" si="1"/>
        <v>BAJO</v>
      </c>
      <c r="P42" s="553">
        <v>25</v>
      </c>
      <c r="Q42" s="553">
        <f t="shared" si="2"/>
        <v>100</v>
      </c>
      <c r="R42" s="961" t="str">
        <f t="shared" si="3"/>
        <v>III</v>
      </c>
      <c r="S42" s="246" t="str">
        <f t="shared" si="4"/>
        <v>MEJORABLE</v>
      </c>
      <c r="T42" s="443" t="s">
        <v>14</v>
      </c>
      <c r="U42" s="443" t="s">
        <v>14</v>
      </c>
      <c r="V42" s="443" t="s">
        <v>14</v>
      </c>
      <c r="W42" s="635" t="s">
        <v>111</v>
      </c>
      <c r="X42" s="463" t="s">
        <v>13</v>
      </c>
    </row>
    <row r="43" spans="3:24" ht="408.75" customHeight="1">
      <c r="C43" s="1805"/>
      <c r="D43" s="1806"/>
      <c r="E43" s="450" t="s">
        <v>6</v>
      </c>
      <c r="F43" s="469" t="s">
        <v>1813</v>
      </c>
      <c r="G43" s="448" t="s">
        <v>33</v>
      </c>
      <c r="H43" s="480" t="s">
        <v>1187</v>
      </c>
      <c r="I43" s="446" t="s">
        <v>11</v>
      </c>
      <c r="J43" s="481" t="s">
        <v>1086</v>
      </c>
      <c r="K43" s="446" t="s">
        <v>1150</v>
      </c>
      <c r="L43" s="410">
        <v>2</v>
      </c>
      <c r="M43" s="410">
        <v>2</v>
      </c>
      <c r="N43" s="553">
        <f t="shared" si="0"/>
        <v>4</v>
      </c>
      <c r="O43" s="950" t="str">
        <f t="shared" si="1"/>
        <v>BAJO</v>
      </c>
      <c r="P43" s="553">
        <v>100</v>
      </c>
      <c r="Q43" s="553">
        <f t="shared" si="2"/>
        <v>400</v>
      </c>
      <c r="R43" s="961" t="str">
        <f t="shared" si="3"/>
        <v>II</v>
      </c>
      <c r="S43" s="246" t="str">
        <f t="shared" si="4"/>
        <v>ACEPTABLE CON CONTROL ESPECIFICO</v>
      </c>
      <c r="T43" s="456" t="s">
        <v>26</v>
      </c>
      <c r="U43" s="456" t="s">
        <v>26</v>
      </c>
      <c r="V43" s="456" t="s">
        <v>1188</v>
      </c>
      <c r="W43" s="635" t="s">
        <v>3567</v>
      </c>
      <c r="X43" s="636" t="s">
        <v>1190</v>
      </c>
    </row>
    <row r="44" spans="3:24" ht="409.5" customHeight="1">
      <c r="C44" s="1805"/>
      <c r="D44" s="1806"/>
      <c r="E44" s="450" t="s">
        <v>6</v>
      </c>
      <c r="F44" s="469" t="s">
        <v>1837</v>
      </c>
      <c r="G44" s="448" t="s">
        <v>25</v>
      </c>
      <c r="H44" s="480" t="s">
        <v>1192</v>
      </c>
      <c r="I44" s="480" t="s">
        <v>1030</v>
      </c>
      <c r="J44" s="481" t="s">
        <v>1031</v>
      </c>
      <c r="K44" s="446" t="s">
        <v>1122</v>
      </c>
      <c r="L44" s="410">
        <v>2</v>
      </c>
      <c r="M44" s="410">
        <v>2</v>
      </c>
      <c r="N44" s="553">
        <f t="shared" si="0"/>
        <v>4</v>
      </c>
      <c r="O44" s="950" t="str">
        <f t="shared" si="1"/>
        <v>BAJO</v>
      </c>
      <c r="P44" s="553">
        <v>25</v>
      </c>
      <c r="Q44" s="553">
        <f t="shared" si="2"/>
        <v>100</v>
      </c>
      <c r="R44" s="961" t="str">
        <f t="shared" si="3"/>
        <v>III</v>
      </c>
      <c r="S44" s="246" t="str">
        <f t="shared" si="4"/>
        <v>MEJORABLE</v>
      </c>
      <c r="T44" s="456" t="s">
        <v>26</v>
      </c>
      <c r="U44" s="456" t="s">
        <v>26</v>
      </c>
      <c r="V44" s="456" t="s">
        <v>1193</v>
      </c>
      <c r="W44" s="635" t="s">
        <v>3568</v>
      </c>
      <c r="X44" s="636" t="s">
        <v>1123</v>
      </c>
    </row>
    <row r="45" spans="3:24" ht="248.4">
      <c r="C45" s="1805"/>
      <c r="D45" s="1806"/>
      <c r="E45" s="450" t="s">
        <v>6</v>
      </c>
      <c r="F45" s="470" t="s">
        <v>1838</v>
      </c>
      <c r="G45" s="476" t="s">
        <v>25</v>
      </c>
      <c r="H45" s="444" t="s">
        <v>1124</v>
      </c>
      <c r="I45" s="437" t="s">
        <v>1028</v>
      </c>
      <c r="J45" s="437" t="s">
        <v>1028</v>
      </c>
      <c r="K45" s="437" t="s">
        <v>1122</v>
      </c>
      <c r="L45" s="410">
        <v>2</v>
      </c>
      <c r="M45" s="410">
        <v>2</v>
      </c>
      <c r="N45" s="553">
        <f t="shared" si="0"/>
        <v>4</v>
      </c>
      <c r="O45" s="950" t="str">
        <f t="shared" si="1"/>
        <v>BAJO</v>
      </c>
      <c r="P45" s="553">
        <v>25</v>
      </c>
      <c r="Q45" s="553">
        <f t="shared" si="2"/>
        <v>100</v>
      </c>
      <c r="R45" s="961" t="str">
        <f t="shared" si="3"/>
        <v>III</v>
      </c>
      <c r="S45" s="246" t="str">
        <f>IF(Q45&gt;=600,"NO ACEPTABLE",IF(Q45&gt;=150,"ACEPTABLE CON CONTROL ESPECIFICO",IF(Q45&gt;=40,"MEJORABLE",IF(Q45&gt;=20,"ACEPTABLE"))))</f>
        <v>MEJORABLE</v>
      </c>
      <c r="T45" s="440" t="s">
        <v>14</v>
      </c>
      <c r="U45" s="440" t="s">
        <v>14</v>
      </c>
      <c r="V45" s="440" t="s">
        <v>13</v>
      </c>
      <c r="W45" s="440" t="s">
        <v>2854</v>
      </c>
      <c r="X45" s="493" t="s">
        <v>14</v>
      </c>
    </row>
    <row r="46" spans="3:24" ht="303.75" customHeight="1">
      <c r="C46" s="1805"/>
      <c r="D46" s="1806"/>
      <c r="E46" s="450" t="s">
        <v>6</v>
      </c>
      <c r="F46" s="447" t="s">
        <v>1839</v>
      </c>
      <c r="G46" s="447" t="s">
        <v>25</v>
      </c>
      <c r="H46" s="449" t="s">
        <v>1271</v>
      </c>
      <c r="I46" s="450" t="s">
        <v>1128</v>
      </c>
      <c r="J46" s="450" t="s">
        <v>1129</v>
      </c>
      <c r="K46" s="450" t="s">
        <v>1130</v>
      </c>
      <c r="L46" s="410">
        <v>2</v>
      </c>
      <c r="M46" s="410">
        <v>2</v>
      </c>
      <c r="N46" s="553">
        <f t="shared" si="0"/>
        <v>4</v>
      </c>
      <c r="O46" s="950" t="str">
        <f t="shared" si="1"/>
        <v>BAJO</v>
      </c>
      <c r="P46" s="553">
        <v>25</v>
      </c>
      <c r="Q46" s="553">
        <f t="shared" si="2"/>
        <v>100</v>
      </c>
      <c r="R46" s="961" t="str">
        <f t="shared" si="3"/>
        <v>III</v>
      </c>
      <c r="S46" s="246" t="str">
        <f>IF(Q46&gt;=600,"NO ACEPTABLE",IF(Q46&gt;=150,"ACEPTABLE CON CONTROL ESPECIFICO",IF(Q46&gt;=40,"MEJORABLE",IF(Q46&gt;=20,"ACEPTABLE"))))</f>
        <v>MEJORABLE</v>
      </c>
      <c r="T46" s="443" t="s">
        <v>14</v>
      </c>
      <c r="U46" s="443" t="s">
        <v>14</v>
      </c>
      <c r="V46" s="443" t="s">
        <v>14</v>
      </c>
      <c r="W46" s="443" t="s">
        <v>1211</v>
      </c>
      <c r="X46" s="457" t="s">
        <v>14</v>
      </c>
    </row>
    <row r="47" spans="3:24" ht="297.75" customHeight="1">
      <c r="C47" s="1805"/>
      <c r="D47" s="1806"/>
      <c r="E47" s="450" t="s">
        <v>6</v>
      </c>
      <c r="F47" s="447" t="s">
        <v>1840</v>
      </c>
      <c r="G47" s="447" t="s">
        <v>25</v>
      </c>
      <c r="H47" s="449" t="s">
        <v>1131</v>
      </c>
      <c r="I47" s="450" t="s">
        <v>1133</v>
      </c>
      <c r="J47" s="450" t="s">
        <v>1132</v>
      </c>
      <c r="K47" s="450" t="s">
        <v>1134</v>
      </c>
      <c r="L47" s="410">
        <v>2</v>
      </c>
      <c r="M47" s="410">
        <v>2</v>
      </c>
      <c r="N47" s="553">
        <f t="shared" si="0"/>
        <v>4</v>
      </c>
      <c r="O47" s="950" t="str">
        <f t="shared" si="1"/>
        <v>BAJO</v>
      </c>
      <c r="P47" s="553">
        <v>25</v>
      </c>
      <c r="Q47" s="553">
        <f t="shared" si="2"/>
        <v>100</v>
      </c>
      <c r="R47" s="961" t="str">
        <f t="shared" si="3"/>
        <v>III</v>
      </c>
      <c r="S47" s="246" t="str">
        <f>IF(Q47&gt;=600,"NO ACEPTABLE",IF(Q47&gt;=150,"ACEPTABLE CON CONTROL ESPECIFICO",IF(Q47&gt;=40,"MEJORABLE",IF(Q47&gt;=20,"ACEPTABLE"))))</f>
        <v>MEJORABLE</v>
      </c>
      <c r="T47" s="443" t="s">
        <v>14</v>
      </c>
      <c r="U47" s="443" t="s">
        <v>14</v>
      </c>
      <c r="V47" s="443" t="s">
        <v>14</v>
      </c>
      <c r="W47" s="443" t="s">
        <v>1196</v>
      </c>
      <c r="X47" s="457" t="s">
        <v>14</v>
      </c>
    </row>
    <row r="48" spans="3:24" ht="321.75" customHeight="1">
      <c r="C48" s="1805"/>
      <c r="D48" s="1806"/>
      <c r="E48" s="450" t="s">
        <v>6</v>
      </c>
      <c r="F48" s="447" t="s">
        <v>1841</v>
      </c>
      <c r="G48" s="447" t="s">
        <v>25</v>
      </c>
      <c r="H48" s="449" t="s">
        <v>103</v>
      </c>
      <c r="I48" s="450" t="s">
        <v>1030</v>
      </c>
      <c r="J48" s="450" t="s">
        <v>1126</v>
      </c>
      <c r="K48" s="450" t="s">
        <v>1122</v>
      </c>
      <c r="L48" s="410">
        <v>2</v>
      </c>
      <c r="M48" s="410">
        <v>2</v>
      </c>
      <c r="N48" s="553">
        <f t="shared" si="0"/>
        <v>4</v>
      </c>
      <c r="O48" s="950" t="str">
        <f t="shared" si="1"/>
        <v>BAJO</v>
      </c>
      <c r="P48" s="553">
        <v>25</v>
      </c>
      <c r="Q48" s="553">
        <f t="shared" si="2"/>
        <v>100</v>
      </c>
      <c r="R48" s="961" t="str">
        <f t="shared" si="3"/>
        <v>III</v>
      </c>
      <c r="S48" s="246" t="str">
        <f>IF(Q48&gt;=600,"NO ACEPTABLE",IF(Q48&gt;=150,"ACEPTABLE CON CONTROL ESPECIFICO",IF(Q48&gt;=40,"MEJORABLE",IF(Q48&gt;=20,"ACEPTABLE"))))</f>
        <v>MEJORABLE</v>
      </c>
      <c r="T48" s="443" t="s">
        <v>14</v>
      </c>
      <c r="U48" s="443" t="s">
        <v>14</v>
      </c>
      <c r="V48" s="443" t="s">
        <v>14</v>
      </c>
      <c r="W48" s="443" t="s">
        <v>1127</v>
      </c>
      <c r="X48" s="457" t="s">
        <v>14</v>
      </c>
    </row>
    <row r="49" spans="3:24" ht="409.5" customHeight="1">
      <c r="C49" s="1805"/>
      <c r="D49" s="1806"/>
      <c r="E49" s="450" t="s">
        <v>6</v>
      </c>
      <c r="F49" s="450" t="s">
        <v>2855</v>
      </c>
      <c r="G49" s="451" t="s">
        <v>20</v>
      </c>
      <c r="H49" s="450" t="s">
        <v>1290</v>
      </c>
      <c r="I49" s="450" t="s">
        <v>11</v>
      </c>
      <c r="J49" s="450" t="s">
        <v>11</v>
      </c>
      <c r="K49" s="450" t="s">
        <v>11</v>
      </c>
      <c r="L49" s="410">
        <v>2</v>
      </c>
      <c r="M49" s="410">
        <v>2</v>
      </c>
      <c r="N49" s="553">
        <f t="shared" si="0"/>
        <v>4</v>
      </c>
      <c r="O49" s="950" t="str">
        <f t="shared" si="1"/>
        <v>BAJO</v>
      </c>
      <c r="P49" s="553">
        <v>25</v>
      </c>
      <c r="Q49" s="553">
        <f t="shared" si="2"/>
        <v>100</v>
      </c>
      <c r="R49" s="961" t="str">
        <f t="shared" si="3"/>
        <v>III</v>
      </c>
      <c r="S49" s="246" t="str">
        <f t="shared" si="4"/>
        <v>MEJORABLE</v>
      </c>
      <c r="T49" s="450" t="s">
        <v>13</v>
      </c>
      <c r="U49" s="450" t="s">
        <v>13</v>
      </c>
      <c r="V49" s="450" t="s">
        <v>84</v>
      </c>
      <c r="W49" s="481" t="s">
        <v>2856</v>
      </c>
      <c r="X49" s="637" t="s">
        <v>13</v>
      </c>
    </row>
    <row r="50" spans="3:24" ht="409.5" customHeight="1">
      <c r="C50" s="1805"/>
      <c r="D50" s="1806"/>
      <c r="E50" s="450" t="s">
        <v>6</v>
      </c>
      <c r="F50" s="479" t="s">
        <v>2857</v>
      </c>
      <c r="G50" s="470" t="s">
        <v>20</v>
      </c>
      <c r="H50" s="437" t="s">
        <v>266</v>
      </c>
      <c r="I50" s="444" t="s">
        <v>11</v>
      </c>
      <c r="J50" s="444" t="s">
        <v>11</v>
      </c>
      <c r="K50" s="444" t="s">
        <v>11</v>
      </c>
      <c r="L50" s="410">
        <v>2</v>
      </c>
      <c r="M50" s="410">
        <v>2</v>
      </c>
      <c r="N50" s="553">
        <f t="shared" si="0"/>
        <v>4</v>
      </c>
      <c r="O50" s="950" t="str">
        <f t="shared" si="1"/>
        <v>BAJO</v>
      </c>
      <c r="P50" s="553">
        <v>25</v>
      </c>
      <c r="Q50" s="553">
        <f t="shared" si="2"/>
        <v>100</v>
      </c>
      <c r="R50" s="961" t="str">
        <f t="shared" si="3"/>
        <v>III</v>
      </c>
      <c r="S50" s="246" t="str">
        <f t="shared" si="4"/>
        <v>MEJORABLE</v>
      </c>
      <c r="T50" s="440" t="s">
        <v>267</v>
      </c>
      <c r="U50" s="440" t="s">
        <v>14</v>
      </c>
      <c r="V50" s="440" t="s">
        <v>14</v>
      </c>
      <c r="W50" s="440" t="s">
        <v>2858</v>
      </c>
      <c r="X50" s="493" t="s">
        <v>13</v>
      </c>
    </row>
    <row r="51" spans="3:24" ht="302.25" customHeight="1">
      <c r="C51" s="1805"/>
      <c r="D51" s="1806"/>
      <c r="E51" s="450" t="s">
        <v>6</v>
      </c>
      <c r="F51" s="476" t="s">
        <v>2859</v>
      </c>
      <c r="G51" s="470" t="s">
        <v>20</v>
      </c>
      <c r="H51" s="440" t="s">
        <v>261</v>
      </c>
      <c r="I51" s="440" t="s">
        <v>893</v>
      </c>
      <c r="J51" s="440" t="s">
        <v>894</v>
      </c>
      <c r="K51" s="440" t="s">
        <v>101</v>
      </c>
      <c r="L51" s="410">
        <v>2</v>
      </c>
      <c r="M51" s="410">
        <v>2</v>
      </c>
      <c r="N51" s="553">
        <f t="shared" si="0"/>
        <v>4</v>
      </c>
      <c r="O51" s="950" t="str">
        <f t="shared" si="1"/>
        <v>BAJO</v>
      </c>
      <c r="P51" s="553">
        <v>25</v>
      </c>
      <c r="Q51" s="553">
        <f t="shared" si="2"/>
        <v>100</v>
      </c>
      <c r="R51" s="961" t="str">
        <f t="shared" si="3"/>
        <v>III</v>
      </c>
      <c r="S51" s="246" t="str">
        <f t="shared" si="4"/>
        <v>MEJORABLE</v>
      </c>
      <c r="T51" s="440" t="s">
        <v>14</v>
      </c>
      <c r="U51" s="440" t="s">
        <v>14</v>
      </c>
      <c r="V51" s="440" t="s">
        <v>14</v>
      </c>
      <c r="W51" s="471" t="s">
        <v>262</v>
      </c>
      <c r="X51" s="638" t="s">
        <v>13</v>
      </c>
    </row>
    <row r="52" spans="3:24" ht="245.25" customHeight="1">
      <c r="C52" s="1805"/>
      <c r="D52" s="1806"/>
      <c r="E52" s="450" t="s">
        <v>6</v>
      </c>
      <c r="F52" s="479" t="s">
        <v>2860</v>
      </c>
      <c r="G52" s="477" t="s">
        <v>20</v>
      </c>
      <c r="H52" s="501" t="s">
        <v>260</v>
      </c>
      <c r="I52" s="444" t="s">
        <v>11</v>
      </c>
      <c r="J52" s="444" t="s">
        <v>11</v>
      </c>
      <c r="K52" s="501" t="s">
        <v>11</v>
      </c>
      <c r="L52" s="410">
        <v>2</v>
      </c>
      <c r="M52" s="410">
        <v>2</v>
      </c>
      <c r="N52" s="553">
        <f t="shared" si="0"/>
        <v>4</v>
      </c>
      <c r="O52" s="950" t="str">
        <f t="shared" si="1"/>
        <v>BAJO</v>
      </c>
      <c r="P52" s="553">
        <v>25</v>
      </c>
      <c r="Q52" s="553">
        <f t="shared" si="2"/>
        <v>100</v>
      </c>
      <c r="R52" s="961" t="str">
        <f t="shared" si="3"/>
        <v>III</v>
      </c>
      <c r="S52" s="246" t="str">
        <f t="shared" si="4"/>
        <v>MEJORABLE</v>
      </c>
      <c r="T52" s="440" t="s">
        <v>13</v>
      </c>
      <c r="U52" s="440" t="s">
        <v>13</v>
      </c>
      <c r="V52" s="440" t="s">
        <v>13</v>
      </c>
      <c r="W52" s="501" t="s">
        <v>2861</v>
      </c>
      <c r="X52" s="493"/>
    </row>
    <row r="53" spans="3:24" ht="282.75" customHeight="1">
      <c r="C53" s="1805"/>
      <c r="D53" s="1806"/>
      <c r="E53" s="450" t="s">
        <v>6</v>
      </c>
      <c r="F53" s="445" t="s">
        <v>2862</v>
      </c>
      <c r="G53" s="442" t="s">
        <v>20</v>
      </c>
      <c r="H53" s="635" t="s">
        <v>31</v>
      </c>
      <c r="I53" s="449" t="s">
        <v>1328</v>
      </c>
      <c r="J53" s="449" t="s">
        <v>11</v>
      </c>
      <c r="K53" s="449" t="s">
        <v>1598</v>
      </c>
      <c r="L53" s="410">
        <v>2</v>
      </c>
      <c r="M53" s="410">
        <v>2</v>
      </c>
      <c r="N53" s="553">
        <f t="shared" si="0"/>
        <v>4</v>
      </c>
      <c r="O53" s="950" t="str">
        <f t="shared" si="1"/>
        <v>BAJO</v>
      </c>
      <c r="P53" s="553">
        <v>100</v>
      </c>
      <c r="Q53" s="553">
        <f t="shared" si="2"/>
        <v>400</v>
      </c>
      <c r="R53" s="961" t="str">
        <f t="shared" si="3"/>
        <v>II</v>
      </c>
      <c r="S53" s="246" t="str">
        <f t="shared" si="4"/>
        <v>ACEPTABLE CON CONTROL ESPECIFICO</v>
      </c>
      <c r="T53" s="443" t="s">
        <v>13</v>
      </c>
      <c r="U53" s="443" t="s">
        <v>13</v>
      </c>
      <c r="V53" s="443" t="s">
        <v>897</v>
      </c>
      <c r="W53" s="456" t="s">
        <v>2905</v>
      </c>
      <c r="X53" s="463" t="s">
        <v>13</v>
      </c>
    </row>
    <row r="54" spans="3:24" ht="293.25" customHeight="1">
      <c r="C54" s="1805"/>
      <c r="D54" s="1806"/>
      <c r="E54" s="450" t="s">
        <v>6</v>
      </c>
      <c r="F54" s="445" t="s">
        <v>2864</v>
      </c>
      <c r="G54" s="442" t="s">
        <v>20</v>
      </c>
      <c r="H54" s="635" t="s">
        <v>31</v>
      </c>
      <c r="I54" s="449" t="s">
        <v>1328</v>
      </c>
      <c r="J54" s="449" t="s">
        <v>11</v>
      </c>
      <c r="K54" s="449" t="s">
        <v>1598</v>
      </c>
      <c r="L54" s="410">
        <v>2</v>
      </c>
      <c r="M54" s="410">
        <v>2</v>
      </c>
      <c r="N54" s="553">
        <f t="shared" si="0"/>
        <v>4</v>
      </c>
      <c r="O54" s="950" t="str">
        <f t="shared" si="1"/>
        <v>BAJO</v>
      </c>
      <c r="P54" s="553">
        <v>25</v>
      </c>
      <c r="Q54" s="553">
        <f t="shared" si="2"/>
        <v>100</v>
      </c>
      <c r="R54" s="961" t="str">
        <f t="shared" si="3"/>
        <v>III</v>
      </c>
      <c r="S54" s="246" t="str">
        <f t="shared" si="4"/>
        <v>MEJORABLE</v>
      </c>
      <c r="T54" s="443" t="s">
        <v>13</v>
      </c>
      <c r="U54" s="443" t="s">
        <v>13</v>
      </c>
      <c r="V54" s="443" t="s">
        <v>897</v>
      </c>
      <c r="W54" s="456" t="s">
        <v>2906</v>
      </c>
      <c r="X54" s="463" t="s">
        <v>13</v>
      </c>
    </row>
    <row r="55" spans="3:24" ht="194.25" customHeight="1">
      <c r="C55" s="1805"/>
      <c r="D55" s="1806"/>
      <c r="E55" s="450" t="s">
        <v>6</v>
      </c>
      <c r="F55" s="500" t="s">
        <v>2866</v>
      </c>
      <c r="G55" s="442" t="s">
        <v>20</v>
      </c>
      <c r="H55" s="443" t="s">
        <v>97</v>
      </c>
      <c r="I55" s="449" t="s">
        <v>1328</v>
      </c>
      <c r="J55" s="449" t="s">
        <v>895</v>
      </c>
      <c r="K55" s="449" t="s">
        <v>11</v>
      </c>
      <c r="L55" s="410">
        <v>2</v>
      </c>
      <c r="M55" s="410">
        <v>2</v>
      </c>
      <c r="N55" s="553">
        <f t="shared" si="0"/>
        <v>4</v>
      </c>
      <c r="O55" s="950" t="str">
        <f t="shared" si="1"/>
        <v>BAJO</v>
      </c>
      <c r="P55" s="553">
        <v>100</v>
      </c>
      <c r="Q55" s="553">
        <f t="shared" si="2"/>
        <v>400</v>
      </c>
      <c r="R55" s="961" t="str">
        <f t="shared" si="3"/>
        <v>II</v>
      </c>
      <c r="S55" s="246" t="str">
        <f t="shared" si="4"/>
        <v>ACEPTABLE CON CONTROL ESPECIFICO</v>
      </c>
      <c r="T55" s="443" t="s">
        <v>13</v>
      </c>
      <c r="U55" s="443" t="s">
        <v>13</v>
      </c>
      <c r="V55" s="443" t="s">
        <v>1599</v>
      </c>
      <c r="W55" s="446" t="s">
        <v>2907</v>
      </c>
      <c r="X55" s="457" t="s">
        <v>13</v>
      </c>
    </row>
    <row r="56" spans="3:24" ht="276" customHeight="1">
      <c r="C56" s="1805"/>
      <c r="D56" s="1806"/>
      <c r="E56" s="450" t="s">
        <v>6</v>
      </c>
      <c r="F56" s="445" t="s">
        <v>2868</v>
      </c>
      <c r="G56" s="442" t="s">
        <v>20</v>
      </c>
      <c r="H56" s="635" t="s">
        <v>31</v>
      </c>
      <c r="I56" s="449" t="s">
        <v>1328</v>
      </c>
      <c r="J56" s="449" t="s">
        <v>895</v>
      </c>
      <c r="K56" s="449" t="s">
        <v>11</v>
      </c>
      <c r="L56" s="410">
        <v>2</v>
      </c>
      <c r="M56" s="410">
        <v>2</v>
      </c>
      <c r="N56" s="553">
        <f t="shared" si="0"/>
        <v>4</v>
      </c>
      <c r="O56" s="950" t="str">
        <f t="shared" si="1"/>
        <v>BAJO</v>
      </c>
      <c r="P56" s="553">
        <v>25</v>
      </c>
      <c r="Q56" s="553">
        <f t="shared" si="2"/>
        <v>100</v>
      </c>
      <c r="R56" s="961" t="str">
        <f t="shared" si="3"/>
        <v>III</v>
      </c>
      <c r="S56" s="246" t="str">
        <f t="shared" si="4"/>
        <v>MEJORABLE</v>
      </c>
      <c r="T56" s="443" t="s">
        <v>13</v>
      </c>
      <c r="U56" s="443" t="s">
        <v>13</v>
      </c>
      <c r="V56" s="443" t="s">
        <v>1599</v>
      </c>
      <c r="W56" s="456" t="s">
        <v>2908</v>
      </c>
      <c r="X56" s="463" t="s">
        <v>13</v>
      </c>
    </row>
    <row r="57" spans="3:24" ht="366" customHeight="1">
      <c r="C57" s="1805"/>
      <c r="D57" s="1806"/>
      <c r="E57" s="450" t="s">
        <v>6</v>
      </c>
      <c r="F57" s="447" t="s">
        <v>2869</v>
      </c>
      <c r="G57" s="448" t="s">
        <v>17</v>
      </c>
      <c r="H57" s="481" t="s">
        <v>27</v>
      </c>
      <c r="I57" s="446" t="s">
        <v>11</v>
      </c>
      <c r="J57" s="446" t="s">
        <v>11</v>
      </c>
      <c r="K57" s="446" t="s">
        <v>11</v>
      </c>
      <c r="L57" s="410">
        <v>2</v>
      </c>
      <c r="M57" s="410">
        <v>2</v>
      </c>
      <c r="N57" s="553">
        <f t="shared" si="0"/>
        <v>4</v>
      </c>
      <c r="O57" s="950" t="str">
        <f t="shared" si="1"/>
        <v>BAJO</v>
      </c>
      <c r="P57" s="553">
        <v>25</v>
      </c>
      <c r="Q57" s="553">
        <f t="shared" si="2"/>
        <v>100</v>
      </c>
      <c r="R57" s="961" t="str">
        <f t="shared" si="3"/>
        <v>III</v>
      </c>
      <c r="S57" s="246" t="str">
        <f t="shared" si="4"/>
        <v>MEJORABLE</v>
      </c>
      <c r="T57" s="635" t="s">
        <v>26</v>
      </c>
      <c r="U57" s="635" t="s">
        <v>26</v>
      </c>
      <c r="V57" s="635" t="s">
        <v>115</v>
      </c>
      <c r="W57" s="456" t="s">
        <v>13</v>
      </c>
      <c r="X57" s="463" t="s">
        <v>13</v>
      </c>
    </row>
    <row r="58" spans="3:24" ht="222" customHeight="1">
      <c r="C58" s="1805"/>
      <c r="D58" s="1806"/>
      <c r="E58" s="450" t="s">
        <v>157</v>
      </c>
      <c r="F58" s="447" t="s">
        <v>80</v>
      </c>
      <c r="G58" s="442" t="s">
        <v>81</v>
      </c>
      <c r="H58" s="443" t="s">
        <v>82</v>
      </c>
      <c r="I58" s="437" t="s">
        <v>11</v>
      </c>
      <c r="J58" s="443" t="s">
        <v>1600</v>
      </c>
      <c r="K58" s="443" t="s">
        <v>101</v>
      </c>
      <c r="L58" s="410">
        <v>2</v>
      </c>
      <c r="M58" s="410">
        <v>2</v>
      </c>
      <c r="N58" s="553">
        <f t="shared" si="0"/>
        <v>4</v>
      </c>
      <c r="O58" s="950" t="str">
        <f t="shared" si="1"/>
        <v>BAJO</v>
      </c>
      <c r="P58" s="553">
        <v>100</v>
      </c>
      <c r="Q58" s="553">
        <f t="shared" si="2"/>
        <v>400</v>
      </c>
      <c r="R58" s="961" t="str">
        <f t="shared" si="3"/>
        <v>II</v>
      </c>
      <c r="S58" s="246" t="str">
        <f t="shared" si="4"/>
        <v>ACEPTABLE CON CONTROL ESPECIFICO</v>
      </c>
      <c r="T58" s="443" t="s">
        <v>14</v>
      </c>
      <c r="U58" s="443" t="s">
        <v>14</v>
      </c>
      <c r="V58" s="443" t="s">
        <v>14</v>
      </c>
      <c r="W58" s="446" t="s">
        <v>2870</v>
      </c>
      <c r="X58" s="463"/>
    </row>
    <row r="59" spans="3:24" ht="201.6">
      <c r="C59" s="1805"/>
      <c r="D59" s="1806"/>
      <c r="E59" s="450" t="s">
        <v>157</v>
      </c>
      <c r="F59" s="447" t="s">
        <v>102</v>
      </c>
      <c r="G59" s="442" t="s">
        <v>81</v>
      </c>
      <c r="H59" s="443" t="s">
        <v>82</v>
      </c>
      <c r="I59" s="443" t="s">
        <v>11</v>
      </c>
      <c r="J59" s="443" t="s">
        <v>1600</v>
      </c>
      <c r="K59" s="443" t="s">
        <v>101</v>
      </c>
      <c r="L59" s="410">
        <v>2</v>
      </c>
      <c r="M59" s="410">
        <v>2</v>
      </c>
      <c r="N59" s="553">
        <f t="shared" si="0"/>
        <v>4</v>
      </c>
      <c r="O59" s="950" t="str">
        <f t="shared" si="1"/>
        <v>BAJO</v>
      </c>
      <c r="P59" s="553">
        <v>25</v>
      </c>
      <c r="Q59" s="553">
        <f t="shared" si="2"/>
        <v>100</v>
      </c>
      <c r="R59" s="961" t="str">
        <f t="shared" si="3"/>
        <v>III</v>
      </c>
      <c r="S59" s="246" t="str">
        <f t="shared" si="4"/>
        <v>MEJORABLE</v>
      </c>
      <c r="T59" s="443" t="s">
        <v>14</v>
      </c>
      <c r="U59" s="443" t="s">
        <v>14</v>
      </c>
      <c r="V59" s="443" t="s">
        <v>14</v>
      </c>
      <c r="W59" s="443" t="s">
        <v>2871</v>
      </c>
      <c r="X59" s="463"/>
    </row>
    <row r="60" spans="3:24" ht="168">
      <c r="C60" s="1805"/>
      <c r="D60" s="1806"/>
      <c r="E60" s="450" t="s">
        <v>6</v>
      </c>
      <c r="F60" s="445" t="s">
        <v>1857</v>
      </c>
      <c r="G60" s="442" t="s">
        <v>20</v>
      </c>
      <c r="H60" s="443" t="s">
        <v>104</v>
      </c>
      <c r="I60" s="450" t="s">
        <v>11</v>
      </c>
      <c r="J60" s="450" t="s">
        <v>896</v>
      </c>
      <c r="K60" s="450" t="s">
        <v>1472</v>
      </c>
      <c r="L60" s="410">
        <v>2</v>
      </c>
      <c r="M60" s="410">
        <v>2</v>
      </c>
      <c r="N60" s="553">
        <f t="shared" si="0"/>
        <v>4</v>
      </c>
      <c r="O60" s="950" t="str">
        <f t="shared" si="1"/>
        <v>BAJO</v>
      </c>
      <c r="P60" s="553">
        <v>100</v>
      </c>
      <c r="Q60" s="553">
        <f t="shared" si="2"/>
        <v>400</v>
      </c>
      <c r="R60" s="961" t="str">
        <f t="shared" si="3"/>
        <v>II</v>
      </c>
      <c r="S60" s="246" t="str">
        <f t="shared" si="4"/>
        <v>ACEPTABLE CON CONTROL ESPECIFICO</v>
      </c>
      <c r="T60" s="443" t="s">
        <v>13</v>
      </c>
      <c r="U60" s="443" t="s">
        <v>13</v>
      </c>
      <c r="V60" s="443" t="s">
        <v>117</v>
      </c>
      <c r="W60" s="446" t="s">
        <v>1209</v>
      </c>
      <c r="X60" s="457" t="s">
        <v>13</v>
      </c>
    </row>
    <row r="61" spans="3:24" ht="195" customHeight="1">
      <c r="C61" s="1805"/>
      <c r="D61" s="1806"/>
      <c r="E61" s="450" t="s">
        <v>6</v>
      </c>
      <c r="F61" s="445" t="s">
        <v>1858</v>
      </c>
      <c r="G61" s="442" t="s">
        <v>20</v>
      </c>
      <c r="H61" s="443" t="s">
        <v>104</v>
      </c>
      <c r="I61" s="450" t="s">
        <v>11</v>
      </c>
      <c r="J61" s="450" t="s">
        <v>896</v>
      </c>
      <c r="K61" s="450" t="s">
        <v>1472</v>
      </c>
      <c r="L61" s="410">
        <v>2</v>
      </c>
      <c r="M61" s="410">
        <v>2</v>
      </c>
      <c r="N61" s="553">
        <f t="shared" si="0"/>
        <v>4</v>
      </c>
      <c r="O61" s="950" t="str">
        <f t="shared" si="1"/>
        <v>BAJO</v>
      </c>
      <c r="P61" s="553">
        <v>25</v>
      </c>
      <c r="Q61" s="553">
        <f t="shared" si="2"/>
        <v>100</v>
      </c>
      <c r="R61" s="961" t="str">
        <f t="shared" si="3"/>
        <v>III</v>
      </c>
      <c r="S61" s="246" t="str">
        <f t="shared" si="4"/>
        <v>MEJORABLE</v>
      </c>
      <c r="T61" s="443" t="s">
        <v>13</v>
      </c>
      <c r="U61" s="443" t="s">
        <v>13</v>
      </c>
      <c r="V61" s="443" t="s">
        <v>118</v>
      </c>
      <c r="W61" s="446" t="s">
        <v>2872</v>
      </c>
      <c r="X61" s="457" t="s">
        <v>120</v>
      </c>
    </row>
    <row r="62" spans="3:24" ht="210" customHeight="1">
      <c r="C62" s="1805"/>
      <c r="D62" s="1806"/>
      <c r="E62" s="450" t="s">
        <v>6</v>
      </c>
      <c r="F62" s="445" t="s">
        <v>2873</v>
      </c>
      <c r="G62" s="442" t="s">
        <v>39</v>
      </c>
      <c r="H62" s="443" t="s">
        <v>104</v>
      </c>
      <c r="I62" s="450" t="s">
        <v>11</v>
      </c>
      <c r="J62" s="450" t="s">
        <v>896</v>
      </c>
      <c r="K62" s="450" t="s">
        <v>1472</v>
      </c>
      <c r="L62" s="410">
        <v>2</v>
      </c>
      <c r="M62" s="410">
        <v>2</v>
      </c>
      <c r="N62" s="553">
        <f t="shared" si="0"/>
        <v>4</v>
      </c>
      <c r="O62" s="950" t="str">
        <f t="shared" si="1"/>
        <v>BAJO</v>
      </c>
      <c r="P62" s="553">
        <v>100</v>
      </c>
      <c r="Q62" s="553">
        <f t="shared" si="2"/>
        <v>400</v>
      </c>
      <c r="R62" s="961" t="str">
        <f t="shared" si="3"/>
        <v>II</v>
      </c>
      <c r="S62" s="246" t="str">
        <f t="shared" si="4"/>
        <v>ACEPTABLE CON CONTROL ESPECIFICO</v>
      </c>
      <c r="T62" s="443" t="s">
        <v>13</v>
      </c>
      <c r="U62" s="443" t="s">
        <v>13</v>
      </c>
      <c r="V62" s="443" t="s">
        <v>121</v>
      </c>
      <c r="W62" s="446" t="s">
        <v>2874</v>
      </c>
      <c r="X62" s="457" t="s">
        <v>13</v>
      </c>
    </row>
    <row r="63" spans="3:24" ht="135.75" customHeight="1">
      <c r="C63" s="1805"/>
      <c r="D63" s="1806"/>
      <c r="E63" s="450" t="s">
        <v>6</v>
      </c>
      <c r="F63" s="445" t="s">
        <v>2875</v>
      </c>
      <c r="G63" s="442" t="s">
        <v>20</v>
      </c>
      <c r="H63" s="443" t="s">
        <v>83</v>
      </c>
      <c r="I63" s="450" t="s">
        <v>107</v>
      </c>
      <c r="J63" s="450" t="s">
        <v>1601</v>
      </c>
      <c r="K63" s="450" t="s">
        <v>11</v>
      </c>
      <c r="L63" s="410">
        <v>2</v>
      </c>
      <c r="M63" s="410">
        <v>2</v>
      </c>
      <c r="N63" s="553">
        <f t="shared" si="0"/>
        <v>4</v>
      </c>
      <c r="O63" s="950" t="str">
        <f t="shared" si="1"/>
        <v>BAJO</v>
      </c>
      <c r="P63" s="553">
        <v>25</v>
      </c>
      <c r="Q63" s="553">
        <f t="shared" si="2"/>
        <v>100</v>
      </c>
      <c r="R63" s="961" t="str">
        <f t="shared" si="3"/>
        <v>III</v>
      </c>
      <c r="S63" s="246" t="str">
        <f t="shared" si="4"/>
        <v>MEJORABLE</v>
      </c>
      <c r="T63" s="443" t="s">
        <v>13</v>
      </c>
      <c r="U63" s="443" t="s">
        <v>13</v>
      </c>
      <c r="V63" s="443" t="s">
        <v>123</v>
      </c>
      <c r="W63" s="446" t="s">
        <v>2876</v>
      </c>
      <c r="X63" s="457" t="s">
        <v>120</v>
      </c>
    </row>
    <row r="64" spans="3:24" ht="228.75" customHeight="1">
      <c r="C64" s="1805"/>
      <c r="D64" s="1806"/>
      <c r="E64" s="450" t="s">
        <v>6</v>
      </c>
      <c r="F64" s="500" t="s">
        <v>2877</v>
      </c>
      <c r="G64" s="448" t="s">
        <v>8</v>
      </c>
      <c r="H64" s="480" t="s">
        <v>108</v>
      </c>
      <c r="I64" s="480" t="s">
        <v>10</v>
      </c>
      <c r="J64" s="481" t="s">
        <v>10</v>
      </c>
      <c r="K64" s="446" t="s">
        <v>109</v>
      </c>
      <c r="L64" s="410">
        <v>2</v>
      </c>
      <c r="M64" s="410">
        <v>2</v>
      </c>
      <c r="N64" s="553">
        <f t="shared" si="0"/>
        <v>4</v>
      </c>
      <c r="O64" s="950" t="str">
        <f t="shared" si="1"/>
        <v>BAJO</v>
      </c>
      <c r="P64" s="553">
        <v>25</v>
      </c>
      <c r="Q64" s="553">
        <f t="shared" si="2"/>
        <v>100</v>
      </c>
      <c r="R64" s="961" t="str">
        <f t="shared" si="3"/>
        <v>III</v>
      </c>
      <c r="S64" s="246" t="str">
        <f t="shared" si="4"/>
        <v>MEJORABLE</v>
      </c>
      <c r="T64" s="456" t="s">
        <v>13</v>
      </c>
      <c r="U64" s="456" t="s">
        <v>13</v>
      </c>
      <c r="V64" s="456" t="s">
        <v>13</v>
      </c>
      <c r="W64" s="635" t="s">
        <v>3561</v>
      </c>
      <c r="X64" s="636" t="s">
        <v>10</v>
      </c>
    </row>
    <row r="65" spans="3:24" ht="197.25" customHeight="1">
      <c r="C65" s="1805"/>
      <c r="D65" s="1806"/>
      <c r="E65" s="450" t="s">
        <v>6</v>
      </c>
      <c r="F65" s="450" t="s">
        <v>2878</v>
      </c>
      <c r="G65" s="451" t="s">
        <v>20</v>
      </c>
      <c r="H65" s="450" t="s">
        <v>96</v>
      </c>
      <c r="I65" s="450" t="s">
        <v>11</v>
      </c>
      <c r="J65" s="450" t="s">
        <v>11</v>
      </c>
      <c r="K65" s="450" t="s">
        <v>11</v>
      </c>
      <c r="L65" s="410">
        <v>2</v>
      </c>
      <c r="M65" s="410">
        <v>2</v>
      </c>
      <c r="N65" s="553">
        <f t="shared" si="0"/>
        <v>4</v>
      </c>
      <c r="O65" s="950" t="str">
        <f t="shared" si="1"/>
        <v>BAJO</v>
      </c>
      <c r="P65" s="553">
        <v>25</v>
      </c>
      <c r="Q65" s="553">
        <f t="shared" si="2"/>
        <v>100</v>
      </c>
      <c r="R65" s="961" t="str">
        <f t="shared" si="3"/>
        <v>III</v>
      </c>
      <c r="S65" s="246" t="str">
        <f t="shared" si="4"/>
        <v>MEJORABLE</v>
      </c>
      <c r="T65" s="450" t="s">
        <v>13</v>
      </c>
      <c r="U65" s="450" t="s">
        <v>13</v>
      </c>
      <c r="V65" s="450" t="s">
        <v>84</v>
      </c>
      <c r="W65" s="481" t="s">
        <v>2879</v>
      </c>
      <c r="X65" s="637" t="s">
        <v>13</v>
      </c>
    </row>
    <row r="66" spans="3:24" ht="255.75" customHeight="1">
      <c r="C66" s="1805"/>
      <c r="D66" s="1806"/>
      <c r="E66" s="450" t="s">
        <v>6</v>
      </c>
      <c r="F66" s="445" t="s">
        <v>1859</v>
      </c>
      <c r="G66" s="442" t="s">
        <v>20</v>
      </c>
      <c r="H66" s="635" t="s">
        <v>31</v>
      </c>
      <c r="I66" s="449" t="s">
        <v>11</v>
      </c>
      <c r="J66" s="449" t="s">
        <v>110</v>
      </c>
      <c r="K66" s="449" t="s">
        <v>11</v>
      </c>
      <c r="L66" s="410">
        <v>2</v>
      </c>
      <c r="M66" s="410">
        <v>2</v>
      </c>
      <c r="N66" s="553">
        <f t="shared" si="0"/>
        <v>4</v>
      </c>
      <c r="O66" s="950" t="str">
        <f t="shared" si="1"/>
        <v>BAJO</v>
      </c>
      <c r="P66" s="553">
        <v>100</v>
      </c>
      <c r="Q66" s="553">
        <f t="shared" si="2"/>
        <v>400</v>
      </c>
      <c r="R66" s="961" t="str">
        <f t="shared" si="3"/>
        <v>II</v>
      </c>
      <c r="S66" s="246" t="str">
        <f t="shared" si="4"/>
        <v>ACEPTABLE CON CONTROL ESPECIFICO</v>
      </c>
      <c r="T66" s="443" t="s">
        <v>13</v>
      </c>
      <c r="U66" s="443" t="s">
        <v>13</v>
      </c>
      <c r="V66" s="443" t="s">
        <v>114</v>
      </c>
      <c r="W66" s="456" t="s">
        <v>2906</v>
      </c>
      <c r="X66" s="463" t="s">
        <v>13</v>
      </c>
    </row>
    <row r="67" spans="3:24" ht="287.25" customHeight="1">
      <c r="C67" s="1805"/>
      <c r="D67" s="1806"/>
      <c r="E67" s="450" t="s">
        <v>6</v>
      </c>
      <c r="F67" s="438" t="s">
        <v>2880</v>
      </c>
      <c r="G67" s="438" t="s">
        <v>20</v>
      </c>
      <c r="H67" s="440" t="s">
        <v>30</v>
      </c>
      <c r="I67" s="444" t="s">
        <v>11</v>
      </c>
      <c r="J67" s="444" t="s">
        <v>11</v>
      </c>
      <c r="K67" s="444" t="s">
        <v>255</v>
      </c>
      <c r="L67" s="410">
        <v>2</v>
      </c>
      <c r="M67" s="410">
        <v>2</v>
      </c>
      <c r="N67" s="553">
        <f t="shared" si="0"/>
        <v>4</v>
      </c>
      <c r="O67" s="950" t="str">
        <f t="shared" si="1"/>
        <v>BAJO</v>
      </c>
      <c r="P67" s="553">
        <v>25</v>
      </c>
      <c r="Q67" s="553">
        <f t="shared" si="2"/>
        <v>100</v>
      </c>
      <c r="R67" s="961" t="str">
        <f t="shared" si="3"/>
        <v>III</v>
      </c>
      <c r="S67" s="246" t="str">
        <f t="shared" si="4"/>
        <v>MEJORABLE</v>
      </c>
      <c r="T67" s="440" t="s">
        <v>13</v>
      </c>
      <c r="U67" s="440" t="s">
        <v>13</v>
      </c>
      <c r="V67" s="440" t="s">
        <v>13</v>
      </c>
      <c r="W67" s="440" t="s">
        <v>2881</v>
      </c>
      <c r="X67" s="493" t="s">
        <v>13</v>
      </c>
    </row>
    <row r="68" spans="3:24" ht="171" customHeight="1">
      <c r="C68" s="829"/>
      <c r="D68" s="830"/>
      <c r="E68" s="10" t="s">
        <v>6</v>
      </c>
      <c r="F68" s="872" t="s">
        <v>4161</v>
      </c>
      <c r="G68" s="940" t="s">
        <v>33</v>
      </c>
      <c r="H68" s="712" t="s">
        <v>3766</v>
      </c>
      <c r="I68" s="711" t="s">
        <v>11</v>
      </c>
      <c r="J68" s="713" t="s">
        <v>1086</v>
      </c>
      <c r="K68" s="711" t="s">
        <v>1150</v>
      </c>
      <c r="L68" s="410">
        <v>2</v>
      </c>
      <c r="M68" s="410">
        <v>2</v>
      </c>
      <c r="N68" s="553">
        <f t="shared" si="0"/>
        <v>4</v>
      </c>
      <c r="O68" s="950" t="str">
        <f t="shared" si="1"/>
        <v>BAJO</v>
      </c>
      <c r="P68" s="553">
        <v>25</v>
      </c>
      <c r="Q68" s="553">
        <f t="shared" si="2"/>
        <v>100</v>
      </c>
      <c r="R68" s="961" t="str">
        <f t="shared" si="3"/>
        <v>III</v>
      </c>
      <c r="S68" s="714" t="s">
        <v>4135</v>
      </c>
      <c r="T68" s="715" t="s">
        <v>13</v>
      </c>
      <c r="U68" s="715" t="s">
        <v>13</v>
      </c>
      <c r="V68" s="715" t="s">
        <v>13</v>
      </c>
      <c r="W68" s="716" t="s">
        <v>4103</v>
      </c>
      <c r="X68" s="717" t="s">
        <v>1190</v>
      </c>
    </row>
    <row r="69" spans="3:24" ht="171" customHeight="1">
      <c r="C69" s="829"/>
      <c r="D69" s="830"/>
      <c r="E69" s="618" t="s">
        <v>157</v>
      </c>
      <c r="F69" s="718" t="s">
        <v>4136</v>
      </c>
      <c r="G69" s="941" t="s">
        <v>25</v>
      </c>
      <c r="H69" s="720" t="s">
        <v>4137</v>
      </c>
      <c r="I69" s="719" t="s">
        <v>11</v>
      </c>
      <c r="J69" s="719" t="s">
        <v>11</v>
      </c>
      <c r="K69" s="719" t="s">
        <v>4138</v>
      </c>
      <c r="L69" s="410">
        <v>2</v>
      </c>
      <c r="M69" s="410">
        <v>2</v>
      </c>
      <c r="N69" s="553">
        <f t="shared" si="0"/>
        <v>4</v>
      </c>
      <c r="O69" s="950" t="str">
        <f t="shared" si="1"/>
        <v>BAJO</v>
      </c>
      <c r="P69" s="553">
        <v>25</v>
      </c>
      <c r="Q69" s="553">
        <f t="shared" si="2"/>
        <v>100</v>
      </c>
      <c r="R69" s="961" t="str">
        <f t="shared" si="3"/>
        <v>III</v>
      </c>
      <c r="S69" s="721" t="s">
        <v>12</v>
      </c>
      <c r="T69" s="722" t="s">
        <v>13</v>
      </c>
      <c r="U69" s="722" t="s">
        <v>13</v>
      </c>
      <c r="V69" s="722" t="s">
        <v>13</v>
      </c>
      <c r="W69" s="723" t="s">
        <v>4141</v>
      </c>
      <c r="X69" s="724" t="s">
        <v>14</v>
      </c>
    </row>
    <row r="70" spans="3:24" ht="171" customHeight="1">
      <c r="C70" s="829"/>
      <c r="D70" s="830"/>
      <c r="E70" s="618" t="s">
        <v>157</v>
      </c>
      <c r="F70" s="718" t="s">
        <v>4142</v>
      </c>
      <c r="G70" s="941" t="s">
        <v>3871</v>
      </c>
      <c r="H70" s="720" t="s">
        <v>4162</v>
      </c>
      <c r="I70" s="722" t="s">
        <v>10</v>
      </c>
      <c r="J70" s="719" t="s">
        <v>11</v>
      </c>
      <c r="K70" s="719" t="s">
        <v>11</v>
      </c>
      <c r="L70" s="410">
        <v>2</v>
      </c>
      <c r="M70" s="410">
        <v>2</v>
      </c>
      <c r="N70" s="553">
        <f t="shared" si="0"/>
        <v>4</v>
      </c>
      <c r="O70" s="950" t="str">
        <f t="shared" si="1"/>
        <v>BAJO</v>
      </c>
      <c r="P70" s="553">
        <v>25</v>
      </c>
      <c r="Q70" s="553">
        <f t="shared" si="2"/>
        <v>100</v>
      </c>
      <c r="R70" s="961" t="str">
        <f t="shared" si="3"/>
        <v>III</v>
      </c>
      <c r="S70" s="721" t="s">
        <v>12</v>
      </c>
      <c r="T70" s="722" t="s">
        <v>13</v>
      </c>
      <c r="U70" s="722" t="s">
        <v>13</v>
      </c>
      <c r="V70" s="722" t="s">
        <v>13</v>
      </c>
      <c r="W70" s="725" t="s">
        <v>4144</v>
      </c>
      <c r="X70" s="726" t="s">
        <v>4145</v>
      </c>
    </row>
    <row r="71" spans="3:24" ht="171" customHeight="1">
      <c r="C71" s="829"/>
      <c r="D71" s="830"/>
      <c r="E71" s="618" t="s">
        <v>157</v>
      </c>
      <c r="F71" s="718" t="s">
        <v>4146</v>
      </c>
      <c r="G71" s="941" t="s">
        <v>3871</v>
      </c>
      <c r="H71" s="720" t="s">
        <v>4163</v>
      </c>
      <c r="I71" s="722" t="s">
        <v>10</v>
      </c>
      <c r="J71" s="719" t="s">
        <v>11</v>
      </c>
      <c r="K71" s="719" t="s">
        <v>4147</v>
      </c>
      <c r="L71" s="410">
        <v>2</v>
      </c>
      <c r="M71" s="410">
        <v>2</v>
      </c>
      <c r="N71" s="553">
        <f t="shared" si="0"/>
        <v>4</v>
      </c>
      <c r="O71" s="950" t="str">
        <f t="shared" si="1"/>
        <v>BAJO</v>
      </c>
      <c r="P71" s="553">
        <v>25</v>
      </c>
      <c r="Q71" s="553">
        <f t="shared" si="2"/>
        <v>100</v>
      </c>
      <c r="R71" s="961" t="str">
        <f t="shared" si="3"/>
        <v>III</v>
      </c>
      <c r="S71" s="721" t="s">
        <v>12</v>
      </c>
      <c r="T71" s="722" t="s">
        <v>13</v>
      </c>
      <c r="U71" s="722" t="s">
        <v>13</v>
      </c>
      <c r="V71" s="722" t="s">
        <v>13</v>
      </c>
      <c r="W71" s="725" t="s">
        <v>4144</v>
      </c>
      <c r="X71" s="726" t="s">
        <v>4145</v>
      </c>
    </row>
    <row r="72" spans="3:24" ht="171" customHeight="1">
      <c r="C72" s="829"/>
      <c r="D72" s="830"/>
      <c r="E72" s="618" t="s">
        <v>157</v>
      </c>
      <c r="F72" s="718" t="s">
        <v>4164</v>
      </c>
      <c r="G72" s="941" t="s">
        <v>219</v>
      </c>
      <c r="H72" s="720" t="s">
        <v>4165</v>
      </c>
      <c r="I72" s="722" t="s">
        <v>10</v>
      </c>
      <c r="J72" s="719" t="s">
        <v>11</v>
      </c>
      <c r="K72" s="719" t="s">
        <v>11</v>
      </c>
      <c r="L72" s="410">
        <v>2</v>
      </c>
      <c r="M72" s="410">
        <v>2</v>
      </c>
      <c r="N72" s="553">
        <f t="shared" si="0"/>
        <v>4</v>
      </c>
      <c r="O72" s="950" t="str">
        <f t="shared" si="1"/>
        <v>BAJO</v>
      </c>
      <c r="P72" s="553">
        <v>25</v>
      </c>
      <c r="Q72" s="553">
        <f t="shared" si="2"/>
        <v>100</v>
      </c>
      <c r="R72" s="961" t="str">
        <f t="shared" si="3"/>
        <v>III</v>
      </c>
      <c r="S72" s="721" t="s">
        <v>12</v>
      </c>
      <c r="T72" s="722" t="s">
        <v>13</v>
      </c>
      <c r="U72" s="722" t="s">
        <v>13</v>
      </c>
      <c r="V72" s="722" t="s">
        <v>13</v>
      </c>
      <c r="W72" s="725" t="s">
        <v>4166</v>
      </c>
      <c r="X72" s="724" t="s">
        <v>14</v>
      </c>
    </row>
    <row r="73" spans="3:24" ht="303.60000000000002">
      <c r="C73" s="1812" t="s">
        <v>184</v>
      </c>
      <c r="D73" s="1813"/>
      <c r="E73" s="438" t="s">
        <v>6</v>
      </c>
      <c r="F73" s="640" t="s">
        <v>2883</v>
      </c>
      <c r="G73" s="438" t="s">
        <v>8</v>
      </c>
      <c r="H73" s="471" t="s">
        <v>9</v>
      </c>
      <c r="I73" s="440" t="s">
        <v>11</v>
      </c>
      <c r="J73" s="440" t="s">
        <v>11</v>
      </c>
      <c r="K73" s="440" t="s">
        <v>1436</v>
      </c>
      <c r="L73" s="410">
        <v>2</v>
      </c>
      <c r="M73" s="410">
        <v>2</v>
      </c>
      <c r="N73" s="553">
        <f t="shared" si="0"/>
        <v>4</v>
      </c>
      <c r="O73" s="950" t="str">
        <f t="shared" si="1"/>
        <v>BAJO</v>
      </c>
      <c r="P73" s="553">
        <v>25</v>
      </c>
      <c r="Q73" s="553">
        <f t="shared" si="2"/>
        <v>100</v>
      </c>
      <c r="R73" s="961" t="str">
        <f t="shared" si="3"/>
        <v>III</v>
      </c>
      <c r="S73" s="246" t="str">
        <f t="shared" si="4"/>
        <v>MEJORABLE</v>
      </c>
      <c r="T73" s="440" t="s">
        <v>13</v>
      </c>
      <c r="U73" s="440" t="s">
        <v>14</v>
      </c>
      <c r="V73" s="440" t="s">
        <v>14</v>
      </c>
      <c r="W73" s="440" t="s">
        <v>3562</v>
      </c>
      <c r="X73" s="493" t="s">
        <v>13</v>
      </c>
    </row>
    <row r="74" spans="3:24" ht="303.60000000000002">
      <c r="C74" s="1812"/>
      <c r="D74" s="1813"/>
      <c r="E74" s="438" t="s">
        <v>6</v>
      </c>
      <c r="F74" s="482" t="s">
        <v>2884</v>
      </c>
      <c r="G74" s="438" t="s">
        <v>8</v>
      </c>
      <c r="H74" s="440" t="s">
        <v>155</v>
      </c>
      <c r="I74" s="440" t="s">
        <v>11</v>
      </c>
      <c r="J74" s="440" t="s">
        <v>11</v>
      </c>
      <c r="K74" s="440" t="s">
        <v>1436</v>
      </c>
      <c r="L74" s="410">
        <v>2</v>
      </c>
      <c r="M74" s="410">
        <v>2</v>
      </c>
      <c r="N74" s="553">
        <f t="shared" ref="N74:N90" si="5">+L74*M74</f>
        <v>4</v>
      </c>
      <c r="O74" s="950" t="str">
        <f t="shared" ref="O74:O90" si="6">IF(N74&gt;=24,"MUY ALTO",IF(N74&gt;=10,"ALTO",IF(N74&gt;=6,"MEDIO","BAJO")))</f>
        <v>BAJO</v>
      </c>
      <c r="P74" s="553">
        <v>25</v>
      </c>
      <c r="Q74" s="553">
        <f t="shared" ref="Q74:Q90" si="7">+N74*P74</f>
        <v>100</v>
      </c>
      <c r="R74" s="961" t="str">
        <f t="shared" ref="R74:R90" si="8">IF(Q74&gt;=600,"I",IF(Q74&gt;=150,"II",IF(Q74&gt;=40,"III",IF(Q74&gt;=20,"IV"))))</f>
        <v>III</v>
      </c>
      <c r="S74" s="246" t="str">
        <f t="shared" si="4"/>
        <v>MEJORABLE</v>
      </c>
      <c r="T74" s="440" t="s">
        <v>14</v>
      </c>
      <c r="U74" s="440" t="s">
        <v>14</v>
      </c>
      <c r="V74" s="440" t="s">
        <v>14</v>
      </c>
      <c r="W74" s="440" t="s">
        <v>2885</v>
      </c>
      <c r="X74" s="493" t="s">
        <v>13</v>
      </c>
    </row>
    <row r="75" spans="3:24" ht="303.60000000000002">
      <c r="C75" s="1812"/>
      <c r="D75" s="1813"/>
      <c r="E75" s="438" t="s">
        <v>6</v>
      </c>
      <c r="F75" s="482" t="s">
        <v>1817</v>
      </c>
      <c r="G75" s="438" t="s">
        <v>17</v>
      </c>
      <c r="H75" s="440" t="s">
        <v>18</v>
      </c>
      <c r="I75" s="440" t="s">
        <v>11</v>
      </c>
      <c r="J75" s="440" t="s">
        <v>11</v>
      </c>
      <c r="K75" s="440" t="s">
        <v>1436</v>
      </c>
      <c r="L75" s="410">
        <v>2</v>
      </c>
      <c r="M75" s="410">
        <v>2</v>
      </c>
      <c r="N75" s="553">
        <f t="shared" si="5"/>
        <v>4</v>
      </c>
      <c r="O75" s="950" t="str">
        <f t="shared" si="6"/>
        <v>BAJO</v>
      </c>
      <c r="P75" s="553">
        <v>25</v>
      </c>
      <c r="Q75" s="553">
        <f t="shared" si="7"/>
        <v>100</v>
      </c>
      <c r="R75" s="961" t="str">
        <f t="shared" si="8"/>
        <v>III</v>
      </c>
      <c r="S75" s="246" t="str">
        <f t="shared" si="4"/>
        <v>MEJORABLE</v>
      </c>
      <c r="T75" s="472" t="s">
        <v>13</v>
      </c>
      <c r="U75" s="440" t="s">
        <v>14</v>
      </c>
      <c r="V75" s="471" t="s">
        <v>14</v>
      </c>
      <c r="W75" s="440" t="s">
        <v>2886</v>
      </c>
      <c r="X75" s="493" t="s">
        <v>13</v>
      </c>
    </row>
    <row r="76" spans="3:24" ht="303.60000000000002">
      <c r="C76" s="1812"/>
      <c r="D76" s="1813"/>
      <c r="E76" s="438" t="s">
        <v>157</v>
      </c>
      <c r="F76" s="483" t="s">
        <v>1844</v>
      </c>
      <c r="G76" s="438" t="s">
        <v>20</v>
      </c>
      <c r="H76" s="440" t="s">
        <v>21</v>
      </c>
      <c r="I76" s="440" t="s">
        <v>11</v>
      </c>
      <c r="J76" s="440" t="s">
        <v>11</v>
      </c>
      <c r="K76" s="440" t="s">
        <v>1436</v>
      </c>
      <c r="L76" s="410">
        <v>2</v>
      </c>
      <c r="M76" s="410">
        <v>2</v>
      </c>
      <c r="N76" s="553">
        <f t="shared" si="5"/>
        <v>4</v>
      </c>
      <c r="O76" s="950" t="str">
        <f t="shared" si="6"/>
        <v>BAJO</v>
      </c>
      <c r="P76" s="553">
        <v>25</v>
      </c>
      <c r="Q76" s="553">
        <f t="shared" si="7"/>
        <v>100</v>
      </c>
      <c r="R76" s="961" t="str">
        <f t="shared" si="8"/>
        <v>III</v>
      </c>
      <c r="S76" s="246" t="str">
        <f t="shared" si="4"/>
        <v>MEJORABLE</v>
      </c>
      <c r="T76" s="472" t="s">
        <v>13</v>
      </c>
      <c r="U76" s="440" t="s">
        <v>14</v>
      </c>
      <c r="V76" s="440" t="s">
        <v>22</v>
      </c>
      <c r="W76" s="440" t="s">
        <v>1602</v>
      </c>
      <c r="X76" s="493" t="s">
        <v>13</v>
      </c>
    </row>
    <row r="77" spans="3:24" ht="188.25" customHeight="1">
      <c r="C77" s="1812"/>
      <c r="D77" s="1813"/>
      <c r="E77" s="438" t="s">
        <v>157</v>
      </c>
      <c r="F77" s="484" t="s">
        <v>1845</v>
      </c>
      <c r="G77" s="477" t="s">
        <v>33</v>
      </c>
      <c r="H77" s="471" t="s">
        <v>34</v>
      </c>
      <c r="I77" s="440" t="s">
        <v>11</v>
      </c>
      <c r="J77" s="440" t="s">
        <v>11</v>
      </c>
      <c r="K77" s="440" t="s">
        <v>1436</v>
      </c>
      <c r="L77" s="410">
        <v>2</v>
      </c>
      <c r="M77" s="410">
        <v>2</v>
      </c>
      <c r="N77" s="553">
        <f t="shared" si="5"/>
        <v>4</v>
      </c>
      <c r="O77" s="950" t="str">
        <f t="shared" si="6"/>
        <v>BAJO</v>
      </c>
      <c r="P77" s="553">
        <v>25</v>
      </c>
      <c r="Q77" s="553">
        <f t="shared" si="7"/>
        <v>100</v>
      </c>
      <c r="R77" s="961" t="str">
        <f t="shared" si="8"/>
        <v>III</v>
      </c>
      <c r="S77" s="246" t="str">
        <f t="shared" si="4"/>
        <v>MEJORABLE</v>
      </c>
      <c r="T77" s="440" t="s">
        <v>13</v>
      </c>
      <c r="U77" s="440" t="s">
        <v>13</v>
      </c>
      <c r="V77" s="440" t="s">
        <v>13</v>
      </c>
      <c r="W77" s="440" t="s">
        <v>1603</v>
      </c>
      <c r="X77" s="493" t="s">
        <v>13</v>
      </c>
    </row>
    <row r="78" spans="3:24" ht="146.25" customHeight="1">
      <c r="C78" s="1812"/>
      <c r="D78" s="1813"/>
      <c r="E78" s="438" t="s">
        <v>6</v>
      </c>
      <c r="F78" s="485" t="s">
        <v>1846</v>
      </c>
      <c r="G78" s="438" t="s">
        <v>33</v>
      </c>
      <c r="H78" s="440" t="s">
        <v>160</v>
      </c>
      <c r="I78" s="440" t="s">
        <v>11</v>
      </c>
      <c r="J78" s="440" t="s">
        <v>11</v>
      </c>
      <c r="K78" s="440" t="s">
        <v>1436</v>
      </c>
      <c r="L78" s="410">
        <v>2</v>
      </c>
      <c r="M78" s="410">
        <v>2</v>
      </c>
      <c r="N78" s="553">
        <f t="shared" si="5"/>
        <v>4</v>
      </c>
      <c r="O78" s="950" t="str">
        <f t="shared" si="6"/>
        <v>BAJO</v>
      </c>
      <c r="P78" s="553">
        <v>25</v>
      </c>
      <c r="Q78" s="553">
        <f t="shared" si="7"/>
        <v>100</v>
      </c>
      <c r="R78" s="961" t="str">
        <f t="shared" si="8"/>
        <v>III</v>
      </c>
      <c r="S78" s="246" t="str">
        <f t="shared" si="4"/>
        <v>MEJORABLE</v>
      </c>
      <c r="T78" s="440" t="s">
        <v>13</v>
      </c>
      <c r="U78" s="440" t="s">
        <v>13</v>
      </c>
      <c r="V78" s="440" t="s">
        <v>13</v>
      </c>
      <c r="W78" s="440" t="s">
        <v>1437</v>
      </c>
      <c r="X78" s="493" t="s">
        <v>162</v>
      </c>
    </row>
    <row r="79" spans="3:24" ht="138" customHeight="1">
      <c r="C79" s="1812"/>
      <c r="D79" s="1813"/>
      <c r="E79" s="438" t="s">
        <v>157</v>
      </c>
      <c r="F79" s="486" t="s">
        <v>1847</v>
      </c>
      <c r="G79" s="470" t="s">
        <v>39</v>
      </c>
      <c r="H79" s="437" t="s">
        <v>164</v>
      </c>
      <c r="I79" s="440" t="s">
        <v>11</v>
      </c>
      <c r="J79" s="440" t="s">
        <v>11</v>
      </c>
      <c r="K79" s="440" t="s">
        <v>1436</v>
      </c>
      <c r="L79" s="410">
        <v>2</v>
      </c>
      <c r="M79" s="410">
        <v>2</v>
      </c>
      <c r="N79" s="553">
        <f t="shared" si="5"/>
        <v>4</v>
      </c>
      <c r="O79" s="950" t="str">
        <f t="shared" si="6"/>
        <v>BAJO</v>
      </c>
      <c r="P79" s="553">
        <v>25</v>
      </c>
      <c r="Q79" s="553">
        <f t="shared" si="7"/>
        <v>100</v>
      </c>
      <c r="R79" s="961" t="str">
        <f t="shared" si="8"/>
        <v>III</v>
      </c>
      <c r="S79" s="246" t="str">
        <f t="shared" ref="S79:S90" si="9">IF(Q79&gt;=600,"NO ACEPTABLE",IF(Q79&gt;=150,"ACEPTABLE CON CONTROL ESPECIFICO",IF(Q79&gt;=40,"MEJORABLE",IF(Q79&gt;=20,"ACEPTABLE"))))</f>
        <v>MEJORABLE</v>
      </c>
      <c r="T79" s="440" t="s">
        <v>13</v>
      </c>
      <c r="U79" s="440" t="s">
        <v>13</v>
      </c>
      <c r="V79" s="440" t="s">
        <v>13</v>
      </c>
      <c r="W79" s="440" t="s">
        <v>3569</v>
      </c>
      <c r="X79" s="493" t="s">
        <v>166</v>
      </c>
    </row>
    <row r="80" spans="3:24" ht="179.25" customHeight="1">
      <c r="C80" s="1812"/>
      <c r="D80" s="1813"/>
      <c r="E80" s="438" t="s">
        <v>157</v>
      </c>
      <c r="F80" s="486" t="s">
        <v>2888</v>
      </c>
      <c r="G80" s="470" t="s">
        <v>39</v>
      </c>
      <c r="H80" s="437" t="s">
        <v>1202</v>
      </c>
      <c r="I80" s="440" t="s">
        <v>11</v>
      </c>
      <c r="J80" s="440" t="s">
        <v>11</v>
      </c>
      <c r="K80" s="440" t="s">
        <v>1436</v>
      </c>
      <c r="L80" s="410">
        <v>2</v>
      </c>
      <c r="M80" s="410">
        <v>2</v>
      </c>
      <c r="N80" s="553">
        <f t="shared" si="5"/>
        <v>4</v>
      </c>
      <c r="O80" s="950" t="str">
        <f t="shared" si="6"/>
        <v>BAJO</v>
      </c>
      <c r="P80" s="553">
        <v>25</v>
      </c>
      <c r="Q80" s="553">
        <f t="shared" si="7"/>
        <v>100</v>
      </c>
      <c r="R80" s="961" t="str">
        <f t="shared" si="8"/>
        <v>III</v>
      </c>
      <c r="S80" s="246" t="str">
        <f t="shared" si="9"/>
        <v>MEJORABLE</v>
      </c>
      <c r="T80" s="440" t="s">
        <v>13</v>
      </c>
      <c r="U80" s="440" t="s">
        <v>13</v>
      </c>
      <c r="V80" s="440" t="s">
        <v>13</v>
      </c>
      <c r="W80" s="440" t="s">
        <v>3570</v>
      </c>
      <c r="X80" s="493" t="s">
        <v>166</v>
      </c>
    </row>
    <row r="81" spans="3:24" ht="233.25" customHeight="1">
      <c r="C81" s="1812"/>
      <c r="D81" s="1813"/>
      <c r="E81" s="438" t="s">
        <v>6</v>
      </c>
      <c r="F81" s="482" t="s">
        <v>1823</v>
      </c>
      <c r="G81" s="470" t="s">
        <v>20</v>
      </c>
      <c r="H81" s="437" t="s">
        <v>41</v>
      </c>
      <c r="I81" s="440" t="s">
        <v>11</v>
      </c>
      <c r="J81" s="440" t="s">
        <v>11</v>
      </c>
      <c r="K81" s="440" t="s">
        <v>1436</v>
      </c>
      <c r="L81" s="410">
        <v>2</v>
      </c>
      <c r="M81" s="410">
        <v>2</v>
      </c>
      <c r="N81" s="553">
        <f t="shared" si="5"/>
        <v>4</v>
      </c>
      <c r="O81" s="950" t="str">
        <f t="shared" si="6"/>
        <v>BAJO</v>
      </c>
      <c r="P81" s="553">
        <v>25</v>
      </c>
      <c r="Q81" s="553">
        <f t="shared" si="7"/>
        <v>100</v>
      </c>
      <c r="R81" s="961" t="str">
        <f t="shared" si="8"/>
        <v>III</v>
      </c>
      <c r="S81" s="246" t="str">
        <f t="shared" si="9"/>
        <v>MEJORABLE</v>
      </c>
      <c r="T81" s="440" t="s">
        <v>14</v>
      </c>
      <c r="U81" s="440" t="s">
        <v>14</v>
      </c>
      <c r="V81" s="440" t="s">
        <v>14</v>
      </c>
      <c r="W81" s="440" t="s">
        <v>2890</v>
      </c>
      <c r="X81" s="493" t="s">
        <v>13</v>
      </c>
    </row>
    <row r="82" spans="3:24" ht="195" customHeight="1">
      <c r="C82" s="1812"/>
      <c r="D82" s="1813"/>
      <c r="E82" s="438" t="s">
        <v>6</v>
      </c>
      <c r="F82" s="487" t="s">
        <v>1849</v>
      </c>
      <c r="G82" s="438" t="s">
        <v>1204</v>
      </c>
      <c r="H82" s="440" t="s">
        <v>167</v>
      </c>
      <c r="I82" s="440" t="s">
        <v>11</v>
      </c>
      <c r="J82" s="440" t="s">
        <v>11</v>
      </c>
      <c r="K82" s="440" t="s">
        <v>1436</v>
      </c>
      <c r="L82" s="410">
        <v>2</v>
      </c>
      <c r="M82" s="410">
        <v>2</v>
      </c>
      <c r="N82" s="553">
        <f t="shared" si="5"/>
        <v>4</v>
      </c>
      <c r="O82" s="950" t="str">
        <f t="shared" si="6"/>
        <v>BAJO</v>
      </c>
      <c r="P82" s="553">
        <v>25</v>
      </c>
      <c r="Q82" s="553">
        <f t="shared" si="7"/>
        <v>100</v>
      </c>
      <c r="R82" s="961" t="str">
        <f t="shared" si="8"/>
        <v>III</v>
      </c>
      <c r="S82" s="246" t="str">
        <f t="shared" si="9"/>
        <v>MEJORABLE</v>
      </c>
      <c r="T82" s="440" t="s">
        <v>13</v>
      </c>
      <c r="U82" s="440" t="s">
        <v>14</v>
      </c>
      <c r="V82" s="440" t="s">
        <v>14</v>
      </c>
      <c r="W82" s="471" t="s">
        <v>1604</v>
      </c>
      <c r="X82" s="493" t="s">
        <v>13</v>
      </c>
    </row>
    <row r="83" spans="3:24" ht="198" customHeight="1">
      <c r="C83" s="1812"/>
      <c r="D83" s="1813"/>
      <c r="E83" s="438" t="s">
        <v>6</v>
      </c>
      <c r="F83" s="482" t="s">
        <v>1850</v>
      </c>
      <c r="G83" s="438" t="s">
        <v>8</v>
      </c>
      <c r="H83" s="440" t="s">
        <v>170</v>
      </c>
      <c r="I83" s="440" t="s">
        <v>11</v>
      </c>
      <c r="J83" s="440" t="s">
        <v>11</v>
      </c>
      <c r="K83" s="440" t="s">
        <v>1436</v>
      </c>
      <c r="L83" s="410">
        <v>2</v>
      </c>
      <c r="M83" s="410">
        <v>2</v>
      </c>
      <c r="N83" s="553">
        <f t="shared" si="5"/>
        <v>4</v>
      </c>
      <c r="O83" s="950" t="str">
        <f t="shared" si="6"/>
        <v>BAJO</v>
      </c>
      <c r="P83" s="553">
        <v>25</v>
      </c>
      <c r="Q83" s="553">
        <f t="shared" si="7"/>
        <v>100</v>
      </c>
      <c r="R83" s="961" t="str">
        <f t="shared" si="8"/>
        <v>III</v>
      </c>
      <c r="S83" s="246" t="str">
        <f t="shared" si="9"/>
        <v>MEJORABLE</v>
      </c>
      <c r="T83" s="440" t="s">
        <v>14</v>
      </c>
      <c r="U83" s="440" t="s">
        <v>14</v>
      </c>
      <c r="V83" s="440" t="s">
        <v>14</v>
      </c>
      <c r="W83" s="440" t="s">
        <v>1518</v>
      </c>
      <c r="X83" s="493" t="s">
        <v>13</v>
      </c>
    </row>
    <row r="84" spans="3:24" ht="158.25" customHeight="1">
      <c r="C84" s="1812"/>
      <c r="D84" s="1813"/>
      <c r="E84" s="438" t="s">
        <v>6</v>
      </c>
      <c r="F84" s="487" t="s">
        <v>2891</v>
      </c>
      <c r="G84" s="438" t="s">
        <v>17</v>
      </c>
      <c r="H84" s="440" t="s">
        <v>18</v>
      </c>
      <c r="I84" s="440" t="s">
        <v>11</v>
      </c>
      <c r="J84" s="440" t="s">
        <v>11</v>
      </c>
      <c r="K84" s="440" t="s">
        <v>1436</v>
      </c>
      <c r="L84" s="410">
        <v>2</v>
      </c>
      <c r="M84" s="410">
        <v>2</v>
      </c>
      <c r="N84" s="553">
        <f t="shared" si="5"/>
        <v>4</v>
      </c>
      <c r="O84" s="950" t="str">
        <f t="shared" si="6"/>
        <v>BAJO</v>
      </c>
      <c r="P84" s="553">
        <v>25</v>
      </c>
      <c r="Q84" s="553">
        <f t="shared" si="7"/>
        <v>100</v>
      </c>
      <c r="R84" s="961" t="str">
        <f t="shared" si="8"/>
        <v>III</v>
      </c>
      <c r="S84" s="246" t="str">
        <f t="shared" si="9"/>
        <v>MEJORABLE</v>
      </c>
      <c r="T84" s="440" t="s">
        <v>13</v>
      </c>
      <c r="U84" s="440" t="s">
        <v>1206</v>
      </c>
      <c r="V84" s="471" t="s">
        <v>14</v>
      </c>
      <c r="W84" s="471" t="s">
        <v>1605</v>
      </c>
      <c r="X84" s="493" t="s">
        <v>13</v>
      </c>
    </row>
    <row r="85" spans="3:24" ht="303.60000000000002">
      <c r="C85" s="1812"/>
      <c r="D85" s="1813"/>
      <c r="E85" s="438" t="s">
        <v>157</v>
      </c>
      <c r="F85" s="484" t="s">
        <v>1852</v>
      </c>
      <c r="G85" s="438" t="s">
        <v>20</v>
      </c>
      <c r="H85" s="440" t="s">
        <v>36</v>
      </c>
      <c r="I85" s="440" t="s">
        <v>11</v>
      </c>
      <c r="J85" s="440" t="s">
        <v>11</v>
      </c>
      <c r="K85" s="440" t="s">
        <v>1436</v>
      </c>
      <c r="L85" s="410">
        <v>2</v>
      </c>
      <c r="M85" s="410">
        <v>2</v>
      </c>
      <c r="N85" s="553">
        <f t="shared" si="5"/>
        <v>4</v>
      </c>
      <c r="O85" s="950" t="str">
        <f t="shared" si="6"/>
        <v>BAJO</v>
      </c>
      <c r="P85" s="553">
        <v>25</v>
      </c>
      <c r="Q85" s="553">
        <f t="shared" si="7"/>
        <v>100</v>
      </c>
      <c r="R85" s="961" t="str">
        <f t="shared" si="8"/>
        <v>III</v>
      </c>
      <c r="S85" s="246" t="str">
        <f t="shared" si="9"/>
        <v>MEJORABLE</v>
      </c>
      <c r="T85" s="440" t="s">
        <v>13</v>
      </c>
      <c r="U85" s="440" t="s">
        <v>13</v>
      </c>
      <c r="V85" s="440" t="s">
        <v>13</v>
      </c>
      <c r="W85" s="440" t="s">
        <v>2892</v>
      </c>
      <c r="X85" s="493" t="s">
        <v>38</v>
      </c>
    </row>
    <row r="86" spans="3:24" ht="409.6">
      <c r="C86" s="1812"/>
      <c r="D86" s="1813"/>
      <c r="E86" s="438" t="s">
        <v>6</v>
      </c>
      <c r="F86" s="473" t="s">
        <v>1816</v>
      </c>
      <c r="G86" s="477" t="s">
        <v>33</v>
      </c>
      <c r="H86" s="641" t="s">
        <v>1187</v>
      </c>
      <c r="I86" s="440" t="s">
        <v>11</v>
      </c>
      <c r="J86" s="440" t="s">
        <v>11</v>
      </c>
      <c r="K86" s="440" t="s">
        <v>1436</v>
      </c>
      <c r="L86" s="410">
        <v>2</v>
      </c>
      <c r="M86" s="410">
        <v>2</v>
      </c>
      <c r="N86" s="553">
        <f t="shared" si="5"/>
        <v>4</v>
      </c>
      <c r="O86" s="950" t="str">
        <f t="shared" si="6"/>
        <v>BAJO</v>
      </c>
      <c r="P86" s="553">
        <v>100</v>
      </c>
      <c r="Q86" s="553">
        <f t="shared" si="7"/>
        <v>400</v>
      </c>
      <c r="R86" s="961" t="str">
        <f t="shared" si="8"/>
        <v>II</v>
      </c>
      <c r="S86" s="246" t="str">
        <f t="shared" si="9"/>
        <v>ACEPTABLE CON CONTROL ESPECIFICO</v>
      </c>
      <c r="T86" s="440" t="s">
        <v>26</v>
      </c>
      <c r="U86" s="440" t="s">
        <v>26</v>
      </c>
      <c r="V86" s="440" t="s">
        <v>175</v>
      </c>
      <c r="W86" s="641" t="s">
        <v>3571</v>
      </c>
      <c r="X86" s="493" t="s">
        <v>1606</v>
      </c>
    </row>
    <row r="87" spans="3:24" ht="409.6">
      <c r="C87" s="1812"/>
      <c r="D87" s="1813"/>
      <c r="E87" s="438" t="s">
        <v>6</v>
      </c>
      <c r="F87" s="488" t="s">
        <v>1853</v>
      </c>
      <c r="G87" s="438" t="s">
        <v>25</v>
      </c>
      <c r="H87" s="440" t="s">
        <v>177</v>
      </c>
      <c r="I87" s="440" t="s">
        <v>11</v>
      </c>
      <c r="J87" s="440" t="s">
        <v>11</v>
      </c>
      <c r="K87" s="440" t="s">
        <v>1436</v>
      </c>
      <c r="L87" s="410">
        <v>2</v>
      </c>
      <c r="M87" s="410">
        <v>2</v>
      </c>
      <c r="N87" s="553">
        <f t="shared" si="5"/>
        <v>4</v>
      </c>
      <c r="O87" s="950" t="str">
        <f t="shared" si="6"/>
        <v>BAJO</v>
      </c>
      <c r="P87" s="553">
        <v>25</v>
      </c>
      <c r="Q87" s="553">
        <f t="shared" si="7"/>
        <v>100</v>
      </c>
      <c r="R87" s="961" t="str">
        <f t="shared" si="8"/>
        <v>III</v>
      </c>
      <c r="S87" s="246" t="str">
        <f t="shared" si="9"/>
        <v>MEJORABLE</v>
      </c>
      <c r="T87" s="440" t="s">
        <v>26</v>
      </c>
      <c r="U87" s="440" t="s">
        <v>26</v>
      </c>
      <c r="V87" s="440" t="s">
        <v>175</v>
      </c>
      <c r="W87" s="499" t="s">
        <v>2893</v>
      </c>
      <c r="X87" s="493" t="s">
        <v>179</v>
      </c>
    </row>
    <row r="88" spans="3:24" ht="236.25" customHeight="1" thickBot="1">
      <c r="C88" s="1812"/>
      <c r="D88" s="1813"/>
      <c r="E88" s="438" t="s">
        <v>6</v>
      </c>
      <c r="F88" s="489" t="s">
        <v>1854</v>
      </c>
      <c r="G88" s="490" t="s">
        <v>20</v>
      </c>
      <c r="H88" s="491" t="s">
        <v>31</v>
      </c>
      <c r="I88" s="492" t="s">
        <v>11</v>
      </c>
      <c r="J88" s="492" t="s">
        <v>11</v>
      </c>
      <c r="K88" s="440" t="s">
        <v>1436</v>
      </c>
      <c r="L88" s="410">
        <v>2</v>
      </c>
      <c r="M88" s="410">
        <v>2</v>
      </c>
      <c r="N88" s="553">
        <f t="shared" si="5"/>
        <v>4</v>
      </c>
      <c r="O88" s="950" t="str">
        <f t="shared" si="6"/>
        <v>BAJO</v>
      </c>
      <c r="P88" s="553">
        <v>100</v>
      </c>
      <c r="Q88" s="553">
        <f t="shared" si="7"/>
        <v>400</v>
      </c>
      <c r="R88" s="961" t="str">
        <f t="shared" si="8"/>
        <v>II</v>
      </c>
      <c r="S88" s="246" t="str">
        <f t="shared" si="9"/>
        <v>ACEPTABLE CON CONTROL ESPECIFICO</v>
      </c>
      <c r="T88" s="491" t="s">
        <v>13</v>
      </c>
      <c r="U88" s="491" t="s">
        <v>13</v>
      </c>
      <c r="V88" s="491" t="s">
        <v>13</v>
      </c>
      <c r="W88" s="491" t="s">
        <v>2909</v>
      </c>
      <c r="X88" s="497" t="s">
        <v>13</v>
      </c>
    </row>
    <row r="89" spans="3:24" ht="201.75" customHeight="1" thickBot="1">
      <c r="C89" s="1812"/>
      <c r="D89" s="1813"/>
      <c r="E89" s="438" t="s">
        <v>157</v>
      </c>
      <c r="F89" s="502" t="s">
        <v>181</v>
      </c>
      <c r="G89" s="442" t="s">
        <v>81</v>
      </c>
      <c r="H89" s="450" t="s">
        <v>182</v>
      </c>
      <c r="I89" s="443" t="s">
        <v>11</v>
      </c>
      <c r="J89" s="443" t="s">
        <v>11</v>
      </c>
      <c r="K89" s="440" t="s">
        <v>1436</v>
      </c>
      <c r="L89" s="410">
        <v>2</v>
      </c>
      <c r="M89" s="410">
        <v>2</v>
      </c>
      <c r="N89" s="553">
        <f t="shared" si="5"/>
        <v>4</v>
      </c>
      <c r="O89" s="950" t="str">
        <f t="shared" si="6"/>
        <v>BAJO</v>
      </c>
      <c r="P89" s="553">
        <v>25</v>
      </c>
      <c r="Q89" s="553">
        <f t="shared" si="7"/>
        <v>100</v>
      </c>
      <c r="R89" s="961" t="str">
        <f t="shared" si="8"/>
        <v>III</v>
      </c>
      <c r="S89" s="246" t="str">
        <f t="shared" si="9"/>
        <v>MEJORABLE</v>
      </c>
      <c r="T89" s="443" t="s">
        <v>13</v>
      </c>
      <c r="U89" s="443" t="s">
        <v>13</v>
      </c>
      <c r="V89" s="443" t="s">
        <v>13</v>
      </c>
      <c r="W89" s="635" t="s">
        <v>2894</v>
      </c>
      <c r="X89" s="497" t="s">
        <v>13</v>
      </c>
    </row>
    <row r="90" spans="3:24" ht="234" customHeight="1" thickBot="1">
      <c r="C90" s="1814"/>
      <c r="D90" s="1815"/>
      <c r="E90" s="490" t="s">
        <v>157</v>
      </c>
      <c r="F90" s="642" t="s">
        <v>183</v>
      </c>
      <c r="G90" s="643" t="s">
        <v>81</v>
      </c>
      <c r="H90" s="644" t="s">
        <v>182</v>
      </c>
      <c r="I90" s="645" t="s">
        <v>11</v>
      </c>
      <c r="J90" s="645" t="s">
        <v>11</v>
      </c>
      <c r="K90" s="491" t="s">
        <v>1436</v>
      </c>
      <c r="L90" s="410">
        <v>2</v>
      </c>
      <c r="M90" s="410">
        <v>2</v>
      </c>
      <c r="N90" s="553">
        <f t="shared" si="5"/>
        <v>4</v>
      </c>
      <c r="O90" s="950" t="str">
        <f t="shared" si="6"/>
        <v>BAJO</v>
      </c>
      <c r="P90" s="553">
        <v>25</v>
      </c>
      <c r="Q90" s="553">
        <f t="shared" si="7"/>
        <v>100</v>
      </c>
      <c r="R90" s="961" t="str">
        <f t="shared" si="8"/>
        <v>III</v>
      </c>
      <c r="S90" s="269" t="str">
        <f t="shared" si="9"/>
        <v>MEJORABLE</v>
      </c>
      <c r="T90" s="645" t="s">
        <v>13</v>
      </c>
      <c r="U90" s="645" t="s">
        <v>13</v>
      </c>
      <c r="V90" s="645" t="s">
        <v>13</v>
      </c>
      <c r="W90" s="647" t="s">
        <v>2895</v>
      </c>
      <c r="X90" s="497" t="s">
        <v>13</v>
      </c>
    </row>
  </sheetData>
  <mergeCells count="26">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42:D67"/>
    <mergeCell ref="C73:D90"/>
    <mergeCell ref="C9:C36"/>
    <mergeCell ref="D9:D16"/>
    <mergeCell ref="E9:E16"/>
    <mergeCell ref="D17:D36"/>
    <mergeCell ref="E17:E36"/>
    <mergeCell ref="C37:C41"/>
    <mergeCell ref="D37:D41"/>
    <mergeCell ref="E37:E41"/>
  </mergeCells>
  <conditionalFormatting sqref="S10:S42 S49:S67 S73:S90">
    <cfRule type="containsText" dxfId="2057" priority="31" stopIfTrue="1" operator="containsText" text="MEJORABLE">
      <formula>NOT(ISERROR(SEARCH("MEJORABLE",S10)))</formula>
    </cfRule>
    <cfRule type="containsText" dxfId="2056" priority="32" stopIfTrue="1" operator="containsText" text="ACEPTABLE CON CONTROL ESPECIFICO">
      <formula>NOT(ISERROR(SEARCH("ACEPTABLE CON CONTROL ESPECIFICO",S10)))</formula>
    </cfRule>
    <cfRule type="containsText" dxfId="2055" priority="33" stopIfTrue="1" operator="containsText" text="NO ACEPTABLE">
      <formula>NOT(ISERROR(SEARCH("NO ACEPTABLE",S10)))</formula>
    </cfRule>
  </conditionalFormatting>
  <conditionalFormatting sqref="S48">
    <cfRule type="containsText" dxfId="2054" priority="22" stopIfTrue="1" operator="containsText" text="MEJORABLE">
      <formula>NOT(ISERROR(SEARCH("MEJORABLE",S48)))</formula>
    </cfRule>
    <cfRule type="containsText" dxfId="2053" priority="23" stopIfTrue="1" operator="containsText" text="ACEPTABLE CON CONTROL ESPECIFICO">
      <formula>NOT(ISERROR(SEARCH("ACEPTABLE CON CONTROL ESPECIFICO",S48)))</formula>
    </cfRule>
    <cfRule type="containsText" dxfId="2052" priority="24" stopIfTrue="1" operator="containsText" text="NO ACEPTABLE">
      <formula>NOT(ISERROR(SEARCH("NO ACEPTABLE",S48)))</formula>
    </cfRule>
  </conditionalFormatting>
  <conditionalFormatting sqref="S44">
    <cfRule type="containsText" dxfId="2051" priority="19" stopIfTrue="1" operator="containsText" text="MEJORABLE">
      <formula>NOT(ISERROR(SEARCH("MEJORABLE",S44)))</formula>
    </cfRule>
    <cfRule type="containsText" dxfId="2050" priority="20" stopIfTrue="1" operator="containsText" text="ACEPTABLE CON CONTROL ESPECIFICO">
      <formula>NOT(ISERROR(SEARCH("ACEPTABLE CON CONTROL ESPECIFICO",S44)))</formula>
    </cfRule>
    <cfRule type="containsText" dxfId="2049" priority="21" stopIfTrue="1" operator="containsText" text="NO ACEPTABLE">
      <formula>NOT(ISERROR(SEARCH("NO ACEPTABLE",S44)))</formula>
    </cfRule>
  </conditionalFormatting>
  <conditionalFormatting sqref="S45">
    <cfRule type="containsText" dxfId="2048" priority="16" stopIfTrue="1" operator="containsText" text="MEJORABLE">
      <formula>NOT(ISERROR(SEARCH("MEJORABLE",S45)))</formula>
    </cfRule>
    <cfRule type="containsText" dxfId="2047" priority="17" stopIfTrue="1" operator="containsText" text="ACEPTABLE CON CONTROL ESPECIFICO">
      <formula>NOT(ISERROR(SEARCH("ACEPTABLE CON CONTROL ESPECIFICO",S45)))</formula>
    </cfRule>
    <cfRule type="containsText" dxfId="2046" priority="18" stopIfTrue="1" operator="containsText" text="NO ACEPTABLE">
      <formula>NOT(ISERROR(SEARCH("NO ACEPTABLE",S45)))</formula>
    </cfRule>
  </conditionalFormatting>
  <conditionalFormatting sqref="S46">
    <cfRule type="containsText" dxfId="2045" priority="13" stopIfTrue="1" operator="containsText" text="MEJORABLE">
      <formula>NOT(ISERROR(SEARCH("MEJORABLE",S46)))</formula>
    </cfRule>
    <cfRule type="containsText" dxfId="2044" priority="14" stopIfTrue="1" operator="containsText" text="ACEPTABLE CON CONTROL ESPECIFICO">
      <formula>NOT(ISERROR(SEARCH("ACEPTABLE CON CONTROL ESPECIFICO",S46)))</formula>
    </cfRule>
    <cfRule type="containsText" dxfId="2043" priority="15" stopIfTrue="1" operator="containsText" text="NO ACEPTABLE">
      <formula>NOT(ISERROR(SEARCH("NO ACEPTABLE",S46)))</formula>
    </cfRule>
  </conditionalFormatting>
  <conditionalFormatting sqref="S47">
    <cfRule type="containsText" dxfId="2042" priority="10" stopIfTrue="1" operator="containsText" text="MEJORABLE">
      <formula>NOT(ISERROR(SEARCH("MEJORABLE",S47)))</formula>
    </cfRule>
    <cfRule type="containsText" dxfId="2041" priority="11" stopIfTrue="1" operator="containsText" text="ACEPTABLE CON CONTROL ESPECIFICO">
      <formula>NOT(ISERROR(SEARCH("ACEPTABLE CON CONTROL ESPECIFICO",S47)))</formula>
    </cfRule>
    <cfRule type="containsText" dxfId="2040" priority="12" stopIfTrue="1" operator="containsText" text="NO ACEPTABLE">
      <formula>NOT(ISERROR(SEARCH("NO ACEPTABLE",S47)))</formula>
    </cfRule>
  </conditionalFormatting>
  <conditionalFormatting sqref="S43">
    <cfRule type="containsText" dxfId="2039" priority="7" stopIfTrue="1" operator="containsText" text="MEJORABLE">
      <formula>NOT(ISERROR(SEARCH("MEJORABLE",S43)))</formula>
    </cfRule>
    <cfRule type="containsText" dxfId="2038" priority="8" stopIfTrue="1" operator="containsText" text="ACEPTABLE CON CONTROL ESPECIFICO">
      <formula>NOT(ISERROR(SEARCH("ACEPTABLE CON CONTROL ESPECIFICO",S43)))</formula>
    </cfRule>
    <cfRule type="containsText" dxfId="2037" priority="9" stopIfTrue="1" operator="containsText" text="NO ACEPTABLE">
      <formula>NOT(ISERROR(SEARCH("NO ACEPTABLE",S43)))</formula>
    </cfRule>
  </conditionalFormatting>
  <conditionalFormatting sqref="S9">
    <cfRule type="containsText" dxfId="2036" priority="1" stopIfTrue="1" operator="containsText" text="MEJORABLE">
      <formula>NOT(ISERROR(SEARCH("MEJORABLE",S9)))</formula>
    </cfRule>
    <cfRule type="containsText" dxfId="2035" priority="2" stopIfTrue="1" operator="containsText" text="ACEPTABLE CON CONTROL ESPECIFICO">
      <formula>NOT(ISERROR(SEARCH("ACEPTABLE CON CONTROL ESPECIFICO",S9)))</formula>
    </cfRule>
    <cfRule type="containsText" dxfId="2034"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2400-000000000000}">
          <x14:formula1>
            <xm:f>'C. NIVEL DE DEFICIENCIA'!$C$8:$C$17</xm:f>
          </x14:formula1>
          <xm:sqref>L9:L90</xm:sqref>
        </x14:dataValidation>
        <x14:dataValidation type="list" allowBlank="1" showInputMessage="1" showErrorMessage="1" promptTitle="NE" prompt="4 = Continua_x000a_3 = Frecuente_x000a_2 = Ocasional_x000a_1 = Esporádica" xr:uid="{00000000-0002-0000-2400-000001000000}">
          <x14:formula1>
            <xm:f>'D. NIVEL DE EXPOSICIÓN'!$D$8:$D$15</xm:f>
          </x14:formula1>
          <xm:sqref>M9:M90</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2400-000002000000}">
          <x14:formula1>
            <xm:f>'G. NIVEL DE CONSECUENCIA'!$D$10:$D$13</xm:f>
          </x14:formula1>
          <xm:sqref>P9:P90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6"/>
  <dimension ref="C1:X118"/>
  <sheetViews>
    <sheetView view="pageBreakPreview" zoomScale="10" zoomScaleNormal="10" zoomScaleSheetLayoutView="10" workbookViewId="0">
      <selection sqref="A1:XFD104857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56.44140625" style="169" customWidth="1"/>
    <col min="7" max="7" width="53.44140625" style="169" customWidth="1"/>
    <col min="8" max="8" width="51.6640625" style="169" customWidth="1"/>
    <col min="9" max="10" width="33.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62.44140625" style="169" customWidth="1"/>
    <col min="23" max="23" width="118.66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75" customHeight="1">
      <c r="C5" s="251" t="s">
        <v>3</v>
      </c>
      <c r="D5" s="205">
        <v>43518</v>
      </c>
      <c r="E5" s="205">
        <v>43533</v>
      </c>
      <c r="F5" s="205">
        <v>43710</v>
      </c>
      <c r="G5" s="205">
        <v>43719</v>
      </c>
      <c r="H5" s="205">
        <v>43732</v>
      </c>
      <c r="I5" s="205">
        <v>43768</v>
      </c>
      <c r="J5" s="205">
        <v>44034</v>
      </c>
      <c r="K5" s="205">
        <v>44295</v>
      </c>
      <c r="L5" s="205">
        <v>44708</v>
      </c>
      <c r="M5" s="205">
        <v>45114</v>
      </c>
      <c r="N5" s="842">
        <v>45471</v>
      </c>
      <c r="O5" s="190"/>
      <c r="P5" s="190"/>
      <c r="Q5" s="190"/>
      <c r="R5" s="190"/>
      <c r="S5" s="187"/>
      <c r="T5" s="249"/>
      <c r="U5" s="1405"/>
      <c r="V5" s="1405"/>
      <c r="W5" s="1406"/>
      <c r="X5" s="1407"/>
    </row>
    <row r="6" spans="3:24" ht="135" customHeight="1">
      <c r="C6" s="1485" t="s">
        <v>128</v>
      </c>
      <c r="D6" s="1486"/>
      <c r="E6" s="1487" t="s">
        <v>2452</v>
      </c>
      <c r="F6" s="1487"/>
      <c r="G6" s="1487"/>
      <c r="H6" s="1487"/>
      <c r="I6" s="1487"/>
      <c r="J6" s="1487"/>
      <c r="K6" s="1487"/>
      <c r="L6" s="1487"/>
      <c r="M6" s="1487"/>
      <c r="N6" s="1487"/>
      <c r="O6" s="1487"/>
      <c r="P6" s="1487"/>
      <c r="Q6" s="1487"/>
      <c r="R6" s="1487"/>
      <c r="S6" s="1487"/>
      <c r="T6" s="1487"/>
      <c r="U6" s="1487"/>
      <c r="V6" s="1487"/>
      <c r="W6" s="1487"/>
      <c r="X6" s="1488"/>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3832</v>
      </c>
      <c r="E9" s="1440" t="s">
        <v>6</v>
      </c>
      <c r="F9" s="34" t="s">
        <v>2266</v>
      </c>
      <c r="G9" s="363" t="s">
        <v>8</v>
      </c>
      <c r="H9" s="179" t="s">
        <v>188</v>
      </c>
      <c r="I9" s="416" t="s">
        <v>11</v>
      </c>
      <c r="J9" s="416" t="s">
        <v>11</v>
      </c>
      <c r="K9" s="416" t="s">
        <v>189</v>
      </c>
      <c r="L9" s="472">
        <v>2</v>
      </c>
      <c r="M9" s="472">
        <v>2</v>
      </c>
      <c r="N9" s="639">
        <f>+L9*M9</f>
        <v>4</v>
      </c>
      <c r="O9" s="950" t="str">
        <f>IF(N9&gt;=24,"MUY ALTO",IF(N9&gt;=10,"ALTO",IF(N9&gt;=6,"MEDIO","BAJO")))</f>
        <v>BAJO</v>
      </c>
      <c r="P9" s="639">
        <v>60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553">
        <f t="shared" ref="N10:N72" si="0">+L10*M10</f>
        <v>8</v>
      </c>
      <c r="O10" s="950" t="str">
        <f t="shared" ref="O10:O73" si="1">IF(N10&gt;=24,"MUY ALTO",IF(N10&gt;=10,"ALTO",IF(N10&gt;=6,"MEDIO","BAJO")))</f>
        <v>MEDIO</v>
      </c>
      <c r="P10" s="639">
        <v>25</v>
      </c>
      <c r="Q10" s="553">
        <f t="shared" ref="Q10:Q72" si="2">+N10*P10</f>
        <v>200</v>
      </c>
      <c r="R10" s="961" t="str">
        <f t="shared" ref="R10:R72" si="3">IF(Q10&gt;=600,"I",IF(Q10&gt;=150,"II",IF(Q10&gt;=40,"III",IF(Q10&gt;=20,"IV"))))</f>
        <v>II</v>
      </c>
      <c r="S10" s="246" t="str">
        <f t="shared" ref="S10:S72"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553">
        <f t="shared" si="0"/>
        <v>12</v>
      </c>
      <c r="O11" s="950" t="str">
        <f t="shared" si="1"/>
        <v>ALTO</v>
      </c>
      <c r="P11" s="639">
        <v>25</v>
      </c>
      <c r="Q11" s="553">
        <f t="shared" si="2"/>
        <v>300</v>
      </c>
      <c r="R11" s="961"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553">
        <f t="shared" si="0"/>
        <v>8</v>
      </c>
      <c r="O12" s="950" t="str">
        <f t="shared" si="1"/>
        <v>MEDIO</v>
      </c>
      <c r="P12" s="639">
        <v>25</v>
      </c>
      <c r="Q12" s="553">
        <f t="shared" si="2"/>
        <v>200</v>
      </c>
      <c r="R12" s="961"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553">
        <f t="shared" si="0"/>
        <v>8</v>
      </c>
      <c r="O13" s="950" t="str">
        <f t="shared" si="1"/>
        <v>MEDIO</v>
      </c>
      <c r="P13" s="639">
        <v>25</v>
      </c>
      <c r="Q13" s="553">
        <f t="shared" si="2"/>
        <v>200</v>
      </c>
      <c r="R13" s="961"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553">
        <f t="shared" si="0"/>
        <v>8</v>
      </c>
      <c r="O14" s="950" t="str">
        <f t="shared" si="1"/>
        <v>MEDIO</v>
      </c>
      <c r="P14" s="639">
        <v>25</v>
      </c>
      <c r="Q14" s="553">
        <f t="shared" si="2"/>
        <v>200</v>
      </c>
      <c r="R14" s="961"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553">
        <f t="shared" si="0"/>
        <v>4</v>
      </c>
      <c r="O15" s="950" t="str">
        <f t="shared" si="1"/>
        <v>BAJO</v>
      </c>
      <c r="P15" s="639">
        <v>100</v>
      </c>
      <c r="Q15" s="553">
        <f>+N15*P15</f>
        <v>400</v>
      </c>
      <c r="R15" s="961" t="str">
        <f>IF(Q15&gt;=600,"I",IF(Q15&gt;=150,"II",IF(Q15&gt;=40,"III",IF(Q15&gt;=20,"IV"))))</f>
        <v>II</v>
      </c>
      <c r="S15" s="246" t="str">
        <f t="shared" si="4"/>
        <v>ACEPTABLE CON CONTROL ESPECIFICO</v>
      </c>
      <c r="T15" s="161" t="s">
        <v>91</v>
      </c>
      <c r="U15" s="161" t="s">
        <v>91</v>
      </c>
      <c r="V15" s="161" t="s">
        <v>91</v>
      </c>
      <c r="W15" s="127" t="s">
        <v>2343</v>
      </c>
      <c r="X15" s="24" t="s">
        <v>190</v>
      </c>
    </row>
    <row r="16" spans="3:24" ht="400.2" customHeight="1">
      <c r="C16" s="1491"/>
      <c r="D16" s="1492"/>
      <c r="E16" s="1440"/>
      <c r="F16" s="184" t="s">
        <v>2273</v>
      </c>
      <c r="G16" s="363" t="s">
        <v>20</v>
      </c>
      <c r="H16" s="184" t="s">
        <v>202</v>
      </c>
      <c r="I16" s="552" t="s">
        <v>11</v>
      </c>
      <c r="J16" s="552" t="s">
        <v>196</v>
      </c>
      <c r="K16" s="552" t="s">
        <v>196</v>
      </c>
      <c r="L16" s="472">
        <v>2</v>
      </c>
      <c r="M16" s="472">
        <v>2</v>
      </c>
      <c r="N16" s="553">
        <f t="shared" si="0"/>
        <v>4</v>
      </c>
      <c r="O16" s="950" t="str">
        <f t="shared" si="1"/>
        <v>BAJO</v>
      </c>
      <c r="P16" s="639">
        <v>25</v>
      </c>
      <c r="Q16" s="553">
        <f t="shared" si="2"/>
        <v>100</v>
      </c>
      <c r="R16" s="961" t="str">
        <f t="shared" si="3"/>
        <v>III</v>
      </c>
      <c r="S16" s="246" t="str">
        <f t="shared" si="4"/>
        <v>MEJORABLE</v>
      </c>
      <c r="T16" s="161" t="s">
        <v>91</v>
      </c>
      <c r="U16" s="161" t="s">
        <v>91</v>
      </c>
      <c r="V16" s="161" t="s">
        <v>91</v>
      </c>
      <c r="W16" s="130" t="s">
        <v>2344</v>
      </c>
      <c r="X16" s="24" t="s">
        <v>13</v>
      </c>
    </row>
    <row r="17" spans="3:24" ht="400.2" customHeight="1">
      <c r="C17" s="1491"/>
      <c r="D17" s="1492"/>
      <c r="E17" s="1440"/>
      <c r="F17" s="188" t="s">
        <v>2274</v>
      </c>
      <c r="G17" s="363" t="s">
        <v>20</v>
      </c>
      <c r="H17" s="179" t="s">
        <v>246</v>
      </c>
      <c r="I17" s="409" t="s">
        <v>11</v>
      </c>
      <c r="J17" s="409" t="s">
        <v>11</v>
      </c>
      <c r="K17" s="409" t="s">
        <v>1338</v>
      </c>
      <c r="L17" s="472">
        <v>2</v>
      </c>
      <c r="M17" s="472">
        <v>2</v>
      </c>
      <c r="N17" s="553">
        <f t="shared" si="0"/>
        <v>4</v>
      </c>
      <c r="O17" s="950" t="str">
        <f t="shared" si="1"/>
        <v>BAJO</v>
      </c>
      <c r="P17" s="639">
        <v>25</v>
      </c>
      <c r="Q17" s="553">
        <f t="shared" si="2"/>
        <v>100</v>
      </c>
      <c r="R17" s="961" t="str">
        <f t="shared" si="3"/>
        <v>III</v>
      </c>
      <c r="S17" s="246" t="str">
        <f t="shared" si="4"/>
        <v>MEJORABLE</v>
      </c>
      <c r="T17" s="161" t="s">
        <v>91</v>
      </c>
      <c r="U17" s="161" t="s">
        <v>91</v>
      </c>
      <c r="V17" s="161" t="s">
        <v>91</v>
      </c>
      <c r="W17" s="137" t="s">
        <v>2345</v>
      </c>
      <c r="X17" s="24" t="s">
        <v>13</v>
      </c>
    </row>
    <row r="18" spans="3:24" ht="400.2" customHeight="1">
      <c r="C18" s="1491"/>
      <c r="D18" s="1492"/>
      <c r="E18" s="1440"/>
      <c r="F18" s="184" t="s">
        <v>2275</v>
      </c>
      <c r="G18" s="363" t="s">
        <v>20</v>
      </c>
      <c r="H18" s="184" t="s">
        <v>276</v>
      </c>
      <c r="I18" s="552" t="s">
        <v>11</v>
      </c>
      <c r="J18" s="552" t="s">
        <v>196</v>
      </c>
      <c r="K18" s="552" t="s">
        <v>196</v>
      </c>
      <c r="L18" s="472">
        <v>2</v>
      </c>
      <c r="M18" s="472">
        <v>2</v>
      </c>
      <c r="N18" s="553">
        <f t="shared" si="0"/>
        <v>4</v>
      </c>
      <c r="O18" s="950" t="str">
        <f t="shared" si="1"/>
        <v>BAJO</v>
      </c>
      <c r="P18" s="639">
        <v>25</v>
      </c>
      <c r="Q18" s="553">
        <f t="shared" si="2"/>
        <v>100</v>
      </c>
      <c r="R18" s="961" t="str">
        <f t="shared" si="3"/>
        <v>III</v>
      </c>
      <c r="S18" s="246" t="str">
        <f t="shared" si="4"/>
        <v>MEJORABLE</v>
      </c>
      <c r="T18" s="161" t="s">
        <v>91</v>
      </c>
      <c r="U18" s="161" t="s">
        <v>91</v>
      </c>
      <c r="V18" s="161" t="s">
        <v>91</v>
      </c>
      <c r="W18" s="130" t="s">
        <v>2346</v>
      </c>
      <c r="X18" s="24" t="s">
        <v>13</v>
      </c>
    </row>
    <row r="19" spans="3:24" ht="400.2" customHeight="1">
      <c r="C19" s="1491"/>
      <c r="D19" s="1492"/>
      <c r="E19" s="1440"/>
      <c r="F19" s="184" t="s">
        <v>2276</v>
      </c>
      <c r="G19" s="363" t="s">
        <v>203</v>
      </c>
      <c r="H19" s="5" t="s">
        <v>1342</v>
      </c>
      <c r="I19" s="552" t="s">
        <v>11</v>
      </c>
      <c r="J19" s="552" t="s">
        <v>196</v>
      </c>
      <c r="K19" s="552" t="s">
        <v>1338</v>
      </c>
      <c r="L19" s="472">
        <v>2</v>
      </c>
      <c r="M19" s="472">
        <v>2</v>
      </c>
      <c r="N19" s="553">
        <f t="shared" si="0"/>
        <v>4</v>
      </c>
      <c r="O19" s="950" t="str">
        <f t="shared" si="1"/>
        <v>BAJO</v>
      </c>
      <c r="P19" s="639">
        <v>25</v>
      </c>
      <c r="Q19" s="553">
        <f t="shared" si="2"/>
        <v>100</v>
      </c>
      <c r="R19" s="961"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553">
        <f t="shared" si="0"/>
        <v>4</v>
      </c>
      <c r="O20" s="950" t="str">
        <f t="shared" si="1"/>
        <v>BAJO</v>
      </c>
      <c r="P20" s="639">
        <v>25</v>
      </c>
      <c r="Q20" s="553">
        <f t="shared" si="2"/>
        <v>100</v>
      </c>
      <c r="R20" s="961" t="str">
        <f t="shared" si="3"/>
        <v>III</v>
      </c>
      <c r="S20" s="246" t="str">
        <f t="shared" si="4"/>
        <v>MEJORABLE</v>
      </c>
      <c r="T20" s="161" t="s">
        <v>91</v>
      </c>
      <c r="U20" s="161" t="s">
        <v>91</v>
      </c>
      <c r="V20" s="161" t="s">
        <v>91</v>
      </c>
      <c r="W20" s="130" t="s">
        <v>2348</v>
      </c>
      <c r="X20" s="24" t="s">
        <v>13</v>
      </c>
    </row>
    <row r="21" spans="3:24" ht="400.2" customHeight="1">
      <c r="C21" s="1491"/>
      <c r="D21" s="1492"/>
      <c r="E21" s="1440"/>
      <c r="F21" s="184" t="s">
        <v>2278</v>
      </c>
      <c r="G21" s="363" t="s">
        <v>1242</v>
      </c>
      <c r="H21" s="178" t="s">
        <v>1346</v>
      </c>
      <c r="I21" s="409" t="s">
        <v>11</v>
      </c>
      <c r="J21" s="409" t="s">
        <v>11</v>
      </c>
      <c r="K21" s="417" t="s">
        <v>204</v>
      </c>
      <c r="L21" s="472">
        <v>2</v>
      </c>
      <c r="M21" s="472">
        <v>4</v>
      </c>
      <c r="N21" s="553">
        <f t="shared" si="0"/>
        <v>8</v>
      </c>
      <c r="O21" s="950" t="str">
        <f t="shared" si="1"/>
        <v>MEDIO</v>
      </c>
      <c r="P21" s="639">
        <v>25</v>
      </c>
      <c r="Q21" s="553">
        <f t="shared" si="2"/>
        <v>200</v>
      </c>
      <c r="R21" s="961" t="str">
        <f t="shared" si="3"/>
        <v>II</v>
      </c>
      <c r="S21" s="246" t="str">
        <f t="shared" si="4"/>
        <v>ACEPTABLE CON CONTROL ESPECIFICO</v>
      </c>
      <c r="T21" s="161" t="s">
        <v>91</v>
      </c>
      <c r="U21" s="161" t="s">
        <v>91</v>
      </c>
      <c r="V21" s="161" t="s">
        <v>91</v>
      </c>
      <c r="W21" s="142" t="s">
        <v>2349</v>
      </c>
      <c r="X21" s="29" t="s">
        <v>13</v>
      </c>
    </row>
    <row r="22" spans="3:24" ht="400.2" customHeight="1">
      <c r="C22" s="1491"/>
      <c r="D22" s="1492"/>
      <c r="E22" s="1440"/>
      <c r="F22" s="184" t="s">
        <v>2279</v>
      </c>
      <c r="G22" s="363" t="s">
        <v>86</v>
      </c>
      <c r="H22" s="184" t="s">
        <v>1347</v>
      </c>
      <c r="I22" s="552" t="s">
        <v>11</v>
      </c>
      <c r="J22" s="552" t="s">
        <v>196</v>
      </c>
      <c r="K22" s="552" t="s">
        <v>196</v>
      </c>
      <c r="L22" s="472">
        <v>2</v>
      </c>
      <c r="M22" s="472">
        <v>2</v>
      </c>
      <c r="N22" s="553">
        <f t="shared" si="0"/>
        <v>4</v>
      </c>
      <c r="O22" s="950" t="str">
        <f t="shared" si="1"/>
        <v>BAJO</v>
      </c>
      <c r="P22" s="639">
        <v>25</v>
      </c>
      <c r="Q22" s="553">
        <f t="shared" si="2"/>
        <v>100</v>
      </c>
      <c r="R22" s="961"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553">
        <f t="shared" si="0"/>
        <v>4</v>
      </c>
      <c r="O23" s="950" t="str">
        <f t="shared" si="1"/>
        <v>BAJO</v>
      </c>
      <c r="P23" s="639">
        <v>25</v>
      </c>
      <c r="Q23" s="553">
        <f t="shared" si="2"/>
        <v>100</v>
      </c>
      <c r="R23" s="961" t="str">
        <f t="shared" si="3"/>
        <v>III</v>
      </c>
      <c r="S23" s="246" t="str">
        <f t="shared" si="4"/>
        <v>MEJORABLE</v>
      </c>
      <c r="T23" s="161" t="s">
        <v>91</v>
      </c>
      <c r="U23" s="161" t="s">
        <v>91</v>
      </c>
      <c r="V23" s="161" t="s">
        <v>91</v>
      </c>
      <c r="W23" s="551" t="s">
        <v>2351</v>
      </c>
      <c r="X23" s="25" t="s">
        <v>13</v>
      </c>
    </row>
    <row r="24" spans="3:24" ht="400.2" customHeight="1">
      <c r="C24" s="1491"/>
      <c r="D24" s="1493" t="s">
        <v>3833</v>
      </c>
      <c r="E24" s="1440" t="s">
        <v>6</v>
      </c>
      <c r="F24" s="184" t="s">
        <v>2269</v>
      </c>
      <c r="G24" s="363" t="s">
        <v>195</v>
      </c>
      <c r="H24" s="5" t="s">
        <v>197</v>
      </c>
      <c r="I24" s="552" t="s">
        <v>858</v>
      </c>
      <c r="J24" s="552" t="s">
        <v>196</v>
      </c>
      <c r="K24" s="552" t="s">
        <v>1338</v>
      </c>
      <c r="L24" s="472">
        <v>2</v>
      </c>
      <c r="M24" s="472">
        <v>2</v>
      </c>
      <c r="N24" s="553">
        <f t="shared" si="0"/>
        <v>4</v>
      </c>
      <c r="O24" s="950" t="str">
        <f t="shared" si="1"/>
        <v>BAJO</v>
      </c>
      <c r="P24" s="639">
        <v>25</v>
      </c>
      <c r="Q24" s="553">
        <f t="shared" si="2"/>
        <v>100</v>
      </c>
      <c r="R24" s="961"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553">
        <f t="shared" si="0"/>
        <v>8</v>
      </c>
      <c r="O25" s="950" t="str">
        <f t="shared" si="1"/>
        <v>MEDIO</v>
      </c>
      <c r="P25" s="639">
        <v>25</v>
      </c>
      <c r="Q25" s="553">
        <f t="shared" si="2"/>
        <v>200</v>
      </c>
      <c r="R25" s="961"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553">
        <f t="shared" si="0"/>
        <v>4</v>
      </c>
      <c r="O26" s="950" t="str">
        <f t="shared" si="1"/>
        <v>BAJO</v>
      </c>
      <c r="P26" s="639">
        <v>25</v>
      </c>
      <c r="Q26" s="553">
        <f t="shared" si="2"/>
        <v>100</v>
      </c>
      <c r="R26" s="961"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553">
        <f t="shared" si="0"/>
        <v>4</v>
      </c>
      <c r="O27" s="950" t="str">
        <f t="shared" si="1"/>
        <v>BAJO</v>
      </c>
      <c r="P27" s="639">
        <v>25</v>
      </c>
      <c r="Q27" s="553">
        <f t="shared" si="2"/>
        <v>100</v>
      </c>
      <c r="R27" s="961"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553">
        <f t="shared" si="0"/>
        <v>4</v>
      </c>
      <c r="O28" s="950" t="str">
        <f t="shared" si="1"/>
        <v>BAJO</v>
      </c>
      <c r="P28" s="639">
        <v>25</v>
      </c>
      <c r="Q28" s="553">
        <f t="shared" si="2"/>
        <v>100</v>
      </c>
      <c r="R28" s="961"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553">
        <f t="shared" si="0"/>
        <v>8</v>
      </c>
      <c r="O29" s="950" t="str">
        <f t="shared" si="1"/>
        <v>MEDIO</v>
      </c>
      <c r="P29" s="639">
        <v>25</v>
      </c>
      <c r="Q29" s="553">
        <f t="shared" si="2"/>
        <v>200</v>
      </c>
      <c r="R29" s="961"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553">
        <f t="shared" si="0"/>
        <v>8</v>
      </c>
      <c r="O30" s="950" t="str">
        <f t="shared" si="1"/>
        <v>MEDIO</v>
      </c>
      <c r="P30" s="639">
        <v>25</v>
      </c>
      <c r="Q30" s="553">
        <f t="shared" si="2"/>
        <v>200</v>
      </c>
      <c r="R30" s="961"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2286</v>
      </c>
      <c r="G31" s="363" t="s">
        <v>8</v>
      </c>
      <c r="H31" s="179" t="s">
        <v>1339</v>
      </c>
      <c r="I31" s="416" t="s">
        <v>11</v>
      </c>
      <c r="J31" s="416" t="s">
        <v>1340</v>
      </c>
      <c r="K31" s="416" t="s">
        <v>11</v>
      </c>
      <c r="L31" s="472">
        <v>2</v>
      </c>
      <c r="M31" s="472">
        <v>4</v>
      </c>
      <c r="N31" s="553">
        <f t="shared" si="0"/>
        <v>8</v>
      </c>
      <c r="O31" s="950" t="str">
        <f t="shared" si="1"/>
        <v>MEDIO</v>
      </c>
      <c r="P31" s="639">
        <v>25</v>
      </c>
      <c r="Q31" s="553">
        <f t="shared" si="2"/>
        <v>200</v>
      </c>
      <c r="R31" s="961"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553">
        <f t="shared" si="0"/>
        <v>4</v>
      </c>
      <c r="O32" s="950" t="str">
        <f t="shared" si="1"/>
        <v>BAJO</v>
      </c>
      <c r="P32" s="639">
        <v>100</v>
      </c>
      <c r="Q32" s="553">
        <f t="shared" si="2"/>
        <v>400</v>
      </c>
      <c r="R32" s="961"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553">
        <f t="shared" si="0"/>
        <v>4</v>
      </c>
      <c r="O33" s="950" t="str">
        <f t="shared" si="1"/>
        <v>BAJO</v>
      </c>
      <c r="P33" s="639">
        <v>25</v>
      </c>
      <c r="Q33" s="553">
        <f t="shared" si="2"/>
        <v>100</v>
      </c>
      <c r="R33" s="961"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553">
        <f t="shared" si="0"/>
        <v>4</v>
      </c>
      <c r="O34" s="950" t="str">
        <f t="shared" si="1"/>
        <v>BAJO</v>
      </c>
      <c r="P34" s="639">
        <v>25</v>
      </c>
      <c r="Q34" s="553">
        <f t="shared" si="2"/>
        <v>100</v>
      </c>
      <c r="R34" s="961"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553">
        <f t="shared" si="0"/>
        <v>8</v>
      </c>
      <c r="O35" s="950" t="str">
        <f t="shared" si="1"/>
        <v>MEDIO</v>
      </c>
      <c r="P35" s="639">
        <v>25</v>
      </c>
      <c r="Q35" s="553">
        <f t="shared" si="2"/>
        <v>200</v>
      </c>
      <c r="R35" s="961"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553">
        <f t="shared" si="0"/>
        <v>8</v>
      </c>
      <c r="O36" s="950" t="str">
        <f t="shared" si="1"/>
        <v>MEDIO</v>
      </c>
      <c r="P36" s="639">
        <v>25</v>
      </c>
      <c r="Q36" s="553">
        <f t="shared" si="2"/>
        <v>200</v>
      </c>
      <c r="R36" s="961"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553">
        <f t="shared" si="0"/>
        <v>4</v>
      </c>
      <c r="O37" s="950" t="str">
        <f t="shared" si="1"/>
        <v>BAJO</v>
      </c>
      <c r="P37" s="639">
        <v>25</v>
      </c>
      <c r="Q37" s="553">
        <f t="shared" si="2"/>
        <v>100</v>
      </c>
      <c r="R37" s="961"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553">
        <f t="shared" si="0"/>
        <v>4</v>
      </c>
      <c r="O38" s="950" t="str">
        <f t="shared" si="1"/>
        <v>BAJO</v>
      </c>
      <c r="P38" s="639">
        <v>25</v>
      </c>
      <c r="Q38" s="553">
        <f t="shared" si="2"/>
        <v>100</v>
      </c>
      <c r="R38" s="961"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553">
        <f t="shared" si="0"/>
        <v>4</v>
      </c>
      <c r="O39" s="950" t="str">
        <f t="shared" si="1"/>
        <v>BAJO</v>
      </c>
      <c r="P39" s="639">
        <v>25</v>
      </c>
      <c r="Q39" s="553">
        <f t="shared" si="2"/>
        <v>100</v>
      </c>
      <c r="R39" s="961"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2292</v>
      </c>
      <c r="G40" s="363" t="s">
        <v>1216</v>
      </c>
      <c r="H40" s="184" t="s">
        <v>200</v>
      </c>
      <c r="I40" s="409" t="s">
        <v>11</v>
      </c>
      <c r="J40" s="409" t="s">
        <v>11</v>
      </c>
      <c r="K40" s="409" t="s">
        <v>11</v>
      </c>
      <c r="L40" s="472">
        <v>2</v>
      </c>
      <c r="M40" s="472">
        <v>2</v>
      </c>
      <c r="N40" s="553">
        <f t="shared" si="0"/>
        <v>4</v>
      </c>
      <c r="O40" s="950" t="str">
        <f t="shared" si="1"/>
        <v>BAJO</v>
      </c>
      <c r="P40" s="639">
        <v>25</v>
      </c>
      <c r="Q40" s="553">
        <f t="shared" si="2"/>
        <v>100</v>
      </c>
      <c r="R40" s="961" t="str">
        <f t="shared" si="3"/>
        <v>III</v>
      </c>
      <c r="S40" s="246" t="str">
        <f t="shared" si="4"/>
        <v>MEJORABLE</v>
      </c>
      <c r="T40" s="161" t="s">
        <v>91</v>
      </c>
      <c r="U40" s="161" t="s">
        <v>91</v>
      </c>
      <c r="V40" s="161" t="s">
        <v>1358</v>
      </c>
      <c r="W40" s="130" t="s">
        <v>2372</v>
      </c>
      <c r="X40" s="24" t="s">
        <v>13</v>
      </c>
    </row>
    <row r="41" spans="3:24" ht="400.2" customHeight="1">
      <c r="C41" s="1491"/>
      <c r="D41" s="1493"/>
      <c r="E41" s="1440"/>
      <c r="F41" s="184" t="s">
        <v>2293</v>
      </c>
      <c r="G41" s="363" t="s">
        <v>20</v>
      </c>
      <c r="H41" s="179" t="s">
        <v>273</v>
      </c>
      <c r="I41" s="416" t="s">
        <v>196</v>
      </c>
      <c r="J41" s="416" t="s">
        <v>1359</v>
      </c>
      <c r="K41" s="416" t="s">
        <v>1360</v>
      </c>
      <c r="L41" s="472">
        <v>2</v>
      </c>
      <c r="M41" s="472">
        <v>2</v>
      </c>
      <c r="N41" s="553">
        <f t="shared" si="0"/>
        <v>4</v>
      </c>
      <c r="O41" s="950" t="str">
        <f t="shared" si="1"/>
        <v>BAJO</v>
      </c>
      <c r="P41" s="639">
        <v>25</v>
      </c>
      <c r="Q41" s="553">
        <f t="shared" si="2"/>
        <v>100</v>
      </c>
      <c r="R41" s="961" t="str">
        <f t="shared" si="3"/>
        <v>III</v>
      </c>
      <c r="S41" s="246" t="str">
        <f t="shared" si="4"/>
        <v>MEJORABLE</v>
      </c>
      <c r="T41" s="161" t="s">
        <v>91</v>
      </c>
      <c r="U41" s="161" t="s">
        <v>91</v>
      </c>
      <c r="V41" s="161" t="s">
        <v>91</v>
      </c>
      <c r="W41" s="550" t="s">
        <v>2373</v>
      </c>
      <c r="X41" s="24" t="s">
        <v>190</v>
      </c>
    </row>
    <row r="42" spans="3:24" ht="400.2" customHeight="1">
      <c r="C42" s="1491"/>
      <c r="D42" s="1493"/>
      <c r="E42" s="1440"/>
      <c r="F42" s="184" t="s">
        <v>2288</v>
      </c>
      <c r="G42" s="363" t="s">
        <v>20</v>
      </c>
      <c r="H42" s="184" t="s">
        <v>1354</v>
      </c>
      <c r="I42" s="552" t="s">
        <v>11</v>
      </c>
      <c r="J42" s="552" t="s">
        <v>196</v>
      </c>
      <c r="K42" s="552" t="s">
        <v>196</v>
      </c>
      <c r="L42" s="472">
        <v>2</v>
      </c>
      <c r="M42" s="472">
        <v>2</v>
      </c>
      <c r="N42" s="553">
        <f t="shared" si="0"/>
        <v>4</v>
      </c>
      <c r="O42" s="950" t="str">
        <f t="shared" si="1"/>
        <v>BAJO</v>
      </c>
      <c r="P42" s="639">
        <v>25</v>
      </c>
      <c r="Q42" s="553">
        <f t="shared" si="2"/>
        <v>100</v>
      </c>
      <c r="R42" s="961" t="str">
        <f t="shared" si="3"/>
        <v>III</v>
      </c>
      <c r="S42" s="246" t="str">
        <f t="shared" si="4"/>
        <v>MEJORABLE</v>
      </c>
      <c r="T42" s="161" t="s">
        <v>91</v>
      </c>
      <c r="U42" s="161" t="s">
        <v>91</v>
      </c>
      <c r="V42" s="161" t="s">
        <v>861</v>
      </c>
      <c r="W42" s="130" t="s">
        <v>2374</v>
      </c>
      <c r="X42" s="24" t="s">
        <v>13</v>
      </c>
    </row>
    <row r="43" spans="3:24" ht="400.2" customHeight="1">
      <c r="C43" s="1491"/>
      <c r="D43" s="1493"/>
      <c r="E43" s="1440"/>
      <c r="F43" s="184" t="s">
        <v>2294</v>
      </c>
      <c r="G43" s="363" t="s">
        <v>20</v>
      </c>
      <c r="H43" s="184" t="s">
        <v>201</v>
      </c>
      <c r="I43" s="552" t="s">
        <v>11</v>
      </c>
      <c r="J43" s="552" t="s">
        <v>196</v>
      </c>
      <c r="K43" s="552" t="s">
        <v>196</v>
      </c>
      <c r="L43" s="472">
        <v>2</v>
      </c>
      <c r="M43" s="472">
        <v>2</v>
      </c>
      <c r="N43" s="553">
        <f t="shared" si="0"/>
        <v>4</v>
      </c>
      <c r="O43" s="950" t="str">
        <f t="shared" si="1"/>
        <v>BAJO</v>
      </c>
      <c r="P43" s="639">
        <v>25</v>
      </c>
      <c r="Q43" s="553">
        <f t="shared" si="2"/>
        <v>100</v>
      </c>
      <c r="R43" s="961" t="str">
        <f t="shared" si="3"/>
        <v>III</v>
      </c>
      <c r="S43" s="246" t="str">
        <f t="shared" si="4"/>
        <v>MEJORABLE</v>
      </c>
      <c r="T43" s="161" t="s">
        <v>91</v>
      </c>
      <c r="U43" s="161" t="s">
        <v>91</v>
      </c>
      <c r="V43" s="161" t="s">
        <v>862</v>
      </c>
      <c r="W43" s="130" t="s">
        <v>2375</v>
      </c>
      <c r="X43" s="24" t="s">
        <v>13</v>
      </c>
    </row>
    <row r="44" spans="3:24" ht="400.2" customHeight="1">
      <c r="C44" s="1441" t="s">
        <v>78</v>
      </c>
      <c r="D44" s="1752" t="s">
        <v>3834</v>
      </c>
      <c r="E44" s="1440" t="s">
        <v>6</v>
      </c>
      <c r="F44" s="179" t="s">
        <v>556</v>
      </c>
      <c r="G44" s="363" t="s">
        <v>20</v>
      </c>
      <c r="H44" s="178" t="s">
        <v>30</v>
      </c>
      <c r="I44" s="417" t="s">
        <v>11</v>
      </c>
      <c r="J44" s="417" t="s">
        <v>85</v>
      </c>
      <c r="K44" s="417" t="s">
        <v>11</v>
      </c>
      <c r="L44" s="472">
        <v>2</v>
      </c>
      <c r="M44" s="472">
        <v>2</v>
      </c>
      <c r="N44" s="553">
        <f t="shared" si="0"/>
        <v>4</v>
      </c>
      <c r="O44" s="950" t="str">
        <f t="shared" si="1"/>
        <v>BAJO</v>
      </c>
      <c r="P44" s="639">
        <v>100</v>
      </c>
      <c r="Q44" s="553">
        <f t="shared" si="2"/>
        <v>400</v>
      </c>
      <c r="R44" s="961" t="str">
        <f t="shared" si="3"/>
        <v>II</v>
      </c>
      <c r="S44" s="246" t="str">
        <f t="shared" si="4"/>
        <v>ACEPTABLE CON CONTROL ESPECIFICO</v>
      </c>
      <c r="T44" s="161" t="s">
        <v>13</v>
      </c>
      <c r="U44" s="161" t="s">
        <v>13</v>
      </c>
      <c r="V44" s="27" t="s">
        <v>88</v>
      </c>
      <c r="W44" s="142" t="s">
        <v>2376</v>
      </c>
      <c r="X44" s="544" t="s">
        <v>13</v>
      </c>
    </row>
    <row r="45" spans="3:24" ht="400.2" customHeight="1">
      <c r="C45" s="1441"/>
      <c r="D45" s="1752"/>
      <c r="E45" s="1440"/>
      <c r="F45" s="184" t="s">
        <v>2276</v>
      </c>
      <c r="G45" s="363" t="s">
        <v>203</v>
      </c>
      <c r="H45" s="5" t="s">
        <v>1342</v>
      </c>
      <c r="I45" s="552" t="s">
        <v>11</v>
      </c>
      <c r="J45" s="552" t="s">
        <v>196</v>
      </c>
      <c r="K45" s="552" t="s">
        <v>196</v>
      </c>
      <c r="L45" s="472">
        <v>2</v>
      </c>
      <c r="M45" s="472">
        <v>2</v>
      </c>
      <c r="N45" s="553">
        <f t="shared" si="0"/>
        <v>4</v>
      </c>
      <c r="O45" s="950" t="str">
        <f t="shared" si="1"/>
        <v>BAJO</v>
      </c>
      <c r="P45" s="639">
        <v>25</v>
      </c>
      <c r="Q45" s="553">
        <f t="shared" si="2"/>
        <v>100</v>
      </c>
      <c r="R45" s="961" t="str">
        <f t="shared" si="3"/>
        <v>III</v>
      </c>
      <c r="S45" s="246" t="str">
        <f t="shared" si="4"/>
        <v>MEJORABLE</v>
      </c>
      <c r="T45" s="161" t="s">
        <v>91</v>
      </c>
      <c r="U45" s="161" t="s">
        <v>91</v>
      </c>
      <c r="V45" s="161" t="s">
        <v>1343</v>
      </c>
      <c r="W45" s="142" t="s">
        <v>2377</v>
      </c>
      <c r="X45" s="24" t="s">
        <v>13</v>
      </c>
    </row>
    <row r="46" spans="3:24" ht="400.2" customHeight="1">
      <c r="C46" s="1441"/>
      <c r="D46" s="1752"/>
      <c r="E46" s="1440"/>
      <c r="F46" s="184" t="s">
        <v>2295</v>
      </c>
      <c r="G46" s="363" t="s">
        <v>20</v>
      </c>
      <c r="H46" s="5" t="s">
        <v>199</v>
      </c>
      <c r="I46" s="552" t="s">
        <v>11</v>
      </c>
      <c r="J46" s="552" t="s">
        <v>196</v>
      </c>
      <c r="K46" s="552" t="s">
        <v>196</v>
      </c>
      <c r="L46" s="472">
        <v>2</v>
      </c>
      <c r="M46" s="472">
        <v>2</v>
      </c>
      <c r="N46" s="553">
        <f t="shared" si="0"/>
        <v>4</v>
      </c>
      <c r="O46" s="950" t="str">
        <f t="shared" si="1"/>
        <v>BAJO</v>
      </c>
      <c r="P46" s="639">
        <v>25</v>
      </c>
      <c r="Q46" s="553">
        <f t="shared" si="2"/>
        <v>100</v>
      </c>
      <c r="R46" s="961" t="str">
        <f t="shared" si="3"/>
        <v>III</v>
      </c>
      <c r="S46" s="246" t="str">
        <f t="shared" si="4"/>
        <v>MEJORABLE</v>
      </c>
      <c r="T46" s="161" t="s">
        <v>91</v>
      </c>
      <c r="U46" s="161" t="s">
        <v>91</v>
      </c>
      <c r="V46" s="161" t="s">
        <v>863</v>
      </c>
      <c r="W46" s="127" t="s">
        <v>2378</v>
      </c>
      <c r="X46" s="24" t="s">
        <v>190</v>
      </c>
    </row>
    <row r="47" spans="3:24" ht="400.2" customHeight="1">
      <c r="C47" s="1441"/>
      <c r="D47" s="1752"/>
      <c r="E47" s="1440"/>
      <c r="F47" s="179" t="s">
        <v>2379</v>
      </c>
      <c r="G47" s="363" t="s">
        <v>20</v>
      </c>
      <c r="H47" s="179" t="s">
        <v>1362</v>
      </c>
      <c r="I47" s="416" t="s">
        <v>11</v>
      </c>
      <c r="J47" s="416" t="s">
        <v>11</v>
      </c>
      <c r="K47" s="552" t="s">
        <v>196</v>
      </c>
      <c r="L47" s="472">
        <v>2</v>
      </c>
      <c r="M47" s="472">
        <v>2</v>
      </c>
      <c r="N47" s="553">
        <f t="shared" si="0"/>
        <v>4</v>
      </c>
      <c r="O47" s="950" t="str">
        <f t="shared" si="1"/>
        <v>BAJO</v>
      </c>
      <c r="P47" s="639">
        <v>25</v>
      </c>
      <c r="Q47" s="553">
        <f t="shared" si="2"/>
        <v>100</v>
      </c>
      <c r="R47" s="961" t="str">
        <f t="shared" si="3"/>
        <v>III</v>
      </c>
      <c r="S47" s="246" t="str">
        <f t="shared" si="4"/>
        <v>MEJORABLE</v>
      </c>
      <c r="T47" s="161" t="s">
        <v>91</v>
      </c>
      <c r="U47" s="161" t="s">
        <v>91</v>
      </c>
      <c r="V47" s="161" t="s">
        <v>861</v>
      </c>
      <c r="W47" s="130" t="s">
        <v>2380</v>
      </c>
      <c r="X47" s="24" t="s">
        <v>13</v>
      </c>
    </row>
    <row r="48" spans="3:24" ht="400.2" customHeight="1">
      <c r="C48" s="1441"/>
      <c r="D48" s="1752"/>
      <c r="E48" s="1440"/>
      <c r="F48" s="184" t="s">
        <v>2296</v>
      </c>
      <c r="G48" s="363" t="s">
        <v>203</v>
      </c>
      <c r="H48" s="5" t="s">
        <v>1363</v>
      </c>
      <c r="I48" s="552" t="s">
        <v>11</v>
      </c>
      <c r="J48" s="552" t="s">
        <v>11</v>
      </c>
      <c r="K48" s="552" t="s">
        <v>1179</v>
      </c>
      <c r="L48" s="472">
        <v>2</v>
      </c>
      <c r="M48" s="472">
        <v>2</v>
      </c>
      <c r="N48" s="553">
        <f t="shared" si="0"/>
        <v>4</v>
      </c>
      <c r="O48" s="950" t="str">
        <f t="shared" si="1"/>
        <v>BAJO</v>
      </c>
      <c r="P48" s="639">
        <v>25</v>
      </c>
      <c r="Q48" s="553">
        <f t="shared" si="2"/>
        <v>100</v>
      </c>
      <c r="R48" s="961" t="str">
        <f t="shared" si="3"/>
        <v>III</v>
      </c>
      <c r="S48" s="246" t="str">
        <f t="shared" si="4"/>
        <v>MEJORABLE</v>
      </c>
      <c r="T48" s="161" t="s">
        <v>13</v>
      </c>
      <c r="U48" s="161" t="s">
        <v>13</v>
      </c>
      <c r="V48" s="161" t="s">
        <v>13</v>
      </c>
      <c r="W48" s="549" t="s">
        <v>2381</v>
      </c>
      <c r="X48" s="24" t="s">
        <v>13</v>
      </c>
    </row>
    <row r="49" spans="3:24" ht="400.2" customHeight="1">
      <c r="C49" s="1441"/>
      <c r="D49" s="1752"/>
      <c r="E49" s="1440"/>
      <c r="F49" s="184" t="s">
        <v>2288</v>
      </c>
      <c r="G49" s="363" t="s">
        <v>20</v>
      </c>
      <c r="H49" s="184" t="s">
        <v>1354</v>
      </c>
      <c r="I49" s="552" t="s">
        <v>11</v>
      </c>
      <c r="J49" s="552" t="s">
        <v>196</v>
      </c>
      <c r="K49" s="552" t="s">
        <v>196</v>
      </c>
      <c r="L49" s="472">
        <v>2</v>
      </c>
      <c r="M49" s="472">
        <v>2</v>
      </c>
      <c r="N49" s="553">
        <f t="shared" si="0"/>
        <v>4</v>
      </c>
      <c r="O49" s="950" t="str">
        <f t="shared" si="1"/>
        <v>BAJO</v>
      </c>
      <c r="P49" s="639">
        <v>25</v>
      </c>
      <c r="Q49" s="553">
        <f t="shared" si="2"/>
        <v>100</v>
      </c>
      <c r="R49" s="961" t="str">
        <f t="shared" si="3"/>
        <v>III</v>
      </c>
      <c r="S49" s="246" t="str">
        <f t="shared" si="4"/>
        <v>MEJORABLE</v>
      </c>
      <c r="T49" s="161" t="s">
        <v>91</v>
      </c>
      <c r="U49" s="161" t="s">
        <v>91</v>
      </c>
      <c r="V49" s="161" t="s">
        <v>861</v>
      </c>
      <c r="W49" s="130" t="s">
        <v>2382</v>
      </c>
      <c r="X49" s="24" t="s">
        <v>13</v>
      </c>
    </row>
    <row r="50" spans="3:24" ht="400.2" customHeight="1">
      <c r="C50" s="1441"/>
      <c r="D50" s="1752"/>
      <c r="E50" s="1440"/>
      <c r="F50" s="184" t="s">
        <v>2297</v>
      </c>
      <c r="G50" s="363" t="s">
        <v>86</v>
      </c>
      <c r="H50" s="184" t="s">
        <v>1347</v>
      </c>
      <c r="I50" s="552" t="s">
        <v>11</v>
      </c>
      <c r="J50" s="552" t="s">
        <v>196</v>
      </c>
      <c r="K50" s="552" t="s">
        <v>196</v>
      </c>
      <c r="L50" s="472">
        <v>2</v>
      </c>
      <c r="M50" s="472">
        <v>2</v>
      </c>
      <c r="N50" s="553">
        <f t="shared" si="0"/>
        <v>4</v>
      </c>
      <c r="O50" s="950" t="str">
        <f t="shared" si="1"/>
        <v>BAJO</v>
      </c>
      <c r="P50" s="639">
        <v>25</v>
      </c>
      <c r="Q50" s="553">
        <f t="shared" si="2"/>
        <v>100</v>
      </c>
      <c r="R50" s="961" t="str">
        <f t="shared" si="3"/>
        <v>III</v>
      </c>
      <c r="S50" s="246" t="str">
        <f t="shared" si="4"/>
        <v>MEJORABLE</v>
      </c>
      <c r="T50" s="161" t="s">
        <v>91</v>
      </c>
      <c r="U50" s="161" t="s">
        <v>91</v>
      </c>
      <c r="V50" s="161" t="s">
        <v>91</v>
      </c>
      <c r="W50" s="549" t="s">
        <v>2383</v>
      </c>
      <c r="X50" s="24" t="s">
        <v>190</v>
      </c>
    </row>
    <row r="51" spans="3:24" ht="400.2" customHeight="1">
      <c r="C51" s="1441"/>
      <c r="D51" s="1752"/>
      <c r="E51" s="1440"/>
      <c r="F51" s="184" t="s">
        <v>2298</v>
      </c>
      <c r="G51" s="363" t="s">
        <v>203</v>
      </c>
      <c r="H51" s="5" t="s">
        <v>214</v>
      </c>
      <c r="I51" s="552" t="s">
        <v>11</v>
      </c>
      <c r="J51" s="552" t="s">
        <v>196</v>
      </c>
      <c r="K51" s="552" t="s">
        <v>1338</v>
      </c>
      <c r="L51" s="472">
        <v>2</v>
      </c>
      <c r="M51" s="472">
        <v>2</v>
      </c>
      <c r="N51" s="553">
        <f t="shared" si="0"/>
        <v>4</v>
      </c>
      <c r="O51" s="950" t="str">
        <f t="shared" si="1"/>
        <v>BAJO</v>
      </c>
      <c r="P51" s="639">
        <v>25</v>
      </c>
      <c r="Q51" s="553">
        <f t="shared" si="2"/>
        <v>100</v>
      </c>
      <c r="R51" s="961" t="str">
        <f t="shared" si="3"/>
        <v>III</v>
      </c>
      <c r="S51" s="246" t="str">
        <f t="shared" si="4"/>
        <v>MEJORABLE</v>
      </c>
      <c r="T51" s="161" t="s">
        <v>91</v>
      </c>
      <c r="U51" s="161" t="s">
        <v>91</v>
      </c>
      <c r="V51" s="161" t="s">
        <v>91</v>
      </c>
      <c r="W51" s="550" t="s">
        <v>2384</v>
      </c>
      <c r="X51" s="31" t="s">
        <v>13</v>
      </c>
    </row>
    <row r="52" spans="3:24" ht="400.2" customHeight="1">
      <c r="C52" s="1441"/>
      <c r="D52" s="1752"/>
      <c r="E52" s="1440"/>
      <c r="F52" s="5" t="s">
        <v>2300</v>
      </c>
      <c r="G52" s="363" t="s">
        <v>20</v>
      </c>
      <c r="H52" s="5" t="s">
        <v>1364</v>
      </c>
      <c r="I52" s="417" t="s">
        <v>11</v>
      </c>
      <c r="J52" s="417" t="s">
        <v>11</v>
      </c>
      <c r="K52" s="417" t="s">
        <v>11</v>
      </c>
      <c r="L52" s="472">
        <v>2</v>
      </c>
      <c r="M52" s="472">
        <v>2</v>
      </c>
      <c r="N52" s="553">
        <f t="shared" si="0"/>
        <v>4</v>
      </c>
      <c r="O52" s="950" t="str">
        <f t="shared" si="1"/>
        <v>BAJO</v>
      </c>
      <c r="P52" s="639">
        <v>25</v>
      </c>
      <c r="Q52" s="553">
        <f t="shared" si="2"/>
        <v>100</v>
      </c>
      <c r="R52" s="961" t="str">
        <f t="shared" si="3"/>
        <v>III</v>
      </c>
      <c r="S52" s="246" t="str">
        <f t="shared" si="4"/>
        <v>MEJORABLE</v>
      </c>
      <c r="T52" s="161" t="s">
        <v>91</v>
      </c>
      <c r="U52" s="161" t="s">
        <v>91</v>
      </c>
      <c r="V52" s="161" t="s">
        <v>91</v>
      </c>
      <c r="W52" s="142" t="s">
        <v>2385</v>
      </c>
      <c r="X52" s="51" t="s">
        <v>13</v>
      </c>
    </row>
    <row r="53" spans="3:24" ht="400.2" customHeight="1">
      <c r="C53" s="1441"/>
      <c r="D53" s="1752"/>
      <c r="E53" s="1440"/>
      <c r="F53" s="184" t="s">
        <v>2293</v>
      </c>
      <c r="G53" s="363" t="s">
        <v>20</v>
      </c>
      <c r="H53" s="179" t="s">
        <v>273</v>
      </c>
      <c r="I53" s="416" t="s">
        <v>196</v>
      </c>
      <c r="J53" s="416" t="s">
        <v>1359</v>
      </c>
      <c r="K53" s="416" t="s">
        <v>1264</v>
      </c>
      <c r="L53" s="472">
        <v>2</v>
      </c>
      <c r="M53" s="472">
        <v>2</v>
      </c>
      <c r="N53" s="553">
        <f t="shared" si="0"/>
        <v>4</v>
      </c>
      <c r="O53" s="950" t="str">
        <f t="shared" si="1"/>
        <v>BAJO</v>
      </c>
      <c r="P53" s="639">
        <v>25</v>
      </c>
      <c r="Q53" s="553">
        <f t="shared" si="2"/>
        <v>100</v>
      </c>
      <c r="R53" s="961" t="str">
        <f t="shared" si="3"/>
        <v>III</v>
      </c>
      <c r="S53" s="246" t="str">
        <f t="shared" si="4"/>
        <v>MEJORABLE</v>
      </c>
      <c r="T53" s="161" t="s">
        <v>91</v>
      </c>
      <c r="U53" s="161" t="s">
        <v>91</v>
      </c>
      <c r="V53" s="161" t="s">
        <v>91</v>
      </c>
      <c r="W53" s="550" t="s">
        <v>2386</v>
      </c>
      <c r="X53" s="24" t="s">
        <v>190</v>
      </c>
    </row>
    <row r="54" spans="3:24" ht="400.2" customHeight="1">
      <c r="C54" s="1441"/>
      <c r="D54" s="1752"/>
      <c r="E54" s="1440"/>
      <c r="F54" s="184" t="s">
        <v>2301</v>
      </c>
      <c r="G54" s="363" t="s">
        <v>20</v>
      </c>
      <c r="H54" s="184" t="s">
        <v>212</v>
      </c>
      <c r="I54" s="552" t="s">
        <v>11</v>
      </c>
      <c r="J54" s="552" t="s">
        <v>196</v>
      </c>
      <c r="K54" s="552" t="s">
        <v>196</v>
      </c>
      <c r="L54" s="472">
        <v>2</v>
      </c>
      <c r="M54" s="472">
        <v>2</v>
      </c>
      <c r="N54" s="553">
        <f t="shared" si="0"/>
        <v>4</v>
      </c>
      <c r="O54" s="950" t="str">
        <f t="shared" si="1"/>
        <v>BAJO</v>
      </c>
      <c r="P54" s="639">
        <v>25</v>
      </c>
      <c r="Q54" s="553">
        <f t="shared" si="2"/>
        <v>100</v>
      </c>
      <c r="R54" s="961" t="str">
        <f t="shared" si="3"/>
        <v>III</v>
      </c>
      <c r="S54" s="246" t="str">
        <f t="shared" si="4"/>
        <v>MEJORABLE</v>
      </c>
      <c r="T54" s="161" t="s">
        <v>91</v>
      </c>
      <c r="U54" s="161" t="s">
        <v>91</v>
      </c>
      <c r="V54" s="161" t="s">
        <v>862</v>
      </c>
      <c r="W54" s="130" t="s">
        <v>2387</v>
      </c>
      <c r="X54" s="24" t="s">
        <v>13</v>
      </c>
    </row>
    <row r="55" spans="3:24" ht="400.2" customHeight="1">
      <c r="C55" s="1441"/>
      <c r="D55" s="1752"/>
      <c r="E55" s="1440"/>
      <c r="F55" s="188" t="s">
        <v>2302</v>
      </c>
      <c r="G55" s="363" t="s">
        <v>20</v>
      </c>
      <c r="H55" s="178" t="s">
        <v>1366</v>
      </c>
      <c r="I55" s="409" t="s">
        <v>11</v>
      </c>
      <c r="J55" s="409" t="s">
        <v>11</v>
      </c>
      <c r="K55" s="416" t="s">
        <v>1179</v>
      </c>
      <c r="L55" s="472">
        <v>2</v>
      </c>
      <c r="M55" s="472">
        <v>2</v>
      </c>
      <c r="N55" s="553">
        <f t="shared" si="0"/>
        <v>4</v>
      </c>
      <c r="O55" s="950" t="str">
        <f t="shared" si="1"/>
        <v>BAJO</v>
      </c>
      <c r="P55" s="639">
        <v>25</v>
      </c>
      <c r="Q55" s="553">
        <f t="shared" si="2"/>
        <v>100</v>
      </c>
      <c r="R55" s="961" t="str">
        <f t="shared" si="3"/>
        <v>III</v>
      </c>
      <c r="S55" s="246" t="str">
        <f t="shared" si="4"/>
        <v>MEJORABLE</v>
      </c>
      <c r="T55" s="161" t="s">
        <v>91</v>
      </c>
      <c r="U55" s="161" t="s">
        <v>91</v>
      </c>
      <c r="V55" s="161" t="s">
        <v>91</v>
      </c>
      <c r="W55" s="130" t="s">
        <v>2388</v>
      </c>
      <c r="X55" s="24" t="s">
        <v>215</v>
      </c>
    </row>
    <row r="56" spans="3:24" ht="400.2" customHeight="1">
      <c r="C56" s="1441"/>
      <c r="D56" s="1752"/>
      <c r="E56" s="1440"/>
      <c r="F56" s="188" t="s">
        <v>2303</v>
      </c>
      <c r="G56" s="363" t="s">
        <v>8</v>
      </c>
      <c r="H56" s="178" t="s">
        <v>504</v>
      </c>
      <c r="I56" s="409" t="s">
        <v>11</v>
      </c>
      <c r="J56" s="409" t="s">
        <v>11</v>
      </c>
      <c r="K56" s="409" t="s">
        <v>1367</v>
      </c>
      <c r="L56" s="472">
        <v>2</v>
      </c>
      <c r="M56" s="472">
        <v>4</v>
      </c>
      <c r="N56" s="553">
        <f t="shared" si="0"/>
        <v>8</v>
      </c>
      <c r="O56" s="950" t="str">
        <f t="shared" si="1"/>
        <v>MEDIO</v>
      </c>
      <c r="P56" s="639">
        <v>25</v>
      </c>
      <c r="Q56" s="553">
        <f t="shared" si="2"/>
        <v>200</v>
      </c>
      <c r="R56" s="961" t="str">
        <f t="shared" si="3"/>
        <v>II</v>
      </c>
      <c r="S56" s="246" t="str">
        <f t="shared" si="4"/>
        <v>ACEPTABLE CON CONTROL ESPECIFICO</v>
      </c>
      <c r="T56" s="161" t="s">
        <v>91</v>
      </c>
      <c r="U56" s="161" t="s">
        <v>91</v>
      </c>
      <c r="V56" s="161" t="s">
        <v>91</v>
      </c>
      <c r="W56" s="142" t="s">
        <v>2389</v>
      </c>
      <c r="X56" s="25" t="s">
        <v>13</v>
      </c>
    </row>
    <row r="57" spans="3:24" ht="400.2" customHeight="1">
      <c r="C57" s="1441"/>
      <c r="D57" s="1752"/>
      <c r="E57" s="1440"/>
      <c r="F57" s="34" t="s">
        <v>2304</v>
      </c>
      <c r="G57" s="363" t="s">
        <v>39</v>
      </c>
      <c r="H57" s="179" t="s">
        <v>211</v>
      </c>
      <c r="I57" s="416" t="s">
        <v>1368</v>
      </c>
      <c r="J57" s="416" t="s">
        <v>11</v>
      </c>
      <c r="K57" s="416" t="s">
        <v>11</v>
      </c>
      <c r="L57" s="472">
        <v>2</v>
      </c>
      <c r="M57" s="472">
        <v>2</v>
      </c>
      <c r="N57" s="553">
        <f t="shared" si="0"/>
        <v>4</v>
      </c>
      <c r="O57" s="950" t="str">
        <f t="shared" si="1"/>
        <v>BAJO</v>
      </c>
      <c r="P57" s="639">
        <v>25</v>
      </c>
      <c r="Q57" s="553">
        <f t="shared" si="2"/>
        <v>100</v>
      </c>
      <c r="R57" s="961" t="str">
        <f t="shared" si="3"/>
        <v>III</v>
      </c>
      <c r="S57" s="246" t="str">
        <f t="shared" si="4"/>
        <v>MEJORABLE</v>
      </c>
      <c r="T57" s="161" t="s">
        <v>91</v>
      </c>
      <c r="U57" s="161" t="s">
        <v>91</v>
      </c>
      <c r="V57" s="161" t="s">
        <v>91</v>
      </c>
      <c r="W57" s="130" t="s">
        <v>2390</v>
      </c>
      <c r="X57" s="24" t="s">
        <v>216</v>
      </c>
    </row>
    <row r="58" spans="3:24" ht="400.2" customHeight="1">
      <c r="C58" s="1441"/>
      <c r="D58" s="1752"/>
      <c r="E58" s="1440"/>
      <c r="F58" s="34" t="s">
        <v>2305</v>
      </c>
      <c r="G58" s="363" t="s">
        <v>33</v>
      </c>
      <c r="H58" s="179" t="s">
        <v>210</v>
      </c>
      <c r="I58" s="416" t="s">
        <v>11</v>
      </c>
      <c r="J58" s="416" t="s">
        <v>11</v>
      </c>
      <c r="K58" s="416" t="s">
        <v>1369</v>
      </c>
      <c r="L58" s="472">
        <v>2</v>
      </c>
      <c r="M58" s="472">
        <v>2</v>
      </c>
      <c r="N58" s="553">
        <f t="shared" si="0"/>
        <v>4</v>
      </c>
      <c r="O58" s="950" t="str">
        <f t="shared" si="1"/>
        <v>BAJO</v>
      </c>
      <c r="P58" s="639">
        <v>25</v>
      </c>
      <c r="Q58" s="553">
        <f t="shared" si="2"/>
        <v>100</v>
      </c>
      <c r="R58" s="961" t="str">
        <f t="shared" si="3"/>
        <v>III</v>
      </c>
      <c r="S58" s="246" t="str">
        <f t="shared" si="4"/>
        <v>MEJORABLE</v>
      </c>
      <c r="T58" s="161" t="s">
        <v>91</v>
      </c>
      <c r="U58" s="161" t="s">
        <v>91</v>
      </c>
      <c r="V58" s="161" t="s">
        <v>91</v>
      </c>
      <c r="W58" s="130" t="s">
        <v>2391</v>
      </c>
      <c r="X58" s="24" t="s">
        <v>217</v>
      </c>
    </row>
    <row r="59" spans="3:24" ht="400.2" customHeight="1">
      <c r="C59" s="1441"/>
      <c r="D59" s="1752"/>
      <c r="E59" s="1440"/>
      <c r="F59" s="34" t="s">
        <v>2306</v>
      </c>
      <c r="G59" s="363" t="s">
        <v>33</v>
      </c>
      <c r="H59" s="179" t="s">
        <v>209</v>
      </c>
      <c r="I59" s="416" t="s">
        <v>11</v>
      </c>
      <c r="J59" s="416" t="s">
        <v>11</v>
      </c>
      <c r="K59" s="416" t="s">
        <v>1369</v>
      </c>
      <c r="L59" s="472">
        <v>2</v>
      </c>
      <c r="M59" s="472">
        <v>2</v>
      </c>
      <c r="N59" s="553">
        <f t="shared" si="0"/>
        <v>4</v>
      </c>
      <c r="O59" s="950" t="str">
        <f t="shared" si="1"/>
        <v>BAJO</v>
      </c>
      <c r="P59" s="639">
        <v>25</v>
      </c>
      <c r="Q59" s="553">
        <f t="shared" si="2"/>
        <v>100</v>
      </c>
      <c r="R59" s="961" t="str">
        <f t="shared" si="3"/>
        <v>III</v>
      </c>
      <c r="S59" s="246" t="str">
        <f t="shared" si="4"/>
        <v>MEJORABLE</v>
      </c>
      <c r="T59" s="161" t="s">
        <v>91</v>
      </c>
      <c r="U59" s="161" t="s">
        <v>91</v>
      </c>
      <c r="V59" s="161" t="s">
        <v>91</v>
      </c>
      <c r="W59" s="130" t="s">
        <v>2392</v>
      </c>
      <c r="X59" s="24" t="s">
        <v>217</v>
      </c>
    </row>
    <row r="60" spans="3:24" ht="400.2" customHeight="1">
      <c r="C60" s="1441"/>
      <c r="D60" s="1752"/>
      <c r="E60" s="1440"/>
      <c r="F60" s="188" t="s">
        <v>2307</v>
      </c>
      <c r="G60" s="363" t="s">
        <v>1242</v>
      </c>
      <c r="H60" s="179" t="s">
        <v>1370</v>
      </c>
      <c r="I60" s="416" t="s">
        <v>196</v>
      </c>
      <c r="J60" s="416" t="s">
        <v>11</v>
      </c>
      <c r="K60" s="416" t="s">
        <v>207</v>
      </c>
      <c r="L60" s="472">
        <v>2</v>
      </c>
      <c r="M60" s="472">
        <v>4</v>
      </c>
      <c r="N60" s="553">
        <f t="shared" si="0"/>
        <v>8</v>
      </c>
      <c r="O60" s="950" t="str">
        <f t="shared" si="1"/>
        <v>MEDIO</v>
      </c>
      <c r="P60" s="639">
        <v>25</v>
      </c>
      <c r="Q60" s="553">
        <f t="shared" si="2"/>
        <v>200</v>
      </c>
      <c r="R60" s="961" t="str">
        <f t="shared" si="3"/>
        <v>II</v>
      </c>
      <c r="S60" s="246" t="str">
        <f t="shared" si="4"/>
        <v>ACEPTABLE CON CONTROL ESPECIFICO</v>
      </c>
      <c r="T60" s="161" t="s">
        <v>91</v>
      </c>
      <c r="U60" s="161" t="s">
        <v>91</v>
      </c>
      <c r="V60" s="161" t="s">
        <v>91</v>
      </c>
      <c r="W60" s="130" t="s">
        <v>2393</v>
      </c>
      <c r="X60" s="24" t="s">
        <v>190</v>
      </c>
    </row>
    <row r="61" spans="3:24" ht="400.2" customHeight="1">
      <c r="C61" s="1441"/>
      <c r="D61" s="1752"/>
      <c r="E61" s="1440"/>
      <c r="F61" s="188" t="s">
        <v>2308</v>
      </c>
      <c r="G61" s="363" t="s">
        <v>8</v>
      </c>
      <c r="H61" s="5" t="s">
        <v>1371</v>
      </c>
      <c r="I61" s="416" t="s">
        <v>196</v>
      </c>
      <c r="J61" s="416" t="s">
        <v>11</v>
      </c>
      <c r="K61" s="416" t="s">
        <v>11</v>
      </c>
      <c r="L61" s="472">
        <v>2</v>
      </c>
      <c r="M61" s="472">
        <v>4</v>
      </c>
      <c r="N61" s="553">
        <f t="shared" si="0"/>
        <v>8</v>
      </c>
      <c r="O61" s="950" t="str">
        <f t="shared" si="1"/>
        <v>MEDIO</v>
      </c>
      <c r="P61" s="639">
        <v>25</v>
      </c>
      <c r="Q61" s="553">
        <f t="shared" si="2"/>
        <v>200</v>
      </c>
      <c r="R61" s="961" t="str">
        <f t="shared" si="3"/>
        <v>II</v>
      </c>
      <c r="S61" s="246" t="str">
        <f t="shared" si="4"/>
        <v>ACEPTABLE CON CONTROL ESPECIFICO</v>
      </c>
      <c r="T61" s="161" t="s">
        <v>91</v>
      </c>
      <c r="U61" s="161" t="s">
        <v>91</v>
      </c>
      <c r="V61" s="161" t="s">
        <v>91</v>
      </c>
      <c r="W61" s="142" t="s">
        <v>2394</v>
      </c>
      <c r="X61" s="24" t="s">
        <v>190</v>
      </c>
    </row>
    <row r="62" spans="3:24" ht="400.2" customHeight="1">
      <c r="C62" s="1441"/>
      <c r="D62" s="1752"/>
      <c r="E62" s="1440"/>
      <c r="F62" s="34" t="s">
        <v>2309</v>
      </c>
      <c r="G62" s="363" t="s">
        <v>1372</v>
      </c>
      <c r="H62" s="179" t="s">
        <v>206</v>
      </c>
      <c r="I62" s="416" t="s">
        <v>196</v>
      </c>
      <c r="J62" s="416" t="s">
        <v>196</v>
      </c>
      <c r="K62" s="416" t="s">
        <v>1373</v>
      </c>
      <c r="L62" s="472">
        <v>2</v>
      </c>
      <c r="M62" s="472">
        <v>2</v>
      </c>
      <c r="N62" s="553">
        <f t="shared" si="0"/>
        <v>4</v>
      </c>
      <c r="O62" s="950" t="str">
        <f t="shared" si="1"/>
        <v>BAJO</v>
      </c>
      <c r="P62" s="639">
        <v>25</v>
      </c>
      <c r="Q62" s="553">
        <f t="shared" si="2"/>
        <v>100</v>
      </c>
      <c r="R62" s="961" t="str">
        <f t="shared" si="3"/>
        <v>III</v>
      </c>
      <c r="S62" s="246" t="str">
        <f t="shared" si="4"/>
        <v>MEJORABLE</v>
      </c>
      <c r="T62" s="161" t="s">
        <v>91</v>
      </c>
      <c r="U62" s="161" t="s">
        <v>91</v>
      </c>
      <c r="V62" s="161" t="s">
        <v>91</v>
      </c>
      <c r="W62" s="130" t="s">
        <v>2395</v>
      </c>
      <c r="X62" s="24" t="s">
        <v>1374</v>
      </c>
    </row>
    <row r="63" spans="3:24" ht="400.2" customHeight="1">
      <c r="C63" s="1441"/>
      <c r="D63" s="1752"/>
      <c r="E63" s="1440"/>
      <c r="F63" s="184" t="s">
        <v>2283</v>
      </c>
      <c r="G63" s="363" t="s">
        <v>20</v>
      </c>
      <c r="H63" s="184" t="s">
        <v>201</v>
      </c>
      <c r="I63" s="552" t="s">
        <v>11</v>
      </c>
      <c r="J63" s="552" t="s">
        <v>196</v>
      </c>
      <c r="K63" s="552" t="s">
        <v>196</v>
      </c>
      <c r="L63" s="472">
        <v>2</v>
      </c>
      <c r="M63" s="472">
        <v>2</v>
      </c>
      <c r="N63" s="553">
        <f t="shared" si="0"/>
        <v>4</v>
      </c>
      <c r="O63" s="950" t="str">
        <f t="shared" si="1"/>
        <v>BAJO</v>
      </c>
      <c r="P63" s="639">
        <v>25</v>
      </c>
      <c r="Q63" s="553">
        <f t="shared" si="2"/>
        <v>100</v>
      </c>
      <c r="R63" s="961" t="str">
        <f t="shared" si="3"/>
        <v>III</v>
      </c>
      <c r="S63" s="246" t="str">
        <f t="shared" si="4"/>
        <v>MEJORABLE</v>
      </c>
      <c r="T63" s="161" t="s">
        <v>91</v>
      </c>
      <c r="U63" s="161" t="s">
        <v>91</v>
      </c>
      <c r="V63" s="161" t="s">
        <v>864</v>
      </c>
      <c r="W63" s="130" t="s">
        <v>1351</v>
      </c>
      <c r="X63" s="24" t="s">
        <v>13</v>
      </c>
    </row>
    <row r="64" spans="3:24" ht="400.2" customHeight="1">
      <c r="C64" s="1441"/>
      <c r="D64" s="1752"/>
      <c r="E64" s="1440"/>
      <c r="F64" s="34" t="s">
        <v>2310</v>
      </c>
      <c r="G64" s="363" t="s">
        <v>20</v>
      </c>
      <c r="H64" s="310" t="s">
        <v>36</v>
      </c>
      <c r="I64" s="417" t="s">
        <v>11</v>
      </c>
      <c r="J64" s="417"/>
      <c r="K64" s="554" t="s">
        <v>1375</v>
      </c>
      <c r="L64" s="472">
        <v>2</v>
      </c>
      <c r="M64" s="472">
        <v>2</v>
      </c>
      <c r="N64" s="553">
        <f t="shared" si="0"/>
        <v>4</v>
      </c>
      <c r="O64" s="950" t="str">
        <f t="shared" si="1"/>
        <v>BAJO</v>
      </c>
      <c r="P64" s="639">
        <v>25</v>
      </c>
      <c r="Q64" s="553">
        <f t="shared" si="2"/>
        <v>100</v>
      </c>
      <c r="R64" s="961" t="str">
        <f t="shared" si="3"/>
        <v>III</v>
      </c>
      <c r="S64" s="246" t="str">
        <f t="shared" si="4"/>
        <v>MEJORABLE</v>
      </c>
      <c r="T64" s="161" t="s">
        <v>13</v>
      </c>
      <c r="U64" s="161" t="s">
        <v>13</v>
      </c>
      <c r="V64" s="161" t="s">
        <v>13</v>
      </c>
      <c r="W64" s="127" t="s">
        <v>2396</v>
      </c>
      <c r="X64" s="544" t="s">
        <v>38</v>
      </c>
    </row>
    <row r="65" spans="3:24" ht="400.2" customHeight="1">
      <c r="C65" s="1441"/>
      <c r="D65" s="1752"/>
      <c r="E65" s="1440"/>
      <c r="F65" s="188" t="s">
        <v>2311</v>
      </c>
      <c r="G65" s="363" t="s">
        <v>33</v>
      </c>
      <c r="H65" s="314" t="s">
        <v>34</v>
      </c>
      <c r="I65" s="409" t="s">
        <v>10</v>
      </c>
      <c r="J65" s="409" t="s">
        <v>10</v>
      </c>
      <c r="K65" s="554" t="s">
        <v>1376</v>
      </c>
      <c r="L65" s="472">
        <v>2</v>
      </c>
      <c r="M65" s="472">
        <v>2</v>
      </c>
      <c r="N65" s="553">
        <f t="shared" si="0"/>
        <v>4</v>
      </c>
      <c r="O65" s="950" t="str">
        <f t="shared" si="1"/>
        <v>BAJO</v>
      </c>
      <c r="P65" s="639">
        <v>25</v>
      </c>
      <c r="Q65" s="553">
        <f t="shared" si="2"/>
        <v>100</v>
      </c>
      <c r="R65" s="961" t="str">
        <f t="shared" si="3"/>
        <v>III</v>
      </c>
      <c r="S65" s="246" t="str">
        <f t="shared" si="4"/>
        <v>MEJORABLE</v>
      </c>
      <c r="T65" s="161" t="s">
        <v>13</v>
      </c>
      <c r="U65" s="161" t="s">
        <v>13</v>
      </c>
      <c r="V65" s="161" t="s">
        <v>13</v>
      </c>
      <c r="W65" s="142" t="s">
        <v>2397</v>
      </c>
      <c r="X65" s="24" t="s">
        <v>13</v>
      </c>
    </row>
    <row r="66" spans="3:24" ht="400.2" customHeight="1">
      <c r="C66" s="1441"/>
      <c r="D66" s="1752"/>
      <c r="E66" s="1440"/>
      <c r="F66" s="188" t="s">
        <v>2312</v>
      </c>
      <c r="G66" s="363" t="s">
        <v>33</v>
      </c>
      <c r="H66" s="314" t="s">
        <v>34</v>
      </c>
      <c r="I66" s="409" t="s">
        <v>10</v>
      </c>
      <c r="J66" s="409" t="s">
        <v>10</v>
      </c>
      <c r="K66" s="554" t="s">
        <v>1376</v>
      </c>
      <c r="L66" s="472">
        <v>2</v>
      </c>
      <c r="M66" s="472">
        <v>2</v>
      </c>
      <c r="N66" s="553">
        <f t="shared" si="0"/>
        <v>4</v>
      </c>
      <c r="O66" s="950" t="str">
        <f t="shared" si="1"/>
        <v>BAJO</v>
      </c>
      <c r="P66" s="639">
        <v>25</v>
      </c>
      <c r="Q66" s="553">
        <f t="shared" si="2"/>
        <v>100</v>
      </c>
      <c r="R66" s="961" t="str">
        <f t="shared" si="3"/>
        <v>III</v>
      </c>
      <c r="S66" s="246" t="str">
        <f t="shared" si="4"/>
        <v>MEJORABLE</v>
      </c>
      <c r="T66" s="161" t="s">
        <v>13</v>
      </c>
      <c r="U66" s="161" t="s">
        <v>13</v>
      </c>
      <c r="V66" s="161" t="s">
        <v>13</v>
      </c>
      <c r="W66" s="142" t="s">
        <v>2397</v>
      </c>
      <c r="X66" s="24" t="s">
        <v>13</v>
      </c>
    </row>
    <row r="67" spans="3:24" ht="400.2" customHeight="1">
      <c r="C67" s="1441"/>
      <c r="D67" s="1752"/>
      <c r="E67" s="1440"/>
      <c r="F67" s="34" t="s">
        <v>2313</v>
      </c>
      <c r="G67" s="363" t="s">
        <v>86</v>
      </c>
      <c r="H67" s="179" t="s">
        <v>87</v>
      </c>
      <c r="I67" s="416" t="s">
        <v>11</v>
      </c>
      <c r="J67" s="416" t="s">
        <v>11</v>
      </c>
      <c r="K67" s="416" t="s">
        <v>11</v>
      </c>
      <c r="L67" s="472">
        <v>2</v>
      </c>
      <c r="M67" s="472">
        <v>2</v>
      </c>
      <c r="N67" s="553">
        <f t="shared" si="0"/>
        <v>4</v>
      </c>
      <c r="O67" s="950" t="str">
        <f t="shared" si="1"/>
        <v>BAJO</v>
      </c>
      <c r="P67" s="639">
        <v>25</v>
      </c>
      <c r="Q67" s="553">
        <f t="shared" si="2"/>
        <v>100</v>
      </c>
      <c r="R67" s="961" t="str">
        <f t="shared" si="3"/>
        <v>III</v>
      </c>
      <c r="S67" s="246" t="str">
        <f t="shared" si="4"/>
        <v>MEJORABLE</v>
      </c>
      <c r="T67" s="161" t="s">
        <v>91</v>
      </c>
      <c r="U67" s="161" t="s">
        <v>91</v>
      </c>
      <c r="V67" s="161" t="s">
        <v>91</v>
      </c>
      <c r="W67" s="130" t="s">
        <v>2398</v>
      </c>
      <c r="X67" s="24" t="s">
        <v>93</v>
      </c>
    </row>
    <row r="68" spans="3:24" ht="400.2" customHeight="1">
      <c r="C68" s="1441"/>
      <c r="D68" s="1752"/>
      <c r="E68" s="1440"/>
      <c r="F68" s="34" t="s">
        <v>2314</v>
      </c>
      <c r="G68" s="363" t="s">
        <v>20</v>
      </c>
      <c r="H68" s="308" t="s">
        <v>31</v>
      </c>
      <c r="I68" s="417" t="s">
        <v>11</v>
      </c>
      <c r="J68" s="417" t="s">
        <v>11</v>
      </c>
      <c r="K68" s="417" t="s">
        <v>11</v>
      </c>
      <c r="L68" s="472">
        <v>2</v>
      </c>
      <c r="M68" s="472">
        <v>2</v>
      </c>
      <c r="N68" s="553">
        <f t="shared" si="0"/>
        <v>4</v>
      </c>
      <c r="O68" s="950" t="str">
        <f t="shared" si="1"/>
        <v>BAJO</v>
      </c>
      <c r="P68" s="639">
        <v>100</v>
      </c>
      <c r="Q68" s="553">
        <f t="shared" si="2"/>
        <v>400</v>
      </c>
      <c r="R68" s="961" t="str">
        <f t="shared" si="3"/>
        <v>II</v>
      </c>
      <c r="S68" s="246" t="str">
        <f t="shared" si="4"/>
        <v>ACEPTABLE CON CONTROL ESPECIFICO</v>
      </c>
      <c r="T68" s="161" t="s">
        <v>13</v>
      </c>
      <c r="U68" s="161" t="s">
        <v>13</v>
      </c>
      <c r="V68" s="161" t="s">
        <v>13</v>
      </c>
      <c r="W68" s="130" t="s">
        <v>2399</v>
      </c>
      <c r="X68" s="544" t="s">
        <v>13</v>
      </c>
    </row>
    <row r="69" spans="3:24" ht="400.2" customHeight="1">
      <c r="C69" s="1441"/>
      <c r="D69" s="1752"/>
      <c r="E69" s="1440"/>
      <c r="F69" s="184" t="s">
        <v>2315</v>
      </c>
      <c r="G69" s="363" t="s">
        <v>86</v>
      </c>
      <c r="H69" s="184" t="s">
        <v>1349</v>
      </c>
      <c r="I69" s="417" t="s">
        <v>11</v>
      </c>
      <c r="J69" s="417" t="s">
        <v>11</v>
      </c>
      <c r="K69" s="417" t="s">
        <v>1350</v>
      </c>
      <c r="L69" s="472">
        <v>2</v>
      </c>
      <c r="M69" s="472">
        <v>2</v>
      </c>
      <c r="N69" s="553">
        <f t="shared" si="0"/>
        <v>4</v>
      </c>
      <c r="O69" s="950" t="str">
        <f t="shared" si="1"/>
        <v>BAJO</v>
      </c>
      <c r="P69" s="639">
        <v>25</v>
      </c>
      <c r="Q69" s="553">
        <f t="shared" si="2"/>
        <v>100</v>
      </c>
      <c r="R69" s="961" t="str">
        <f t="shared" si="3"/>
        <v>III</v>
      </c>
      <c r="S69" s="246" t="str">
        <f t="shared" si="4"/>
        <v>MEJORABLE</v>
      </c>
      <c r="T69" s="161" t="s">
        <v>91</v>
      </c>
      <c r="U69" s="161" t="s">
        <v>91</v>
      </c>
      <c r="V69" s="161" t="s">
        <v>91</v>
      </c>
      <c r="W69" s="551" t="s">
        <v>2400</v>
      </c>
      <c r="X69" s="25" t="s">
        <v>13</v>
      </c>
    </row>
    <row r="70" spans="3:24" ht="400.2" customHeight="1">
      <c r="C70" s="1441"/>
      <c r="D70" s="1752"/>
      <c r="E70" s="1440"/>
      <c r="F70" s="34" t="s">
        <v>2316</v>
      </c>
      <c r="G70" s="363" t="s">
        <v>20</v>
      </c>
      <c r="H70" s="308" t="s">
        <v>31</v>
      </c>
      <c r="I70" s="417" t="s">
        <v>11</v>
      </c>
      <c r="J70" s="417" t="s">
        <v>11</v>
      </c>
      <c r="K70" s="417" t="s">
        <v>11</v>
      </c>
      <c r="L70" s="472">
        <v>2</v>
      </c>
      <c r="M70" s="472">
        <v>2</v>
      </c>
      <c r="N70" s="553">
        <f t="shared" si="0"/>
        <v>4</v>
      </c>
      <c r="O70" s="950" t="str">
        <f t="shared" si="1"/>
        <v>BAJO</v>
      </c>
      <c r="P70" s="639">
        <v>100</v>
      </c>
      <c r="Q70" s="553">
        <f t="shared" si="2"/>
        <v>400</v>
      </c>
      <c r="R70" s="961" t="str">
        <f t="shared" si="3"/>
        <v>II</v>
      </c>
      <c r="S70" s="246" t="str">
        <f t="shared" si="4"/>
        <v>ACEPTABLE CON CONTROL ESPECIFICO</v>
      </c>
      <c r="T70" s="161" t="s">
        <v>13</v>
      </c>
      <c r="U70" s="161" t="s">
        <v>13</v>
      </c>
      <c r="V70" s="161" t="s">
        <v>13</v>
      </c>
      <c r="W70" s="130" t="s">
        <v>1899</v>
      </c>
      <c r="X70" s="544" t="s">
        <v>13</v>
      </c>
    </row>
    <row r="71" spans="3:24" ht="400.2" customHeight="1">
      <c r="C71" s="1441"/>
      <c r="D71" s="1752"/>
      <c r="E71" s="1440"/>
      <c r="F71" s="34" t="s">
        <v>2317</v>
      </c>
      <c r="G71" s="363" t="s">
        <v>20</v>
      </c>
      <c r="H71" s="310" t="s">
        <v>36</v>
      </c>
      <c r="I71" s="417" t="s">
        <v>11</v>
      </c>
      <c r="J71" s="417" t="s">
        <v>11</v>
      </c>
      <c r="K71" s="554" t="s">
        <v>11</v>
      </c>
      <c r="L71" s="472">
        <v>2</v>
      </c>
      <c r="M71" s="472">
        <v>2</v>
      </c>
      <c r="N71" s="553">
        <f t="shared" si="0"/>
        <v>4</v>
      </c>
      <c r="O71" s="950" t="str">
        <f t="shared" si="1"/>
        <v>BAJO</v>
      </c>
      <c r="P71" s="639">
        <v>25</v>
      </c>
      <c r="Q71" s="553">
        <f t="shared" si="2"/>
        <v>100</v>
      </c>
      <c r="R71" s="961" t="str">
        <f t="shared" si="3"/>
        <v>III</v>
      </c>
      <c r="S71" s="246" t="str">
        <f t="shared" si="4"/>
        <v>MEJORABLE</v>
      </c>
      <c r="T71" s="161" t="s">
        <v>13</v>
      </c>
      <c r="U71" s="161" t="s">
        <v>13</v>
      </c>
      <c r="V71" s="161" t="s">
        <v>13</v>
      </c>
      <c r="W71" s="127" t="s">
        <v>2396</v>
      </c>
      <c r="X71" s="544" t="s">
        <v>38</v>
      </c>
    </row>
    <row r="72" spans="3:24" ht="400.2" customHeight="1">
      <c r="C72" s="1441"/>
      <c r="D72" s="1752"/>
      <c r="E72" s="1440"/>
      <c r="F72" s="5" t="s">
        <v>1181</v>
      </c>
      <c r="G72" s="363" t="s">
        <v>20</v>
      </c>
      <c r="H72" s="310" t="s">
        <v>36</v>
      </c>
      <c r="I72" s="417" t="s">
        <v>11</v>
      </c>
      <c r="J72" s="417" t="s">
        <v>11</v>
      </c>
      <c r="K72" s="554" t="s">
        <v>1179</v>
      </c>
      <c r="L72" s="472">
        <v>2</v>
      </c>
      <c r="M72" s="472">
        <v>2</v>
      </c>
      <c r="N72" s="553">
        <f t="shared" si="0"/>
        <v>4</v>
      </c>
      <c r="O72" s="950" t="str">
        <f t="shared" si="1"/>
        <v>BAJO</v>
      </c>
      <c r="P72" s="639">
        <v>25</v>
      </c>
      <c r="Q72" s="553">
        <f t="shared" si="2"/>
        <v>100</v>
      </c>
      <c r="R72" s="961" t="str">
        <f t="shared" si="3"/>
        <v>III</v>
      </c>
      <c r="S72" s="246" t="str">
        <f t="shared" si="4"/>
        <v>MEJORABLE</v>
      </c>
      <c r="T72" s="161" t="s">
        <v>13</v>
      </c>
      <c r="U72" s="161" t="s">
        <v>13</v>
      </c>
      <c r="V72" s="161" t="s">
        <v>13</v>
      </c>
      <c r="W72" s="129" t="s">
        <v>2401</v>
      </c>
      <c r="X72" s="24" t="s">
        <v>13</v>
      </c>
    </row>
    <row r="73" spans="3:24" ht="400.2" customHeight="1">
      <c r="C73" s="1441"/>
      <c r="D73" s="1698" t="s">
        <v>3835</v>
      </c>
      <c r="E73" s="1440" t="s">
        <v>6</v>
      </c>
      <c r="F73" s="184" t="s">
        <v>2292</v>
      </c>
      <c r="G73" s="363" t="s">
        <v>1216</v>
      </c>
      <c r="H73" s="184" t="s">
        <v>200</v>
      </c>
      <c r="I73" s="409" t="s">
        <v>11</v>
      </c>
      <c r="J73" s="409" t="s">
        <v>11</v>
      </c>
      <c r="K73" s="409" t="s">
        <v>11</v>
      </c>
      <c r="L73" s="472">
        <v>2</v>
      </c>
      <c r="M73" s="472">
        <v>2</v>
      </c>
      <c r="N73" s="553">
        <f t="shared" ref="N73:N118" si="5">+L73*M73</f>
        <v>4</v>
      </c>
      <c r="O73" s="950" t="str">
        <f t="shared" si="1"/>
        <v>BAJO</v>
      </c>
      <c r="P73" s="639">
        <v>25</v>
      </c>
      <c r="Q73" s="553">
        <f t="shared" ref="Q73:Q118" si="6">+N73*P73</f>
        <v>100</v>
      </c>
      <c r="R73" s="961" t="str">
        <f t="shared" ref="R73:R118" si="7">IF(Q73&gt;=600,"I",IF(Q73&gt;=150,"II",IF(Q73&gt;=40,"III",IF(Q73&gt;=20,"IV"))))</f>
        <v>III</v>
      </c>
      <c r="S73" s="246" t="str">
        <f t="shared" ref="S73:S118" si="8">IF(Q73&gt;=600,"NO ACEPTABLE",IF(Q73&gt;=150,"ACEPTABLE CON CONTROL ESPECIFICO",IF(Q73&gt;=40,"MEJORABLE",IF(Q73&gt;=20,"ACEPTABLE"))))</f>
        <v>MEJORABLE</v>
      </c>
      <c r="T73" s="161" t="s">
        <v>91</v>
      </c>
      <c r="U73" s="161" t="s">
        <v>91</v>
      </c>
      <c r="V73" s="161" t="s">
        <v>91</v>
      </c>
      <c r="W73" s="130" t="s">
        <v>2402</v>
      </c>
      <c r="X73" s="24" t="s">
        <v>13</v>
      </c>
    </row>
    <row r="74" spans="3:24" ht="400.2" customHeight="1">
      <c r="C74" s="1441"/>
      <c r="D74" s="1698"/>
      <c r="E74" s="1440"/>
      <c r="F74" s="184" t="s">
        <v>2294</v>
      </c>
      <c r="G74" s="363" t="s">
        <v>20</v>
      </c>
      <c r="H74" s="184" t="s">
        <v>201</v>
      </c>
      <c r="I74" s="552" t="s">
        <v>11</v>
      </c>
      <c r="J74" s="552" t="s">
        <v>196</v>
      </c>
      <c r="K74" s="552" t="s">
        <v>196</v>
      </c>
      <c r="L74" s="472">
        <v>2</v>
      </c>
      <c r="M74" s="472">
        <v>2</v>
      </c>
      <c r="N74" s="553">
        <f t="shared" si="5"/>
        <v>4</v>
      </c>
      <c r="O74" s="950" t="str">
        <f t="shared" ref="O74:O118" si="9">IF(N74&gt;=24,"MUY ALTO",IF(N74&gt;=10,"ALTO",IF(N74&gt;=6,"MEDIO","BAJO")))</f>
        <v>BAJO</v>
      </c>
      <c r="P74" s="639">
        <v>25</v>
      </c>
      <c r="Q74" s="553">
        <f t="shared" si="6"/>
        <v>100</v>
      </c>
      <c r="R74" s="961" t="str">
        <f t="shared" si="7"/>
        <v>III</v>
      </c>
      <c r="S74" s="246" t="str">
        <f t="shared" si="8"/>
        <v>MEJORABLE</v>
      </c>
      <c r="T74" s="161" t="s">
        <v>91</v>
      </c>
      <c r="U74" s="161" t="s">
        <v>91</v>
      </c>
      <c r="V74" s="161" t="s">
        <v>91</v>
      </c>
      <c r="W74" s="130" t="s">
        <v>2403</v>
      </c>
      <c r="X74" s="24" t="s">
        <v>13</v>
      </c>
    </row>
    <row r="75" spans="3:24" ht="400.2" customHeight="1">
      <c r="C75" s="1441"/>
      <c r="D75" s="1698"/>
      <c r="E75" s="1440"/>
      <c r="F75" s="5" t="s">
        <v>2288</v>
      </c>
      <c r="G75" s="363" t="s">
        <v>20</v>
      </c>
      <c r="H75" s="5" t="s">
        <v>1354</v>
      </c>
      <c r="I75" s="552" t="s">
        <v>11</v>
      </c>
      <c r="J75" s="552" t="s">
        <v>196</v>
      </c>
      <c r="K75" s="552" t="s">
        <v>196</v>
      </c>
      <c r="L75" s="472">
        <v>2</v>
      </c>
      <c r="M75" s="472">
        <v>2</v>
      </c>
      <c r="N75" s="553">
        <f t="shared" si="5"/>
        <v>4</v>
      </c>
      <c r="O75" s="950" t="str">
        <f t="shared" si="9"/>
        <v>BAJO</v>
      </c>
      <c r="P75" s="639">
        <v>25</v>
      </c>
      <c r="Q75" s="553">
        <f t="shared" si="6"/>
        <v>100</v>
      </c>
      <c r="R75" s="961" t="str">
        <f t="shared" si="7"/>
        <v>III</v>
      </c>
      <c r="S75" s="246" t="str">
        <f t="shared" si="8"/>
        <v>MEJORABLE</v>
      </c>
      <c r="T75" s="161" t="s">
        <v>91</v>
      </c>
      <c r="U75" s="161" t="s">
        <v>91</v>
      </c>
      <c r="V75" s="161" t="s">
        <v>91</v>
      </c>
      <c r="W75" s="130" t="s">
        <v>2404</v>
      </c>
      <c r="X75" s="24" t="s">
        <v>13</v>
      </c>
    </row>
    <row r="76" spans="3:24" ht="400.2" customHeight="1">
      <c r="C76" s="1482" t="s">
        <v>3836</v>
      </c>
      <c r="D76" s="1483"/>
      <c r="E76" s="10" t="s">
        <v>6</v>
      </c>
      <c r="F76" s="184" t="s">
        <v>2319</v>
      </c>
      <c r="G76" s="363" t="s">
        <v>20</v>
      </c>
      <c r="H76" s="184" t="s">
        <v>201</v>
      </c>
      <c r="I76" s="552" t="s">
        <v>11</v>
      </c>
      <c r="J76" s="552" t="s">
        <v>196</v>
      </c>
      <c r="K76" s="552" t="s">
        <v>196</v>
      </c>
      <c r="L76" s="472">
        <v>2</v>
      </c>
      <c r="M76" s="472">
        <v>2</v>
      </c>
      <c r="N76" s="553">
        <f t="shared" si="5"/>
        <v>4</v>
      </c>
      <c r="O76" s="950" t="str">
        <f t="shared" si="9"/>
        <v>BAJO</v>
      </c>
      <c r="P76" s="639">
        <v>25</v>
      </c>
      <c r="Q76" s="553">
        <f t="shared" si="6"/>
        <v>100</v>
      </c>
      <c r="R76" s="961" t="str">
        <f t="shared" si="7"/>
        <v>III</v>
      </c>
      <c r="S76" s="246" t="str">
        <f t="shared" si="8"/>
        <v>MEJORABLE</v>
      </c>
      <c r="T76" s="161" t="s">
        <v>91</v>
      </c>
      <c r="U76" s="161" t="s">
        <v>91</v>
      </c>
      <c r="V76" s="161" t="s">
        <v>862</v>
      </c>
      <c r="W76" s="130" t="s">
        <v>2405</v>
      </c>
      <c r="X76" s="24" t="s">
        <v>13</v>
      </c>
    </row>
    <row r="77" spans="3:24" ht="400.2" customHeight="1">
      <c r="C77" s="1482"/>
      <c r="D77" s="1483"/>
      <c r="E77" s="10" t="s">
        <v>6</v>
      </c>
      <c r="F77" s="184" t="s">
        <v>2320</v>
      </c>
      <c r="G77" s="363" t="s">
        <v>20</v>
      </c>
      <c r="H77" s="184" t="s">
        <v>201</v>
      </c>
      <c r="I77" s="552" t="s">
        <v>11</v>
      </c>
      <c r="J77" s="552" t="s">
        <v>196</v>
      </c>
      <c r="K77" s="552" t="s">
        <v>196</v>
      </c>
      <c r="L77" s="472">
        <v>2</v>
      </c>
      <c r="M77" s="472">
        <v>2</v>
      </c>
      <c r="N77" s="553">
        <f t="shared" si="5"/>
        <v>4</v>
      </c>
      <c r="O77" s="950" t="str">
        <f t="shared" si="9"/>
        <v>BAJO</v>
      </c>
      <c r="P77" s="639">
        <v>25</v>
      </c>
      <c r="Q77" s="553">
        <f t="shared" si="6"/>
        <v>100</v>
      </c>
      <c r="R77" s="961" t="str">
        <f t="shared" si="7"/>
        <v>III</v>
      </c>
      <c r="S77" s="246" t="str">
        <f t="shared" si="8"/>
        <v>MEJORABLE</v>
      </c>
      <c r="T77" s="161" t="s">
        <v>91</v>
      </c>
      <c r="U77" s="161" t="s">
        <v>91</v>
      </c>
      <c r="V77" s="161" t="s">
        <v>862</v>
      </c>
      <c r="W77" s="130" t="s">
        <v>2406</v>
      </c>
      <c r="X77" s="24" t="s">
        <v>13</v>
      </c>
    </row>
    <row r="78" spans="3:24" ht="400.2" customHeight="1">
      <c r="C78" s="1482"/>
      <c r="D78" s="1483"/>
      <c r="E78" s="10" t="s">
        <v>6</v>
      </c>
      <c r="F78" s="34" t="s">
        <v>2321</v>
      </c>
      <c r="G78" s="363" t="s">
        <v>8</v>
      </c>
      <c r="H78" s="178" t="s">
        <v>269</v>
      </c>
      <c r="I78" s="416" t="s">
        <v>11</v>
      </c>
      <c r="J78" s="416" t="s">
        <v>11</v>
      </c>
      <c r="K78" s="416" t="s">
        <v>189</v>
      </c>
      <c r="L78" s="472">
        <v>2</v>
      </c>
      <c r="M78" s="472">
        <v>4</v>
      </c>
      <c r="N78" s="553">
        <f t="shared" si="5"/>
        <v>8</v>
      </c>
      <c r="O78" s="950" t="str">
        <f t="shared" si="9"/>
        <v>MEDIO</v>
      </c>
      <c r="P78" s="639">
        <v>25</v>
      </c>
      <c r="Q78" s="553">
        <f t="shared" si="6"/>
        <v>200</v>
      </c>
      <c r="R78" s="961" t="str">
        <f t="shared" si="7"/>
        <v>II</v>
      </c>
      <c r="S78" s="246" t="str">
        <f t="shared" si="8"/>
        <v>ACEPTABLE CON CONTROL ESPECIFICO</v>
      </c>
      <c r="T78" s="161" t="s">
        <v>91</v>
      </c>
      <c r="U78" s="161" t="s">
        <v>91</v>
      </c>
      <c r="V78" s="161" t="s">
        <v>91</v>
      </c>
      <c r="W78" s="137" t="s">
        <v>2407</v>
      </c>
      <c r="X78" s="24" t="s">
        <v>190</v>
      </c>
    </row>
    <row r="79" spans="3:24" ht="400.2" customHeight="1">
      <c r="C79" s="1482"/>
      <c r="D79" s="1483"/>
      <c r="E79" s="10" t="s">
        <v>6</v>
      </c>
      <c r="F79" s="184" t="s">
        <v>2322</v>
      </c>
      <c r="G79" s="363" t="s">
        <v>20</v>
      </c>
      <c r="H79" s="184" t="s">
        <v>274</v>
      </c>
      <c r="I79" s="552" t="s">
        <v>11</v>
      </c>
      <c r="J79" s="552" t="s">
        <v>196</v>
      </c>
      <c r="K79" s="552" t="s">
        <v>196</v>
      </c>
      <c r="L79" s="472">
        <v>2</v>
      </c>
      <c r="M79" s="472">
        <v>2</v>
      </c>
      <c r="N79" s="553">
        <f t="shared" si="5"/>
        <v>4</v>
      </c>
      <c r="O79" s="950" t="str">
        <f t="shared" si="9"/>
        <v>BAJO</v>
      </c>
      <c r="P79" s="639">
        <v>25</v>
      </c>
      <c r="Q79" s="553">
        <f t="shared" si="6"/>
        <v>100</v>
      </c>
      <c r="R79" s="961" t="str">
        <f t="shared" si="7"/>
        <v>III</v>
      </c>
      <c r="S79" s="246" t="str">
        <f t="shared" si="8"/>
        <v>MEJORABLE</v>
      </c>
      <c r="T79" s="161" t="s">
        <v>91</v>
      </c>
      <c r="U79" s="161" t="s">
        <v>91</v>
      </c>
      <c r="V79" s="161" t="s">
        <v>865</v>
      </c>
      <c r="W79" s="130" t="s">
        <v>2408</v>
      </c>
      <c r="X79" s="24" t="s">
        <v>13</v>
      </c>
    </row>
    <row r="80" spans="3:24" ht="400.2" customHeight="1">
      <c r="C80" s="1482"/>
      <c r="D80" s="1483"/>
      <c r="E80" s="10" t="s">
        <v>6</v>
      </c>
      <c r="F80" s="184" t="s">
        <v>2323</v>
      </c>
      <c r="G80" s="363" t="s">
        <v>20</v>
      </c>
      <c r="H80" s="179" t="s">
        <v>1377</v>
      </c>
      <c r="I80" s="416" t="s">
        <v>11</v>
      </c>
      <c r="J80" s="416" t="s">
        <v>11</v>
      </c>
      <c r="K80" s="416" t="s">
        <v>11</v>
      </c>
      <c r="L80" s="472">
        <v>2</v>
      </c>
      <c r="M80" s="472">
        <v>2</v>
      </c>
      <c r="N80" s="553">
        <f t="shared" si="5"/>
        <v>4</v>
      </c>
      <c r="O80" s="950" t="str">
        <f t="shared" si="9"/>
        <v>BAJO</v>
      </c>
      <c r="P80" s="639">
        <v>25</v>
      </c>
      <c r="Q80" s="553">
        <f t="shared" si="6"/>
        <v>100</v>
      </c>
      <c r="R80" s="961" t="str">
        <f t="shared" si="7"/>
        <v>III</v>
      </c>
      <c r="S80" s="246" t="str">
        <f t="shared" si="8"/>
        <v>MEJORABLE</v>
      </c>
      <c r="T80" s="161" t="s">
        <v>91</v>
      </c>
      <c r="U80" s="161" t="s">
        <v>91</v>
      </c>
      <c r="V80" s="161" t="s">
        <v>91</v>
      </c>
      <c r="W80" s="550" t="s">
        <v>2409</v>
      </c>
      <c r="X80" s="24" t="s">
        <v>13</v>
      </c>
    </row>
    <row r="81" spans="3:24" ht="400.2" customHeight="1">
      <c r="C81" s="1482"/>
      <c r="D81" s="1483"/>
      <c r="E81" s="10" t="s">
        <v>6</v>
      </c>
      <c r="F81" s="34" t="s">
        <v>2314</v>
      </c>
      <c r="G81" s="363" t="s">
        <v>20</v>
      </c>
      <c r="H81" s="308" t="s">
        <v>31</v>
      </c>
      <c r="I81" s="417" t="s">
        <v>11</v>
      </c>
      <c r="J81" s="417" t="s">
        <v>11</v>
      </c>
      <c r="K81" s="417" t="s">
        <v>1378</v>
      </c>
      <c r="L81" s="472">
        <v>2</v>
      </c>
      <c r="M81" s="472">
        <v>2</v>
      </c>
      <c r="N81" s="553">
        <f t="shared" si="5"/>
        <v>4</v>
      </c>
      <c r="O81" s="950" t="str">
        <f t="shared" si="9"/>
        <v>BAJO</v>
      </c>
      <c r="P81" s="639">
        <v>100</v>
      </c>
      <c r="Q81" s="553">
        <f t="shared" si="6"/>
        <v>400</v>
      </c>
      <c r="R81" s="961" t="str">
        <f t="shared" si="7"/>
        <v>II</v>
      </c>
      <c r="S81" s="246" t="str">
        <f t="shared" si="8"/>
        <v>ACEPTABLE CON CONTROL ESPECIFICO</v>
      </c>
      <c r="T81" s="198" t="s">
        <v>13</v>
      </c>
      <c r="U81" s="198" t="s">
        <v>13</v>
      </c>
      <c r="V81" s="198" t="s">
        <v>112</v>
      </c>
      <c r="W81" s="130" t="s">
        <v>2399</v>
      </c>
      <c r="X81" s="202" t="s">
        <v>13</v>
      </c>
    </row>
    <row r="82" spans="3:24" ht="400.2" customHeight="1">
      <c r="C82" s="1482"/>
      <c r="D82" s="1483"/>
      <c r="E82" s="10" t="s">
        <v>6</v>
      </c>
      <c r="F82" s="34" t="s">
        <v>2316</v>
      </c>
      <c r="G82" s="363" t="s">
        <v>20</v>
      </c>
      <c r="H82" s="308" t="s">
        <v>31</v>
      </c>
      <c r="I82" s="417" t="s">
        <v>11</v>
      </c>
      <c r="J82" s="417" t="s">
        <v>11</v>
      </c>
      <c r="K82" s="417" t="s">
        <v>1378</v>
      </c>
      <c r="L82" s="472">
        <v>2</v>
      </c>
      <c r="M82" s="472">
        <v>2</v>
      </c>
      <c r="N82" s="553">
        <f t="shared" si="5"/>
        <v>4</v>
      </c>
      <c r="O82" s="950" t="str">
        <f t="shared" si="9"/>
        <v>BAJO</v>
      </c>
      <c r="P82" s="639">
        <v>100</v>
      </c>
      <c r="Q82" s="553">
        <f t="shared" si="6"/>
        <v>400</v>
      </c>
      <c r="R82" s="961" t="str">
        <f t="shared" si="7"/>
        <v>II</v>
      </c>
      <c r="S82" s="246" t="str">
        <f t="shared" si="8"/>
        <v>ACEPTABLE CON CONTROL ESPECIFICO</v>
      </c>
      <c r="T82" s="198" t="s">
        <v>13</v>
      </c>
      <c r="U82" s="198" t="s">
        <v>13</v>
      </c>
      <c r="V82" s="198" t="s">
        <v>112</v>
      </c>
      <c r="W82" s="130" t="s">
        <v>1899</v>
      </c>
      <c r="X82" s="202" t="s">
        <v>13</v>
      </c>
    </row>
    <row r="83" spans="3:24" ht="400.2" customHeight="1">
      <c r="C83" s="1482"/>
      <c r="D83" s="1483"/>
      <c r="E83" s="10" t="s">
        <v>6</v>
      </c>
      <c r="F83" s="34" t="s">
        <v>2325</v>
      </c>
      <c r="G83" s="363" t="s">
        <v>20</v>
      </c>
      <c r="H83" s="308" t="s">
        <v>31</v>
      </c>
      <c r="I83" s="417" t="s">
        <v>11</v>
      </c>
      <c r="J83" s="417" t="s">
        <v>1015</v>
      </c>
      <c r="K83" s="417" t="s">
        <v>1378</v>
      </c>
      <c r="L83" s="472">
        <v>2</v>
      </c>
      <c r="M83" s="472">
        <v>2</v>
      </c>
      <c r="N83" s="553">
        <f t="shared" si="5"/>
        <v>4</v>
      </c>
      <c r="O83" s="950" t="str">
        <f t="shared" si="9"/>
        <v>BAJO</v>
      </c>
      <c r="P83" s="639">
        <v>100</v>
      </c>
      <c r="Q83" s="553">
        <f t="shared" si="6"/>
        <v>400</v>
      </c>
      <c r="R83" s="961" t="str">
        <f t="shared" si="7"/>
        <v>II</v>
      </c>
      <c r="S83" s="246" t="str">
        <f t="shared" si="8"/>
        <v>ACEPTABLE CON CONTROL ESPECIFICO</v>
      </c>
      <c r="T83" s="198" t="s">
        <v>13</v>
      </c>
      <c r="U83" s="198" t="s">
        <v>13</v>
      </c>
      <c r="V83" s="198" t="s">
        <v>114</v>
      </c>
      <c r="W83" s="130" t="s">
        <v>1899</v>
      </c>
      <c r="X83" s="202" t="s">
        <v>13</v>
      </c>
    </row>
    <row r="84" spans="3:24" ht="400.2" customHeight="1">
      <c r="C84" s="1482"/>
      <c r="D84" s="1483"/>
      <c r="E84" s="10" t="s">
        <v>6</v>
      </c>
      <c r="F84" s="184" t="s">
        <v>2326</v>
      </c>
      <c r="G84" s="363" t="s">
        <v>17</v>
      </c>
      <c r="H84" s="308" t="s">
        <v>27</v>
      </c>
      <c r="I84" s="409" t="s">
        <v>10</v>
      </c>
      <c r="J84" s="409" t="s">
        <v>28</v>
      </c>
      <c r="K84" s="409" t="s">
        <v>29</v>
      </c>
      <c r="L84" s="472">
        <v>2</v>
      </c>
      <c r="M84" s="472">
        <v>2</v>
      </c>
      <c r="N84" s="553">
        <f t="shared" si="5"/>
        <v>4</v>
      </c>
      <c r="O84" s="950" t="str">
        <f t="shared" si="9"/>
        <v>BAJO</v>
      </c>
      <c r="P84" s="639">
        <v>25</v>
      </c>
      <c r="Q84" s="553">
        <f t="shared" si="6"/>
        <v>100</v>
      </c>
      <c r="R84" s="961" t="str">
        <f t="shared" si="7"/>
        <v>III</v>
      </c>
      <c r="S84" s="246" t="str">
        <f t="shared" si="8"/>
        <v>MEJORABLE</v>
      </c>
      <c r="T84" s="199" t="s">
        <v>26</v>
      </c>
      <c r="U84" s="199" t="s">
        <v>26</v>
      </c>
      <c r="V84" s="199" t="s">
        <v>115</v>
      </c>
      <c r="W84" s="130" t="s">
        <v>13</v>
      </c>
      <c r="X84" s="202" t="s">
        <v>13</v>
      </c>
    </row>
    <row r="85" spans="3:24" ht="400.2" customHeight="1">
      <c r="C85" s="1482"/>
      <c r="D85" s="1483"/>
      <c r="E85" s="10" t="s">
        <v>157</v>
      </c>
      <c r="F85" s="5" t="s">
        <v>80</v>
      </c>
      <c r="G85" s="363" t="s">
        <v>81</v>
      </c>
      <c r="H85" s="178" t="s">
        <v>82</v>
      </c>
      <c r="I85" s="416" t="s">
        <v>28</v>
      </c>
      <c r="J85" s="416" t="s">
        <v>100</v>
      </c>
      <c r="K85" s="416" t="s">
        <v>101</v>
      </c>
      <c r="L85" s="472">
        <v>2</v>
      </c>
      <c r="M85" s="472">
        <v>2</v>
      </c>
      <c r="N85" s="553">
        <f t="shared" si="5"/>
        <v>4</v>
      </c>
      <c r="O85" s="950" t="str">
        <f t="shared" si="9"/>
        <v>BAJO</v>
      </c>
      <c r="P85" s="639">
        <v>100</v>
      </c>
      <c r="Q85" s="553">
        <f t="shared" si="6"/>
        <v>400</v>
      </c>
      <c r="R85" s="961" t="str">
        <f t="shared" si="7"/>
        <v>II</v>
      </c>
      <c r="S85" s="246" t="str">
        <f t="shared" si="8"/>
        <v>ACEPTABLE CON CONTROL ESPECIFICO</v>
      </c>
      <c r="T85" s="198" t="s">
        <v>14</v>
      </c>
      <c r="U85" s="198" t="s">
        <v>14</v>
      </c>
      <c r="V85" s="198" t="s">
        <v>14</v>
      </c>
      <c r="W85" s="129" t="s">
        <v>2410</v>
      </c>
      <c r="X85" s="202"/>
    </row>
    <row r="86" spans="3:24" ht="400.2" customHeight="1">
      <c r="C86" s="1482"/>
      <c r="D86" s="1483"/>
      <c r="E86" s="10" t="s">
        <v>157</v>
      </c>
      <c r="F86" s="5" t="s">
        <v>102</v>
      </c>
      <c r="G86" s="363" t="s">
        <v>81</v>
      </c>
      <c r="H86" s="178" t="s">
        <v>82</v>
      </c>
      <c r="I86" s="416" t="s">
        <v>28</v>
      </c>
      <c r="J86" s="416" t="s">
        <v>11</v>
      </c>
      <c r="K86" s="416" t="s">
        <v>101</v>
      </c>
      <c r="L86" s="472">
        <v>2</v>
      </c>
      <c r="M86" s="472">
        <v>2</v>
      </c>
      <c r="N86" s="553">
        <f t="shared" si="5"/>
        <v>4</v>
      </c>
      <c r="O86" s="950" t="str">
        <f t="shared" si="9"/>
        <v>BAJO</v>
      </c>
      <c r="P86" s="639">
        <v>100</v>
      </c>
      <c r="Q86" s="553">
        <f t="shared" si="6"/>
        <v>400</v>
      </c>
      <c r="R86" s="961" t="str">
        <f t="shared" si="7"/>
        <v>II</v>
      </c>
      <c r="S86" s="246" t="str">
        <f t="shared" si="8"/>
        <v>ACEPTABLE CON CONTROL ESPECIFICO</v>
      </c>
      <c r="T86" s="198" t="s">
        <v>14</v>
      </c>
      <c r="U86" s="198" t="s">
        <v>14</v>
      </c>
      <c r="V86" s="198" t="s">
        <v>14</v>
      </c>
      <c r="W86" s="129" t="s">
        <v>2411</v>
      </c>
      <c r="X86" s="202"/>
    </row>
    <row r="87" spans="3:24" ht="400.2" customHeight="1">
      <c r="C87" s="1482"/>
      <c r="D87" s="1483"/>
      <c r="E87" s="10" t="s">
        <v>6</v>
      </c>
      <c r="F87" s="34" t="s">
        <v>2327</v>
      </c>
      <c r="G87" s="363" t="s">
        <v>20</v>
      </c>
      <c r="H87" s="178" t="s">
        <v>104</v>
      </c>
      <c r="I87" s="552" t="s">
        <v>11</v>
      </c>
      <c r="J87" s="552" t="s">
        <v>105</v>
      </c>
      <c r="K87" s="552" t="s">
        <v>106</v>
      </c>
      <c r="L87" s="472">
        <v>2</v>
      </c>
      <c r="M87" s="472">
        <v>2</v>
      </c>
      <c r="N87" s="553">
        <f t="shared" si="5"/>
        <v>4</v>
      </c>
      <c r="O87" s="950" t="str">
        <f t="shared" si="9"/>
        <v>BAJO</v>
      </c>
      <c r="P87" s="639">
        <v>100</v>
      </c>
      <c r="Q87" s="553">
        <f t="shared" si="6"/>
        <v>400</v>
      </c>
      <c r="R87" s="961" t="str">
        <f t="shared" si="7"/>
        <v>II</v>
      </c>
      <c r="S87" s="246" t="str">
        <f t="shared" si="8"/>
        <v>ACEPTABLE CON CONTROL ESPECIFICO</v>
      </c>
      <c r="T87" s="198" t="s">
        <v>13</v>
      </c>
      <c r="U87" s="198" t="s">
        <v>13</v>
      </c>
      <c r="V87" s="198" t="s">
        <v>117</v>
      </c>
      <c r="W87" s="125" t="s">
        <v>2412</v>
      </c>
      <c r="X87" s="203" t="s">
        <v>13</v>
      </c>
    </row>
    <row r="88" spans="3:24" ht="400.2" customHeight="1">
      <c r="C88" s="1482"/>
      <c r="D88" s="1483"/>
      <c r="E88" s="10" t="s">
        <v>6</v>
      </c>
      <c r="F88" s="188" t="s">
        <v>2328</v>
      </c>
      <c r="G88" s="363" t="s">
        <v>8</v>
      </c>
      <c r="H88" s="314" t="s">
        <v>108</v>
      </c>
      <c r="I88" s="408" t="s">
        <v>10</v>
      </c>
      <c r="J88" s="555" t="s">
        <v>10</v>
      </c>
      <c r="K88" s="409" t="s">
        <v>109</v>
      </c>
      <c r="L88" s="472">
        <v>2</v>
      </c>
      <c r="M88" s="472">
        <v>4</v>
      </c>
      <c r="N88" s="553">
        <f t="shared" si="5"/>
        <v>8</v>
      </c>
      <c r="O88" s="950" t="str">
        <f t="shared" si="9"/>
        <v>MEDIO</v>
      </c>
      <c r="P88" s="639">
        <v>25</v>
      </c>
      <c r="Q88" s="553">
        <f t="shared" si="6"/>
        <v>200</v>
      </c>
      <c r="R88" s="961" t="str">
        <f t="shared" si="7"/>
        <v>II</v>
      </c>
      <c r="S88" s="246" t="str">
        <f t="shared" si="8"/>
        <v>ACEPTABLE CON CONTROL ESPECIFICO</v>
      </c>
      <c r="T88" s="201" t="s">
        <v>13</v>
      </c>
      <c r="U88" s="201" t="s">
        <v>13</v>
      </c>
      <c r="V88" s="201" t="s">
        <v>13</v>
      </c>
      <c r="W88" s="127" t="s">
        <v>2413</v>
      </c>
      <c r="X88" s="323" t="s">
        <v>10</v>
      </c>
    </row>
    <row r="89" spans="3:24" ht="400.2" customHeight="1">
      <c r="C89" s="1482"/>
      <c r="D89" s="1483"/>
      <c r="E89" s="10" t="s">
        <v>6</v>
      </c>
      <c r="F89" s="34" t="s">
        <v>2265</v>
      </c>
      <c r="G89" s="363" t="s">
        <v>20</v>
      </c>
      <c r="H89" s="308" t="s">
        <v>31</v>
      </c>
      <c r="I89" s="417" t="s">
        <v>11</v>
      </c>
      <c r="J89" s="417" t="s">
        <v>110</v>
      </c>
      <c r="K89" s="417" t="s">
        <v>1378</v>
      </c>
      <c r="L89" s="472">
        <v>2</v>
      </c>
      <c r="M89" s="472">
        <v>2</v>
      </c>
      <c r="N89" s="553">
        <f t="shared" si="5"/>
        <v>4</v>
      </c>
      <c r="O89" s="950" t="str">
        <f t="shared" si="9"/>
        <v>BAJO</v>
      </c>
      <c r="P89" s="639">
        <v>100</v>
      </c>
      <c r="Q89" s="553">
        <f t="shared" si="6"/>
        <v>400</v>
      </c>
      <c r="R89" s="961" t="str">
        <f t="shared" si="7"/>
        <v>II</v>
      </c>
      <c r="S89" s="246" t="str">
        <f t="shared" si="8"/>
        <v>ACEPTABLE CON CONTROL ESPECIFICO</v>
      </c>
      <c r="T89" s="198" t="s">
        <v>13</v>
      </c>
      <c r="U89" s="198" t="s">
        <v>13</v>
      </c>
      <c r="V89" s="198" t="s">
        <v>114</v>
      </c>
      <c r="W89" s="130" t="s">
        <v>1899</v>
      </c>
      <c r="X89" s="202" t="s">
        <v>13</v>
      </c>
    </row>
    <row r="90" spans="3:24" ht="400.2" customHeight="1">
      <c r="C90" s="1482"/>
      <c r="D90" s="1483"/>
      <c r="E90" s="10" t="s">
        <v>6</v>
      </c>
      <c r="F90" s="188" t="s">
        <v>3767</v>
      </c>
      <c r="G90" s="363" t="s">
        <v>33</v>
      </c>
      <c r="H90" s="314" t="s">
        <v>3766</v>
      </c>
      <c r="I90" s="409" t="s">
        <v>11</v>
      </c>
      <c r="J90" s="555" t="s">
        <v>1086</v>
      </c>
      <c r="K90" s="409" t="s">
        <v>1150</v>
      </c>
      <c r="L90" s="472">
        <v>2</v>
      </c>
      <c r="M90" s="472">
        <v>2</v>
      </c>
      <c r="N90" s="553">
        <f t="shared" si="5"/>
        <v>4</v>
      </c>
      <c r="O90" s="950" t="str">
        <f t="shared" si="9"/>
        <v>BAJO</v>
      </c>
      <c r="P90" s="639">
        <v>25</v>
      </c>
      <c r="Q90" s="553">
        <f t="shared" si="6"/>
        <v>100</v>
      </c>
      <c r="R90" s="961" t="str">
        <f t="shared" si="7"/>
        <v>III</v>
      </c>
      <c r="S90" s="246" t="str">
        <f t="shared" si="8"/>
        <v>MEJORABLE</v>
      </c>
      <c r="T90" s="201" t="s">
        <v>26</v>
      </c>
      <c r="U90" s="201" t="s">
        <v>26</v>
      </c>
      <c r="V90" s="201" t="s">
        <v>1188</v>
      </c>
      <c r="W90" s="127" t="s">
        <v>3847</v>
      </c>
      <c r="X90" s="323" t="s">
        <v>1190</v>
      </c>
    </row>
    <row r="91" spans="3:24" ht="400.2" customHeight="1">
      <c r="C91" s="1482"/>
      <c r="D91" s="1483"/>
      <c r="E91" s="10" t="s">
        <v>6</v>
      </c>
      <c r="F91" s="188" t="s">
        <v>3845</v>
      </c>
      <c r="G91" s="363" t="s">
        <v>25</v>
      </c>
      <c r="H91" s="314" t="s">
        <v>1192</v>
      </c>
      <c r="I91" s="408" t="s">
        <v>1030</v>
      </c>
      <c r="J91" s="555" t="s">
        <v>1031</v>
      </c>
      <c r="K91" s="409" t="s">
        <v>1122</v>
      </c>
      <c r="L91" s="472">
        <v>2</v>
      </c>
      <c r="M91" s="472">
        <v>2</v>
      </c>
      <c r="N91" s="553">
        <f t="shared" si="5"/>
        <v>4</v>
      </c>
      <c r="O91" s="950" t="str">
        <f t="shared" si="9"/>
        <v>BAJO</v>
      </c>
      <c r="P91" s="639">
        <v>25</v>
      </c>
      <c r="Q91" s="553">
        <f t="shared" si="6"/>
        <v>100</v>
      </c>
      <c r="R91" s="961" t="str">
        <f t="shared" si="7"/>
        <v>III</v>
      </c>
      <c r="S91" s="246" t="str">
        <f t="shared" si="8"/>
        <v>MEJORABLE</v>
      </c>
      <c r="T91" s="201" t="s">
        <v>26</v>
      </c>
      <c r="U91" s="201" t="s">
        <v>26</v>
      </c>
      <c r="V91" s="201" t="s">
        <v>1193</v>
      </c>
      <c r="W91" s="127" t="s">
        <v>3846</v>
      </c>
      <c r="X91" s="323" t="s">
        <v>1123</v>
      </c>
    </row>
    <row r="92" spans="3:24" ht="400.2" customHeight="1">
      <c r="C92" s="1482"/>
      <c r="D92" s="1483"/>
      <c r="E92" s="10" t="s">
        <v>6</v>
      </c>
      <c r="F92" s="5" t="s">
        <v>2331</v>
      </c>
      <c r="G92" s="363" t="s">
        <v>25</v>
      </c>
      <c r="H92" s="184" t="s">
        <v>1124</v>
      </c>
      <c r="I92" s="552" t="s">
        <v>1028</v>
      </c>
      <c r="J92" s="552" t="s">
        <v>1028</v>
      </c>
      <c r="K92" s="552" t="s">
        <v>1122</v>
      </c>
      <c r="L92" s="472">
        <v>2</v>
      </c>
      <c r="M92" s="472">
        <v>2</v>
      </c>
      <c r="N92" s="553">
        <f t="shared" si="5"/>
        <v>4</v>
      </c>
      <c r="O92" s="950" t="str">
        <f t="shared" si="9"/>
        <v>BAJO</v>
      </c>
      <c r="P92" s="639">
        <v>25</v>
      </c>
      <c r="Q92" s="553">
        <f t="shared" si="6"/>
        <v>100</v>
      </c>
      <c r="R92" s="961" t="str">
        <f t="shared" si="7"/>
        <v>III</v>
      </c>
      <c r="S92" s="246" t="str">
        <f t="shared" si="8"/>
        <v>MEJORABLE</v>
      </c>
      <c r="T92" s="179" t="s">
        <v>14</v>
      </c>
      <c r="U92" s="179" t="s">
        <v>14</v>
      </c>
      <c r="V92" s="179" t="s">
        <v>13</v>
      </c>
      <c r="W92" s="129" t="s">
        <v>2414</v>
      </c>
      <c r="X92" s="183" t="s">
        <v>14</v>
      </c>
    </row>
    <row r="93" spans="3:24" ht="400.2" customHeight="1">
      <c r="C93" s="1482"/>
      <c r="D93" s="1483"/>
      <c r="E93" s="10" t="s">
        <v>6</v>
      </c>
      <c r="F93" s="184" t="s">
        <v>2332</v>
      </c>
      <c r="G93" s="363" t="s">
        <v>25</v>
      </c>
      <c r="H93" s="184" t="s">
        <v>1271</v>
      </c>
      <c r="I93" s="552" t="s">
        <v>1128</v>
      </c>
      <c r="J93" s="552" t="s">
        <v>1129</v>
      </c>
      <c r="K93" s="552" t="s">
        <v>1130</v>
      </c>
      <c r="L93" s="472">
        <v>2</v>
      </c>
      <c r="M93" s="472">
        <v>2</v>
      </c>
      <c r="N93" s="553">
        <f t="shared" si="5"/>
        <v>4</v>
      </c>
      <c r="O93" s="950" t="str">
        <f t="shared" si="9"/>
        <v>BAJO</v>
      </c>
      <c r="P93" s="639">
        <v>25</v>
      </c>
      <c r="Q93" s="553">
        <f t="shared" si="6"/>
        <v>100</v>
      </c>
      <c r="R93" s="961" t="str">
        <f t="shared" si="7"/>
        <v>III</v>
      </c>
      <c r="S93" s="246" t="str">
        <f t="shared" si="8"/>
        <v>MEJORABLE</v>
      </c>
      <c r="T93" s="198" t="s">
        <v>14</v>
      </c>
      <c r="U93" s="198" t="s">
        <v>14</v>
      </c>
      <c r="V93" s="198" t="s">
        <v>14</v>
      </c>
      <c r="W93" s="129" t="s">
        <v>2191</v>
      </c>
      <c r="X93" s="203" t="s">
        <v>14</v>
      </c>
    </row>
    <row r="94" spans="3:24" ht="400.2" customHeight="1">
      <c r="C94" s="1482"/>
      <c r="D94" s="1483"/>
      <c r="E94" s="10" t="s">
        <v>6</v>
      </c>
      <c r="F94" s="184" t="s">
        <v>2333</v>
      </c>
      <c r="G94" s="363" t="s">
        <v>25</v>
      </c>
      <c r="H94" s="184" t="s">
        <v>1131</v>
      </c>
      <c r="I94" s="552" t="s">
        <v>1133</v>
      </c>
      <c r="J94" s="552" t="s">
        <v>1132</v>
      </c>
      <c r="K94" s="552" t="s">
        <v>1134</v>
      </c>
      <c r="L94" s="472">
        <v>2</v>
      </c>
      <c r="M94" s="472">
        <v>2</v>
      </c>
      <c r="N94" s="553">
        <f>+L94*M94</f>
        <v>4</v>
      </c>
      <c r="O94" s="950" t="str">
        <f t="shared" si="9"/>
        <v>BAJO</v>
      </c>
      <c r="P94" s="639">
        <v>25</v>
      </c>
      <c r="Q94" s="553">
        <f>+N94*P94</f>
        <v>100</v>
      </c>
      <c r="R94" s="961" t="str">
        <f>IF(Q94&gt;=600,"I",IF(Q94&gt;=150,"II",IF(Q94&gt;=40,"III",IF(Q94&gt;=20,"IV"))))</f>
        <v>III</v>
      </c>
      <c r="S94" s="246" t="str">
        <f>IF(Q94&gt;=600,"NO ACEPTABLE",IF(Q94&gt;=150,"ACEPTABLE CON CONTROL ESPECIFICO",IF(Q94&gt;=40,"MEJORABLE",IF(Q94&gt;=20,"ACEPTABLE"))))</f>
        <v>MEJORABLE</v>
      </c>
      <c r="T94" s="198" t="s">
        <v>14</v>
      </c>
      <c r="U94" s="198" t="s">
        <v>14</v>
      </c>
      <c r="V94" s="198" t="s">
        <v>14</v>
      </c>
      <c r="W94" s="129" t="s">
        <v>2415</v>
      </c>
      <c r="X94" s="203" t="s">
        <v>14</v>
      </c>
    </row>
    <row r="95" spans="3:24" ht="400.2" customHeight="1">
      <c r="C95" s="1482"/>
      <c r="D95" s="1483"/>
      <c r="E95" s="10" t="s">
        <v>6</v>
      </c>
      <c r="F95" s="184" t="s">
        <v>2334</v>
      </c>
      <c r="G95" s="363" t="s">
        <v>25</v>
      </c>
      <c r="H95" s="184" t="s">
        <v>103</v>
      </c>
      <c r="I95" s="552" t="s">
        <v>1030</v>
      </c>
      <c r="J95" s="552" t="s">
        <v>1126</v>
      </c>
      <c r="K95" s="552" t="s">
        <v>1122</v>
      </c>
      <c r="L95" s="472">
        <v>2</v>
      </c>
      <c r="M95" s="472">
        <v>2</v>
      </c>
      <c r="N95" s="553">
        <f>+L95*M95</f>
        <v>4</v>
      </c>
      <c r="O95" s="950" t="str">
        <f t="shared" si="9"/>
        <v>BAJO</v>
      </c>
      <c r="P95" s="639">
        <v>25</v>
      </c>
      <c r="Q95" s="553">
        <f>+N95*P95</f>
        <v>100</v>
      </c>
      <c r="R95" s="961" t="str">
        <f>IF(Q95&gt;=600,"I",IF(Q95&gt;=150,"II",IF(Q95&gt;=40,"III",IF(Q95&gt;=20,"IV"))))</f>
        <v>III</v>
      </c>
      <c r="S95" s="246" t="str">
        <f>IF(Q95&gt;=600,"NO ACEPTABLE",IF(Q95&gt;=150,"ACEPTABLE CON CONTROL ESPECIFICO",IF(Q95&gt;=40,"MEJORABLE",IF(Q95&gt;=20,"ACEPTABLE"))))</f>
        <v>MEJORABLE</v>
      </c>
      <c r="T95" s="198" t="s">
        <v>14</v>
      </c>
      <c r="U95" s="198" t="s">
        <v>14</v>
      </c>
      <c r="V95" s="198" t="s">
        <v>14</v>
      </c>
      <c r="W95" s="129" t="s">
        <v>2416</v>
      </c>
      <c r="X95" s="203" t="s">
        <v>14</v>
      </c>
    </row>
    <row r="96" spans="3:24" ht="400.2" customHeight="1">
      <c r="C96" s="1482"/>
      <c r="D96" s="1483"/>
      <c r="E96" s="10" t="s">
        <v>6</v>
      </c>
      <c r="F96" s="179" t="s">
        <v>51</v>
      </c>
      <c r="G96" s="363" t="s">
        <v>20</v>
      </c>
      <c r="H96" s="178" t="s">
        <v>52</v>
      </c>
      <c r="I96" s="417" t="s">
        <v>11</v>
      </c>
      <c r="J96" s="417" t="s">
        <v>11</v>
      </c>
      <c r="K96" s="417" t="s">
        <v>11</v>
      </c>
      <c r="L96" s="472">
        <v>2</v>
      </c>
      <c r="M96" s="472">
        <v>2</v>
      </c>
      <c r="N96" s="553">
        <f t="shared" si="5"/>
        <v>4</v>
      </c>
      <c r="O96" s="950" t="str">
        <f t="shared" si="9"/>
        <v>BAJO</v>
      </c>
      <c r="P96" s="639">
        <v>100</v>
      </c>
      <c r="Q96" s="553">
        <f t="shared" si="6"/>
        <v>400</v>
      </c>
      <c r="R96" s="961" t="str">
        <f t="shared" si="7"/>
        <v>II</v>
      </c>
      <c r="S96" s="246" t="str">
        <f t="shared" si="8"/>
        <v>ACEPTABLE CON CONTROL ESPECIFICO</v>
      </c>
      <c r="T96" s="179" t="s">
        <v>13</v>
      </c>
      <c r="U96" s="179" t="s">
        <v>13</v>
      </c>
      <c r="V96" s="179" t="s">
        <v>13</v>
      </c>
      <c r="W96" s="129" t="s">
        <v>2417</v>
      </c>
      <c r="X96" s="183" t="s">
        <v>13</v>
      </c>
    </row>
    <row r="97" spans="3:24" ht="400.2" customHeight="1">
      <c r="C97" s="1482"/>
      <c r="D97" s="1483"/>
      <c r="E97" s="10" t="s">
        <v>157</v>
      </c>
      <c r="F97" s="356" t="s">
        <v>4161</v>
      </c>
      <c r="G97" s="363" t="s">
        <v>33</v>
      </c>
      <c r="H97" s="194" t="s">
        <v>3766</v>
      </c>
      <c r="I97" s="195" t="s">
        <v>11</v>
      </c>
      <c r="J97" s="322" t="s">
        <v>1086</v>
      </c>
      <c r="K97" s="195" t="s">
        <v>1150</v>
      </c>
      <c r="L97" s="472">
        <v>2</v>
      </c>
      <c r="M97" s="472">
        <v>2</v>
      </c>
      <c r="N97" s="272">
        <f t="shared" si="5"/>
        <v>4</v>
      </c>
      <c r="O97" s="950" t="str">
        <f t="shared" si="9"/>
        <v>BAJO</v>
      </c>
      <c r="P97" s="639">
        <v>25</v>
      </c>
      <c r="Q97" s="272">
        <f t="shared" si="6"/>
        <v>100</v>
      </c>
      <c r="R97" s="274" t="str">
        <f t="shared" si="7"/>
        <v>III</v>
      </c>
      <c r="S97" s="730" t="str">
        <f t="shared" si="8"/>
        <v>MEJORABLE</v>
      </c>
      <c r="T97" s="179" t="s">
        <v>13</v>
      </c>
      <c r="U97" s="179" t="s">
        <v>13</v>
      </c>
      <c r="V97" s="179" t="s">
        <v>13</v>
      </c>
      <c r="W97" s="9" t="s">
        <v>4103</v>
      </c>
      <c r="X97" s="203" t="s">
        <v>1190</v>
      </c>
    </row>
    <row r="98" spans="3:24" ht="400.2" customHeight="1">
      <c r="C98" s="1482"/>
      <c r="D98" s="1483"/>
      <c r="E98" s="10" t="s">
        <v>157</v>
      </c>
      <c r="F98" s="138" t="s">
        <v>4136</v>
      </c>
      <c r="G98" s="363" t="s">
        <v>25</v>
      </c>
      <c r="H98" s="194" t="s">
        <v>4137</v>
      </c>
      <c r="I98" s="195" t="s">
        <v>11</v>
      </c>
      <c r="J98" s="195" t="s">
        <v>11</v>
      </c>
      <c r="K98" s="195" t="s">
        <v>4138</v>
      </c>
      <c r="L98" s="472">
        <v>2</v>
      </c>
      <c r="M98" s="472">
        <v>2</v>
      </c>
      <c r="N98" s="272">
        <f t="shared" si="5"/>
        <v>4</v>
      </c>
      <c r="O98" s="950" t="str">
        <f t="shared" si="9"/>
        <v>BAJO</v>
      </c>
      <c r="P98" s="639">
        <v>25</v>
      </c>
      <c r="Q98" s="272">
        <f t="shared" si="6"/>
        <v>100</v>
      </c>
      <c r="R98" s="274" t="str">
        <f t="shared" si="7"/>
        <v>III</v>
      </c>
      <c r="S98" s="730" t="str">
        <f t="shared" si="8"/>
        <v>MEJORABLE</v>
      </c>
      <c r="T98" s="179" t="s">
        <v>13</v>
      </c>
      <c r="U98" s="179" t="s">
        <v>13</v>
      </c>
      <c r="V98" s="179" t="s">
        <v>13</v>
      </c>
      <c r="W98" s="731" t="s">
        <v>4141</v>
      </c>
      <c r="X98" s="183" t="s">
        <v>14</v>
      </c>
    </row>
    <row r="99" spans="3:24" ht="400.2" customHeight="1">
      <c r="C99" s="1482"/>
      <c r="D99" s="1483"/>
      <c r="E99" s="10" t="s">
        <v>157</v>
      </c>
      <c r="F99" s="138" t="s">
        <v>4142</v>
      </c>
      <c r="G99" s="363" t="s">
        <v>3871</v>
      </c>
      <c r="H99" s="194" t="s">
        <v>4162</v>
      </c>
      <c r="I99" s="179" t="s">
        <v>10</v>
      </c>
      <c r="J99" s="195" t="s">
        <v>11</v>
      </c>
      <c r="K99" s="195" t="s">
        <v>11</v>
      </c>
      <c r="L99" s="472">
        <v>2</v>
      </c>
      <c r="M99" s="472">
        <v>2</v>
      </c>
      <c r="N99" s="272">
        <f t="shared" si="5"/>
        <v>4</v>
      </c>
      <c r="O99" s="950" t="str">
        <f t="shared" si="9"/>
        <v>BAJO</v>
      </c>
      <c r="P99" s="639">
        <v>25</v>
      </c>
      <c r="Q99" s="272">
        <f t="shared" si="6"/>
        <v>100</v>
      </c>
      <c r="R99" s="274" t="str">
        <f t="shared" si="7"/>
        <v>III</v>
      </c>
      <c r="S99" s="730" t="str">
        <f t="shared" si="8"/>
        <v>MEJORABLE</v>
      </c>
      <c r="T99" s="179" t="s">
        <v>13</v>
      </c>
      <c r="U99" s="179" t="s">
        <v>13</v>
      </c>
      <c r="V99" s="179" t="s">
        <v>13</v>
      </c>
      <c r="W99" s="9" t="s">
        <v>4144</v>
      </c>
      <c r="X99" s="203" t="s">
        <v>4145</v>
      </c>
    </row>
    <row r="100" spans="3:24" ht="400.2" customHeight="1">
      <c r="C100" s="1482"/>
      <c r="D100" s="1483"/>
      <c r="E100" s="10" t="s">
        <v>157</v>
      </c>
      <c r="F100" s="138" t="s">
        <v>4146</v>
      </c>
      <c r="G100" s="363" t="s">
        <v>3871</v>
      </c>
      <c r="H100" s="194" t="s">
        <v>4163</v>
      </c>
      <c r="I100" s="179" t="s">
        <v>10</v>
      </c>
      <c r="J100" s="195" t="s">
        <v>11</v>
      </c>
      <c r="K100" s="195" t="s">
        <v>4147</v>
      </c>
      <c r="L100" s="472">
        <v>2</v>
      </c>
      <c r="M100" s="472">
        <v>2</v>
      </c>
      <c r="N100" s="272">
        <f t="shared" si="5"/>
        <v>4</v>
      </c>
      <c r="O100" s="950" t="str">
        <f t="shared" si="9"/>
        <v>BAJO</v>
      </c>
      <c r="P100" s="639">
        <v>25</v>
      </c>
      <c r="Q100" s="272">
        <f t="shared" si="6"/>
        <v>100</v>
      </c>
      <c r="R100" s="274" t="str">
        <f t="shared" si="7"/>
        <v>III</v>
      </c>
      <c r="S100" s="730" t="str">
        <f t="shared" si="8"/>
        <v>MEJORABLE</v>
      </c>
      <c r="T100" s="179" t="s">
        <v>13</v>
      </c>
      <c r="U100" s="179" t="s">
        <v>13</v>
      </c>
      <c r="V100" s="179" t="s">
        <v>13</v>
      </c>
      <c r="W100" s="9" t="s">
        <v>4144</v>
      </c>
      <c r="X100" s="203" t="s">
        <v>4145</v>
      </c>
    </row>
    <row r="101" spans="3:24" ht="400.2" customHeight="1">
      <c r="C101" s="1482"/>
      <c r="D101" s="1483"/>
      <c r="E101" s="10" t="s">
        <v>157</v>
      </c>
      <c r="F101" s="138" t="s">
        <v>4164</v>
      </c>
      <c r="G101" s="363" t="s">
        <v>219</v>
      </c>
      <c r="H101" s="194" t="s">
        <v>4165</v>
      </c>
      <c r="I101" s="179" t="s">
        <v>10</v>
      </c>
      <c r="J101" s="195" t="s">
        <v>11</v>
      </c>
      <c r="K101" s="195" t="s">
        <v>11</v>
      </c>
      <c r="L101" s="472">
        <v>2</v>
      </c>
      <c r="M101" s="472">
        <v>2</v>
      </c>
      <c r="N101" s="272">
        <f t="shared" si="5"/>
        <v>4</v>
      </c>
      <c r="O101" s="950" t="str">
        <f t="shared" si="9"/>
        <v>BAJO</v>
      </c>
      <c r="P101" s="639">
        <v>25</v>
      </c>
      <c r="Q101" s="272">
        <f t="shared" si="6"/>
        <v>100</v>
      </c>
      <c r="R101" s="274" t="str">
        <f t="shared" si="7"/>
        <v>III</v>
      </c>
      <c r="S101" s="730" t="str">
        <f t="shared" si="8"/>
        <v>MEJORABLE</v>
      </c>
      <c r="T101" s="179" t="s">
        <v>13</v>
      </c>
      <c r="U101" s="179" t="s">
        <v>13</v>
      </c>
      <c r="V101" s="179" t="s">
        <v>13</v>
      </c>
      <c r="W101" s="9" t="s">
        <v>4166</v>
      </c>
      <c r="X101" s="183" t="s">
        <v>14</v>
      </c>
    </row>
    <row r="102" spans="3:24" ht="400.2" customHeight="1">
      <c r="C102" s="1450" t="s">
        <v>3837</v>
      </c>
      <c r="D102" s="1451"/>
      <c r="E102" s="363" t="s">
        <v>6</v>
      </c>
      <c r="F102" s="5" t="s">
        <v>2252</v>
      </c>
      <c r="G102" s="363" t="s">
        <v>8</v>
      </c>
      <c r="H102" s="178" t="s">
        <v>9</v>
      </c>
      <c r="I102" s="416" t="s">
        <v>11</v>
      </c>
      <c r="J102" s="416" t="s">
        <v>11</v>
      </c>
      <c r="K102" s="416" t="s">
        <v>11</v>
      </c>
      <c r="L102" s="472">
        <v>2</v>
      </c>
      <c r="M102" s="472">
        <v>4</v>
      </c>
      <c r="N102" s="553">
        <f t="shared" si="5"/>
        <v>8</v>
      </c>
      <c r="O102" s="950" t="str">
        <f t="shared" si="9"/>
        <v>MEDIO</v>
      </c>
      <c r="P102" s="639">
        <v>25</v>
      </c>
      <c r="Q102" s="553">
        <f t="shared" si="6"/>
        <v>200</v>
      </c>
      <c r="R102" s="961" t="str">
        <f t="shared" si="7"/>
        <v>II</v>
      </c>
      <c r="S102" s="246" t="str">
        <f t="shared" si="8"/>
        <v>ACEPTABLE CON CONTROL ESPECIFICO</v>
      </c>
      <c r="T102" s="179" t="s">
        <v>13</v>
      </c>
      <c r="U102" s="179" t="s">
        <v>14</v>
      </c>
      <c r="V102" s="179" t="s">
        <v>14</v>
      </c>
      <c r="W102" s="129" t="s">
        <v>2418</v>
      </c>
      <c r="X102" s="183" t="s">
        <v>13</v>
      </c>
    </row>
    <row r="103" spans="3:24" ht="400.2" customHeight="1">
      <c r="C103" s="1450"/>
      <c r="D103" s="1451"/>
      <c r="E103" s="363" t="s">
        <v>6</v>
      </c>
      <c r="F103" s="5" t="s">
        <v>2253</v>
      </c>
      <c r="G103" s="363" t="s">
        <v>8</v>
      </c>
      <c r="H103" s="179" t="s">
        <v>155</v>
      </c>
      <c r="I103" s="416" t="s">
        <v>11</v>
      </c>
      <c r="J103" s="416" t="s">
        <v>11</v>
      </c>
      <c r="K103" s="416" t="s">
        <v>11</v>
      </c>
      <c r="L103" s="472">
        <v>2</v>
      </c>
      <c r="M103" s="472">
        <v>4</v>
      </c>
      <c r="N103" s="553">
        <f t="shared" si="5"/>
        <v>8</v>
      </c>
      <c r="O103" s="950" t="str">
        <f t="shared" si="9"/>
        <v>MEDIO</v>
      </c>
      <c r="P103" s="639">
        <v>25</v>
      </c>
      <c r="Q103" s="553">
        <f t="shared" si="6"/>
        <v>200</v>
      </c>
      <c r="R103" s="961" t="str">
        <f t="shared" si="7"/>
        <v>II</v>
      </c>
      <c r="S103" s="246" t="str">
        <f t="shared" si="8"/>
        <v>ACEPTABLE CON CONTROL ESPECIFICO</v>
      </c>
      <c r="T103" s="179" t="s">
        <v>14</v>
      </c>
      <c r="U103" s="179" t="s">
        <v>14</v>
      </c>
      <c r="V103" s="179" t="s">
        <v>14</v>
      </c>
      <c r="W103" s="129" t="s">
        <v>2419</v>
      </c>
      <c r="X103" s="183" t="s">
        <v>13</v>
      </c>
    </row>
    <row r="104" spans="3:24" ht="400.2" customHeight="1">
      <c r="C104" s="1450"/>
      <c r="D104" s="1451"/>
      <c r="E104" s="363" t="s">
        <v>6</v>
      </c>
      <c r="F104" s="5" t="s">
        <v>2254</v>
      </c>
      <c r="G104" s="363" t="s">
        <v>17</v>
      </c>
      <c r="H104" s="179" t="s">
        <v>18</v>
      </c>
      <c r="I104" s="416" t="s">
        <v>11</v>
      </c>
      <c r="J104" s="416" t="s">
        <v>11</v>
      </c>
      <c r="K104" s="416" t="s">
        <v>11</v>
      </c>
      <c r="L104" s="472">
        <v>2</v>
      </c>
      <c r="M104" s="472">
        <v>2</v>
      </c>
      <c r="N104" s="553">
        <f t="shared" si="5"/>
        <v>4</v>
      </c>
      <c r="O104" s="950" t="str">
        <f t="shared" si="9"/>
        <v>BAJO</v>
      </c>
      <c r="P104" s="639">
        <v>25</v>
      </c>
      <c r="Q104" s="553">
        <f t="shared" si="6"/>
        <v>100</v>
      </c>
      <c r="R104" s="961" t="str">
        <f t="shared" si="7"/>
        <v>III</v>
      </c>
      <c r="S104" s="246" t="str">
        <f t="shared" si="8"/>
        <v>MEJORABLE</v>
      </c>
      <c r="T104" s="180" t="s">
        <v>13</v>
      </c>
      <c r="U104" s="179" t="s">
        <v>14</v>
      </c>
      <c r="V104" s="178" t="s">
        <v>14</v>
      </c>
      <c r="W104" s="129" t="s">
        <v>2420</v>
      </c>
      <c r="X104" s="183" t="s">
        <v>13</v>
      </c>
    </row>
    <row r="105" spans="3:24" ht="400.2" customHeight="1">
      <c r="C105" s="1450"/>
      <c r="D105" s="1451"/>
      <c r="E105" s="363" t="s">
        <v>157</v>
      </c>
      <c r="F105" s="188" t="s">
        <v>2255</v>
      </c>
      <c r="G105" s="363" t="s">
        <v>20</v>
      </c>
      <c r="H105" s="179" t="s">
        <v>21</v>
      </c>
      <c r="I105" s="416" t="s">
        <v>11</v>
      </c>
      <c r="J105" s="416" t="s">
        <v>11</v>
      </c>
      <c r="K105" s="416" t="s">
        <v>11</v>
      </c>
      <c r="L105" s="472">
        <v>2</v>
      </c>
      <c r="M105" s="472">
        <v>2</v>
      </c>
      <c r="N105" s="553">
        <f t="shared" si="5"/>
        <v>4</v>
      </c>
      <c r="O105" s="950" t="str">
        <f t="shared" si="9"/>
        <v>BAJO</v>
      </c>
      <c r="P105" s="639">
        <v>25</v>
      </c>
      <c r="Q105" s="553">
        <f t="shared" si="6"/>
        <v>100</v>
      </c>
      <c r="R105" s="961" t="str">
        <f t="shared" si="7"/>
        <v>III</v>
      </c>
      <c r="S105" s="246" t="str">
        <f t="shared" si="8"/>
        <v>MEJORABLE</v>
      </c>
      <c r="T105" s="180" t="s">
        <v>13</v>
      </c>
      <c r="U105" s="179" t="s">
        <v>14</v>
      </c>
      <c r="V105" s="179" t="s">
        <v>22</v>
      </c>
      <c r="W105" s="125" t="s">
        <v>2421</v>
      </c>
      <c r="X105" s="183" t="s">
        <v>13</v>
      </c>
    </row>
    <row r="106" spans="3:24" ht="400.2" customHeight="1">
      <c r="C106" s="1450"/>
      <c r="D106" s="1451"/>
      <c r="E106" s="363" t="s">
        <v>157</v>
      </c>
      <c r="F106" s="188" t="s">
        <v>2256</v>
      </c>
      <c r="G106" s="363" t="s">
        <v>33</v>
      </c>
      <c r="H106" s="178" t="s">
        <v>34</v>
      </c>
      <c r="I106" s="416" t="s">
        <v>11</v>
      </c>
      <c r="J106" s="416" t="s">
        <v>11</v>
      </c>
      <c r="K106" s="416" t="s">
        <v>11</v>
      </c>
      <c r="L106" s="472">
        <v>2</v>
      </c>
      <c r="M106" s="472">
        <v>2</v>
      </c>
      <c r="N106" s="553">
        <f t="shared" si="5"/>
        <v>4</v>
      </c>
      <c r="O106" s="950" t="str">
        <f t="shared" si="9"/>
        <v>BAJO</v>
      </c>
      <c r="P106" s="639">
        <v>25</v>
      </c>
      <c r="Q106" s="553">
        <f t="shared" si="6"/>
        <v>100</v>
      </c>
      <c r="R106" s="961" t="str">
        <f t="shared" si="7"/>
        <v>III</v>
      </c>
      <c r="S106" s="246" t="str">
        <f t="shared" si="8"/>
        <v>MEJORABLE</v>
      </c>
      <c r="T106" s="179" t="s">
        <v>13</v>
      </c>
      <c r="U106" s="179" t="s">
        <v>13</v>
      </c>
      <c r="V106" s="179" t="s">
        <v>13</v>
      </c>
      <c r="W106" s="129" t="s">
        <v>2422</v>
      </c>
      <c r="X106" s="183" t="s">
        <v>13</v>
      </c>
    </row>
    <row r="107" spans="3:24" ht="400.2" customHeight="1">
      <c r="C107" s="1450"/>
      <c r="D107" s="1451"/>
      <c r="E107" s="363" t="s">
        <v>6</v>
      </c>
      <c r="F107" s="34" t="s">
        <v>2257</v>
      </c>
      <c r="G107" s="363" t="s">
        <v>33</v>
      </c>
      <c r="H107" s="179" t="s">
        <v>160</v>
      </c>
      <c r="I107" s="416" t="s">
        <v>11</v>
      </c>
      <c r="J107" s="416" t="s">
        <v>11</v>
      </c>
      <c r="K107" s="416" t="s">
        <v>11</v>
      </c>
      <c r="L107" s="472">
        <v>2</v>
      </c>
      <c r="M107" s="472">
        <v>2</v>
      </c>
      <c r="N107" s="553">
        <f t="shared" si="5"/>
        <v>4</v>
      </c>
      <c r="O107" s="950" t="str">
        <f t="shared" si="9"/>
        <v>BAJO</v>
      </c>
      <c r="P107" s="639">
        <v>25</v>
      </c>
      <c r="Q107" s="553">
        <f t="shared" si="6"/>
        <v>100</v>
      </c>
      <c r="R107" s="961" t="str">
        <f t="shared" si="7"/>
        <v>III</v>
      </c>
      <c r="S107" s="246" t="str">
        <f t="shared" si="8"/>
        <v>MEJORABLE</v>
      </c>
      <c r="T107" s="179" t="s">
        <v>13</v>
      </c>
      <c r="U107" s="179" t="s">
        <v>13</v>
      </c>
      <c r="V107" s="179" t="s">
        <v>13</v>
      </c>
      <c r="W107" s="129" t="s">
        <v>2423</v>
      </c>
      <c r="X107" s="183" t="s">
        <v>162</v>
      </c>
    </row>
    <row r="108" spans="3:24" ht="400.2" customHeight="1">
      <c r="C108" s="1450"/>
      <c r="D108" s="1451"/>
      <c r="E108" s="363" t="s">
        <v>157</v>
      </c>
      <c r="F108" s="184" t="s">
        <v>2258</v>
      </c>
      <c r="G108" s="363" t="s">
        <v>39</v>
      </c>
      <c r="H108" s="184" t="s">
        <v>164</v>
      </c>
      <c r="I108" s="416" t="s">
        <v>11</v>
      </c>
      <c r="J108" s="416" t="s">
        <v>11</v>
      </c>
      <c r="K108" s="416" t="s">
        <v>11</v>
      </c>
      <c r="L108" s="472">
        <v>2</v>
      </c>
      <c r="M108" s="472">
        <v>2</v>
      </c>
      <c r="N108" s="553">
        <f t="shared" si="5"/>
        <v>4</v>
      </c>
      <c r="O108" s="950" t="str">
        <f t="shared" si="9"/>
        <v>BAJO</v>
      </c>
      <c r="P108" s="639">
        <v>25</v>
      </c>
      <c r="Q108" s="553">
        <f t="shared" si="6"/>
        <v>100</v>
      </c>
      <c r="R108" s="961" t="str">
        <f t="shared" si="7"/>
        <v>III</v>
      </c>
      <c r="S108" s="246" t="str">
        <f t="shared" si="8"/>
        <v>MEJORABLE</v>
      </c>
      <c r="T108" s="179" t="s">
        <v>13</v>
      </c>
      <c r="U108" s="179" t="s">
        <v>13</v>
      </c>
      <c r="V108" s="179" t="s">
        <v>13</v>
      </c>
      <c r="W108" s="129" t="s">
        <v>2424</v>
      </c>
      <c r="X108" s="183" t="s">
        <v>166</v>
      </c>
    </row>
    <row r="109" spans="3:24" ht="400.2" customHeight="1">
      <c r="C109" s="1450"/>
      <c r="D109" s="1451"/>
      <c r="E109" s="363" t="s">
        <v>157</v>
      </c>
      <c r="F109" s="184" t="s">
        <v>2259</v>
      </c>
      <c r="G109" s="363" t="s">
        <v>39</v>
      </c>
      <c r="H109" s="5" t="s">
        <v>1202</v>
      </c>
      <c r="I109" s="416" t="s">
        <v>11</v>
      </c>
      <c r="J109" s="416" t="s">
        <v>11</v>
      </c>
      <c r="K109" s="416" t="s">
        <v>11</v>
      </c>
      <c r="L109" s="472">
        <v>2</v>
      </c>
      <c r="M109" s="472">
        <v>2</v>
      </c>
      <c r="N109" s="553">
        <f t="shared" si="5"/>
        <v>4</v>
      </c>
      <c r="O109" s="950" t="str">
        <f t="shared" si="9"/>
        <v>BAJO</v>
      </c>
      <c r="P109" s="639">
        <v>25</v>
      </c>
      <c r="Q109" s="553">
        <f t="shared" si="6"/>
        <v>100</v>
      </c>
      <c r="R109" s="961" t="str">
        <f t="shared" si="7"/>
        <v>III</v>
      </c>
      <c r="S109" s="246" t="str">
        <f t="shared" si="8"/>
        <v>MEJORABLE</v>
      </c>
      <c r="T109" s="179" t="s">
        <v>13</v>
      </c>
      <c r="U109" s="179" t="s">
        <v>13</v>
      </c>
      <c r="V109" s="179" t="s">
        <v>13</v>
      </c>
      <c r="W109" s="129" t="s">
        <v>2425</v>
      </c>
      <c r="X109" s="183" t="s">
        <v>166</v>
      </c>
    </row>
    <row r="110" spans="3:24" ht="400.2" customHeight="1">
      <c r="C110" s="1450"/>
      <c r="D110" s="1451"/>
      <c r="E110" s="363" t="s">
        <v>6</v>
      </c>
      <c r="F110" s="5" t="s">
        <v>2260</v>
      </c>
      <c r="G110" s="363" t="s">
        <v>20</v>
      </c>
      <c r="H110" s="5" t="s">
        <v>41</v>
      </c>
      <c r="I110" s="416" t="s">
        <v>11</v>
      </c>
      <c r="J110" s="416" t="s">
        <v>11</v>
      </c>
      <c r="K110" s="416" t="s">
        <v>11</v>
      </c>
      <c r="L110" s="472">
        <v>2</v>
      </c>
      <c r="M110" s="472">
        <v>2</v>
      </c>
      <c r="N110" s="553">
        <f t="shared" si="5"/>
        <v>4</v>
      </c>
      <c r="O110" s="950" t="str">
        <f t="shared" si="9"/>
        <v>BAJO</v>
      </c>
      <c r="P110" s="639">
        <v>25</v>
      </c>
      <c r="Q110" s="553">
        <f t="shared" si="6"/>
        <v>100</v>
      </c>
      <c r="R110" s="961" t="str">
        <f t="shared" si="7"/>
        <v>III</v>
      </c>
      <c r="S110" s="246" t="str">
        <f t="shared" si="8"/>
        <v>MEJORABLE</v>
      </c>
      <c r="T110" s="179" t="s">
        <v>14</v>
      </c>
      <c r="U110" s="179" t="s">
        <v>14</v>
      </c>
      <c r="V110" s="179" t="s">
        <v>14</v>
      </c>
      <c r="W110" s="129" t="s">
        <v>2426</v>
      </c>
      <c r="X110" s="183" t="s">
        <v>13</v>
      </c>
    </row>
    <row r="111" spans="3:24" ht="180" customHeight="1">
      <c r="C111" s="1450"/>
      <c r="D111" s="1451"/>
      <c r="E111" s="363" t="s">
        <v>6</v>
      </c>
      <c r="F111" s="34" t="s">
        <v>2261</v>
      </c>
      <c r="G111" s="363" t="s">
        <v>1204</v>
      </c>
      <c r="H111" s="179" t="s">
        <v>167</v>
      </c>
      <c r="I111" s="416" t="s">
        <v>11</v>
      </c>
      <c r="J111" s="416" t="s">
        <v>11</v>
      </c>
      <c r="K111" s="416" t="s">
        <v>11</v>
      </c>
      <c r="L111" s="472">
        <v>2</v>
      </c>
      <c r="M111" s="472">
        <v>2</v>
      </c>
      <c r="N111" s="553">
        <f t="shared" si="5"/>
        <v>4</v>
      </c>
      <c r="O111" s="950" t="str">
        <f t="shared" si="9"/>
        <v>BAJO</v>
      </c>
      <c r="P111" s="639">
        <v>25</v>
      </c>
      <c r="Q111" s="553">
        <f t="shared" si="6"/>
        <v>100</v>
      </c>
      <c r="R111" s="961" t="str">
        <f t="shared" si="7"/>
        <v>III</v>
      </c>
      <c r="S111" s="246" t="str">
        <f t="shared" si="8"/>
        <v>MEJORABLE</v>
      </c>
      <c r="T111" s="179" t="s">
        <v>13</v>
      </c>
      <c r="U111" s="179" t="s">
        <v>14</v>
      </c>
      <c r="V111" s="179" t="s">
        <v>14</v>
      </c>
      <c r="W111" s="132" t="s">
        <v>2427</v>
      </c>
      <c r="X111" s="183" t="s">
        <v>13</v>
      </c>
    </row>
    <row r="112" spans="3:24" ht="180" customHeight="1">
      <c r="C112" s="1450"/>
      <c r="D112" s="1451"/>
      <c r="E112" s="363" t="s">
        <v>6</v>
      </c>
      <c r="F112" s="5" t="s">
        <v>2262</v>
      </c>
      <c r="G112" s="363" t="s">
        <v>8</v>
      </c>
      <c r="H112" s="179" t="s">
        <v>170</v>
      </c>
      <c r="I112" s="416" t="s">
        <v>11</v>
      </c>
      <c r="J112" s="416" t="s">
        <v>11</v>
      </c>
      <c r="K112" s="416" t="s">
        <v>11</v>
      </c>
      <c r="L112" s="472">
        <v>2</v>
      </c>
      <c r="M112" s="472">
        <v>4</v>
      </c>
      <c r="N112" s="553">
        <f t="shared" si="5"/>
        <v>8</v>
      </c>
      <c r="O112" s="950" t="str">
        <f t="shared" si="9"/>
        <v>MEDIO</v>
      </c>
      <c r="P112" s="639">
        <v>25</v>
      </c>
      <c r="Q112" s="553">
        <f t="shared" si="6"/>
        <v>200</v>
      </c>
      <c r="R112" s="961" t="str">
        <f t="shared" si="7"/>
        <v>II</v>
      </c>
      <c r="S112" s="246" t="str">
        <f t="shared" si="8"/>
        <v>ACEPTABLE CON CONTROL ESPECIFICO</v>
      </c>
      <c r="T112" s="179" t="s">
        <v>14</v>
      </c>
      <c r="U112" s="179" t="s">
        <v>14</v>
      </c>
      <c r="V112" s="179" t="s">
        <v>14</v>
      </c>
      <c r="W112" s="129" t="s">
        <v>2428</v>
      </c>
      <c r="X112" s="183" t="s">
        <v>13</v>
      </c>
    </row>
    <row r="113" spans="3:24" ht="180" customHeight="1">
      <c r="C113" s="1450"/>
      <c r="D113" s="1451"/>
      <c r="E113" s="363" t="s">
        <v>6</v>
      </c>
      <c r="F113" s="34" t="s">
        <v>2263</v>
      </c>
      <c r="G113" s="363" t="s">
        <v>17</v>
      </c>
      <c r="H113" s="179" t="s">
        <v>18</v>
      </c>
      <c r="I113" s="416" t="s">
        <v>11</v>
      </c>
      <c r="J113" s="416" t="s">
        <v>11</v>
      </c>
      <c r="K113" s="416" t="s">
        <v>11</v>
      </c>
      <c r="L113" s="472">
        <v>2</v>
      </c>
      <c r="M113" s="472">
        <v>2</v>
      </c>
      <c r="N113" s="553">
        <f t="shared" si="5"/>
        <v>4</v>
      </c>
      <c r="O113" s="950" t="str">
        <f t="shared" si="9"/>
        <v>BAJO</v>
      </c>
      <c r="P113" s="639">
        <v>25</v>
      </c>
      <c r="Q113" s="553">
        <f t="shared" si="6"/>
        <v>100</v>
      </c>
      <c r="R113" s="961" t="str">
        <f t="shared" si="7"/>
        <v>III</v>
      </c>
      <c r="S113" s="246" t="str">
        <f t="shared" si="8"/>
        <v>MEJORABLE</v>
      </c>
      <c r="T113" s="179" t="s">
        <v>13</v>
      </c>
      <c r="U113" s="179" t="s">
        <v>1206</v>
      </c>
      <c r="V113" s="178" t="s">
        <v>14</v>
      </c>
      <c r="W113" s="125" t="s">
        <v>2429</v>
      </c>
      <c r="X113" s="183" t="s">
        <v>13</v>
      </c>
    </row>
    <row r="114" spans="3:24" ht="180" customHeight="1">
      <c r="C114" s="1450"/>
      <c r="D114" s="1451"/>
      <c r="E114" s="363" t="s">
        <v>157</v>
      </c>
      <c r="F114" s="34" t="s">
        <v>2264</v>
      </c>
      <c r="G114" s="363" t="s">
        <v>20</v>
      </c>
      <c r="H114" s="179" t="s">
        <v>36</v>
      </c>
      <c r="I114" s="416" t="s">
        <v>11</v>
      </c>
      <c r="J114" s="416" t="s">
        <v>11</v>
      </c>
      <c r="K114" s="416" t="s">
        <v>11</v>
      </c>
      <c r="L114" s="472">
        <v>2</v>
      </c>
      <c r="M114" s="472">
        <v>2</v>
      </c>
      <c r="N114" s="553">
        <f t="shared" si="5"/>
        <v>4</v>
      </c>
      <c r="O114" s="950" t="str">
        <f t="shared" si="9"/>
        <v>BAJO</v>
      </c>
      <c r="P114" s="639">
        <v>25</v>
      </c>
      <c r="Q114" s="553">
        <f t="shared" si="6"/>
        <v>100</v>
      </c>
      <c r="R114" s="961" t="str">
        <f t="shared" si="7"/>
        <v>III</v>
      </c>
      <c r="S114" s="246" t="str">
        <f t="shared" si="8"/>
        <v>MEJORABLE</v>
      </c>
      <c r="T114" s="179" t="s">
        <v>13</v>
      </c>
      <c r="U114" s="179" t="s">
        <v>13</v>
      </c>
      <c r="V114" s="179" t="s">
        <v>13</v>
      </c>
      <c r="W114" s="129" t="s">
        <v>2430</v>
      </c>
      <c r="X114" s="183" t="s">
        <v>38</v>
      </c>
    </row>
    <row r="115" spans="3:24" ht="408.75" customHeight="1">
      <c r="C115" s="1450"/>
      <c r="D115" s="1451"/>
      <c r="E115" s="363" t="s">
        <v>6</v>
      </c>
      <c r="F115" s="313" t="s">
        <v>3767</v>
      </c>
      <c r="G115" s="363" t="s">
        <v>33</v>
      </c>
      <c r="H115" s="324" t="s">
        <v>3838</v>
      </c>
      <c r="I115" s="416" t="s">
        <v>11</v>
      </c>
      <c r="J115" s="416" t="s">
        <v>11</v>
      </c>
      <c r="K115" s="416" t="s">
        <v>11</v>
      </c>
      <c r="L115" s="472">
        <v>2</v>
      </c>
      <c r="M115" s="472">
        <v>2</v>
      </c>
      <c r="N115" s="553">
        <f t="shared" si="5"/>
        <v>4</v>
      </c>
      <c r="O115" s="950" t="str">
        <f t="shared" si="9"/>
        <v>BAJO</v>
      </c>
      <c r="P115" s="639">
        <v>25</v>
      </c>
      <c r="Q115" s="553">
        <f t="shared" si="6"/>
        <v>100</v>
      </c>
      <c r="R115" s="961" t="str">
        <f t="shared" si="7"/>
        <v>III</v>
      </c>
      <c r="S115" s="246" t="str">
        <f t="shared" si="8"/>
        <v>MEJORABLE</v>
      </c>
      <c r="T115" s="179" t="s">
        <v>26</v>
      </c>
      <c r="U115" s="179" t="s">
        <v>26</v>
      </c>
      <c r="V115" s="161" t="s">
        <v>857</v>
      </c>
      <c r="W115" s="130" t="s">
        <v>3844</v>
      </c>
      <c r="X115" s="24" t="s">
        <v>1190</v>
      </c>
    </row>
    <row r="116" spans="3:24" ht="231" customHeight="1">
      <c r="C116" s="1450"/>
      <c r="D116" s="1451"/>
      <c r="E116" s="363" t="s">
        <v>6</v>
      </c>
      <c r="F116" s="34" t="s">
        <v>2265</v>
      </c>
      <c r="G116" s="363" t="s">
        <v>20</v>
      </c>
      <c r="H116" s="178" t="s">
        <v>31</v>
      </c>
      <c r="I116" s="417" t="s">
        <v>11</v>
      </c>
      <c r="J116" s="417" t="s">
        <v>11</v>
      </c>
      <c r="K116" s="417" t="s">
        <v>11</v>
      </c>
      <c r="L116" s="472">
        <v>2</v>
      </c>
      <c r="M116" s="472">
        <v>2</v>
      </c>
      <c r="N116" s="553">
        <f t="shared" si="5"/>
        <v>4</v>
      </c>
      <c r="O116" s="950" t="str">
        <f t="shared" si="9"/>
        <v>BAJO</v>
      </c>
      <c r="P116" s="639">
        <v>100</v>
      </c>
      <c r="Q116" s="553">
        <f t="shared" si="6"/>
        <v>400</v>
      </c>
      <c r="R116" s="961" t="str">
        <f t="shared" si="7"/>
        <v>II</v>
      </c>
      <c r="S116" s="246" t="str">
        <f t="shared" si="8"/>
        <v>ACEPTABLE CON CONTROL ESPECIFICO</v>
      </c>
      <c r="T116" s="179" t="s">
        <v>13</v>
      </c>
      <c r="U116" s="179" t="s">
        <v>13</v>
      </c>
      <c r="V116" s="179" t="s">
        <v>13</v>
      </c>
      <c r="W116" s="125" t="s">
        <v>2399</v>
      </c>
      <c r="X116" s="183" t="s">
        <v>13</v>
      </c>
    </row>
    <row r="117" spans="3:24" ht="293.25" customHeight="1">
      <c r="C117" s="1450"/>
      <c r="D117" s="1451"/>
      <c r="E117" s="363" t="s">
        <v>157</v>
      </c>
      <c r="F117" s="179" t="s">
        <v>181</v>
      </c>
      <c r="G117" s="363" t="s">
        <v>81</v>
      </c>
      <c r="H117" s="184" t="s">
        <v>182</v>
      </c>
      <c r="I117" s="416" t="s">
        <v>11</v>
      </c>
      <c r="J117" s="416" t="s">
        <v>11</v>
      </c>
      <c r="K117" s="416" t="s">
        <v>11</v>
      </c>
      <c r="L117" s="472">
        <v>2</v>
      </c>
      <c r="M117" s="472">
        <v>2</v>
      </c>
      <c r="N117" s="553">
        <f t="shared" si="5"/>
        <v>4</v>
      </c>
      <c r="O117" s="950" t="str">
        <f t="shared" si="9"/>
        <v>BAJO</v>
      </c>
      <c r="P117" s="639">
        <v>25</v>
      </c>
      <c r="Q117" s="553">
        <f t="shared" si="6"/>
        <v>100</v>
      </c>
      <c r="R117" s="961" t="str">
        <f t="shared" si="7"/>
        <v>III</v>
      </c>
      <c r="S117" s="246" t="str">
        <f t="shared" si="8"/>
        <v>MEJORABLE</v>
      </c>
      <c r="T117" s="198" t="s">
        <v>13</v>
      </c>
      <c r="U117" s="198" t="s">
        <v>13</v>
      </c>
      <c r="V117" s="198" t="s">
        <v>13</v>
      </c>
      <c r="W117" s="127" t="s">
        <v>2194</v>
      </c>
      <c r="X117" s="183" t="s">
        <v>13</v>
      </c>
    </row>
    <row r="118" spans="3:24" ht="361.5" customHeight="1" thickBot="1">
      <c r="C118" s="1477"/>
      <c r="D118" s="1478"/>
      <c r="E118" s="208" t="s">
        <v>157</v>
      </c>
      <c r="F118" s="209" t="s">
        <v>183</v>
      </c>
      <c r="G118" s="208" t="s">
        <v>81</v>
      </c>
      <c r="H118" s="210" t="s">
        <v>182</v>
      </c>
      <c r="I118" s="556" t="s">
        <v>11</v>
      </c>
      <c r="J118" s="556" t="s">
        <v>11</v>
      </c>
      <c r="K118" s="556" t="s">
        <v>11</v>
      </c>
      <c r="L118" s="646">
        <v>2</v>
      </c>
      <c r="M118" s="646">
        <v>2</v>
      </c>
      <c r="N118" s="985">
        <f t="shared" si="5"/>
        <v>4</v>
      </c>
      <c r="O118" s="957" t="str">
        <f t="shared" si="9"/>
        <v>BAJO</v>
      </c>
      <c r="P118" s="953">
        <v>25</v>
      </c>
      <c r="Q118" s="985">
        <f t="shared" si="6"/>
        <v>100</v>
      </c>
      <c r="R118" s="986" t="str">
        <f t="shared" si="7"/>
        <v>III</v>
      </c>
      <c r="S118" s="269" t="str">
        <f t="shared" si="8"/>
        <v>MEJORABLE</v>
      </c>
      <c r="T118" s="154" t="s">
        <v>13</v>
      </c>
      <c r="U118" s="154" t="s">
        <v>13</v>
      </c>
      <c r="V118" s="154" t="s">
        <v>13</v>
      </c>
      <c r="W118" s="349" t="s">
        <v>2431</v>
      </c>
      <c r="X118" s="212" t="s">
        <v>13</v>
      </c>
    </row>
  </sheetData>
  <mergeCells count="28">
    <mergeCell ref="C102:D118"/>
    <mergeCell ref="C6:D6"/>
    <mergeCell ref="E6:X6"/>
    <mergeCell ref="C7:C8"/>
    <mergeCell ref="D7:D8"/>
    <mergeCell ref="E7:E8"/>
    <mergeCell ref="F7:G7"/>
    <mergeCell ref="H7:H8"/>
    <mergeCell ref="I7:K7"/>
    <mergeCell ref="L7:R7"/>
    <mergeCell ref="T7:X7"/>
    <mergeCell ref="C9:C43"/>
    <mergeCell ref="D9:D23"/>
    <mergeCell ref="E9:E23"/>
    <mergeCell ref="D24:D43"/>
    <mergeCell ref="E24:E43"/>
    <mergeCell ref="C1:C4"/>
    <mergeCell ref="D1:V2"/>
    <mergeCell ref="X1:X4"/>
    <mergeCell ref="D3:V4"/>
    <mergeCell ref="U5:V5"/>
    <mergeCell ref="W5:X5"/>
    <mergeCell ref="E44:E72"/>
    <mergeCell ref="E73:E75"/>
    <mergeCell ref="D44:D72"/>
    <mergeCell ref="D73:D75"/>
    <mergeCell ref="C76:D101"/>
    <mergeCell ref="C44:C75"/>
  </mergeCells>
  <conditionalFormatting sqref="S10:S89 S96 S102:S118">
    <cfRule type="containsText" dxfId="2033" priority="28" stopIfTrue="1" operator="containsText" text="MEJORABLE">
      <formula>NOT(ISERROR(SEARCH("MEJORABLE",S10)))</formula>
    </cfRule>
    <cfRule type="containsText" dxfId="2032" priority="29" stopIfTrue="1" operator="containsText" text="ACEPTABLE CON CONTROL ESPECIFICO">
      <formula>NOT(ISERROR(SEARCH("ACEPTABLE CON CONTROL ESPECIFICO",S10)))</formula>
    </cfRule>
    <cfRule type="containsText" dxfId="2031" priority="30" stopIfTrue="1" operator="containsText" text="NO ACEPTABLE">
      <formula>NOT(ISERROR(SEARCH("NO ACEPTABLE",S10)))</formula>
    </cfRule>
  </conditionalFormatting>
  <conditionalFormatting sqref="S95">
    <cfRule type="containsText" dxfId="2030" priority="22" stopIfTrue="1" operator="containsText" text="MEJORABLE">
      <formula>NOT(ISERROR(SEARCH("MEJORABLE",S95)))</formula>
    </cfRule>
    <cfRule type="containsText" dxfId="2029" priority="23" stopIfTrue="1" operator="containsText" text="ACEPTABLE CON CONTROL ESPECIFICO">
      <formula>NOT(ISERROR(SEARCH("ACEPTABLE CON CONTROL ESPECIFICO",S95)))</formula>
    </cfRule>
    <cfRule type="containsText" dxfId="2028" priority="24" stopIfTrue="1" operator="containsText" text="NO ACEPTABLE">
      <formula>NOT(ISERROR(SEARCH("NO ACEPTABLE",S95)))</formula>
    </cfRule>
  </conditionalFormatting>
  <conditionalFormatting sqref="S91">
    <cfRule type="containsText" dxfId="2027" priority="19" stopIfTrue="1" operator="containsText" text="MEJORABLE">
      <formula>NOT(ISERROR(SEARCH("MEJORABLE",S91)))</formula>
    </cfRule>
    <cfRule type="containsText" dxfId="2026" priority="20" stopIfTrue="1" operator="containsText" text="ACEPTABLE CON CONTROL ESPECIFICO">
      <formula>NOT(ISERROR(SEARCH("ACEPTABLE CON CONTROL ESPECIFICO",S91)))</formula>
    </cfRule>
    <cfRule type="containsText" dxfId="2025" priority="21" stopIfTrue="1" operator="containsText" text="NO ACEPTABLE">
      <formula>NOT(ISERROR(SEARCH("NO ACEPTABLE",S91)))</formula>
    </cfRule>
  </conditionalFormatting>
  <conditionalFormatting sqref="S92">
    <cfRule type="containsText" dxfId="2024" priority="16" stopIfTrue="1" operator="containsText" text="MEJORABLE">
      <formula>NOT(ISERROR(SEARCH("MEJORABLE",S92)))</formula>
    </cfRule>
    <cfRule type="containsText" dxfId="2023" priority="17" stopIfTrue="1" operator="containsText" text="ACEPTABLE CON CONTROL ESPECIFICO">
      <formula>NOT(ISERROR(SEARCH("ACEPTABLE CON CONTROL ESPECIFICO",S92)))</formula>
    </cfRule>
    <cfRule type="containsText" dxfId="2022" priority="18" stopIfTrue="1" operator="containsText" text="NO ACEPTABLE">
      <formula>NOT(ISERROR(SEARCH("NO ACEPTABLE",S92)))</formula>
    </cfRule>
  </conditionalFormatting>
  <conditionalFormatting sqref="S93">
    <cfRule type="containsText" dxfId="2021" priority="13" stopIfTrue="1" operator="containsText" text="MEJORABLE">
      <formula>NOT(ISERROR(SEARCH("MEJORABLE",S93)))</formula>
    </cfRule>
    <cfRule type="containsText" dxfId="2020" priority="14" stopIfTrue="1" operator="containsText" text="ACEPTABLE CON CONTROL ESPECIFICO">
      <formula>NOT(ISERROR(SEARCH("ACEPTABLE CON CONTROL ESPECIFICO",S93)))</formula>
    </cfRule>
    <cfRule type="containsText" dxfId="2019" priority="15" stopIfTrue="1" operator="containsText" text="NO ACEPTABLE">
      <formula>NOT(ISERROR(SEARCH("NO ACEPTABLE",S93)))</formula>
    </cfRule>
  </conditionalFormatting>
  <conditionalFormatting sqref="S94">
    <cfRule type="containsText" dxfId="2018" priority="10" stopIfTrue="1" operator="containsText" text="MEJORABLE">
      <formula>NOT(ISERROR(SEARCH("MEJORABLE",S94)))</formula>
    </cfRule>
    <cfRule type="containsText" dxfId="2017" priority="11" stopIfTrue="1" operator="containsText" text="ACEPTABLE CON CONTROL ESPECIFICO">
      <formula>NOT(ISERROR(SEARCH("ACEPTABLE CON CONTROL ESPECIFICO",S94)))</formula>
    </cfRule>
    <cfRule type="containsText" dxfId="2016" priority="12" stopIfTrue="1" operator="containsText" text="NO ACEPTABLE">
      <formula>NOT(ISERROR(SEARCH("NO ACEPTABLE",S94)))</formula>
    </cfRule>
  </conditionalFormatting>
  <conditionalFormatting sqref="S90">
    <cfRule type="containsText" dxfId="2015" priority="7" stopIfTrue="1" operator="containsText" text="MEJORABLE">
      <formula>NOT(ISERROR(SEARCH("MEJORABLE",S90)))</formula>
    </cfRule>
    <cfRule type="containsText" dxfId="2014" priority="8" stopIfTrue="1" operator="containsText" text="ACEPTABLE CON CONTROL ESPECIFICO">
      <formula>NOT(ISERROR(SEARCH("ACEPTABLE CON CONTROL ESPECIFICO",S90)))</formula>
    </cfRule>
    <cfRule type="containsText" dxfId="2013" priority="9" stopIfTrue="1" operator="containsText" text="NO ACEPTABLE">
      <formula>NOT(ISERROR(SEARCH("NO ACEPTABLE",S90)))</formula>
    </cfRule>
  </conditionalFormatting>
  <conditionalFormatting sqref="S97:S101">
    <cfRule type="containsText" dxfId="2012" priority="4" stopIfTrue="1" operator="containsText" text="MEJORABLE">
      <formula>NOT(ISERROR(SEARCH("MEJORABLE",S97)))</formula>
    </cfRule>
    <cfRule type="containsText" dxfId="2011" priority="5" stopIfTrue="1" operator="containsText" text="ACEPTABLE CON CONTROL ESPECIFICO">
      <formula>NOT(ISERROR(SEARCH("ACEPTABLE CON CONTROL ESPECIFICO",S97)))</formula>
    </cfRule>
    <cfRule type="containsText" dxfId="2010" priority="6" stopIfTrue="1" operator="containsText" text="NO ACEPTABLE">
      <formula>NOT(ISERROR(SEARCH("NO ACEPTABLE",S97)))</formula>
    </cfRule>
  </conditionalFormatting>
  <conditionalFormatting sqref="S9">
    <cfRule type="containsText" dxfId="2009" priority="1" stopIfTrue="1" operator="containsText" text="MEJORABLE">
      <formula>NOT(ISERROR(SEARCH("MEJORABLE",S9)))</formula>
    </cfRule>
    <cfRule type="containsText" dxfId="2008" priority="2" stopIfTrue="1" operator="containsText" text="ACEPTABLE CON CONTROL ESPECIFICO">
      <formula>NOT(ISERROR(SEARCH("ACEPTABLE CON CONTROL ESPECIFICO",S9)))</formula>
    </cfRule>
    <cfRule type="containsText" dxfId="2007" priority="3" stopIfTrue="1" operator="containsText" text="NO ACEPTABLE">
      <formula>NOT(ISERROR(SEARCH("NO ACEPTABLE",S9)))</formula>
    </cfRule>
  </conditionalFormatting>
  <pageMargins left="0.7" right="0.7" top="0.75" bottom="0.75" header="0.3" footer="0.3"/>
  <pageSetup paperSize="9" scale="10" orientation="portrait" r:id="rId1"/>
  <rowBreaks count="2" manualBreakCount="2">
    <brk id="96" min="1" max="24" man="1"/>
    <brk id="121" min="2" max="2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500-000000000000}">
          <x14:formula1>
            <xm:f>'G. NIVEL DE CONSECUENCIA'!$D$10:$D$13</xm:f>
          </x14:formula1>
          <xm:sqref>P9:P118</xm:sqref>
        </x14:dataValidation>
        <x14:dataValidation type="list" allowBlank="1" showInputMessage="1" showErrorMessage="1" promptTitle="NE" prompt="4 = Continua_x000a_3 = Frecuente_x000a_2 = Ocasional_x000a_1 = Esporádica" xr:uid="{00000000-0002-0000-2500-000001000000}">
          <x14:formula1>
            <xm:f>'D. NIVEL DE EXPOSICIÓN'!$D$8:$D$15</xm:f>
          </x14:formula1>
          <xm:sqref>M9:M118</xm:sqref>
        </x14:dataValidation>
        <x14:dataValidation type="list" allowBlank="1" showInputMessage="1" showErrorMessage="1" prompt="10 = Muy Alto_x000a_6 = Alto_x000a_2 = Medio_x000a_0 = Bajo" xr:uid="{00000000-0002-0000-2500-000002000000}">
          <x14:formula1>
            <xm:f>'C. NIVEL DE DEFICIENCIA'!$C$8:$C$17</xm:f>
          </x14:formula1>
          <xm:sqref>L9:L118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7"/>
  <dimension ref="C1:X112"/>
  <sheetViews>
    <sheetView view="pageBreakPreview" zoomScale="10" zoomScaleNormal="10" zoomScaleSheetLayoutView="10" workbookViewId="0">
      <selection activeCell="W9" sqref="W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2435</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D3:V4"/>
    <mergeCell ref="C1:C4"/>
    <mergeCell ref="D1:V2"/>
    <mergeCell ref="X1:X4"/>
    <mergeCell ref="U5:V5"/>
    <mergeCell ref="W5:X5"/>
    <mergeCell ref="C70:D95"/>
    <mergeCell ref="C96:D112"/>
    <mergeCell ref="E24:E40"/>
    <mergeCell ref="C41:C69"/>
    <mergeCell ref="D41:D66"/>
    <mergeCell ref="E41:E66"/>
    <mergeCell ref="D67:D69"/>
    <mergeCell ref="E67:E69"/>
    <mergeCell ref="C9:C40"/>
    <mergeCell ref="D9:D23"/>
    <mergeCell ref="E9:E23"/>
    <mergeCell ref="D24:D40"/>
  </mergeCells>
  <conditionalFormatting sqref="S10:S15 S17 S19:S20 S22:S44 S46:S51 S53:S69 S71:S72 S74:S83 S90 S96:S112">
    <cfRule type="containsText" dxfId="2006" priority="46" stopIfTrue="1" operator="containsText" text="MEJORABLE">
      <formula>NOT(ISERROR(SEARCH("MEJORABLE",S10)))</formula>
    </cfRule>
    <cfRule type="containsText" dxfId="2005" priority="47" stopIfTrue="1" operator="containsText" text="ACEPTABLE CON CONTROL ESPECIFICO">
      <formula>NOT(ISERROR(SEARCH("ACEPTABLE CON CONTROL ESPECIFICO",S10)))</formula>
    </cfRule>
    <cfRule type="containsText" dxfId="2004" priority="48" stopIfTrue="1" operator="containsText" text="NO ACEPTABLE">
      <formula>NOT(ISERROR(SEARCH("NO ACEPTABLE",S10)))</formula>
    </cfRule>
  </conditionalFormatting>
  <conditionalFormatting sqref="S89">
    <cfRule type="containsText" dxfId="2003" priority="43" stopIfTrue="1" operator="containsText" text="MEJORABLE">
      <formula>NOT(ISERROR(SEARCH("MEJORABLE",S89)))</formula>
    </cfRule>
    <cfRule type="containsText" dxfId="2002" priority="44" stopIfTrue="1" operator="containsText" text="ACEPTABLE CON CONTROL ESPECIFICO">
      <formula>NOT(ISERROR(SEARCH("ACEPTABLE CON CONTROL ESPECIFICO",S89)))</formula>
    </cfRule>
    <cfRule type="containsText" dxfId="2001" priority="45" stopIfTrue="1" operator="containsText" text="NO ACEPTABLE">
      <formula>NOT(ISERROR(SEARCH("NO ACEPTABLE",S89)))</formula>
    </cfRule>
  </conditionalFormatting>
  <conditionalFormatting sqref="S85">
    <cfRule type="containsText" dxfId="2000" priority="40" stopIfTrue="1" operator="containsText" text="MEJORABLE">
      <formula>NOT(ISERROR(SEARCH("MEJORABLE",S85)))</formula>
    </cfRule>
    <cfRule type="containsText" dxfId="1999" priority="41" stopIfTrue="1" operator="containsText" text="ACEPTABLE CON CONTROL ESPECIFICO">
      <formula>NOT(ISERROR(SEARCH("ACEPTABLE CON CONTROL ESPECIFICO",S85)))</formula>
    </cfRule>
    <cfRule type="containsText" dxfId="1998" priority="42" stopIfTrue="1" operator="containsText" text="NO ACEPTABLE">
      <formula>NOT(ISERROR(SEARCH("NO ACEPTABLE",S85)))</formula>
    </cfRule>
  </conditionalFormatting>
  <conditionalFormatting sqref="S86">
    <cfRule type="containsText" dxfId="1997" priority="37" stopIfTrue="1" operator="containsText" text="MEJORABLE">
      <formula>NOT(ISERROR(SEARCH("MEJORABLE",S86)))</formula>
    </cfRule>
    <cfRule type="containsText" dxfId="1996" priority="38" stopIfTrue="1" operator="containsText" text="ACEPTABLE CON CONTROL ESPECIFICO">
      <formula>NOT(ISERROR(SEARCH("ACEPTABLE CON CONTROL ESPECIFICO",S86)))</formula>
    </cfRule>
    <cfRule type="containsText" dxfId="1995" priority="39" stopIfTrue="1" operator="containsText" text="NO ACEPTABLE">
      <formula>NOT(ISERROR(SEARCH("NO ACEPTABLE",S86)))</formula>
    </cfRule>
  </conditionalFormatting>
  <conditionalFormatting sqref="S87">
    <cfRule type="containsText" dxfId="1994" priority="34" stopIfTrue="1" operator="containsText" text="MEJORABLE">
      <formula>NOT(ISERROR(SEARCH("MEJORABLE",S87)))</formula>
    </cfRule>
    <cfRule type="containsText" dxfId="1993" priority="35" stopIfTrue="1" operator="containsText" text="ACEPTABLE CON CONTROL ESPECIFICO">
      <formula>NOT(ISERROR(SEARCH("ACEPTABLE CON CONTROL ESPECIFICO",S87)))</formula>
    </cfRule>
    <cfRule type="containsText" dxfId="1992" priority="36" stopIfTrue="1" operator="containsText" text="NO ACEPTABLE">
      <formula>NOT(ISERROR(SEARCH("NO ACEPTABLE",S87)))</formula>
    </cfRule>
  </conditionalFormatting>
  <conditionalFormatting sqref="S88">
    <cfRule type="containsText" dxfId="1991" priority="31" stopIfTrue="1" operator="containsText" text="MEJORABLE">
      <formula>NOT(ISERROR(SEARCH("MEJORABLE",S88)))</formula>
    </cfRule>
    <cfRule type="containsText" dxfId="1990" priority="32" stopIfTrue="1" operator="containsText" text="ACEPTABLE CON CONTROL ESPECIFICO">
      <formula>NOT(ISERROR(SEARCH("ACEPTABLE CON CONTROL ESPECIFICO",S88)))</formula>
    </cfRule>
    <cfRule type="containsText" dxfId="1989" priority="33" stopIfTrue="1" operator="containsText" text="NO ACEPTABLE">
      <formula>NOT(ISERROR(SEARCH("NO ACEPTABLE",S88)))</formula>
    </cfRule>
  </conditionalFormatting>
  <conditionalFormatting sqref="S84">
    <cfRule type="containsText" dxfId="1988" priority="28" stopIfTrue="1" operator="containsText" text="MEJORABLE">
      <formula>NOT(ISERROR(SEARCH("MEJORABLE",S84)))</formula>
    </cfRule>
    <cfRule type="containsText" dxfId="1987" priority="29" stopIfTrue="1" operator="containsText" text="ACEPTABLE CON CONTROL ESPECIFICO">
      <formula>NOT(ISERROR(SEARCH("ACEPTABLE CON CONTROL ESPECIFICO",S84)))</formula>
    </cfRule>
    <cfRule type="containsText" dxfId="1986" priority="30" stopIfTrue="1" operator="containsText" text="NO ACEPTABLE">
      <formula>NOT(ISERROR(SEARCH("NO ACEPTABLE",S84)))</formula>
    </cfRule>
  </conditionalFormatting>
  <conditionalFormatting sqref="S16">
    <cfRule type="containsText" dxfId="1985" priority="25" stopIfTrue="1" operator="containsText" text="MEJORABLE">
      <formula>NOT(ISERROR(SEARCH("MEJORABLE",S16)))</formula>
    </cfRule>
    <cfRule type="containsText" dxfId="1984" priority="26" stopIfTrue="1" operator="containsText" text="ACEPTABLE CON CONTROL ESPECIFICO">
      <formula>NOT(ISERROR(SEARCH("ACEPTABLE CON CONTROL ESPECIFICO",S16)))</formula>
    </cfRule>
    <cfRule type="containsText" dxfId="1983" priority="27" stopIfTrue="1" operator="containsText" text="NO ACEPTABLE">
      <formula>NOT(ISERROR(SEARCH("NO ACEPTABLE",S16)))</formula>
    </cfRule>
  </conditionalFormatting>
  <conditionalFormatting sqref="S18">
    <cfRule type="containsText" dxfId="1982" priority="22" stopIfTrue="1" operator="containsText" text="MEJORABLE">
      <formula>NOT(ISERROR(SEARCH("MEJORABLE",S18)))</formula>
    </cfRule>
    <cfRule type="containsText" dxfId="1981" priority="23" stopIfTrue="1" operator="containsText" text="ACEPTABLE CON CONTROL ESPECIFICO">
      <formula>NOT(ISERROR(SEARCH("ACEPTABLE CON CONTROL ESPECIFICO",S18)))</formula>
    </cfRule>
    <cfRule type="containsText" dxfId="1980" priority="24" stopIfTrue="1" operator="containsText" text="NO ACEPTABLE">
      <formula>NOT(ISERROR(SEARCH("NO ACEPTABLE",S18)))</formula>
    </cfRule>
  </conditionalFormatting>
  <conditionalFormatting sqref="S21">
    <cfRule type="containsText" dxfId="1979" priority="19" stopIfTrue="1" operator="containsText" text="MEJORABLE">
      <formula>NOT(ISERROR(SEARCH("MEJORABLE",S21)))</formula>
    </cfRule>
    <cfRule type="containsText" dxfId="1978" priority="20" stopIfTrue="1" operator="containsText" text="ACEPTABLE CON CONTROL ESPECIFICO">
      <formula>NOT(ISERROR(SEARCH("ACEPTABLE CON CONTROL ESPECIFICO",S21)))</formula>
    </cfRule>
    <cfRule type="containsText" dxfId="1977" priority="21" stopIfTrue="1" operator="containsText" text="NO ACEPTABLE">
      <formula>NOT(ISERROR(SEARCH("NO ACEPTABLE",S21)))</formula>
    </cfRule>
  </conditionalFormatting>
  <conditionalFormatting sqref="S45">
    <cfRule type="containsText" dxfId="1976" priority="16" stopIfTrue="1" operator="containsText" text="MEJORABLE">
      <formula>NOT(ISERROR(SEARCH("MEJORABLE",S45)))</formula>
    </cfRule>
    <cfRule type="containsText" dxfId="1975" priority="17" stopIfTrue="1" operator="containsText" text="ACEPTABLE CON CONTROL ESPECIFICO">
      <formula>NOT(ISERROR(SEARCH("ACEPTABLE CON CONTROL ESPECIFICO",S45)))</formula>
    </cfRule>
    <cfRule type="containsText" dxfId="1974" priority="18" stopIfTrue="1" operator="containsText" text="NO ACEPTABLE">
      <formula>NOT(ISERROR(SEARCH("NO ACEPTABLE",S45)))</formula>
    </cfRule>
  </conditionalFormatting>
  <conditionalFormatting sqref="S52">
    <cfRule type="containsText" dxfId="1973" priority="13" stopIfTrue="1" operator="containsText" text="MEJORABLE">
      <formula>NOT(ISERROR(SEARCH("MEJORABLE",S52)))</formula>
    </cfRule>
    <cfRule type="containsText" dxfId="1972" priority="14" stopIfTrue="1" operator="containsText" text="ACEPTABLE CON CONTROL ESPECIFICO">
      <formula>NOT(ISERROR(SEARCH("ACEPTABLE CON CONTROL ESPECIFICO",S52)))</formula>
    </cfRule>
    <cfRule type="containsText" dxfId="1971" priority="15" stopIfTrue="1" operator="containsText" text="NO ACEPTABLE">
      <formula>NOT(ISERROR(SEARCH("NO ACEPTABLE",S52)))</formula>
    </cfRule>
  </conditionalFormatting>
  <conditionalFormatting sqref="S70">
    <cfRule type="containsText" dxfId="1970" priority="10" stopIfTrue="1" operator="containsText" text="MEJORABLE">
      <formula>NOT(ISERROR(SEARCH("MEJORABLE",S70)))</formula>
    </cfRule>
    <cfRule type="containsText" dxfId="1969" priority="11" stopIfTrue="1" operator="containsText" text="ACEPTABLE CON CONTROL ESPECIFICO">
      <formula>NOT(ISERROR(SEARCH("ACEPTABLE CON CONTROL ESPECIFICO",S70)))</formula>
    </cfRule>
    <cfRule type="containsText" dxfId="1968" priority="12" stopIfTrue="1" operator="containsText" text="NO ACEPTABLE">
      <formula>NOT(ISERROR(SEARCH("NO ACEPTABLE",S70)))</formula>
    </cfRule>
  </conditionalFormatting>
  <conditionalFormatting sqref="S73">
    <cfRule type="containsText" dxfId="1967" priority="7" stopIfTrue="1" operator="containsText" text="MEJORABLE">
      <formula>NOT(ISERROR(SEARCH("MEJORABLE",S73)))</formula>
    </cfRule>
    <cfRule type="containsText" dxfId="1966" priority="8" stopIfTrue="1" operator="containsText" text="ACEPTABLE CON CONTROL ESPECIFICO">
      <formula>NOT(ISERROR(SEARCH("ACEPTABLE CON CONTROL ESPECIFICO",S73)))</formula>
    </cfRule>
    <cfRule type="containsText" dxfId="1965" priority="9" stopIfTrue="1" operator="containsText" text="NO ACEPTABLE">
      <formula>NOT(ISERROR(SEARCH("NO ACEPTABLE",S73)))</formula>
    </cfRule>
  </conditionalFormatting>
  <conditionalFormatting sqref="S91:S95">
    <cfRule type="containsText" dxfId="1964" priority="4" stopIfTrue="1" operator="containsText" text="MEJORABLE">
      <formula>NOT(ISERROR(SEARCH("MEJORABLE",S91)))</formula>
    </cfRule>
    <cfRule type="containsText" dxfId="1963" priority="5" stopIfTrue="1" operator="containsText" text="ACEPTABLE CON CONTROL ESPECIFICO">
      <formula>NOT(ISERROR(SEARCH("ACEPTABLE CON CONTROL ESPECIFICO",S91)))</formula>
    </cfRule>
    <cfRule type="containsText" dxfId="1962" priority="6" stopIfTrue="1" operator="containsText" text="NO ACEPTABLE">
      <formula>NOT(ISERROR(SEARCH("NO ACEPTABLE",S91)))</formula>
    </cfRule>
  </conditionalFormatting>
  <conditionalFormatting sqref="S9">
    <cfRule type="containsText" dxfId="1961" priority="1" stopIfTrue="1" operator="containsText" text="MEJORABLE">
      <formula>NOT(ISERROR(SEARCH("MEJORABLE",S9)))</formula>
    </cfRule>
    <cfRule type="containsText" dxfId="1960" priority="2" stopIfTrue="1" operator="containsText" text="ACEPTABLE CON CONTROL ESPECIFICO">
      <formula>NOT(ISERROR(SEARCH("ACEPTABLE CON CONTROL ESPECIFICO",S9)))</formula>
    </cfRule>
    <cfRule type="containsText" dxfId="1959"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6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600-000001000000}">
          <x14:formula1>
            <xm:f>'D. NIVEL DE EXPOSICIÓN'!$D$8:$D$15</xm:f>
          </x14:formula1>
          <xm:sqref>M9:M112</xm:sqref>
        </x14:dataValidation>
        <x14:dataValidation type="list" allowBlank="1" showInputMessage="1" showErrorMessage="1" prompt="10 = Muy Alto_x000a_6 = Alto_x000a_2 = Medio_x000a_0 = Bajo" xr:uid="{00000000-0002-0000-2600-000002000000}">
          <x14:formula1>
            <xm:f>'C. NIVEL DE DEFICIENCIA'!$C$8:$C$17</xm:f>
          </x14:formula1>
          <xm:sqref>L9:L112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41"/>
  <sheetViews>
    <sheetView zoomScale="50" zoomScaleNormal="50" workbookViewId="0"/>
  </sheetViews>
  <sheetFormatPr baseColWidth="10" defaultColWidth="11.44140625" defaultRowHeight="14.4"/>
  <cols>
    <col min="3" max="3" width="28.44140625" customWidth="1"/>
    <col min="4" max="4" width="47.6640625" customWidth="1"/>
    <col min="5" max="5" width="59.109375" customWidth="1"/>
    <col min="6" max="6" width="23.33203125" customWidth="1"/>
  </cols>
  <sheetData>
    <row r="1" spans="1:6">
      <c r="A1" s="169"/>
      <c r="B1" s="169"/>
      <c r="C1" s="169"/>
      <c r="D1" s="169"/>
      <c r="E1" s="169"/>
      <c r="F1" s="169"/>
    </row>
    <row r="2" spans="1:6" ht="21.6">
      <c r="A2" s="1332"/>
      <c r="B2" s="1332"/>
      <c r="C2" s="1319" t="s">
        <v>0</v>
      </c>
      <c r="D2" s="1320"/>
      <c r="E2" s="1320"/>
      <c r="F2" s="1318"/>
    </row>
    <row r="3" spans="1:6" ht="15" customHeight="1">
      <c r="A3" s="1332"/>
      <c r="B3" s="1332"/>
      <c r="C3" s="1321" t="s">
        <v>739</v>
      </c>
      <c r="D3" s="1322"/>
      <c r="E3" s="1323"/>
      <c r="F3" s="1318"/>
    </row>
    <row r="4" spans="1:6" ht="71.25" customHeight="1" thickBot="1">
      <c r="A4" s="1332"/>
      <c r="B4" s="1332"/>
      <c r="C4" s="1329"/>
      <c r="D4" s="1330"/>
      <c r="E4" s="1331"/>
      <c r="F4" s="1328"/>
    </row>
    <row r="5" spans="1:6">
      <c r="A5" s="220"/>
      <c r="B5" s="169"/>
      <c r="C5" s="226"/>
      <c r="D5" s="226"/>
      <c r="E5" s="226"/>
      <c r="F5" s="227"/>
    </row>
    <row r="6" spans="1:6">
      <c r="A6" s="220"/>
      <c r="B6" s="169"/>
      <c r="C6" s="169"/>
      <c r="D6" s="169"/>
      <c r="E6" s="169"/>
      <c r="F6" s="221"/>
    </row>
    <row r="7" spans="1:6">
      <c r="A7" s="220"/>
      <c r="B7" s="169"/>
      <c r="C7" s="169"/>
      <c r="D7" s="169"/>
      <c r="E7" s="169"/>
      <c r="F7" s="221"/>
    </row>
    <row r="8" spans="1:6">
      <c r="A8" s="220"/>
      <c r="B8" s="169"/>
      <c r="C8" s="169"/>
      <c r="D8" s="169"/>
      <c r="E8" s="169"/>
      <c r="F8" s="221"/>
    </row>
    <row r="9" spans="1:6">
      <c r="A9" s="220"/>
      <c r="B9" s="169"/>
      <c r="C9" s="169"/>
      <c r="D9" s="169"/>
      <c r="E9" s="169"/>
      <c r="F9" s="221"/>
    </row>
    <row r="10" spans="1:6">
      <c r="A10" s="220"/>
      <c r="B10" s="169"/>
      <c r="C10" s="169"/>
      <c r="D10" s="169"/>
      <c r="E10" s="169"/>
      <c r="F10" s="221"/>
    </row>
    <row r="11" spans="1:6">
      <c r="A11" s="220"/>
      <c r="B11" s="169"/>
      <c r="C11" s="169"/>
      <c r="D11" s="169"/>
      <c r="E11" s="169"/>
      <c r="F11" s="221"/>
    </row>
    <row r="12" spans="1:6">
      <c r="A12" s="220"/>
      <c r="B12" s="169"/>
      <c r="C12" s="169"/>
      <c r="D12" s="169"/>
      <c r="E12" s="169"/>
      <c r="F12" s="221"/>
    </row>
    <row r="13" spans="1:6">
      <c r="A13" s="220"/>
      <c r="B13" s="169"/>
      <c r="C13" s="169"/>
      <c r="D13" s="169"/>
      <c r="E13" s="169"/>
      <c r="F13" s="221"/>
    </row>
    <row r="14" spans="1:6">
      <c r="A14" s="220"/>
      <c r="B14" s="169"/>
      <c r="C14" s="169"/>
      <c r="D14" s="169"/>
      <c r="E14" s="169"/>
      <c r="F14" s="221"/>
    </row>
    <row r="15" spans="1:6">
      <c r="A15" s="220"/>
      <c r="B15" s="169"/>
      <c r="C15" s="169"/>
      <c r="D15" s="169"/>
      <c r="E15" s="169"/>
      <c r="F15" s="221"/>
    </row>
    <row r="16" spans="1:6">
      <c r="A16" s="220"/>
      <c r="B16" s="169"/>
      <c r="C16" s="169"/>
      <c r="D16" s="169"/>
      <c r="E16" s="169"/>
      <c r="F16" s="221"/>
    </row>
    <row r="17" spans="1:6">
      <c r="A17" s="220"/>
      <c r="B17" s="169"/>
      <c r="C17" s="169"/>
      <c r="D17" s="169"/>
      <c r="E17" s="169"/>
      <c r="F17" s="221"/>
    </row>
    <row r="18" spans="1:6">
      <c r="A18" s="220"/>
      <c r="B18" s="169"/>
      <c r="C18" s="169"/>
      <c r="D18" s="169"/>
      <c r="E18" s="169"/>
      <c r="F18" s="221"/>
    </row>
    <row r="19" spans="1:6">
      <c r="A19" s="220"/>
      <c r="B19" s="169"/>
      <c r="C19" s="169"/>
      <c r="D19" s="169"/>
      <c r="E19" s="169"/>
      <c r="F19" s="221"/>
    </row>
    <row r="20" spans="1:6">
      <c r="A20" s="220"/>
      <c r="B20" s="169"/>
      <c r="C20" s="169"/>
      <c r="D20" s="169"/>
      <c r="E20" s="169"/>
      <c r="F20" s="221"/>
    </row>
    <row r="21" spans="1:6">
      <c r="A21" s="220"/>
      <c r="B21" s="169"/>
      <c r="C21" s="169"/>
      <c r="D21" s="169"/>
      <c r="E21" s="169"/>
      <c r="F21" s="221"/>
    </row>
    <row r="22" spans="1:6">
      <c r="A22" s="220"/>
      <c r="B22" s="169"/>
      <c r="C22" s="169"/>
      <c r="D22" s="169"/>
      <c r="E22" s="169"/>
      <c r="F22" s="221"/>
    </row>
    <row r="23" spans="1:6">
      <c r="A23" s="220"/>
      <c r="B23" s="169"/>
      <c r="C23" s="169"/>
      <c r="D23" s="169"/>
      <c r="E23" s="169"/>
      <c r="F23" s="221"/>
    </row>
    <row r="24" spans="1:6">
      <c r="A24" s="220"/>
      <c r="B24" s="169"/>
      <c r="C24" s="169"/>
      <c r="D24" s="169"/>
      <c r="E24" s="169"/>
      <c r="F24" s="221"/>
    </row>
    <row r="25" spans="1:6">
      <c r="A25" s="220"/>
      <c r="B25" s="169"/>
      <c r="C25" s="169"/>
      <c r="D25" s="169"/>
      <c r="E25" s="169"/>
      <c r="F25" s="221"/>
    </row>
    <row r="26" spans="1:6">
      <c r="A26" s="220"/>
      <c r="B26" s="169"/>
      <c r="C26" s="169"/>
      <c r="D26" s="169"/>
      <c r="E26" s="169"/>
      <c r="F26" s="221"/>
    </row>
    <row r="27" spans="1:6">
      <c r="A27" s="220"/>
      <c r="B27" s="169"/>
      <c r="C27" s="169"/>
      <c r="D27" s="169"/>
      <c r="E27" s="169"/>
      <c r="F27" s="221"/>
    </row>
    <row r="28" spans="1:6">
      <c r="A28" s="220"/>
      <c r="B28" s="169"/>
      <c r="C28" s="169"/>
      <c r="D28" s="169"/>
      <c r="E28" s="169"/>
      <c r="F28" s="221"/>
    </row>
    <row r="29" spans="1:6">
      <c r="A29" s="220"/>
      <c r="B29" s="169"/>
      <c r="C29" s="169"/>
      <c r="D29" s="169"/>
      <c r="E29" s="169"/>
      <c r="F29" s="221"/>
    </row>
    <row r="30" spans="1:6">
      <c r="A30" s="220"/>
      <c r="B30" s="169"/>
      <c r="C30" s="169"/>
      <c r="D30" s="169"/>
      <c r="E30" s="169"/>
      <c r="F30" s="221"/>
    </row>
    <row r="31" spans="1:6">
      <c r="A31" s="220"/>
      <c r="B31" s="169"/>
      <c r="C31" s="169"/>
      <c r="D31" s="169"/>
      <c r="E31" s="169"/>
      <c r="F31" s="221"/>
    </row>
    <row r="32" spans="1:6">
      <c r="A32" s="220"/>
      <c r="B32" s="169"/>
      <c r="C32" s="169"/>
      <c r="D32" s="169"/>
      <c r="E32" s="169"/>
      <c r="F32" s="221"/>
    </row>
    <row r="33" spans="1:6">
      <c r="A33" s="220"/>
      <c r="B33" s="169"/>
      <c r="C33" s="169"/>
      <c r="D33" s="169"/>
      <c r="E33" s="169"/>
      <c r="F33" s="221"/>
    </row>
    <row r="34" spans="1:6">
      <c r="A34" s="220"/>
      <c r="B34" s="169"/>
      <c r="C34" s="169"/>
      <c r="D34" s="169"/>
      <c r="E34" s="169"/>
      <c r="F34" s="221"/>
    </row>
    <row r="35" spans="1:6">
      <c r="A35" s="220"/>
      <c r="B35" s="169"/>
      <c r="C35" s="169"/>
      <c r="D35" s="169"/>
      <c r="E35" s="169"/>
      <c r="F35" s="221"/>
    </row>
    <row r="36" spans="1:6">
      <c r="A36" s="220"/>
      <c r="B36" s="169"/>
      <c r="C36" s="169"/>
      <c r="D36" s="169"/>
      <c r="E36" s="169"/>
      <c r="F36" s="221"/>
    </row>
    <row r="37" spans="1:6">
      <c r="A37" s="220"/>
      <c r="B37" s="169"/>
      <c r="C37" s="169"/>
      <c r="D37" s="169"/>
      <c r="E37" s="169"/>
      <c r="F37" s="221"/>
    </row>
    <row r="38" spans="1:6">
      <c r="A38" s="220"/>
      <c r="B38" s="169"/>
      <c r="C38" s="169"/>
      <c r="D38" s="169"/>
      <c r="E38" s="169"/>
      <c r="F38" s="221"/>
    </row>
    <row r="39" spans="1:6">
      <c r="A39" s="220"/>
      <c r="B39" s="169"/>
      <c r="C39" s="169"/>
      <c r="D39" s="169"/>
      <c r="E39" s="169"/>
      <c r="F39" s="221"/>
    </row>
    <row r="40" spans="1:6">
      <c r="A40" s="220"/>
      <c r="B40" s="169"/>
      <c r="C40" s="169"/>
      <c r="D40" s="169"/>
      <c r="E40" s="169"/>
      <c r="F40" s="221"/>
    </row>
    <row r="41" spans="1:6" ht="15" thickBot="1">
      <c r="A41" s="229"/>
      <c r="B41" s="230"/>
      <c r="C41" s="230"/>
      <c r="D41" s="230"/>
      <c r="E41" s="230"/>
      <c r="F41" s="231"/>
    </row>
  </sheetData>
  <mergeCells count="4">
    <mergeCell ref="C2:E2"/>
    <mergeCell ref="F2:F4"/>
    <mergeCell ref="C3:E4"/>
    <mergeCell ref="A2:B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8"/>
  <dimension ref="C1:X112"/>
  <sheetViews>
    <sheetView view="pageBreakPreview" zoomScale="20" zoomScaleNormal="10" zoomScaleSheetLayoutView="20" workbookViewId="0">
      <selection activeCell="J9" sqref="J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2456</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70:D95"/>
    <mergeCell ref="C96:D112"/>
    <mergeCell ref="C41:C69"/>
    <mergeCell ref="D41:D66"/>
    <mergeCell ref="E41:E66"/>
    <mergeCell ref="D67:D69"/>
    <mergeCell ref="E67:E69"/>
    <mergeCell ref="C9:C40"/>
    <mergeCell ref="D9:D23"/>
    <mergeCell ref="E9:E23"/>
    <mergeCell ref="D24:D40"/>
    <mergeCell ref="E24:E40"/>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s>
  <conditionalFormatting sqref="S10:S15 S17 S19:S20 S22:S44 S46:S51 S53:S69 S71:S72 S74:S83 S90 S96:S112">
    <cfRule type="containsText" dxfId="1958" priority="46" stopIfTrue="1" operator="containsText" text="MEJORABLE">
      <formula>NOT(ISERROR(SEARCH("MEJORABLE",S10)))</formula>
    </cfRule>
    <cfRule type="containsText" dxfId="1957" priority="47" stopIfTrue="1" operator="containsText" text="ACEPTABLE CON CONTROL ESPECIFICO">
      <formula>NOT(ISERROR(SEARCH("ACEPTABLE CON CONTROL ESPECIFICO",S10)))</formula>
    </cfRule>
    <cfRule type="containsText" dxfId="1956" priority="48" stopIfTrue="1" operator="containsText" text="NO ACEPTABLE">
      <formula>NOT(ISERROR(SEARCH("NO ACEPTABLE",S10)))</formula>
    </cfRule>
  </conditionalFormatting>
  <conditionalFormatting sqref="S89">
    <cfRule type="containsText" dxfId="1955" priority="43" stopIfTrue="1" operator="containsText" text="MEJORABLE">
      <formula>NOT(ISERROR(SEARCH("MEJORABLE",S89)))</formula>
    </cfRule>
    <cfRule type="containsText" dxfId="1954" priority="44" stopIfTrue="1" operator="containsText" text="ACEPTABLE CON CONTROL ESPECIFICO">
      <formula>NOT(ISERROR(SEARCH("ACEPTABLE CON CONTROL ESPECIFICO",S89)))</formula>
    </cfRule>
    <cfRule type="containsText" dxfId="1953" priority="45" stopIfTrue="1" operator="containsText" text="NO ACEPTABLE">
      <formula>NOT(ISERROR(SEARCH("NO ACEPTABLE",S89)))</formula>
    </cfRule>
  </conditionalFormatting>
  <conditionalFormatting sqref="S85">
    <cfRule type="containsText" dxfId="1952" priority="40" stopIfTrue="1" operator="containsText" text="MEJORABLE">
      <formula>NOT(ISERROR(SEARCH("MEJORABLE",S85)))</formula>
    </cfRule>
    <cfRule type="containsText" dxfId="1951" priority="41" stopIfTrue="1" operator="containsText" text="ACEPTABLE CON CONTROL ESPECIFICO">
      <formula>NOT(ISERROR(SEARCH("ACEPTABLE CON CONTROL ESPECIFICO",S85)))</formula>
    </cfRule>
    <cfRule type="containsText" dxfId="1950" priority="42" stopIfTrue="1" operator="containsText" text="NO ACEPTABLE">
      <formula>NOT(ISERROR(SEARCH("NO ACEPTABLE",S85)))</formula>
    </cfRule>
  </conditionalFormatting>
  <conditionalFormatting sqref="S86">
    <cfRule type="containsText" dxfId="1949" priority="37" stopIfTrue="1" operator="containsText" text="MEJORABLE">
      <formula>NOT(ISERROR(SEARCH("MEJORABLE",S86)))</formula>
    </cfRule>
    <cfRule type="containsText" dxfId="1948" priority="38" stopIfTrue="1" operator="containsText" text="ACEPTABLE CON CONTROL ESPECIFICO">
      <formula>NOT(ISERROR(SEARCH("ACEPTABLE CON CONTROL ESPECIFICO",S86)))</formula>
    </cfRule>
    <cfRule type="containsText" dxfId="1947" priority="39" stopIfTrue="1" operator="containsText" text="NO ACEPTABLE">
      <formula>NOT(ISERROR(SEARCH("NO ACEPTABLE",S86)))</formula>
    </cfRule>
  </conditionalFormatting>
  <conditionalFormatting sqref="S87">
    <cfRule type="containsText" dxfId="1946" priority="34" stopIfTrue="1" operator="containsText" text="MEJORABLE">
      <formula>NOT(ISERROR(SEARCH("MEJORABLE",S87)))</formula>
    </cfRule>
    <cfRule type="containsText" dxfId="1945" priority="35" stopIfTrue="1" operator="containsText" text="ACEPTABLE CON CONTROL ESPECIFICO">
      <formula>NOT(ISERROR(SEARCH("ACEPTABLE CON CONTROL ESPECIFICO",S87)))</formula>
    </cfRule>
    <cfRule type="containsText" dxfId="1944" priority="36" stopIfTrue="1" operator="containsText" text="NO ACEPTABLE">
      <formula>NOT(ISERROR(SEARCH("NO ACEPTABLE",S87)))</formula>
    </cfRule>
  </conditionalFormatting>
  <conditionalFormatting sqref="S88">
    <cfRule type="containsText" dxfId="1943" priority="31" stopIfTrue="1" operator="containsText" text="MEJORABLE">
      <formula>NOT(ISERROR(SEARCH("MEJORABLE",S88)))</formula>
    </cfRule>
    <cfRule type="containsText" dxfId="1942" priority="32" stopIfTrue="1" operator="containsText" text="ACEPTABLE CON CONTROL ESPECIFICO">
      <formula>NOT(ISERROR(SEARCH("ACEPTABLE CON CONTROL ESPECIFICO",S88)))</formula>
    </cfRule>
    <cfRule type="containsText" dxfId="1941" priority="33" stopIfTrue="1" operator="containsText" text="NO ACEPTABLE">
      <formula>NOT(ISERROR(SEARCH("NO ACEPTABLE",S88)))</formula>
    </cfRule>
  </conditionalFormatting>
  <conditionalFormatting sqref="S84">
    <cfRule type="containsText" dxfId="1940" priority="28" stopIfTrue="1" operator="containsText" text="MEJORABLE">
      <formula>NOT(ISERROR(SEARCH("MEJORABLE",S84)))</formula>
    </cfRule>
    <cfRule type="containsText" dxfId="1939" priority="29" stopIfTrue="1" operator="containsText" text="ACEPTABLE CON CONTROL ESPECIFICO">
      <formula>NOT(ISERROR(SEARCH("ACEPTABLE CON CONTROL ESPECIFICO",S84)))</formula>
    </cfRule>
    <cfRule type="containsText" dxfId="1938" priority="30" stopIfTrue="1" operator="containsText" text="NO ACEPTABLE">
      <formula>NOT(ISERROR(SEARCH("NO ACEPTABLE",S84)))</formula>
    </cfRule>
  </conditionalFormatting>
  <conditionalFormatting sqref="S16">
    <cfRule type="containsText" dxfId="1937" priority="25" stopIfTrue="1" operator="containsText" text="MEJORABLE">
      <formula>NOT(ISERROR(SEARCH("MEJORABLE",S16)))</formula>
    </cfRule>
    <cfRule type="containsText" dxfId="1936" priority="26" stopIfTrue="1" operator="containsText" text="ACEPTABLE CON CONTROL ESPECIFICO">
      <formula>NOT(ISERROR(SEARCH("ACEPTABLE CON CONTROL ESPECIFICO",S16)))</formula>
    </cfRule>
    <cfRule type="containsText" dxfId="1935" priority="27" stopIfTrue="1" operator="containsText" text="NO ACEPTABLE">
      <formula>NOT(ISERROR(SEARCH("NO ACEPTABLE",S16)))</formula>
    </cfRule>
  </conditionalFormatting>
  <conditionalFormatting sqref="S18">
    <cfRule type="containsText" dxfId="1934" priority="22" stopIfTrue="1" operator="containsText" text="MEJORABLE">
      <formula>NOT(ISERROR(SEARCH("MEJORABLE",S18)))</formula>
    </cfRule>
    <cfRule type="containsText" dxfId="1933" priority="23" stopIfTrue="1" operator="containsText" text="ACEPTABLE CON CONTROL ESPECIFICO">
      <formula>NOT(ISERROR(SEARCH("ACEPTABLE CON CONTROL ESPECIFICO",S18)))</formula>
    </cfRule>
    <cfRule type="containsText" dxfId="1932" priority="24" stopIfTrue="1" operator="containsText" text="NO ACEPTABLE">
      <formula>NOT(ISERROR(SEARCH("NO ACEPTABLE",S18)))</formula>
    </cfRule>
  </conditionalFormatting>
  <conditionalFormatting sqref="S21">
    <cfRule type="containsText" dxfId="1931" priority="19" stopIfTrue="1" operator="containsText" text="MEJORABLE">
      <formula>NOT(ISERROR(SEARCH("MEJORABLE",S21)))</formula>
    </cfRule>
    <cfRule type="containsText" dxfId="1930" priority="20" stopIfTrue="1" operator="containsText" text="ACEPTABLE CON CONTROL ESPECIFICO">
      <formula>NOT(ISERROR(SEARCH("ACEPTABLE CON CONTROL ESPECIFICO",S21)))</formula>
    </cfRule>
    <cfRule type="containsText" dxfId="1929" priority="21" stopIfTrue="1" operator="containsText" text="NO ACEPTABLE">
      <formula>NOT(ISERROR(SEARCH("NO ACEPTABLE",S21)))</formula>
    </cfRule>
  </conditionalFormatting>
  <conditionalFormatting sqref="S45">
    <cfRule type="containsText" dxfId="1928" priority="16" stopIfTrue="1" operator="containsText" text="MEJORABLE">
      <formula>NOT(ISERROR(SEARCH("MEJORABLE",S45)))</formula>
    </cfRule>
    <cfRule type="containsText" dxfId="1927" priority="17" stopIfTrue="1" operator="containsText" text="ACEPTABLE CON CONTROL ESPECIFICO">
      <formula>NOT(ISERROR(SEARCH("ACEPTABLE CON CONTROL ESPECIFICO",S45)))</formula>
    </cfRule>
    <cfRule type="containsText" dxfId="1926" priority="18" stopIfTrue="1" operator="containsText" text="NO ACEPTABLE">
      <formula>NOT(ISERROR(SEARCH("NO ACEPTABLE",S45)))</formula>
    </cfRule>
  </conditionalFormatting>
  <conditionalFormatting sqref="S52">
    <cfRule type="containsText" dxfId="1925" priority="13" stopIfTrue="1" operator="containsText" text="MEJORABLE">
      <formula>NOT(ISERROR(SEARCH("MEJORABLE",S52)))</formula>
    </cfRule>
    <cfRule type="containsText" dxfId="1924" priority="14" stopIfTrue="1" operator="containsText" text="ACEPTABLE CON CONTROL ESPECIFICO">
      <formula>NOT(ISERROR(SEARCH("ACEPTABLE CON CONTROL ESPECIFICO",S52)))</formula>
    </cfRule>
    <cfRule type="containsText" dxfId="1923" priority="15" stopIfTrue="1" operator="containsText" text="NO ACEPTABLE">
      <formula>NOT(ISERROR(SEARCH("NO ACEPTABLE",S52)))</formula>
    </cfRule>
  </conditionalFormatting>
  <conditionalFormatting sqref="S70">
    <cfRule type="containsText" dxfId="1922" priority="10" stopIfTrue="1" operator="containsText" text="MEJORABLE">
      <formula>NOT(ISERROR(SEARCH("MEJORABLE",S70)))</formula>
    </cfRule>
    <cfRule type="containsText" dxfId="1921" priority="11" stopIfTrue="1" operator="containsText" text="ACEPTABLE CON CONTROL ESPECIFICO">
      <formula>NOT(ISERROR(SEARCH("ACEPTABLE CON CONTROL ESPECIFICO",S70)))</formula>
    </cfRule>
    <cfRule type="containsText" dxfId="1920" priority="12" stopIfTrue="1" operator="containsText" text="NO ACEPTABLE">
      <formula>NOT(ISERROR(SEARCH("NO ACEPTABLE",S70)))</formula>
    </cfRule>
  </conditionalFormatting>
  <conditionalFormatting sqref="S73">
    <cfRule type="containsText" dxfId="1919" priority="7" stopIfTrue="1" operator="containsText" text="MEJORABLE">
      <formula>NOT(ISERROR(SEARCH("MEJORABLE",S73)))</formula>
    </cfRule>
    <cfRule type="containsText" dxfId="1918" priority="8" stopIfTrue="1" operator="containsText" text="ACEPTABLE CON CONTROL ESPECIFICO">
      <formula>NOT(ISERROR(SEARCH("ACEPTABLE CON CONTROL ESPECIFICO",S73)))</formula>
    </cfRule>
    <cfRule type="containsText" dxfId="1917" priority="9" stopIfTrue="1" operator="containsText" text="NO ACEPTABLE">
      <formula>NOT(ISERROR(SEARCH("NO ACEPTABLE",S73)))</formula>
    </cfRule>
  </conditionalFormatting>
  <conditionalFormatting sqref="S91:S95">
    <cfRule type="containsText" dxfId="1916" priority="4" stopIfTrue="1" operator="containsText" text="MEJORABLE">
      <formula>NOT(ISERROR(SEARCH("MEJORABLE",S91)))</formula>
    </cfRule>
    <cfRule type="containsText" dxfId="1915" priority="5" stopIfTrue="1" operator="containsText" text="ACEPTABLE CON CONTROL ESPECIFICO">
      <formula>NOT(ISERROR(SEARCH("ACEPTABLE CON CONTROL ESPECIFICO",S91)))</formula>
    </cfRule>
    <cfRule type="containsText" dxfId="1914" priority="6" stopIfTrue="1" operator="containsText" text="NO ACEPTABLE">
      <formula>NOT(ISERROR(SEARCH("NO ACEPTABLE",S91)))</formula>
    </cfRule>
  </conditionalFormatting>
  <conditionalFormatting sqref="S9">
    <cfRule type="containsText" dxfId="1913" priority="1" stopIfTrue="1" operator="containsText" text="MEJORABLE">
      <formula>NOT(ISERROR(SEARCH("MEJORABLE",S9)))</formula>
    </cfRule>
    <cfRule type="containsText" dxfId="1912" priority="2" stopIfTrue="1" operator="containsText" text="ACEPTABLE CON CONTROL ESPECIFICO">
      <formula>NOT(ISERROR(SEARCH("ACEPTABLE CON CONTROL ESPECIFICO",S9)))</formula>
    </cfRule>
    <cfRule type="containsText" dxfId="1911"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xWindow="524" yWindow="438"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7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700-000001000000}">
          <x14:formula1>
            <xm:f>'D. NIVEL DE EXPOSICIÓN'!$D$8:$D$15</xm:f>
          </x14:formula1>
          <xm:sqref>M9:M112</xm:sqref>
        </x14:dataValidation>
        <x14:dataValidation type="list" allowBlank="1" showInputMessage="1" showErrorMessage="1" prompt="10 = Muy Alto_x000a_6 = Alto_x000a_2 = Medio_x000a_0 = Bajo" xr:uid="{00000000-0002-0000-2700-000002000000}">
          <x14:formula1>
            <xm:f>'C. NIVEL DE DEFICIENCIA'!$C$8:$C$17</xm:f>
          </x14:formula1>
          <xm:sqref>L9:L112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9"/>
  <dimension ref="C1:X112"/>
  <sheetViews>
    <sheetView view="pageBreakPreview" zoomScale="30" zoomScaleNormal="10" zoomScaleSheetLayoutView="30" workbookViewId="0">
      <selection activeCell="J9" sqref="J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2457</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96:D112"/>
    <mergeCell ref="C70:D95"/>
    <mergeCell ref="C9:C40"/>
    <mergeCell ref="D9:D23"/>
    <mergeCell ref="E9:E23"/>
    <mergeCell ref="D24:D40"/>
    <mergeCell ref="E24:E40"/>
    <mergeCell ref="C41:C69"/>
    <mergeCell ref="D41:D66"/>
    <mergeCell ref="E41:E66"/>
    <mergeCell ref="D67:D69"/>
    <mergeCell ref="E67:E69"/>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s>
  <conditionalFormatting sqref="S10:S15 S17 S19:S20 S22:S44 S46:S51 S53:S69 S71:S72 S74:S83 S90 S96:S112">
    <cfRule type="containsText" dxfId="1910" priority="46" stopIfTrue="1" operator="containsText" text="MEJORABLE">
      <formula>NOT(ISERROR(SEARCH("MEJORABLE",S10)))</formula>
    </cfRule>
    <cfRule type="containsText" dxfId="1909" priority="47" stopIfTrue="1" operator="containsText" text="ACEPTABLE CON CONTROL ESPECIFICO">
      <formula>NOT(ISERROR(SEARCH("ACEPTABLE CON CONTROL ESPECIFICO",S10)))</formula>
    </cfRule>
    <cfRule type="containsText" dxfId="1908" priority="48" stopIfTrue="1" operator="containsText" text="NO ACEPTABLE">
      <formula>NOT(ISERROR(SEARCH("NO ACEPTABLE",S10)))</formula>
    </cfRule>
  </conditionalFormatting>
  <conditionalFormatting sqref="S89">
    <cfRule type="containsText" dxfId="1907" priority="43" stopIfTrue="1" operator="containsText" text="MEJORABLE">
      <formula>NOT(ISERROR(SEARCH("MEJORABLE",S89)))</formula>
    </cfRule>
    <cfRule type="containsText" dxfId="1906" priority="44" stopIfTrue="1" operator="containsText" text="ACEPTABLE CON CONTROL ESPECIFICO">
      <formula>NOT(ISERROR(SEARCH("ACEPTABLE CON CONTROL ESPECIFICO",S89)))</formula>
    </cfRule>
    <cfRule type="containsText" dxfId="1905" priority="45" stopIfTrue="1" operator="containsText" text="NO ACEPTABLE">
      <formula>NOT(ISERROR(SEARCH("NO ACEPTABLE",S89)))</formula>
    </cfRule>
  </conditionalFormatting>
  <conditionalFormatting sqref="S85">
    <cfRule type="containsText" dxfId="1904" priority="40" stopIfTrue="1" operator="containsText" text="MEJORABLE">
      <formula>NOT(ISERROR(SEARCH("MEJORABLE",S85)))</formula>
    </cfRule>
    <cfRule type="containsText" dxfId="1903" priority="41" stopIfTrue="1" operator="containsText" text="ACEPTABLE CON CONTROL ESPECIFICO">
      <formula>NOT(ISERROR(SEARCH("ACEPTABLE CON CONTROL ESPECIFICO",S85)))</formula>
    </cfRule>
    <cfRule type="containsText" dxfId="1902" priority="42" stopIfTrue="1" operator="containsText" text="NO ACEPTABLE">
      <formula>NOT(ISERROR(SEARCH("NO ACEPTABLE",S85)))</formula>
    </cfRule>
  </conditionalFormatting>
  <conditionalFormatting sqref="S86">
    <cfRule type="containsText" dxfId="1901" priority="37" stopIfTrue="1" operator="containsText" text="MEJORABLE">
      <formula>NOT(ISERROR(SEARCH("MEJORABLE",S86)))</formula>
    </cfRule>
    <cfRule type="containsText" dxfId="1900" priority="38" stopIfTrue="1" operator="containsText" text="ACEPTABLE CON CONTROL ESPECIFICO">
      <formula>NOT(ISERROR(SEARCH("ACEPTABLE CON CONTROL ESPECIFICO",S86)))</formula>
    </cfRule>
    <cfRule type="containsText" dxfId="1899" priority="39" stopIfTrue="1" operator="containsText" text="NO ACEPTABLE">
      <formula>NOT(ISERROR(SEARCH("NO ACEPTABLE",S86)))</formula>
    </cfRule>
  </conditionalFormatting>
  <conditionalFormatting sqref="S87">
    <cfRule type="containsText" dxfId="1898" priority="34" stopIfTrue="1" operator="containsText" text="MEJORABLE">
      <formula>NOT(ISERROR(SEARCH("MEJORABLE",S87)))</formula>
    </cfRule>
    <cfRule type="containsText" dxfId="1897" priority="35" stopIfTrue="1" operator="containsText" text="ACEPTABLE CON CONTROL ESPECIFICO">
      <formula>NOT(ISERROR(SEARCH("ACEPTABLE CON CONTROL ESPECIFICO",S87)))</formula>
    </cfRule>
    <cfRule type="containsText" dxfId="1896" priority="36" stopIfTrue="1" operator="containsText" text="NO ACEPTABLE">
      <formula>NOT(ISERROR(SEARCH("NO ACEPTABLE",S87)))</formula>
    </cfRule>
  </conditionalFormatting>
  <conditionalFormatting sqref="S88">
    <cfRule type="containsText" dxfId="1895" priority="31" stopIfTrue="1" operator="containsText" text="MEJORABLE">
      <formula>NOT(ISERROR(SEARCH("MEJORABLE",S88)))</formula>
    </cfRule>
    <cfRule type="containsText" dxfId="1894" priority="32" stopIfTrue="1" operator="containsText" text="ACEPTABLE CON CONTROL ESPECIFICO">
      <formula>NOT(ISERROR(SEARCH("ACEPTABLE CON CONTROL ESPECIFICO",S88)))</formula>
    </cfRule>
    <cfRule type="containsText" dxfId="1893" priority="33" stopIfTrue="1" operator="containsText" text="NO ACEPTABLE">
      <formula>NOT(ISERROR(SEARCH("NO ACEPTABLE",S88)))</formula>
    </cfRule>
  </conditionalFormatting>
  <conditionalFormatting sqref="S84">
    <cfRule type="containsText" dxfId="1892" priority="28" stopIfTrue="1" operator="containsText" text="MEJORABLE">
      <formula>NOT(ISERROR(SEARCH("MEJORABLE",S84)))</formula>
    </cfRule>
    <cfRule type="containsText" dxfId="1891" priority="29" stopIfTrue="1" operator="containsText" text="ACEPTABLE CON CONTROL ESPECIFICO">
      <formula>NOT(ISERROR(SEARCH("ACEPTABLE CON CONTROL ESPECIFICO",S84)))</formula>
    </cfRule>
    <cfRule type="containsText" dxfId="1890" priority="30" stopIfTrue="1" operator="containsText" text="NO ACEPTABLE">
      <formula>NOT(ISERROR(SEARCH("NO ACEPTABLE",S84)))</formula>
    </cfRule>
  </conditionalFormatting>
  <conditionalFormatting sqref="S16">
    <cfRule type="containsText" dxfId="1889" priority="25" stopIfTrue="1" operator="containsText" text="MEJORABLE">
      <formula>NOT(ISERROR(SEARCH("MEJORABLE",S16)))</formula>
    </cfRule>
    <cfRule type="containsText" dxfId="1888" priority="26" stopIfTrue="1" operator="containsText" text="ACEPTABLE CON CONTROL ESPECIFICO">
      <formula>NOT(ISERROR(SEARCH("ACEPTABLE CON CONTROL ESPECIFICO",S16)))</formula>
    </cfRule>
    <cfRule type="containsText" dxfId="1887" priority="27" stopIfTrue="1" operator="containsText" text="NO ACEPTABLE">
      <formula>NOT(ISERROR(SEARCH("NO ACEPTABLE",S16)))</formula>
    </cfRule>
  </conditionalFormatting>
  <conditionalFormatting sqref="S18">
    <cfRule type="containsText" dxfId="1886" priority="22" stopIfTrue="1" operator="containsText" text="MEJORABLE">
      <formula>NOT(ISERROR(SEARCH("MEJORABLE",S18)))</formula>
    </cfRule>
    <cfRule type="containsText" dxfId="1885" priority="23" stopIfTrue="1" operator="containsText" text="ACEPTABLE CON CONTROL ESPECIFICO">
      <formula>NOT(ISERROR(SEARCH("ACEPTABLE CON CONTROL ESPECIFICO",S18)))</formula>
    </cfRule>
    <cfRule type="containsText" dxfId="1884" priority="24" stopIfTrue="1" operator="containsText" text="NO ACEPTABLE">
      <formula>NOT(ISERROR(SEARCH("NO ACEPTABLE",S18)))</formula>
    </cfRule>
  </conditionalFormatting>
  <conditionalFormatting sqref="S21">
    <cfRule type="containsText" dxfId="1883" priority="19" stopIfTrue="1" operator="containsText" text="MEJORABLE">
      <formula>NOT(ISERROR(SEARCH("MEJORABLE",S21)))</formula>
    </cfRule>
    <cfRule type="containsText" dxfId="1882" priority="20" stopIfTrue="1" operator="containsText" text="ACEPTABLE CON CONTROL ESPECIFICO">
      <formula>NOT(ISERROR(SEARCH("ACEPTABLE CON CONTROL ESPECIFICO",S21)))</formula>
    </cfRule>
    <cfRule type="containsText" dxfId="1881" priority="21" stopIfTrue="1" operator="containsText" text="NO ACEPTABLE">
      <formula>NOT(ISERROR(SEARCH("NO ACEPTABLE",S21)))</formula>
    </cfRule>
  </conditionalFormatting>
  <conditionalFormatting sqref="S45">
    <cfRule type="containsText" dxfId="1880" priority="16" stopIfTrue="1" operator="containsText" text="MEJORABLE">
      <formula>NOT(ISERROR(SEARCH("MEJORABLE",S45)))</formula>
    </cfRule>
    <cfRule type="containsText" dxfId="1879" priority="17" stopIfTrue="1" operator="containsText" text="ACEPTABLE CON CONTROL ESPECIFICO">
      <formula>NOT(ISERROR(SEARCH("ACEPTABLE CON CONTROL ESPECIFICO",S45)))</formula>
    </cfRule>
    <cfRule type="containsText" dxfId="1878" priority="18" stopIfTrue="1" operator="containsText" text="NO ACEPTABLE">
      <formula>NOT(ISERROR(SEARCH("NO ACEPTABLE",S45)))</formula>
    </cfRule>
  </conditionalFormatting>
  <conditionalFormatting sqref="S52">
    <cfRule type="containsText" dxfId="1877" priority="13" stopIfTrue="1" operator="containsText" text="MEJORABLE">
      <formula>NOT(ISERROR(SEARCH("MEJORABLE",S52)))</formula>
    </cfRule>
    <cfRule type="containsText" dxfId="1876" priority="14" stopIfTrue="1" operator="containsText" text="ACEPTABLE CON CONTROL ESPECIFICO">
      <formula>NOT(ISERROR(SEARCH("ACEPTABLE CON CONTROL ESPECIFICO",S52)))</formula>
    </cfRule>
    <cfRule type="containsText" dxfId="1875" priority="15" stopIfTrue="1" operator="containsText" text="NO ACEPTABLE">
      <formula>NOT(ISERROR(SEARCH("NO ACEPTABLE",S52)))</formula>
    </cfRule>
  </conditionalFormatting>
  <conditionalFormatting sqref="S70">
    <cfRule type="containsText" dxfId="1874" priority="10" stopIfTrue="1" operator="containsText" text="MEJORABLE">
      <formula>NOT(ISERROR(SEARCH("MEJORABLE",S70)))</formula>
    </cfRule>
    <cfRule type="containsText" dxfId="1873" priority="11" stopIfTrue="1" operator="containsText" text="ACEPTABLE CON CONTROL ESPECIFICO">
      <formula>NOT(ISERROR(SEARCH("ACEPTABLE CON CONTROL ESPECIFICO",S70)))</formula>
    </cfRule>
    <cfRule type="containsText" dxfId="1872" priority="12" stopIfTrue="1" operator="containsText" text="NO ACEPTABLE">
      <formula>NOT(ISERROR(SEARCH("NO ACEPTABLE",S70)))</formula>
    </cfRule>
  </conditionalFormatting>
  <conditionalFormatting sqref="S73">
    <cfRule type="containsText" dxfId="1871" priority="7" stopIfTrue="1" operator="containsText" text="MEJORABLE">
      <formula>NOT(ISERROR(SEARCH("MEJORABLE",S73)))</formula>
    </cfRule>
    <cfRule type="containsText" dxfId="1870" priority="8" stopIfTrue="1" operator="containsText" text="ACEPTABLE CON CONTROL ESPECIFICO">
      <formula>NOT(ISERROR(SEARCH("ACEPTABLE CON CONTROL ESPECIFICO",S73)))</formula>
    </cfRule>
    <cfRule type="containsText" dxfId="1869" priority="9" stopIfTrue="1" operator="containsText" text="NO ACEPTABLE">
      <formula>NOT(ISERROR(SEARCH("NO ACEPTABLE",S73)))</formula>
    </cfRule>
  </conditionalFormatting>
  <conditionalFormatting sqref="S91:S95">
    <cfRule type="containsText" dxfId="1868" priority="4" stopIfTrue="1" operator="containsText" text="MEJORABLE">
      <formula>NOT(ISERROR(SEARCH("MEJORABLE",S91)))</formula>
    </cfRule>
    <cfRule type="containsText" dxfId="1867" priority="5" stopIfTrue="1" operator="containsText" text="ACEPTABLE CON CONTROL ESPECIFICO">
      <formula>NOT(ISERROR(SEARCH("ACEPTABLE CON CONTROL ESPECIFICO",S91)))</formula>
    </cfRule>
    <cfRule type="containsText" dxfId="1866" priority="6" stopIfTrue="1" operator="containsText" text="NO ACEPTABLE">
      <formula>NOT(ISERROR(SEARCH("NO ACEPTABLE",S91)))</formula>
    </cfRule>
  </conditionalFormatting>
  <conditionalFormatting sqref="S9">
    <cfRule type="containsText" dxfId="1865" priority="1" stopIfTrue="1" operator="containsText" text="MEJORABLE">
      <formula>NOT(ISERROR(SEARCH("MEJORABLE",S9)))</formula>
    </cfRule>
    <cfRule type="containsText" dxfId="1864" priority="2" stopIfTrue="1" operator="containsText" text="ACEPTABLE CON CONTROL ESPECIFICO">
      <formula>NOT(ISERROR(SEARCH("ACEPTABLE CON CONTROL ESPECIFICO",S9)))</formula>
    </cfRule>
    <cfRule type="containsText" dxfId="1863"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8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800-000001000000}">
          <x14:formula1>
            <xm:f>'D. NIVEL DE EXPOSICIÓN'!$D$8:$D$15</xm:f>
          </x14:formula1>
          <xm:sqref>M9:M112</xm:sqref>
        </x14:dataValidation>
        <x14:dataValidation type="list" allowBlank="1" showInputMessage="1" showErrorMessage="1" prompt="10 = Muy Alto_x000a_6 = Alto_x000a_2 = Medio_x000a_0 = Bajo" xr:uid="{00000000-0002-0000-2800-000002000000}">
          <x14:formula1>
            <xm:f>'C. NIVEL DE DEFICIENCIA'!$C$8:$C$17</xm:f>
          </x14:formula1>
          <xm:sqref>L9:L112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00"/>
  <dimension ref="C1:X11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4710</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862" priority="46" stopIfTrue="1" operator="containsText" text="MEJORABLE">
      <formula>NOT(ISERROR(SEARCH("MEJORABLE",S10)))</formula>
    </cfRule>
    <cfRule type="containsText" dxfId="1861" priority="47" stopIfTrue="1" operator="containsText" text="ACEPTABLE CON CONTROL ESPECIFICO">
      <formula>NOT(ISERROR(SEARCH("ACEPTABLE CON CONTROL ESPECIFICO",S10)))</formula>
    </cfRule>
    <cfRule type="containsText" dxfId="1860" priority="48" stopIfTrue="1" operator="containsText" text="NO ACEPTABLE">
      <formula>NOT(ISERROR(SEARCH("NO ACEPTABLE",S10)))</formula>
    </cfRule>
  </conditionalFormatting>
  <conditionalFormatting sqref="S89">
    <cfRule type="containsText" dxfId="1859" priority="43" stopIfTrue="1" operator="containsText" text="MEJORABLE">
      <formula>NOT(ISERROR(SEARCH("MEJORABLE",S89)))</formula>
    </cfRule>
    <cfRule type="containsText" dxfId="1858" priority="44" stopIfTrue="1" operator="containsText" text="ACEPTABLE CON CONTROL ESPECIFICO">
      <formula>NOT(ISERROR(SEARCH("ACEPTABLE CON CONTROL ESPECIFICO",S89)))</formula>
    </cfRule>
    <cfRule type="containsText" dxfId="1857" priority="45" stopIfTrue="1" operator="containsText" text="NO ACEPTABLE">
      <formula>NOT(ISERROR(SEARCH("NO ACEPTABLE",S89)))</formula>
    </cfRule>
  </conditionalFormatting>
  <conditionalFormatting sqref="S85">
    <cfRule type="containsText" dxfId="1856" priority="40" stopIfTrue="1" operator="containsText" text="MEJORABLE">
      <formula>NOT(ISERROR(SEARCH("MEJORABLE",S85)))</formula>
    </cfRule>
    <cfRule type="containsText" dxfId="1855" priority="41" stopIfTrue="1" operator="containsText" text="ACEPTABLE CON CONTROL ESPECIFICO">
      <formula>NOT(ISERROR(SEARCH("ACEPTABLE CON CONTROL ESPECIFICO",S85)))</formula>
    </cfRule>
    <cfRule type="containsText" dxfId="1854" priority="42" stopIfTrue="1" operator="containsText" text="NO ACEPTABLE">
      <formula>NOT(ISERROR(SEARCH("NO ACEPTABLE",S85)))</formula>
    </cfRule>
  </conditionalFormatting>
  <conditionalFormatting sqref="S86">
    <cfRule type="containsText" dxfId="1853" priority="37" stopIfTrue="1" operator="containsText" text="MEJORABLE">
      <formula>NOT(ISERROR(SEARCH("MEJORABLE",S86)))</formula>
    </cfRule>
    <cfRule type="containsText" dxfId="1852" priority="38" stopIfTrue="1" operator="containsText" text="ACEPTABLE CON CONTROL ESPECIFICO">
      <formula>NOT(ISERROR(SEARCH("ACEPTABLE CON CONTROL ESPECIFICO",S86)))</formula>
    </cfRule>
    <cfRule type="containsText" dxfId="1851" priority="39" stopIfTrue="1" operator="containsText" text="NO ACEPTABLE">
      <formula>NOT(ISERROR(SEARCH("NO ACEPTABLE",S86)))</formula>
    </cfRule>
  </conditionalFormatting>
  <conditionalFormatting sqref="S87">
    <cfRule type="containsText" dxfId="1850" priority="34" stopIfTrue="1" operator="containsText" text="MEJORABLE">
      <formula>NOT(ISERROR(SEARCH("MEJORABLE",S87)))</formula>
    </cfRule>
    <cfRule type="containsText" dxfId="1849" priority="35" stopIfTrue="1" operator="containsText" text="ACEPTABLE CON CONTROL ESPECIFICO">
      <formula>NOT(ISERROR(SEARCH("ACEPTABLE CON CONTROL ESPECIFICO",S87)))</formula>
    </cfRule>
    <cfRule type="containsText" dxfId="1848" priority="36" stopIfTrue="1" operator="containsText" text="NO ACEPTABLE">
      <formula>NOT(ISERROR(SEARCH("NO ACEPTABLE",S87)))</formula>
    </cfRule>
  </conditionalFormatting>
  <conditionalFormatting sqref="S88">
    <cfRule type="containsText" dxfId="1847" priority="31" stopIfTrue="1" operator="containsText" text="MEJORABLE">
      <formula>NOT(ISERROR(SEARCH("MEJORABLE",S88)))</formula>
    </cfRule>
    <cfRule type="containsText" dxfId="1846" priority="32" stopIfTrue="1" operator="containsText" text="ACEPTABLE CON CONTROL ESPECIFICO">
      <formula>NOT(ISERROR(SEARCH("ACEPTABLE CON CONTROL ESPECIFICO",S88)))</formula>
    </cfRule>
    <cfRule type="containsText" dxfId="1845" priority="33" stopIfTrue="1" operator="containsText" text="NO ACEPTABLE">
      <formula>NOT(ISERROR(SEARCH("NO ACEPTABLE",S88)))</formula>
    </cfRule>
  </conditionalFormatting>
  <conditionalFormatting sqref="S84">
    <cfRule type="containsText" dxfId="1844" priority="28" stopIfTrue="1" operator="containsText" text="MEJORABLE">
      <formula>NOT(ISERROR(SEARCH("MEJORABLE",S84)))</formula>
    </cfRule>
    <cfRule type="containsText" dxfId="1843" priority="29" stopIfTrue="1" operator="containsText" text="ACEPTABLE CON CONTROL ESPECIFICO">
      <formula>NOT(ISERROR(SEARCH("ACEPTABLE CON CONTROL ESPECIFICO",S84)))</formula>
    </cfRule>
    <cfRule type="containsText" dxfId="1842" priority="30" stopIfTrue="1" operator="containsText" text="NO ACEPTABLE">
      <formula>NOT(ISERROR(SEARCH("NO ACEPTABLE",S84)))</formula>
    </cfRule>
  </conditionalFormatting>
  <conditionalFormatting sqref="S16">
    <cfRule type="containsText" dxfId="1841" priority="25" stopIfTrue="1" operator="containsText" text="MEJORABLE">
      <formula>NOT(ISERROR(SEARCH("MEJORABLE",S16)))</formula>
    </cfRule>
    <cfRule type="containsText" dxfId="1840" priority="26" stopIfTrue="1" operator="containsText" text="ACEPTABLE CON CONTROL ESPECIFICO">
      <formula>NOT(ISERROR(SEARCH("ACEPTABLE CON CONTROL ESPECIFICO",S16)))</formula>
    </cfRule>
    <cfRule type="containsText" dxfId="1839" priority="27" stopIfTrue="1" operator="containsText" text="NO ACEPTABLE">
      <formula>NOT(ISERROR(SEARCH("NO ACEPTABLE",S16)))</formula>
    </cfRule>
  </conditionalFormatting>
  <conditionalFormatting sqref="S18">
    <cfRule type="containsText" dxfId="1838" priority="22" stopIfTrue="1" operator="containsText" text="MEJORABLE">
      <formula>NOT(ISERROR(SEARCH("MEJORABLE",S18)))</formula>
    </cfRule>
    <cfRule type="containsText" dxfId="1837" priority="23" stopIfTrue="1" operator="containsText" text="ACEPTABLE CON CONTROL ESPECIFICO">
      <formula>NOT(ISERROR(SEARCH("ACEPTABLE CON CONTROL ESPECIFICO",S18)))</formula>
    </cfRule>
    <cfRule type="containsText" dxfId="1836" priority="24" stopIfTrue="1" operator="containsText" text="NO ACEPTABLE">
      <formula>NOT(ISERROR(SEARCH("NO ACEPTABLE",S18)))</formula>
    </cfRule>
  </conditionalFormatting>
  <conditionalFormatting sqref="S21">
    <cfRule type="containsText" dxfId="1835" priority="19" stopIfTrue="1" operator="containsText" text="MEJORABLE">
      <formula>NOT(ISERROR(SEARCH("MEJORABLE",S21)))</formula>
    </cfRule>
    <cfRule type="containsText" dxfId="1834" priority="20" stopIfTrue="1" operator="containsText" text="ACEPTABLE CON CONTROL ESPECIFICO">
      <formula>NOT(ISERROR(SEARCH("ACEPTABLE CON CONTROL ESPECIFICO",S21)))</formula>
    </cfRule>
    <cfRule type="containsText" dxfId="1833" priority="21" stopIfTrue="1" operator="containsText" text="NO ACEPTABLE">
      <formula>NOT(ISERROR(SEARCH("NO ACEPTABLE",S21)))</formula>
    </cfRule>
  </conditionalFormatting>
  <conditionalFormatting sqref="S45">
    <cfRule type="containsText" dxfId="1832" priority="16" stopIfTrue="1" operator="containsText" text="MEJORABLE">
      <formula>NOT(ISERROR(SEARCH("MEJORABLE",S45)))</formula>
    </cfRule>
    <cfRule type="containsText" dxfId="1831" priority="17" stopIfTrue="1" operator="containsText" text="ACEPTABLE CON CONTROL ESPECIFICO">
      <formula>NOT(ISERROR(SEARCH("ACEPTABLE CON CONTROL ESPECIFICO",S45)))</formula>
    </cfRule>
    <cfRule type="containsText" dxfId="1830" priority="18" stopIfTrue="1" operator="containsText" text="NO ACEPTABLE">
      <formula>NOT(ISERROR(SEARCH("NO ACEPTABLE",S45)))</formula>
    </cfRule>
  </conditionalFormatting>
  <conditionalFormatting sqref="S52">
    <cfRule type="containsText" dxfId="1829" priority="13" stopIfTrue="1" operator="containsText" text="MEJORABLE">
      <formula>NOT(ISERROR(SEARCH("MEJORABLE",S52)))</formula>
    </cfRule>
    <cfRule type="containsText" dxfId="1828" priority="14" stopIfTrue="1" operator="containsText" text="ACEPTABLE CON CONTROL ESPECIFICO">
      <formula>NOT(ISERROR(SEARCH("ACEPTABLE CON CONTROL ESPECIFICO",S52)))</formula>
    </cfRule>
    <cfRule type="containsText" dxfId="1827" priority="15" stopIfTrue="1" operator="containsText" text="NO ACEPTABLE">
      <formula>NOT(ISERROR(SEARCH("NO ACEPTABLE",S52)))</formula>
    </cfRule>
  </conditionalFormatting>
  <conditionalFormatting sqref="S70">
    <cfRule type="containsText" dxfId="1826" priority="10" stopIfTrue="1" operator="containsText" text="MEJORABLE">
      <formula>NOT(ISERROR(SEARCH("MEJORABLE",S70)))</formula>
    </cfRule>
    <cfRule type="containsText" dxfId="1825" priority="11" stopIfTrue="1" operator="containsText" text="ACEPTABLE CON CONTROL ESPECIFICO">
      <formula>NOT(ISERROR(SEARCH("ACEPTABLE CON CONTROL ESPECIFICO",S70)))</formula>
    </cfRule>
    <cfRule type="containsText" dxfId="1824" priority="12" stopIfTrue="1" operator="containsText" text="NO ACEPTABLE">
      <formula>NOT(ISERROR(SEARCH("NO ACEPTABLE",S70)))</formula>
    </cfRule>
  </conditionalFormatting>
  <conditionalFormatting sqref="S73">
    <cfRule type="containsText" dxfId="1823" priority="7" stopIfTrue="1" operator="containsText" text="MEJORABLE">
      <formula>NOT(ISERROR(SEARCH("MEJORABLE",S73)))</formula>
    </cfRule>
    <cfRule type="containsText" dxfId="1822" priority="8" stopIfTrue="1" operator="containsText" text="ACEPTABLE CON CONTROL ESPECIFICO">
      <formula>NOT(ISERROR(SEARCH("ACEPTABLE CON CONTROL ESPECIFICO",S73)))</formula>
    </cfRule>
    <cfRule type="containsText" dxfId="1821" priority="9" stopIfTrue="1" operator="containsText" text="NO ACEPTABLE">
      <formula>NOT(ISERROR(SEARCH("NO ACEPTABLE",S73)))</formula>
    </cfRule>
  </conditionalFormatting>
  <conditionalFormatting sqref="S91:S95">
    <cfRule type="containsText" dxfId="1820" priority="4" stopIfTrue="1" operator="containsText" text="MEJORABLE">
      <formula>NOT(ISERROR(SEARCH("MEJORABLE",S91)))</formula>
    </cfRule>
    <cfRule type="containsText" dxfId="1819" priority="5" stopIfTrue="1" operator="containsText" text="ACEPTABLE CON CONTROL ESPECIFICO">
      <formula>NOT(ISERROR(SEARCH("ACEPTABLE CON CONTROL ESPECIFICO",S91)))</formula>
    </cfRule>
    <cfRule type="containsText" dxfId="1818" priority="6" stopIfTrue="1" operator="containsText" text="NO ACEPTABLE">
      <formula>NOT(ISERROR(SEARCH("NO ACEPTABLE",S91)))</formula>
    </cfRule>
  </conditionalFormatting>
  <conditionalFormatting sqref="S9">
    <cfRule type="containsText" dxfId="1817" priority="1" stopIfTrue="1" operator="containsText" text="MEJORABLE">
      <formula>NOT(ISERROR(SEARCH("MEJORABLE",S9)))</formula>
    </cfRule>
    <cfRule type="containsText" dxfId="1816" priority="2" stopIfTrue="1" operator="containsText" text="ACEPTABLE CON CONTROL ESPECIFICO">
      <formula>NOT(ISERROR(SEARCH("ACEPTABLE CON CONTROL ESPECIFICO",S9)))</formula>
    </cfRule>
    <cfRule type="containsText" dxfId="181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9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900-000001000000}">
          <x14:formula1>
            <xm:f>'D. NIVEL DE EXPOSICIÓN'!$D$8:$D$15</xm:f>
          </x14:formula1>
          <xm:sqref>M9:M112</xm:sqref>
        </x14:dataValidation>
        <x14:dataValidation type="list" allowBlank="1" showInputMessage="1" showErrorMessage="1" prompt="10 = Muy Alto_x000a_6 = Alto_x000a_2 = Medio_x000a_0 = Bajo" xr:uid="{00000000-0002-0000-2900-000002000000}">
          <x14:formula1>
            <xm:f>'C. NIVEL DE DEFICIENCIA'!$C$8:$C$17</xm:f>
          </x14:formula1>
          <xm:sqref>L9:L112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01"/>
  <dimension ref="C1:X118"/>
  <sheetViews>
    <sheetView view="pageBreakPreview" zoomScale="30" zoomScaleNormal="10" zoomScaleSheetLayoutView="30" workbookViewId="0">
      <selection activeCell="O9" sqref="O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56.44140625" style="169" customWidth="1"/>
    <col min="7" max="7" width="53.44140625" style="169" customWidth="1"/>
    <col min="8" max="8" width="51.6640625" style="169" customWidth="1"/>
    <col min="9" max="10" width="33.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62.44140625" style="169" customWidth="1"/>
    <col min="23" max="23" width="118.66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75" customHeight="1">
      <c r="C5" s="251" t="s">
        <v>3</v>
      </c>
      <c r="D5" s="205">
        <v>43518</v>
      </c>
      <c r="E5" s="205">
        <v>43533</v>
      </c>
      <c r="F5" s="205">
        <v>43710</v>
      </c>
      <c r="G5" s="205">
        <v>43719</v>
      </c>
      <c r="H5" s="205">
        <v>43732</v>
      </c>
      <c r="I5" s="205">
        <v>43768</v>
      </c>
      <c r="J5" s="205">
        <v>44034</v>
      </c>
      <c r="K5" s="205">
        <v>44295</v>
      </c>
      <c r="L5" s="205">
        <v>44708</v>
      </c>
      <c r="M5" s="205">
        <v>45114</v>
      </c>
      <c r="N5" s="842">
        <v>45471</v>
      </c>
      <c r="O5" s="190"/>
      <c r="P5" s="190"/>
      <c r="Q5" s="190"/>
      <c r="R5" s="190"/>
      <c r="S5" s="187"/>
      <c r="T5" s="249"/>
      <c r="U5" s="1405"/>
      <c r="V5" s="1405"/>
      <c r="W5" s="1406"/>
      <c r="X5" s="1407"/>
    </row>
    <row r="6" spans="3:24" ht="135" customHeight="1">
      <c r="C6" s="1485" t="s">
        <v>128</v>
      </c>
      <c r="D6" s="1486"/>
      <c r="E6" s="1487" t="s">
        <v>4712</v>
      </c>
      <c r="F6" s="1487"/>
      <c r="G6" s="1487"/>
      <c r="H6" s="1487"/>
      <c r="I6" s="1487"/>
      <c r="J6" s="1487"/>
      <c r="K6" s="1487"/>
      <c r="L6" s="1487"/>
      <c r="M6" s="1487"/>
      <c r="N6" s="1487"/>
      <c r="O6" s="1487"/>
      <c r="P6" s="1487"/>
      <c r="Q6" s="1487"/>
      <c r="R6" s="1487"/>
      <c r="S6" s="1487"/>
      <c r="T6" s="1487"/>
      <c r="U6" s="1487"/>
      <c r="V6" s="1487"/>
      <c r="W6" s="1487"/>
      <c r="X6" s="1488"/>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3832</v>
      </c>
      <c r="E9" s="1440" t="s">
        <v>6</v>
      </c>
      <c r="F9" s="34" t="s">
        <v>2266</v>
      </c>
      <c r="G9" s="363" t="s">
        <v>8</v>
      </c>
      <c r="H9" s="179" t="s">
        <v>188</v>
      </c>
      <c r="I9" s="416" t="s">
        <v>11</v>
      </c>
      <c r="J9" s="416" t="s">
        <v>11</v>
      </c>
      <c r="K9" s="416" t="s">
        <v>189</v>
      </c>
      <c r="L9" s="472">
        <v>2</v>
      </c>
      <c r="M9" s="472">
        <v>2</v>
      </c>
      <c r="N9" s="639">
        <f>+L9*M9</f>
        <v>4</v>
      </c>
      <c r="O9" s="950" t="str">
        <f>IF(N9&gt;=24,"MUY ALTO",IF(N9&gt;=10,"ALTO",IF(N9&gt;=6,"MEDIO","BAJO")))</f>
        <v>BAJO</v>
      </c>
      <c r="P9" s="639">
        <v>60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553">
        <f t="shared" ref="N10:N73" si="0">+L10*M10</f>
        <v>8</v>
      </c>
      <c r="O10" s="950" t="str">
        <f t="shared" ref="O10:O73" si="1">IF(N10&gt;=24,"MUY ALTO",IF(N10&gt;=10,"ALTO",IF(N10&gt;=6,"MEDIO","BAJO")))</f>
        <v>MEDIO</v>
      </c>
      <c r="P10" s="639">
        <v>25</v>
      </c>
      <c r="Q10" s="553">
        <f t="shared" ref="Q10:Q73" si="2">+N10*P10</f>
        <v>200</v>
      </c>
      <c r="R10" s="961"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553">
        <f t="shared" si="0"/>
        <v>12</v>
      </c>
      <c r="O11" s="950" t="str">
        <f t="shared" si="1"/>
        <v>ALTO</v>
      </c>
      <c r="P11" s="639">
        <v>25</v>
      </c>
      <c r="Q11" s="553">
        <f t="shared" si="2"/>
        <v>300</v>
      </c>
      <c r="R11" s="961"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553">
        <f t="shared" si="0"/>
        <v>8</v>
      </c>
      <c r="O12" s="950" t="str">
        <f t="shared" si="1"/>
        <v>MEDIO</v>
      </c>
      <c r="P12" s="639">
        <v>25</v>
      </c>
      <c r="Q12" s="553">
        <f t="shared" si="2"/>
        <v>200</v>
      </c>
      <c r="R12" s="961"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553">
        <f t="shared" si="0"/>
        <v>8</v>
      </c>
      <c r="O13" s="950" t="str">
        <f t="shared" si="1"/>
        <v>MEDIO</v>
      </c>
      <c r="P13" s="639">
        <v>25</v>
      </c>
      <c r="Q13" s="553">
        <f t="shared" si="2"/>
        <v>200</v>
      </c>
      <c r="R13" s="961"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553">
        <f t="shared" si="0"/>
        <v>8</v>
      </c>
      <c r="O14" s="950" t="str">
        <f t="shared" si="1"/>
        <v>MEDIO</v>
      </c>
      <c r="P14" s="639">
        <v>25</v>
      </c>
      <c r="Q14" s="553">
        <f t="shared" si="2"/>
        <v>200</v>
      </c>
      <c r="R14" s="961"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553">
        <f t="shared" si="0"/>
        <v>4</v>
      </c>
      <c r="O15" s="950" t="str">
        <f t="shared" si="1"/>
        <v>BAJO</v>
      </c>
      <c r="P15" s="639">
        <v>100</v>
      </c>
      <c r="Q15" s="553">
        <f>+N15*P15</f>
        <v>400</v>
      </c>
      <c r="R15" s="961" t="str">
        <f>IF(Q15&gt;=600,"I",IF(Q15&gt;=150,"II",IF(Q15&gt;=40,"III",IF(Q15&gt;=20,"IV"))))</f>
        <v>II</v>
      </c>
      <c r="S15" s="246" t="str">
        <f t="shared" si="4"/>
        <v>ACEPTABLE CON CONTROL ESPECIFICO</v>
      </c>
      <c r="T15" s="161" t="s">
        <v>91</v>
      </c>
      <c r="U15" s="161" t="s">
        <v>91</v>
      </c>
      <c r="V15" s="161" t="s">
        <v>91</v>
      </c>
      <c r="W15" s="127" t="s">
        <v>2343</v>
      </c>
      <c r="X15" s="24" t="s">
        <v>190</v>
      </c>
    </row>
    <row r="16" spans="3:24" ht="400.2" customHeight="1">
      <c r="C16" s="1491"/>
      <c r="D16" s="1492"/>
      <c r="E16" s="1440"/>
      <c r="F16" s="184" t="s">
        <v>2273</v>
      </c>
      <c r="G16" s="363" t="s">
        <v>20</v>
      </c>
      <c r="H16" s="184" t="s">
        <v>202</v>
      </c>
      <c r="I16" s="552" t="s">
        <v>11</v>
      </c>
      <c r="J16" s="552" t="s">
        <v>196</v>
      </c>
      <c r="K16" s="552" t="s">
        <v>196</v>
      </c>
      <c r="L16" s="472">
        <v>2</v>
      </c>
      <c r="M16" s="472">
        <v>2</v>
      </c>
      <c r="N16" s="553">
        <f t="shared" si="0"/>
        <v>4</v>
      </c>
      <c r="O16" s="950" t="str">
        <f t="shared" si="1"/>
        <v>BAJO</v>
      </c>
      <c r="P16" s="639">
        <v>25</v>
      </c>
      <c r="Q16" s="553">
        <f t="shared" si="2"/>
        <v>100</v>
      </c>
      <c r="R16" s="961" t="str">
        <f t="shared" si="3"/>
        <v>III</v>
      </c>
      <c r="S16" s="246" t="str">
        <f t="shared" si="4"/>
        <v>MEJORABLE</v>
      </c>
      <c r="T16" s="161" t="s">
        <v>91</v>
      </c>
      <c r="U16" s="161" t="s">
        <v>91</v>
      </c>
      <c r="V16" s="161" t="s">
        <v>91</v>
      </c>
      <c r="W16" s="130" t="s">
        <v>2344</v>
      </c>
      <c r="X16" s="24" t="s">
        <v>13</v>
      </c>
    </row>
    <row r="17" spans="3:24" ht="400.2" customHeight="1">
      <c r="C17" s="1491"/>
      <c r="D17" s="1492"/>
      <c r="E17" s="1440"/>
      <c r="F17" s="188" t="s">
        <v>2274</v>
      </c>
      <c r="G17" s="363" t="s">
        <v>20</v>
      </c>
      <c r="H17" s="179" t="s">
        <v>246</v>
      </c>
      <c r="I17" s="409" t="s">
        <v>11</v>
      </c>
      <c r="J17" s="409" t="s">
        <v>11</v>
      </c>
      <c r="K17" s="409" t="s">
        <v>1338</v>
      </c>
      <c r="L17" s="472">
        <v>2</v>
      </c>
      <c r="M17" s="472">
        <v>2</v>
      </c>
      <c r="N17" s="553">
        <f t="shared" si="0"/>
        <v>4</v>
      </c>
      <c r="O17" s="950" t="str">
        <f t="shared" si="1"/>
        <v>BAJO</v>
      </c>
      <c r="P17" s="639">
        <v>25</v>
      </c>
      <c r="Q17" s="553">
        <f t="shared" si="2"/>
        <v>100</v>
      </c>
      <c r="R17" s="961" t="str">
        <f t="shared" si="3"/>
        <v>III</v>
      </c>
      <c r="S17" s="246" t="str">
        <f t="shared" si="4"/>
        <v>MEJORABLE</v>
      </c>
      <c r="T17" s="161" t="s">
        <v>91</v>
      </c>
      <c r="U17" s="161" t="s">
        <v>91</v>
      </c>
      <c r="V17" s="161" t="s">
        <v>91</v>
      </c>
      <c r="W17" s="137" t="s">
        <v>2345</v>
      </c>
      <c r="X17" s="24" t="s">
        <v>13</v>
      </c>
    </row>
    <row r="18" spans="3:24" ht="400.2" customHeight="1">
      <c r="C18" s="1491"/>
      <c r="D18" s="1492"/>
      <c r="E18" s="1440"/>
      <c r="F18" s="184" t="s">
        <v>2275</v>
      </c>
      <c r="G18" s="363" t="s">
        <v>20</v>
      </c>
      <c r="H18" s="184" t="s">
        <v>276</v>
      </c>
      <c r="I18" s="552" t="s">
        <v>11</v>
      </c>
      <c r="J18" s="552" t="s">
        <v>196</v>
      </c>
      <c r="K18" s="552" t="s">
        <v>196</v>
      </c>
      <c r="L18" s="472">
        <v>2</v>
      </c>
      <c r="M18" s="472">
        <v>2</v>
      </c>
      <c r="N18" s="553">
        <f t="shared" si="0"/>
        <v>4</v>
      </c>
      <c r="O18" s="950" t="str">
        <f t="shared" si="1"/>
        <v>BAJO</v>
      </c>
      <c r="P18" s="639">
        <v>25</v>
      </c>
      <c r="Q18" s="553">
        <f t="shared" si="2"/>
        <v>100</v>
      </c>
      <c r="R18" s="961" t="str">
        <f t="shared" si="3"/>
        <v>III</v>
      </c>
      <c r="S18" s="246" t="str">
        <f t="shared" si="4"/>
        <v>MEJORABLE</v>
      </c>
      <c r="T18" s="161" t="s">
        <v>91</v>
      </c>
      <c r="U18" s="161" t="s">
        <v>91</v>
      </c>
      <c r="V18" s="161" t="s">
        <v>91</v>
      </c>
      <c r="W18" s="130" t="s">
        <v>2346</v>
      </c>
      <c r="X18" s="24" t="s">
        <v>13</v>
      </c>
    </row>
    <row r="19" spans="3:24" ht="400.2" customHeight="1">
      <c r="C19" s="1491"/>
      <c r="D19" s="1492"/>
      <c r="E19" s="1440"/>
      <c r="F19" s="184" t="s">
        <v>2276</v>
      </c>
      <c r="G19" s="363" t="s">
        <v>203</v>
      </c>
      <c r="H19" s="5" t="s">
        <v>1342</v>
      </c>
      <c r="I19" s="552" t="s">
        <v>11</v>
      </c>
      <c r="J19" s="552" t="s">
        <v>196</v>
      </c>
      <c r="K19" s="552" t="s">
        <v>1338</v>
      </c>
      <c r="L19" s="472">
        <v>2</v>
      </c>
      <c r="M19" s="472">
        <v>2</v>
      </c>
      <c r="N19" s="553">
        <f t="shared" si="0"/>
        <v>4</v>
      </c>
      <c r="O19" s="950" t="str">
        <f t="shared" si="1"/>
        <v>BAJO</v>
      </c>
      <c r="P19" s="639">
        <v>25</v>
      </c>
      <c r="Q19" s="553">
        <f t="shared" si="2"/>
        <v>100</v>
      </c>
      <c r="R19" s="961"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553">
        <f t="shared" si="0"/>
        <v>4</v>
      </c>
      <c r="O20" s="950" t="str">
        <f t="shared" si="1"/>
        <v>BAJO</v>
      </c>
      <c r="P20" s="639">
        <v>25</v>
      </c>
      <c r="Q20" s="553">
        <f t="shared" si="2"/>
        <v>100</v>
      </c>
      <c r="R20" s="961" t="str">
        <f t="shared" si="3"/>
        <v>III</v>
      </c>
      <c r="S20" s="246" t="str">
        <f t="shared" si="4"/>
        <v>MEJORABLE</v>
      </c>
      <c r="T20" s="161" t="s">
        <v>91</v>
      </c>
      <c r="U20" s="161" t="s">
        <v>91</v>
      </c>
      <c r="V20" s="161" t="s">
        <v>91</v>
      </c>
      <c r="W20" s="130" t="s">
        <v>2348</v>
      </c>
      <c r="X20" s="24" t="s">
        <v>13</v>
      </c>
    </row>
    <row r="21" spans="3:24" ht="400.2" customHeight="1">
      <c r="C21" s="1491"/>
      <c r="D21" s="1492"/>
      <c r="E21" s="1440"/>
      <c r="F21" s="184" t="s">
        <v>2278</v>
      </c>
      <c r="G21" s="363" t="s">
        <v>1242</v>
      </c>
      <c r="H21" s="178" t="s">
        <v>1346</v>
      </c>
      <c r="I21" s="409" t="s">
        <v>11</v>
      </c>
      <c r="J21" s="409" t="s">
        <v>11</v>
      </c>
      <c r="K21" s="417" t="s">
        <v>204</v>
      </c>
      <c r="L21" s="472">
        <v>2</v>
      </c>
      <c r="M21" s="472">
        <v>4</v>
      </c>
      <c r="N21" s="553">
        <f t="shared" si="0"/>
        <v>8</v>
      </c>
      <c r="O21" s="950" t="str">
        <f t="shared" si="1"/>
        <v>MEDIO</v>
      </c>
      <c r="P21" s="639">
        <v>25</v>
      </c>
      <c r="Q21" s="553">
        <f t="shared" si="2"/>
        <v>200</v>
      </c>
      <c r="R21" s="961" t="str">
        <f t="shared" si="3"/>
        <v>II</v>
      </c>
      <c r="S21" s="246" t="str">
        <f t="shared" si="4"/>
        <v>ACEPTABLE CON CONTROL ESPECIFICO</v>
      </c>
      <c r="T21" s="161" t="s">
        <v>91</v>
      </c>
      <c r="U21" s="161" t="s">
        <v>91</v>
      </c>
      <c r="V21" s="161" t="s">
        <v>91</v>
      </c>
      <c r="W21" s="142" t="s">
        <v>2349</v>
      </c>
      <c r="X21" s="29" t="s">
        <v>13</v>
      </c>
    </row>
    <row r="22" spans="3:24" ht="400.2" customHeight="1">
      <c r="C22" s="1491"/>
      <c r="D22" s="1492"/>
      <c r="E22" s="1440"/>
      <c r="F22" s="184" t="s">
        <v>2279</v>
      </c>
      <c r="G22" s="363" t="s">
        <v>86</v>
      </c>
      <c r="H22" s="184" t="s">
        <v>1347</v>
      </c>
      <c r="I22" s="552" t="s">
        <v>11</v>
      </c>
      <c r="J22" s="552" t="s">
        <v>196</v>
      </c>
      <c r="K22" s="552" t="s">
        <v>196</v>
      </c>
      <c r="L22" s="472">
        <v>2</v>
      </c>
      <c r="M22" s="472">
        <v>2</v>
      </c>
      <c r="N22" s="553">
        <f t="shared" si="0"/>
        <v>4</v>
      </c>
      <c r="O22" s="950" t="str">
        <f t="shared" si="1"/>
        <v>BAJO</v>
      </c>
      <c r="P22" s="639">
        <v>25</v>
      </c>
      <c r="Q22" s="553">
        <f t="shared" si="2"/>
        <v>100</v>
      </c>
      <c r="R22" s="961"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553">
        <f t="shared" si="0"/>
        <v>4</v>
      </c>
      <c r="O23" s="950" t="str">
        <f t="shared" si="1"/>
        <v>BAJO</v>
      </c>
      <c r="P23" s="639">
        <v>25</v>
      </c>
      <c r="Q23" s="553">
        <f t="shared" si="2"/>
        <v>100</v>
      </c>
      <c r="R23" s="961" t="str">
        <f t="shared" si="3"/>
        <v>III</v>
      </c>
      <c r="S23" s="246" t="str">
        <f t="shared" si="4"/>
        <v>MEJORABLE</v>
      </c>
      <c r="T23" s="161" t="s">
        <v>91</v>
      </c>
      <c r="U23" s="161" t="s">
        <v>91</v>
      </c>
      <c r="V23" s="161" t="s">
        <v>91</v>
      </c>
      <c r="W23" s="551" t="s">
        <v>2351</v>
      </c>
      <c r="X23" s="25" t="s">
        <v>13</v>
      </c>
    </row>
    <row r="24" spans="3:24" ht="400.2" customHeight="1">
      <c r="C24" s="1491"/>
      <c r="D24" s="1493" t="s">
        <v>3833</v>
      </c>
      <c r="E24" s="1440" t="s">
        <v>6</v>
      </c>
      <c r="F24" s="184" t="s">
        <v>2269</v>
      </c>
      <c r="G24" s="363" t="s">
        <v>195</v>
      </c>
      <c r="H24" s="5" t="s">
        <v>197</v>
      </c>
      <c r="I24" s="552" t="s">
        <v>858</v>
      </c>
      <c r="J24" s="552" t="s">
        <v>196</v>
      </c>
      <c r="K24" s="552" t="s">
        <v>1338</v>
      </c>
      <c r="L24" s="472">
        <v>2</v>
      </c>
      <c r="M24" s="472">
        <v>2</v>
      </c>
      <c r="N24" s="553">
        <f t="shared" si="0"/>
        <v>4</v>
      </c>
      <c r="O24" s="950" t="str">
        <f t="shared" si="1"/>
        <v>BAJO</v>
      </c>
      <c r="P24" s="639">
        <v>25</v>
      </c>
      <c r="Q24" s="553">
        <f t="shared" si="2"/>
        <v>100</v>
      </c>
      <c r="R24" s="961"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553">
        <f t="shared" si="0"/>
        <v>8</v>
      </c>
      <c r="O25" s="950" t="str">
        <f t="shared" si="1"/>
        <v>MEDIO</v>
      </c>
      <c r="P25" s="639">
        <v>25</v>
      </c>
      <c r="Q25" s="553">
        <f t="shared" si="2"/>
        <v>200</v>
      </c>
      <c r="R25" s="961"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553">
        <f t="shared" si="0"/>
        <v>4</v>
      </c>
      <c r="O26" s="950" t="str">
        <f t="shared" si="1"/>
        <v>BAJO</v>
      </c>
      <c r="P26" s="639">
        <v>25</v>
      </c>
      <c r="Q26" s="553">
        <f t="shared" si="2"/>
        <v>100</v>
      </c>
      <c r="R26" s="961"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553">
        <f t="shared" si="0"/>
        <v>4</v>
      </c>
      <c r="O27" s="950" t="str">
        <f t="shared" si="1"/>
        <v>BAJO</v>
      </c>
      <c r="P27" s="639">
        <v>25</v>
      </c>
      <c r="Q27" s="553">
        <f t="shared" si="2"/>
        <v>100</v>
      </c>
      <c r="R27" s="961"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553">
        <f t="shared" si="0"/>
        <v>4</v>
      </c>
      <c r="O28" s="950" t="str">
        <f t="shared" si="1"/>
        <v>BAJO</v>
      </c>
      <c r="P28" s="639">
        <v>25</v>
      </c>
      <c r="Q28" s="553">
        <f t="shared" si="2"/>
        <v>100</v>
      </c>
      <c r="R28" s="961"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553">
        <f t="shared" si="0"/>
        <v>8</v>
      </c>
      <c r="O29" s="950" t="str">
        <f t="shared" si="1"/>
        <v>MEDIO</v>
      </c>
      <c r="P29" s="639">
        <v>25</v>
      </c>
      <c r="Q29" s="553">
        <f t="shared" si="2"/>
        <v>200</v>
      </c>
      <c r="R29" s="961"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553">
        <f t="shared" si="0"/>
        <v>8</v>
      </c>
      <c r="O30" s="950" t="str">
        <f t="shared" si="1"/>
        <v>MEDIO</v>
      </c>
      <c r="P30" s="639">
        <v>25</v>
      </c>
      <c r="Q30" s="553">
        <f t="shared" si="2"/>
        <v>200</v>
      </c>
      <c r="R30" s="961"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2286</v>
      </c>
      <c r="G31" s="363" t="s">
        <v>8</v>
      </c>
      <c r="H31" s="179" t="s">
        <v>1339</v>
      </c>
      <c r="I31" s="416" t="s">
        <v>11</v>
      </c>
      <c r="J31" s="416" t="s">
        <v>1340</v>
      </c>
      <c r="K31" s="416" t="s">
        <v>11</v>
      </c>
      <c r="L31" s="472">
        <v>2</v>
      </c>
      <c r="M31" s="472">
        <v>4</v>
      </c>
      <c r="N31" s="553">
        <f t="shared" si="0"/>
        <v>8</v>
      </c>
      <c r="O31" s="950" t="str">
        <f t="shared" si="1"/>
        <v>MEDIO</v>
      </c>
      <c r="P31" s="639">
        <v>25</v>
      </c>
      <c r="Q31" s="553">
        <f t="shared" si="2"/>
        <v>200</v>
      </c>
      <c r="R31" s="961"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553">
        <f t="shared" si="0"/>
        <v>4</v>
      </c>
      <c r="O32" s="950" t="str">
        <f t="shared" si="1"/>
        <v>BAJO</v>
      </c>
      <c r="P32" s="639">
        <v>100</v>
      </c>
      <c r="Q32" s="553">
        <f t="shared" si="2"/>
        <v>400</v>
      </c>
      <c r="R32" s="961"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553">
        <f t="shared" si="0"/>
        <v>4</v>
      </c>
      <c r="O33" s="950" t="str">
        <f t="shared" si="1"/>
        <v>BAJO</v>
      </c>
      <c r="P33" s="639">
        <v>25</v>
      </c>
      <c r="Q33" s="553">
        <f t="shared" si="2"/>
        <v>100</v>
      </c>
      <c r="R33" s="961"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553">
        <f t="shared" si="0"/>
        <v>4</v>
      </c>
      <c r="O34" s="950" t="str">
        <f t="shared" si="1"/>
        <v>BAJO</v>
      </c>
      <c r="P34" s="639">
        <v>25</v>
      </c>
      <c r="Q34" s="553">
        <f t="shared" si="2"/>
        <v>100</v>
      </c>
      <c r="R34" s="961"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553">
        <f t="shared" si="0"/>
        <v>8</v>
      </c>
      <c r="O35" s="950" t="str">
        <f t="shared" si="1"/>
        <v>MEDIO</v>
      </c>
      <c r="P35" s="639">
        <v>25</v>
      </c>
      <c r="Q35" s="553">
        <f t="shared" si="2"/>
        <v>200</v>
      </c>
      <c r="R35" s="961"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553">
        <f t="shared" si="0"/>
        <v>8</v>
      </c>
      <c r="O36" s="950" t="str">
        <f t="shared" si="1"/>
        <v>MEDIO</v>
      </c>
      <c r="P36" s="639">
        <v>25</v>
      </c>
      <c r="Q36" s="553">
        <f t="shared" si="2"/>
        <v>200</v>
      </c>
      <c r="R36" s="961"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553">
        <f t="shared" si="0"/>
        <v>4</v>
      </c>
      <c r="O37" s="950" t="str">
        <f t="shared" si="1"/>
        <v>BAJO</v>
      </c>
      <c r="P37" s="639">
        <v>25</v>
      </c>
      <c r="Q37" s="553">
        <f t="shared" si="2"/>
        <v>100</v>
      </c>
      <c r="R37" s="961"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553">
        <f t="shared" si="0"/>
        <v>4</v>
      </c>
      <c r="O38" s="950" t="str">
        <f t="shared" si="1"/>
        <v>BAJO</v>
      </c>
      <c r="P38" s="639">
        <v>25</v>
      </c>
      <c r="Q38" s="553">
        <f t="shared" si="2"/>
        <v>100</v>
      </c>
      <c r="R38" s="961"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553">
        <f t="shared" si="0"/>
        <v>4</v>
      </c>
      <c r="O39" s="950" t="str">
        <f t="shared" si="1"/>
        <v>BAJO</v>
      </c>
      <c r="P39" s="639">
        <v>25</v>
      </c>
      <c r="Q39" s="553">
        <f t="shared" si="2"/>
        <v>100</v>
      </c>
      <c r="R39" s="961"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2292</v>
      </c>
      <c r="G40" s="363" t="s">
        <v>1216</v>
      </c>
      <c r="H40" s="184" t="s">
        <v>200</v>
      </c>
      <c r="I40" s="409" t="s">
        <v>11</v>
      </c>
      <c r="J40" s="409" t="s">
        <v>11</v>
      </c>
      <c r="K40" s="409" t="s">
        <v>11</v>
      </c>
      <c r="L40" s="472">
        <v>2</v>
      </c>
      <c r="M40" s="472">
        <v>2</v>
      </c>
      <c r="N40" s="553">
        <f t="shared" si="0"/>
        <v>4</v>
      </c>
      <c r="O40" s="950" t="str">
        <f t="shared" si="1"/>
        <v>BAJO</v>
      </c>
      <c r="P40" s="639">
        <v>25</v>
      </c>
      <c r="Q40" s="553">
        <f t="shared" si="2"/>
        <v>100</v>
      </c>
      <c r="R40" s="961" t="str">
        <f t="shared" si="3"/>
        <v>III</v>
      </c>
      <c r="S40" s="246" t="str">
        <f t="shared" si="4"/>
        <v>MEJORABLE</v>
      </c>
      <c r="T40" s="161" t="s">
        <v>91</v>
      </c>
      <c r="U40" s="161" t="s">
        <v>91</v>
      </c>
      <c r="V40" s="161" t="s">
        <v>1358</v>
      </c>
      <c r="W40" s="130" t="s">
        <v>2372</v>
      </c>
      <c r="X40" s="24" t="s">
        <v>13</v>
      </c>
    </row>
    <row r="41" spans="3:24" ht="400.2" customHeight="1">
      <c r="C41" s="1491"/>
      <c r="D41" s="1493"/>
      <c r="E41" s="1440"/>
      <c r="F41" s="184" t="s">
        <v>2293</v>
      </c>
      <c r="G41" s="363" t="s">
        <v>20</v>
      </c>
      <c r="H41" s="179" t="s">
        <v>273</v>
      </c>
      <c r="I41" s="416" t="s">
        <v>196</v>
      </c>
      <c r="J41" s="416" t="s">
        <v>1359</v>
      </c>
      <c r="K41" s="416" t="s">
        <v>1360</v>
      </c>
      <c r="L41" s="472">
        <v>2</v>
      </c>
      <c r="M41" s="472">
        <v>2</v>
      </c>
      <c r="N41" s="553">
        <f t="shared" si="0"/>
        <v>4</v>
      </c>
      <c r="O41" s="950" t="str">
        <f t="shared" si="1"/>
        <v>BAJO</v>
      </c>
      <c r="P41" s="639">
        <v>25</v>
      </c>
      <c r="Q41" s="553">
        <f t="shared" si="2"/>
        <v>100</v>
      </c>
      <c r="R41" s="961" t="str">
        <f t="shared" si="3"/>
        <v>III</v>
      </c>
      <c r="S41" s="246" t="str">
        <f t="shared" si="4"/>
        <v>MEJORABLE</v>
      </c>
      <c r="T41" s="161" t="s">
        <v>91</v>
      </c>
      <c r="U41" s="161" t="s">
        <v>91</v>
      </c>
      <c r="V41" s="161" t="s">
        <v>91</v>
      </c>
      <c r="W41" s="550" t="s">
        <v>2373</v>
      </c>
      <c r="X41" s="24" t="s">
        <v>190</v>
      </c>
    </row>
    <row r="42" spans="3:24" ht="400.2" customHeight="1">
      <c r="C42" s="1491"/>
      <c r="D42" s="1493"/>
      <c r="E42" s="1440"/>
      <c r="F42" s="184" t="s">
        <v>2288</v>
      </c>
      <c r="G42" s="363" t="s">
        <v>20</v>
      </c>
      <c r="H42" s="184" t="s">
        <v>1354</v>
      </c>
      <c r="I42" s="552" t="s">
        <v>11</v>
      </c>
      <c r="J42" s="552" t="s">
        <v>196</v>
      </c>
      <c r="K42" s="552" t="s">
        <v>196</v>
      </c>
      <c r="L42" s="472">
        <v>2</v>
      </c>
      <c r="M42" s="472">
        <v>2</v>
      </c>
      <c r="N42" s="553">
        <f t="shared" si="0"/>
        <v>4</v>
      </c>
      <c r="O42" s="950" t="str">
        <f t="shared" si="1"/>
        <v>BAJO</v>
      </c>
      <c r="P42" s="639">
        <v>25</v>
      </c>
      <c r="Q42" s="553">
        <f t="shared" si="2"/>
        <v>100</v>
      </c>
      <c r="R42" s="961" t="str">
        <f t="shared" si="3"/>
        <v>III</v>
      </c>
      <c r="S42" s="246" t="str">
        <f t="shared" si="4"/>
        <v>MEJORABLE</v>
      </c>
      <c r="T42" s="161" t="s">
        <v>91</v>
      </c>
      <c r="U42" s="161" t="s">
        <v>91</v>
      </c>
      <c r="V42" s="161" t="s">
        <v>861</v>
      </c>
      <c r="W42" s="130" t="s">
        <v>2374</v>
      </c>
      <c r="X42" s="24" t="s">
        <v>13</v>
      </c>
    </row>
    <row r="43" spans="3:24" ht="400.2" customHeight="1">
      <c r="C43" s="1491"/>
      <c r="D43" s="1493"/>
      <c r="E43" s="1440"/>
      <c r="F43" s="184" t="s">
        <v>2294</v>
      </c>
      <c r="G43" s="363" t="s">
        <v>20</v>
      </c>
      <c r="H43" s="184" t="s">
        <v>201</v>
      </c>
      <c r="I43" s="552" t="s">
        <v>11</v>
      </c>
      <c r="J43" s="552" t="s">
        <v>196</v>
      </c>
      <c r="K43" s="552" t="s">
        <v>196</v>
      </c>
      <c r="L43" s="472">
        <v>2</v>
      </c>
      <c r="M43" s="472">
        <v>2</v>
      </c>
      <c r="N43" s="553">
        <f t="shared" si="0"/>
        <v>4</v>
      </c>
      <c r="O43" s="950" t="str">
        <f t="shared" si="1"/>
        <v>BAJO</v>
      </c>
      <c r="P43" s="639">
        <v>25</v>
      </c>
      <c r="Q43" s="553">
        <f t="shared" si="2"/>
        <v>100</v>
      </c>
      <c r="R43" s="961" t="str">
        <f t="shared" si="3"/>
        <v>III</v>
      </c>
      <c r="S43" s="246" t="str">
        <f t="shared" si="4"/>
        <v>MEJORABLE</v>
      </c>
      <c r="T43" s="161" t="s">
        <v>91</v>
      </c>
      <c r="U43" s="161" t="s">
        <v>91</v>
      </c>
      <c r="V43" s="161" t="s">
        <v>862</v>
      </c>
      <c r="W43" s="130" t="s">
        <v>2375</v>
      </c>
      <c r="X43" s="24" t="s">
        <v>13</v>
      </c>
    </row>
    <row r="44" spans="3:24" ht="400.2" customHeight="1">
      <c r="C44" s="1441" t="s">
        <v>78</v>
      </c>
      <c r="D44" s="1752" t="s">
        <v>3834</v>
      </c>
      <c r="E44" s="1440" t="s">
        <v>6</v>
      </c>
      <c r="F44" s="179" t="s">
        <v>556</v>
      </c>
      <c r="G44" s="363" t="s">
        <v>20</v>
      </c>
      <c r="H44" s="178" t="s">
        <v>30</v>
      </c>
      <c r="I44" s="417" t="s">
        <v>11</v>
      </c>
      <c r="J44" s="417" t="s">
        <v>85</v>
      </c>
      <c r="K44" s="417" t="s">
        <v>11</v>
      </c>
      <c r="L44" s="472">
        <v>2</v>
      </c>
      <c r="M44" s="472">
        <v>2</v>
      </c>
      <c r="N44" s="553">
        <f t="shared" si="0"/>
        <v>4</v>
      </c>
      <c r="O44" s="950" t="str">
        <f t="shared" si="1"/>
        <v>BAJO</v>
      </c>
      <c r="P44" s="639">
        <v>100</v>
      </c>
      <c r="Q44" s="553">
        <f t="shared" si="2"/>
        <v>400</v>
      </c>
      <c r="R44" s="961" t="str">
        <f t="shared" si="3"/>
        <v>II</v>
      </c>
      <c r="S44" s="246" t="str">
        <f t="shared" si="4"/>
        <v>ACEPTABLE CON CONTROL ESPECIFICO</v>
      </c>
      <c r="T44" s="161" t="s">
        <v>13</v>
      </c>
      <c r="U44" s="161" t="s">
        <v>13</v>
      </c>
      <c r="V44" s="27" t="s">
        <v>88</v>
      </c>
      <c r="W44" s="142" t="s">
        <v>2376</v>
      </c>
      <c r="X44" s="544" t="s">
        <v>13</v>
      </c>
    </row>
    <row r="45" spans="3:24" ht="400.2" customHeight="1">
      <c r="C45" s="1441"/>
      <c r="D45" s="1752"/>
      <c r="E45" s="1440"/>
      <c r="F45" s="184" t="s">
        <v>2276</v>
      </c>
      <c r="G45" s="363" t="s">
        <v>203</v>
      </c>
      <c r="H45" s="5" t="s">
        <v>1342</v>
      </c>
      <c r="I45" s="552" t="s">
        <v>11</v>
      </c>
      <c r="J45" s="552" t="s">
        <v>196</v>
      </c>
      <c r="K45" s="552" t="s">
        <v>196</v>
      </c>
      <c r="L45" s="472">
        <v>2</v>
      </c>
      <c r="M45" s="472">
        <v>2</v>
      </c>
      <c r="N45" s="553">
        <f t="shared" si="0"/>
        <v>4</v>
      </c>
      <c r="O45" s="950" t="str">
        <f t="shared" si="1"/>
        <v>BAJO</v>
      </c>
      <c r="P45" s="639">
        <v>25</v>
      </c>
      <c r="Q45" s="553">
        <f t="shared" si="2"/>
        <v>100</v>
      </c>
      <c r="R45" s="961" t="str">
        <f t="shared" si="3"/>
        <v>III</v>
      </c>
      <c r="S45" s="246" t="str">
        <f t="shared" si="4"/>
        <v>MEJORABLE</v>
      </c>
      <c r="T45" s="161" t="s">
        <v>91</v>
      </c>
      <c r="U45" s="161" t="s">
        <v>91</v>
      </c>
      <c r="V45" s="161" t="s">
        <v>1343</v>
      </c>
      <c r="W45" s="142" t="s">
        <v>2377</v>
      </c>
      <c r="X45" s="24" t="s">
        <v>13</v>
      </c>
    </row>
    <row r="46" spans="3:24" ht="400.2" customHeight="1">
      <c r="C46" s="1441"/>
      <c r="D46" s="1752"/>
      <c r="E46" s="1440"/>
      <c r="F46" s="184" t="s">
        <v>2295</v>
      </c>
      <c r="G46" s="363" t="s">
        <v>20</v>
      </c>
      <c r="H46" s="5" t="s">
        <v>199</v>
      </c>
      <c r="I46" s="552" t="s">
        <v>11</v>
      </c>
      <c r="J46" s="552" t="s">
        <v>196</v>
      </c>
      <c r="K46" s="552" t="s">
        <v>196</v>
      </c>
      <c r="L46" s="472">
        <v>2</v>
      </c>
      <c r="M46" s="472">
        <v>2</v>
      </c>
      <c r="N46" s="553">
        <f t="shared" si="0"/>
        <v>4</v>
      </c>
      <c r="O46" s="950" t="str">
        <f t="shared" si="1"/>
        <v>BAJO</v>
      </c>
      <c r="P46" s="639">
        <v>25</v>
      </c>
      <c r="Q46" s="553">
        <f t="shared" si="2"/>
        <v>100</v>
      </c>
      <c r="R46" s="961" t="str">
        <f t="shared" si="3"/>
        <v>III</v>
      </c>
      <c r="S46" s="246" t="str">
        <f t="shared" si="4"/>
        <v>MEJORABLE</v>
      </c>
      <c r="T46" s="161" t="s">
        <v>91</v>
      </c>
      <c r="U46" s="161" t="s">
        <v>91</v>
      </c>
      <c r="V46" s="161" t="s">
        <v>863</v>
      </c>
      <c r="W46" s="127" t="s">
        <v>2378</v>
      </c>
      <c r="X46" s="24" t="s">
        <v>190</v>
      </c>
    </row>
    <row r="47" spans="3:24" ht="400.2" customHeight="1">
      <c r="C47" s="1441"/>
      <c r="D47" s="1752"/>
      <c r="E47" s="1440"/>
      <c r="F47" s="179" t="s">
        <v>2379</v>
      </c>
      <c r="G47" s="363" t="s">
        <v>20</v>
      </c>
      <c r="H47" s="179" t="s">
        <v>1362</v>
      </c>
      <c r="I47" s="416" t="s">
        <v>11</v>
      </c>
      <c r="J47" s="416" t="s">
        <v>11</v>
      </c>
      <c r="K47" s="552" t="s">
        <v>196</v>
      </c>
      <c r="L47" s="472">
        <v>2</v>
      </c>
      <c r="M47" s="472">
        <v>2</v>
      </c>
      <c r="N47" s="553">
        <f t="shared" si="0"/>
        <v>4</v>
      </c>
      <c r="O47" s="950" t="str">
        <f t="shared" si="1"/>
        <v>BAJO</v>
      </c>
      <c r="P47" s="639">
        <v>25</v>
      </c>
      <c r="Q47" s="553">
        <f t="shared" si="2"/>
        <v>100</v>
      </c>
      <c r="R47" s="961" t="str">
        <f t="shared" si="3"/>
        <v>III</v>
      </c>
      <c r="S47" s="246" t="str">
        <f t="shared" si="4"/>
        <v>MEJORABLE</v>
      </c>
      <c r="T47" s="161" t="s">
        <v>91</v>
      </c>
      <c r="U47" s="161" t="s">
        <v>91</v>
      </c>
      <c r="V47" s="161" t="s">
        <v>861</v>
      </c>
      <c r="W47" s="130" t="s">
        <v>2380</v>
      </c>
      <c r="X47" s="24" t="s">
        <v>13</v>
      </c>
    </row>
    <row r="48" spans="3:24" ht="400.2" customHeight="1">
      <c r="C48" s="1441"/>
      <c r="D48" s="1752"/>
      <c r="E48" s="1440"/>
      <c r="F48" s="184" t="s">
        <v>2296</v>
      </c>
      <c r="G48" s="363" t="s">
        <v>203</v>
      </c>
      <c r="H48" s="5" t="s">
        <v>1363</v>
      </c>
      <c r="I48" s="552" t="s">
        <v>11</v>
      </c>
      <c r="J48" s="552" t="s">
        <v>11</v>
      </c>
      <c r="K48" s="552" t="s">
        <v>1179</v>
      </c>
      <c r="L48" s="472">
        <v>2</v>
      </c>
      <c r="M48" s="472">
        <v>2</v>
      </c>
      <c r="N48" s="553">
        <f t="shared" si="0"/>
        <v>4</v>
      </c>
      <c r="O48" s="950" t="str">
        <f t="shared" si="1"/>
        <v>BAJO</v>
      </c>
      <c r="P48" s="639">
        <v>25</v>
      </c>
      <c r="Q48" s="553">
        <f t="shared" si="2"/>
        <v>100</v>
      </c>
      <c r="R48" s="961" t="str">
        <f t="shared" si="3"/>
        <v>III</v>
      </c>
      <c r="S48" s="246" t="str">
        <f t="shared" si="4"/>
        <v>MEJORABLE</v>
      </c>
      <c r="T48" s="161" t="s">
        <v>13</v>
      </c>
      <c r="U48" s="161" t="s">
        <v>13</v>
      </c>
      <c r="V48" s="161" t="s">
        <v>13</v>
      </c>
      <c r="W48" s="549" t="s">
        <v>2381</v>
      </c>
      <c r="X48" s="24" t="s">
        <v>13</v>
      </c>
    </row>
    <row r="49" spans="3:24" ht="400.2" customHeight="1">
      <c r="C49" s="1441"/>
      <c r="D49" s="1752"/>
      <c r="E49" s="1440"/>
      <c r="F49" s="184" t="s">
        <v>2288</v>
      </c>
      <c r="G49" s="363" t="s">
        <v>20</v>
      </c>
      <c r="H49" s="184" t="s">
        <v>1354</v>
      </c>
      <c r="I49" s="552" t="s">
        <v>11</v>
      </c>
      <c r="J49" s="552" t="s">
        <v>196</v>
      </c>
      <c r="K49" s="552" t="s">
        <v>196</v>
      </c>
      <c r="L49" s="472">
        <v>2</v>
      </c>
      <c r="M49" s="472">
        <v>2</v>
      </c>
      <c r="N49" s="553">
        <f t="shared" si="0"/>
        <v>4</v>
      </c>
      <c r="O49" s="950" t="str">
        <f t="shared" si="1"/>
        <v>BAJO</v>
      </c>
      <c r="P49" s="639">
        <v>25</v>
      </c>
      <c r="Q49" s="553">
        <f t="shared" si="2"/>
        <v>100</v>
      </c>
      <c r="R49" s="961" t="str">
        <f t="shared" si="3"/>
        <v>III</v>
      </c>
      <c r="S49" s="246" t="str">
        <f t="shared" si="4"/>
        <v>MEJORABLE</v>
      </c>
      <c r="T49" s="161" t="s">
        <v>91</v>
      </c>
      <c r="U49" s="161" t="s">
        <v>91</v>
      </c>
      <c r="V49" s="161" t="s">
        <v>861</v>
      </c>
      <c r="W49" s="130" t="s">
        <v>2382</v>
      </c>
      <c r="X49" s="24" t="s">
        <v>13</v>
      </c>
    </row>
    <row r="50" spans="3:24" ht="400.2" customHeight="1">
      <c r="C50" s="1441"/>
      <c r="D50" s="1752"/>
      <c r="E50" s="1440"/>
      <c r="F50" s="184" t="s">
        <v>2297</v>
      </c>
      <c r="G50" s="363" t="s">
        <v>86</v>
      </c>
      <c r="H50" s="184" t="s">
        <v>1347</v>
      </c>
      <c r="I50" s="552" t="s">
        <v>11</v>
      </c>
      <c r="J50" s="552" t="s">
        <v>196</v>
      </c>
      <c r="K50" s="552" t="s">
        <v>196</v>
      </c>
      <c r="L50" s="472">
        <v>2</v>
      </c>
      <c r="M50" s="472">
        <v>2</v>
      </c>
      <c r="N50" s="553">
        <f t="shared" si="0"/>
        <v>4</v>
      </c>
      <c r="O50" s="950" t="str">
        <f t="shared" si="1"/>
        <v>BAJO</v>
      </c>
      <c r="P50" s="639">
        <v>25</v>
      </c>
      <c r="Q50" s="553">
        <f t="shared" si="2"/>
        <v>100</v>
      </c>
      <c r="R50" s="961" t="str">
        <f t="shared" si="3"/>
        <v>III</v>
      </c>
      <c r="S50" s="246" t="str">
        <f t="shared" si="4"/>
        <v>MEJORABLE</v>
      </c>
      <c r="T50" s="161" t="s">
        <v>91</v>
      </c>
      <c r="U50" s="161" t="s">
        <v>91</v>
      </c>
      <c r="V50" s="161" t="s">
        <v>91</v>
      </c>
      <c r="W50" s="549" t="s">
        <v>2383</v>
      </c>
      <c r="X50" s="24" t="s">
        <v>190</v>
      </c>
    </row>
    <row r="51" spans="3:24" ht="400.2" customHeight="1">
      <c r="C51" s="1441"/>
      <c r="D51" s="1752"/>
      <c r="E51" s="1440"/>
      <c r="F51" s="184" t="s">
        <v>2298</v>
      </c>
      <c r="G51" s="363" t="s">
        <v>203</v>
      </c>
      <c r="H51" s="5" t="s">
        <v>214</v>
      </c>
      <c r="I51" s="552" t="s">
        <v>11</v>
      </c>
      <c r="J51" s="552" t="s">
        <v>196</v>
      </c>
      <c r="K51" s="552" t="s">
        <v>1338</v>
      </c>
      <c r="L51" s="472">
        <v>2</v>
      </c>
      <c r="M51" s="472">
        <v>2</v>
      </c>
      <c r="N51" s="553">
        <f t="shared" si="0"/>
        <v>4</v>
      </c>
      <c r="O51" s="950" t="str">
        <f t="shared" si="1"/>
        <v>BAJO</v>
      </c>
      <c r="P51" s="639">
        <v>25</v>
      </c>
      <c r="Q51" s="553">
        <f t="shared" si="2"/>
        <v>100</v>
      </c>
      <c r="R51" s="961" t="str">
        <f t="shared" si="3"/>
        <v>III</v>
      </c>
      <c r="S51" s="246" t="str">
        <f t="shared" si="4"/>
        <v>MEJORABLE</v>
      </c>
      <c r="T51" s="161" t="s">
        <v>91</v>
      </c>
      <c r="U51" s="161" t="s">
        <v>91</v>
      </c>
      <c r="V51" s="161" t="s">
        <v>91</v>
      </c>
      <c r="W51" s="550" t="s">
        <v>2384</v>
      </c>
      <c r="X51" s="31" t="s">
        <v>13</v>
      </c>
    </row>
    <row r="52" spans="3:24" ht="400.2" customHeight="1">
      <c r="C52" s="1441"/>
      <c r="D52" s="1752"/>
      <c r="E52" s="1440"/>
      <c r="F52" s="5" t="s">
        <v>2300</v>
      </c>
      <c r="G52" s="363" t="s">
        <v>20</v>
      </c>
      <c r="H52" s="5" t="s">
        <v>1364</v>
      </c>
      <c r="I52" s="417" t="s">
        <v>11</v>
      </c>
      <c r="J52" s="417" t="s">
        <v>11</v>
      </c>
      <c r="K52" s="417" t="s">
        <v>11</v>
      </c>
      <c r="L52" s="472">
        <v>2</v>
      </c>
      <c r="M52" s="472">
        <v>2</v>
      </c>
      <c r="N52" s="553">
        <f t="shared" si="0"/>
        <v>4</v>
      </c>
      <c r="O52" s="950" t="str">
        <f t="shared" si="1"/>
        <v>BAJO</v>
      </c>
      <c r="P52" s="639">
        <v>25</v>
      </c>
      <c r="Q52" s="553">
        <f t="shared" si="2"/>
        <v>100</v>
      </c>
      <c r="R52" s="961" t="str">
        <f t="shared" si="3"/>
        <v>III</v>
      </c>
      <c r="S52" s="246" t="str">
        <f t="shared" si="4"/>
        <v>MEJORABLE</v>
      </c>
      <c r="T52" s="161" t="s">
        <v>91</v>
      </c>
      <c r="U52" s="161" t="s">
        <v>91</v>
      </c>
      <c r="V52" s="161" t="s">
        <v>91</v>
      </c>
      <c r="W52" s="142" t="s">
        <v>2385</v>
      </c>
      <c r="X52" s="51" t="s">
        <v>13</v>
      </c>
    </row>
    <row r="53" spans="3:24" ht="400.2" customHeight="1">
      <c r="C53" s="1441"/>
      <c r="D53" s="1752"/>
      <c r="E53" s="1440"/>
      <c r="F53" s="184" t="s">
        <v>2293</v>
      </c>
      <c r="G53" s="363" t="s">
        <v>20</v>
      </c>
      <c r="H53" s="179" t="s">
        <v>273</v>
      </c>
      <c r="I53" s="416" t="s">
        <v>196</v>
      </c>
      <c r="J53" s="416" t="s">
        <v>1359</v>
      </c>
      <c r="K53" s="416" t="s">
        <v>1264</v>
      </c>
      <c r="L53" s="472">
        <v>2</v>
      </c>
      <c r="M53" s="472">
        <v>2</v>
      </c>
      <c r="N53" s="553">
        <f t="shared" si="0"/>
        <v>4</v>
      </c>
      <c r="O53" s="950" t="str">
        <f t="shared" si="1"/>
        <v>BAJO</v>
      </c>
      <c r="P53" s="639">
        <v>25</v>
      </c>
      <c r="Q53" s="553">
        <f t="shared" si="2"/>
        <v>100</v>
      </c>
      <c r="R53" s="961" t="str">
        <f t="shared" si="3"/>
        <v>III</v>
      </c>
      <c r="S53" s="246" t="str">
        <f t="shared" si="4"/>
        <v>MEJORABLE</v>
      </c>
      <c r="T53" s="161" t="s">
        <v>91</v>
      </c>
      <c r="U53" s="161" t="s">
        <v>91</v>
      </c>
      <c r="V53" s="161" t="s">
        <v>91</v>
      </c>
      <c r="W53" s="550" t="s">
        <v>2386</v>
      </c>
      <c r="X53" s="24" t="s">
        <v>190</v>
      </c>
    </row>
    <row r="54" spans="3:24" ht="400.2" customHeight="1">
      <c r="C54" s="1441"/>
      <c r="D54" s="1752"/>
      <c r="E54" s="1440"/>
      <c r="F54" s="184" t="s">
        <v>2301</v>
      </c>
      <c r="G54" s="363" t="s">
        <v>20</v>
      </c>
      <c r="H54" s="184" t="s">
        <v>212</v>
      </c>
      <c r="I54" s="552" t="s">
        <v>11</v>
      </c>
      <c r="J54" s="552" t="s">
        <v>196</v>
      </c>
      <c r="K54" s="552" t="s">
        <v>196</v>
      </c>
      <c r="L54" s="472">
        <v>2</v>
      </c>
      <c r="M54" s="472">
        <v>2</v>
      </c>
      <c r="N54" s="553">
        <f t="shared" si="0"/>
        <v>4</v>
      </c>
      <c r="O54" s="950" t="str">
        <f t="shared" si="1"/>
        <v>BAJO</v>
      </c>
      <c r="P54" s="639">
        <v>25</v>
      </c>
      <c r="Q54" s="553">
        <f t="shared" si="2"/>
        <v>100</v>
      </c>
      <c r="R54" s="961" t="str">
        <f t="shared" si="3"/>
        <v>III</v>
      </c>
      <c r="S54" s="246" t="str">
        <f t="shared" si="4"/>
        <v>MEJORABLE</v>
      </c>
      <c r="T54" s="161" t="s">
        <v>91</v>
      </c>
      <c r="U54" s="161" t="s">
        <v>91</v>
      </c>
      <c r="V54" s="161" t="s">
        <v>862</v>
      </c>
      <c r="W54" s="130" t="s">
        <v>2387</v>
      </c>
      <c r="X54" s="24" t="s">
        <v>13</v>
      </c>
    </row>
    <row r="55" spans="3:24" ht="400.2" customHeight="1">
      <c r="C55" s="1441"/>
      <c r="D55" s="1752"/>
      <c r="E55" s="1440"/>
      <c r="F55" s="188" t="s">
        <v>2302</v>
      </c>
      <c r="G55" s="363" t="s">
        <v>20</v>
      </c>
      <c r="H55" s="178" t="s">
        <v>1366</v>
      </c>
      <c r="I55" s="409" t="s">
        <v>11</v>
      </c>
      <c r="J55" s="409" t="s">
        <v>11</v>
      </c>
      <c r="K55" s="416" t="s">
        <v>1179</v>
      </c>
      <c r="L55" s="472">
        <v>2</v>
      </c>
      <c r="M55" s="472">
        <v>2</v>
      </c>
      <c r="N55" s="553">
        <f t="shared" si="0"/>
        <v>4</v>
      </c>
      <c r="O55" s="950" t="str">
        <f t="shared" si="1"/>
        <v>BAJO</v>
      </c>
      <c r="P55" s="639">
        <v>25</v>
      </c>
      <c r="Q55" s="553">
        <f t="shared" si="2"/>
        <v>100</v>
      </c>
      <c r="R55" s="961" t="str">
        <f t="shared" si="3"/>
        <v>III</v>
      </c>
      <c r="S55" s="246" t="str">
        <f t="shared" si="4"/>
        <v>MEJORABLE</v>
      </c>
      <c r="T55" s="161" t="s">
        <v>91</v>
      </c>
      <c r="U55" s="161" t="s">
        <v>91</v>
      </c>
      <c r="V55" s="161" t="s">
        <v>91</v>
      </c>
      <c r="W55" s="130" t="s">
        <v>2388</v>
      </c>
      <c r="X55" s="24" t="s">
        <v>215</v>
      </c>
    </row>
    <row r="56" spans="3:24" ht="400.2" customHeight="1">
      <c r="C56" s="1441"/>
      <c r="D56" s="1752"/>
      <c r="E56" s="1440"/>
      <c r="F56" s="188" t="s">
        <v>2303</v>
      </c>
      <c r="G56" s="363" t="s">
        <v>8</v>
      </c>
      <c r="H56" s="178" t="s">
        <v>504</v>
      </c>
      <c r="I56" s="409" t="s">
        <v>11</v>
      </c>
      <c r="J56" s="409" t="s">
        <v>11</v>
      </c>
      <c r="K56" s="409" t="s">
        <v>1367</v>
      </c>
      <c r="L56" s="472">
        <v>2</v>
      </c>
      <c r="M56" s="472">
        <v>4</v>
      </c>
      <c r="N56" s="553">
        <f t="shared" si="0"/>
        <v>8</v>
      </c>
      <c r="O56" s="950" t="str">
        <f t="shared" si="1"/>
        <v>MEDIO</v>
      </c>
      <c r="P56" s="639">
        <v>25</v>
      </c>
      <c r="Q56" s="553">
        <f t="shared" si="2"/>
        <v>200</v>
      </c>
      <c r="R56" s="961" t="str">
        <f t="shared" si="3"/>
        <v>II</v>
      </c>
      <c r="S56" s="246" t="str">
        <f t="shared" si="4"/>
        <v>ACEPTABLE CON CONTROL ESPECIFICO</v>
      </c>
      <c r="T56" s="161" t="s">
        <v>91</v>
      </c>
      <c r="U56" s="161" t="s">
        <v>91</v>
      </c>
      <c r="V56" s="161" t="s">
        <v>91</v>
      </c>
      <c r="W56" s="142" t="s">
        <v>2389</v>
      </c>
      <c r="X56" s="25" t="s">
        <v>13</v>
      </c>
    </row>
    <row r="57" spans="3:24" ht="400.2" customHeight="1">
      <c r="C57" s="1441"/>
      <c r="D57" s="1752"/>
      <c r="E57" s="1440"/>
      <c r="F57" s="34" t="s">
        <v>2304</v>
      </c>
      <c r="G57" s="363" t="s">
        <v>39</v>
      </c>
      <c r="H57" s="179" t="s">
        <v>211</v>
      </c>
      <c r="I57" s="416" t="s">
        <v>1368</v>
      </c>
      <c r="J57" s="416" t="s">
        <v>11</v>
      </c>
      <c r="K57" s="416" t="s">
        <v>11</v>
      </c>
      <c r="L57" s="472">
        <v>2</v>
      </c>
      <c r="M57" s="472">
        <v>2</v>
      </c>
      <c r="N57" s="553">
        <f t="shared" si="0"/>
        <v>4</v>
      </c>
      <c r="O57" s="950" t="str">
        <f t="shared" si="1"/>
        <v>BAJO</v>
      </c>
      <c r="P57" s="639">
        <v>25</v>
      </c>
      <c r="Q57" s="553">
        <f t="shared" si="2"/>
        <v>100</v>
      </c>
      <c r="R57" s="961" t="str">
        <f t="shared" si="3"/>
        <v>III</v>
      </c>
      <c r="S57" s="246" t="str">
        <f t="shared" si="4"/>
        <v>MEJORABLE</v>
      </c>
      <c r="T57" s="161" t="s">
        <v>91</v>
      </c>
      <c r="U57" s="161" t="s">
        <v>91</v>
      </c>
      <c r="V57" s="161" t="s">
        <v>91</v>
      </c>
      <c r="W57" s="130" t="s">
        <v>2390</v>
      </c>
      <c r="X57" s="24" t="s">
        <v>216</v>
      </c>
    </row>
    <row r="58" spans="3:24" ht="400.2" customHeight="1">
      <c r="C58" s="1441"/>
      <c r="D58" s="1752"/>
      <c r="E58" s="1440"/>
      <c r="F58" s="34" t="s">
        <v>2305</v>
      </c>
      <c r="G58" s="363" t="s">
        <v>33</v>
      </c>
      <c r="H58" s="179" t="s">
        <v>210</v>
      </c>
      <c r="I58" s="416" t="s">
        <v>11</v>
      </c>
      <c r="J58" s="416" t="s">
        <v>11</v>
      </c>
      <c r="K58" s="416" t="s">
        <v>1369</v>
      </c>
      <c r="L58" s="472">
        <v>2</v>
      </c>
      <c r="M58" s="472">
        <v>2</v>
      </c>
      <c r="N58" s="553">
        <f t="shared" si="0"/>
        <v>4</v>
      </c>
      <c r="O58" s="950" t="str">
        <f t="shared" si="1"/>
        <v>BAJO</v>
      </c>
      <c r="P58" s="639">
        <v>25</v>
      </c>
      <c r="Q58" s="553">
        <f t="shared" si="2"/>
        <v>100</v>
      </c>
      <c r="R58" s="961" t="str">
        <f t="shared" si="3"/>
        <v>III</v>
      </c>
      <c r="S58" s="246" t="str">
        <f t="shared" si="4"/>
        <v>MEJORABLE</v>
      </c>
      <c r="T58" s="161" t="s">
        <v>91</v>
      </c>
      <c r="U58" s="161" t="s">
        <v>91</v>
      </c>
      <c r="V58" s="161" t="s">
        <v>91</v>
      </c>
      <c r="W58" s="130" t="s">
        <v>2391</v>
      </c>
      <c r="X58" s="24" t="s">
        <v>217</v>
      </c>
    </row>
    <row r="59" spans="3:24" ht="400.2" customHeight="1">
      <c r="C59" s="1441"/>
      <c r="D59" s="1752"/>
      <c r="E59" s="1440"/>
      <c r="F59" s="34" t="s">
        <v>2306</v>
      </c>
      <c r="G59" s="363" t="s">
        <v>33</v>
      </c>
      <c r="H59" s="179" t="s">
        <v>209</v>
      </c>
      <c r="I59" s="416" t="s">
        <v>11</v>
      </c>
      <c r="J59" s="416" t="s">
        <v>11</v>
      </c>
      <c r="K59" s="416" t="s">
        <v>1369</v>
      </c>
      <c r="L59" s="472">
        <v>2</v>
      </c>
      <c r="M59" s="472">
        <v>2</v>
      </c>
      <c r="N59" s="553">
        <f t="shared" si="0"/>
        <v>4</v>
      </c>
      <c r="O59" s="950" t="str">
        <f t="shared" si="1"/>
        <v>BAJO</v>
      </c>
      <c r="P59" s="639">
        <v>25</v>
      </c>
      <c r="Q59" s="553">
        <f t="shared" si="2"/>
        <v>100</v>
      </c>
      <c r="R59" s="961" t="str">
        <f t="shared" si="3"/>
        <v>III</v>
      </c>
      <c r="S59" s="246" t="str">
        <f t="shared" si="4"/>
        <v>MEJORABLE</v>
      </c>
      <c r="T59" s="161" t="s">
        <v>91</v>
      </c>
      <c r="U59" s="161" t="s">
        <v>91</v>
      </c>
      <c r="V59" s="161" t="s">
        <v>91</v>
      </c>
      <c r="W59" s="130" t="s">
        <v>2392</v>
      </c>
      <c r="X59" s="24" t="s">
        <v>217</v>
      </c>
    </row>
    <row r="60" spans="3:24" ht="400.2" customHeight="1">
      <c r="C60" s="1441"/>
      <c r="D60" s="1752"/>
      <c r="E60" s="1440"/>
      <c r="F60" s="188" t="s">
        <v>2307</v>
      </c>
      <c r="G60" s="363" t="s">
        <v>1242</v>
      </c>
      <c r="H60" s="179" t="s">
        <v>1370</v>
      </c>
      <c r="I60" s="416" t="s">
        <v>196</v>
      </c>
      <c r="J60" s="416" t="s">
        <v>11</v>
      </c>
      <c r="K60" s="416" t="s">
        <v>207</v>
      </c>
      <c r="L60" s="472">
        <v>2</v>
      </c>
      <c r="M60" s="472">
        <v>4</v>
      </c>
      <c r="N60" s="553">
        <f t="shared" si="0"/>
        <v>8</v>
      </c>
      <c r="O60" s="950" t="str">
        <f t="shared" si="1"/>
        <v>MEDIO</v>
      </c>
      <c r="P60" s="639">
        <v>25</v>
      </c>
      <c r="Q60" s="553">
        <f t="shared" si="2"/>
        <v>200</v>
      </c>
      <c r="R60" s="961" t="str">
        <f t="shared" si="3"/>
        <v>II</v>
      </c>
      <c r="S60" s="246" t="str">
        <f t="shared" si="4"/>
        <v>ACEPTABLE CON CONTROL ESPECIFICO</v>
      </c>
      <c r="T60" s="161" t="s">
        <v>91</v>
      </c>
      <c r="U60" s="161" t="s">
        <v>91</v>
      </c>
      <c r="V60" s="161" t="s">
        <v>91</v>
      </c>
      <c r="W60" s="130" t="s">
        <v>2393</v>
      </c>
      <c r="X60" s="24" t="s">
        <v>190</v>
      </c>
    </row>
    <row r="61" spans="3:24" ht="400.2" customHeight="1">
      <c r="C61" s="1441"/>
      <c r="D61" s="1752"/>
      <c r="E61" s="1440"/>
      <c r="F61" s="188" t="s">
        <v>2308</v>
      </c>
      <c r="G61" s="363" t="s">
        <v>8</v>
      </c>
      <c r="H61" s="5" t="s">
        <v>1371</v>
      </c>
      <c r="I61" s="416" t="s">
        <v>196</v>
      </c>
      <c r="J61" s="416" t="s">
        <v>11</v>
      </c>
      <c r="K61" s="416" t="s">
        <v>11</v>
      </c>
      <c r="L61" s="472">
        <v>2</v>
      </c>
      <c r="M61" s="472">
        <v>4</v>
      </c>
      <c r="N61" s="553">
        <f t="shared" si="0"/>
        <v>8</v>
      </c>
      <c r="O61" s="950" t="str">
        <f t="shared" si="1"/>
        <v>MEDIO</v>
      </c>
      <c r="P61" s="639">
        <v>25</v>
      </c>
      <c r="Q61" s="553">
        <f t="shared" si="2"/>
        <v>200</v>
      </c>
      <c r="R61" s="961" t="str">
        <f t="shared" si="3"/>
        <v>II</v>
      </c>
      <c r="S61" s="246" t="str">
        <f t="shared" si="4"/>
        <v>ACEPTABLE CON CONTROL ESPECIFICO</v>
      </c>
      <c r="T61" s="161" t="s">
        <v>91</v>
      </c>
      <c r="U61" s="161" t="s">
        <v>91</v>
      </c>
      <c r="V61" s="161" t="s">
        <v>91</v>
      </c>
      <c r="W61" s="142" t="s">
        <v>2394</v>
      </c>
      <c r="X61" s="24" t="s">
        <v>190</v>
      </c>
    </row>
    <row r="62" spans="3:24" ht="400.2" customHeight="1">
      <c r="C62" s="1441"/>
      <c r="D62" s="1752"/>
      <c r="E62" s="1440"/>
      <c r="F62" s="34" t="s">
        <v>2309</v>
      </c>
      <c r="G62" s="363" t="s">
        <v>1372</v>
      </c>
      <c r="H62" s="179" t="s">
        <v>206</v>
      </c>
      <c r="I62" s="416" t="s">
        <v>196</v>
      </c>
      <c r="J62" s="416" t="s">
        <v>196</v>
      </c>
      <c r="K62" s="416" t="s">
        <v>1373</v>
      </c>
      <c r="L62" s="472">
        <v>2</v>
      </c>
      <c r="M62" s="472">
        <v>2</v>
      </c>
      <c r="N62" s="553">
        <f t="shared" si="0"/>
        <v>4</v>
      </c>
      <c r="O62" s="950" t="str">
        <f t="shared" si="1"/>
        <v>BAJO</v>
      </c>
      <c r="P62" s="639">
        <v>25</v>
      </c>
      <c r="Q62" s="553">
        <f t="shared" si="2"/>
        <v>100</v>
      </c>
      <c r="R62" s="961" t="str">
        <f t="shared" si="3"/>
        <v>III</v>
      </c>
      <c r="S62" s="246" t="str">
        <f t="shared" si="4"/>
        <v>MEJORABLE</v>
      </c>
      <c r="T62" s="161" t="s">
        <v>91</v>
      </c>
      <c r="U62" s="161" t="s">
        <v>91</v>
      </c>
      <c r="V62" s="161" t="s">
        <v>91</v>
      </c>
      <c r="W62" s="130" t="s">
        <v>2395</v>
      </c>
      <c r="X62" s="24" t="s">
        <v>1374</v>
      </c>
    </row>
    <row r="63" spans="3:24" ht="400.2" customHeight="1">
      <c r="C63" s="1441"/>
      <c r="D63" s="1752"/>
      <c r="E63" s="1440"/>
      <c r="F63" s="184" t="s">
        <v>2283</v>
      </c>
      <c r="G63" s="363" t="s">
        <v>20</v>
      </c>
      <c r="H63" s="184" t="s">
        <v>201</v>
      </c>
      <c r="I63" s="552" t="s">
        <v>11</v>
      </c>
      <c r="J63" s="552" t="s">
        <v>196</v>
      </c>
      <c r="K63" s="552" t="s">
        <v>196</v>
      </c>
      <c r="L63" s="472">
        <v>2</v>
      </c>
      <c r="M63" s="472">
        <v>2</v>
      </c>
      <c r="N63" s="553">
        <f t="shared" si="0"/>
        <v>4</v>
      </c>
      <c r="O63" s="950" t="str">
        <f t="shared" si="1"/>
        <v>BAJO</v>
      </c>
      <c r="P63" s="639">
        <v>25</v>
      </c>
      <c r="Q63" s="553">
        <f t="shared" si="2"/>
        <v>100</v>
      </c>
      <c r="R63" s="961" t="str">
        <f t="shared" si="3"/>
        <v>III</v>
      </c>
      <c r="S63" s="246" t="str">
        <f t="shared" si="4"/>
        <v>MEJORABLE</v>
      </c>
      <c r="T63" s="161" t="s">
        <v>91</v>
      </c>
      <c r="U63" s="161" t="s">
        <v>91</v>
      </c>
      <c r="V63" s="161" t="s">
        <v>864</v>
      </c>
      <c r="W63" s="130" t="s">
        <v>1351</v>
      </c>
      <c r="X63" s="24" t="s">
        <v>13</v>
      </c>
    </row>
    <row r="64" spans="3:24" ht="400.2" customHeight="1">
      <c r="C64" s="1441"/>
      <c r="D64" s="1752"/>
      <c r="E64" s="1440"/>
      <c r="F64" s="34" t="s">
        <v>2310</v>
      </c>
      <c r="G64" s="363" t="s">
        <v>20</v>
      </c>
      <c r="H64" s="310" t="s">
        <v>36</v>
      </c>
      <c r="I64" s="417" t="s">
        <v>11</v>
      </c>
      <c r="J64" s="417"/>
      <c r="K64" s="554" t="s">
        <v>1375</v>
      </c>
      <c r="L64" s="472">
        <v>2</v>
      </c>
      <c r="M64" s="472">
        <v>2</v>
      </c>
      <c r="N64" s="553">
        <f t="shared" si="0"/>
        <v>4</v>
      </c>
      <c r="O64" s="950" t="str">
        <f t="shared" si="1"/>
        <v>BAJO</v>
      </c>
      <c r="P64" s="639">
        <v>25</v>
      </c>
      <c r="Q64" s="553">
        <f t="shared" si="2"/>
        <v>100</v>
      </c>
      <c r="R64" s="961" t="str">
        <f t="shared" si="3"/>
        <v>III</v>
      </c>
      <c r="S64" s="246" t="str">
        <f t="shared" si="4"/>
        <v>MEJORABLE</v>
      </c>
      <c r="T64" s="161" t="s">
        <v>13</v>
      </c>
      <c r="U64" s="161" t="s">
        <v>13</v>
      </c>
      <c r="V64" s="161" t="s">
        <v>13</v>
      </c>
      <c r="W64" s="127" t="s">
        <v>2396</v>
      </c>
      <c r="X64" s="544" t="s">
        <v>38</v>
      </c>
    </row>
    <row r="65" spans="3:24" ht="400.2" customHeight="1">
      <c r="C65" s="1441"/>
      <c r="D65" s="1752"/>
      <c r="E65" s="1440"/>
      <c r="F65" s="188" t="s">
        <v>2311</v>
      </c>
      <c r="G65" s="363" t="s">
        <v>33</v>
      </c>
      <c r="H65" s="314" t="s">
        <v>34</v>
      </c>
      <c r="I65" s="409" t="s">
        <v>10</v>
      </c>
      <c r="J65" s="409" t="s">
        <v>10</v>
      </c>
      <c r="K65" s="554" t="s">
        <v>1376</v>
      </c>
      <c r="L65" s="472">
        <v>2</v>
      </c>
      <c r="M65" s="472">
        <v>2</v>
      </c>
      <c r="N65" s="553">
        <f t="shared" si="0"/>
        <v>4</v>
      </c>
      <c r="O65" s="950" t="str">
        <f t="shared" si="1"/>
        <v>BAJO</v>
      </c>
      <c r="P65" s="639">
        <v>25</v>
      </c>
      <c r="Q65" s="553">
        <f t="shared" si="2"/>
        <v>100</v>
      </c>
      <c r="R65" s="961" t="str">
        <f t="shared" si="3"/>
        <v>III</v>
      </c>
      <c r="S65" s="246" t="str">
        <f t="shared" si="4"/>
        <v>MEJORABLE</v>
      </c>
      <c r="T65" s="161" t="s">
        <v>13</v>
      </c>
      <c r="U65" s="161" t="s">
        <v>13</v>
      </c>
      <c r="V65" s="161" t="s">
        <v>13</v>
      </c>
      <c r="W65" s="142" t="s">
        <v>2397</v>
      </c>
      <c r="X65" s="24" t="s">
        <v>13</v>
      </c>
    </row>
    <row r="66" spans="3:24" ht="400.2" customHeight="1">
      <c r="C66" s="1441"/>
      <c r="D66" s="1752"/>
      <c r="E66" s="1440"/>
      <c r="F66" s="188" t="s">
        <v>2312</v>
      </c>
      <c r="G66" s="363" t="s">
        <v>33</v>
      </c>
      <c r="H66" s="314" t="s">
        <v>34</v>
      </c>
      <c r="I66" s="409" t="s">
        <v>10</v>
      </c>
      <c r="J66" s="409" t="s">
        <v>10</v>
      </c>
      <c r="K66" s="554" t="s">
        <v>1376</v>
      </c>
      <c r="L66" s="472">
        <v>2</v>
      </c>
      <c r="M66" s="472">
        <v>2</v>
      </c>
      <c r="N66" s="553">
        <f t="shared" si="0"/>
        <v>4</v>
      </c>
      <c r="O66" s="950" t="str">
        <f t="shared" si="1"/>
        <v>BAJO</v>
      </c>
      <c r="P66" s="639">
        <v>25</v>
      </c>
      <c r="Q66" s="553">
        <f t="shared" si="2"/>
        <v>100</v>
      </c>
      <c r="R66" s="961" t="str">
        <f t="shared" si="3"/>
        <v>III</v>
      </c>
      <c r="S66" s="246" t="str">
        <f t="shared" si="4"/>
        <v>MEJORABLE</v>
      </c>
      <c r="T66" s="161" t="s">
        <v>13</v>
      </c>
      <c r="U66" s="161" t="s">
        <v>13</v>
      </c>
      <c r="V66" s="161" t="s">
        <v>13</v>
      </c>
      <c r="W66" s="142" t="s">
        <v>2397</v>
      </c>
      <c r="X66" s="24" t="s">
        <v>13</v>
      </c>
    </row>
    <row r="67" spans="3:24" ht="400.2" customHeight="1">
      <c r="C67" s="1441"/>
      <c r="D67" s="1752"/>
      <c r="E67" s="1440"/>
      <c r="F67" s="34" t="s">
        <v>2313</v>
      </c>
      <c r="G67" s="363" t="s">
        <v>86</v>
      </c>
      <c r="H67" s="179" t="s">
        <v>87</v>
      </c>
      <c r="I67" s="416" t="s">
        <v>11</v>
      </c>
      <c r="J67" s="416" t="s">
        <v>11</v>
      </c>
      <c r="K67" s="416" t="s">
        <v>11</v>
      </c>
      <c r="L67" s="472">
        <v>2</v>
      </c>
      <c r="M67" s="472">
        <v>2</v>
      </c>
      <c r="N67" s="553">
        <f t="shared" si="0"/>
        <v>4</v>
      </c>
      <c r="O67" s="950" t="str">
        <f t="shared" si="1"/>
        <v>BAJO</v>
      </c>
      <c r="P67" s="639">
        <v>25</v>
      </c>
      <c r="Q67" s="553">
        <f t="shared" si="2"/>
        <v>100</v>
      </c>
      <c r="R67" s="961" t="str">
        <f t="shared" si="3"/>
        <v>III</v>
      </c>
      <c r="S67" s="246" t="str">
        <f t="shared" si="4"/>
        <v>MEJORABLE</v>
      </c>
      <c r="T67" s="161" t="s">
        <v>91</v>
      </c>
      <c r="U67" s="161" t="s">
        <v>91</v>
      </c>
      <c r="V67" s="161" t="s">
        <v>91</v>
      </c>
      <c r="W67" s="130" t="s">
        <v>2398</v>
      </c>
      <c r="X67" s="24" t="s">
        <v>93</v>
      </c>
    </row>
    <row r="68" spans="3:24" ht="400.2" customHeight="1">
      <c r="C68" s="1441"/>
      <c r="D68" s="1752"/>
      <c r="E68" s="1440"/>
      <c r="F68" s="34" t="s">
        <v>2314</v>
      </c>
      <c r="G68" s="363" t="s">
        <v>20</v>
      </c>
      <c r="H68" s="308" t="s">
        <v>31</v>
      </c>
      <c r="I68" s="417" t="s">
        <v>11</v>
      </c>
      <c r="J68" s="417" t="s">
        <v>11</v>
      </c>
      <c r="K68" s="417" t="s">
        <v>11</v>
      </c>
      <c r="L68" s="472">
        <v>2</v>
      </c>
      <c r="M68" s="472">
        <v>2</v>
      </c>
      <c r="N68" s="553">
        <f t="shared" si="0"/>
        <v>4</v>
      </c>
      <c r="O68" s="950" t="str">
        <f t="shared" si="1"/>
        <v>BAJO</v>
      </c>
      <c r="P68" s="639">
        <v>100</v>
      </c>
      <c r="Q68" s="553">
        <f t="shared" si="2"/>
        <v>400</v>
      </c>
      <c r="R68" s="961" t="str">
        <f t="shared" si="3"/>
        <v>II</v>
      </c>
      <c r="S68" s="246" t="str">
        <f t="shared" si="4"/>
        <v>ACEPTABLE CON CONTROL ESPECIFICO</v>
      </c>
      <c r="T68" s="161" t="s">
        <v>13</v>
      </c>
      <c r="U68" s="161" t="s">
        <v>13</v>
      </c>
      <c r="V68" s="161" t="s">
        <v>13</v>
      </c>
      <c r="W68" s="130" t="s">
        <v>2399</v>
      </c>
      <c r="X68" s="544" t="s">
        <v>13</v>
      </c>
    </row>
    <row r="69" spans="3:24" ht="400.2" customHeight="1">
      <c r="C69" s="1441"/>
      <c r="D69" s="1752"/>
      <c r="E69" s="1440"/>
      <c r="F69" s="184" t="s">
        <v>2315</v>
      </c>
      <c r="G69" s="363" t="s">
        <v>86</v>
      </c>
      <c r="H69" s="184" t="s">
        <v>1349</v>
      </c>
      <c r="I69" s="417" t="s">
        <v>11</v>
      </c>
      <c r="J69" s="417" t="s">
        <v>11</v>
      </c>
      <c r="K69" s="417" t="s">
        <v>1350</v>
      </c>
      <c r="L69" s="472">
        <v>2</v>
      </c>
      <c r="M69" s="472">
        <v>2</v>
      </c>
      <c r="N69" s="553">
        <f t="shared" si="0"/>
        <v>4</v>
      </c>
      <c r="O69" s="950" t="str">
        <f t="shared" si="1"/>
        <v>BAJO</v>
      </c>
      <c r="P69" s="639">
        <v>25</v>
      </c>
      <c r="Q69" s="553">
        <f t="shared" si="2"/>
        <v>100</v>
      </c>
      <c r="R69" s="961" t="str">
        <f t="shared" si="3"/>
        <v>III</v>
      </c>
      <c r="S69" s="246" t="str">
        <f t="shared" si="4"/>
        <v>MEJORABLE</v>
      </c>
      <c r="T69" s="161" t="s">
        <v>91</v>
      </c>
      <c r="U69" s="161" t="s">
        <v>91</v>
      </c>
      <c r="V69" s="161" t="s">
        <v>91</v>
      </c>
      <c r="W69" s="551" t="s">
        <v>2400</v>
      </c>
      <c r="X69" s="25" t="s">
        <v>13</v>
      </c>
    </row>
    <row r="70" spans="3:24" ht="400.2" customHeight="1">
      <c r="C70" s="1441"/>
      <c r="D70" s="1752"/>
      <c r="E70" s="1440"/>
      <c r="F70" s="34" t="s">
        <v>2316</v>
      </c>
      <c r="G70" s="363" t="s">
        <v>20</v>
      </c>
      <c r="H70" s="308" t="s">
        <v>31</v>
      </c>
      <c r="I70" s="417" t="s">
        <v>11</v>
      </c>
      <c r="J70" s="417" t="s">
        <v>11</v>
      </c>
      <c r="K70" s="417" t="s">
        <v>11</v>
      </c>
      <c r="L70" s="472">
        <v>2</v>
      </c>
      <c r="M70" s="472">
        <v>2</v>
      </c>
      <c r="N70" s="553">
        <f t="shared" si="0"/>
        <v>4</v>
      </c>
      <c r="O70" s="950" t="str">
        <f t="shared" si="1"/>
        <v>BAJO</v>
      </c>
      <c r="P70" s="639">
        <v>100</v>
      </c>
      <c r="Q70" s="553">
        <f t="shared" si="2"/>
        <v>400</v>
      </c>
      <c r="R70" s="961" t="str">
        <f t="shared" si="3"/>
        <v>II</v>
      </c>
      <c r="S70" s="246" t="str">
        <f t="shared" si="4"/>
        <v>ACEPTABLE CON CONTROL ESPECIFICO</v>
      </c>
      <c r="T70" s="161" t="s">
        <v>13</v>
      </c>
      <c r="U70" s="161" t="s">
        <v>13</v>
      </c>
      <c r="V70" s="161" t="s">
        <v>13</v>
      </c>
      <c r="W70" s="130" t="s">
        <v>1899</v>
      </c>
      <c r="X70" s="544" t="s">
        <v>13</v>
      </c>
    </row>
    <row r="71" spans="3:24" ht="400.2" customHeight="1">
      <c r="C71" s="1441"/>
      <c r="D71" s="1752"/>
      <c r="E71" s="1440"/>
      <c r="F71" s="34" t="s">
        <v>2317</v>
      </c>
      <c r="G71" s="363" t="s">
        <v>20</v>
      </c>
      <c r="H71" s="310" t="s">
        <v>36</v>
      </c>
      <c r="I71" s="417" t="s">
        <v>11</v>
      </c>
      <c r="J71" s="417" t="s">
        <v>11</v>
      </c>
      <c r="K71" s="554" t="s">
        <v>11</v>
      </c>
      <c r="L71" s="472">
        <v>2</v>
      </c>
      <c r="M71" s="472">
        <v>2</v>
      </c>
      <c r="N71" s="553">
        <f t="shared" si="0"/>
        <v>4</v>
      </c>
      <c r="O71" s="950" t="str">
        <f t="shared" si="1"/>
        <v>BAJO</v>
      </c>
      <c r="P71" s="639">
        <v>25</v>
      </c>
      <c r="Q71" s="553">
        <f t="shared" si="2"/>
        <v>100</v>
      </c>
      <c r="R71" s="961" t="str">
        <f t="shared" si="3"/>
        <v>III</v>
      </c>
      <c r="S71" s="246" t="str">
        <f t="shared" si="4"/>
        <v>MEJORABLE</v>
      </c>
      <c r="T71" s="161" t="s">
        <v>13</v>
      </c>
      <c r="U71" s="161" t="s">
        <v>13</v>
      </c>
      <c r="V71" s="161" t="s">
        <v>13</v>
      </c>
      <c r="W71" s="127" t="s">
        <v>2396</v>
      </c>
      <c r="X71" s="544" t="s">
        <v>38</v>
      </c>
    </row>
    <row r="72" spans="3:24" ht="400.2" customHeight="1">
      <c r="C72" s="1441"/>
      <c r="D72" s="1752"/>
      <c r="E72" s="1440"/>
      <c r="F72" s="5" t="s">
        <v>1181</v>
      </c>
      <c r="G72" s="363" t="s">
        <v>20</v>
      </c>
      <c r="H72" s="310" t="s">
        <v>36</v>
      </c>
      <c r="I72" s="417" t="s">
        <v>11</v>
      </c>
      <c r="J72" s="417" t="s">
        <v>11</v>
      </c>
      <c r="K72" s="554" t="s">
        <v>1179</v>
      </c>
      <c r="L72" s="472">
        <v>2</v>
      </c>
      <c r="M72" s="472">
        <v>2</v>
      </c>
      <c r="N72" s="553">
        <f t="shared" si="0"/>
        <v>4</v>
      </c>
      <c r="O72" s="950" t="str">
        <f t="shared" si="1"/>
        <v>BAJO</v>
      </c>
      <c r="P72" s="639">
        <v>25</v>
      </c>
      <c r="Q72" s="553">
        <f t="shared" si="2"/>
        <v>100</v>
      </c>
      <c r="R72" s="961" t="str">
        <f t="shared" si="3"/>
        <v>III</v>
      </c>
      <c r="S72" s="246" t="str">
        <f t="shared" si="4"/>
        <v>MEJORABLE</v>
      </c>
      <c r="T72" s="161" t="s">
        <v>13</v>
      </c>
      <c r="U72" s="161" t="s">
        <v>13</v>
      </c>
      <c r="V72" s="161" t="s">
        <v>13</v>
      </c>
      <c r="W72" s="129" t="s">
        <v>2401</v>
      </c>
      <c r="X72" s="24" t="s">
        <v>13</v>
      </c>
    </row>
    <row r="73" spans="3:24" ht="400.2" customHeight="1">
      <c r="C73" s="1441"/>
      <c r="D73" s="1698" t="s">
        <v>3835</v>
      </c>
      <c r="E73" s="1440" t="s">
        <v>6</v>
      </c>
      <c r="F73" s="184" t="s">
        <v>2292</v>
      </c>
      <c r="G73" s="363" t="s">
        <v>1216</v>
      </c>
      <c r="H73" s="184" t="s">
        <v>200</v>
      </c>
      <c r="I73" s="409" t="s">
        <v>11</v>
      </c>
      <c r="J73" s="409" t="s">
        <v>11</v>
      </c>
      <c r="K73" s="409" t="s">
        <v>11</v>
      </c>
      <c r="L73" s="472">
        <v>2</v>
      </c>
      <c r="M73" s="472">
        <v>2</v>
      </c>
      <c r="N73" s="553">
        <f t="shared" si="0"/>
        <v>4</v>
      </c>
      <c r="O73" s="950" t="str">
        <f t="shared" si="1"/>
        <v>BAJO</v>
      </c>
      <c r="P73" s="639">
        <v>25</v>
      </c>
      <c r="Q73" s="553">
        <f t="shared" si="2"/>
        <v>100</v>
      </c>
      <c r="R73" s="961" t="str">
        <f t="shared" si="3"/>
        <v>III</v>
      </c>
      <c r="S73" s="246" t="str">
        <f t="shared" si="4"/>
        <v>MEJORABLE</v>
      </c>
      <c r="T73" s="161" t="s">
        <v>91</v>
      </c>
      <c r="U73" s="161" t="s">
        <v>91</v>
      </c>
      <c r="V73" s="161" t="s">
        <v>91</v>
      </c>
      <c r="W73" s="130" t="s">
        <v>2402</v>
      </c>
      <c r="X73" s="24" t="s">
        <v>13</v>
      </c>
    </row>
    <row r="74" spans="3:24" ht="400.2" customHeight="1">
      <c r="C74" s="1441"/>
      <c r="D74" s="1698"/>
      <c r="E74" s="1440"/>
      <c r="F74" s="184" t="s">
        <v>2294</v>
      </c>
      <c r="G74" s="363" t="s">
        <v>20</v>
      </c>
      <c r="H74" s="184" t="s">
        <v>201</v>
      </c>
      <c r="I74" s="552" t="s">
        <v>11</v>
      </c>
      <c r="J74" s="552" t="s">
        <v>196</v>
      </c>
      <c r="K74" s="552" t="s">
        <v>196</v>
      </c>
      <c r="L74" s="472">
        <v>2</v>
      </c>
      <c r="M74" s="472">
        <v>2</v>
      </c>
      <c r="N74" s="553">
        <f t="shared" ref="N74:N118" si="5">+L74*M74</f>
        <v>4</v>
      </c>
      <c r="O74" s="950" t="str">
        <f t="shared" ref="O74:O118" si="6">IF(N74&gt;=24,"MUY ALTO",IF(N74&gt;=10,"ALTO",IF(N74&gt;=6,"MEDIO","BAJO")))</f>
        <v>BAJO</v>
      </c>
      <c r="P74" s="639">
        <v>25</v>
      </c>
      <c r="Q74" s="553">
        <f t="shared" ref="Q74:Q118" si="7">+N74*P74</f>
        <v>100</v>
      </c>
      <c r="R74" s="961" t="str">
        <f t="shared" ref="R74:R118" si="8">IF(Q74&gt;=600,"I",IF(Q74&gt;=150,"II",IF(Q74&gt;=40,"III",IF(Q74&gt;=20,"IV"))))</f>
        <v>III</v>
      </c>
      <c r="S74" s="246" t="str">
        <f t="shared" ref="S74:S118" si="9">IF(Q74&gt;=600,"NO ACEPTABLE",IF(Q74&gt;=150,"ACEPTABLE CON CONTROL ESPECIFICO",IF(Q74&gt;=40,"MEJORABLE",IF(Q74&gt;=20,"ACEPTABLE"))))</f>
        <v>MEJORABLE</v>
      </c>
      <c r="T74" s="161" t="s">
        <v>91</v>
      </c>
      <c r="U74" s="161" t="s">
        <v>91</v>
      </c>
      <c r="V74" s="161" t="s">
        <v>91</v>
      </c>
      <c r="W74" s="130" t="s">
        <v>2403</v>
      </c>
      <c r="X74" s="24" t="s">
        <v>13</v>
      </c>
    </row>
    <row r="75" spans="3:24" ht="400.2" customHeight="1">
      <c r="C75" s="1441"/>
      <c r="D75" s="1698"/>
      <c r="E75" s="1440"/>
      <c r="F75" s="5" t="s">
        <v>2288</v>
      </c>
      <c r="G75" s="363" t="s">
        <v>20</v>
      </c>
      <c r="H75" s="5" t="s">
        <v>1354</v>
      </c>
      <c r="I75" s="552" t="s">
        <v>11</v>
      </c>
      <c r="J75" s="552" t="s">
        <v>196</v>
      </c>
      <c r="K75" s="552" t="s">
        <v>196</v>
      </c>
      <c r="L75" s="472">
        <v>2</v>
      </c>
      <c r="M75" s="472">
        <v>2</v>
      </c>
      <c r="N75" s="553">
        <f t="shared" si="5"/>
        <v>4</v>
      </c>
      <c r="O75" s="950" t="str">
        <f t="shared" si="6"/>
        <v>BAJO</v>
      </c>
      <c r="P75" s="639">
        <v>25</v>
      </c>
      <c r="Q75" s="553">
        <f t="shared" si="7"/>
        <v>100</v>
      </c>
      <c r="R75" s="961" t="str">
        <f t="shared" si="8"/>
        <v>III</v>
      </c>
      <c r="S75" s="246" t="str">
        <f t="shared" si="9"/>
        <v>MEJORABLE</v>
      </c>
      <c r="T75" s="161" t="s">
        <v>91</v>
      </c>
      <c r="U75" s="161" t="s">
        <v>91</v>
      </c>
      <c r="V75" s="161" t="s">
        <v>91</v>
      </c>
      <c r="W75" s="130" t="s">
        <v>2404</v>
      </c>
      <c r="X75" s="24" t="s">
        <v>13</v>
      </c>
    </row>
    <row r="76" spans="3:24" ht="400.2" customHeight="1">
      <c r="C76" s="1482" t="s">
        <v>3836</v>
      </c>
      <c r="D76" s="1483"/>
      <c r="E76" s="10" t="s">
        <v>6</v>
      </c>
      <c r="F76" s="184" t="s">
        <v>2319</v>
      </c>
      <c r="G76" s="363" t="s">
        <v>20</v>
      </c>
      <c r="H76" s="184" t="s">
        <v>201</v>
      </c>
      <c r="I76" s="552" t="s">
        <v>11</v>
      </c>
      <c r="J76" s="552" t="s">
        <v>196</v>
      </c>
      <c r="K76" s="552" t="s">
        <v>196</v>
      </c>
      <c r="L76" s="472">
        <v>2</v>
      </c>
      <c r="M76" s="472">
        <v>2</v>
      </c>
      <c r="N76" s="553">
        <f t="shared" si="5"/>
        <v>4</v>
      </c>
      <c r="O76" s="950" t="str">
        <f t="shared" si="6"/>
        <v>BAJO</v>
      </c>
      <c r="P76" s="639">
        <v>25</v>
      </c>
      <c r="Q76" s="553">
        <f t="shared" si="7"/>
        <v>100</v>
      </c>
      <c r="R76" s="961" t="str">
        <f t="shared" si="8"/>
        <v>III</v>
      </c>
      <c r="S76" s="246" t="str">
        <f t="shared" si="9"/>
        <v>MEJORABLE</v>
      </c>
      <c r="T76" s="161" t="s">
        <v>91</v>
      </c>
      <c r="U76" s="161" t="s">
        <v>91</v>
      </c>
      <c r="V76" s="161" t="s">
        <v>862</v>
      </c>
      <c r="W76" s="130" t="s">
        <v>2405</v>
      </c>
      <c r="X76" s="24" t="s">
        <v>13</v>
      </c>
    </row>
    <row r="77" spans="3:24" ht="400.2" customHeight="1">
      <c r="C77" s="1482"/>
      <c r="D77" s="1483"/>
      <c r="E77" s="10" t="s">
        <v>6</v>
      </c>
      <c r="F77" s="184" t="s">
        <v>2320</v>
      </c>
      <c r="G77" s="363" t="s">
        <v>20</v>
      </c>
      <c r="H77" s="184" t="s">
        <v>201</v>
      </c>
      <c r="I77" s="552" t="s">
        <v>11</v>
      </c>
      <c r="J77" s="552" t="s">
        <v>196</v>
      </c>
      <c r="K77" s="552" t="s">
        <v>196</v>
      </c>
      <c r="L77" s="472">
        <v>2</v>
      </c>
      <c r="M77" s="472">
        <v>2</v>
      </c>
      <c r="N77" s="553">
        <f t="shared" si="5"/>
        <v>4</v>
      </c>
      <c r="O77" s="950" t="str">
        <f t="shared" si="6"/>
        <v>BAJO</v>
      </c>
      <c r="P77" s="639">
        <v>25</v>
      </c>
      <c r="Q77" s="553">
        <f t="shared" si="7"/>
        <v>100</v>
      </c>
      <c r="R77" s="961" t="str">
        <f t="shared" si="8"/>
        <v>III</v>
      </c>
      <c r="S77" s="246" t="str">
        <f t="shared" si="9"/>
        <v>MEJORABLE</v>
      </c>
      <c r="T77" s="161" t="s">
        <v>91</v>
      </c>
      <c r="U77" s="161" t="s">
        <v>91</v>
      </c>
      <c r="V77" s="161" t="s">
        <v>862</v>
      </c>
      <c r="W77" s="130" t="s">
        <v>2406</v>
      </c>
      <c r="X77" s="24" t="s">
        <v>13</v>
      </c>
    </row>
    <row r="78" spans="3:24" ht="400.2" customHeight="1">
      <c r="C78" s="1482"/>
      <c r="D78" s="1483"/>
      <c r="E78" s="10" t="s">
        <v>6</v>
      </c>
      <c r="F78" s="34" t="s">
        <v>2321</v>
      </c>
      <c r="G78" s="363" t="s">
        <v>8</v>
      </c>
      <c r="H78" s="178" t="s">
        <v>269</v>
      </c>
      <c r="I78" s="416" t="s">
        <v>11</v>
      </c>
      <c r="J78" s="416" t="s">
        <v>11</v>
      </c>
      <c r="K78" s="416" t="s">
        <v>189</v>
      </c>
      <c r="L78" s="472">
        <v>2</v>
      </c>
      <c r="M78" s="472">
        <v>4</v>
      </c>
      <c r="N78" s="553">
        <f t="shared" si="5"/>
        <v>8</v>
      </c>
      <c r="O78" s="950" t="str">
        <f t="shared" si="6"/>
        <v>MEDIO</v>
      </c>
      <c r="P78" s="639">
        <v>25</v>
      </c>
      <c r="Q78" s="553">
        <f t="shared" si="7"/>
        <v>200</v>
      </c>
      <c r="R78" s="961" t="str">
        <f t="shared" si="8"/>
        <v>II</v>
      </c>
      <c r="S78" s="246" t="str">
        <f t="shared" si="9"/>
        <v>ACEPTABLE CON CONTROL ESPECIFICO</v>
      </c>
      <c r="T78" s="161" t="s">
        <v>91</v>
      </c>
      <c r="U78" s="161" t="s">
        <v>91</v>
      </c>
      <c r="V78" s="161" t="s">
        <v>91</v>
      </c>
      <c r="W78" s="137" t="s">
        <v>2407</v>
      </c>
      <c r="X78" s="24" t="s">
        <v>190</v>
      </c>
    </row>
    <row r="79" spans="3:24" ht="400.2" customHeight="1">
      <c r="C79" s="1482"/>
      <c r="D79" s="1483"/>
      <c r="E79" s="10" t="s">
        <v>6</v>
      </c>
      <c r="F79" s="184" t="s">
        <v>2322</v>
      </c>
      <c r="G79" s="363" t="s">
        <v>20</v>
      </c>
      <c r="H79" s="184" t="s">
        <v>274</v>
      </c>
      <c r="I79" s="552" t="s">
        <v>11</v>
      </c>
      <c r="J79" s="552" t="s">
        <v>196</v>
      </c>
      <c r="K79" s="552" t="s">
        <v>196</v>
      </c>
      <c r="L79" s="472">
        <v>2</v>
      </c>
      <c r="M79" s="472">
        <v>2</v>
      </c>
      <c r="N79" s="553">
        <f t="shared" si="5"/>
        <v>4</v>
      </c>
      <c r="O79" s="950" t="str">
        <f t="shared" si="6"/>
        <v>BAJO</v>
      </c>
      <c r="P79" s="639">
        <v>25</v>
      </c>
      <c r="Q79" s="553">
        <f t="shared" si="7"/>
        <v>100</v>
      </c>
      <c r="R79" s="961" t="str">
        <f t="shared" si="8"/>
        <v>III</v>
      </c>
      <c r="S79" s="246" t="str">
        <f t="shared" si="9"/>
        <v>MEJORABLE</v>
      </c>
      <c r="T79" s="161" t="s">
        <v>91</v>
      </c>
      <c r="U79" s="161" t="s">
        <v>91</v>
      </c>
      <c r="V79" s="161" t="s">
        <v>865</v>
      </c>
      <c r="W79" s="130" t="s">
        <v>2408</v>
      </c>
      <c r="X79" s="24" t="s">
        <v>13</v>
      </c>
    </row>
    <row r="80" spans="3:24" ht="400.2" customHeight="1">
      <c r="C80" s="1482"/>
      <c r="D80" s="1483"/>
      <c r="E80" s="10" t="s">
        <v>6</v>
      </c>
      <c r="F80" s="184" t="s">
        <v>2323</v>
      </c>
      <c r="G80" s="363" t="s">
        <v>20</v>
      </c>
      <c r="H80" s="179" t="s">
        <v>1377</v>
      </c>
      <c r="I80" s="416" t="s">
        <v>11</v>
      </c>
      <c r="J80" s="416" t="s">
        <v>11</v>
      </c>
      <c r="K80" s="416" t="s">
        <v>11</v>
      </c>
      <c r="L80" s="472">
        <v>2</v>
      </c>
      <c r="M80" s="472">
        <v>2</v>
      </c>
      <c r="N80" s="553">
        <f t="shared" si="5"/>
        <v>4</v>
      </c>
      <c r="O80" s="950" t="str">
        <f t="shared" si="6"/>
        <v>BAJO</v>
      </c>
      <c r="P80" s="639">
        <v>25</v>
      </c>
      <c r="Q80" s="553">
        <f t="shared" si="7"/>
        <v>100</v>
      </c>
      <c r="R80" s="961" t="str">
        <f t="shared" si="8"/>
        <v>III</v>
      </c>
      <c r="S80" s="246" t="str">
        <f t="shared" si="9"/>
        <v>MEJORABLE</v>
      </c>
      <c r="T80" s="161" t="s">
        <v>91</v>
      </c>
      <c r="U80" s="161" t="s">
        <v>91</v>
      </c>
      <c r="V80" s="161" t="s">
        <v>91</v>
      </c>
      <c r="W80" s="550" t="s">
        <v>2409</v>
      </c>
      <c r="X80" s="24" t="s">
        <v>13</v>
      </c>
    </row>
    <row r="81" spans="3:24" ht="400.2" customHeight="1">
      <c r="C81" s="1482"/>
      <c r="D81" s="1483"/>
      <c r="E81" s="10" t="s">
        <v>6</v>
      </c>
      <c r="F81" s="34" t="s">
        <v>2314</v>
      </c>
      <c r="G81" s="363" t="s">
        <v>20</v>
      </c>
      <c r="H81" s="308" t="s">
        <v>31</v>
      </c>
      <c r="I81" s="417" t="s">
        <v>11</v>
      </c>
      <c r="J81" s="417" t="s">
        <v>11</v>
      </c>
      <c r="K81" s="417" t="s">
        <v>1378</v>
      </c>
      <c r="L81" s="472">
        <v>2</v>
      </c>
      <c r="M81" s="472">
        <v>2</v>
      </c>
      <c r="N81" s="553">
        <f t="shared" si="5"/>
        <v>4</v>
      </c>
      <c r="O81" s="950" t="str">
        <f t="shared" si="6"/>
        <v>BAJO</v>
      </c>
      <c r="P81" s="639">
        <v>100</v>
      </c>
      <c r="Q81" s="553">
        <f t="shared" si="7"/>
        <v>400</v>
      </c>
      <c r="R81" s="961" t="str">
        <f t="shared" si="8"/>
        <v>II</v>
      </c>
      <c r="S81" s="246" t="str">
        <f t="shared" si="9"/>
        <v>ACEPTABLE CON CONTROL ESPECIFICO</v>
      </c>
      <c r="T81" s="198" t="s">
        <v>13</v>
      </c>
      <c r="U81" s="198" t="s">
        <v>13</v>
      </c>
      <c r="V81" s="198" t="s">
        <v>112</v>
      </c>
      <c r="W81" s="130" t="s">
        <v>2399</v>
      </c>
      <c r="X81" s="202" t="s">
        <v>13</v>
      </c>
    </row>
    <row r="82" spans="3:24" ht="400.2" customHeight="1">
      <c r="C82" s="1482"/>
      <c r="D82" s="1483"/>
      <c r="E82" s="10" t="s">
        <v>6</v>
      </c>
      <c r="F82" s="34" t="s">
        <v>2316</v>
      </c>
      <c r="G82" s="363" t="s">
        <v>20</v>
      </c>
      <c r="H82" s="308" t="s">
        <v>31</v>
      </c>
      <c r="I82" s="417" t="s">
        <v>11</v>
      </c>
      <c r="J82" s="417" t="s">
        <v>11</v>
      </c>
      <c r="K82" s="417" t="s">
        <v>1378</v>
      </c>
      <c r="L82" s="472">
        <v>2</v>
      </c>
      <c r="M82" s="472">
        <v>2</v>
      </c>
      <c r="N82" s="553">
        <f t="shared" si="5"/>
        <v>4</v>
      </c>
      <c r="O82" s="950" t="str">
        <f t="shared" si="6"/>
        <v>BAJO</v>
      </c>
      <c r="P82" s="639">
        <v>100</v>
      </c>
      <c r="Q82" s="553">
        <f t="shared" si="7"/>
        <v>400</v>
      </c>
      <c r="R82" s="961" t="str">
        <f t="shared" si="8"/>
        <v>II</v>
      </c>
      <c r="S82" s="246" t="str">
        <f t="shared" si="9"/>
        <v>ACEPTABLE CON CONTROL ESPECIFICO</v>
      </c>
      <c r="T82" s="198" t="s">
        <v>13</v>
      </c>
      <c r="U82" s="198" t="s">
        <v>13</v>
      </c>
      <c r="V82" s="198" t="s">
        <v>112</v>
      </c>
      <c r="W82" s="130" t="s">
        <v>1899</v>
      </c>
      <c r="X82" s="202" t="s">
        <v>13</v>
      </c>
    </row>
    <row r="83" spans="3:24" ht="400.2" customHeight="1">
      <c r="C83" s="1482"/>
      <c r="D83" s="1483"/>
      <c r="E83" s="10" t="s">
        <v>6</v>
      </c>
      <c r="F83" s="34" t="s">
        <v>2325</v>
      </c>
      <c r="G83" s="363" t="s">
        <v>20</v>
      </c>
      <c r="H83" s="308" t="s">
        <v>31</v>
      </c>
      <c r="I83" s="417" t="s">
        <v>11</v>
      </c>
      <c r="J83" s="417" t="s">
        <v>1015</v>
      </c>
      <c r="K83" s="417" t="s">
        <v>1378</v>
      </c>
      <c r="L83" s="472">
        <v>2</v>
      </c>
      <c r="M83" s="472">
        <v>2</v>
      </c>
      <c r="N83" s="553">
        <f t="shared" si="5"/>
        <v>4</v>
      </c>
      <c r="O83" s="950" t="str">
        <f t="shared" si="6"/>
        <v>BAJO</v>
      </c>
      <c r="P83" s="639">
        <v>100</v>
      </c>
      <c r="Q83" s="553">
        <f t="shared" si="7"/>
        <v>400</v>
      </c>
      <c r="R83" s="961"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184" t="s">
        <v>2326</v>
      </c>
      <c r="G84" s="363" t="s">
        <v>17</v>
      </c>
      <c r="H84" s="308" t="s">
        <v>27</v>
      </c>
      <c r="I84" s="409" t="s">
        <v>10</v>
      </c>
      <c r="J84" s="409" t="s">
        <v>28</v>
      </c>
      <c r="K84" s="409" t="s">
        <v>29</v>
      </c>
      <c r="L84" s="472">
        <v>2</v>
      </c>
      <c r="M84" s="472">
        <v>2</v>
      </c>
      <c r="N84" s="553">
        <f t="shared" si="5"/>
        <v>4</v>
      </c>
      <c r="O84" s="950" t="str">
        <f t="shared" si="6"/>
        <v>BAJO</v>
      </c>
      <c r="P84" s="639">
        <v>25</v>
      </c>
      <c r="Q84" s="553">
        <f t="shared" si="7"/>
        <v>100</v>
      </c>
      <c r="R84" s="961" t="str">
        <f t="shared" si="8"/>
        <v>III</v>
      </c>
      <c r="S84" s="246" t="str">
        <f t="shared" si="9"/>
        <v>MEJORABLE</v>
      </c>
      <c r="T84" s="199" t="s">
        <v>26</v>
      </c>
      <c r="U84" s="199" t="s">
        <v>26</v>
      </c>
      <c r="V84" s="199" t="s">
        <v>115</v>
      </c>
      <c r="W84" s="130" t="s">
        <v>13</v>
      </c>
      <c r="X84" s="202" t="s">
        <v>13</v>
      </c>
    </row>
    <row r="85" spans="3:24" ht="400.2" customHeight="1">
      <c r="C85" s="1482"/>
      <c r="D85" s="1483"/>
      <c r="E85" s="10" t="s">
        <v>157</v>
      </c>
      <c r="F85" s="5" t="s">
        <v>80</v>
      </c>
      <c r="G85" s="363" t="s">
        <v>81</v>
      </c>
      <c r="H85" s="178" t="s">
        <v>82</v>
      </c>
      <c r="I85" s="416" t="s">
        <v>28</v>
      </c>
      <c r="J85" s="416" t="s">
        <v>100</v>
      </c>
      <c r="K85" s="416" t="s">
        <v>101</v>
      </c>
      <c r="L85" s="472">
        <v>2</v>
      </c>
      <c r="M85" s="472">
        <v>2</v>
      </c>
      <c r="N85" s="553">
        <f t="shared" si="5"/>
        <v>4</v>
      </c>
      <c r="O85" s="950" t="str">
        <f t="shared" si="6"/>
        <v>BAJO</v>
      </c>
      <c r="P85" s="639">
        <v>100</v>
      </c>
      <c r="Q85" s="553">
        <f t="shared" si="7"/>
        <v>400</v>
      </c>
      <c r="R85" s="961" t="str">
        <f t="shared" si="8"/>
        <v>II</v>
      </c>
      <c r="S85" s="246" t="str">
        <f t="shared" si="9"/>
        <v>ACEPTABLE CON CONTROL ESPECIFICO</v>
      </c>
      <c r="T85" s="198" t="s">
        <v>14</v>
      </c>
      <c r="U85" s="198" t="s">
        <v>14</v>
      </c>
      <c r="V85" s="198" t="s">
        <v>14</v>
      </c>
      <c r="W85" s="129" t="s">
        <v>2410</v>
      </c>
      <c r="X85" s="202"/>
    </row>
    <row r="86" spans="3:24" ht="400.2" customHeight="1">
      <c r="C86" s="1482"/>
      <c r="D86" s="1483"/>
      <c r="E86" s="10" t="s">
        <v>157</v>
      </c>
      <c r="F86" s="5" t="s">
        <v>102</v>
      </c>
      <c r="G86" s="363" t="s">
        <v>81</v>
      </c>
      <c r="H86" s="178" t="s">
        <v>82</v>
      </c>
      <c r="I86" s="416" t="s">
        <v>28</v>
      </c>
      <c r="J86" s="416" t="s">
        <v>11</v>
      </c>
      <c r="K86" s="416" t="s">
        <v>101</v>
      </c>
      <c r="L86" s="472">
        <v>2</v>
      </c>
      <c r="M86" s="472">
        <v>2</v>
      </c>
      <c r="N86" s="553">
        <f t="shared" si="5"/>
        <v>4</v>
      </c>
      <c r="O86" s="950" t="str">
        <f t="shared" si="6"/>
        <v>BAJO</v>
      </c>
      <c r="P86" s="639">
        <v>100</v>
      </c>
      <c r="Q86" s="553">
        <f t="shared" si="7"/>
        <v>400</v>
      </c>
      <c r="R86" s="961" t="str">
        <f t="shared" si="8"/>
        <v>II</v>
      </c>
      <c r="S86" s="246" t="str">
        <f t="shared" si="9"/>
        <v>ACEPTABLE CON CONTROL ESPECIFICO</v>
      </c>
      <c r="T86" s="198" t="s">
        <v>14</v>
      </c>
      <c r="U86" s="198" t="s">
        <v>14</v>
      </c>
      <c r="V86" s="198" t="s">
        <v>14</v>
      </c>
      <c r="W86" s="129" t="s">
        <v>2411</v>
      </c>
      <c r="X86" s="202"/>
    </row>
    <row r="87" spans="3:24" ht="400.2" customHeight="1">
      <c r="C87" s="1482"/>
      <c r="D87" s="1483"/>
      <c r="E87" s="10" t="s">
        <v>6</v>
      </c>
      <c r="F87" s="34" t="s">
        <v>2327</v>
      </c>
      <c r="G87" s="363" t="s">
        <v>20</v>
      </c>
      <c r="H87" s="178" t="s">
        <v>104</v>
      </c>
      <c r="I87" s="552" t="s">
        <v>11</v>
      </c>
      <c r="J87" s="552" t="s">
        <v>105</v>
      </c>
      <c r="K87" s="552" t="s">
        <v>106</v>
      </c>
      <c r="L87" s="472">
        <v>2</v>
      </c>
      <c r="M87" s="472">
        <v>2</v>
      </c>
      <c r="N87" s="553">
        <f t="shared" si="5"/>
        <v>4</v>
      </c>
      <c r="O87" s="950" t="str">
        <f t="shared" si="6"/>
        <v>BAJO</v>
      </c>
      <c r="P87" s="639">
        <v>100</v>
      </c>
      <c r="Q87" s="553">
        <f t="shared" si="7"/>
        <v>400</v>
      </c>
      <c r="R87" s="961" t="str">
        <f t="shared" si="8"/>
        <v>II</v>
      </c>
      <c r="S87" s="246" t="str">
        <f t="shared" si="9"/>
        <v>ACEPTABLE CON CONTROL ESPECIFICO</v>
      </c>
      <c r="T87" s="198" t="s">
        <v>13</v>
      </c>
      <c r="U87" s="198" t="s">
        <v>13</v>
      </c>
      <c r="V87" s="198" t="s">
        <v>117</v>
      </c>
      <c r="W87" s="125" t="s">
        <v>2412</v>
      </c>
      <c r="X87" s="203" t="s">
        <v>13</v>
      </c>
    </row>
    <row r="88" spans="3:24" ht="400.2" customHeight="1">
      <c r="C88" s="1482"/>
      <c r="D88" s="1483"/>
      <c r="E88" s="10" t="s">
        <v>6</v>
      </c>
      <c r="F88" s="188" t="s">
        <v>2328</v>
      </c>
      <c r="G88" s="363" t="s">
        <v>8</v>
      </c>
      <c r="H88" s="314" t="s">
        <v>108</v>
      </c>
      <c r="I88" s="408" t="s">
        <v>10</v>
      </c>
      <c r="J88" s="555" t="s">
        <v>10</v>
      </c>
      <c r="K88" s="409" t="s">
        <v>109</v>
      </c>
      <c r="L88" s="472">
        <v>2</v>
      </c>
      <c r="M88" s="472">
        <v>4</v>
      </c>
      <c r="N88" s="553">
        <f t="shared" si="5"/>
        <v>8</v>
      </c>
      <c r="O88" s="950" t="str">
        <f t="shared" si="6"/>
        <v>MEDIO</v>
      </c>
      <c r="P88" s="639">
        <v>25</v>
      </c>
      <c r="Q88" s="553">
        <f t="shared" si="7"/>
        <v>200</v>
      </c>
      <c r="R88" s="961" t="str">
        <f t="shared" si="8"/>
        <v>II</v>
      </c>
      <c r="S88" s="246" t="str">
        <f t="shared" si="9"/>
        <v>ACEPTABLE CON CONTROL ESPECIFICO</v>
      </c>
      <c r="T88" s="201" t="s">
        <v>13</v>
      </c>
      <c r="U88" s="201" t="s">
        <v>13</v>
      </c>
      <c r="V88" s="201" t="s">
        <v>13</v>
      </c>
      <c r="W88" s="127" t="s">
        <v>2413</v>
      </c>
      <c r="X88" s="323" t="s">
        <v>10</v>
      </c>
    </row>
    <row r="89" spans="3:24" ht="400.2" customHeight="1">
      <c r="C89" s="1482"/>
      <c r="D89" s="1483"/>
      <c r="E89" s="10" t="s">
        <v>6</v>
      </c>
      <c r="F89" s="34" t="s">
        <v>2265</v>
      </c>
      <c r="G89" s="363" t="s">
        <v>20</v>
      </c>
      <c r="H89" s="308" t="s">
        <v>31</v>
      </c>
      <c r="I89" s="417" t="s">
        <v>11</v>
      </c>
      <c r="J89" s="417" t="s">
        <v>110</v>
      </c>
      <c r="K89" s="417" t="s">
        <v>1378</v>
      </c>
      <c r="L89" s="472">
        <v>2</v>
      </c>
      <c r="M89" s="472">
        <v>2</v>
      </c>
      <c r="N89" s="553">
        <f t="shared" si="5"/>
        <v>4</v>
      </c>
      <c r="O89" s="950" t="str">
        <f t="shared" si="6"/>
        <v>BAJO</v>
      </c>
      <c r="P89" s="639">
        <v>100</v>
      </c>
      <c r="Q89" s="553">
        <f t="shared" si="7"/>
        <v>400</v>
      </c>
      <c r="R89" s="961" t="str">
        <f t="shared" si="8"/>
        <v>II</v>
      </c>
      <c r="S89" s="246" t="str">
        <f t="shared" si="9"/>
        <v>ACEPTABLE CON CONTROL ESPECIFICO</v>
      </c>
      <c r="T89" s="198" t="s">
        <v>13</v>
      </c>
      <c r="U89" s="198" t="s">
        <v>13</v>
      </c>
      <c r="V89" s="198" t="s">
        <v>114</v>
      </c>
      <c r="W89" s="130" t="s">
        <v>1899</v>
      </c>
      <c r="X89" s="202" t="s">
        <v>13</v>
      </c>
    </row>
    <row r="90" spans="3:24" ht="400.2" customHeight="1">
      <c r="C90" s="1482"/>
      <c r="D90" s="1483"/>
      <c r="E90" s="10" t="s">
        <v>6</v>
      </c>
      <c r="F90" s="188" t="s">
        <v>3767</v>
      </c>
      <c r="G90" s="363" t="s">
        <v>33</v>
      </c>
      <c r="H90" s="314" t="s">
        <v>3766</v>
      </c>
      <c r="I90" s="409" t="s">
        <v>11</v>
      </c>
      <c r="J90" s="555" t="s">
        <v>1086</v>
      </c>
      <c r="K90" s="409" t="s">
        <v>1150</v>
      </c>
      <c r="L90" s="472">
        <v>2</v>
      </c>
      <c r="M90" s="472">
        <v>2</v>
      </c>
      <c r="N90" s="553">
        <f t="shared" si="5"/>
        <v>4</v>
      </c>
      <c r="O90" s="950" t="str">
        <f t="shared" si="6"/>
        <v>BAJO</v>
      </c>
      <c r="P90" s="639">
        <v>25</v>
      </c>
      <c r="Q90" s="553">
        <f t="shared" si="7"/>
        <v>100</v>
      </c>
      <c r="R90" s="961" t="str">
        <f t="shared" si="8"/>
        <v>III</v>
      </c>
      <c r="S90" s="246" t="str">
        <f t="shared" si="9"/>
        <v>MEJORABLE</v>
      </c>
      <c r="T90" s="201" t="s">
        <v>26</v>
      </c>
      <c r="U90" s="201" t="s">
        <v>26</v>
      </c>
      <c r="V90" s="201" t="s">
        <v>1188</v>
      </c>
      <c r="W90" s="127" t="s">
        <v>3847</v>
      </c>
      <c r="X90" s="323" t="s">
        <v>1190</v>
      </c>
    </row>
    <row r="91" spans="3:24" ht="400.2" customHeight="1">
      <c r="C91" s="1482"/>
      <c r="D91" s="1483"/>
      <c r="E91" s="10" t="s">
        <v>6</v>
      </c>
      <c r="F91" s="188" t="s">
        <v>3845</v>
      </c>
      <c r="G91" s="363" t="s">
        <v>25</v>
      </c>
      <c r="H91" s="314" t="s">
        <v>1192</v>
      </c>
      <c r="I91" s="408" t="s">
        <v>1030</v>
      </c>
      <c r="J91" s="555" t="s">
        <v>1031</v>
      </c>
      <c r="K91" s="409" t="s">
        <v>1122</v>
      </c>
      <c r="L91" s="472">
        <v>2</v>
      </c>
      <c r="M91" s="472">
        <v>2</v>
      </c>
      <c r="N91" s="553">
        <f t="shared" si="5"/>
        <v>4</v>
      </c>
      <c r="O91" s="950" t="str">
        <f t="shared" si="6"/>
        <v>BAJO</v>
      </c>
      <c r="P91" s="639">
        <v>25</v>
      </c>
      <c r="Q91" s="553">
        <f t="shared" si="7"/>
        <v>100</v>
      </c>
      <c r="R91" s="961" t="str">
        <f t="shared" si="8"/>
        <v>III</v>
      </c>
      <c r="S91" s="246" t="str">
        <f t="shared" si="9"/>
        <v>MEJORABLE</v>
      </c>
      <c r="T91" s="201" t="s">
        <v>26</v>
      </c>
      <c r="U91" s="201" t="s">
        <v>26</v>
      </c>
      <c r="V91" s="201" t="s">
        <v>1193</v>
      </c>
      <c r="W91" s="127" t="s">
        <v>3846</v>
      </c>
      <c r="X91" s="323" t="s">
        <v>1123</v>
      </c>
    </row>
    <row r="92" spans="3:24" ht="400.2" customHeight="1">
      <c r="C92" s="1482"/>
      <c r="D92" s="1483"/>
      <c r="E92" s="10" t="s">
        <v>6</v>
      </c>
      <c r="F92" s="5" t="s">
        <v>2331</v>
      </c>
      <c r="G92" s="363" t="s">
        <v>25</v>
      </c>
      <c r="H92" s="184" t="s">
        <v>1124</v>
      </c>
      <c r="I92" s="552" t="s">
        <v>1028</v>
      </c>
      <c r="J92" s="552" t="s">
        <v>1028</v>
      </c>
      <c r="K92" s="552" t="s">
        <v>1122</v>
      </c>
      <c r="L92" s="472">
        <v>2</v>
      </c>
      <c r="M92" s="472">
        <v>2</v>
      </c>
      <c r="N92" s="553">
        <f t="shared" si="5"/>
        <v>4</v>
      </c>
      <c r="O92" s="950" t="str">
        <f t="shared" si="6"/>
        <v>BAJO</v>
      </c>
      <c r="P92" s="639">
        <v>25</v>
      </c>
      <c r="Q92" s="553">
        <f t="shared" si="7"/>
        <v>100</v>
      </c>
      <c r="R92" s="961" t="str">
        <f t="shared" si="8"/>
        <v>III</v>
      </c>
      <c r="S92" s="246" t="str">
        <f t="shared" si="9"/>
        <v>MEJORABLE</v>
      </c>
      <c r="T92" s="179" t="s">
        <v>14</v>
      </c>
      <c r="U92" s="179" t="s">
        <v>14</v>
      </c>
      <c r="V92" s="179" t="s">
        <v>13</v>
      </c>
      <c r="W92" s="129" t="s">
        <v>2414</v>
      </c>
      <c r="X92" s="183" t="s">
        <v>14</v>
      </c>
    </row>
    <row r="93" spans="3:24" ht="400.2" customHeight="1">
      <c r="C93" s="1482"/>
      <c r="D93" s="1483"/>
      <c r="E93" s="10" t="s">
        <v>6</v>
      </c>
      <c r="F93" s="184" t="s">
        <v>2332</v>
      </c>
      <c r="G93" s="363" t="s">
        <v>25</v>
      </c>
      <c r="H93" s="184" t="s">
        <v>1271</v>
      </c>
      <c r="I93" s="552" t="s">
        <v>1128</v>
      </c>
      <c r="J93" s="552" t="s">
        <v>1129</v>
      </c>
      <c r="K93" s="552" t="s">
        <v>1130</v>
      </c>
      <c r="L93" s="472">
        <v>2</v>
      </c>
      <c r="M93" s="472">
        <v>2</v>
      </c>
      <c r="N93" s="553">
        <f t="shared" si="5"/>
        <v>4</v>
      </c>
      <c r="O93" s="950" t="str">
        <f t="shared" si="6"/>
        <v>BAJO</v>
      </c>
      <c r="P93" s="639">
        <v>25</v>
      </c>
      <c r="Q93" s="553">
        <f t="shared" si="7"/>
        <v>100</v>
      </c>
      <c r="R93" s="961" t="str">
        <f t="shared" si="8"/>
        <v>III</v>
      </c>
      <c r="S93" s="246" t="str">
        <f t="shared" si="9"/>
        <v>MEJORABLE</v>
      </c>
      <c r="T93" s="198" t="s">
        <v>14</v>
      </c>
      <c r="U93" s="198" t="s">
        <v>14</v>
      </c>
      <c r="V93" s="198" t="s">
        <v>14</v>
      </c>
      <c r="W93" s="129" t="s">
        <v>2191</v>
      </c>
      <c r="X93" s="203" t="s">
        <v>14</v>
      </c>
    </row>
    <row r="94" spans="3:24" ht="400.2" customHeight="1">
      <c r="C94" s="1482"/>
      <c r="D94" s="1483"/>
      <c r="E94" s="10" t="s">
        <v>6</v>
      </c>
      <c r="F94" s="184" t="s">
        <v>2333</v>
      </c>
      <c r="G94" s="363" t="s">
        <v>25</v>
      </c>
      <c r="H94" s="184" t="s">
        <v>1131</v>
      </c>
      <c r="I94" s="552" t="s">
        <v>1133</v>
      </c>
      <c r="J94" s="552" t="s">
        <v>1132</v>
      </c>
      <c r="K94" s="552" t="s">
        <v>1134</v>
      </c>
      <c r="L94" s="472">
        <v>2</v>
      </c>
      <c r="M94" s="472">
        <v>2</v>
      </c>
      <c r="N94" s="553">
        <f>+L94*M94</f>
        <v>4</v>
      </c>
      <c r="O94" s="950" t="str">
        <f t="shared" si="6"/>
        <v>BAJO</v>
      </c>
      <c r="P94" s="639">
        <v>25</v>
      </c>
      <c r="Q94" s="553">
        <f>+N94*P94</f>
        <v>100</v>
      </c>
      <c r="R94" s="961" t="str">
        <f>IF(Q94&gt;=600,"I",IF(Q94&gt;=150,"II",IF(Q94&gt;=40,"III",IF(Q94&gt;=20,"IV"))))</f>
        <v>III</v>
      </c>
      <c r="S94" s="246" t="str">
        <f>IF(Q94&gt;=600,"NO ACEPTABLE",IF(Q94&gt;=150,"ACEPTABLE CON CONTROL ESPECIFICO",IF(Q94&gt;=40,"MEJORABLE",IF(Q94&gt;=20,"ACEPTABLE"))))</f>
        <v>MEJORABLE</v>
      </c>
      <c r="T94" s="198" t="s">
        <v>14</v>
      </c>
      <c r="U94" s="198" t="s">
        <v>14</v>
      </c>
      <c r="V94" s="198" t="s">
        <v>14</v>
      </c>
      <c r="W94" s="129" t="s">
        <v>2415</v>
      </c>
      <c r="X94" s="203" t="s">
        <v>14</v>
      </c>
    </row>
    <row r="95" spans="3:24" ht="400.2" customHeight="1">
      <c r="C95" s="1482"/>
      <c r="D95" s="1483"/>
      <c r="E95" s="10" t="s">
        <v>6</v>
      </c>
      <c r="F95" s="184" t="s">
        <v>2334</v>
      </c>
      <c r="G95" s="363" t="s">
        <v>25</v>
      </c>
      <c r="H95" s="184" t="s">
        <v>103</v>
      </c>
      <c r="I95" s="552" t="s">
        <v>1030</v>
      </c>
      <c r="J95" s="552" t="s">
        <v>1126</v>
      </c>
      <c r="K95" s="552" t="s">
        <v>1122</v>
      </c>
      <c r="L95" s="472">
        <v>2</v>
      </c>
      <c r="M95" s="472">
        <v>2</v>
      </c>
      <c r="N95" s="553">
        <f>+L95*M95</f>
        <v>4</v>
      </c>
      <c r="O95" s="950" t="str">
        <f t="shared" si="6"/>
        <v>BAJO</v>
      </c>
      <c r="P95" s="639">
        <v>25</v>
      </c>
      <c r="Q95" s="553">
        <f>+N95*P95</f>
        <v>100</v>
      </c>
      <c r="R95" s="961" t="str">
        <f>IF(Q95&gt;=600,"I",IF(Q95&gt;=150,"II",IF(Q95&gt;=40,"III",IF(Q95&gt;=20,"IV"))))</f>
        <v>III</v>
      </c>
      <c r="S95" s="246" t="str">
        <f>IF(Q95&gt;=600,"NO ACEPTABLE",IF(Q95&gt;=150,"ACEPTABLE CON CONTROL ESPECIFICO",IF(Q95&gt;=40,"MEJORABLE",IF(Q95&gt;=20,"ACEPTABLE"))))</f>
        <v>MEJORABLE</v>
      </c>
      <c r="T95" s="198" t="s">
        <v>14</v>
      </c>
      <c r="U95" s="198" t="s">
        <v>14</v>
      </c>
      <c r="V95" s="198" t="s">
        <v>14</v>
      </c>
      <c r="W95" s="129" t="s">
        <v>2416</v>
      </c>
      <c r="X95" s="203" t="s">
        <v>14</v>
      </c>
    </row>
    <row r="96" spans="3:24" ht="400.2" customHeight="1">
      <c r="C96" s="1482"/>
      <c r="D96" s="1483"/>
      <c r="E96" s="10" t="s">
        <v>6</v>
      </c>
      <c r="F96" s="179" t="s">
        <v>51</v>
      </c>
      <c r="G96" s="363" t="s">
        <v>20</v>
      </c>
      <c r="H96" s="178" t="s">
        <v>52</v>
      </c>
      <c r="I96" s="417" t="s">
        <v>11</v>
      </c>
      <c r="J96" s="417" t="s">
        <v>11</v>
      </c>
      <c r="K96" s="417" t="s">
        <v>11</v>
      </c>
      <c r="L96" s="472">
        <v>2</v>
      </c>
      <c r="M96" s="472">
        <v>2</v>
      </c>
      <c r="N96" s="553">
        <f t="shared" si="5"/>
        <v>4</v>
      </c>
      <c r="O96" s="950" t="str">
        <f t="shared" si="6"/>
        <v>BAJO</v>
      </c>
      <c r="P96" s="639">
        <v>100</v>
      </c>
      <c r="Q96" s="553">
        <f t="shared" si="7"/>
        <v>400</v>
      </c>
      <c r="R96" s="961" t="str">
        <f t="shared" si="8"/>
        <v>II</v>
      </c>
      <c r="S96" s="246" t="str">
        <f t="shared" si="9"/>
        <v>ACEPTABLE CON CONTROL ESPECIFICO</v>
      </c>
      <c r="T96" s="179" t="s">
        <v>13</v>
      </c>
      <c r="U96" s="179" t="s">
        <v>13</v>
      </c>
      <c r="V96" s="179" t="s">
        <v>13</v>
      </c>
      <c r="W96" s="129" t="s">
        <v>2417</v>
      </c>
      <c r="X96" s="183" t="s">
        <v>13</v>
      </c>
    </row>
    <row r="97" spans="3:24" ht="400.2" customHeight="1">
      <c r="C97" s="1482"/>
      <c r="D97" s="1483"/>
      <c r="E97" s="10" t="s">
        <v>157</v>
      </c>
      <c r="F97" s="356" t="s">
        <v>4161</v>
      </c>
      <c r="G97" s="363" t="s">
        <v>33</v>
      </c>
      <c r="H97" s="194" t="s">
        <v>3766</v>
      </c>
      <c r="I97" s="195" t="s">
        <v>11</v>
      </c>
      <c r="J97" s="322" t="s">
        <v>1086</v>
      </c>
      <c r="K97" s="195" t="s">
        <v>1150</v>
      </c>
      <c r="L97" s="472">
        <v>2</v>
      </c>
      <c r="M97" s="472">
        <v>2</v>
      </c>
      <c r="N97" s="272">
        <f t="shared" si="5"/>
        <v>4</v>
      </c>
      <c r="O97" s="950" t="str">
        <f t="shared" si="6"/>
        <v>BAJO</v>
      </c>
      <c r="P97" s="639">
        <v>25</v>
      </c>
      <c r="Q97" s="272">
        <f t="shared" si="7"/>
        <v>100</v>
      </c>
      <c r="R97" s="274" t="str">
        <f t="shared" si="8"/>
        <v>III</v>
      </c>
      <c r="S97" s="730" t="str">
        <f t="shared" si="9"/>
        <v>MEJORABLE</v>
      </c>
      <c r="T97" s="179" t="s">
        <v>13</v>
      </c>
      <c r="U97" s="179" t="s">
        <v>13</v>
      </c>
      <c r="V97" s="179" t="s">
        <v>13</v>
      </c>
      <c r="W97" s="9" t="s">
        <v>4103</v>
      </c>
      <c r="X97" s="203" t="s">
        <v>1190</v>
      </c>
    </row>
    <row r="98" spans="3:24" ht="400.2" customHeight="1">
      <c r="C98" s="1482"/>
      <c r="D98" s="1483"/>
      <c r="E98" s="10" t="s">
        <v>157</v>
      </c>
      <c r="F98" s="138" t="s">
        <v>4136</v>
      </c>
      <c r="G98" s="363" t="s">
        <v>25</v>
      </c>
      <c r="H98" s="194" t="s">
        <v>4137</v>
      </c>
      <c r="I98" s="195" t="s">
        <v>11</v>
      </c>
      <c r="J98" s="195" t="s">
        <v>11</v>
      </c>
      <c r="K98" s="195" t="s">
        <v>4138</v>
      </c>
      <c r="L98" s="472">
        <v>2</v>
      </c>
      <c r="M98" s="472">
        <v>2</v>
      </c>
      <c r="N98" s="272">
        <f t="shared" si="5"/>
        <v>4</v>
      </c>
      <c r="O98" s="950" t="str">
        <f t="shared" si="6"/>
        <v>BAJO</v>
      </c>
      <c r="P98" s="639">
        <v>25</v>
      </c>
      <c r="Q98" s="272">
        <f t="shared" si="7"/>
        <v>100</v>
      </c>
      <c r="R98" s="274" t="str">
        <f t="shared" si="8"/>
        <v>III</v>
      </c>
      <c r="S98" s="730" t="str">
        <f t="shared" si="9"/>
        <v>MEJORABLE</v>
      </c>
      <c r="T98" s="179" t="s">
        <v>13</v>
      </c>
      <c r="U98" s="179" t="s">
        <v>13</v>
      </c>
      <c r="V98" s="179" t="s">
        <v>13</v>
      </c>
      <c r="W98" s="731" t="s">
        <v>4141</v>
      </c>
      <c r="X98" s="183" t="s">
        <v>14</v>
      </c>
    </row>
    <row r="99" spans="3:24" ht="400.2" customHeight="1">
      <c r="C99" s="1482"/>
      <c r="D99" s="1483"/>
      <c r="E99" s="10" t="s">
        <v>157</v>
      </c>
      <c r="F99" s="138" t="s">
        <v>4142</v>
      </c>
      <c r="G99" s="363" t="s">
        <v>3871</v>
      </c>
      <c r="H99" s="194" t="s">
        <v>4162</v>
      </c>
      <c r="I99" s="179" t="s">
        <v>10</v>
      </c>
      <c r="J99" s="195" t="s">
        <v>11</v>
      </c>
      <c r="K99" s="195" t="s">
        <v>11</v>
      </c>
      <c r="L99" s="472">
        <v>2</v>
      </c>
      <c r="M99" s="472">
        <v>2</v>
      </c>
      <c r="N99" s="272">
        <f t="shared" si="5"/>
        <v>4</v>
      </c>
      <c r="O99" s="950" t="str">
        <f t="shared" si="6"/>
        <v>BAJO</v>
      </c>
      <c r="P99" s="639">
        <v>25</v>
      </c>
      <c r="Q99" s="272">
        <f t="shared" si="7"/>
        <v>100</v>
      </c>
      <c r="R99" s="274" t="str">
        <f t="shared" si="8"/>
        <v>III</v>
      </c>
      <c r="S99" s="730" t="str">
        <f t="shared" si="9"/>
        <v>MEJORABLE</v>
      </c>
      <c r="T99" s="179" t="s">
        <v>13</v>
      </c>
      <c r="U99" s="179" t="s">
        <v>13</v>
      </c>
      <c r="V99" s="179" t="s">
        <v>13</v>
      </c>
      <c r="W99" s="9" t="s">
        <v>4144</v>
      </c>
      <c r="X99" s="203" t="s">
        <v>4145</v>
      </c>
    </row>
    <row r="100" spans="3:24" ht="400.2" customHeight="1">
      <c r="C100" s="1482"/>
      <c r="D100" s="1483"/>
      <c r="E100" s="10" t="s">
        <v>157</v>
      </c>
      <c r="F100" s="138" t="s">
        <v>4146</v>
      </c>
      <c r="G100" s="363" t="s">
        <v>3871</v>
      </c>
      <c r="H100" s="194" t="s">
        <v>4163</v>
      </c>
      <c r="I100" s="179" t="s">
        <v>10</v>
      </c>
      <c r="J100" s="195" t="s">
        <v>11</v>
      </c>
      <c r="K100" s="195" t="s">
        <v>4147</v>
      </c>
      <c r="L100" s="472">
        <v>2</v>
      </c>
      <c r="M100" s="472">
        <v>2</v>
      </c>
      <c r="N100" s="272">
        <f t="shared" si="5"/>
        <v>4</v>
      </c>
      <c r="O100" s="950" t="str">
        <f t="shared" si="6"/>
        <v>BAJO</v>
      </c>
      <c r="P100" s="639">
        <v>25</v>
      </c>
      <c r="Q100" s="272">
        <f t="shared" si="7"/>
        <v>100</v>
      </c>
      <c r="R100" s="274" t="str">
        <f t="shared" si="8"/>
        <v>III</v>
      </c>
      <c r="S100" s="730" t="str">
        <f t="shared" si="9"/>
        <v>MEJORABLE</v>
      </c>
      <c r="T100" s="179" t="s">
        <v>13</v>
      </c>
      <c r="U100" s="179" t="s">
        <v>13</v>
      </c>
      <c r="V100" s="179" t="s">
        <v>13</v>
      </c>
      <c r="W100" s="9" t="s">
        <v>4144</v>
      </c>
      <c r="X100" s="203" t="s">
        <v>4145</v>
      </c>
    </row>
    <row r="101" spans="3:24" ht="400.2" customHeight="1">
      <c r="C101" s="1482"/>
      <c r="D101" s="1483"/>
      <c r="E101" s="10" t="s">
        <v>157</v>
      </c>
      <c r="F101" s="138" t="s">
        <v>4164</v>
      </c>
      <c r="G101" s="363" t="s">
        <v>219</v>
      </c>
      <c r="H101" s="194" t="s">
        <v>4165</v>
      </c>
      <c r="I101" s="179" t="s">
        <v>10</v>
      </c>
      <c r="J101" s="195" t="s">
        <v>11</v>
      </c>
      <c r="K101" s="195" t="s">
        <v>11</v>
      </c>
      <c r="L101" s="472">
        <v>2</v>
      </c>
      <c r="M101" s="472">
        <v>2</v>
      </c>
      <c r="N101" s="272">
        <f t="shared" si="5"/>
        <v>4</v>
      </c>
      <c r="O101" s="950" t="str">
        <f t="shared" si="6"/>
        <v>BAJO</v>
      </c>
      <c r="P101" s="639">
        <v>25</v>
      </c>
      <c r="Q101" s="272">
        <f t="shared" si="7"/>
        <v>100</v>
      </c>
      <c r="R101" s="274" t="str">
        <f t="shared" si="8"/>
        <v>III</v>
      </c>
      <c r="S101" s="730" t="str">
        <f t="shared" si="9"/>
        <v>MEJORABLE</v>
      </c>
      <c r="T101" s="179" t="s">
        <v>13</v>
      </c>
      <c r="U101" s="179" t="s">
        <v>13</v>
      </c>
      <c r="V101" s="179" t="s">
        <v>13</v>
      </c>
      <c r="W101" s="9" t="s">
        <v>4166</v>
      </c>
      <c r="X101" s="183" t="s">
        <v>14</v>
      </c>
    </row>
    <row r="102" spans="3:24" ht="400.2" customHeight="1">
      <c r="C102" s="1450" t="s">
        <v>3837</v>
      </c>
      <c r="D102" s="1451"/>
      <c r="E102" s="363" t="s">
        <v>6</v>
      </c>
      <c r="F102" s="5" t="s">
        <v>2252</v>
      </c>
      <c r="G102" s="363" t="s">
        <v>8</v>
      </c>
      <c r="H102" s="178" t="s">
        <v>9</v>
      </c>
      <c r="I102" s="416" t="s">
        <v>11</v>
      </c>
      <c r="J102" s="416" t="s">
        <v>11</v>
      </c>
      <c r="K102" s="416" t="s">
        <v>11</v>
      </c>
      <c r="L102" s="472">
        <v>2</v>
      </c>
      <c r="M102" s="472">
        <v>4</v>
      </c>
      <c r="N102" s="553">
        <f t="shared" si="5"/>
        <v>8</v>
      </c>
      <c r="O102" s="950" t="str">
        <f t="shared" si="6"/>
        <v>MEDIO</v>
      </c>
      <c r="P102" s="639">
        <v>25</v>
      </c>
      <c r="Q102" s="553">
        <f t="shared" si="7"/>
        <v>200</v>
      </c>
      <c r="R102" s="961" t="str">
        <f t="shared" si="8"/>
        <v>II</v>
      </c>
      <c r="S102" s="246" t="str">
        <f t="shared" si="9"/>
        <v>ACEPTABLE CON CONTROL ESPECIFICO</v>
      </c>
      <c r="T102" s="179" t="s">
        <v>13</v>
      </c>
      <c r="U102" s="179" t="s">
        <v>14</v>
      </c>
      <c r="V102" s="179" t="s">
        <v>14</v>
      </c>
      <c r="W102" s="129" t="s">
        <v>2418</v>
      </c>
      <c r="X102" s="183" t="s">
        <v>13</v>
      </c>
    </row>
    <row r="103" spans="3:24" ht="400.2" customHeight="1">
      <c r="C103" s="1450"/>
      <c r="D103" s="1451"/>
      <c r="E103" s="363" t="s">
        <v>6</v>
      </c>
      <c r="F103" s="5" t="s">
        <v>2253</v>
      </c>
      <c r="G103" s="363" t="s">
        <v>8</v>
      </c>
      <c r="H103" s="179" t="s">
        <v>155</v>
      </c>
      <c r="I103" s="416" t="s">
        <v>11</v>
      </c>
      <c r="J103" s="416" t="s">
        <v>11</v>
      </c>
      <c r="K103" s="416" t="s">
        <v>11</v>
      </c>
      <c r="L103" s="472">
        <v>2</v>
      </c>
      <c r="M103" s="472">
        <v>4</v>
      </c>
      <c r="N103" s="553">
        <f t="shared" si="5"/>
        <v>8</v>
      </c>
      <c r="O103" s="950" t="str">
        <f t="shared" si="6"/>
        <v>MEDIO</v>
      </c>
      <c r="P103" s="639">
        <v>25</v>
      </c>
      <c r="Q103" s="553">
        <f t="shared" si="7"/>
        <v>200</v>
      </c>
      <c r="R103" s="961" t="str">
        <f t="shared" si="8"/>
        <v>II</v>
      </c>
      <c r="S103" s="246" t="str">
        <f t="shared" si="9"/>
        <v>ACEPTABLE CON CONTROL ESPECIFICO</v>
      </c>
      <c r="T103" s="179" t="s">
        <v>14</v>
      </c>
      <c r="U103" s="179" t="s">
        <v>14</v>
      </c>
      <c r="V103" s="179" t="s">
        <v>14</v>
      </c>
      <c r="W103" s="129" t="s">
        <v>2419</v>
      </c>
      <c r="X103" s="183" t="s">
        <v>13</v>
      </c>
    </row>
    <row r="104" spans="3:24" ht="400.2" customHeight="1">
      <c r="C104" s="1450"/>
      <c r="D104" s="1451"/>
      <c r="E104" s="363" t="s">
        <v>6</v>
      </c>
      <c r="F104" s="5" t="s">
        <v>2254</v>
      </c>
      <c r="G104" s="363" t="s">
        <v>17</v>
      </c>
      <c r="H104" s="179" t="s">
        <v>18</v>
      </c>
      <c r="I104" s="416" t="s">
        <v>11</v>
      </c>
      <c r="J104" s="416" t="s">
        <v>11</v>
      </c>
      <c r="K104" s="416" t="s">
        <v>11</v>
      </c>
      <c r="L104" s="472">
        <v>2</v>
      </c>
      <c r="M104" s="472">
        <v>2</v>
      </c>
      <c r="N104" s="553">
        <f t="shared" si="5"/>
        <v>4</v>
      </c>
      <c r="O104" s="950" t="str">
        <f t="shared" si="6"/>
        <v>BAJO</v>
      </c>
      <c r="P104" s="639">
        <v>25</v>
      </c>
      <c r="Q104" s="553">
        <f t="shared" si="7"/>
        <v>100</v>
      </c>
      <c r="R104" s="961" t="str">
        <f t="shared" si="8"/>
        <v>III</v>
      </c>
      <c r="S104" s="246" t="str">
        <f t="shared" si="9"/>
        <v>MEJORABLE</v>
      </c>
      <c r="T104" s="180" t="s">
        <v>13</v>
      </c>
      <c r="U104" s="179" t="s">
        <v>14</v>
      </c>
      <c r="V104" s="178" t="s">
        <v>14</v>
      </c>
      <c r="W104" s="129" t="s">
        <v>2420</v>
      </c>
      <c r="X104" s="183" t="s">
        <v>13</v>
      </c>
    </row>
    <row r="105" spans="3:24" ht="400.2" customHeight="1">
      <c r="C105" s="1450"/>
      <c r="D105" s="1451"/>
      <c r="E105" s="363" t="s">
        <v>157</v>
      </c>
      <c r="F105" s="188" t="s">
        <v>2255</v>
      </c>
      <c r="G105" s="363" t="s">
        <v>20</v>
      </c>
      <c r="H105" s="179" t="s">
        <v>21</v>
      </c>
      <c r="I105" s="416" t="s">
        <v>11</v>
      </c>
      <c r="J105" s="416" t="s">
        <v>11</v>
      </c>
      <c r="K105" s="416" t="s">
        <v>11</v>
      </c>
      <c r="L105" s="472">
        <v>2</v>
      </c>
      <c r="M105" s="472">
        <v>2</v>
      </c>
      <c r="N105" s="553">
        <f t="shared" si="5"/>
        <v>4</v>
      </c>
      <c r="O105" s="950" t="str">
        <f t="shared" si="6"/>
        <v>BAJO</v>
      </c>
      <c r="P105" s="639">
        <v>25</v>
      </c>
      <c r="Q105" s="553">
        <f t="shared" si="7"/>
        <v>100</v>
      </c>
      <c r="R105" s="961" t="str">
        <f t="shared" si="8"/>
        <v>III</v>
      </c>
      <c r="S105" s="246" t="str">
        <f t="shared" si="9"/>
        <v>MEJORABLE</v>
      </c>
      <c r="T105" s="180" t="s">
        <v>13</v>
      </c>
      <c r="U105" s="179" t="s">
        <v>14</v>
      </c>
      <c r="V105" s="179" t="s">
        <v>22</v>
      </c>
      <c r="W105" s="125" t="s">
        <v>2421</v>
      </c>
      <c r="X105" s="183" t="s">
        <v>13</v>
      </c>
    </row>
    <row r="106" spans="3:24" ht="400.2" customHeight="1">
      <c r="C106" s="1450"/>
      <c r="D106" s="1451"/>
      <c r="E106" s="363" t="s">
        <v>157</v>
      </c>
      <c r="F106" s="188" t="s">
        <v>2256</v>
      </c>
      <c r="G106" s="363" t="s">
        <v>33</v>
      </c>
      <c r="H106" s="178" t="s">
        <v>34</v>
      </c>
      <c r="I106" s="416" t="s">
        <v>11</v>
      </c>
      <c r="J106" s="416" t="s">
        <v>11</v>
      </c>
      <c r="K106" s="416" t="s">
        <v>11</v>
      </c>
      <c r="L106" s="472">
        <v>2</v>
      </c>
      <c r="M106" s="472">
        <v>2</v>
      </c>
      <c r="N106" s="553">
        <f t="shared" si="5"/>
        <v>4</v>
      </c>
      <c r="O106" s="950" t="str">
        <f t="shared" si="6"/>
        <v>BAJO</v>
      </c>
      <c r="P106" s="639">
        <v>25</v>
      </c>
      <c r="Q106" s="553">
        <f t="shared" si="7"/>
        <v>100</v>
      </c>
      <c r="R106" s="961" t="str">
        <f t="shared" si="8"/>
        <v>III</v>
      </c>
      <c r="S106" s="246" t="str">
        <f t="shared" si="9"/>
        <v>MEJORABLE</v>
      </c>
      <c r="T106" s="179" t="s">
        <v>13</v>
      </c>
      <c r="U106" s="179" t="s">
        <v>13</v>
      </c>
      <c r="V106" s="179" t="s">
        <v>13</v>
      </c>
      <c r="W106" s="129" t="s">
        <v>2422</v>
      </c>
      <c r="X106" s="183" t="s">
        <v>13</v>
      </c>
    </row>
    <row r="107" spans="3:24" ht="400.2" customHeight="1">
      <c r="C107" s="1450"/>
      <c r="D107" s="1451"/>
      <c r="E107" s="363" t="s">
        <v>6</v>
      </c>
      <c r="F107" s="34" t="s">
        <v>2257</v>
      </c>
      <c r="G107" s="363" t="s">
        <v>33</v>
      </c>
      <c r="H107" s="179" t="s">
        <v>160</v>
      </c>
      <c r="I107" s="416" t="s">
        <v>11</v>
      </c>
      <c r="J107" s="416" t="s">
        <v>11</v>
      </c>
      <c r="K107" s="416" t="s">
        <v>11</v>
      </c>
      <c r="L107" s="472">
        <v>2</v>
      </c>
      <c r="M107" s="472">
        <v>2</v>
      </c>
      <c r="N107" s="553">
        <f t="shared" si="5"/>
        <v>4</v>
      </c>
      <c r="O107" s="950" t="str">
        <f t="shared" si="6"/>
        <v>BAJO</v>
      </c>
      <c r="P107" s="639">
        <v>25</v>
      </c>
      <c r="Q107" s="553">
        <f t="shared" si="7"/>
        <v>100</v>
      </c>
      <c r="R107" s="961" t="str">
        <f t="shared" si="8"/>
        <v>III</v>
      </c>
      <c r="S107" s="246" t="str">
        <f t="shared" si="9"/>
        <v>MEJORABLE</v>
      </c>
      <c r="T107" s="179" t="s">
        <v>13</v>
      </c>
      <c r="U107" s="179" t="s">
        <v>13</v>
      </c>
      <c r="V107" s="179" t="s">
        <v>13</v>
      </c>
      <c r="W107" s="129" t="s">
        <v>2423</v>
      </c>
      <c r="X107" s="183" t="s">
        <v>162</v>
      </c>
    </row>
    <row r="108" spans="3:24" ht="400.2" customHeight="1">
      <c r="C108" s="1450"/>
      <c r="D108" s="1451"/>
      <c r="E108" s="363" t="s">
        <v>157</v>
      </c>
      <c r="F108" s="184" t="s">
        <v>2258</v>
      </c>
      <c r="G108" s="363" t="s">
        <v>39</v>
      </c>
      <c r="H108" s="184" t="s">
        <v>164</v>
      </c>
      <c r="I108" s="416" t="s">
        <v>11</v>
      </c>
      <c r="J108" s="416" t="s">
        <v>11</v>
      </c>
      <c r="K108" s="416" t="s">
        <v>11</v>
      </c>
      <c r="L108" s="472">
        <v>2</v>
      </c>
      <c r="M108" s="472">
        <v>2</v>
      </c>
      <c r="N108" s="553">
        <f t="shared" si="5"/>
        <v>4</v>
      </c>
      <c r="O108" s="950" t="str">
        <f t="shared" si="6"/>
        <v>BAJO</v>
      </c>
      <c r="P108" s="639">
        <v>25</v>
      </c>
      <c r="Q108" s="553">
        <f t="shared" si="7"/>
        <v>100</v>
      </c>
      <c r="R108" s="961" t="str">
        <f t="shared" si="8"/>
        <v>III</v>
      </c>
      <c r="S108" s="246" t="str">
        <f t="shared" si="9"/>
        <v>MEJORABLE</v>
      </c>
      <c r="T108" s="179" t="s">
        <v>13</v>
      </c>
      <c r="U108" s="179" t="s">
        <v>13</v>
      </c>
      <c r="V108" s="179" t="s">
        <v>13</v>
      </c>
      <c r="W108" s="129" t="s">
        <v>2424</v>
      </c>
      <c r="X108" s="183" t="s">
        <v>166</v>
      </c>
    </row>
    <row r="109" spans="3:24" ht="400.2" customHeight="1">
      <c r="C109" s="1450"/>
      <c r="D109" s="1451"/>
      <c r="E109" s="363" t="s">
        <v>157</v>
      </c>
      <c r="F109" s="184" t="s">
        <v>2259</v>
      </c>
      <c r="G109" s="363" t="s">
        <v>39</v>
      </c>
      <c r="H109" s="5" t="s">
        <v>1202</v>
      </c>
      <c r="I109" s="416" t="s">
        <v>11</v>
      </c>
      <c r="J109" s="416" t="s">
        <v>11</v>
      </c>
      <c r="K109" s="416" t="s">
        <v>11</v>
      </c>
      <c r="L109" s="472">
        <v>2</v>
      </c>
      <c r="M109" s="472">
        <v>2</v>
      </c>
      <c r="N109" s="553">
        <f t="shared" si="5"/>
        <v>4</v>
      </c>
      <c r="O109" s="950" t="str">
        <f t="shared" si="6"/>
        <v>BAJO</v>
      </c>
      <c r="P109" s="639">
        <v>25</v>
      </c>
      <c r="Q109" s="553">
        <f t="shared" si="7"/>
        <v>100</v>
      </c>
      <c r="R109" s="961" t="str">
        <f t="shared" si="8"/>
        <v>III</v>
      </c>
      <c r="S109" s="246" t="str">
        <f t="shared" si="9"/>
        <v>MEJORABLE</v>
      </c>
      <c r="T109" s="179" t="s">
        <v>13</v>
      </c>
      <c r="U109" s="179" t="s">
        <v>13</v>
      </c>
      <c r="V109" s="179" t="s">
        <v>13</v>
      </c>
      <c r="W109" s="129" t="s">
        <v>2425</v>
      </c>
      <c r="X109" s="183" t="s">
        <v>166</v>
      </c>
    </row>
    <row r="110" spans="3:24" ht="400.2" customHeight="1">
      <c r="C110" s="1450"/>
      <c r="D110" s="1451"/>
      <c r="E110" s="363" t="s">
        <v>6</v>
      </c>
      <c r="F110" s="5" t="s">
        <v>2260</v>
      </c>
      <c r="G110" s="363" t="s">
        <v>20</v>
      </c>
      <c r="H110" s="5" t="s">
        <v>41</v>
      </c>
      <c r="I110" s="416" t="s">
        <v>11</v>
      </c>
      <c r="J110" s="416" t="s">
        <v>11</v>
      </c>
      <c r="K110" s="416" t="s">
        <v>11</v>
      </c>
      <c r="L110" s="472">
        <v>2</v>
      </c>
      <c r="M110" s="472">
        <v>2</v>
      </c>
      <c r="N110" s="553">
        <f t="shared" si="5"/>
        <v>4</v>
      </c>
      <c r="O110" s="950" t="str">
        <f t="shared" si="6"/>
        <v>BAJO</v>
      </c>
      <c r="P110" s="639">
        <v>25</v>
      </c>
      <c r="Q110" s="553">
        <f t="shared" si="7"/>
        <v>100</v>
      </c>
      <c r="R110" s="961" t="str">
        <f t="shared" si="8"/>
        <v>III</v>
      </c>
      <c r="S110" s="246" t="str">
        <f t="shared" si="9"/>
        <v>MEJORABLE</v>
      </c>
      <c r="T110" s="179" t="s">
        <v>14</v>
      </c>
      <c r="U110" s="179" t="s">
        <v>14</v>
      </c>
      <c r="V110" s="179" t="s">
        <v>14</v>
      </c>
      <c r="W110" s="129" t="s">
        <v>2426</v>
      </c>
      <c r="X110" s="183" t="s">
        <v>13</v>
      </c>
    </row>
    <row r="111" spans="3:24" ht="180" customHeight="1">
      <c r="C111" s="1450"/>
      <c r="D111" s="1451"/>
      <c r="E111" s="363" t="s">
        <v>6</v>
      </c>
      <c r="F111" s="34" t="s">
        <v>2261</v>
      </c>
      <c r="G111" s="363" t="s">
        <v>1204</v>
      </c>
      <c r="H111" s="179" t="s">
        <v>167</v>
      </c>
      <c r="I111" s="416" t="s">
        <v>11</v>
      </c>
      <c r="J111" s="416" t="s">
        <v>11</v>
      </c>
      <c r="K111" s="416" t="s">
        <v>11</v>
      </c>
      <c r="L111" s="472">
        <v>2</v>
      </c>
      <c r="M111" s="472">
        <v>2</v>
      </c>
      <c r="N111" s="553">
        <f t="shared" si="5"/>
        <v>4</v>
      </c>
      <c r="O111" s="950" t="str">
        <f t="shared" si="6"/>
        <v>BAJO</v>
      </c>
      <c r="P111" s="639">
        <v>25</v>
      </c>
      <c r="Q111" s="553">
        <f t="shared" si="7"/>
        <v>100</v>
      </c>
      <c r="R111" s="961" t="str">
        <f t="shared" si="8"/>
        <v>III</v>
      </c>
      <c r="S111" s="246" t="str">
        <f t="shared" si="9"/>
        <v>MEJORABLE</v>
      </c>
      <c r="T111" s="179" t="s">
        <v>13</v>
      </c>
      <c r="U111" s="179" t="s">
        <v>14</v>
      </c>
      <c r="V111" s="179" t="s">
        <v>14</v>
      </c>
      <c r="W111" s="132" t="s">
        <v>2427</v>
      </c>
      <c r="X111" s="183" t="s">
        <v>13</v>
      </c>
    </row>
    <row r="112" spans="3:24" ht="180" customHeight="1">
      <c r="C112" s="1450"/>
      <c r="D112" s="1451"/>
      <c r="E112" s="363" t="s">
        <v>6</v>
      </c>
      <c r="F112" s="5" t="s">
        <v>2262</v>
      </c>
      <c r="G112" s="363" t="s">
        <v>8</v>
      </c>
      <c r="H112" s="179" t="s">
        <v>170</v>
      </c>
      <c r="I112" s="416" t="s">
        <v>11</v>
      </c>
      <c r="J112" s="416" t="s">
        <v>11</v>
      </c>
      <c r="K112" s="416" t="s">
        <v>11</v>
      </c>
      <c r="L112" s="472">
        <v>2</v>
      </c>
      <c r="M112" s="472">
        <v>4</v>
      </c>
      <c r="N112" s="553">
        <f t="shared" si="5"/>
        <v>8</v>
      </c>
      <c r="O112" s="950" t="str">
        <f t="shared" si="6"/>
        <v>MEDIO</v>
      </c>
      <c r="P112" s="639">
        <v>25</v>
      </c>
      <c r="Q112" s="553">
        <f t="shared" si="7"/>
        <v>200</v>
      </c>
      <c r="R112" s="961" t="str">
        <f t="shared" si="8"/>
        <v>II</v>
      </c>
      <c r="S112" s="246" t="str">
        <f t="shared" si="9"/>
        <v>ACEPTABLE CON CONTROL ESPECIFICO</v>
      </c>
      <c r="T112" s="179" t="s">
        <v>14</v>
      </c>
      <c r="U112" s="179" t="s">
        <v>14</v>
      </c>
      <c r="V112" s="179" t="s">
        <v>14</v>
      </c>
      <c r="W112" s="129" t="s">
        <v>2428</v>
      </c>
      <c r="X112" s="183" t="s">
        <v>13</v>
      </c>
    </row>
    <row r="113" spans="3:24" ht="180" customHeight="1">
      <c r="C113" s="1450"/>
      <c r="D113" s="1451"/>
      <c r="E113" s="363" t="s">
        <v>6</v>
      </c>
      <c r="F113" s="34" t="s">
        <v>2263</v>
      </c>
      <c r="G113" s="363" t="s">
        <v>17</v>
      </c>
      <c r="H113" s="179" t="s">
        <v>18</v>
      </c>
      <c r="I113" s="416" t="s">
        <v>11</v>
      </c>
      <c r="J113" s="416" t="s">
        <v>11</v>
      </c>
      <c r="K113" s="416" t="s">
        <v>11</v>
      </c>
      <c r="L113" s="472">
        <v>2</v>
      </c>
      <c r="M113" s="472">
        <v>2</v>
      </c>
      <c r="N113" s="553">
        <f t="shared" si="5"/>
        <v>4</v>
      </c>
      <c r="O113" s="950" t="str">
        <f t="shared" si="6"/>
        <v>BAJO</v>
      </c>
      <c r="P113" s="639">
        <v>25</v>
      </c>
      <c r="Q113" s="553">
        <f t="shared" si="7"/>
        <v>100</v>
      </c>
      <c r="R113" s="961" t="str">
        <f t="shared" si="8"/>
        <v>III</v>
      </c>
      <c r="S113" s="246" t="str">
        <f t="shared" si="9"/>
        <v>MEJORABLE</v>
      </c>
      <c r="T113" s="179" t="s">
        <v>13</v>
      </c>
      <c r="U113" s="179" t="s">
        <v>1206</v>
      </c>
      <c r="V113" s="178" t="s">
        <v>14</v>
      </c>
      <c r="W113" s="125" t="s">
        <v>2429</v>
      </c>
      <c r="X113" s="183" t="s">
        <v>13</v>
      </c>
    </row>
    <row r="114" spans="3:24" ht="180" customHeight="1">
      <c r="C114" s="1450"/>
      <c r="D114" s="1451"/>
      <c r="E114" s="363" t="s">
        <v>157</v>
      </c>
      <c r="F114" s="34" t="s">
        <v>2264</v>
      </c>
      <c r="G114" s="363" t="s">
        <v>20</v>
      </c>
      <c r="H114" s="179" t="s">
        <v>36</v>
      </c>
      <c r="I114" s="416" t="s">
        <v>11</v>
      </c>
      <c r="J114" s="416" t="s">
        <v>11</v>
      </c>
      <c r="K114" s="416" t="s">
        <v>11</v>
      </c>
      <c r="L114" s="472">
        <v>2</v>
      </c>
      <c r="M114" s="472">
        <v>2</v>
      </c>
      <c r="N114" s="553">
        <f t="shared" si="5"/>
        <v>4</v>
      </c>
      <c r="O114" s="950" t="str">
        <f t="shared" si="6"/>
        <v>BAJO</v>
      </c>
      <c r="P114" s="639">
        <v>25</v>
      </c>
      <c r="Q114" s="553">
        <f t="shared" si="7"/>
        <v>100</v>
      </c>
      <c r="R114" s="961" t="str">
        <f t="shared" si="8"/>
        <v>III</v>
      </c>
      <c r="S114" s="246" t="str">
        <f t="shared" si="9"/>
        <v>MEJORABLE</v>
      </c>
      <c r="T114" s="179" t="s">
        <v>13</v>
      </c>
      <c r="U114" s="179" t="s">
        <v>13</v>
      </c>
      <c r="V114" s="179" t="s">
        <v>13</v>
      </c>
      <c r="W114" s="129" t="s">
        <v>2430</v>
      </c>
      <c r="X114" s="183" t="s">
        <v>38</v>
      </c>
    </row>
    <row r="115" spans="3:24" ht="408.75" customHeight="1">
      <c r="C115" s="1450"/>
      <c r="D115" s="1451"/>
      <c r="E115" s="363" t="s">
        <v>6</v>
      </c>
      <c r="F115" s="313" t="s">
        <v>3767</v>
      </c>
      <c r="G115" s="363" t="s">
        <v>33</v>
      </c>
      <c r="H115" s="324" t="s">
        <v>3838</v>
      </c>
      <c r="I115" s="416" t="s">
        <v>11</v>
      </c>
      <c r="J115" s="416" t="s">
        <v>11</v>
      </c>
      <c r="K115" s="416" t="s">
        <v>11</v>
      </c>
      <c r="L115" s="472">
        <v>2</v>
      </c>
      <c r="M115" s="472">
        <v>2</v>
      </c>
      <c r="N115" s="553">
        <f t="shared" si="5"/>
        <v>4</v>
      </c>
      <c r="O115" s="950" t="str">
        <f t="shared" si="6"/>
        <v>BAJO</v>
      </c>
      <c r="P115" s="639">
        <v>25</v>
      </c>
      <c r="Q115" s="553">
        <f t="shared" si="7"/>
        <v>100</v>
      </c>
      <c r="R115" s="961" t="str">
        <f t="shared" si="8"/>
        <v>III</v>
      </c>
      <c r="S115" s="246" t="str">
        <f t="shared" si="9"/>
        <v>MEJORABLE</v>
      </c>
      <c r="T115" s="179" t="s">
        <v>26</v>
      </c>
      <c r="U115" s="179" t="s">
        <v>26</v>
      </c>
      <c r="V115" s="161" t="s">
        <v>857</v>
      </c>
      <c r="W115" s="130" t="s">
        <v>3844</v>
      </c>
      <c r="X115" s="24" t="s">
        <v>1190</v>
      </c>
    </row>
    <row r="116" spans="3:24" ht="231" customHeight="1">
      <c r="C116" s="1450"/>
      <c r="D116" s="1451"/>
      <c r="E116" s="363" t="s">
        <v>6</v>
      </c>
      <c r="F116" s="34" t="s">
        <v>2265</v>
      </c>
      <c r="G116" s="363" t="s">
        <v>20</v>
      </c>
      <c r="H116" s="178" t="s">
        <v>31</v>
      </c>
      <c r="I116" s="417" t="s">
        <v>11</v>
      </c>
      <c r="J116" s="417" t="s">
        <v>11</v>
      </c>
      <c r="K116" s="417" t="s">
        <v>11</v>
      </c>
      <c r="L116" s="472">
        <v>2</v>
      </c>
      <c r="M116" s="472">
        <v>2</v>
      </c>
      <c r="N116" s="553">
        <f t="shared" si="5"/>
        <v>4</v>
      </c>
      <c r="O116" s="950" t="str">
        <f t="shared" si="6"/>
        <v>BAJO</v>
      </c>
      <c r="P116" s="639">
        <v>100</v>
      </c>
      <c r="Q116" s="553">
        <f t="shared" si="7"/>
        <v>400</v>
      </c>
      <c r="R116" s="961" t="str">
        <f t="shared" si="8"/>
        <v>II</v>
      </c>
      <c r="S116" s="246" t="str">
        <f t="shared" si="9"/>
        <v>ACEPTABLE CON CONTROL ESPECIFICO</v>
      </c>
      <c r="T116" s="179" t="s">
        <v>13</v>
      </c>
      <c r="U116" s="179" t="s">
        <v>13</v>
      </c>
      <c r="V116" s="179" t="s">
        <v>13</v>
      </c>
      <c r="W116" s="125" t="s">
        <v>2399</v>
      </c>
      <c r="X116" s="183" t="s">
        <v>13</v>
      </c>
    </row>
    <row r="117" spans="3:24" ht="293.25" customHeight="1">
      <c r="C117" s="1450"/>
      <c r="D117" s="1451"/>
      <c r="E117" s="363" t="s">
        <v>157</v>
      </c>
      <c r="F117" s="179" t="s">
        <v>181</v>
      </c>
      <c r="G117" s="363" t="s">
        <v>81</v>
      </c>
      <c r="H117" s="184" t="s">
        <v>182</v>
      </c>
      <c r="I117" s="416" t="s">
        <v>11</v>
      </c>
      <c r="J117" s="416" t="s">
        <v>11</v>
      </c>
      <c r="K117" s="416" t="s">
        <v>11</v>
      </c>
      <c r="L117" s="472">
        <v>2</v>
      </c>
      <c r="M117" s="472">
        <v>2</v>
      </c>
      <c r="N117" s="553">
        <f t="shared" si="5"/>
        <v>4</v>
      </c>
      <c r="O117" s="950" t="str">
        <f t="shared" si="6"/>
        <v>BAJO</v>
      </c>
      <c r="P117" s="639">
        <v>25</v>
      </c>
      <c r="Q117" s="553">
        <f t="shared" si="7"/>
        <v>100</v>
      </c>
      <c r="R117" s="961" t="str">
        <f t="shared" si="8"/>
        <v>III</v>
      </c>
      <c r="S117" s="246" t="str">
        <f t="shared" si="9"/>
        <v>MEJORABLE</v>
      </c>
      <c r="T117" s="198" t="s">
        <v>13</v>
      </c>
      <c r="U117" s="198" t="s">
        <v>13</v>
      </c>
      <c r="V117" s="198" t="s">
        <v>13</v>
      </c>
      <c r="W117" s="127" t="s">
        <v>2194</v>
      </c>
      <c r="X117" s="183" t="s">
        <v>13</v>
      </c>
    </row>
    <row r="118" spans="3:24" ht="361.5" customHeight="1" thickBot="1">
      <c r="C118" s="1477"/>
      <c r="D118" s="1478"/>
      <c r="E118" s="208" t="s">
        <v>157</v>
      </c>
      <c r="F118" s="209" t="s">
        <v>183</v>
      </c>
      <c r="G118" s="208" t="s">
        <v>81</v>
      </c>
      <c r="H118" s="210" t="s">
        <v>182</v>
      </c>
      <c r="I118" s="556" t="s">
        <v>11</v>
      </c>
      <c r="J118" s="556" t="s">
        <v>11</v>
      </c>
      <c r="K118" s="556" t="s">
        <v>11</v>
      </c>
      <c r="L118" s="646">
        <v>2</v>
      </c>
      <c r="M118" s="646">
        <v>2</v>
      </c>
      <c r="N118" s="985">
        <f t="shared" si="5"/>
        <v>4</v>
      </c>
      <c r="O118" s="957" t="str">
        <f t="shared" si="6"/>
        <v>BAJO</v>
      </c>
      <c r="P118" s="953">
        <v>25</v>
      </c>
      <c r="Q118" s="985">
        <f t="shared" si="7"/>
        <v>100</v>
      </c>
      <c r="R118" s="986" t="str">
        <f t="shared" si="8"/>
        <v>III</v>
      </c>
      <c r="S118" s="269" t="str">
        <f t="shared" si="9"/>
        <v>MEJORABLE</v>
      </c>
      <c r="T118" s="154" t="s">
        <v>13</v>
      </c>
      <c r="U118" s="154" t="s">
        <v>13</v>
      </c>
      <c r="V118" s="154" t="s">
        <v>13</v>
      </c>
      <c r="W118" s="349" t="s">
        <v>2431</v>
      </c>
      <c r="X118"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6:D101"/>
    <mergeCell ref="C102:D118"/>
    <mergeCell ref="D24:D43"/>
    <mergeCell ref="E24:E43"/>
    <mergeCell ref="C44:C75"/>
    <mergeCell ref="D44:D72"/>
    <mergeCell ref="E44:E72"/>
    <mergeCell ref="D73:D75"/>
    <mergeCell ref="E73:E75"/>
    <mergeCell ref="C9:C43"/>
    <mergeCell ref="D9:D23"/>
    <mergeCell ref="E9:E23"/>
  </mergeCells>
  <conditionalFormatting sqref="S10:S89 S96 S102:S118">
    <cfRule type="containsText" dxfId="1814" priority="25" stopIfTrue="1" operator="containsText" text="MEJORABLE">
      <formula>NOT(ISERROR(SEARCH("MEJORABLE",S10)))</formula>
    </cfRule>
    <cfRule type="containsText" dxfId="1813" priority="26" stopIfTrue="1" operator="containsText" text="ACEPTABLE CON CONTROL ESPECIFICO">
      <formula>NOT(ISERROR(SEARCH("ACEPTABLE CON CONTROL ESPECIFICO",S10)))</formula>
    </cfRule>
    <cfRule type="containsText" dxfId="1812" priority="27" stopIfTrue="1" operator="containsText" text="NO ACEPTABLE">
      <formula>NOT(ISERROR(SEARCH("NO ACEPTABLE",S10)))</formula>
    </cfRule>
  </conditionalFormatting>
  <conditionalFormatting sqref="S95">
    <cfRule type="containsText" dxfId="1811" priority="22" stopIfTrue="1" operator="containsText" text="MEJORABLE">
      <formula>NOT(ISERROR(SEARCH("MEJORABLE",S95)))</formula>
    </cfRule>
    <cfRule type="containsText" dxfId="1810" priority="23" stopIfTrue="1" operator="containsText" text="ACEPTABLE CON CONTROL ESPECIFICO">
      <formula>NOT(ISERROR(SEARCH("ACEPTABLE CON CONTROL ESPECIFICO",S95)))</formula>
    </cfRule>
    <cfRule type="containsText" dxfId="1809" priority="24" stopIfTrue="1" operator="containsText" text="NO ACEPTABLE">
      <formula>NOT(ISERROR(SEARCH("NO ACEPTABLE",S95)))</formula>
    </cfRule>
  </conditionalFormatting>
  <conditionalFormatting sqref="S91">
    <cfRule type="containsText" dxfId="1808" priority="19" stopIfTrue="1" operator="containsText" text="MEJORABLE">
      <formula>NOT(ISERROR(SEARCH("MEJORABLE",S91)))</formula>
    </cfRule>
    <cfRule type="containsText" dxfId="1807" priority="20" stopIfTrue="1" operator="containsText" text="ACEPTABLE CON CONTROL ESPECIFICO">
      <formula>NOT(ISERROR(SEARCH("ACEPTABLE CON CONTROL ESPECIFICO",S91)))</formula>
    </cfRule>
    <cfRule type="containsText" dxfId="1806" priority="21" stopIfTrue="1" operator="containsText" text="NO ACEPTABLE">
      <formula>NOT(ISERROR(SEARCH("NO ACEPTABLE",S91)))</formula>
    </cfRule>
  </conditionalFormatting>
  <conditionalFormatting sqref="S92">
    <cfRule type="containsText" dxfId="1805" priority="16" stopIfTrue="1" operator="containsText" text="MEJORABLE">
      <formula>NOT(ISERROR(SEARCH("MEJORABLE",S92)))</formula>
    </cfRule>
    <cfRule type="containsText" dxfId="1804" priority="17" stopIfTrue="1" operator="containsText" text="ACEPTABLE CON CONTROL ESPECIFICO">
      <formula>NOT(ISERROR(SEARCH("ACEPTABLE CON CONTROL ESPECIFICO",S92)))</formula>
    </cfRule>
    <cfRule type="containsText" dxfId="1803" priority="18" stopIfTrue="1" operator="containsText" text="NO ACEPTABLE">
      <formula>NOT(ISERROR(SEARCH("NO ACEPTABLE",S92)))</formula>
    </cfRule>
  </conditionalFormatting>
  <conditionalFormatting sqref="S93">
    <cfRule type="containsText" dxfId="1802" priority="13" stopIfTrue="1" operator="containsText" text="MEJORABLE">
      <formula>NOT(ISERROR(SEARCH("MEJORABLE",S93)))</formula>
    </cfRule>
    <cfRule type="containsText" dxfId="1801" priority="14" stopIfTrue="1" operator="containsText" text="ACEPTABLE CON CONTROL ESPECIFICO">
      <formula>NOT(ISERROR(SEARCH("ACEPTABLE CON CONTROL ESPECIFICO",S93)))</formula>
    </cfRule>
    <cfRule type="containsText" dxfId="1800" priority="15" stopIfTrue="1" operator="containsText" text="NO ACEPTABLE">
      <formula>NOT(ISERROR(SEARCH("NO ACEPTABLE",S93)))</formula>
    </cfRule>
  </conditionalFormatting>
  <conditionalFormatting sqref="S94">
    <cfRule type="containsText" dxfId="1799" priority="10" stopIfTrue="1" operator="containsText" text="MEJORABLE">
      <formula>NOT(ISERROR(SEARCH("MEJORABLE",S94)))</formula>
    </cfRule>
    <cfRule type="containsText" dxfId="1798" priority="11" stopIfTrue="1" operator="containsText" text="ACEPTABLE CON CONTROL ESPECIFICO">
      <formula>NOT(ISERROR(SEARCH("ACEPTABLE CON CONTROL ESPECIFICO",S94)))</formula>
    </cfRule>
    <cfRule type="containsText" dxfId="1797" priority="12" stopIfTrue="1" operator="containsText" text="NO ACEPTABLE">
      <formula>NOT(ISERROR(SEARCH("NO ACEPTABLE",S94)))</formula>
    </cfRule>
  </conditionalFormatting>
  <conditionalFormatting sqref="S90">
    <cfRule type="containsText" dxfId="1796" priority="7" stopIfTrue="1" operator="containsText" text="MEJORABLE">
      <formula>NOT(ISERROR(SEARCH("MEJORABLE",S90)))</formula>
    </cfRule>
    <cfRule type="containsText" dxfId="1795" priority="8" stopIfTrue="1" operator="containsText" text="ACEPTABLE CON CONTROL ESPECIFICO">
      <formula>NOT(ISERROR(SEARCH("ACEPTABLE CON CONTROL ESPECIFICO",S90)))</formula>
    </cfRule>
    <cfRule type="containsText" dxfId="1794" priority="9" stopIfTrue="1" operator="containsText" text="NO ACEPTABLE">
      <formula>NOT(ISERROR(SEARCH("NO ACEPTABLE",S90)))</formula>
    </cfRule>
  </conditionalFormatting>
  <conditionalFormatting sqref="S97:S101">
    <cfRule type="containsText" dxfId="1793" priority="4" stopIfTrue="1" operator="containsText" text="MEJORABLE">
      <formula>NOT(ISERROR(SEARCH("MEJORABLE",S97)))</formula>
    </cfRule>
    <cfRule type="containsText" dxfId="1792" priority="5" stopIfTrue="1" operator="containsText" text="ACEPTABLE CON CONTROL ESPECIFICO">
      <formula>NOT(ISERROR(SEARCH("ACEPTABLE CON CONTROL ESPECIFICO",S97)))</formula>
    </cfRule>
    <cfRule type="containsText" dxfId="1791" priority="6" stopIfTrue="1" operator="containsText" text="NO ACEPTABLE">
      <formula>NOT(ISERROR(SEARCH("NO ACEPTABLE",S97)))</formula>
    </cfRule>
  </conditionalFormatting>
  <conditionalFormatting sqref="S9">
    <cfRule type="containsText" dxfId="1790" priority="1" stopIfTrue="1" operator="containsText" text="MEJORABLE">
      <formula>NOT(ISERROR(SEARCH("MEJORABLE",S9)))</formula>
    </cfRule>
    <cfRule type="containsText" dxfId="1789" priority="2" stopIfTrue="1" operator="containsText" text="ACEPTABLE CON CONTROL ESPECIFICO">
      <formula>NOT(ISERROR(SEARCH("ACEPTABLE CON CONTROL ESPECIFICO",S9)))</formula>
    </cfRule>
    <cfRule type="containsText" dxfId="1788"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92"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A00-000000000000}">
          <x14:formula1>
            <xm:f>'G. NIVEL DE CONSECUENCIA'!$D$10:$D$13</xm:f>
          </x14:formula1>
          <xm:sqref>P9:P118</xm:sqref>
        </x14:dataValidation>
        <x14:dataValidation type="list" allowBlank="1" showInputMessage="1" showErrorMessage="1" promptTitle="NE" prompt="4 = Continua_x000a_3 = Frecuente_x000a_2 = Ocasional_x000a_1 = Esporádica" xr:uid="{00000000-0002-0000-2A00-000001000000}">
          <x14:formula1>
            <xm:f>'D. NIVEL DE EXPOSICIÓN'!$D$8:$D$15</xm:f>
          </x14:formula1>
          <xm:sqref>M9:M118</xm:sqref>
        </x14:dataValidation>
        <x14:dataValidation type="list" allowBlank="1" showInputMessage="1" showErrorMessage="1" prompt="10 = Muy Alto_x000a_6 = Alto_x000a_2 = Medio_x000a_0 = Bajo" xr:uid="{00000000-0002-0000-2A00-000002000000}">
          <x14:formula1>
            <xm:f>'C. NIVEL DE DEFICIENCIA'!$C$8:$C$17</xm:f>
          </x14:formula1>
          <xm:sqref>L9:L118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02"/>
  <dimension ref="C1:X112"/>
  <sheetViews>
    <sheetView view="pageBreakPreview" zoomScale="30" zoomScaleNormal="10" zoomScaleSheetLayoutView="30" workbookViewId="0">
      <selection activeCell="I9" sqref="I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4713</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787" priority="46" stopIfTrue="1" operator="containsText" text="MEJORABLE">
      <formula>NOT(ISERROR(SEARCH("MEJORABLE",S10)))</formula>
    </cfRule>
    <cfRule type="containsText" dxfId="1786" priority="47" stopIfTrue="1" operator="containsText" text="ACEPTABLE CON CONTROL ESPECIFICO">
      <formula>NOT(ISERROR(SEARCH("ACEPTABLE CON CONTROL ESPECIFICO",S10)))</formula>
    </cfRule>
    <cfRule type="containsText" dxfId="1785" priority="48" stopIfTrue="1" operator="containsText" text="NO ACEPTABLE">
      <formula>NOT(ISERROR(SEARCH("NO ACEPTABLE",S10)))</formula>
    </cfRule>
  </conditionalFormatting>
  <conditionalFormatting sqref="S89">
    <cfRule type="containsText" dxfId="1784" priority="43" stopIfTrue="1" operator="containsText" text="MEJORABLE">
      <formula>NOT(ISERROR(SEARCH("MEJORABLE",S89)))</formula>
    </cfRule>
    <cfRule type="containsText" dxfId="1783" priority="44" stopIfTrue="1" operator="containsText" text="ACEPTABLE CON CONTROL ESPECIFICO">
      <formula>NOT(ISERROR(SEARCH("ACEPTABLE CON CONTROL ESPECIFICO",S89)))</formula>
    </cfRule>
    <cfRule type="containsText" dxfId="1782" priority="45" stopIfTrue="1" operator="containsText" text="NO ACEPTABLE">
      <formula>NOT(ISERROR(SEARCH("NO ACEPTABLE",S89)))</formula>
    </cfRule>
  </conditionalFormatting>
  <conditionalFormatting sqref="S85">
    <cfRule type="containsText" dxfId="1781" priority="40" stopIfTrue="1" operator="containsText" text="MEJORABLE">
      <formula>NOT(ISERROR(SEARCH("MEJORABLE",S85)))</formula>
    </cfRule>
    <cfRule type="containsText" dxfId="1780" priority="41" stopIfTrue="1" operator="containsText" text="ACEPTABLE CON CONTROL ESPECIFICO">
      <formula>NOT(ISERROR(SEARCH("ACEPTABLE CON CONTROL ESPECIFICO",S85)))</formula>
    </cfRule>
    <cfRule type="containsText" dxfId="1779" priority="42" stopIfTrue="1" operator="containsText" text="NO ACEPTABLE">
      <formula>NOT(ISERROR(SEARCH("NO ACEPTABLE",S85)))</formula>
    </cfRule>
  </conditionalFormatting>
  <conditionalFormatting sqref="S86">
    <cfRule type="containsText" dxfId="1778" priority="37" stopIfTrue="1" operator="containsText" text="MEJORABLE">
      <formula>NOT(ISERROR(SEARCH("MEJORABLE",S86)))</formula>
    </cfRule>
    <cfRule type="containsText" dxfId="1777" priority="38" stopIfTrue="1" operator="containsText" text="ACEPTABLE CON CONTROL ESPECIFICO">
      <formula>NOT(ISERROR(SEARCH("ACEPTABLE CON CONTROL ESPECIFICO",S86)))</formula>
    </cfRule>
    <cfRule type="containsText" dxfId="1776" priority="39" stopIfTrue="1" operator="containsText" text="NO ACEPTABLE">
      <formula>NOT(ISERROR(SEARCH("NO ACEPTABLE",S86)))</formula>
    </cfRule>
  </conditionalFormatting>
  <conditionalFormatting sqref="S87">
    <cfRule type="containsText" dxfId="1775" priority="34" stopIfTrue="1" operator="containsText" text="MEJORABLE">
      <formula>NOT(ISERROR(SEARCH("MEJORABLE",S87)))</formula>
    </cfRule>
    <cfRule type="containsText" dxfId="1774" priority="35" stopIfTrue="1" operator="containsText" text="ACEPTABLE CON CONTROL ESPECIFICO">
      <formula>NOT(ISERROR(SEARCH("ACEPTABLE CON CONTROL ESPECIFICO",S87)))</formula>
    </cfRule>
    <cfRule type="containsText" dxfId="1773" priority="36" stopIfTrue="1" operator="containsText" text="NO ACEPTABLE">
      <formula>NOT(ISERROR(SEARCH("NO ACEPTABLE",S87)))</formula>
    </cfRule>
  </conditionalFormatting>
  <conditionalFormatting sqref="S88">
    <cfRule type="containsText" dxfId="1772" priority="31" stopIfTrue="1" operator="containsText" text="MEJORABLE">
      <formula>NOT(ISERROR(SEARCH("MEJORABLE",S88)))</formula>
    </cfRule>
    <cfRule type="containsText" dxfId="1771" priority="32" stopIfTrue="1" operator="containsText" text="ACEPTABLE CON CONTROL ESPECIFICO">
      <formula>NOT(ISERROR(SEARCH("ACEPTABLE CON CONTROL ESPECIFICO",S88)))</formula>
    </cfRule>
    <cfRule type="containsText" dxfId="1770" priority="33" stopIfTrue="1" operator="containsText" text="NO ACEPTABLE">
      <formula>NOT(ISERROR(SEARCH("NO ACEPTABLE",S88)))</formula>
    </cfRule>
  </conditionalFormatting>
  <conditionalFormatting sqref="S84">
    <cfRule type="containsText" dxfId="1769" priority="28" stopIfTrue="1" operator="containsText" text="MEJORABLE">
      <formula>NOT(ISERROR(SEARCH("MEJORABLE",S84)))</formula>
    </cfRule>
    <cfRule type="containsText" dxfId="1768" priority="29" stopIfTrue="1" operator="containsText" text="ACEPTABLE CON CONTROL ESPECIFICO">
      <formula>NOT(ISERROR(SEARCH("ACEPTABLE CON CONTROL ESPECIFICO",S84)))</formula>
    </cfRule>
    <cfRule type="containsText" dxfId="1767" priority="30" stopIfTrue="1" operator="containsText" text="NO ACEPTABLE">
      <formula>NOT(ISERROR(SEARCH("NO ACEPTABLE",S84)))</formula>
    </cfRule>
  </conditionalFormatting>
  <conditionalFormatting sqref="S16">
    <cfRule type="containsText" dxfId="1766" priority="25" stopIfTrue="1" operator="containsText" text="MEJORABLE">
      <formula>NOT(ISERROR(SEARCH("MEJORABLE",S16)))</formula>
    </cfRule>
    <cfRule type="containsText" dxfId="1765" priority="26" stopIfTrue="1" operator="containsText" text="ACEPTABLE CON CONTROL ESPECIFICO">
      <formula>NOT(ISERROR(SEARCH("ACEPTABLE CON CONTROL ESPECIFICO",S16)))</formula>
    </cfRule>
    <cfRule type="containsText" dxfId="1764" priority="27" stopIfTrue="1" operator="containsText" text="NO ACEPTABLE">
      <formula>NOT(ISERROR(SEARCH("NO ACEPTABLE",S16)))</formula>
    </cfRule>
  </conditionalFormatting>
  <conditionalFormatting sqref="S18">
    <cfRule type="containsText" dxfId="1763" priority="22" stopIfTrue="1" operator="containsText" text="MEJORABLE">
      <formula>NOT(ISERROR(SEARCH("MEJORABLE",S18)))</formula>
    </cfRule>
    <cfRule type="containsText" dxfId="1762" priority="23" stopIfTrue="1" operator="containsText" text="ACEPTABLE CON CONTROL ESPECIFICO">
      <formula>NOT(ISERROR(SEARCH("ACEPTABLE CON CONTROL ESPECIFICO",S18)))</formula>
    </cfRule>
    <cfRule type="containsText" dxfId="1761" priority="24" stopIfTrue="1" operator="containsText" text="NO ACEPTABLE">
      <formula>NOT(ISERROR(SEARCH("NO ACEPTABLE",S18)))</formula>
    </cfRule>
  </conditionalFormatting>
  <conditionalFormatting sqref="S21">
    <cfRule type="containsText" dxfId="1760" priority="19" stopIfTrue="1" operator="containsText" text="MEJORABLE">
      <formula>NOT(ISERROR(SEARCH("MEJORABLE",S21)))</formula>
    </cfRule>
    <cfRule type="containsText" dxfId="1759" priority="20" stopIfTrue="1" operator="containsText" text="ACEPTABLE CON CONTROL ESPECIFICO">
      <formula>NOT(ISERROR(SEARCH("ACEPTABLE CON CONTROL ESPECIFICO",S21)))</formula>
    </cfRule>
    <cfRule type="containsText" dxfId="1758" priority="21" stopIfTrue="1" operator="containsText" text="NO ACEPTABLE">
      <formula>NOT(ISERROR(SEARCH("NO ACEPTABLE",S21)))</formula>
    </cfRule>
  </conditionalFormatting>
  <conditionalFormatting sqref="S45">
    <cfRule type="containsText" dxfId="1757" priority="16" stopIfTrue="1" operator="containsText" text="MEJORABLE">
      <formula>NOT(ISERROR(SEARCH("MEJORABLE",S45)))</formula>
    </cfRule>
    <cfRule type="containsText" dxfId="1756" priority="17" stopIfTrue="1" operator="containsText" text="ACEPTABLE CON CONTROL ESPECIFICO">
      <formula>NOT(ISERROR(SEARCH("ACEPTABLE CON CONTROL ESPECIFICO",S45)))</formula>
    </cfRule>
    <cfRule type="containsText" dxfId="1755" priority="18" stopIfTrue="1" operator="containsText" text="NO ACEPTABLE">
      <formula>NOT(ISERROR(SEARCH("NO ACEPTABLE",S45)))</formula>
    </cfRule>
  </conditionalFormatting>
  <conditionalFormatting sqref="S52">
    <cfRule type="containsText" dxfId="1754" priority="13" stopIfTrue="1" operator="containsText" text="MEJORABLE">
      <formula>NOT(ISERROR(SEARCH("MEJORABLE",S52)))</formula>
    </cfRule>
    <cfRule type="containsText" dxfId="1753" priority="14" stopIfTrue="1" operator="containsText" text="ACEPTABLE CON CONTROL ESPECIFICO">
      <formula>NOT(ISERROR(SEARCH("ACEPTABLE CON CONTROL ESPECIFICO",S52)))</formula>
    </cfRule>
    <cfRule type="containsText" dxfId="1752" priority="15" stopIfTrue="1" operator="containsText" text="NO ACEPTABLE">
      <formula>NOT(ISERROR(SEARCH("NO ACEPTABLE",S52)))</formula>
    </cfRule>
  </conditionalFormatting>
  <conditionalFormatting sqref="S70">
    <cfRule type="containsText" dxfId="1751" priority="10" stopIfTrue="1" operator="containsText" text="MEJORABLE">
      <formula>NOT(ISERROR(SEARCH("MEJORABLE",S70)))</formula>
    </cfRule>
    <cfRule type="containsText" dxfId="1750" priority="11" stopIfTrue="1" operator="containsText" text="ACEPTABLE CON CONTROL ESPECIFICO">
      <formula>NOT(ISERROR(SEARCH("ACEPTABLE CON CONTROL ESPECIFICO",S70)))</formula>
    </cfRule>
    <cfRule type="containsText" dxfId="1749" priority="12" stopIfTrue="1" operator="containsText" text="NO ACEPTABLE">
      <formula>NOT(ISERROR(SEARCH("NO ACEPTABLE",S70)))</formula>
    </cfRule>
  </conditionalFormatting>
  <conditionalFormatting sqref="S73">
    <cfRule type="containsText" dxfId="1748" priority="7" stopIfTrue="1" operator="containsText" text="MEJORABLE">
      <formula>NOT(ISERROR(SEARCH("MEJORABLE",S73)))</formula>
    </cfRule>
    <cfRule type="containsText" dxfId="1747" priority="8" stopIfTrue="1" operator="containsText" text="ACEPTABLE CON CONTROL ESPECIFICO">
      <formula>NOT(ISERROR(SEARCH("ACEPTABLE CON CONTROL ESPECIFICO",S73)))</formula>
    </cfRule>
    <cfRule type="containsText" dxfId="1746" priority="9" stopIfTrue="1" operator="containsText" text="NO ACEPTABLE">
      <formula>NOT(ISERROR(SEARCH("NO ACEPTABLE",S73)))</formula>
    </cfRule>
  </conditionalFormatting>
  <conditionalFormatting sqref="S91:S95">
    <cfRule type="containsText" dxfId="1745" priority="4" stopIfTrue="1" operator="containsText" text="MEJORABLE">
      <formula>NOT(ISERROR(SEARCH("MEJORABLE",S91)))</formula>
    </cfRule>
    <cfRule type="containsText" dxfId="1744" priority="5" stopIfTrue="1" operator="containsText" text="ACEPTABLE CON CONTROL ESPECIFICO">
      <formula>NOT(ISERROR(SEARCH("ACEPTABLE CON CONTROL ESPECIFICO",S91)))</formula>
    </cfRule>
    <cfRule type="containsText" dxfId="1743" priority="6" stopIfTrue="1" operator="containsText" text="NO ACEPTABLE">
      <formula>NOT(ISERROR(SEARCH("NO ACEPTABLE",S91)))</formula>
    </cfRule>
  </conditionalFormatting>
  <conditionalFormatting sqref="S9">
    <cfRule type="containsText" dxfId="1742" priority="1" stopIfTrue="1" operator="containsText" text="MEJORABLE">
      <formula>NOT(ISERROR(SEARCH("MEJORABLE",S9)))</formula>
    </cfRule>
    <cfRule type="containsText" dxfId="1741" priority="2" stopIfTrue="1" operator="containsText" text="ACEPTABLE CON CONTROL ESPECIFICO">
      <formula>NOT(ISERROR(SEARCH("ACEPTABLE CON CONTROL ESPECIFICO",S9)))</formula>
    </cfRule>
    <cfRule type="containsText" dxfId="1740"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B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B00-000001000000}">
          <x14:formula1>
            <xm:f>'D. NIVEL DE EXPOSICIÓN'!$D$8:$D$15</xm:f>
          </x14:formula1>
          <xm:sqref>M9:M112</xm:sqref>
        </x14:dataValidation>
        <x14:dataValidation type="list" allowBlank="1" showInputMessage="1" showErrorMessage="1" prompt="10 = Muy Alto_x000a_6 = Alto_x000a_2 = Medio_x000a_0 = Bajo" xr:uid="{00000000-0002-0000-2B00-000002000000}">
          <x14:formula1>
            <xm:f>'C. NIVEL DE DEFICIENCIA'!$C$8:$C$17</xm:f>
          </x14:formula1>
          <xm:sqref>L9:L112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03"/>
  <dimension ref="C1:X112"/>
  <sheetViews>
    <sheetView view="pageBreakPreview" zoomScale="30" zoomScaleNormal="10" zoomScaleSheetLayoutView="30" workbookViewId="0">
      <selection sqref="A1:XFD104857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2460</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96:D112"/>
    <mergeCell ref="C70:D95"/>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739" priority="55" stopIfTrue="1" operator="containsText" text="MEJORABLE">
      <formula>NOT(ISERROR(SEARCH("MEJORABLE",S10)))</formula>
    </cfRule>
    <cfRule type="containsText" dxfId="1738" priority="56" stopIfTrue="1" operator="containsText" text="ACEPTABLE CON CONTROL ESPECIFICO">
      <formula>NOT(ISERROR(SEARCH("ACEPTABLE CON CONTROL ESPECIFICO",S10)))</formula>
    </cfRule>
    <cfRule type="containsText" dxfId="1737" priority="57" stopIfTrue="1" operator="containsText" text="NO ACEPTABLE">
      <formula>NOT(ISERROR(SEARCH("NO ACEPTABLE",S10)))</formula>
    </cfRule>
  </conditionalFormatting>
  <conditionalFormatting sqref="S89">
    <cfRule type="containsText" dxfId="1736" priority="43" stopIfTrue="1" operator="containsText" text="MEJORABLE">
      <formula>NOT(ISERROR(SEARCH("MEJORABLE",S89)))</formula>
    </cfRule>
    <cfRule type="containsText" dxfId="1735" priority="44" stopIfTrue="1" operator="containsText" text="ACEPTABLE CON CONTROL ESPECIFICO">
      <formula>NOT(ISERROR(SEARCH("ACEPTABLE CON CONTROL ESPECIFICO",S89)))</formula>
    </cfRule>
    <cfRule type="containsText" dxfId="1734" priority="45" stopIfTrue="1" operator="containsText" text="NO ACEPTABLE">
      <formula>NOT(ISERROR(SEARCH("NO ACEPTABLE",S89)))</formula>
    </cfRule>
  </conditionalFormatting>
  <conditionalFormatting sqref="S85">
    <cfRule type="containsText" dxfId="1733" priority="40" stopIfTrue="1" operator="containsText" text="MEJORABLE">
      <formula>NOT(ISERROR(SEARCH("MEJORABLE",S85)))</formula>
    </cfRule>
    <cfRule type="containsText" dxfId="1732" priority="41" stopIfTrue="1" operator="containsText" text="ACEPTABLE CON CONTROL ESPECIFICO">
      <formula>NOT(ISERROR(SEARCH("ACEPTABLE CON CONTROL ESPECIFICO",S85)))</formula>
    </cfRule>
    <cfRule type="containsText" dxfId="1731" priority="42" stopIfTrue="1" operator="containsText" text="NO ACEPTABLE">
      <formula>NOT(ISERROR(SEARCH("NO ACEPTABLE",S85)))</formula>
    </cfRule>
  </conditionalFormatting>
  <conditionalFormatting sqref="S86">
    <cfRule type="containsText" dxfId="1730" priority="37" stopIfTrue="1" operator="containsText" text="MEJORABLE">
      <formula>NOT(ISERROR(SEARCH("MEJORABLE",S86)))</formula>
    </cfRule>
    <cfRule type="containsText" dxfId="1729" priority="38" stopIfTrue="1" operator="containsText" text="ACEPTABLE CON CONTROL ESPECIFICO">
      <formula>NOT(ISERROR(SEARCH("ACEPTABLE CON CONTROL ESPECIFICO",S86)))</formula>
    </cfRule>
    <cfRule type="containsText" dxfId="1728" priority="39" stopIfTrue="1" operator="containsText" text="NO ACEPTABLE">
      <formula>NOT(ISERROR(SEARCH("NO ACEPTABLE",S86)))</formula>
    </cfRule>
  </conditionalFormatting>
  <conditionalFormatting sqref="S87">
    <cfRule type="containsText" dxfId="1727" priority="34" stopIfTrue="1" operator="containsText" text="MEJORABLE">
      <formula>NOT(ISERROR(SEARCH("MEJORABLE",S87)))</formula>
    </cfRule>
    <cfRule type="containsText" dxfId="1726" priority="35" stopIfTrue="1" operator="containsText" text="ACEPTABLE CON CONTROL ESPECIFICO">
      <formula>NOT(ISERROR(SEARCH("ACEPTABLE CON CONTROL ESPECIFICO",S87)))</formula>
    </cfRule>
    <cfRule type="containsText" dxfId="1725" priority="36" stopIfTrue="1" operator="containsText" text="NO ACEPTABLE">
      <formula>NOT(ISERROR(SEARCH("NO ACEPTABLE",S87)))</formula>
    </cfRule>
  </conditionalFormatting>
  <conditionalFormatting sqref="S88">
    <cfRule type="containsText" dxfId="1724" priority="31" stopIfTrue="1" operator="containsText" text="MEJORABLE">
      <formula>NOT(ISERROR(SEARCH("MEJORABLE",S88)))</formula>
    </cfRule>
    <cfRule type="containsText" dxfId="1723" priority="32" stopIfTrue="1" operator="containsText" text="ACEPTABLE CON CONTROL ESPECIFICO">
      <formula>NOT(ISERROR(SEARCH("ACEPTABLE CON CONTROL ESPECIFICO",S88)))</formula>
    </cfRule>
    <cfRule type="containsText" dxfId="1722" priority="33" stopIfTrue="1" operator="containsText" text="NO ACEPTABLE">
      <formula>NOT(ISERROR(SEARCH("NO ACEPTABLE",S88)))</formula>
    </cfRule>
  </conditionalFormatting>
  <conditionalFormatting sqref="S84">
    <cfRule type="containsText" dxfId="1721" priority="28" stopIfTrue="1" operator="containsText" text="MEJORABLE">
      <formula>NOT(ISERROR(SEARCH("MEJORABLE",S84)))</formula>
    </cfRule>
    <cfRule type="containsText" dxfId="1720" priority="29" stopIfTrue="1" operator="containsText" text="ACEPTABLE CON CONTROL ESPECIFICO">
      <formula>NOT(ISERROR(SEARCH("ACEPTABLE CON CONTROL ESPECIFICO",S84)))</formula>
    </cfRule>
    <cfRule type="containsText" dxfId="1719" priority="30" stopIfTrue="1" operator="containsText" text="NO ACEPTABLE">
      <formula>NOT(ISERROR(SEARCH("NO ACEPTABLE",S84)))</formula>
    </cfRule>
  </conditionalFormatting>
  <conditionalFormatting sqref="S16">
    <cfRule type="containsText" dxfId="1718" priority="25" stopIfTrue="1" operator="containsText" text="MEJORABLE">
      <formula>NOT(ISERROR(SEARCH("MEJORABLE",S16)))</formula>
    </cfRule>
    <cfRule type="containsText" dxfId="1717" priority="26" stopIfTrue="1" operator="containsText" text="ACEPTABLE CON CONTROL ESPECIFICO">
      <formula>NOT(ISERROR(SEARCH("ACEPTABLE CON CONTROL ESPECIFICO",S16)))</formula>
    </cfRule>
    <cfRule type="containsText" dxfId="1716" priority="27" stopIfTrue="1" operator="containsText" text="NO ACEPTABLE">
      <formula>NOT(ISERROR(SEARCH("NO ACEPTABLE",S16)))</formula>
    </cfRule>
  </conditionalFormatting>
  <conditionalFormatting sqref="S18">
    <cfRule type="containsText" dxfId="1715" priority="22" stopIfTrue="1" operator="containsText" text="MEJORABLE">
      <formula>NOT(ISERROR(SEARCH("MEJORABLE",S18)))</formula>
    </cfRule>
    <cfRule type="containsText" dxfId="1714" priority="23" stopIfTrue="1" operator="containsText" text="ACEPTABLE CON CONTROL ESPECIFICO">
      <formula>NOT(ISERROR(SEARCH("ACEPTABLE CON CONTROL ESPECIFICO",S18)))</formula>
    </cfRule>
    <cfRule type="containsText" dxfId="1713" priority="24" stopIfTrue="1" operator="containsText" text="NO ACEPTABLE">
      <formula>NOT(ISERROR(SEARCH("NO ACEPTABLE",S18)))</formula>
    </cfRule>
  </conditionalFormatting>
  <conditionalFormatting sqref="S21">
    <cfRule type="containsText" dxfId="1712" priority="19" stopIfTrue="1" operator="containsText" text="MEJORABLE">
      <formula>NOT(ISERROR(SEARCH("MEJORABLE",S21)))</formula>
    </cfRule>
    <cfRule type="containsText" dxfId="1711" priority="20" stopIfTrue="1" operator="containsText" text="ACEPTABLE CON CONTROL ESPECIFICO">
      <formula>NOT(ISERROR(SEARCH("ACEPTABLE CON CONTROL ESPECIFICO",S21)))</formula>
    </cfRule>
    <cfRule type="containsText" dxfId="1710" priority="21" stopIfTrue="1" operator="containsText" text="NO ACEPTABLE">
      <formula>NOT(ISERROR(SEARCH("NO ACEPTABLE",S21)))</formula>
    </cfRule>
  </conditionalFormatting>
  <conditionalFormatting sqref="S45">
    <cfRule type="containsText" dxfId="1709" priority="16" stopIfTrue="1" operator="containsText" text="MEJORABLE">
      <formula>NOT(ISERROR(SEARCH("MEJORABLE",S45)))</formula>
    </cfRule>
    <cfRule type="containsText" dxfId="1708" priority="17" stopIfTrue="1" operator="containsText" text="ACEPTABLE CON CONTROL ESPECIFICO">
      <formula>NOT(ISERROR(SEARCH("ACEPTABLE CON CONTROL ESPECIFICO",S45)))</formula>
    </cfRule>
    <cfRule type="containsText" dxfId="1707" priority="18" stopIfTrue="1" operator="containsText" text="NO ACEPTABLE">
      <formula>NOT(ISERROR(SEARCH("NO ACEPTABLE",S45)))</formula>
    </cfRule>
  </conditionalFormatting>
  <conditionalFormatting sqref="S52">
    <cfRule type="containsText" dxfId="1706" priority="13" stopIfTrue="1" operator="containsText" text="MEJORABLE">
      <formula>NOT(ISERROR(SEARCH("MEJORABLE",S52)))</formula>
    </cfRule>
    <cfRule type="containsText" dxfId="1705" priority="14" stopIfTrue="1" operator="containsText" text="ACEPTABLE CON CONTROL ESPECIFICO">
      <formula>NOT(ISERROR(SEARCH("ACEPTABLE CON CONTROL ESPECIFICO",S52)))</formula>
    </cfRule>
    <cfRule type="containsText" dxfId="1704" priority="15" stopIfTrue="1" operator="containsText" text="NO ACEPTABLE">
      <formula>NOT(ISERROR(SEARCH("NO ACEPTABLE",S52)))</formula>
    </cfRule>
  </conditionalFormatting>
  <conditionalFormatting sqref="S70">
    <cfRule type="containsText" dxfId="1703" priority="10" stopIfTrue="1" operator="containsText" text="MEJORABLE">
      <formula>NOT(ISERROR(SEARCH("MEJORABLE",S70)))</formula>
    </cfRule>
    <cfRule type="containsText" dxfId="1702" priority="11" stopIfTrue="1" operator="containsText" text="ACEPTABLE CON CONTROL ESPECIFICO">
      <formula>NOT(ISERROR(SEARCH("ACEPTABLE CON CONTROL ESPECIFICO",S70)))</formula>
    </cfRule>
    <cfRule type="containsText" dxfId="1701" priority="12" stopIfTrue="1" operator="containsText" text="NO ACEPTABLE">
      <formula>NOT(ISERROR(SEARCH("NO ACEPTABLE",S70)))</formula>
    </cfRule>
  </conditionalFormatting>
  <conditionalFormatting sqref="S73">
    <cfRule type="containsText" dxfId="1700" priority="7" stopIfTrue="1" operator="containsText" text="MEJORABLE">
      <formula>NOT(ISERROR(SEARCH("MEJORABLE",S73)))</formula>
    </cfRule>
    <cfRule type="containsText" dxfId="1699" priority="8" stopIfTrue="1" operator="containsText" text="ACEPTABLE CON CONTROL ESPECIFICO">
      <formula>NOT(ISERROR(SEARCH("ACEPTABLE CON CONTROL ESPECIFICO",S73)))</formula>
    </cfRule>
    <cfRule type="containsText" dxfId="1698" priority="9" stopIfTrue="1" operator="containsText" text="NO ACEPTABLE">
      <formula>NOT(ISERROR(SEARCH("NO ACEPTABLE",S73)))</formula>
    </cfRule>
  </conditionalFormatting>
  <conditionalFormatting sqref="S91:S95">
    <cfRule type="containsText" dxfId="1697" priority="4" stopIfTrue="1" operator="containsText" text="MEJORABLE">
      <formula>NOT(ISERROR(SEARCH("MEJORABLE",S91)))</formula>
    </cfRule>
    <cfRule type="containsText" dxfId="1696" priority="5" stopIfTrue="1" operator="containsText" text="ACEPTABLE CON CONTROL ESPECIFICO">
      <formula>NOT(ISERROR(SEARCH("ACEPTABLE CON CONTROL ESPECIFICO",S91)))</formula>
    </cfRule>
    <cfRule type="containsText" dxfId="1695" priority="6" stopIfTrue="1" operator="containsText" text="NO ACEPTABLE">
      <formula>NOT(ISERROR(SEARCH("NO ACEPTABLE",S91)))</formula>
    </cfRule>
  </conditionalFormatting>
  <conditionalFormatting sqref="S9">
    <cfRule type="containsText" dxfId="1694" priority="1" stopIfTrue="1" operator="containsText" text="MEJORABLE">
      <formula>NOT(ISERROR(SEARCH("MEJORABLE",S9)))</formula>
    </cfRule>
    <cfRule type="containsText" dxfId="1693" priority="2" stopIfTrue="1" operator="containsText" text="ACEPTABLE CON CONTROL ESPECIFICO">
      <formula>NOT(ISERROR(SEARCH("ACEPTABLE CON CONTROL ESPECIFICO",S9)))</formula>
    </cfRule>
    <cfRule type="containsText" dxfId="169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C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C00-000001000000}">
          <x14:formula1>
            <xm:f>'D. NIVEL DE EXPOSICIÓN'!$D$8:$D$15</xm:f>
          </x14:formula1>
          <xm:sqref>M9:M112</xm:sqref>
        </x14:dataValidation>
        <x14:dataValidation type="list" allowBlank="1" showInputMessage="1" showErrorMessage="1" prompt="10 = Muy Alto_x000a_6 = Alto_x000a_2 = Medio_x000a_0 = Bajo" xr:uid="{00000000-0002-0000-2C00-000002000000}">
          <x14:formula1>
            <xm:f>'C. NIVEL DE DEFICIENCIA'!$C$8:$C$17</xm:f>
          </x14:formula1>
          <xm:sqref>L9:L112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4"/>
  <dimension ref="C1:X112"/>
  <sheetViews>
    <sheetView view="pageBreakPreview" zoomScale="30" zoomScaleNormal="10" zoomScaleSheetLayoutView="30" workbookViewId="0">
      <selection activeCell="E6" sqref="E6:X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4708</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96:D112"/>
    <mergeCell ref="C70:D95"/>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691" priority="46" stopIfTrue="1" operator="containsText" text="MEJORABLE">
      <formula>NOT(ISERROR(SEARCH("MEJORABLE",S10)))</formula>
    </cfRule>
    <cfRule type="containsText" dxfId="1690" priority="47" stopIfTrue="1" operator="containsText" text="ACEPTABLE CON CONTROL ESPECIFICO">
      <formula>NOT(ISERROR(SEARCH("ACEPTABLE CON CONTROL ESPECIFICO",S10)))</formula>
    </cfRule>
    <cfRule type="containsText" dxfId="1689" priority="48" stopIfTrue="1" operator="containsText" text="NO ACEPTABLE">
      <formula>NOT(ISERROR(SEARCH("NO ACEPTABLE",S10)))</formula>
    </cfRule>
  </conditionalFormatting>
  <conditionalFormatting sqref="S89">
    <cfRule type="containsText" dxfId="1688" priority="43" stopIfTrue="1" operator="containsText" text="MEJORABLE">
      <formula>NOT(ISERROR(SEARCH("MEJORABLE",S89)))</formula>
    </cfRule>
    <cfRule type="containsText" dxfId="1687" priority="44" stopIfTrue="1" operator="containsText" text="ACEPTABLE CON CONTROL ESPECIFICO">
      <formula>NOT(ISERROR(SEARCH("ACEPTABLE CON CONTROL ESPECIFICO",S89)))</formula>
    </cfRule>
    <cfRule type="containsText" dxfId="1686" priority="45" stopIfTrue="1" operator="containsText" text="NO ACEPTABLE">
      <formula>NOT(ISERROR(SEARCH("NO ACEPTABLE",S89)))</formula>
    </cfRule>
  </conditionalFormatting>
  <conditionalFormatting sqref="S85">
    <cfRule type="containsText" dxfId="1685" priority="40" stopIfTrue="1" operator="containsText" text="MEJORABLE">
      <formula>NOT(ISERROR(SEARCH("MEJORABLE",S85)))</formula>
    </cfRule>
    <cfRule type="containsText" dxfId="1684" priority="41" stopIfTrue="1" operator="containsText" text="ACEPTABLE CON CONTROL ESPECIFICO">
      <formula>NOT(ISERROR(SEARCH("ACEPTABLE CON CONTROL ESPECIFICO",S85)))</formula>
    </cfRule>
    <cfRule type="containsText" dxfId="1683" priority="42" stopIfTrue="1" operator="containsText" text="NO ACEPTABLE">
      <formula>NOT(ISERROR(SEARCH("NO ACEPTABLE",S85)))</formula>
    </cfRule>
  </conditionalFormatting>
  <conditionalFormatting sqref="S86">
    <cfRule type="containsText" dxfId="1682" priority="37" stopIfTrue="1" operator="containsText" text="MEJORABLE">
      <formula>NOT(ISERROR(SEARCH("MEJORABLE",S86)))</formula>
    </cfRule>
    <cfRule type="containsText" dxfId="1681" priority="38" stopIfTrue="1" operator="containsText" text="ACEPTABLE CON CONTROL ESPECIFICO">
      <formula>NOT(ISERROR(SEARCH("ACEPTABLE CON CONTROL ESPECIFICO",S86)))</formula>
    </cfRule>
    <cfRule type="containsText" dxfId="1680" priority="39" stopIfTrue="1" operator="containsText" text="NO ACEPTABLE">
      <formula>NOT(ISERROR(SEARCH("NO ACEPTABLE",S86)))</formula>
    </cfRule>
  </conditionalFormatting>
  <conditionalFormatting sqref="S87">
    <cfRule type="containsText" dxfId="1679" priority="34" stopIfTrue="1" operator="containsText" text="MEJORABLE">
      <formula>NOT(ISERROR(SEARCH("MEJORABLE",S87)))</formula>
    </cfRule>
    <cfRule type="containsText" dxfId="1678" priority="35" stopIfTrue="1" operator="containsText" text="ACEPTABLE CON CONTROL ESPECIFICO">
      <formula>NOT(ISERROR(SEARCH("ACEPTABLE CON CONTROL ESPECIFICO",S87)))</formula>
    </cfRule>
    <cfRule type="containsText" dxfId="1677" priority="36" stopIfTrue="1" operator="containsText" text="NO ACEPTABLE">
      <formula>NOT(ISERROR(SEARCH("NO ACEPTABLE",S87)))</formula>
    </cfRule>
  </conditionalFormatting>
  <conditionalFormatting sqref="S88">
    <cfRule type="containsText" dxfId="1676" priority="31" stopIfTrue="1" operator="containsText" text="MEJORABLE">
      <formula>NOT(ISERROR(SEARCH("MEJORABLE",S88)))</formula>
    </cfRule>
    <cfRule type="containsText" dxfId="1675" priority="32" stopIfTrue="1" operator="containsText" text="ACEPTABLE CON CONTROL ESPECIFICO">
      <formula>NOT(ISERROR(SEARCH("ACEPTABLE CON CONTROL ESPECIFICO",S88)))</formula>
    </cfRule>
    <cfRule type="containsText" dxfId="1674" priority="33" stopIfTrue="1" operator="containsText" text="NO ACEPTABLE">
      <formula>NOT(ISERROR(SEARCH("NO ACEPTABLE",S88)))</formula>
    </cfRule>
  </conditionalFormatting>
  <conditionalFormatting sqref="S84">
    <cfRule type="containsText" dxfId="1673" priority="28" stopIfTrue="1" operator="containsText" text="MEJORABLE">
      <formula>NOT(ISERROR(SEARCH("MEJORABLE",S84)))</formula>
    </cfRule>
    <cfRule type="containsText" dxfId="1672" priority="29" stopIfTrue="1" operator="containsText" text="ACEPTABLE CON CONTROL ESPECIFICO">
      <formula>NOT(ISERROR(SEARCH("ACEPTABLE CON CONTROL ESPECIFICO",S84)))</formula>
    </cfRule>
    <cfRule type="containsText" dxfId="1671" priority="30" stopIfTrue="1" operator="containsText" text="NO ACEPTABLE">
      <formula>NOT(ISERROR(SEARCH("NO ACEPTABLE",S84)))</formula>
    </cfRule>
  </conditionalFormatting>
  <conditionalFormatting sqref="S16">
    <cfRule type="containsText" dxfId="1670" priority="25" stopIfTrue="1" operator="containsText" text="MEJORABLE">
      <formula>NOT(ISERROR(SEARCH("MEJORABLE",S16)))</formula>
    </cfRule>
    <cfRule type="containsText" dxfId="1669" priority="26" stopIfTrue="1" operator="containsText" text="ACEPTABLE CON CONTROL ESPECIFICO">
      <formula>NOT(ISERROR(SEARCH("ACEPTABLE CON CONTROL ESPECIFICO",S16)))</formula>
    </cfRule>
    <cfRule type="containsText" dxfId="1668" priority="27" stopIfTrue="1" operator="containsText" text="NO ACEPTABLE">
      <formula>NOT(ISERROR(SEARCH("NO ACEPTABLE",S16)))</formula>
    </cfRule>
  </conditionalFormatting>
  <conditionalFormatting sqref="S18">
    <cfRule type="containsText" dxfId="1667" priority="22" stopIfTrue="1" operator="containsText" text="MEJORABLE">
      <formula>NOT(ISERROR(SEARCH("MEJORABLE",S18)))</formula>
    </cfRule>
    <cfRule type="containsText" dxfId="1666" priority="23" stopIfTrue="1" operator="containsText" text="ACEPTABLE CON CONTROL ESPECIFICO">
      <formula>NOT(ISERROR(SEARCH("ACEPTABLE CON CONTROL ESPECIFICO",S18)))</formula>
    </cfRule>
    <cfRule type="containsText" dxfId="1665" priority="24" stopIfTrue="1" operator="containsText" text="NO ACEPTABLE">
      <formula>NOT(ISERROR(SEARCH("NO ACEPTABLE",S18)))</formula>
    </cfRule>
  </conditionalFormatting>
  <conditionalFormatting sqref="S21">
    <cfRule type="containsText" dxfId="1664" priority="19" stopIfTrue="1" operator="containsText" text="MEJORABLE">
      <formula>NOT(ISERROR(SEARCH("MEJORABLE",S21)))</formula>
    </cfRule>
    <cfRule type="containsText" dxfId="1663" priority="20" stopIfTrue="1" operator="containsText" text="ACEPTABLE CON CONTROL ESPECIFICO">
      <formula>NOT(ISERROR(SEARCH("ACEPTABLE CON CONTROL ESPECIFICO",S21)))</formula>
    </cfRule>
    <cfRule type="containsText" dxfId="1662" priority="21" stopIfTrue="1" operator="containsText" text="NO ACEPTABLE">
      <formula>NOT(ISERROR(SEARCH("NO ACEPTABLE",S21)))</formula>
    </cfRule>
  </conditionalFormatting>
  <conditionalFormatting sqref="S45">
    <cfRule type="containsText" dxfId="1661" priority="16" stopIfTrue="1" operator="containsText" text="MEJORABLE">
      <formula>NOT(ISERROR(SEARCH("MEJORABLE",S45)))</formula>
    </cfRule>
    <cfRule type="containsText" dxfId="1660" priority="17" stopIfTrue="1" operator="containsText" text="ACEPTABLE CON CONTROL ESPECIFICO">
      <formula>NOT(ISERROR(SEARCH("ACEPTABLE CON CONTROL ESPECIFICO",S45)))</formula>
    </cfRule>
    <cfRule type="containsText" dxfId="1659" priority="18" stopIfTrue="1" operator="containsText" text="NO ACEPTABLE">
      <formula>NOT(ISERROR(SEARCH("NO ACEPTABLE",S45)))</formula>
    </cfRule>
  </conditionalFormatting>
  <conditionalFormatting sqref="S52">
    <cfRule type="containsText" dxfId="1658" priority="13" stopIfTrue="1" operator="containsText" text="MEJORABLE">
      <formula>NOT(ISERROR(SEARCH("MEJORABLE",S52)))</formula>
    </cfRule>
    <cfRule type="containsText" dxfId="1657" priority="14" stopIfTrue="1" operator="containsText" text="ACEPTABLE CON CONTROL ESPECIFICO">
      <formula>NOT(ISERROR(SEARCH("ACEPTABLE CON CONTROL ESPECIFICO",S52)))</formula>
    </cfRule>
    <cfRule type="containsText" dxfId="1656" priority="15" stopIfTrue="1" operator="containsText" text="NO ACEPTABLE">
      <formula>NOT(ISERROR(SEARCH("NO ACEPTABLE",S52)))</formula>
    </cfRule>
  </conditionalFormatting>
  <conditionalFormatting sqref="S70">
    <cfRule type="containsText" dxfId="1655" priority="10" stopIfTrue="1" operator="containsText" text="MEJORABLE">
      <formula>NOT(ISERROR(SEARCH("MEJORABLE",S70)))</formula>
    </cfRule>
    <cfRule type="containsText" dxfId="1654" priority="11" stopIfTrue="1" operator="containsText" text="ACEPTABLE CON CONTROL ESPECIFICO">
      <formula>NOT(ISERROR(SEARCH("ACEPTABLE CON CONTROL ESPECIFICO",S70)))</formula>
    </cfRule>
    <cfRule type="containsText" dxfId="1653" priority="12" stopIfTrue="1" operator="containsText" text="NO ACEPTABLE">
      <formula>NOT(ISERROR(SEARCH("NO ACEPTABLE",S70)))</formula>
    </cfRule>
  </conditionalFormatting>
  <conditionalFormatting sqref="S73">
    <cfRule type="containsText" dxfId="1652" priority="7" stopIfTrue="1" operator="containsText" text="MEJORABLE">
      <formula>NOT(ISERROR(SEARCH("MEJORABLE",S73)))</formula>
    </cfRule>
    <cfRule type="containsText" dxfId="1651" priority="8" stopIfTrue="1" operator="containsText" text="ACEPTABLE CON CONTROL ESPECIFICO">
      <formula>NOT(ISERROR(SEARCH("ACEPTABLE CON CONTROL ESPECIFICO",S73)))</formula>
    </cfRule>
    <cfRule type="containsText" dxfId="1650" priority="9" stopIfTrue="1" operator="containsText" text="NO ACEPTABLE">
      <formula>NOT(ISERROR(SEARCH("NO ACEPTABLE",S73)))</formula>
    </cfRule>
  </conditionalFormatting>
  <conditionalFormatting sqref="S91:S95">
    <cfRule type="containsText" dxfId="1649" priority="4" stopIfTrue="1" operator="containsText" text="MEJORABLE">
      <formula>NOT(ISERROR(SEARCH("MEJORABLE",S91)))</formula>
    </cfRule>
    <cfRule type="containsText" dxfId="1648" priority="5" stopIfTrue="1" operator="containsText" text="ACEPTABLE CON CONTROL ESPECIFICO">
      <formula>NOT(ISERROR(SEARCH("ACEPTABLE CON CONTROL ESPECIFICO",S91)))</formula>
    </cfRule>
    <cfRule type="containsText" dxfId="1647" priority="6" stopIfTrue="1" operator="containsText" text="NO ACEPTABLE">
      <formula>NOT(ISERROR(SEARCH("NO ACEPTABLE",S91)))</formula>
    </cfRule>
  </conditionalFormatting>
  <conditionalFormatting sqref="S9">
    <cfRule type="containsText" dxfId="1646" priority="1" stopIfTrue="1" operator="containsText" text="MEJORABLE">
      <formula>NOT(ISERROR(SEARCH("MEJORABLE",S9)))</formula>
    </cfRule>
    <cfRule type="containsText" dxfId="1645" priority="2" stopIfTrue="1" operator="containsText" text="ACEPTABLE CON CONTROL ESPECIFICO">
      <formula>NOT(ISERROR(SEARCH("ACEPTABLE CON CONTROL ESPECIFICO",S9)))</formula>
    </cfRule>
    <cfRule type="containsText" dxfId="1644"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D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D00-000001000000}">
          <x14:formula1>
            <xm:f>'D. NIVEL DE EXPOSICIÓN'!$D$8:$D$15</xm:f>
          </x14:formula1>
          <xm:sqref>M9:M112</xm:sqref>
        </x14:dataValidation>
        <x14:dataValidation type="list" allowBlank="1" showInputMessage="1" showErrorMessage="1" prompt="10 = Muy Alto_x000a_6 = Alto_x000a_2 = Medio_x000a_0 = Bajo" xr:uid="{00000000-0002-0000-2D00-000002000000}">
          <x14:formula1>
            <xm:f>'C. NIVEL DE DEFICIENCIA'!$C$8:$C$17</xm:f>
          </x14:formula1>
          <xm:sqref>L9:L112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05"/>
  <dimension ref="C1:X112"/>
  <sheetViews>
    <sheetView view="pageBreakPreview" zoomScale="30" zoomScaleNormal="10" zoomScaleSheetLayoutView="30" workbookViewId="0">
      <selection sqref="A1:XFD104857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2463</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643" priority="46" stopIfTrue="1" operator="containsText" text="MEJORABLE">
      <formula>NOT(ISERROR(SEARCH("MEJORABLE",S10)))</formula>
    </cfRule>
    <cfRule type="containsText" dxfId="1642" priority="47" stopIfTrue="1" operator="containsText" text="ACEPTABLE CON CONTROL ESPECIFICO">
      <formula>NOT(ISERROR(SEARCH("ACEPTABLE CON CONTROL ESPECIFICO",S10)))</formula>
    </cfRule>
    <cfRule type="containsText" dxfId="1641" priority="48" stopIfTrue="1" operator="containsText" text="NO ACEPTABLE">
      <formula>NOT(ISERROR(SEARCH("NO ACEPTABLE",S10)))</formula>
    </cfRule>
  </conditionalFormatting>
  <conditionalFormatting sqref="S89">
    <cfRule type="containsText" dxfId="1640" priority="43" stopIfTrue="1" operator="containsText" text="MEJORABLE">
      <formula>NOT(ISERROR(SEARCH("MEJORABLE",S89)))</formula>
    </cfRule>
    <cfRule type="containsText" dxfId="1639" priority="44" stopIfTrue="1" operator="containsText" text="ACEPTABLE CON CONTROL ESPECIFICO">
      <formula>NOT(ISERROR(SEARCH("ACEPTABLE CON CONTROL ESPECIFICO",S89)))</formula>
    </cfRule>
    <cfRule type="containsText" dxfId="1638" priority="45" stopIfTrue="1" operator="containsText" text="NO ACEPTABLE">
      <formula>NOT(ISERROR(SEARCH("NO ACEPTABLE",S89)))</formula>
    </cfRule>
  </conditionalFormatting>
  <conditionalFormatting sqref="S85">
    <cfRule type="containsText" dxfId="1637" priority="40" stopIfTrue="1" operator="containsText" text="MEJORABLE">
      <formula>NOT(ISERROR(SEARCH("MEJORABLE",S85)))</formula>
    </cfRule>
    <cfRule type="containsText" dxfId="1636" priority="41" stopIfTrue="1" operator="containsText" text="ACEPTABLE CON CONTROL ESPECIFICO">
      <formula>NOT(ISERROR(SEARCH("ACEPTABLE CON CONTROL ESPECIFICO",S85)))</formula>
    </cfRule>
    <cfRule type="containsText" dxfId="1635" priority="42" stopIfTrue="1" operator="containsText" text="NO ACEPTABLE">
      <formula>NOT(ISERROR(SEARCH("NO ACEPTABLE",S85)))</formula>
    </cfRule>
  </conditionalFormatting>
  <conditionalFormatting sqref="S86">
    <cfRule type="containsText" dxfId="1634" priority="37" stopIfTrue="1" operator="containsText" text="MEJORABLE">
      <formula>NOT(ISERROR(SEARCH("MEJORABLE",S86)))</formula>
    </cfRule>
    <cfRule type="containsText" dxfId="1633" priority="38" stopIfTrue="1" operator="containsText" text="ACEPTABLE CON CONTROL ESPECIFICO">
      <formula>NOT(ISERROR(SEARCH("ACEPTABLE CON CONTROL ESPECIFICO",S86)))</formula>
    </cfRule>
    <cfRule type="containsText" dxfId="1632" priority="39" stopIfTrue="1" operator="containsText" text="NO ACEPTABLE">
      <formula>NOT(ISERROR(SEARCH("NO ACEPTABLE",S86)))</formula>
    </cfRule>
  </conditionalFormatting>
  <conditionalFormatting sqref="S87">
    <cfRule type="containsText" dxfId="1631" priority="34" stopIfTrue="1" operator="containsText" text="MEJORABLE">
      <formula>NOT(ISERROR(SEARCH("MEJORABLE",S87)))</formula>
    </cfRule>
    <cfRule type="containsText" dxfId="1630" priority="35" stopIfTrue="1" operator="containsText" text="ACEPTABLE CON CONTROL ESPECIFICO">
      <formula>NOT(ISERROR(SEARCH("ACEPTABLE CON CONTROL ESPECIFICO",S87)))</formula>
    </cfRule>
    <cfRule type="containsText" dxfId="1629" priority="36" stopIfTrue="1" operator="containsText" text="NO ACEPTABLE">
      <formula>NOT(ISERROR(SEARCH("NO ACEPTABLE",S87)))</formula>
    </cfRule>
  </conditionalFormatting>
  <conditionalFormatting sqref="S88">
    <cfRule type="containsText" dxfId="1628" priority="31" stopIfTrue="1" operator="containsText" text="MEJORABLE">
      <formula>NOT(ISERROR(SEARCH("MEJORABLE",S88)))</formula>
    </cfRule>
    <cfRule type="containsText" dxfId="1627" priority="32" stopIfTrue="1" operator="containsText" text="ACEPTABLE CON CONTROL ESPECIFICO">
      <formula>NOT(ISERROR(SEARCH("ACEPTABLE CON CONTROL ESPECIFICO",S88)))</formula>
    </cfRule>
    <cfRule type="containsText" dxfId="1626" priority="33" stopIfTrue="1" operator="containsText" text="NO ACEPTABLE">
      <formula>NOT(ISERROR(SEARCH("NO ACEPTABLE",S88)))</formula>
    </cfRule>
  </conditionalFormatting>
  <conditionalFormatting sqref="S84">
    <cfRule type="containsText" dxfId="1625" priority="28" stopIfTrue="1" operator="containsText" text="MEJORABLE">
      <formula>NOT(ISERROR(SEARCH("MEJORABLE",S84)))</formula>
    </cfRule>
    <cfRule type="containsText" dxfId="1624" priority="29" stopIfTrue="1" operator="containsText" text="ACEPTABLE CON CONTROL ESPECIFICO">
      <formula>NOT(ISERROR(SEARCH("ACEPTABLE CON CONTROL ESPECIFICO",S84)))</formula>
    </cfRule>
    <cfRule type="containsText" dxfId="1623" priority="30" stopIfTrue="1" operator="containsText" text="NO ACEPTABLE">
      <formula>NOT(ISERROR(SEARCH("NO ACEPTABLE",S84)))</formula>
    </cfRule>
  </conditionalFormatting>
  <conditionalFormatting sqref="S16">
    <cfRule type="containsText" dxfId="1622" priority="25" stopIfTrue="1" operator="containsText" text="MEJORABLE">
      <formula>NOT(ISERROR(SEARCH("MEJORABLE",S16)))</formula>
    </cfRule>
    <cfRule type="containsText" dxfId="1621" priority="26" stopIfTrue="1" operator="containsText" text="ACEPTABLE CON CONTROL ESPECIFICO">
      <formula>NOT(ISERROR(SEARCH("ACEPTABLE CON CONTROL ESPECIFICO",S16)))</formula>
    </cfRule>
    <cfRule type="containsText" dxfId="1620" priority="27" stopIfTrue="1" operator="containsText" text="NO ACEPTABLE">
      <formula>NOT(ISERROR(SEARCH("NO ACEPTABLE",S16)))</formula>
    </cfRule>
  </conditionalFormatting>
  <conditionalFormatting sqref="S18">
    <cfRule type="containsText" dxfId="1619" priority="22" stopIfTrue="1" operator="containsText" text="MEJORABLE">
      <formula>NOT(ISERROR(SEARCH("MEJORABLE",S18)))</formula>
    </cfRule>
    <cfRule type="containsText" dxfId="1618" priority="23" stopIfTrue="1" operator="containsText" text="ACEPTABLE CON CONTROL ESPECIFICO">
      <formula>NOT(ISERROR(SEARCH("ACEPTABLE CON CONTROL ESPECIFICO",S18)))</formula>
    </cfRule>
    <cfRule type="containsText" dxfId="1617" priority="24" stopIfTrue="1" operator="containsText" text="NO ACEPTABLE">
      <formula>NOT(ISERROR(SEARCH("NO ACEPTABLE",S18)))</formula>
    </cfRule>
  </conditionalFormatting>
  <conditionalFormatting sqref="S21">
    <cfRule type="containsText" dxfId="1616" priority="19" stopIfTrue="1" operator="containsText" text="MEJORABLE">
      <formula>NOT(ISERROR(SEARCH("MEJORABLE",S21)))</formula>
    </cfRule>
    <cfRule type="containsText" dxfId="1615" priority="20" stopIfTrue="1" operator="containsText" text="ACEPTABLE CON CONTROL ESPECIFICO">
      <formula>NOT(ISERROR(SEARCH("ACEPTABLE CON CONTROL ESPECIFICO",S21)))</formula>
    </cfRule>
    <cfRule type="containsText" dxfId="1614" priority="21" stopIfTrue="1" operator="containsText" text="NO ACEPTABLE">
      <formula>NOT(ISERROR(SEARCH("NO ACEPTABLE",S21)))</formula>
    </cfRule>
  </conditionalFormatting>
  <conditionalFormatting sqref="S45">
    <cfRule type="containsText" dxfId="1613" priority="16" stopIfTrue="1" operator="containsText" text="MEJORABLE">
      <formula>NOT(ISERROR(SEARCH("MEJORABLE",S45)))</formula>
    </cfRule>
    <cfRule type="containsText" dxfId="1612" priority="17" stopIfTrue="1" operator="containsText" text="ACEPTABLE CON CONTROL ESPECIFICO">
      <formula>NOT(ISERROR(SEARCH("ACEPTABLE CON CONTROL ESPECIFICO",S45)))</formula>
    </cfRule>
    <cfRule type="containsText" dxfId="1611" priority="18" stopIfTrue="1" operator="containsText" text="NO ACEPTABLE">
      <formula>NOT(ISERROR(SEARCH("NO ACEPTABLE",S45)))</formula>
    </cfRule>
  </conditionalFormatting>
  <conditionalFormatting sqref="S52">
    <cfRule type="containsText" dxfId="1610" priority="13" stopIfTrue="1" operator="containsText" text="MEJORABLE">
      <formula>NOT(ISERROR(SEARCH("MEJORABLE",S52)))</formula>
    </cfRule>
    <cfRule type="containsText" dxfId="1609" priority="14" stopIfTrue="1" operator="containsText" text="ACEPTABLE CON CONTROL ESPECIFICO">
      <formula>NOT(ISERROR(SEARCH("ACEPTABLE CON CONTROL ESPECIFICO",S52)))</formula>
    </cfRule>
    <cfRule type="containsText" dxfId="1608" priority="15" stopIfTrue="1" operator="containsText" text="NO ACEPTABLE">
      <formula>NOT(ISERROR(SEARCH("NO ACEPTABLE",S52)))</formula>
    </cfRule>
  </conditionalFormatting>
  <conditionalFormatting sqref="S70">
    <cfRule type="containsText" dxfId="1607" priority="10" stopIfTrue="1" operator="containsText" text="MEJORABLE">
      <formula>NOT(ISERROR(SEARCH("MEJORABLE",S70)))</formula>
    </cfRule>
    <cfRule type="containsText" dxfId="1606" priority="11" stopIfTrue="1" operator="containsText" text="ACEPTABLE CON CONTROL ESPECIFICO">
      <formula>NOT(ISERROR(SEARCH("ACEPTABLE CON CONTROL ESPECIFICO",S70)))</formula>
    </cfRule>
    <cfRule type="containsText" dxfId="1605" priority="12" stopIfTrue="1" operator="containsText" text="NO ACEPTABLE">
      <formula>NOT(ISERROR(SEARCH("NO ACEPTABLE",S70)))</formula>
    </cfRule>
  </conditionalFormatting>
  <conditionalFormatting sqref="S73">
    <cfRule type="containsText" dxfId="1604" priority="7" stopIfTrue="1" operator="containsText" text="MEJORABLE">
      <formula>NOT(ISERROR(SEARCH("MEJORABLE",S73)))</formula>
    </cfRule>
    <cfRule type="containsText" dxfId="1603" priority="8" stopIfTrue="1" operator="containsText" text="ACEPTABLE CON CONTROL ESPECIFICO">
      <formula>NOT(ISERROR(SEARCH("ACEPTABLE CON CONTROL ESPECIFICO",S73)))</formula>
    </cfRule>
    <cfRule type="containsText" dxfId="1602" priority="9" stopIfTrue="1" operator="containsText" text="NO ACEPTABLE">
      <formula>NOT(ISERROR(SEARCH("NO ACEPTABLE",S73)))</formula>
    </cfRule>
  </conditionalFormatting>
  <conditionalFormatting sqref="S91:S95">
    <cfRule type="containsText" dxfId="1601" priority="4" stopIfTrue="1" operator="containsText" text="MEJORABLE">
      <formula>NOT(ISERROR(SEARCH("MEJORABLE",S91)))</formula>
    </cfRule>
    <cfRule type="containsText" dxfId="1600" priority="5" stopIfTrue="1" operator="containsText" text="ACEPTABLE CON CONTROL ESPECIFICO">
      <formula>NOT(ISERROR(SEARCH("ACEPTABLE CON CONTROL ESPECIFICO",S91)))</formula>
    </cfRule>
    <cfRule type="containsText" dxfId="1599" priority="6" stopIfTrue="1" operator="containsText" text="NO ACEPTABLE">
      <formula>NOT(ISERROR(SEARCH("NO ACEPTABLE",S91)))</formula>
    </cfRule>
  </conditionalFormatting>
  <conditionalFormatting sqref="S9">
    <cfRule type="containsText" dxfId="1598" priority="1" stopIfTrue="1" operator="containsText" text="MEJORABLE">
      <formula>NOT(ISERROR(SEARCH("MEJORABLE",S9)))</formula>
    </cfRule>
    <cfRule type="containsText" dxfId="1597" priority="2" stopIfTrue="1" operator="containsText" text="ACEPTABLE CON CONTROL ESPECIFICO">
      <formula>NOT(ISERROR(SEARCH("ACEPTABLE CON CONTROL ESPECIFICO",S9)))</formula>
    </cfRule>
    <cfRule type="containsText" dxfId="1596"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87"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E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E00-000001000000}">
          <x14:formula1>
            <xm:f>'D. NIVEL DE EXPOSICIÓN'!$D$8:$D$15</xm:f>
          </x14:formula1>
          <xm:sqref>M9:M112</xm:sqref>
        </x14:dataValidation>
        <x14:dataValidation type="list" allowBlank="1" showInputMessage="1" showErrorMessage="1" prompt="10 = Muy Alto_x000a_6 = Alto_x000a_2 = Medio_x000a_0 = Bajo" xr:uid="{00000000-0002-0000-2E00-000002000000}">
          <x14:formula1>
            <xm:f>'C. NIVEL DE DEFICIENCIA'!$C$8:$C$17</xm:f>
          </x14:formula1>
          <xm:sqref>L9:L112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06"/>
  <dimension ref="C1:X112"/>
  <sheetViews>
    <sheetView view="pageBreakPreview" zoomScale="30" zoomScaleNormal="10" zoomScaleSheetLayoutView="30" workbookViewId="0">
      <selection activeCell="H7" sqref="H7:H8"/>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2464</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595" priority="46" stopIfTrue="1" operator="containsText" text="MEJORABLE">
      <formula>NOT(ISERROR(SEARCH("MEJORABLE",S10)))</formula>
    </cfRule>
    <cfRule type="containsText" dxfId="1594" priority="47" stopIfTrue="1" operator="containsText" text="ACEPTABLE CON CONTROL ESPECIFICO">
      <formula>NOT(ISERROR(SEARCH("ACEPTABLE CON CONTROL ESPECIFICO",S10)))</formula>
    </cfRule>
    <cfRule type="containsText" dxfId="1593" priority="48" stopIfTrue="1" operator="containsText" text="NO ACEPTABLE">
      <formula>NOT(ISERROR(SEARCH("NO ACEPTABLE",S10)))</formula>
    </cfRule>
  </conditionalFormatting>
  <conditionalFormatting sqref="S89">
    <cfRule type="containsText" dxfId="1592" priority="43" stopIfTrue="1" operator="containsText" text="MEJORABLE">
      <formula>NOT(ISERROR(SEARCH("MEJORABLE",S89)))</formula>
    </cfRule>
    <cfRule type="containsText" dxfId="1591" priority="44" stopIfTrue="1" operator="containsText" text="ACEPTABLE CON CONTROL ESPECIFICO">
      <formula>NOT(ISERROR(SEARCH("ACEPTABLE CON CONTROL ESPECIFICO",S89)))</formula>
    </cfRule>
    <cfRule type="containsText" dxfId="1590" priority="45" stopIfTrue="1" operator="containsText" text="NO ACEPTABLE">
      <formula>NOT(ISERROR(SEARCH("NO ACEPTABLE",S89)))</formula>
    </cfRule>
  </conditionalFormatting>
  <conditionalFormatting sqref="S85">
    <cfRule type="containsText" dxfId="1589" priority="40" stopIfTrue="1" operator="containsText" text="MEJORABLE">
      <formula>NOT(ISERROR(SEARCH("MEJORABLE",S85)))</formula>
    </cfRule>
    <cfRule type="containsText" dxfId="1588" priority="41" stopIfTrue="1" operator="containsText" text="ACEPTABLE CON CONTROL ESPECIFICO">
      <formula>NOT(ISERROR(SEARCH("ACEPTABLE CON CONTROL ESPECIFICO",S85)))</formula>
    </cfRule>
    <cfRule type="containsText" dxfId="1587" priority="42" stopIfTrue="1" operator="containsText" text="NO ACEPTABLE">
      <formula>NOT(ISERROR(SEARCH("NO ACEPTABLE",S85)))</formula>
    </cfRule>
  </conditionalFormatting>
  <conditionalFormatting sqref="S86">
    <cfRule type="containsText" dxfId="1586" priority="37" stopIfTrue="1" operator="containsText" text="MEJORABLE">
      <formula>NOT(ISERROR(SEARCH("MEJORABLE",S86)))</formula>
    </cfRule>
    <cfRule type="containsText" dxfId="1585" priority="38" stopIfTrue="1" operator="containsText" text="ACEPTABLE CON CONTROL ESPECIFICO">
      <formula>NOT(ISERROR(SEARCH("ACEPTABLE CON CONTROL ESPECIFICO",S86)))</formula>
    </cfRule>
    <cfRule type="containsText" dxfId="1584" priority="39" stopIfTrue="1" operator="containsText" text="NO ACEPTABLE">
      <formula>NOT(ISERROR(SEARCH("NO ACEPTABLE",S86)))</formula>
    </cfRule>
  </conditionalFormatting>
  <conditionalFormatting sqref="S87">
    <cfRule type="containsText" dxfId="1583" priority="34" stopIfTrue="1" operator="containsText" text="MEJORABLE">
      <formula>NOT(ISERROR(SEARCH("MEJORABLE",S87)))</formula>
    </cfRule>
    <cfRule type="containsText" dxfId="1582" priority="35" stopIfTrue="1" operator="containsText" text="ACEPTABLE CON CONTROL ESPECIFICO">
      <formula>NOT(ISERROR(SEARCH("ACEPTABLE CON CONTROL ESPECIFICO",S87)))</formula>
    </cfRule>
    <cfRule type="containsText" dxfId="1581" priority="36" stopIfTrue="1" operator="containsText" text="NO ACEPTABLE">
      <formula>NOT(ISERROR(SEARCH("NO ACEPTABLE",S87)))</formula>
    </cfRule>
  </conditionalFormatting>
  <conditionalFormatting sqref="S88">
    <cfRule type="containsText" dxfId="1580" priority="31" stopIfTrue="1" operator="containsText" text="MEJORABLE">
      <formula>NOT(ISERROR(SEARCH("MEJORABLE",S88)))</formula>
    </cfRule>
    <cfRule type="containsText" dxfId="1579" priority="32" stopIfTrue="1" operator="containsText" text="ACEPTABLE CON CONTROL ESPECIFICO">
      <formula>NOT(ISERROR(SEARCH("ACEPTABLE CON CONTROL ESPECIFICO",S88)))</formula>
    </cfRule>
    <cfRule type="containsText" dxfId="1578" priority="33" stopIfTrue="1" operator="containsText" text="NO ACEPTABLE">
      <formula>NOT(ISERROR(SEARCH("NO ACEPTABLE",S88)))</formula>
    </cfRule>
  </conditionalFormatting>
  <conditionalFormatting sqref="S84">
    <cfRule type="containsText" dxfId="1577" priority="28" stopIfTrue="1" operator="containsText" text="MEJORABLE">
      <formula>NOT(ISERROR(SEARCH("MEJORABLE",S84)))</formula>
    </cfRule>
    <cfRule type="containsText" dxfId="1576" priority="29" stopIfTrue="1" operator="containsText" text="ACEPTABLE CON CONTROL ESPECIFICO">
      <formula>NOT(ISERROR(SEARCH("ACEPTABLE CON CONTROL ESPECIFICO",S84)))</formula>
    </cfRule>
    <cfRule type="containsText" dxfId="1575" priority="30" stopIfTrue="1" operator="containsText" text="NO ACEPTABLE">
      <formula>NOT(ISERROR(SEARCH("NO ACEPTABLE",S84)))</formula>
    </cfRule>
  </conditionalFormatting>
  <conditionalFormatting sqref="S16">
    <cfRule type="containsText" dxfId="1574" priority="25" stopIfTrue="1" operator="containsText" text="MEJORABLE">
      <formula>NOT(ISERROR(SEARCH("MEJORABLE",S16)))</formula>
    </cfRule>
    <cfRule type="containsText" dxfId="1573" priority="26" stopIfTrue="1" operator="containsText" text="ACEPTABLE CON CONTROL ESPECIFICO">
      <formula>NOT(ISERROR(SEARCH("ACEPTABLE CON CONTROL ESPECIFICO",S16)))</formula>
    </cfRule>
    <cfRule type="containsText" dxfId="1572" priority="27" stopIfTrue="1" operator="containsText" text="NO ACEPTABLE">
      <formula>NOT(ISERROR(SEARCH("NO ACEPTABLE",S16)))</formula>
    </cfRule>
  </conditionalFormatting>
  <conditionalFormatting sqref="S18">
    <cfRule type="containsText" dxfId="1571" priority="22" stopIfTrue="1" operator="containsText" text="MEJORABLE">
      <formula>NOT(ISERROR(SEARCH("MEJORABLE",S18)))</formula>
    </cfRule>
    <cfRule type="containsText" dxfId="1570" priority="23" stopIfTrue="1" operator="containsText" text="ACEPTABLE CON CONTROL ESPECIFICO">
      <formula>NOT(ISERROR(SEARCH("ACEPTABLE CON CONTROL ESPECIFICO",S18)))</formula>
    </cfRule>
    <cfRule type="containsText" dxfId="1569" priority="24" stopIfTrue="1" operator="containsText" text="NO ACEPTABLE">
      <formula>NOT(ISERROR(SEARCH("NO ACEPTABLE",S18)))</formula>
    </cfRule>
  </conditionalFormatting>
  <conditionalFormatting sqref="S21">
    <cfRule type="containsText" dxfId="1568" priority="19" stopIfTrue="1" operator="containsText" text="MEJORABLE">
      <formula>NOT(ISERROR(SEARCH("MEJORABLE",S21)))</formula>
    </cfRule>
    <cfRule type="containsText" dxfId="1567" priority="20" stopIfTrue="1" operator="containsText" text="ACEPTABLE CON CONTROL ESPECIFICO">
      <formula>NOT(ISERROR(SEARCH("ACEPTABLE CON CONTROL ESPECIFICO",S21)))</formula>
    </cfRule>
    <cfRule type="containsText" dxfId="1566" priority="21" stopIfTrue="1" operator="containsText" text="NO ACEPTABLE">
      <formula>NOT(ISERROR(SEARCH("NO ACEPTABLE",S21)))</formula>
    </cfRule>
  </conditionalFormatting>
  <conditionalFormatting sqref="S45">
    <cfRule type="containsText" dxfId="1565" priority="16" stopIfTrue="1" operator="containsText" text="MEJORABLE">
      <formula>NOT(ISERROR(SEARCH("MEJORABLE",S45)))</formula>
    </cfRule>
    <cfRule type="containsText" dxfId="1564" priority="17" stopIfTrue="1" operator="containsText" text="ACEPTABLE CON CONTROL ESPECIFICO">
      <formula>NOT(ISERROR(SEARCH("ACEPTABLE CON CONTROL ESPECIFICO",S45)))</formula>
    </cfRule>
    <cfRule type="containsText" dxfId="1563" priority="18" stopIfTrue="1" operator="containsText" text="NO ACEPTABLE">
      <formula>NOT(ISERROR(SEARCH("NO ACEPTABLE",S45)))</formula>
    </cfRule>
  </conditionalFormatting>
  <conditionalFormatting sqref="S52">
    <cfRule type="containsText" dxfId="1562" priority="13" stopIfTrue="1" operator="containsText" text="MEJORABLE">
      <formula>NOT(ISERROR(SEARCH("MEJORABLE",S52)))</formula>
    </cfRule>
    <cfRule type="containsText" dxfId="1561" priority="14" stopIfTrue="1" operator="containsText" text="ACEPTABLE CON CONTROL ESPECIFICO">
      <formula>NOT(ISERROR(SEARCH("ACEPTABLE CON CONTROL ESPECIFICO",S52)))</formula>
    </cfRule>
    <cfRule type="containsText" dxfId="1560" priority="15" stopIfTrue="1" operator="containsText" text="NO ACEPTABLE">
      <formula>NOT(ISERROR(SEARCH("NO ACEPTABLE",S52)))</formula>
    </cfRule>
  </conditionalFormatting>
  <conditionalFormatting sqref="S70">
    <cfRule type="containsText" dxfId="1559" priority="10" stopIfTrue="1" operator="containsText" text="MEJORABLE">
      <formula>NOT(ISERROR(SEARCH("MEJORABLE",S70)))</formula>
    </cfRule>
    <cfRule type="containsText" dxfId="1558" priority="11" stopIfTrue="1" operator="containsText" text="ACEPTABLE CON CONTROL ESPECIFICO">
      <formula>NOT(ISERROR(SEARCH("ACEPTABLE CON CONTROL ESPECIFICO",S70)))</formula>
    </cfRule>
    <cfRule type="containsText" dxfId="1557" priority="12" stopIfTrue="1" operator="containsText" text="NO ACEPTABLE">
      <formula>NOT(ISERROR(SEARCH("NO ACEPTABLE",S70)))</formula>
    </cfRule>
  </conditionalFormatting>
  <conditionalFormatting sqref="S73">
    <cfRule type="containsText" dxfId="1556" priority="7" stopIfTrue="1" operator="containsText" text="MEJORABLE">
      <formula>NOT(ISERROR(SEARCH("MEJORABLE",S73)))</formula>
    </cfRule>
    <cfRule type="containsText" dxfId="1555" priority="8" stopIfTrue="1" operator="containsText" text="ACEPTABLE CON CONTROL ESPECIFICO">
      <formula>NOT(ISERROR(SEARCH("ACEPTABLE CON CONTROL ESPECIFICO",S73)))</formula>
    </cfRule>
    <cfRule type="containsText" dxfId="1554" priority="9" stopIfTrue="1" operator="containsText" text="NO ACEPTABLE">
      <formula>NOT(ISERROR(SEARCH("NO ACEPTABLE",S73)))</formula>
    </cfRule>
  </conditionalFormatting>
  <conditionalFormatting sqref="S91:S95">
    <cfRule type="containsText" dxfId="1553" priority="4" stopIfTrue="1" operator="containsText" text="MEJORABLE">
      <formula>NOT(ISERROR(SEARCH("MEJORABLE",S91)))</formula>
    </cfRule>
    <cfRule type="containsText" dxfId="1552" priority="5" stopIfTrue="1" operator="containsText" text="ACEPTABLE CON CONTROL ESPECIFICO">
      <formula>NOT(ISERROR(SEARCH("ACEPTABLE CON CONTROL ESPECIFICO",S91)))</formula>
    </cfRule>
    <cfRule type="containsText" dxfId="1551" priority="6" stopIfTrue="1" operator="containsText" text="NO ACEPTABLE">
      <formula>NOT(ISERROR(SEARCH("NO ACEPTABLE",S91)))</formula>
    </cfRule>
  </conditionalFormatting>
  <conditionalFormatting sqref="S9">
    <cfRule type="containsText" dxfId="1550" priority="1" stopIfTrue="1" operator="containsText" text="MEJORABLE">
      <formula>NOT(ISERROR(SEARCH("MEJORABLE",S9)))</formula>
    </cfRule>
    <cfRule type="containsText" dxfId="1549" priority="2" stopIfTrue="1" operator="containsText" text="ACEPTABLE CON CONTROL ESPECIFICO">
      <formula>NOT(ISERROR(SEARCH("ACEPTABLE CON CONTROL ESPECIFICO",S9)))</formula>
    </cfRule>
    <cfRule type="containsText" dxfId="1548"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2F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2F00-000001000000}">
          <x14:formula1>
            <xm:f>'D. NIVEL DE EXPOSICIÓN'!$D$8:$D$15</xm:f>
          </x14:formula1>
          <xm:sqref>M9:M112</xm:sqref>
        </x14:dataValidation>
        <x14:dataValidation type="list" allowBlank="1" showInputMessage="1" showErrorMessage="1" prompt="10 = Muy Alto_x000a_6 = Alto_x000a_2 = Medio_x000a_0 = Bajo" xr:uid="{00000000-0002-0000-2F00-000002000000}">
          <x14:formula1>
            <xm:f>'C. NIVEL DE DEFICIENCIA'!$C$8:$C$17</xm:f>
          </x14:formula1>
          <xm:sqref>L9:L112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07"/>
  <dimension ref="C1:X112"/>
  <sheetViews>
    <sheetView view="pageBreakPreview" zoomScale="20" zoomScaleNormal="10" zoomScaleSheetLayoutView="20" workbookViewId="0">
      <selection sqref="A1:XFD104857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56.44140625" style="169" customWidth="1"/>
    <col min="7" max="7" width="53.44140625" style="335"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1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2465</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3885</v>
      </c>
      <c r="E9" s="1440" t="s">
        <v>6</v>
      </c>
      <c r="F9" s="34" t="s">
        <v>2266</v>
      </c>
      <c r="G9" s="363" t="s">
        <v>8</v>
      </c>
      <c r="H9" s="179" t="s">
        <v>188</v>
      </c>
      <c r="I9" s="416" t="s">
        <v>11</v>
      </c>
      <c r="J9" s="416" t="s">
        <v>11</v>
      </c>
      <c r="K9" s="416" t="s">
        <v>189</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15" t="s">
        <v>195</v>
      </c>
      <c r="H11" s="5" t="s">
        <v>197</v>
      </c>
      <c r="I11" s="552" t="s">
        <v>858</v>
      </c>
      <c r="J11" s="552" t="s">
        <v>196</v>
      </c>
      <c r="K11" s="552" t="s">
        <v>1338</v>
      </c>
      <c r="L11" s="472">
        <v>2</v>
      </c>
      <c r="M11" s="472">
        <v>4</v>
      </c>
      <c r="N11" s="639">
        <f t="shared" si="0"/>
        <v>8</v>
      </c>
      <c r="O11" s="950" t="str">
        <f t="shared" si="1"/>
        <v>MEDIO</v>
      </c>
      <c r="P11" s="639">
        <v>10</v>
      </c>
      <c r="Q11" s="639">
        <f t="shared" si="2"/>
        <v>80</v>
      </c>
      <c r="R11" s="674" t="str">
        <f t="shared" si="3"/>
        <v>III</v>
      </c>
      <c r="S11" s="246" t="str">
        <f t="shared" si="4"/>
        <v>MEJORABLE</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10</v>
      </c>
      <c r="Q14" s="639">
        <f t="shared" si="2"/>
        <v>80</v>
      </c>
      <c r="R14" s="674" t="str">
        <f t="shared" si="3"/>
        <v>III</v>
      </c>
      <c r="S14" s="246" t="str">
        <f t="shared" si="4"/>
        <v>MEJORABLE</v>
      </c>
      <c r="T14" s="161" t="s">
        <v>91</v>
      </c>
      <c r="U14" s="161" t="s">
        <v>91</v>
      </c>
      <c r="V14" s="161" t="s">
        <v>91</v>
      </c>
      <c r="W14" s="124" t="s">
        <v>2342</v>
      </c>
      <c r="X14" s="24" t="s">
        <v>1341</v>
      </c>
    </row>
    <row r="15" spans="3:24" ht="400.2" customHeight="1">
      <c r="C15" s="1491"/>
      <c r="D15" s="1492"/>
      <c r="E15" s="1440"/>
      <c r="F15" s="184" t="s">
        <v>2272</v>
      </c>
      <c r="G15" s="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4</v>
      </c>
      <c r="N16" s="639">
        <f t="shared" si="0"/>
        <v>8</v>
      </c>
      <c r="O16" s="950" t="str">
        <f t="shared" si="1"/>
        <v>MEDIO</v>
      </c>
      <c r="P16" s="639">
        <v>10</v>
      </c>
      <c r="Q16" s="639">
        <f t="shared" si="2"/>
        <v>80</v>
      </c>
      <c r="R16" s="674" t="str">
        <f t="shared" si="3"/>
        <v>III</v>
      </c>
      <c r="S16" s="246"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4</v>
      </c>
      <c r="N17" s="639">
        <f t="shared" si="0"/>
        <v>8</v>
      </c>
      <c r="O17" s="950" t="str">
        <f t="shared" si="1"/>
        <v>MEDIO</v>
      </c>
      <c r="P17" s="639">
        <v>10</v>
      </c>
      <c r="Q17" s="639">
        <f t="shared" si="2"/>
        <v>80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4</v>
      </c>
      <c r="N18" s="639">
        <f t="shared" si="0"/>
        <v>8</v>
      </c>
      <c r="O18" s="950" t="str">
        <f t="shared" si="1"/>
        <v>MEDIO</v>
      </c>
      <c r="P18" s="639">
        <v>10</v>
      </c>
      <c r="Q18" s="639">
        <f t="shared" si="2"/>
        <v>80</v>
      </c>
      <c r="R18" s="674" t="str">
        <f t="shared" si="3"/>
        <v>III</v>
      </c>
      <c r="S18" s="246" t="str">
        <f t="shared" si="4"/>
        <v>MEJORABLE</v>
      </c>
      <c r="T18" s="179" t="s">
        <v>13</v>
      </c>
      <c r="U18" s="179" t="s">
        <v>13</v>
      </c>
      <c r="V18" s="179" t="s">
        <v>13</v>
      </c>
      <c r="W18" s="38" t="s">
        <v>2440</v>
      </c>
      <c r="X18" s="183" t="s">
        <v>13</v>
      </c>
    </row>
    <row r="19" spans="3:24" ht="400.2" customHeight="1">
      <c r="C19" s="1491"/>
      <c r="D19" s="1492"/>
      <c r="E19" s="1440"/>
      <c r="F19" s="184" t="s">
        <v>2276</v>
      </c>
      <c r="G19" s="315" t="s">
        <v>203</v>
      </c>
      <c r="H19" s="5" t="s">
        <v>1342</v>
      </c>
      <c r="I19" s="552" t="s">
        <v>11</v>
      </c>
      <c r="J19" s="552" t="s">
        <v>196</v>
      </c>
      <c r="K19" s="552" t="s">
        <v>1338</v>
      </c>
      <c r="L19" s="472">
        <v>2</v>
      </c>
      <c r="M19" s="472">
        <v>4</v>
      </c>
      <c r="N19" s="639">
        <f t="shared" si="0"/>
        <v>8</v>
      </c>
      <c r="O19" s="950" t="str">
        <f t="shared" si="1"/>
        <v>MEDIO</v>
      </c>
      <c r="P19" s="639">
        <v>10</v>
      </c>
      <c r="Q19" s="639">
        <f t="shared" si="2"/>
        <v>80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15" t="s">
        <v>1344</v>
      </c>
      <c r="H20" s="184" t="s">
        <v>1345</v>
      </c>
      <c r="I20" s="552" t="s">
        <v>11</v>
      </c>
      <c r="J20" s="552" t="s">
        <v>196</v>
      </c>
      <c r="K20" s="552" t="s">
        <v>859</v>
      </c>
      <c r="L20" s="472">
        <v>2</v>
      </c>
      <c r="M20" s="472">
        <v>4</v>
      </c>
      <c r="N20" s="639">
        <f t="shared" si="0"/>
        <v>8</v>
      </c>
      <c r="O20" s="950" t="str">
        <f t="shared" si="1"/>
        <v>MEDIO</v>
      </c>
      <c r="P20" s="639">
        <v>10</v>
      </c>
      <c r="Q20" s="639">
        <f t="shared" si="2"/>
        <v>80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15" t="s">
        <v>86</v>
      </c>
      <c r="H21" s="184" t="s">
        <v>1347</v>
      </c>
      <c r="I21" s="5" t="s">
        <v>11</v>
      </c>
      <c r="J21" s="5" t="s">
        <v>196</v>
      </c>
      <c r="K21" s="5" t="s">
        <v>196</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1348</v>
      </c>
      <c r="W21" s="318" t="s">
        <v>275</v>
      </c>
      <c r="X21" s="183" t="s">
        <v>190</v>
      </c>
    </row>
    <row r="22" spans="3:24" ht="400.2" customHeight="1">
      <c r="C22" s="1491"/>
      <c r="D22" s="1492"/>
      <c r="E22" s="1440"/>
      <c r="F22" s="184" t="s">
        <v>2279</v>
      </c>
      <c r="G22" s="315" t="s">
        <v>86</v>
      </c>
      <c r="H22" s="184" t="s">
        <v>1347</v>
      </c>
      <c r="I22" s="552" t="s">
        <v>11</v>
      </c>
      <c r="J22" s="552" t="s">
        <v>196</v>
      </c>
      <c r="K22" s="552" t="s">
        <v>196</v>
      </c>
      <c r="L22" s="472">
        <v>2</v>
      </c>
      <c r="M22" s="472">
        <v>4</v>
      </c>
      <c r="N22" s="639">
        <f t="shared" si="0"/>
        <v>8</v>
      </c>
      <c r="O22" s="950" t="str">
        <f t="shared" si="1"/>
        <v>MEDIO</v>
      </c>
      <c r="P22" s="639">
        <v>10</v>
      </c>
      <c r="Q22" s="639">
        <f t="shared" si="2"/>
        <v>80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 t="s">
        <v>86</v>
      </c>
      <c r="H23" s="5" t="s">
        <v>1349</v>
      </c>
      <c r="I23" s="417" t="s">
        <v>11</v>
      </c>
      <c r="J23" s="417" t="s">
        <v>11</v>
      </c>
      <c r="K23" s="417" t="s">
        <v>1350</v>
      </c>
      <c r="L23" s="472">
        <v>2</v>
      </c>
      <c r="M23" s="472">
        <v>4</v>
      </c>
      <c r="N23" s="639">
        <f t="shared" si="0"/>
        <v>8</v>
      </c>
      <c r="O23" s="950" t="str">
        <f t="shared" si="1"/>
        <v>MEDIO</v>
      </c>
      <c r="P23" s="639">
        <v>10</v>
      </c>
      <c r="Q23" s="639">
        <f t="shared" si="2"/>
        <v>80</v>
      </c>
      <c r="R23" s="674" t="str">
        <f t="shared" si="3"/>
        <v>III</v>
      </c>
      <c r="S23" s="246" t="str">
        <f t="shared" si="4"/>
        <v>MEJORABLE</v>
      </c>
      <c r="T23" s="161" t="s">
        <v>91</v>
      </c>
      <c r="U23" s="161" t="s">
        <v>91</v>
      </c>
      <c r="V23" s="161" t="s">
        <v>91</v>
      </c>
      <c r="W23" s="551" t="s">
        <v>2351</v>
      </c>
      <c r="X23" s="25" t="s">
        <v>13</v>
      </c>
    </row>
    <row r="24" spans="3:24" ht="400.2" customHeight="1">
      <c r="C24" s="1491"/>
      <c r="D24" s="1493" t="s">
        <v>3927</v>
      </c>
      <c r="E24" s="1440" t="s">
        <v>6</v>
      </c>
      <c r="F24" s="184" t="s">
        <v>2269</v>
      </c>
      <c r="G24" s="315" t="s">
        <v>195</v>
      </c>
      <c r="H24" s="5" t="s">
        <v>197</v>
      </c>
      <c r="I24" s="552" t="s">
        <v>858</v>
      </c>
      <c r="J24" s="552" t="s">
        <v>196</v>
      </c>
      <c r="K24" s="552" t="s">
        <v>1338</v>
      </c>
      <c r="L24" s="472">
        <v>2</v>
      </c>
      <c r="M24" s="472">
        <v>4</v>
      </c>
      <c r="N24" s="639">
        <f t="shared" si="0"/>
        <v>8</v>
      </c>
      <c r="O24" s="950" t="str">
        <f t="shared" si="1"/>
        <v>MEDIO</v>
      </c>
      <c r="P24" s="639">
        <v>10</v>
      </c>
      <c r="Q24" s="639">
        <f t="shared" si="2"/>
        <v>80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10</v>
      </c>
      <c r="Q25" s="639">
        <f t="shared" si="2"/>
        <v>80</v>
      </c>
      <c r="R25" s="674" t="str">
        <f t="shared" si="3"/>
        <v>III</v>
      </c>
      <c r="S25" s="246" t="str">
        <f t="shared" si="4"/>
        <v>MEJORABLE</v>
      </c>
      <c r="T25" s="161" t="s">
        <v>91</v>
      </c>
      <c r="U25" s="161" t="s">
        <v>91</v>
      </c>
      <c r="V25" s="161" t="s">
        <v>91</v>
      </c>
      <c r="W25" s="137" t="s">
        <v>2353</v>
      </c>
      <c r="X25" s="24" t="s">
        <v>190</v>
      </c>
    </row>
    <row r="26" spans="3:24" ht="400.2" customHeight="1">
      <c r="C26" s="1491"/>
      <c r="D26" s="1493"/>
      <c r="E26" s="1440"/>
      <c r="F26" s="184" t="s">
        <v>2283</v>
      </c>
      <c r="G26" s="315" t="s">
        <v>20</v>
      </c>
      <c r="H26" s="184" t="s">
        <v>201</v>
      </c>
      <c r="I26" s="552" t="s">
        <v>11</v>
      </c>
      <c r="J26" s="552" t="s">
        <v>196</v>
      </c>
      <c r="K26" s="552" t="s">
        <v>196</v>
      </c>
      <c r="L26" s="472">
        <v>2</v>
      </c>
      <c r="M26" s="472">
        <v>4</v>
      </c>
      <c r="N26" s="639">
        <f t="shared" si="0"/>
        <v>8</v>
      </c>
      <c r="O26" s="950" t="str">
        <f t="shared" si="1"/>
        <v>MEDIO</v>
      </c>
      <c r="P26" s="639">
        <v>10</v>
      </c>
      <c r="Q26" s="639">
        <f t="shared" si="2"/>
        <v>80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185" t="s">
        <v>20</v>
      </c>
      <c r="H27" s="178" t="s">
        <v>1352</v>
      </c>
      <c r="I27" s="409" t="s">
        <v>11</v>
      </c>
      <c r="J27" s="409" t="s">
        <v>11</v>
      </c>
      <c r="K27" s="409" t="s">
        <v>11</v>
      </c>
      <c r="L27" s="472">
        <v>2</v>
      </c>
      <c r="M27" s="472">
        <v>4</v>
      </c>
      <c r="N27" s="639">
        <f t="shared" si="0"/>
        <v>8</v>
      </c>
      <c r="O27" s="950" t="str">
        <f t="shared" si="1"/>
        <v>MEDIO</v>
      </c>
      <c r="P27" s="639">
        <v>10</v>
      </c>
      <c r="Q27" s="639">
        <f t="shared" si="2"/>
        <v>80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15" t="s">
        <v>195</v>
      </c>
      <c r="H28" s="179" t="s">
        <v>194</v>
      </c>
      <c r="I28" s="416" t="s">
        <v>193</v>
      </c>
      <c r="J28" s="416" t="s">
        <v>193</v>
      </c>
      <c r="K28" s="416" t="s">
        <v>193</v>
      </c>
      <c r="L28" s="472">
        <v>2</v>
      </c>
      <c r="M28" s="472">
        <v>4</v>
      </c>
      <c r="N28" s="639">
        <f t="shared" si="0"/>
        <v>8</v>
      </c>
      <c r="O28" s="950" t="str">
        <f t="shared" si="1"/>
        <v>MEDIO</v>
      </c>
      <c r="P28" s="639">
        <v>10</v>
      </c>
      <c r="Q28" s="639">
        <f t="shared" si="2"/>
        <v>80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10</v>
      </c>
      <c r="Q29" s="639">
        <f t="shared" si="2"/>
        <v>80</v>
      </c>
      <c r="R29" s="674" t="str">
        <f t="shared" si="3"/>
        <v>III</v>
      </c>
      <c r="S29" s="246" t="str">
        <f t="shared" si="4"/>
        <v>MEJORABLE</v>
      </c>
      <c r="T29" s="161" t="s">
        <v>91</v>
      </c>
      <c r="U29" s="161" t="s">
        <v>91</v>
      </c>
      <c r="V29" s="161" t="s">
        <v>91</v>
      </c>
      <c r="W29" s="124" t="s">
        <v>2357</v>
      </c>
      <c r="X29" s="24" t="s">
        <v>1341</v>
      </c>
    </row>
    <row r="30" spans="3:24" ht="400.2" customHeight="1">
      <c r="C30" s="1491"/>
      <c r="D30" s="1493"/>
      <c r="E30" s="1440"/>
      <c r="F30" s="178" t="s">
        <v>2358</v>
      </c>
      <c r="G30" s="185" t="s">
        <v>1242</v>
      </c>
      <c r="H30" s="178" t="s">
        <v>1346</v>
      </c>
      <c r="I30" s="409" t="s">
        <v>11</v>
      </c>
      <c r="J30" s="409" t="s">
        <v>11</v>
      </c>
      <c r="K30" s="417" t="s">
        <v>204</v>
      </c>
      <c r="L30" s="472">
        <v>2</v>
      </c>
      <c r="M30" s="472">
        <v>4</v>
      </c>
      <c r="N30" s="639">
        <f t="shared" si="0"/>
        <v>8</v>
      </c>
      <c r="O30" s="950" t="str">
        <f t="shared" si="1"/>
        <v>MEDIO</v>
      </c>
      <c r="P30" s="639">
        <v>10</v>
      </c>
      <c r="Q30" s="639">
        <f t="shared" si="2"/>
        <v>80</v>
      </c>
      <c r="R30" s="674" t="str">
        <f t="shared" si="3"/>
        <v>III</v>
      </c>
      <c r="S30" s="246" t="str">
        <f t="shared" si="4"/>
        <v>MEJORABLE</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6</v>
      </c>
      <c r="M31" s="472">
        <v>4</v>
      </c>
      <c r="N31" s="639">
        <f t="shared" si="0"/>
        <v>24</v>
      </c>
      <c r="O31" s="950" t="str">
        <f t="shared" si="1"/>
        <v>MUY ALTO</v>
      </c>
      <c r="P31" s="639">
        <v>10</v>
      </c>
      <c r="Q31" s="639">
        <f t="shared" si="2"/>
        <v>240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15" t="s">
        <v>20</v>
      </c>
      <c r="H33" s="184" t="s">
        <v>1354</v>
      </c>
      <c r="I33" s="552" t="s">
        <v>11</v>
      </c>
      <c r="J33" s="552" t="s">
        <v>196</v>
      </c>
      <c r="K33" s="552" t="s">
        <v>196</v>
      </c>
      <c r="L33" s="472">
        <v>2</v>
      </c>
      <c r="M33" s="472">
        <v>4</v>
      </c>
      <c r="N33" s="639">
        <f t="shared" si="0"/>
        <v>8</v>
      </c>
      <c r="O33" s="950" t="str">
        <f t="shared" si="1"/>
        <v>MEDIO</v>
      </c>
      <c r="P33" s="639">
        <v>10</v>
      </c>
      <c r="Q33" s="639">
        <f t="shared" si="2"/>
        <v>80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185" t="s">
        <v>219</v>
      </c>
      <c r="H34" s="178" t="s">
        <v>220</v>
      </c>
      <c r="I34" s="409" t="s">
        <v>1355</v>
      </c>
      <c r="J34" s="409" t="s">
        <v>11</v>
      </c>
      <c r="K34" s="416" t="s">
        <v>1356</v>
      </c>
      <c r="L34" s="472">
        <v>2</v>
      </c>
      <c r="M34" s="472">
        <v>4</v>
      </c>
      <c r="N34" s="639">
        <f t="shared" si="0"/>
        <v>8</v>
      </c>
      <c r="O34" s="950" t="str">
        <f t="shared" si="1"/>
        <v>MEDIO</v>
      </c>
      <c r="P34" s="639">
        <v>10</v>
      </c>
      <c r="Q34" s="639">
        <f t="shared" si="2"/>
        <v>80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6</v>
      </c>
      <c r="M35" s="472">
        <v>4</v>
      </c>
      <c r="N35" s="639">
        <f t="shared" si="0"/>
        <v>24</v>
      </c>
      <c r="O35" s="950" t="str">
        <f t="shared" si="1"/>
        <v>MUY ALTO</v>
      </c>
      <c r="P35" s="639">
        <v>10</v>
      </c>
      <c r="Q35" s="639">
        <f t="shared" si="2"/>
        <v>240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185" t="s">
        <v>219</v>
      </c>
      <c r="H37" s="178" t="s">
        <v>220</v>
      </c>
      <c r="I37" s="409" t="s">
        <v>1355</v>
      </c>
      <c r="J37" s="409" t="s">
        <v>11</v>
      </c>
      <c r="K37" s="416" t="s">
        <v>1356</v>
      </c>
      <c r="L37" s="472">
        <v>2</v>
      </c>
      <c r="M37" s="472">
        <v>4</v>
      </c>
      <c r="N37" s="639">
        <f t="shared" si="0"/>
        <v>8</v>
      </c>
      <c r="O37" s="950" t="str">
        <f t="shared" si="1"/>
        <v>MEDIO</v>
      </c>
      <c r="P37" s="639">
        <v>10</v>
      </c>
      <c r="Q37" s="639">
        <f t="shared" si="2"/>
        <v>80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 t="s">
        <v>86</v>
      </c>
      <c r="H38" s="5" t="s">
        <v>1349</v>
      </c>
      <c r="I38" s="417" t="s">
        <v>11</v>
      </c>
      <c r="J38" s="417" t="s">
        <v>11</v>
      </c>
      <c r="K38" s="417" t="s">
        <v>1350</v>
      </c>
      <c r="L38" s="472">
        <v>2</v>
      </c>
      <c r="M38" s="472">
        <v>4</v>
      </c>
      <c r="N38" s="639">
        <f t="shared" si="0"/>
        <v>8</v>
      </c>
      <c r="O38" s="950" t="str">
        <f t="shared" si="1"/>
        <v>MEDIO</v>
      </c>
      <c r="P38" s="639">
        <v>10</v>
      </c>
      <c r="Q38" s="639">
        <f t="shared" si="2"/>
        <v>80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185" t="s">
        <v>1216</v>
      </c>
      <c r="H39" s="178" t="s">
        <v>270</v>
      </c>
      <c r="I39" s="409" t="s">
        <v>1355</v>
      </c>
      <c r="J39" s="409" t="s">
        <v>11</v>
      </c>
      <c r="K39" s="417" t="s">
        <v>271</v>
      </c>
      <c r="L39" s="472">
        <v>2</v>
      </c>
      <c r="M39" s="472">
        <v>4</v>
      </c>
      <c r="N39" s="639">
        <f t="shared" si="0"/>
        <v>8</v>
      </c>
      <c r="O39" s="950" t="str">
        <f t="shared" si="1"/>
        <v>MEDIO</v>
      </c>
      <c r="P39" s="639">
        <v>10</v>
      </c>
      <c r="Q39" s="639">
        <f t="shared" si="2"/>
        <v>80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15" t="s">
        <v>20</v>
      </c>
      <c r="H40" s="184" t="s">
        <v>1354</v>
      </c>
      <c r="I40" s="552" t="s">
        <v>11</v>
      </c>
      <c r="J40" s="552" t="s">
        <v>196</v>
      </c>
      <c r="K40" s="552" t="s">
        <v>196</v>
      </c>
      <c r="L40" s="472">
        <v>2</v>
      </c>
      <c r="M40" s="472">
        <v>4</v>
      </c>
      <c r="N40" s="639">
        <f t="shared" si="0"/>
        <v>8</v>
      </c>
      <c r="O40" s="950" t="str">
        <f t="shared" si="1"/>
        <v>MEDIO</v>
      </c>
      <c r="P40" s="639">
        <v>10</v>
      </c>
      <c r="Q40" s="639">
        <f t="shared" si="2"/>
        <v>80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3922</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15" t="s">
        <v>203</v>
      </c>
      <c r="H42" s="5" t="s">
        <v>1342</v>
      </c>
      <c r="I42" s="552" t="s">
        <v>11</v>
      </c>
      <c r="J42" s="552" t="s">
        <v>196</v>
      </c>
      <c r="K42" s="552" t="s">
        <v>196</v>
      </c>
      <c r="L42" s="472">
        <v>2</v>
      </c>
      <c r="M42" s="472">
        <v>4</v>
      </c>
      <c r="N42" s="639">
        <f t="shared" si="0"/>
        <v>8</v>
      </c>
      <c r="O42" s="950" t="str">
        <f t="shared" si="1"/>
        <v>MEDIO</v>
      </c>
      <c r="P42" s="639">
        <v>10</v>
      </c>
      <c r="Q42" s="639">
        <f t="shared" si="2"/>
        <v>80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 t="s">
        <v>20</v>
      </c>
      <c r="H43" s="5" t="s">
        <v>199</v>
      </c>
      <c r="I43" s="552" t="s">
        <v>11</v>
      </c>
      <c r="J43" s="552" t="s">
        <v>196</v>
      </c>
      <c r="K43" s="552" t="s">
        <v>196</v>
      </c>
      <c r="L43" s="472">
        <v>2</v>
      </c>
      <c r="M43" s="472">
        <v>4</v>
      </c>
      <c r="N43" s="639">
        <f t="shared" si="0"/>
        <v>8</v>
      </c>
      <c r="O43" s="950" t="str">
        <f t="shared" si="1"/>
        <v>MEDIO</v>
      </c>
      <c r="P43" s="639">
        <v>10</v>
      </c>
      <c r="Q43" s="639">
        <f t="shared" si="2"/>
        <v>80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 t="s">
        <v>20</v>
      </c>
      <c r="H44" s="179" t="s">
        <v>1362</v>
      </c>
      <c r="I44" s="416" t="s">
        <v>11</v>
      </c>
      <c r="J44" s="416" t="s">
        <v>11</v>
      </c>
      <c r="K44" s="552" t="s">
        <v>196</v>
      </c>
      <c r="L44" s="472">
        <v>2</v>
      </c>
      <c r="M44" s="472">
        <v>4</v>
      </c>
      <c r="N44" s="639">
        <f t="shared" si="0"/>
        <v>8</v>
      </c>
      <c r="O44" s="950" t="str">
        <f t="shared" si="1"/>
        <v>MEDIO</v>
      </c>
      <c r="P44" s="639">
        <v>10</v>
      </c>
      <c r="Q44" s="639">
        <f t="shared" si="2"/>
        <v>80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4</v>
      </c>
      <c r="N45" s="639">
        <f t="shared" si="0"/>
        <v>8</v>
      </c>
      <c r="O45" s="950" t="str">
        <f t="shared" si="1"/>
        <v>MEDIO</v>
      </c>
      <c r="P45" s="639">
        <v>10</v>
      </c>
      <c r="Q45" s="639">
        <f t="shared" si="2"/>
        <v>80</v>
      </c>
      <c r="R45" s="674" t="str">
        <f t="shared" si="3"/>
        <v>III</v>
      </c>
      <c r="S45" s="246" t="str">
        <f t="shared" si="4"/>
        <v>MEJORABLE</v>
      </c>
      <c r="T45" s="179" t="s">
        <v>91</v>
      </c>
      <c r="U45" s="179" t="s">
        <v>91</v>
      </c>
      <c r="V45" s="179" t="s">
        <v>91</v>
      </c>
      <c r="W45" s="316" t="s">
        <v>2444</v>
      </c>
      <c r="X45" s="320" t="s">
        <v>166</v>
      </c>
    </row>
    <row r="46" spans="3:24" ht="400.2" customHeight="1">
      <c r="C46" s="1441"/>
      <c r="D46" s="1752"/>
      <c r="E46" s="1440"/>
      <c r="F46" s="184" t="s">
        <v>2288</v>
      </c>
      <c r="G46" s="315" t="s">
        <v>20</v>
      </c>
      <c r="H46" s="184" t="s">
        <v>1354</v>
      </c>
      <c r="I46" s="552" t="s">
        <v>11</v>
      </c>
      <c r="J46" s="552" t="s">
        <v>196</v>
      </c>
      <c r="K46" s="552" t="s">
        <v>196</v>
      </c>
      <c r="L46" s="472">
        <v>2</v>
      </c>
      <c r="M46" s="472">
        <v>4</v>
      </c>
      <c r="N46" s="639">
        <f t="shared" si="0"/>
        <v>8</v>
      </c>
      <c r="O46" s="950" t="str">
        <f t="shared" si="1"/>
        <v>MEDIO</v>
      </c>
      <c r="P46" s="639">
        <v>10</v>
      </c>
      <c r="Q46" s="639">
        <f t="shared" si="2"/>
        <v>80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15" t="s">
        <v>86</v>
      </c>
      <c r="H47" s="184" t="s">
        <v>1347</v>
      </c>
      <c r="I47" s="552" t="s">
        <v>11</v>
      </c>
      <c r="J47" s="552" t="s">
        <v>196</v>
      </c>
      <c r="K47" s="552" t="s">
        <v>196</v>
      </c>
      <c r="L47" s="472">
        <v>2</v>
      </c>
      <c r="M47" s="472">
        <v>4</v>
      </c>
      <c r="N47" s="639">
        <f t="shared" si="0"/>
        <v>8</v>
      </c>
      <c r="O47" s="950" t="str">
        <f t="shared" si="1"/>
        <v>MEDIO</v>
      </c>
      <c r="P47" s="639">
        <v>10</v>
      </c>
      <c r="Q47" s="639">
        <f t="shared" si="2"/>
        <v>80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15" t="s">
        <v>203</v>
      </c>
      <c r="H48" s="5" t="s">
        <v>214</v>
      </c>
      <c r="I48" s="552" t="s">
        <v>11</v>
      </c>
      <c r="J48" s="552" t="s">
        <v>196</v>
      </c>
      <c r="K48" s="552" t="s">
        <v>1338</v>
      </c>
      <c r="L48" s="472">
        <v>2</v>
      </c>
      <c r="M48" s="472">
        <v>4</v>
      </c>
      <c r="N48" s="639">
        <f t="shared" si="0"/>
        <v>8</v>
      </c>
      <c r="O48" s="950" t="str">
        <f t="shared" si="1"/>
        <v>MEDIO</v>
      </c>
      <c r="P48" s="639">
        <v>10</v>
      </c>
      <c r="Q48" s="639">
        <f t="shared" si="2"/>
        <v>80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 t="s">
        <v>20</v>
      </c>
      <c r="H49" s="5" t="s">
        <v>1364</v>
      </c>
      <c r="I49" s="417" t="s">
        <v>11</v>
      </c>
      <c r="J49" s="417" t="s">
        <v>11</v>
      </c>
      <c r="K49" s="417" t="s">
        <v>11</v>
      </c>
      <c r="L49" s="472">
        <v>2</v>
      </c>
      <c r="M49" s="472">
        <v>4</v>
      </c>
      <c r="N49" s="639">
        <f t="shared" si="0"/>
        <v>8</v>
      </c>
      <c r="O49" s="950" t="str">
        <f t="shared" si="1"/>
        <v>MEDIO</v>
      </c>
      <c r="P49" s="639">
        <v>10</v>
      </c>
      <c r="Q49" s="639">
        <f t="shared" si="2"/>
        <v>80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4</v>
      </c>
      <c r="N50" s="639">
        <f t="shared" si="0"/>
        <v>8</v>
      </c>
      <c r="O50" s="950" t="str">
        <f t="shared" si="1"/>
        <v>MEDIO</v>
      </c>
      <c r="P50" s="639">
        <v>10</v>
      </c>
      <c r="Q50" s="639">
        <f t="shared" si="2"/>
        <v>80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15" t="s">
        <v>20</v>
      </c>
      <c r="H51" s="184" t="s">
        <v>212</v>
      </c>
      <c r="I51" s="552" t="s">
        <v>11</v>
      </c>
      <c r="J51" s="552" t="s">
        <v>196</v>
      </c>
      <c r="K51" s="552" t="s">
        <v>196</v>
      </c>
      <c r="L51" s="472">
        <v>2</v>
      </c>
      <c r="M51" s="472">
        <v>4</v>
      </c>
      <c r="N51" s="639">
        <f t="shared" si="0"/>
        <v>8</v>
      </c>
      <c r="O51" s="950" t="str">
        <f t="shared" si="1"/>
        <v>MEDIO</v>
      </c>
      <c r="P51" s="639">
        <v>10</v>
      </c>
      <c r="Q51" s="639">
        <f t="shared" si="2"/>
        <v>80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38" t="s">
        <v>2446</v>
      </c>
      <c r="X52" s="311" t="s">
        <v>38</v>
      </c>
    </row>
    <row r="53" spans="3:24" ht="400.2" customHeight="1">
      <c r="C53" s="1441"/>
      <c r="D53" s="1752"/>
      <c r="E53" s="1440"/>
      <c r="F53" s="188" t="s">
        <v>2303</v>
      </c>
      <c r="G53" s="185" t="s">
        <v>8</v>
      </c>
      <c r="H53" s="178" t="s">
        <v>504</v>
      </c>
      <c r="I53" s="409" t="s">
        <v>11</v>
      </c>
      <c r="J53" s="409" t="s">
        <v>11</v>
      </c>
      <c r="K53" s="409" t="s">
        <v>1367</v>
      </c>
      <c r="L53" s="472">
        <v>2</v>
      </c>
      <c r="M53" s="472">
        <v>4</v>
      </c>
      <c r="N53" s="639">
        <f t="shared" si="0"/>
        <v>8</v>
      </c>
      <c r="O53" s="950" t="str">
        <f t="shared" si="1"/>
        <v>MEDIO</v>
      </c>
      <c r="P53" s="639">
        <v>10</v>
      </c>
      <c r="Q53" s="639">
        <f t="shared" si="2"/>
        <v>80</v>
      </c>
      <c r="R53" s="674" t="str">
        <f t="shared" si="3"/>
        <v>III</v>
      </c>
      <c r="S53" s="246" t="str">
        <f t="shared" si="4"/>
        <v>MEJORABLE</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4</v>
      </c>
      <c r="N54" s="639">
        <f t="shared" si="0"/>
        <v>8</v>
      </c>
      <c r="O54" s="950" t="str">
        <f t="shared" si="1"/>
        <v>MEDIO</v>
      </c>
      <c r="P54" s="639">
        <v>10</v>
      </c>
      <c r="Q54" s="639">
        <f t="shared" si="2"/>
        <v>80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4</v>
      </c>
      <c r="N55" s="639">
        <f t="shared" si="0"/>
        <v>8</v>
      </c>
      <c r="O55" s="950" t="str">
        <f t="shared" si="1"/>
        <v>MEDIO</v>
      </c>
      <c r="P55" s="639">
        <v>10</v>
      </c>
      <c r="Q55" s="639">
        <f t="shared" si="2"/>
        <v>80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4</v>
      </c>
      <c r="N56" s="639">
        <f t="shared" si="0"/>
        <v>8</v>
      </c>
      <c r="O56" s="950" t="str">
        <f t="shared" si="1"/>
        <v>MEDIO</v>
      </c>
      <c r="P56" s="639">
        <v>10</v>
      </c>
      <c r="Q56" s="639">
        <f t="shared" si="2"/>
        <v>80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185" t="s">
        <v>1242</v>
      </c>
      <c r="H57" s="179" t="s">
        <v>1370</v>
      </c>
      <c r="I57" s="416" t="s">
        <v>196</v>
      </c>
      <c r="J57" s="416" t="s">
        <v>11</v>
      </c>
      <c r="K57" s="416" t="s">
        <v>207</v>
      </c>
      <c r="L57" s="472">
        <v>2</v>
      </c>
      <c r="M57" s="472">
        <v>4</v>
      </c>
      <c r="N57" s="639">
        <f t="shared" si="0"/>
        <v>8</v>
      </c>
      <c r="O57" s="950" t="str">
        <f t="shared" si="1"/>
        <v>MEDIO</v>
      </c>
      <c r="P57" s="639">
        <v>10</v>
      </c>
      <c r="Q57" s="639">
        <f t="shared" si="2"/>
        <v>80</v>
      </c>
      <c r="R57" s="674" t="str">
        <f t="shared" si="3"/>
        <v>III</v>
      </c>
      <c r="S57" s="246" t="str">
        <f t="shared" si="4"/>
        <v>MEJORABLE</v>
      </c>
      <c r="T57" s="161" t="s">
        <v>91</v>
      </c>
      <c r="U57" s="161" t="s">
        <v>91</v>
      </c>
      <c r="V57" s="161" t="s">
        <v>91</v>
      </c>
      <c r="W57" s="130" t="s">
        <v>2393</v>
      </c>
      <c r="X57" s="24" t="s">
        <v>190</v>
      </c>
    </row>
    <row r="58" spans="3:24" ht="400.2" customHeight="1">
      <c r="C58" s="1441"/>
      <c r="D58" s="1752"/>
      <c r="E58" s="1440"/>
      <c r="F58" s="188" t="s">
        <v>2447</v>
      </c>
      <c r="G58" s="3" t="s">
        <v>8</v>
      </c>
      <c r="H58" s="5" t="s">
        <v>1371</v>
      </c>
      <c r="I58" s="416" t="s">
        <v>196</v>
      </c>
      <c r="J58" s="416" t="s">
        <v>11</v>
      </c>
      <c r="K58" s="416" t="s">
        <v>11</v>
      </c>
      <c r="L58" s="472">
        <v>6</v>
      </c>
      <c r="M58" s="472">
        <v>4</v>
      </c>
      <c r="N58" s="639">
        <f t="shared" si="0"/>
        <v>24</v>
      </c>
      <c r="O58" s="950" t="str">
        <f t="shared" si="1"/>
        <v>MUY ALTO</v>
      </c>
      <c r="P58" s="639">
        <v>10</v>
      </c>
      <c r="Q58" s="639">
        <f t="shared" si="2"/>
        <v>240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4</v>
      </c>
      <c r="N59" s="639">
        <f t="shared" si="0"/>
        <v>8</v>
      </c>
      <c r="O59" s="950" t="str">
        <f t="shared" si="1"/>
        <v>MEDIO</v>
      </c>
      <c r="P59" s="639">
        <v>10</v>
      </c>
      <c r="Q59" s="639">
        <f t="shared" si="2"/>
        <v>80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185" t="s">
        <v>33</v>
      </c>
      <c r="H60" s="314" t="s">
        <v>34</v>
      </c>
      <c r="I60" s="409" t="s">
        <v>10</v>
      </c>
      <c r="J60" s="409" t="s">
        <v>10</v>
      </c>
      <c r="K60" s="554" t="s">
        <v>1376</v>
      </c>
      <c r="L60" s="472">
        <v>2</v>
      </c>
      <c r="M60" s="472">
        <v>4</v>
      </c>
      <c r="N60" s="639">
        <f t="shared" si="0"/>
        <v>8</v>
      </c>
      <c r="O60" s="950" t="str">
        <f t="shared" si="1"/>
        <v>MEDIO</v>
      </c>
      <c r="P60" s="639">
        <v>10</v>
      </c>
      <c r="Q60" s="639">
        <f t="shared" si="2"/>
        <v>80</v>
      </c>
      <c r="R60" s="674" t="str">
        <f t="shared" si="3"/>
        <v>III</v>
      </c>
      <c r="S60" s="246" t="str">
        <f t="shared" si="4"/>
        <v>MEJORABLE</v>
      </c>
      <c r="T60" s="161" t="s">
        <v>13</v>
      </c>
      <c r="U60" s="161" t="s">
        <v>13</v>
      </c>
      <c r="V60" s="161" t="s">
        <v>13</v>
      </c>
      <c r="W60" s="142" t="s">
        <v>2397</v>
      </c>
      <c r="X60" s="24" t="s">
        <v>13</v>
      </c>
    </row>
    <row r="61" spans="3:24" ht="400.2" customHeight="1">
      <c r="C61" s="1441"/>
      <c r="D61" s="1752"/>
      <c r="E61" s="1440"/>
      <c r="F61" s="188" t="s">
        <v>2312</v>
      </c>
      <c r="G61" s="185" t="s">
        <v>33</v>
      </c>
      <c r="H61" s="314" t="s">
        <v>34</v>
      </c>
      <c r="I61" s="409" t="s">
        <v>10</v>
      </c>
      <c r="J61" s="409" t="s">
        <v>10</v>
      </c>
      <c r="K61" s="554" t="s">
        <v>1376</v>
      </c>
      <c r="L61" s="472">
        <v>2</v>
      </c>
      <c r="M61" s="472">
        <v>4</v>
      </c>
      <c r="N61" s="639">
        <f t="shared" si="0"/>
        <v>8</v>
      </c>
      <c r="O61" s="950" t="str">
        <f t="shared" si="1"/>
        <v>MEDIO</v>
      </c>
      <c r="P61" s="639">
        <v>10</v>
      </c>
      <c r="Q61" s="639">
        <f t="shared" si="2"/>
        <v>80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4</v>
      </c>
      <c r="N62" s="639">
        <f t="shared" si="0"/>
        <v>8</v>
      </c>
      <c r="O62" s="950" t="str">
        <f t="shared" si="1"/>
        <v>MEDIO</v>
      </c>
      <c r="P62" s="639">
        <v>10</v>
      </c>
      <c r="Q62" s="639">
        <f t="shared" si="2"/>
        <v>80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4</v>
      </c>
      <c r="N65" s="639">
        <f t="shared" si="0"/>
        <v>8</v>
      </c>
      <c r="O65" s="950" t="str">
        <f t="shared" si="1"/>
        <v>MEDIO</v>
      </c>
      <c r="P65" s="639">
        <v>10</v>
      </c>
      <c r="Q65" s="639">
        <f t="shared" si="2"/>
        <v>80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4</v>
      </c>
      <c r="N66" s="639">
        <f t="shared" si="0"/>
        <v>8</v>
      </c>
      <c r="O66" s="950" t="str">
        <f t="shared" si="1"/>
        <v>MEDIO</v>
      </c>
      <c r="P66" s="639">
        <v>10</v>
      </c>
      <c r="Q66" s="639">
        <f t="shared" si="2"/>
        <v>80</v>
      </c>
      <c r="R66" s="674" t="str">
        <f t="shared" si="3"/>
        <v>III</v>
      </c>
      <c r="S66" s="246" t="str">
        <f t="shared" si="4"/>
        <v>MEJORABLE</v>
      </c>
      <c r="T66" s="161" t="s">
        <v>13</v>
      </c>
      <c r="U66" s="161" t="s">
        <v>13</v>
      </c>
      <c r="V66" s="161" t="s">
        <v>13</v>
      </c>
      <c r="W66" s="129" t="s">
        <v>2401</v>
      </c>
      <c r="X66" s="24" t="s">
        <v>13</v>
      </c>
    </row>
    <row r="67" spans="3:24" ht="400.2" customHeight="1">
      <c r="C67" s="1441"/>
      <c r="D67" s="1698" t="s">
        <v>3923</v>
      </c>
      <c r="E67" s="1440" t="s">
        <v>6</v>
      </c>
      <c r="F67" s="184" t="s">
        <v>2292</v>
      </c>
      <c r="G67" s="315" t="s">
        <v>1216</v>
      </c>
      <c r="H67" s="184" t="s">
        <v>200</v>
      </c>
      <c r="I67" s="409" t="s">
        <v>11</v>
      </c>
      <c r="J67" s="409" t="s">
        <v>11</v>
      </c>
      <c r="K67" s="409" t="s">
        <v>11</v>
      </c>
      <c r="L67" s="472">
        <v>2</v>
      </c>
      <c r="M67" s="472">
        <v>4</v>
      </c>
      <c r="N67" s="639">
        <f t="shared" si="0"/>
        <v>8</v>
      </c>
      <c r="O67" s="950" t="str">
        <f t="shared" si="1"/>
        <v>MEDIO</v>
      </c>
      <c r="P67" s="639">
        <v>10</v>
      </c>
      <c r="Q67" s="639">
        <f t="shared" si="2"/>
        <v>80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15" t="s">
        <v>20</v>
      </c>
      <c r="H68" s="184" t="s">
        <v>201</v>
      </c>
      <c r="I68" s="552" t="s">
        <v>11</v>
      </c>
      <c r="J68" s="552" t="s">
        <v>196</v>
      </c>
      <c r="K68" s="552" t="s">
        <v>196</v>
      </c>
      <c r="L68" s="472">
        <v>2</v>
      </c>
      <c r="M68" s="472">
        <v>4</v>
      </c>
      <c r="N68" s="639">
        <f t="shared" si="0"/>
        <v>8</v>
      </c>
      <c r="O68" s="950" t="str">
        <f t="shared" si="1"/>
        <v>MEDIO</v>
      </c>
      <c r="P68" s="639">
        <v>10</v>
      </c>
      <c r="Q68" s="639">
        <f t="shared" si="2"/>
        <v>80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 t="s">
        <v>20</v>
      </c>
      <c r="H69" s="5" t="s">
        <v>1354</v>
      </c>
      <c r="I69" s="552" t="s">
        <v>11</v>
      </c>
      <c r="J69" s="552" t="s">
        <v>196</v>
      </c>
      <c r="K69" s="552" t="s">
        <v>196</v>
      </c>
      <c r="L69" s="472">
        <v>2</v>
      </c>
      <c r="M69" s="472">
        <v>4</v>
      </c>
      <c r="N69" s="639">
        <f t="shared" si="0"/>
        <v>8</v>
      </c>
      <c r="O69" s="950" t="str">
        <f t="shared" si="1"/>
        <v>MEDIO</v>
      </c>
      <c r="P69" s="639">
        <v>10</v>
      </c>
      <c r="Q69" s="639">
        <f t="shared" si="2"/>
        <v>80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6</v>
      </c>
      <c r="M70" s="472">
        <v>4</v>
      </c>
      <c r="N70" s="639">
        <f t="shared" si="0"/>
        <v>24</v>
      </c>
      <c r="O70" s="950" t="str">
        <f t="shared" si="1"/>
        <v>MUY ALTO</v>
      </c>
      <c r="P70" s="639">
        <v>10</v>
      </c>
      <c r="Q70" s="639">
        <f t="shared" si="2"/>
        <v>240</v>
      </c>
      <c r="R70" s="674" t="str">
        <f t="shared" si="3"/>
        <v>II</v>
      </c>
      <c r="S70" s="246"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15" t="s">
        <v>20</v>
      </c>
      <c r="H71" s="184" t="s">
        <v>201</v>
      </c>
      <c r="I71" s="552" t="s">
        <v>11</v>
      </c>
      <c r="J71" s="552" t="s">
        <v>196</v>
      </c>
      <c r="K71" s="552" t="s">
        <v>196</v>
      </c>
      <c r="L71" s="472">
        <v>2</v>
      </c>
      <c r="M71" s="472">
        <v>4</v>
      </c>
      <c r="N71" s="639">
        <f t="shared" si="0"/>
        <v>8</v>
      </c>
      <c r="O71" s="950" t="str">
        <f t="shared" si="1"/>
        <v>MEDIO</v>
      </c>
      <c r="P71" s="639">
        <v>10</v>
      </c>
      <c r="Q71" s="639">
        <f t="shared" si="2"/>
        <v>80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6</v>
      </c>
      <c r="M72" s="472">
        <v>4</v>
      </c>
      <c r="N72" s="639">
        <f t="shared" si="0"/>
        <v>24</v>
      </c>
      <c r="O72" s="950" t="str">
        <f t="shared" si="1"/>
        <v>MUY ALTO</v>
      </c>
      <c r="P72" s="639">
        <v>10</v>
      </c>
      <c r="Q72" s="639">
        <f t="shared" si="2"/>
        <v>240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4</v>
      </c>
      <c r="N73" s="639">
        <f t="shared" si="0"/>
        <v>8</v>
      </c>
      <c r="O73" s="950" t="str">
        <f t="shared" si="1"/>
        <v>MEDIO</v>
      </c>
      <c r="P73" s="639">
        <v>10</v>
      </c>
      <c r="Q73" s="639">
        <f t="shared" si="2"/>
        <v>80</v>
      </c>
      <c r="R73" s="674" t="str">
        <f t="shared" si="3"/>
        <v>III</v>
      </c>
      <c r="S73" s="246" t="str">
        <f t="shared" si="4"/>
        <v>MEJORABLE</v>
      </c>
      <c r="T73" s="179" t="s">
        <v>91</v>
      </c>
      <c r="U73" s="179" t="s">
        <v>91</v>
      </c>
      <c r="V73" s="179" t="s">
        <v>862</v>
      </c>
      <c r="W73" s="316" t="s">
        <v>1365</v>
      </c>
      <c r="X73" s="183" t="s">
        <v>13</v>
      </c>
    </row>
    <row r="74" spans="3:24" ht="400.2" customHeight="1">
      <c r="C74" s="1482"/>
      <c r="D74" s="1483"/>
      <c r="E74" s="10" t="s">
        <v>6</v>
      </c>
      <c r="F74" s="184" t="s">
        <v>2323</v>
      </c>
      <c r="G74" s="315" t="s">
        <v>20</v>
      </c>
      <c r="H74" s="179" t="s">
        <v>1377</v>
      </c>
      <c r="I74" s="416" t="s">
        <v>11</v>
      </c>
      <c r="J74" s="416" t="s">
        <v>11</v>
      </c>
      <c r="K74" s="416" t="s">
        <v>11</v>
      </c>
      <c r="L74" s="472">
        <v>2</v>
      </c>
      <c r="M74" s="472">
        <v>4</v>
      </c>
      <c r="N74" s="639">
        <f t="shared" ref="N74:N112" si="5">+L74*M74</f>
        <v>8</v>
      </c>
      <c r="O74" s="950" t="str">
        <f t="shared" ref="O74:O112" si="6">IF(N74&gt;=24,"MUY ALTO",IF(N74&gt;=10,"ALTO",IF(N74&gt;=6,"MEDIO","BAJO")))</f>
        <v>MEDIO</v>
      </c>
      <c r="P74" s="639">
        <v>10</v>
      </c>
      <c r="Q74" s="639">
        <f t="shared" ref="Q74:Q112" si="7">+N74*P74</f>
        <v>80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185" t="s">
        <v>17</v>
      </c>
      <c r="H78" s="308" t="s">
        <v>27</v>
      </c>
      <c r="I78" s="409" t="s">
        <v>10</v>
      </c>
      <c r="J78" s="409" t="s">
        <v>28</v>
      </c>
      <c r="K78" s="409" t="s">
        <v>29</v>
      </c>
      <c r="L78" s="472">
        <v>2</v>
      </c>
      <c r="M78" s="472">
        <v>4</v>
      </c>
      <c r="N78" s="639">
        <f t="shared" si="5"/>
        <v>8</v>
      </c>
      <c r="O78" s="950" t="str">
        <f t="shared" si="6"/>
        <v>MEDIO</v>
      </c>
      <c r="P78" s="639">
        <v>10</v>
      </c>
      <c r="Q78" s="639">
        <f t="shared" si="7"/>
        <v>80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185" t="s">
        <v>8</v>
      </c>
      <c r="H82" s="314" t="s">
        <v>108</v>
      </c>
      <c r="I82" s="408" t="s">
        <v>10</v>
      </c>
      <c r="J82" s="555" t="s">
        <v>10</v>
      </c>
      <c r="K82" s="409" t="s">
        <v>109</v>
      </c>
      <c r="L82" s="472">
        <v>6</v>
      </c>
      <c r="M82" s="472">
        <v>4</v>
      </c>
      <c r="N82" s="639">
        <f t="shared" si="5"/>
        <v>24</v>
      </c>
      <c r="O82" s="950" t="str">
        <f t="shared" si="6"/>
        <v>MUY ALTO</v>
      </c>
      <c r="P82" s="639">
        <v>10</v>
      </c>
      <c r="Q82" s="639">
        <f t="shared" si="7"/>
        <v>240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7.25" customHeight="1">
      <c r="C84" s="1482"/>
      <c r="D84" s="1483"/>
      <c r="E84" s="10" t="s">
        <v>6</v>
      </c>
      <c r="F84" s="189" t="s">
        <v>3841</v>
      </c>
      <c r="G84" s="185" t="s">
        <v>33</v>
      </c>
      <c r="H84" s="314" t="s">
        <v>3881</v>
      </c>
      <c r="I84" s="409" t="s">
        <v>11</v>
      </c>
      <c r="J84" s="555" t="s">
        <v>1086</v>
      </c>
      <c r="K84" s="409" t="s">
        <v>1150</v>
      </c>
      <c r="L84" s="472">
        <v>2</v>
      </c>
      <c r="M84" s="472">
        <v>4</v>
      </c>
      <c r="N84" s="639">
        <f t="shared" si="5"/>
        <v>8</v>
      </c>
      <c r="O84" s="950" t="str">
        <f t="shared" si="6"/>
        <v>MEDIO</v>
      </c>
      <c r="P84" s="639">
        <v>10</v>
      </c>
      <c r="Q84" s="639">
        <f t="shared" si="7"/>
        <v>80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185" t="s">
        <v>25</v>
      </c>
      <c r="H85" s="314" t="s">
        <v>1192</v>
      </c>
      <c r="I85" s="408" t="s">
        <v>1030</v>
      </c>
      <c r="J85" s="555" t="s">
        <v>1031</v>
      </c>
      <c r="K85" s="409" t="s">
        <v>1122</v>
      </c>
      <c r="L85" s="472">
        <v>2</v>
      </c>
      <c r="M85" s="472">
        <v>4</v>
      </c>
      <c r="N85" s="639">
        <f t="shared" si="5"/>
        <v>8</v>
      </c>
      <c r="O85" s="950" t="str">
        <f t="shared" si="6"/>
        <v>MEDIO</v>
      </c>
      <c r="P85" s="639">
        <v>10</v>
      </c>
      <c r="Q85" s="639">
        <f t="shared" si="7"/>
        <v>80</v>
      </c>
      <c r="R85" s="674" t="str">
        <f t="shared" si="8"/>
        <v>III</v>
      </c>
      <c r="S85" s="246" t="str">
        <f t="shared" si="9"/>
        <v>MEJORABLE</v>
      </c>
      <c r="T85" s="201" t="s">
        <v>26</v>
      </c>
      <c r="U85" s="201" t="s">
        <v>26</v>
      </c>
      <c r="V85" s="201" t="s">
        <v>1193</v>
      </c>
      <c r="W85" s="127" t="s">
        <v>3920</v>
      </c>
      <c r="X85" s="323" t="s">
        <v>1123</v>
      </c>
    </row>
    <row r="86" spans="3:24" ht="400.2" customHeight="1">
      <c r="C86" s="1482"/>
      <c r="D86" s="1483"/>
      <c r="E86" s="10" t="s">
        <v>6</v>
      </c>
      <c r="F86" s="5" t="s">
        <v>2331</v>
      </c>
      <c r="G86" s="315" t="s">
        <v>25</v>
      </c>
      <c r="H86" s="184" t="s">
        <v>1124</v>
      </c>
      <c r="I86" s="552" t="s">
        <v>1028</v>
      </c>
      <c r="J86" s="552" t="s">
        <v>1028</v>
      </c>
      <c r="K86" s="552" t="s">
        <v>1122</v>
      </c>
      <c r="L86" s="472">
        <v>2</v>
      </c>
      <c r="M86" s="472">
        <v>4</v>
      </c>
      <c r="N86" s="639">
        <f t="shared" si="5"/>
        <v>8</v>
      </c>
      <c r="O86" s="950" t="str">
        <f t="shared" si="6"/>
        <v>MEDIO</v>
      </c>
      <c r="P86" s="639">
        <v>10</v>
      </c>
      <c r="Q86" s="639">
        <f t="shared" si="7"/>
        <v>80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15" t="s">
        <v>25</v>
      </c>
      <c r="H87" s="184" t="s">
        <v>1271</v>
      </c>
      <c r="I87" s="552" t="s">
        <v>1128</v>
      </c>
      <c r="J87" s="552" t="s">
        <v>1129</v>
      </c>
      <c r="K87" s="552" t="s">
        <v>1130</v>
      </c>
      <c r="L87" s="472">
        <v>2</v>
      </c>
      <c r="M87" s="472">
        <v>4</v>
      </c>
      <c r="N87" s="639">
        <f t="shared" si="5"/>
        <v>8</v>
      </c>
      <c r="O87" s="950" t="str">
        <f t="shared" si="6"/>
        <v>MEDIO</v>
      </c>
      <c r="P87" s="639">
        <v>10</v>
      </c>
      <c r="Q87" s="639">
        <f t="shared" si="7"/>
        <v>80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15" t="s">
        <v>25</v>
      </c>
      <c r="H88" s="184" t="s">
        <v>1131</v>
      </c>
      <c r="I88" s="552" t="s">
        <v>1133</v>
      </c>
      <c r="J88" s="552" t="s">
        <v>1132</v>
      </c>
      <c r="K88" s="552" t="s">
        <v>1134</v>
      </c>
      <c r="L88" s="472">
        <v>2</v>
      </c>
      <c r="M88" s="472">
        <v>4</v>
      </c>
      <c r="N88" s="639">
        <f t="shared" si="5"/>
        <v>8</v>
      </c>
      <c r="O88" s="950" t="str">
        <f t="shared" si="6"/>
        <v>MEDIO</v>
      </c>
      <c r="P88" s="639">
        <v>10</v>
      </c>
      <c r="Q88" s="639">
        <f t="shared" si="7"/>
        <v>80</v>
      </c>
      <c r="R88" s="674" t="str">
        <f t="shared" si="8"/>
        <v>III</v>
      </c>
      <c r="S88" s="246" t="str">
        <f t="shared" si="9"/>
        <v>MEJORABLE</v>
      </c>
      <c r="T88" s="198" t="s">
        <v>14</v>
      </c>
      <c r="U88" s="198" t="s">
        <v>14</v>
      </c>
      <c r="V88" s="198" t="s">
        <v>14</v>
      </c>
      <c r="W88" s="129" t="s">
        <v>2415</v>
      </c>
      <c r="X88" s="203" t="s">
        <v>14</v>
      </c>
    </row>
    <row r="89" spans="3:24" ht="400.2" customHeight="1">
      <c r="C89" s="1482"/>
      <c r="D89" s="1483"/>
      <c r="E89" s="10" t="s">
        <v>6</v>
      </c>
      <c r="F89" s="184" t="s">
        <v>2334</v>
      </c>
      <c r="G89" s="315" t="s">
        <v>25</v>
      </c>
      <c r="H89" s="184" t="s">
        <v>103</v>
      </c>
      <c r="I89" s="552" t="s">
        <v>1030</v>
      </c>
      <c r="J89" s="552" t="s">
        <v>1126</v>
      </c>
      <c r="K89" s="552" t="s">
        <v>1122</v>
      </c>
      <c r="L89" s="472">
        <v>2</v>
      </c>
      <c r="M89" s="472">
        <v>4</v>
      </c>
      <c r="N89" s="639">
        <f t="shared" si="5"/>
        <v>8</v>
      </c>
      <c r="O89" s="950" t="str">
        <f t="shared" si="6"/>
        <v>MEDIO</v>
      </c>
      <c r="P89" s="639">
        <v>10</v>
      </c>
      <c r="Q89" s="639">
        <f t="shared" si="7"/>
        <v>80</v>
      </c>
      <c r="R89" s="674" t="str">
        <f t="shared" si="8"/>
        <v>III</v>
      </c>
      <c r="S89" s="246" t="str">
        <f t="shared" si="9"/>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864" t="s">
        <v>4161</v>
      </c>
      <c r="G91" s="924" t="s">
        <v>33</v>
      </c>
      <c r="H91" s="866" t="s">
        <v>3766</v>
      </c>
      <c r="I91" s="865" t="s">
        <v>11</v>
      </c>
      <c r="J91" s="867" t="s">
        <v>1086</v>
      </c>
      <c r="K91" s="865" t="s">
        <v>1150</v>
      </c>
      <c r="L91" s="472">
        <v>2</v>
      </c>
      <c r="M91" s="472">
        <v>4</v>
      </c>
      <c r="N91" s="639">
        <f t="shared" si="5"/>
        <v>8</v>
      </c>
      <c r="O91" s="950" t="str">
        <f t="shared" si="6"/>
        <v>MEDIO</v>
      </c>
      <c r="P91" s="639">
        <v>10</v>
      </c>
      <c r="Q91" s="639">
        <f t="shared" si="7"/>
        <v>80</v>
      </c>
      <c r="R91" s="674" t="str">
        <f t="shared" si="8"/>
        <v>III</v>
      </c>
      <c r="S91" s="246" t="str">
        <f t="shared" si="9"/>
        <v>MEJORABLE</v>
      </c>
      <c r="T91" s="733" t="s">
        <v>13</v>
      </c>
      <c r="U91" s="733" t="s">
        <v>13</v>
      </c>
      <c r="V91" s="733" t="s">
        <v>13</v>
      </c>
      <c r="W91" s="9" t="s">
        <v>4103</v>
      </c>
      <c r="X91" s="732" t="s">
        <v>1190</v>
      </c>
    </row>
    <row r="92" spans="3:24" ht="400.2" customHeight="1">
      <c r="C92" s="1482"/>
      <c r="D92" s="1483"/>
      <c r="E92" s="10" t="s">
        <v>157</v>
      </c>
      <c r="F92" s="870" t="s">
        <v>4136</v>
      </c>
      <c r="G92" s="924" t="s">
        <v>25</v>
      </c>
      <c r="H92" s="866" t="s">
        <v>4137</v>
      </c>
      <c r="I92" s="865" t="s">
        <v>11</v>
      </c>
      <c r="J92" s="865" t="s">
        <v>11</v>
      </c>
      <c r="K92" s="865" t="s">
        <v>4138</v>
      </c>
      <c r="L92" s="472">
        <v>2</v>
      </c>
      <c r="M92" s="472">
        <v>4</v>
      </c>
      <c r="N92" s="639">
        <f t="shared" si="5"/>
        <v>8</v>
      </c>
      <c r="O92" s="950" t="str">
        <f t="shared" si="6"/>
        <v>MEDIO</v>
      </c>
      <c r="P92" s="639">
        <v>10</v>
      </c>
      <c r="Q92" s="639">
        <f t="shared" si="7"/>
        <v>80</v>
      </c>
      <c r="R92" s="674" t="str">
        <f t="shared" si="8"/>
        <v>III</v>
      </c>
      <c r="S92" s="246" t="str">
        <f t="shared" si="9"/>
        <v>MEJORABLE</v>
      </c>
      <c r="T92" s="733" t="s">
        <v>13</v>
      </c>
      <c r="U92" s="733" t="s">
        <v>13</v>
      </c>
      <c r="V92" s="733" t="s">
        <v>13</v>
      </c>
      <c r="W92" s="731" t="s">
        <v>4141</v>
      </c>
      <c r="X92" s="727" t="s">
        <v>14</v>
      </c>
    </row>
    <row r="93" spans="3:24" ht="400.2" customHeight="1">
      <c r="C93" s="1482"/>
      <c r="D93" s="1483"/>
      <c r="E93" s="10" t="s">
        <v>157</v>
      </c>
      <c r="F93" s="870" t="s">
        <v>4142</v>
      </c>
      <c r="G93" s="924" t="s">
        <v>3871</v>
      </c>
      <c r="H93" s="866" t="s">
        <v>4162</v>
      </c>
      <c r="I93" s="733" t="s">
        <v>10</v>
      </c>
      <c r="J93" s="865" t="s">
        <v>11</v>
      </c>
      <c r="K93" s="865" t="s">
        <v>11</v>
      </c>
      <c r="L93" s="472">
        <v>2</v>
      </c>
      <c r="M93" s="472">
        <v>4</v>
      </c>
      <c r="N93" s="639">
        <f t="shared" si="5"/>
        <v>8</v>
      </c>
      <c r="O93" s="950" t="str">
        <f t="shared" si="6"/>
        <v>MEDIO</v>
      </c>
      <c r="P93" s="639">
        <v>10</v>
      </c>
      <c r="Q93" s="639">
        <f t="shared" si="7"/>
        <v>80</v>
      </c>
      <c r="R93" s="674" t="str">
        <f t="shared" si="8"/>
        <v>III</v>
      </c>
      <c r="S93" s="246" t="str">
        <f t="shared" si="9"/>
        <v>MEJORABLE</v>
      </c>
      <c r="T93" s="733" t="s">
        <v>13</v>
      </c>
      <c r="U93" s="733" t="s">
        <v>13</v>
      </c>
      <c r="V93" s="733" t="s">
        <v>13</v>
      </c>
      <c r="W93" s="9" t="s">
        <v>4144</v>
      </c>
      <c r="X93" s="732" t="s">
        <v>4145</v>
      </c>
    </row>
    <row r="94" spans="3:24" ht="400.2" customHeight="1">
      <c r="C94" s="1482"/>
      <c r="D94" s="1483"/>
      <c r="E94" s="10" t="s">
        <v>157</v>
      </c>
      <c r="F94" s="870" t="s">
        <v>4146</v>
      </c>
      <c r="G94" s="924" t="s">
        <v>3871</v>
      </c>
      <c r="H94" s="866" t="s">
        <v>4163</v>
      </c>
      <c r="I94" s="733" t="s">
        <v>10</v>
      </c>
      <c r="J94" s="865" t="s">
        <v>11</v>
      </c>
      <c r="K94" s="865" t="s">
        <v>4147</v>
      </c>
      <c r="L94" s="472">
        <v>2</v>
      </c>
      <c r="M94" s="472">
        <v>4</v>
      </c>
      <c r="N94" s="639">
        <f t="shared" si="5"/>
        <v>8</v>
      </c>
      <c r="O94" s="950" t="str">
        <f t="shared" si="6"/>
        <v>MEDIO</v>
      </c>
      <c r="P94" s="639">
        <v>10</v>
      </c>
      <c r="Q94" s="639">
        <f t="shared" si="7"/>
        <v>80</v>
      </c>
      <c r="R94" s="674" t="str">
        <f t="shared" si="8"/>
        <v>III</v>
      </c>
      <c r="S94" s="246" t="str">
        <f t="shared" si="9"/>
        <v>MEJORABLE</v>
      </c>
      <c r="T94" s="733" t="s">
        <v>13</v>
      </c>
      <c r="U94" s="733" t="s">
        <v>13</v>
      </c>
      <c r="V94" s="733" t="s">
        <v>13</v>
      </c>
      <c r="W94" s="9" t="s">
        <v>4144</v>
      </c>
      <c r="X94" s="732" t="s">
        <v>4145</v>
      </c>
    </row>
    <row r="95" spans="3:24" ht="400.2" customHeight="1">
      <c r="C95" s="1482"/>
      <c r="D95" s="1483"/>
      <c r="E95" s="10" t="s">
        <v>157</v>
      </c>
      <c r="F95" s="870" t="s">
        <v>4164</v>
      </c>
      <c r="G95" s="924" t="s">
        <v>219</v>
      </c>
      <c r="H95" s="866" t="s">
        <v>4165</v>
      </c>
      <c r="I95" s="733" t="s">
        <v>10</v>
      </c>
      <c r="J95" s="865" t="s">
        <v>11</v>
      </c>
      <c r="K95" s="865" t="s">
        <v>11</v>
      </c>
      <c r="L95" s="472">
        <v>2</v>
      </c>
      <c r="M95" s="472">
        <v>4</v>
      </c>
      <c r="N95" s="639">
        <f t="shared" si="5"/>
        <v>8</v>
      </c>
      <c r="O95" s="950" t="str">
        <f t="shared" si="6"/>
        <v>MEDIO</v>
      </c>
      <c r="P95" s="639">
        <v>10</v>
      </c>
      <c r="Q95" s="639">
        <f t="shared" si="7"/>
        <v>80</v>
      </c>
      <c r="R95" s="674" t="str">
        <f t="shared" si="8"/>
        <v>III</v>
      </c>
      <c r="S95" s="246" t="str">
        <f t="shared" si="9"/>
        <v>MEJORABLE</v>
      </c>
      <c r="T95" s="733" t="s">
        <v>13</v>
      </c>
      <c r="U95" s="733" t="s">
        <v>13</v>
      </c>
      <c r="V95" s="733" t="s">
        <v>13</v>
      </c>
      <c r="W95" s="9" t="s">
        <v>4166</v>
      </c>
      <c r="X95" s="727" t="s">
        <v>14</v>
      </c>
    </row>
    <row r="96" spans="3:24" ht="400.2" customHeight="1">
      <c r="C96" s="1450" t="s">
        <v>3890</v>
      </c>
      <c r="D96" s="1451"/>
      <c r="E96" s="363" t="s">
        <v>6</v>
      </c>
      <c r="F96" s="5" t="s">
        <v>2252</v>
      </c>
      <c r="G96" s="363" t="s">
        <v>8</v>
      </c>
      <c r="H96" s="178" t="s">
        <v>9</v>
      </c>
      <c r="I96" s="416" t="s">
        <v>11</v>
      </c>
      <c r="J96" s="416" t="s">
        <v>11</v>
      </c>
      <c r="K96" s="416" t="s">
        <v>11</v>
      </c>
      <c r="L96" s="472">
        <v>6</v>
      </c>
      <c r="M96" s="472">
        <v>4</v>
      </c>
      <c r="N96" s="639">
        <f t="shared" si="5"/>
        <v>24</v>
      </c>
      <c r="O96" s="950" t="str">
        <f t="shared" si="6"/>
        <v>MUY ALTO</v>
      </c>
      <c r="P96" s="639">
        <v>10</v>
      </c>
      <c r="Q96" s="639">
        <f t="shared" si="7"/>
        <v>240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10</v>
      </c>
      <c r="Q97" s="639">
        <f t="shared" si="7"/>
        <v>80</v>
      </c>
      <c r="R97" s="674" t="str">
        <f t="shared" si="8"/>
        <v>III</v>
      </c>
      <c r="S97" s="246" t="str">
        <f t="shared" si="9"/>
        <v>MEJORABLE</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4</v>
      </c>
      <c r="N98" s="639">
        <f t="shared" si="5"/>
        <v>8</v>
      </c>
      <c r="O98" s="950" t="str">
        <f t="shared" si="6"/>
        <v>MEDIO</v>
      </c>
      <c r="P98" s="639">
        <v>10</v>
      </c>
      <c r="Q98" s="639">
        <f t="shared" si="7"/>
        <v>80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4</v>
      </c>
      <c r="N99" s="639">
        <f t="shared" si="5"/>
        <v>8</v>
      </c>
      <c r="O99" s="950" t="str">
        <f t="shared" si="6"/>
        <v>MEDIO</v>
      </c>
      <c r="P99" s="639">
        <v>10</v>
      </c>
      <c r="Q99" s="639">
        <f t="shared" si="7"/>
        <v>80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185" t="s">
        <v>33</v>
      </c>
      <c r="H100" s="178" t="s">
        <v>34</v>
      </c>
      <c r="I100" s="416" t="s">
        <v>11</v>
      </c>
      <c r="J100" s="416" t="s">
        <v>11</v>
      </c>
      <c r="K100" s="416" t="s">
        <v>11</v>
      </c>
      <c r="L100" s="472">
        <v>2</v>
      </c>
      <c r="M100" s="472">
        <v>4</v>
      </c>
      <c r="N100" s="639">
        <f t="shared" si="5"/>
        <v>8</v>
      </c>
      <c r="O100" s="950" t="str">
        <f t="shared" si="6"/>
        <v>MEDIO</v>
      </c>
      <c r="P100" s="639">
        <v>10</v>
      </c>
      <c r="Q100" s="639">
        <f t="shared" si="7"/>
        <v>80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4</v>
      </c>
      <c r="N101" s="639">
        <f t="shared" si="5"/>
        <v>8</v>
      </c>
      <c r="O101" s="950" t="str">
        <f t="shared" si="6"/>
        <v>MEDIO</v>
      </c>
      <c r="P101" s="639">
        <v>10</v>
      </c>
      <c r="Q101" s="639">
        <f t="shared" si="7"/>
        <v>80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 t="s">
        <v>39</v>
      </c>
      <c r="H102" s="184" t="s">
        <v>164</v>
      </c>
      <c r="I102" s="416" t="s">
        <v>11</v>
      </c>
      <c r="J102" s="416" t="s">
        <v>11</v>
      </c>
      <c r="K102" s="416" t="s">
        <v>11</v>
      </c>
      <c r="L102" s="472">
        <v>2</v>
      </c>
      <c r="M102" s="472">
        <v>4</v>
      </c>
      <c r="N102" s="639">
        <f t="shared" si="5"/>
        <v>8</v>
      </c>
      <c r="O102" s="950" t="str">
        <f t="shared" si="6"/>
        <v>MEDIO</v>
      </c>
      <c r="P102" s="639">
        <v>10</v>
      </c>
      <c r="Q102" s="639">
        <f t="shared" si="7"/>
        <v>80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 t="s">
        <v>39</v>
      </c>
      <c r="H103" s="5" t="s">
        <v>1202</v>
      </c>
      <c r="I103" s="416" t="s">
        <v>11</v>
      </c>
      <c r="J103" s="416" t="s">
        <v>11</v>
      </c>
      <c r="K103" s="416" t="s">
        <v>11</v>
      </c>
      <c r="L103" s="472">
        <v>2</v>
      </c>
      <c r="M103" s="472">
        <v>4</v>
      </c>
      <c r="N103" s="639">
        <f t="shared" si="5"/>
        <v>8</v>
      </c>
      <c r="O103" s="950" t="str">
        <f t="shared" si="6"/>
        <v>MEDIO</v>
      </c>
      <c r="P103" s="639">
        <v>10</v>
      </c>
      <c r="Q103" s="639">
        <f t="shared" si="7"/>
        <v>80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 t="s">
        <v>20</v>
      </c>
      <c r="H104" s="5" t="s">
        <v>41</v>
      </c>
      <c r="I104" s="416" t="s">
        <v>11</v>
      </c>
      <c r="J104" s="416" t="s">
        <v>11</v>
      </c>
      <c r="K104" s="416" t="s">
        <v>11</v>
      </c>
      <c r="L104" s="472">
        <v>2</v>
      </c>
      <c r="M104" s="472">
        <v>4</v>
      </c>
      <c r="N104" s="639">
        <f t="shared" si="5"/>
        <v>8</v>
      </c>
      <c r="O104" s="950" t="str">
        <f t="shared" si="6"/>
        <v>MEDIO</v>
      </c>
      <c r="P104" s="639">
        <v>10</v>
      </c>
      <c r="Q104" s="639">
        <f t="shared" si="7"/>
        <v>80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4</v>
      </c>
      <c r="N105" s="639">
        <f t="shared" si="5"/>
        <v>8</v>
      </c>
      <c r="O105" s="950" t="str">
        <f t="shared" si="6"/>
        <v>MEDIO</v>
      </c>
      <c r="P105" s="639">
        <v>10</v>
      </c>
      <c r="Q105" s="639">
        <f t="shared" si="7"/>
        <v>80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10</v>
      </c>
      <c r="Q106" s="639">
        <f t="shared" si="7"/>
        <v>80</v>
      </c>
      <c r="R106" s="674" t="str">
        <f t="shared" si="8"/>
        <v>III</v>
      </c>
      <c r="S106" s="246" t="str">
        <f t="shared" si="9"/>
        <v>MEJORABLE</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4</v>
      </c>
      <c r="N107" s="639">
        <f t="shared" si="5"/>
        <v>8</v>
      </c>
      <c r="O107" s="950" t="str">
        <f t="shared" si="6"/>
        <v>MEDIO</v>
      </c>
      <c r="P107" s="639">
        <v>10</v>
      </c>
      <c r="Q107" s="639">
        <f t="shared" si="7"/>
        <v>80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4</v>
      </c>
      <c r="N108" s="639">
        <f t="shared" si="5"/>
        <v>8</v>
      </c>
      <c r="O108" s="950" t="str">
        <f t="shared" si="6"/>
        <v>MEDIO</v>
      </c>
      <c r="P108" s="639">
        <v>10</v>
      </c>
      <c r="Q108" s="639">
        <f t="shared" si="7"/>
        <v>80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7" t="s">
        <v>3767</v>
      </c>
      <c r="G109" s="185" t="s">
        <v>33</v>
      </c>
      <c r="H109" s="324" t="s">
        <v>3881</v>
      </c>
      <c r="I109" s="416" t="s">
        <v>11</v>
      </c>
      <c r="J109" s="416" t="s">
        <v>11</v>
      </c>
      <c r="K109" s="416" t="s">
        <v>11</v>
      </c>
      <c r="L109" s="472">
        <v>2</v>
      </c>
      <c r="M109" s="472">
        <v>4</v>
      </c>
      <c r="N109" s="639">
        <f t="shared" si="5"/>
        <v>8</v>
      </c>
      <c r="O109" s="950" t="str">
        <f t="shared" si="6"/>
        <v>MEDIO</v>
      </c>
      <c r="P109" s="639">
        <v>10</v>
      </c>
      <c r="Q109" s="639">
        <f t="shared" si="7"/>
        <v>80</v>
      </c>
      <c r="R109" s="674" t="str">
        <f t="shared" si="8"/>
        <v>III</v>
      </c>
      <c r="S109" s="246" t="str">
        <f t="shared" si="9"/>
        <v>MEJORABLE</v>
      </c>
      <c r="T109" s="179" t="s">
        <v>26</v>
      </c>
      <c r="U109" s="179" t="s">
        <v>26</v>
      </c>
      <c r="V109" s="161" t="s">
        <v>857</v>
      </c>
      <c r="W109" s="130" t="s">
        <v>3842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4</v>
      </c>
      <c r="N111" s="639">
        <f t="shared" si="5"/>
        <v>8</v>
      </c>
      <c r="O111" s="950" t="str">
        <f t="shared" si="6"/>
        <v>MEDIO</v>
      </c>
      <c r="P111" s="639">
        <v>10</v>
      </c>
      <c r="Q111" s="639">
        <f t="shared" si="7"/>
        <v>80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4</v>
      </c>
      <c r="N112" s="953">
        <f t="shared" si="5"/>
        <v>8</v>
      </c>
      <c r="O112" s="957" t="str">
        <f t="shared" si="6"/>
        <v>MEDIO</v>
      </c>
      <c r="P112" s="953">
        <v>10</v>
      </c>
      <c r="Q112" s="953">
        <f t="shared" si="7"/>
        <v>80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9:S112">
    <cfRule type="containsText" dxfId="1547" priority="1" stopIfTrue="1" operator="containsText" text="MEJORABLE">
      <formula>NOT(ISERROR(SEARCH("MEJORABLE",S9)))</formula>
    </cfRule>
    <cfRule type="containsText" dxfId="1546" priority="2" stopIfTrue="1" operator="containsText" text="ACEPTABLE CON CONTROL ESPECIFICO">
      <formula>NOT(ISERROR(SEARCH("ACEPTABLE CON CONTROL ESPECIFICO",S9)))</formula>
    </cfRule>
    <cfRule type="containsText" dxfId="154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650" yWindow="419"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0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000-000001000000}">
          <x14:formula1>
            <xm:f>'D. NIVEL DE EXPOSICIÓN'!$D$8:$D$15</xm:f>
          </x14:formula1>
          <xm:sqref>M9:M112</xm:sqref>
        </x14:dataValidation>
        <x14:dataValidation type="list" allowBlank="1" showInputMessage="1" showErrorMessage="1" prompt="10 = Muy Alto_x000a_6 = Alto_x000a_2 = Medio_x000a_0 = Bajo" xr:uid="{00000000-0002-0000-3000-000002000000}">
          <x14:formula1>
            <xm:f>'C. NIVEL DE DEFICIENCIA'!$C$8:$C$17</xm:f>
          </x14:formula1>
          <xm:sqref>L9:L112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E19"/>
  <sheetViews>
    <sheetView view="pageBreakPreview" zoomScale="50" zoomScaleNormal="50" zoomScaleSheetLayoutView="50" workbookViewId="0">
      <selection activeCell="B2" sqref="B2:B4"/>
    </sheetView>
  </sheetViews>
  <sheetFormatPr baseColWidth="10" defaultColWidth="11.44140625" defaultRowHeight="14.4"/>
  <cols>
    <col min="2" max="2" width="34" customWidth="1"/>
    <col min="3" max="3" width="28.44140625" customWidth="1"/>
    <col min="4" max="4" width="89.6640625" customWidth="1"/>
    <col min="5" max="5" width="23.33203125" style="169" customWidth="1"/>
  </cols>
  <sheetData>
    <row r="1" spans="1:5">
      <c r="A1" s="169"/>
      <c r="B1" s="169"/>
      <c r="C1" s="169"/>
      <c r="D1" s="169"/>
    </row>
    <row r="2" spans="1:5" ht="24" customHeight="1">
      <c r="A2" s="169"/>
      <c r="B2" s="1333"/>
      <c r="C2" s="1319" t="s">
        <v>0</v>
      </c>
      <c r="D2" s="1347"/>
      <c r="E2" s="1318"/>
    </row>
    <row r="3" spans="1:5" ht="15" customHeight="1">
      <c r="A3" s="169"/>
      <c r="B3" s="1333"/>
      <c r="C3" s="1321" t="s">
        <v>740</v>
      </c>
      <c r="D3" s="1323"/>
      <c r="E3" s="1318"/>
    </row>
    <row r="4" spans="1:5" ht="71.25" customHeight="1">
      <c r="A4" s="169"/>
      <c r="B4" s="1333"/>
      <c r="C4" s="1324"/>
      <c r="D4" s="1326"/>
      <c r="E4" s="1318"/>
    </row>
    <row r="5" spans="1:5" ht="15" thickBot="1">
      <c r="A5" s="169"/>
      <c r="B5" s="169"/>
      <c r="C5" s="169"/>
      <c r="D5" s="169"/>
    </row>
    <row r="6" spans="1:5">
      <c r="A6" s="169"/>
      <c r="B6" s="1339" t="s">
        <v>741</v>
      </c>
      <c r="C6" s="1337" t="s">
        <v>742</v>
      </c>
      <c r="D6" s="1337" t="s">
        <v>743</v>
      </c>
    </row>
    <row r="7" spans="1:5" ht="36.75" customHeight="1" thickBot="1">
      <c r="A7" s="169"/>
      <c r="B7" s="1340"/>
      <c r="C7" s="1338"/>
      <c r="D7" s="1338"/>
    </row>
    <row r="8" spans="1:5">
      <c r="A8" s="169"/>
      <c r="B8" s="1344" t="s">
        <v>744</v>
      </c>
      <c r="C8" s="1334">
        <v>10</v>
      </c>
      <c r="D8" s="1341" t="s">
        <v>745</v>
      </c>
    </row>
    <row r="9" spans="1:5" ht="54.75" customHeight="1">
      <c r="A9" s="169"/>
      <c r="B9" s="1345"/>
      <c r="C9" s="1335"/>
      <c r="D9" s="1342"/>
    </row>
    <row r="10" spans="1:5" ht="55.5" customHeight="1" thickBot="1">
      <c r="A10" s="169"/>
      <c r="B10" s="1346"/>
      <c r="C10" s="1336"/>
      <c r="D10" s="1343"/>
    </row>
    <row r="11" spans="1:5" ht="40.799999999999997">
      <c r="A11" s="169"/>
      <c r="B11" s="1344" t="s">
        <v>746</v>
      </c>
      <c r="C11" s="1334">
        <v>6</v>
      </c>
      <c r="D11" s="166" t="s">
        <v>747</v>
      </c>
    </row>
    <row r="12" spans="1:5" ht="55.5" customHeight="1" thickBot="1">
      <c r="A12" s="169"/>
      <c r="B12" s="1346"/>
      <c r="C12" s="1336"/>
      <c r="D12" s="167" t="s">
        <v>748</v>
      </c>
    </row>
    <row r="13" spans="1:5" ht="60.75" customHeight="1">
      <c r="A13" s="169"/>
      <c r="B13" s="1344" t="s">
        <v>749</v>
      </c>
      <c r="C13" s="1334">
        <v>2</v>
      </c>
      <c r="D13" s="166" t="s">
        <v>750</v>
      </c>
    </row>
    <row r="14" spans="1:5" ht="51.75" customHeight="1" thickBot="1">
      <c r="A14" s="169"/>
      <c r="B14" s="1346"/>
      <c r="C14" s="1336"/>
      <c r="D14" s="167" t="s">
        <v>751</v>
      </c>
    </row>
    <row r="15" spans="1:5" ht="61.2">
      <c r="A15" s="169"/>
      <c r="B15" s="1344" t="s">
        <v>752</v>
      </c>
      <c r="C15" s="1334" t="s">
        <v>753</v>
      </c>
      <c r="D15" s="166" t="s">
        <v>754</v>
      </c>
    </row>
    <row r="16" spans="1:5" ht="41.4">
      <c r="A16" s="169"/>
      <c r="B16" s="1345"/>
      <c r="C16" s="1335"/>
      <c r="D16" s="166" t="s">
        <v>755</v>
      </c>
    </row>
    <row r="17" spans="1:4" ht="21.6" thickBot="1">
      <c r="A17" s="169"/>
      <c r="B17" s="1346"/>
      <c r="C17" s="1336"/>
      <c r="D17" s="168"/>
    </row>
    <row r="18" spans="1:4" s="169" customFormat="1"/>
    <row r="19" spans="1:4" s="169" customFormat="1"/>
  </sheetData>
  <mergeCells count="16">
    <mergeCell ref="B2:B4"/>
    <mergeCell ref="E2:E4"/>
    <mergeCell ref="C15:C17"/>
    <mergeCell ref="C6:C7"/>
    <mergeCell ref="D6:D7"/>
    <mergeCell ref="B6:B7"/>
    <mergeCell ref="D8:D10"/>
    <mergeCell ref="B15:B17"/>
    <mergeCell ref="C2:D2"/>
    <mergeCell ref="C3:D4"/>
    <mergeCell ref="B13:B14"/>
    <mergeCell ref="C8:C10"/>
    <mergeCell ref="C11:C12"/>
    <mergeCell ref="C13:C14"/>
    <mergeCell ref="B8:B10"/>
    <mergeCell ref="B11:B12"/>
  </mergeCells>
  <pageMargins left="0.7" right="0.7" top="0.75" bottom="0.75" header="0.3" footer="0.3"/>
  <pageSetup scale="4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08"/>
  <dimension ref="C1:X112"/>
  <sheetViews>
    <sheetView view="pageBreakPreview" zoomScale="30" zoomScaleNormal="10" zoomScaleSheetLayoutView="30" workbookViewId="0">
      <selection activeCell="K9" sqref="K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56.44140625" style="169" customWidth="1"/>
    <col min="7" max="7" width="53.44140625" style="335"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1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2467</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3885</v>
      </c>
      <c r="E9" s="1440" t="s">
        <v>6</v>
      </c>
      <c r="F9" s="34" t="s">
        <v>2266</v>
      </c>
      <c r="G9" s="363" t="s">
        <v>8</v>
      </c>
      <c r="H9" s="179" t="s">
        <v>188</v>
      </c>
      <c r="I9" s="416" t="s">
        <v>11</v>
      </c>
      <c r="J9" s="416" t="s">
        <v>11</v>
      </c>
      <c r="K9" s="416" t="s">
        <v>189</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15" t="s">
        <v>195</v>
      </c>
      <c r="H11" s="5" t="s">
        <v>197</v>
      </c>
      <c r="I11" s="552" t="s">
        <v>858</v>
      </c>
      <c r="J11" s="552" t="s">
        <v>196</v>
      </c>
      <c r="K11" s="552" t="s">
        <v>1338</v>
      </c>
      <c r="L11" s="472">
        <v>2</v>
      </c>
      <c r="M11" s="472">
        <v>4</v>
      </c>
      <c r="N11" s="639">
        <f t="shared" si="0"/>
        <v>8</v>
      </c>
      <c r="O11" s="950" t="str">
        <f t="shared" si="1"/>
        <v>MEDIO</v>
      </c>
      <c r="P11" s="639">
        <v>10</v>
      </c>
      <c r="Q11" s="639">
        <f t="shared" si="2"/>
        <v>80</v>
      </c>
      <c r="R11" s="674" t="str">
        <f t="shared" si="3"/>
        <v>III</v>
      </c>
      <c r="S11" s="246" t="str">
        <f t="shared" si="4"/>
        <v>MEJORABLE</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10</v>
      </c>
      <c r="Q14" s="639">
        <f t="shared" si="2"/>
        <v>80</v>
      </c>
      <c r="R14" s="674" t="str">
        <f t="shared" si="3"/>
        <v>III</v>
      </c>
      <c r="S14" s="246" t="str">
        <f t="shared" si="4"/>
        <v>MEJORABLE</v>
      </c>
      <c r="T14" s="161" t="s">
        <v>91</v>
      </c>
      <c r="U14" s="161" t="s">
        <v>91</v>
      </c>
      <c r="V14" s="161" t="s">
        <v>91</v>
      </c>
      <c r="W14" s="124" t="s">
        <v>2342</v>
      </c>
      <c r="X14" s="24" t="s">
        <v>1341</v>
      </c>
    </row>
    <row r="15" spans="3:24" ht="400.2" customHeight="1">
      <c r="C15" s="1491"/>
      <c r="D15" s="1492"/>
      <c r="E15" s="1440"/>
      <c r="F15" s="184" t="s">
        <v>2272</v>
      </c>
      <c r="G15" s="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4</v>
      </c>
      <c r="N16" s="639">
        <f t="shared" si="0"/>
        <v>8</v>
      </c>
      <c r="O16" s="950" t="str">
        <f t="shared" si="1"/>
        <v>MEDIO</v>
      </c>
      <c r="P16" s="639">
        <v>10</v>
      </c>
      <c r="Q16" s="639">
        <f t="shared" si="2"/>
        <v>80</v>
      </c>
      <c r="R16" s="674" t="str">
        <f t="shared" si="3"/>
        <v>III</v>
      </c>
      <c r="S16" s="246"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4</v>
      </c>
      <c r="N17" s="639">
        <f t="shared" si="0"/>
        <v>8</v>
      </c>
      <c r="O17" s="950" t="str">
        <f t="shared" si="1"/>
        <v>MEDIO</v>
      </c>
      <c r="P17" s="639">
        <v>10</v>
      </c>
      <c r="Q17" s="639">
        <f t="shared" si="2"/>
        <v>80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4</v>
      </c>
      <c r="N18" s="639">
        <f t="shared" si="0"/>
        <v>8</v>
      </c>
      <c r="O18" s="950" t="str">
        <f t="shared" si="1"/>
        <v>MEDIO</v>
      </c>
      <c r="P18" s="639">
        <v>10</v>
      </c>
      <c r="Q18" s="639">
        <f t="shared" si="2"/>
        <v>80</v>
      </c>
      <c r="R18" s="674" t="str">
        <f t="shared" si="3"/>
        <v>III</v>
      </c>
      <c r="S18" s="246" t="str">
        <f t="shared" si="4"/>
        <v>MEJORABLE</v>
      </c>
      <c r="T18" s="179" t="s">
        <v>13</v>
      </c>
      <c r="U18" s="179" t="s">
        <v>13</v>
      </c>
      <c r="V18" s="179" t="s">
        <v>13</v>
      </c>
      <c r="W18" s="38" t="s">
        <v>2440</v>
      </c>
      <c r="X18" s="183" t="s">
        <v>13</v>
      </c>
    </row>
    <row r="19" spans="3:24" ht="400.2" customHeight="1">
      <c r="C19" s="1491"/>
      <c r="D19" s="1492"/>
      <c r="E19" s="1440"/>
      <c r="F19" s="184" t="s">
        <v>2276</v>
      </c>
      <c r="G19" s="315" t="s">
        <v>203</v>
      </c>
      <c r="H19" s="5" t="s">
        <v>1342</v>
      </c>
      <c r="I19" s="552" t="s">
        <v>11</v>
      </c>
      <c r="J19" s="552" t="s">
        <v>196</v>
      </c>
      <c r="K19" s="552" t="s">
        <v>1338</v>
      </c>
      <c r="L19" s="472">
        <v>2</v>
      </c>
      <c r="M19" s="472">
        <v>4</v>
      </c>
      <c r="N19" s="639">
        <f t="shared" si="0"/>
        <v>8</v>
      </c>
      <c r="O19" s="950" t="str">
        <f t="shared" si="1"/>
        <v>MEDIO</v>
      </c>
      <c r="P19" s="639">
        <v>10</v>
      </c>
      <c r="Q19" s="639">
        <f t="shared" si="2"/>
        <v>80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15" t="s">
        <v>1344</v>
      </c>
      <c r="H20" s="184" t="s">
        <v>1345</v>
      </c>
      <c r="I20" s="552" t="s">
        <v>11</v>
      </c>
      <c r="J20" s="552" t="s">
        <v>196</v>
      </c>
      <c r="K20" s="552" t="s">
        <v>859</v>
      </c>
      <c r="L20" s="472">
        <v>2</v>
      </c>
      <c r="M20" s="472">
        <v>4</v>
      </c>
      <c r="N20" s="639">
        <f t="shared" si="0"/>
        <v>8</v>
      </c>
      <c r="O20" s="950" t="str">
        <f t="shared" si="1"/>
        <v>MEDIO</v>
      </c>
      <c r="P20" s="639">
        <v>10</v>
      </c>
      <c r="Q20" s="639">
        <f t="shared" si="2"/>
        <v>80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15" t="s">
        <v>86</v>
      </c>
      <c r="H21" s="184" t="s">
        <v>1347</v>
      </c>
      <c r="I21" s="5" t="s">
        <v>11</v>
      </c>
      <c r="J21" s="5" t="s">
        <v>196</v>
      </c>
      <c r="K21" s="5" t="s">
        <v>196</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1348</v>
      </c>
      <c r="W21" s="318" t="s">
        <v>275</v>
      </c>
      <c r="X21" s="183" t="s">
        <v>190</v>
      </c>
    </row>
    <row r="22" spans="3:24" ht="400.2" customHeight="1">
      <c r="C22" s="1491"/>
      <c r="D22" s="1492"/>
      <c r="E22" s="1440"/>
      <c r="F22" s="184" t="s">
        <v>2279</v>
      </c>
      <c r="G22" s="315" t="s">
        <v>86</v>
      </c>
      <c r="H22" s="184" t="s">
        <v>1347</v>
      </c>
      <c r="I22" s="552" t="s">
        <v>11</v>
      </c>
      <c r="J22" s="552" t="s">
        <v>196</v>
      </c>
      <c r="K22" s="552" t="s">
        <v>196</v>
      </c>
      <c r="L22" s="472">
        <v>2</v>
      </c>
      <c r="M22" s="472">
        <v>4</v>
      </c>
      <c r="N22" s="639">
        <f t="shared" si="0"/>
        <v>8</v>
      </c>
      <c r="O22" s="950" t="str">
        <f t="shared" si="1"/>
        <v>MEDIO</v>
      </c>
      <c r="P22" s="639">
        <v>10</v>
      </c>
      <c r="Q22" s="639">
        <f t="shared" si="2"/>
        <v>80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 t="s">
        <v>86</v>
      </c>
      <c r="H23" s="5" t="s">
        <v>1349</v>
      </c>
      <c r="I23" s="417" t="s">
        <v>11</v>
      </c>
      <c r="J23" s="417" t="s">
        <v>11</v>
      </c>
      <c r="K23" s="417" t="s">
        <v>1350</v>
      </c>
      <c r="L23" s="472">
        <v>2</v>
      </c>
      <c r="M23" s="472">
        <v>4</v>
      </c>
      <c r="N23" s="639">
        <f t="shared" si="0"/>
        <v>8</v>
      </c>
      <c r="O23" s="950" t="str">
        <f t="shared" si="1"/>
        <v>MEDIO</v>
      </c>
      <c r="P23" s="639">
        <v>10</v>
      </c>
      <c r="Q23" s="639">
        <f t="shared" si="2"/>
        <v>80</v>
      </c>
      <c r="R23" s="674" t="str">
        <f t="shared" si="3"/>
        <v>III</v>
      </c>
      <c r="S23" s="246" t="str">
        <f t="shared" si="4"/>
        <v>MEJORABLE</v>
      </c>
      <c r="T23" s="161" t="s">
        <v>91</v>
      </c>
      <c r="U23" s="161" t="s">
        <v>91</v>
      </c>
      <c r="V23" s="161" t="s">
        <v>91</v>
      </c>
      <c r="W23" s="551" t="s">
        <v>2351</v>
      </c>
      <c r="X23" s="25" t="s">
        <v>13</v>
      </c>
    </row>
    <row r="24" spans="3:24" ht="400.2" customHeight="1">
      <c r="C24" s="1491"/>
      <c r="D24" s="1493" t="s">
        <v>3927</v>
      </c>
      <c r="E24" s="1440" t="s">
        <v>6</v>
      </c>
      <c r="F24" s="184" t="s">
        <v>2269</v>
      </c>
      <c r="G24" s="315" t="s">
        <v>195</v>
      </c>
      <c r="H24" s="5" t="s">
        <v>197</v>
      </c>
      <c r="I24" s="552" t="s">
        <v>858</v>
      </c>
      <c r="J24" s="552" t="s">
        <v>196</v>
      </c>
      <c r="K24" s="552" t="s">
        <v>1338</v>
      </c>
      <c r="L24" s="472">
        <v>2</v>
      </c>
      <c r="M24" s="472">
        <v>4</v>
      </c>
      <c r="N24" s="639">
        <f t="shared" si="0"/>
        <v>8</v>
      </c>
      <c r="O24" s="950" t="str">
        <f t="shared" si="1"/>
        <v>MEDIO</v>
      </c>
      <c r="P24" s="639">
        <v>10</v>
      </c>
      <c r="Q24" s="639">
        <f t="shared" si="2"/>
        <v>80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10</v>
      </c>
      <c r="Q25" s="639">
        <f t="shared" si="2"/>
        <v>80</v>
      </c>
      <c r="R25" s="674" t="str">
        <f t="shared" si="3"/>
        <v>III</v>
      </c>
      <c r="S25" s="246" t="str">
        <f t="shared" si="4"/>
        <v>MEJORABLE</v>
      </c>
      <c r="T25" s="161" t="s">
        <v>91</v>
      </c>
      <c r="U25" s="161" t="s">
        <v>91</v>
      </c>
      <c r="V25" s="161" t="s">
        <v>91</v>
      </c>
      <c r="W25" s="137" t="s">
        <v>2353</v>
      </c>
      <c r="X25" s="24" t="s">
        <v>190</v>
      </c>
    </row>
    <row r="26" spans="3:24" ht="400.2" customHeight="1">
      <c r="C26" s="1491"/>
      <c r="D26" s="1493"/>
      <c r="E26" s="1440"/>
      <c r="F26" s="184" t="s">
        <v>2283</v>
      </c>
      <c r="G26" s="315" t="s">
        <v>20</v>
      </c>
      <c r="H26" s="184" t="s">
        <v>201</v>
      </c>
      <c r="I26" s="552" t="s">
        <v>11</v>
      </c>
      <c r="J26" s="552" t="s">
        <v>196</v>
      </c>
      <c r="K26" s="552" t="s">
        <v>196</v>
      </c>
      <c r="L26" s="472">
        <v>2</v>
      </c>
      <c r="M26" s="472">
        <v>4</v>
      </c>
      <c r="N26" s="639">
        <f t="shared" si="0"/>
        <v>8</v>
      </c>
      <c r="O26" s="950" t="str">
        <f t="shared" si="1"/>
        <v>MEDIO</v>
      </c>
      <c r="P26" s="639">
        <v>10</v>
      </c>
      <c r="Q26" s="639">
        <f t="shared" si="2"/>
        <v>80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185" t="s">
        <v>20</v>
      </c>
      <c r="H27" s="178" t="s">
        <v>1352</v>
      </c>
      <c r="I27" s="409" t="s">
        <v>11</v>
      </c>
      <c r="J27" s="409" t="s">
        <v>11</v>
      </c>
      <c r="K27" s="409" t="s">
        <v>11</v>
      </c>
      <c r="L27" s="472">
        <v>2</v>
      </c>
      <c r="M27" s="472">
        <v>4</v>
      </c>
      <c r="N27" s="639">
        <f t="shared" si="0"/>
        <v>8</v>
      </c>
      <c r="O27" s="950" t="str">
        <f t="shared" si="1"/>
        <v>MEDIO</v>
      </c>
      <c r="P27" s="639">
        <v>10</v>
      </c>
      <c r="Q27" s="639">
        <f t="shared" si="2"/>
        <v>80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15" t="s">
        <v>195</v>
      </c>
      <c r="H28" s="179" t="s">
        <v>194</v>
      </c>
      <c r="I28" s="416" t="s">
        <v>193</v>
      </c>
      <c r="J28" s="416" t="s">
        <v>193</v>
      </c>
      <c r="K28" s="416" t="s">
        <v>193</v>
      </c>
      <c r="L28" s="472">
        <v>2</v>
      </c>
      <c r="M28" s="472">
        <v>4</v>
      </c>
      <c r="N28" s="639">
        <f t="shared" si="0"/>
        <v>8</v>
      </c>
      <c r="O28" s="950" t="str">
        <f t="shared" si="1"/>
        <v>MEDIO</v>
      </c>
      <c r="P28" s="639">
        <v>10</v>
      </c>
      <c r="Q28" s="639">
        <f t="shared" si="2"/>
        <v>80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10</v>
      </c>
      <c r="Q29" s="639">
        <f t="shared" si="2"/>
        <v>80</v>
      </c>
      <c r="R29" s="674" t="str">
        <f t="shared" si="3"/>
        <v>III</v>
      </c>
      <c r="S29" s="246" t="str">
        <f t="shared" si="4"/>
        <v>MEJORABLE</v>
      </c>
      <c r="T29" s="161" t="s">
        <v>91</v>
      </c>
      <c r="U29" s="161" t="s">
        <v>91</v>
      </c>
      <c r="V29" s="161" t="s">
        <v>91</v>
      </c>
      <c r="W29" s="124" t="s">
        <v>2357</v>
      </c>
      <c r="X29" s="24" t="s">
        <v>1341</v>
      </c>
    </row>
    <row r="30" spans="3:24" ht="400.2" customHeight="1">
      <c r="C30" s="1491"/>
      <c r="D30" s="1493"/>
      <c r="E30" s="1440"/>
      <c r="F30" s="178" t="s">
        <v>2358</v>
      </c>
      <c r="G30" s="185" t="s">
        <v>1242</v>
      </c>
      <c r="H30" s="178" t="s">
        <v>1346</v>
      </c>
      <c r="I30" s="409" t="s">
        <v>11</v>
      </c>
      <c r="J30" s="409" t="s">
        <v>11</v>
      </c>
      <c r="K30" s="417" t="s">
        <v>204</v>
      </c>
      <c r="L30" s="472">
        <v>2</v>
      </c>
      <c r="M30" s="472">
        <v>4</v>
      </c>
      <c r="N30" s="639">
        <f t="shared" si="0"/>
        <v>8</v>
      </c>
      <c r="O30" s="950" t="str">
        <f t="shared" si="1"/>
        <v>MEDIO</v>
      </c>
      <c r="P30" s="639">
        <v>10</v>
      </c>
      <c r="Q30" s="639">
        <f t="shared" si="2"/>
        <v>80</v>
      </c>
      <c r="R30" s="674" t="str">
        <f t="shared" si="3"/>
        <v>III</v>
      </c>
      <c r="S30" s="246" t="str">
        <f t="shared" si="4"/>
        <v>MEJORABLE</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6</v>
      </c>
      <c r="M31" s="472">
        <v>4</v>
      </c>
      <c r="N31" s="639">
        <f t="shared" si="0"/>
        <v>24</v>
      </c>
      <c r="O31" s="950" t="str">
        <f t="shared" si="1"/>
        <v>MUY ALTO</v>
      </c>
      <c r="P31" s="639">
        <v>10</v>
      </c>
      <c r="Q31" s="639">
        <f t="shared" si="2"/>
        <v>240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15" t="s">
        <v>20</v>
      </c>
      <c r="H33" s="184" t="s">
        <v>1354</v>
      </c>
      <c r="I33" s="552" t="s">
        <v>11</v>
      </c>
      <c r="J33" s="552" t="s">
        <v>196</v>
      </c>
      <c r="K33" s="552" t="s">
        <v>196</v>
      </c>
      <c r="L33" s="472">
        <v>2</v>
      </c>
      <c r="M33" s="472">
        <v>4</v>
      </c>
      <c r="N33" s="639">
        <f t="shared" si="0"/>
        <v>8</v>
      </c>
      <c r="O33" s="950" t="str">
        <f t="shared" si="1"/>
        <v>MEDIO</v>
      </c>
      <c r="P33" s="639">
        <v>10</v>
      </c>
      <c r="Q33" s="639">
        <f t="shared" si="2"/>
        <v>80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185" t="s">
        <v>219</v>
      </c>
      <c r="H34" s="178" t="s">
        <v>220</v>
      </c>
      <c r="I34" s="409" t="s">
        <v>1355</v>
      </c>
      <c r="J34" s="409" t="s">
        <v>11</v>
      </c>
      <c r="K34" s="416" t="s">
        <v>1356</v>
      </c>
      <c r="L34" s="472">
        <v>2</v>
      </c>
      <c r="M34" s="472">
        <v>4</v>
      </c>
      <c r="N34" s="639">
        <f t="shared" si="0"/>
        <v>8</v>
      </c>
      <c r="O34" s="950" t="str">
        <f t="shared" si="1"/>
        <v>MEDIO</v>
      </c>
      <c r="P34" s="639">
        <v>10</v>
      </c>
      <c r="Q34" s="639">
        <f t="shared" si="2"/>
        <v>80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6</v>
      </c>
      <c r="M35" s="472">
        <v>4</v>
      </c>
      <c r="N35" s="639">
        <f t="shared" si="0"/>
        <v>24</v>
      </c>
      <c r="O35" s="950" t="str">
        <f t="shared" si="1"/>
        <v>MUY ALTO</v>
      </c>
      <c r="P35" s="639">
        <v>10</v>
      </c>
      <c r="Q35" s="639">
        <f t="shared" si="2"/>
        <v>240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185" t="s">
        <v>219</v>
      </c>
      <c r="H37" s="178" t="s">
        <v>220</v>
      </c>
      <c r="I37" s="409" t="s">
        <v>1355</v>
      </c>
      <c r="J37" s="409" t="s">
        <v>11</v>
      </c>
      <c r="K37" s="416" t="s">
        <v>1356</v>
      </c>
      <c r="L37" s="472">
        <v>2</v>
      </c>
      <c r="M37" s="472">
        <v>4</v>
      </c>
      <c r="N37" s="639">
        <f t="shared" si="0"/>
        <v>8</v>
      </c>
      <c r="O37" s="950" t="str">
        <f t="shared" si="1"/>
        <v>MEDIO</v>
      </c>
      <c r="P37" s="639">
        <v>10</v>
      </c>
      <c r="Q37" s="639">
        <f t="shared" si="2"/>
        <v>80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 t="s">
        <v>86</v>
      </c>
      <c r="H38" s="5" t="s">
        <v>1349</v>
      </c>
      <c r="I38" s="417" t="s">
        <v>11</v>
      </c>
      <c r="J38" s="417" t="s">
        <v>11</v>
      </c>
      <c r="K38" s="417" t="s">
        <v>1350</v>
      </c>
      <c r="L38" s="472">
        <v>2</v>
      </c>
      <c r="M38" s="472">
        <v>4</v>
      </c>
      <c r="N38" s="639">
        <f t="shared" si="0"/>
        <v>8</v>
      </c>
      <c r="O38" s="950" t="str">
        <f t="shared" si="1"/>
        <v>MEDIO</v>
      </c>
      <c r="P38" s="639">
        <v>10</v>
      </c>
      <c r="Q38" s="639">
        <f t="shared" si="2"/>
        <v>80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185" t="s">
        <v>1216</v>
      </c>
      <c r="H39" s="178" t="s">
        <v>270</v>
      </c>
      <c r="I39" s="409" t="s">
        <v>1355</v>
      </c>
      <c r="J39" s="409" t="s">
        <v>11</v>
      </c>
      <c r="K39" s="417" t="s">
        <v>271</v>
      </c>
      <c r="L39" s="472">
        <v>2</v>
      </c>
      <c r="M39" s="472">
        <v>4</v>
      </c>
      <c r="N39" s="639">
        <f t="shared" si="0"/>
        <v>8</v>
      </c>
      <c r="O39" s="950" t="str">
        <f t="shared" si="1"/>
        <v>MEDIO</v>
      </c>
      <c r="P39" s="639">
        <v>10</v>
      </c>
      <c r="Q39" s="639">
        <f t="shared" si="2"/>
        <v>80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15" t="s">
        <v>20</v>
      </c>
      <c r="H40" s="184" t="s">
        <v>1354</v>
      </c>
      <c r="I40" s="552" t="s">
        <v>11</v>
      </c>
      <c r="J40" s="552" t="s">
        <v>196</v>
      </c>
      <c r="K40" s="552" t="s">
        <v>196</v>
      </c>
      <c r="L40" s="472">
        <v>2</v>
      </c>
      <c r="M40" s="472">
        <v>4</v>
      </c>
      <c r="N40" s="639">
        <f t="shared" si="0"/>
        <v>8</v>
      </c>
      <c r="O40" s="950" t="str">
        <f t="shared" si="1"/>
        <v>MEDIO</v>
      </c>
      <c r="P40" s="639">
        <v>10</v>
      </c>
      <c r="Q40" s="639">
        <f t="shared" si="2"/>
        <v>80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3922</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15" t="s">
        <v>203</v>
      </c>
      <c r="H42" s="5" t="s">
        <v>1342</v>
      </c>
      <c r="I42" s="552" t="s">
        <v>11</v>
      </c>
      <c r="J42" s="552" t="s">
        <v>196</v>
      </c>
      <c r="K42" s="552" t="s">
        <v>196</v>
      </c>
      <c r="L42" s="472">
        <v>2</v>
      </c>
      <c r="M42" s="472">
        <v>4</v>
      </c>
      <c r="N42" s="639">
        <f t="shared" si="0"/>
        <v>8</v>
      </c>
      <c r="O42" s="950" t="str">
        <f t="shared" si="1"/>
        <v>MEDIO</v>
      </c>
      <c r="P42" s="639">
        <v>10</v>
      </c>
      <c r="Q42" s="639">
        <f t="shared" si="2"/>
        <v>80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 t="s">
        <v>20</v>
      </c>
      <c r="H43" s="5" t="s">
        <v>199</v>
      </c>
      <c r="I43" s="552" t="s">
        <v>11</v>
      </c>
      <c r="J43" s="552" t="s">
        <v>196</v>
      </c>
      <c r="K43" s="552" t="s">
        <v>196</v>
      </c>
      <c r="L43" s="472">
        <v>2</v>
      </c>
      <c r="M43" s="472">
        <v>4</v>
      </c>
      <c r="N43" s="639">
        <f t="shared" si="0"/>
        <v>8</v>
      </c>
      <c r="O43" s="950" t="str">
        <f t="shared" si="1"/>
        <v>MEDIO</v>
      </c>
      <c r="P43" s="639">
        <v>10</v>
      </c>
      <c r="Q43" s="639">
        <f t="shared" si="2"/>
        <v>80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 t="s">
        <v>20</v>
      </c>
      <c r="H44" s="179" t="s">
        <v>1362</v>
      </c>
      <c r="I44" s="416" t="s">
        <v>11</v>
      </c>
      <c r="J44" s="416" t="s">
        <v>11</v>
      </c>
      <c r="K44" s="552" t="s">
        <v>196</v>
      </c>
      <c r="L44" s="472">
        <v>2</v>
      </c>
      <c r="M44" s="472">
        <v>4</v>
      </c>
      <c r="N44" s="639">
        <f t="shared" si="0"/>
        <v>8</v>
      </c>
      <c r="O44" s="950" t="str">
        <f t="shared" si="1"/>
        <v>MEDIO</v>
      </c>
      <c r="P44" s="639">
        <v>10</v>
      </c>
      <c r="Q44" s="639">
        <f t="shared" si="2"/>
        <v>80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4</v>
      </c>
      <c r="N45" s="639">
        <f t="shared" si="0"/>
        <v>8</v>
      </c>
      <c r="O45" s="950" t="str">
        <f t="shared" si="1"/>
        <v>MEDIO</v>
      </c>
      <c r="P45" s="639">
        <v>10</v>
      </c>
      <c r="Q45" s="639">
        <f t="shared" si="2"/>
        <v>80</v>
      </c>
      <c r="R45" s="674" t="str">
        <f t="shared" si="3"/>
        <v>III</v>
      </c>
      <c r="S45" s="246" t="str">
        <f t="shared" si="4"/>
        <v>MEJORABLE</v>
      </c>
      <c r="T45" s="179" t="s">
        <v>91</v>
      </c>
      <c r="U45" s="179" t="s">
        <v>91</v>
      </c>
      <c r="V45" s="179" t="s">
        <v>91</v>
      </c>
      <c r="W45" s="316" t="s">
        <v>2444</v>
      </c>
      <c r="X45" s="320" t="s">
        <v>166</v>
      </c>
    </row>
    <row r="46" spans="3:24" ht="400.2" customHeight="1">
      <c r="C46" s="1441"/>
      <c r="D46" s="1752"/>
      <c r="E46" s="1440"/>
      <c r="F46" s="184" t="s">
        <v>2288</v>
      </c>
      <c r="G46" s="315" t="s">
        <v>20</v>
      </c>
      <c r="H46" s="184" t="s">
        <v>1354</v>
      </c>
      <c r="I46" s="552" t="s">
        <v>11</v>
      </c>
      <c r="J46" s="552" t="s">
        <v>196</v>
      </c>
      <c r="K46" s="552" t="s">
        <v>196</v>
      </c>
      <c r="L46" s="472">
        <v>2</v>
      </c>
      <c r="M46" s="472">
        <v>4</v>
      </c>
      <c r="N46" s="639">
        <f t="shared" si="0"/>
        <v>8</v>
      </c>
      <c r="O46" s="950" t="str">
        <f t="shared" si="1"/>
        <v>MEDIO</v>
      </c>
      <c r="P46" s="639">
        <v>10</v>
      </c>
      <c r="Q46" s="639">
        <f t="shared" si="2"/>
        <v>80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15" t="s">
        <v>86</v>
      </c>
      <c r="H47" s="184" t="s">
        <v>1347</v>
      </c>
      <c r="I47" s="552" t="s">
        <v>11</v>
      </c>
      <c r="J47" s="552" t="s">
        <v>196</v>
      </c>
      <c r="K47" s="552" t="s">
        <v>196</v>
      </c>
      <c r="L47" s="472">
        <v>2</v>
      </c>
      <c r="M47" s="472">
        <v>4</v>
      </c>
      <c r="N47" s="639">
        <f t="shared" si="0"/>
        <v>8</v>
      </c>
      <c r="O47" s="950" t="str">
        <f t="shared" si="1"/>
        <v>MEDIO</v>
      </c>
      <c r="P47" s="639">
        <v>10</v>
      </c>
      <c r="Q47" s="639">
        <f t="shared" si="2"/>
        <v>80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15" t="s">
        <v>203</v>
      </c>
      <c r="H48" s="5" t="s">
        <v>214</v>
      </c>
      <c r="I48" s="552" t="s">
        <v>11</v>
      </c>
      <c r="J48" s="552" t="s">
        <v>196</v>
      </c>
      <c r="K48" s="552" t="s">
        <v>1338</v>
      </c>
      <c r="L48" s="472">
        <v>2</v>
      </c>
      <c r="M48" s="472">
        <v>4</v>
      </c>
      <c r="N48" s="639">
        <f t="shared" si="0"/>
        <v>8</v>
      </c>
      <c r="O48" s="950" t="str">
        <f t="shared" si="1"/>
        <v>MEDIO</v>
      </c>
      <c r="P48" s="639">
        <v>10</v>
      </c>
      <c r="Q48" s="639">
        <f t="shared" si="2"/>
        <v>80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 t="s">
        <v>20</v>
      </c>
      <c r="H49" s="5" t="s">
        <v>1364</v>
      </c>
      <c r="I49" s="417" t="s">
        <v>11</v>
      </c>
      <c r="J49" s="417" t="s">
        <v>11</v>
      </c>
      <c r="K49" s="417" t="s">
        <v>11</v>
      </c>
      <c r="L49" s="472">
        <v>2</v>
      </c>
      <c r="M49" s="472">
        <v>4</v>
      </c>
      <c r="N49" s="639">
        <f t="shared" si="0"/>
        <v>8</v>
      </c>
      <c r="O49" s="950" t="str">
        <f t="shared" si="1"/>
        <v>MEDIO</v>
      </c>
      <c r="P49" s="639">
        <v>10</v>
      </c>
      <c r="Q49" s="639">
        <f t="shared" si="2"/>
        <v>80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4</v>
      </c>
      <c r="N50" s="639">
        <f t="shared" si="0"/>
        <v>8</v>
      </c>
      <c r="O50" s="950" t="str">
        <f t="shared" si="1"/>
        <v>MEDIO</v>
      </c>
      <c r="P50" s="639">
        <v>10</v>
      </c>
      <c r="Q50" s="639">
        <f t="shared" si="2"/>
        <v>80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15" t="s">
        <v>20</v>
      </c>
      <c r="H51" s="184" t="s">
        <v>212</v>
      </c>
      <c r="I51" s="552" t="s">
        <v>11</v>
      </c>
      <c r="J51" s="552" t="s">
        <v>196</v>
      </c>
      <c r="K51" s="552" t="s">
        <v>196</v>
      </c>
      <c r="L51" s="472">
        <v>2</v>
      </c>
      <c r="M51" s="472">
        <v>4</v>
      </c>
      <c r="N51" s="639">
        <f t="shared" si="0"/>
        <v>8</v>
      </c>
      <c r="O51" s="950" t="str">
        <f t="shared" si="1"/>
        <v>MEDIO</v>
      </c>
      <c r="P51" s="639">
        <v>10</v>
      </c>
      <c r="Q51" s="639">
        <f t="shared" si="2"/>
        <v>80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38" t="s">
        <v>2446</v>
      </c>
      <c r="X52" s="311" t="s">
        <v>38</v>
      </c>
    </row>
    <row r="53" spans="3:24" ht="400.2" customHeight="1">
      <c r="C53" s="1441"/>
      <c r="D53" s="1752"/>
      <c r="E53" s="1440"/>
      <c r="F53" s="188" t="s">
        <v>2303</v>
      </c>
      <c r="G53" s="185" t="s">
        <v>8</v>
      </c>
      <c r="H53" s="178" t="s">
        <v>504</v>
      </c>
      <c r="I53" s="409" t="s">
        <v>11</v>
      </c>
      <c r="J53" s="409" t="s">
        <v>11</v>
      </c>
      <c r="K53" s="409" t="s">
        <v>1367</v>
      </c>
      <c r="L53" s="472">
        <v>2</v>
      </c>
      <c r="M53" s="472">
        <v>4</v>
      </c>
      <c r="N53" s="639">
        <f t="shared" si="0"/>
        <v>8</v>
      </c>
      <c r="O53" s="950" t="str">
        <f t="shared" si="1"/>
        <v>MEDIO</v>
      </c>
      <c r="P53" s="639">
        <v>10</v>
      </c>
      <c r="Q53" s="639">
        <f t="shared" si="2"/>
        <v>80</v>
      </c>
      <c r="R53" s="674" t="str">
        <f t="shared" si="3"/>
        <v>III</v>
      </c>
      <c r="S53" s="246" t="str">
        <f t="shared" si="4"/>
        <v>MEJORABLE</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4</v>
      </c>
      <c r="N54" s="639">
        <f t="shared" si="0"/>
        <v>8</v>
      </c>
      <c r="O54" s="950" t="str">
        <f t="shared" si="1"/>
        <v>MEDIO</v>
      </c>
      <c r="P54" s="639">
        <v>10</v>
      </c>
      <c r="Q54" s="639">
        <f t="shared" si="2"/>
        <v>80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4</v>
      </c>
      <c r="N55" s="639">
        <f t="shared" si="0"/>
        <v>8</v>
      </c>
      <c r="O55" s="950" t="str">
        <f t="shared" si="1"/>
        <v>MEDIO</v>
      </c>
      <c r="P55" s="639">
        <v>10</v>
      </c>
      <c r="Q55" s="639">
        <f t="shared" si="2"/>
        <v>80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4</v>
      </c>
      <c r="N56" s="639">
        <f t="shared" si="0"/>
        <v>8</v>
      </c>
      <c r="O56" s="950" t="str">
        <f t="shared" si="1"/>
        <v>MEDIO</v>
      </c>
      <c r="P56" s="639">
        <v>10</v>
      </c>
      <c r="Q56" s="639">
        <f t="shared" si="2"/>
        <v>80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185" t="s">
        <v>1242</v>
      </c>
      <c r="H57" s="179" t="s">
        <v>1370</v>
      </c>
      <c r="I57" s="416" t="s">
        <v>196</v>
      </c>
      <c r="J57" s="416" t="s">
        <v>11</v>
      </c>
      <c r="K57" s="416" t="s">
        <v>207</v>
      </c>
      <c r="L57" s="472">
        <v>2</v>
      </c>
      <c r="M57" s="472">
        <v>4</v>
      </c>
      <c r="N57" s="639">
        <f t="shared" si="0"/>
        <v>8</v>
      </c>
      <c r="O57" s="950" t="str">
        <f t="shared" si="1"/>
        <v>MEDIO</v>
      </c>
      <c r="P57" s="639">
        <v>10</v>
      </c>
      <c r="Q57" s="639">
        <f t="shared" si="2"/>
        <v>80</v>
      </c>
      <c r="R57" s="674" t="str">
        <f t="shared" si="3"/>
        <v>III</v>
      </c>
      <c r="S57" s="246" t="str">
        <f t="shared" si="4"/>
        <v>MEJORABLE</v>
      </c>
      <c r="T57" s="161" t="s">
        <v>91</v>
      </c>
      <c r="U57" s="161" t="s">
        <v>91</v>
      </c>
      <c r="V57" s="161" t="s">
        <v>91</v>
      </c>
      <c r="W57" s="130" t="s">
        <v>2393</v>
      </c>
      <c r="X57" s="24" t="s">
        <v>190</v>
      </c>
    </row>
    <row r="58" spans="3:24" ht="400.2" customHeight="1">
      <c r="C58" s="1441"/>
      <c r="D58" s="1752"/>
      <c r="E58" s="1440"/>
      <c r="F58" s="188" t="s">
        <v>2447</v>
      </c>
      <c r="G58" s="3" t="s">
        <v>8</v>
      </c>
      <c r="H58" s="5" t="s">
        <v>1371</v>
      </c>
      <c r="I58" s="416" t="s">
        <v>196</v>
      </c>
      <c r="J58" s="416" t="s">
        <v>11</v>
      </c>
      <c r="K58" s="416" t="s">
        <v>11</v>
      </c>
      <c r="L58" s="472">
        <v>6</v>
      </c>
      <c r="M58" s="472">
        <v>4</v>
      </c>
      <c r="N58" s="639">
        <f t="shared" si="0"/>
        <v>24</v>
      </c>
      <c r="O58" s="950" t="str">
        <f t="shared" si="1"/>
        <v>MUY ALTO</v>
      </c>
      <c r="P58" s="639">
        <v>10</v>
      </c>
      <c r="Q58" s="639">
        <f t="shared" si="2"/>
        <v>240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4</v>
      </c>
      <c r="N59" s="639">
        <f t="shared" si="0"/>
        <v>8</v>
      </c>
      <c r="O59" s="950" t="str">
        <f t="shared" si="1"/>
        <v>MEDIO</v>
      </c>
      <c r="P59" s="639">
        <v>10</v>
      </c>
      <c r="Q59" s="639">
        <f t="shared" si="2"/>
        <v>80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185" t="s">
        <v>33</v>
      </c>
      <c r="H60" s="314" t="s">
        <v>34</v>
      </c>
      <c r="I60" s="409" t="s">
        <v>10</v>
      </c>
      <c r="J60" s="409" t="s">
        <v>10</v>
      </c>
      <c r="K60" s="554" t="s">
        <v>1376</v>
      </c>
      <c r="L60" s="472">
        <v>2</v>
      </c>
      <c r="M60" s="472">
        <v>4</v>
      </c>
      <c r="N60" s="639">
        <f t="shared" si="0"/>
        <v>8</v>
      </c>
      <c r="O60" s="950" t="str">
        <f t="shared" si="1"/>
        <v>MEDIO</v>
      </c>
      <c r="P60" s="639">
        <v>10</v>
      </c>
      <c r="Q60" s="639">
        <f t="shared" si="2"/>
        <v>80</v>
      </c>
      <c r="R60" s="674" t="str">
        <f t="shared" si="3"/>
        <v>III</v>
      </c>
      <c r="S60" s="246" t="str">
        <f t="shared" si="4"/>
        <v>MEJORABLE</v>
      </c>
      <c r="T60" s="161" t="s">
        <v>13</v>
      </c>
      <c r="U60" s="161" t="s">
        <v>13</v>
      </c>
      <c r="V60" s="161" t="s">
        <v>13</v>
      </c>
      <c r="W60" s="142" t="s">
        <v>2397</v>
      </c>
      <c r="X60" s="24" t="s">
        <v>13</v>
      </c>
    </row>
    <row r="61" spans="3:24" ht="400.2" customHeight="1">
      <c r="C61" s="1441"/>
      <c r="D61" s="1752"/>
      <c r="E61" s="1440"/>
      <c r="F61" s="188" t="s">
        <v>2312</v>
      </c>
      <c r="G61" s="185" t="s">
        <v>33</v>
      </c>
      <c r="H61" s="314" t="s">
        <v>34</v>
      </c>
      <c r="I61" s="409" t="s">
        <v>10</v>
      </c>
      <c r="J61" s="409" t="s">
        <v>10</v>
      </c>
      <c r="K61" s="554" t="s">
        <v>1376</v>
      </c>
      <c r="L61" s="472">
        <v>2</v>
      </c>
      <c r="M61" s="472">
        <v>4</v>
      </c>
      <c r="N61" s="639">
        <f t="shared" si="0"/>
        <v>8</v>
      </c>
      <c r="O61" s="950" t="str">
        <f t="shared" si="1"/>
        <v>MEDIO</v>
      </c>
      <c r="P61" s="639">
        <v>10</v>
      </c>
      <c r="Q61" s="639">
        <f t="shared" si="2"/>
        <v>80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4</v>
      </c>
      <c r="N62" s="639">
        <f t="shared" si="0"/>
        <v>8</v>
      </c>
      <c r="O62" s="950" t="str">
        <f t="shared" si="1"/>
        <v>MEDIO</v>
      </c>
      <c r="P62" s="639">
        <v>10</v>
      </c>
      <c r="Q62" s="639">
        <f t="shared" si="2"/>
        <v>80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4</v>
      </c>
      <c r="N65" s="639">
        <f t="shared" si="0"/>
        <v>8</v>
      </c>
      <c r="O65" s="950" t="str">
        <f t="shared" si="1"/>
        <v>MEDIO</v>
      </c>
      <c r="P65" s="639">
        <v>10</v>
      </c>
      <c r="Q65" s="639">
        <f t="shared" si="2"/>
        <v>80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4</v>
      </c>
      <c r="N66" s="639">
        <f t="shared" si="0"/>
        <v>8</v>
      </c>
      <c r="O66" s="950" t="str">
        <f t="shared" si="1"/>
        <v>MEDIO</v>
      </c>
      <c r="P66" s="639">
        <v>10</v>
      </c>
      <c r="Q66" s="639">
        <f t="shared" si="2"/>
        <v>80</v>
      </c>
      <c r="R66" s="674" t="str">
        <f t="shared" si="3"/>
        <v>III</v>
      </c>
      <c r="S66" s="246" t="str">
        <f t="shared" si="4"/>
        <v>MEJORABLE</v>
      </c>
      <c r="T66" s="161" t="s">
        <v>13</v>
      </c>
      <c r="U66" s="161" t="s">
        <v>13</v>
      </c>
      <c r="V66" s="161" t="s">
        <v>13</v>
      </c>
      <c r="W66" s="129" t="s">
        <v>2401</v>
      </c>
      <c r="X66" s="24" t="s">
        <v>13</v>
      </c>
    </row>
    <row r="67" spans="3:24" ht="400.2" customHeight="1">
      <c r="C67" s="1441"/>
      <c r="D67" s="1698" t="s">
        <v>3923</v>
      </c>
      <c r="E67" s="1440" t="s">
        <v>6</v>
      </c>
      <c r="F67" s="184" t="s">
        <v>2292</v>
      </c>
      <c r="G67" s="315" t="s">
        <v>1216</v>
      </c>
      <c r="H67" s="184" t="s">
        <v>200</v>
      </c>
      <c r="I67" s="409" t="s">
        <v>11</v>
      </c>
      <c r="J67" s="409" t="s">
        <v>11</v>
      </c>
      <c r="K67" s="409" t="s">
        <v>11</v>
      </c>
      <c r="L67" s="472">
        <v>2</v>
      </c>
      <c r="M67" s="472">
        <v>4</v>
      </c>
      <c r="N67" s="639">
        <f t="shared" si="0"/>
        <v>8</v>
      </c>
      <c r="O67" s="950" t="str">
        <f t="shared" si="1"/>
        <v>MEDIO</v>
      </c>
      <c r="P67" s="639">
        <v>10</v>
      </c>
      <c r="Q67" s="639">
        <f t="shared" si="2"/>
        <v>80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15" t="s">
        <v>20</v>
      </c>
      <c r="H68" s="184" t="s">
        <v>201</v>
      </c>
      <c r="I68" s="552" t="s">
        <v>11</v>
      </c>
      <c r="J68" s="552" t="s">
        <v>196</v>
      </c>
      <c r="K68" s="552" t="s">
        <v>196</v>
      </c>
      <c r="L68" s="472">
        <v>2</v>
      </c>
      <c r="M68" s="472">
        <v>4</v>
      </c>
      <c r="N68" s="639">
        <f t="shared" si="0"/>
        <v>8</v>
      </c>
      <c r="O68" s="950" t="str">
        <f t="shared" si="1"/>
        <v>MEDIO</v>
      </c>
      <c r="P68" s="639">
        <v>10</v>
      </c>
      <c r="Q68" s="639">
        <f t="shared" si="2"/>
        <v>80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 t="s">
        <v>20</v>
      </c>
      <c r="H69" s="5" t="s">
        <v>1354</v>
      </c>
      <c r="I69" s="552" t="s">
        <v>11</v>
      </c>
      <c r="J69" s="552" t="s">
        <v>196</v>
      </c>
      <c r="K69" s="552" t="s">
        <v>196</v>
      </c>
      <c r="L69" s="472">
        <v>2</v>
      </c>
      <c r="M69" s="472">
        <v>4</v>
      </c>
      <c r="N69" s="639">
        <f t="shared" si="0"/>
        <v>8</v>
      </c>
      <c r="O69" s="950" t="str">
        <f t="shared" si="1"/>
        <v>MEDIO</v>
      </c>
      <c r="P69" s="639">
        <v>10</v>
      </c>
      <c r="Q69" s="639">
        <f t="shared" si="2"/>
        <v>80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6</v>
      </c>
      <c r="M70" s="472">
        <v>4</v>
      </c>
      <c r="N70" s="639">
        <f t="shared" si="0"/>
        <v>24</v>
      </c>
      <c r="O70" s="950" t="str">
        <f t="shared" si="1"/>
        <v>MUY ALTO</v>
      </c>
      <c r="P70" s="639">
        <v>10</v>
      </c>
      <c r="Q70" s="639">
        <f t="shared" si="2"/>
        <v>240</v>
      </c>
      <c r="R70" s="674" t="str">
        <f t="shared" si="3"/>
        <v>II</v>
      </c>
      <c r="S70" s="246"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15" t="s">
        <v>20</v>
      </c>
      <c r="H71" s="184" t="s">
        <v>201</v>
      </c>
      <c r="I71" s="552" t="s">
        <v>11</v>
      </c>
      <c r="J71" s="552" t="s">
        <v>196</v>
      </c>
      <c r="K71" s="552" t="s">
        <v>196</v>
      </c>
      <c r="L71" s="472">
        <v>2</v>
      </c>
      <c r="M71" s="472">
        <v>4</v>
      </c>
      <c r="N71" s="639">
        <f t="shared" si="0"/>
        <v>8</v>
      </c>
      <c r="O71" s="950" t="str">
        <f t="shared" si="1"/>
        <v>MEDIO</v>
      </c>
      <c r="P71" s="639">
        <v>10</v>
      </c>
      <c r="Q71" s="639">
        <f t="shared" si="2"/>
        <v>80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6</v>
      </c>
      <c r="M72" s="472">
        <v>4</v>
      </c>
      <c r="N72" s="639">
        <f t="shared" si="0"/>
        <v>24</v>
      </c>
      <c r="O72" s="950" t="str">
        <f t="shared" si="1"/>
        <v>MUY ALTO</v>
      </c>
      <c r="P72" s="639">
        <v>10</v>
      </c>
      <c r="Q72" s="639">
        <f t="shared" si="2"/>
        <v>240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4</v>
      </c>
      <c r="N73" s="639">
        <f t="shared" si="0"/>
        <v>8</v>
      </c>
      <c r="O73" s="950" t="str">
        <f t="shared" si="1"/>
        <v>MEDIO</v>
      </c>
      <c r="P73" s="639">
        <v>10</v>
      </c>
      <c r="Q73" s="639">
        <f t="shared" si="2"/>
        <v>80</v>
      </c>
      <c r="R73" s="674" t="str">
        <f t="shared" si="3"/>
        <v>III</v>
      </c>
      <c r="S73" s="246" t="str">
        <f t="shared" si="4"/>
        <v>MEJORABLE</v>
      </c>
      <c r="T73" s="179" t="s">
        <v>91</v>
      </c>
      <c r="U73" s="179" t="s">
        <v>91</v>
      </c>
      <c r="V73" s="179" t="s">
        <v>862</v>
      </c>
      <c r="W73" s="316" t="s">
        <v>1365</v>
      </c>
      <c r="X73" s="183" t="s">
        <v>13</v>
      </c>
    </row>
    <row r="74" spans="3:24" ht="400.2" customHeight="1">
      <c r="C74" s="1482"/>
      <c r="D74" s="1483"/>
      <c r="E74" s="10" t="s">
        <v>6</v>
      </c>
      <c r="F74" s="184" t="s">
        <v>2323</v>
      </c>
      <c r="G74" s="315" t="s">
        <v>20</v>
      </c>
      <c r="H74" s="179" t="s">
        <v>1377</v>
      </c>
      <c r="I74" s="416" t="s">
        <v>11</v>
      </c>
      <c r="J74" s="416" t="s">
        <v>11</v>
      </c>
      <c r="K74" s="416" t="s">
        <v>11</v>
      </c>
      <c r="L74" s="472">
        <v>2</v>
      </c>
      <c r="M74" s="472">
        <v>4</v>
      </c>
      <c r="N74" s="639">
        <f t="shared" ref="N74:N112" si="5">+L74*M74</f>
        <v>8</v>
      </c>
      <c r="O74" s="950" t="str">
        <f t="shared" ref="O74:O112" si="6">IF(N74&gt;=24,"MUY ALTO",IF(N74&gt;=10,"ALTO",IF(N74&gt;=6,"MEDIO","BAJO")))</f>
        <v>MEDIO</v>
      </c>
      <c r="P74" s="639">
        <v>10</v>
      </c>
      <c r="Q74" s="639">
        <f t="shared" ref="Q74:Q112" si="7">+N74*P74</f>
        <v>80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185" t="s">
        <v>17</v>
      </c>
      <c r="H78" s="308" t="s">
        <v>27</v>
      </c>
      <c r="I78" s="409" t="s">
        <v>10</v>
      </c>
      <c r="J78" s="409" t="s">
        <v>28</v>
      </c>
      <c r="K78" s="409" t="s">
        <v>29</v>
      </c>
      <c r="L78" s="472">
        <v>2</v>
      </c>
      <c r="M78" s="472">
        <v>4</v>
      </c>
      <c r="N78" s="639">
        <f t="shared" si="5"/>
        <v>8</v>
      </c>
      <c r="O78" s="950" t="str">
        <f t="shared" si="6"/>
        <v>MEDIO</v>
      </c>
      <c r="P78" s="639">
        <v>10</v>
      </c>
      <c r="Q78" s="639">
        <f t="shared" si="7"/>
        <v>80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185" t="s">
        <v>8</v>
      </c>
      <c r="H82" s="314" t="s">
        <v>108</v>
      </c>
      <c r="I82" s="408" t="s">
        <v>10</v>
      </c>
      <c r="J82" s="555" t="s">
        <v>10</v>
      </c>
      <c r="K82" s="409" t="s">
        <v>109</v>
      </c>
      <c r="L82" s="472">
        <v>6</v>
      </c>
      <c r="M82" s="472">
        <v>4</v>
      </c>
      <c r="N82" s="639">
        <f t="shared" si="5"/>
        <v>24</v>
      </c>
      <c r="O82" s="950" t="str">
        <f t="shared" si="6"/>
        <v>MUY ALTO</v>
      </c>
      <c r="P82" s="639">
        <v>10</v>
      </c>
      <c r="Q82" s="639">
        <f t="shared" si="7"/>
        <v>240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7.25" customHeight="1">
      <c r="C84" s="1482"/>
      <c r="D84" s="1483"/>
      <c r="E84" s="10" t="s">
        <v>6</v>
      </c>
      <c r="F84" s="189" t="s">
        <v>3841</v>
      </c>
      <c r="G84" s="185" t="s">
        <v>33</v>
      </c>
      <c r="H84" s="314" t="s">
        <v>3881</v>
      </c>
      <c r="I84" s="409" t="s">
        <v>11</v>
      </c>
      <c r="J84" s="555" t="s">
        <v>1086</v>
      </c>
      <c r="K84" s="409" t="s">
        <v>1150</v>
      </c>
      <c r="L84" s="472">
        <v>2</v>
      </c>
      <c r="M84" s="472">
        <v>4</v>
      </c>
      <c r="N84" s="639">
        <f t="shared" si="5"/>
        <v>8</v>
      </c>
      <c r="O84" s="950" t="str">
        <f t="shared" si="6"/>
        <v>MEDIO</v>
      </c>
      <c r="P84" s="639">
        <v>10</v>
      </c>
      <c r="Q84" s="639">
        <f t="shared" si="7"/>
        <v>80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185" t="s">
        <v>25</v>
      </c>
      <c r="H85" s="314" t="s">
        <v>1192</v>
      </c>
      <c r="I85" s="408" t="s">
        <v>1030</v>
      </c>
      <c r="J85" s="555" t="s">
        <v>1031</v>
      </c>
      <c r="K85" s="409" t="s">
        <v>1122</v>
      </c>
      <c r="L85" s="472">
        <v>2</v>
      </c>
      <c r="M85" s="472">
        <v>4</v>
      </c>
      <c r="N85" s="639">
        <f t="shared" si="5"/>
        <v>8</v>
      </c>
      <c r="O85" s="950" t="str">
        <f t="shared" si="6"/>
        <v>MEDIO</v>
      </c>
      <c r="P85" s="639">
        <v>10</v>
      </c>
      <c r="Q85" s="639">
        <f t="shared" si="7"/>
        <v>80</v>
      </c>
      <c r="R85" s="674" t="str">
        <f t="shared" si="8"/>
        <v>III</v>
      </c>
      <c r="S85" s="246" t="str">
        <f t="shared" si="9"/>
        <v>MEJORABLE</v>
      </c>
      <c r="T85" s="201" t="s">
        <v>26</v>
      </c>
      <c r="U85" s="201" t="s">
        <v>26</v>
      </c>
      <c r="V85" s="201" t="s">
        <v>1193</v>
      </c>
      <c r="W85" s="127" t="s">
        <v>3920</v>
      </c>
      <c r="X85" s="323" t="s">
        <v>1123</v>
      </c>
    </row>
    <row r="86" spans="3:24" ht="400.2" customHeight="1">
      <c r="C86" s="1482"/>
      <c r="D86" s="1483"/>
      <c r="E86" s="10" t="s">
        <v>6</v>
      </c>
      <c r="F86" s="5" t="s">
        <v>2331</v>
      </c>
      <c r="G86" s="315" t="s">
        <v>25</v>
      </c>
      <c r="H86" s="184" t="s">
        <v>1124</v>
      </c>
      <c r="I86" s="552" t="s">
        <v>1028</v>
      </c>
      <c r="J86" s="552" t="s">
        <v>1028</v>
      </c>
      <c r="K86" s="552" t="s">
        <v>1122</v>
      </c>
      <c r="L86" s="472">
        <v>2</v>
      </c>
      <c r="M86" s="472">
        <v>4</v>
      </c>
      <c r="N86" s="639">
        <f t="shared" si="5"/>
        <v>8</v>
      </c>
      <c r="O86" s="950" t="str">
        <f t="shared" si="6"/>
        <v>MEDIO</v>
      </c>
      <c r="P86" s="639">
        <v>10</v>
      </c>
      <c r="Q86" s="639">
        <f t="shared" si="7"/>
        <v>80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15" t="s">
        <v>25</v>
      </c>
      <c r="H87" s="184" t="s">
        <v>1271</v>
      </c>
      <c r="I87" s="552" t="s">
        <v>1128</v>
      </c>
      <c r="J87" s="552" t="s">
        <v>1129</v>
      </c>
      <c r="K87" s="552" t="s">
        <v>1130</v>
      </c>
      <c r="L87" s="472">
        <v>2</v>
      </c>
      <c r="M87" s="472">
        <v>4</v>
      </c>
      <c r="N87" s="639">
        <f t="shared" si="5"/>
        <v>8</v>
      </c>
      <c r="O87" s="950" t="str">
        <f t="shared" si="6"/>
        <v>MEDIO</v>
      </c>
      <c r="P87" s="639">
        <v>10</v>
      </c>
      <c r="Q87" s="639">
        <f t="shared" si="7"/>
        <v>80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15" t="s">
        <v>25</v>
      </c>
      <c r="H88" s="184" t="s">
        <v>1131</v>
      </c>
      <c r="I88" s="552" t="s">
        <v>1133</v>
      </c>
      <c r="J88" s="552" t="s">
        <v>1132</v>
      </c>
      <c r="K88" s="552" t="s">
        <v>1134</v>
      </c>
      <c r="L88" s="472">
        <v>2</v>
      </c>
      <c r="M88" s="472">
        <v>4</v>
      </c>
      <c r="N88" s="639">
        <f t="shared" si="5"/>
        <v>8</v>
      </c>
      <c r="O88" s="950" t="str">
        <f t="shared" si="6"/>
        <v>MEDIO</v>
      </c>
      <c r="P88" s="639">
        <v>10</v>
      </c>
      <c r="Q88" s="639">
        <f t="shared" si="7"/>
        <v>80</v>
      </c>
      <c r="R88" s="674" t="str">
        <f t="shared" si="8"/>
        <v>III</v>
      </c>
      <c r="S88" s="246" t="str">
        <f t="shared" si="9"/>
        <v>MEJORABLE</v>
      </c>
      <c r="T88" s="198" t="s">
        <v>14</v>
      </c>
      <c r="U88" s="198" t="s">
        <v>14</v>
      </c>
      <c r="V88" s="198" t="s">
        <v>14</v>
      </c>
      <c r="W88" s="129" t="s">
        <v>2415</v>
      </c>
      <c r="X88" s="203" t="s">
        <v>14</v>
      </c>
    </row>
    <row r="89" spans="3:24" ht="400.2" customHeight="1">
      <c r="C89" s="1482"/>
      <c r="D89" s="1483"/>
      <c r="E89" s="10" t="s">
        <v>6</v>
      </c>
      <c r="F89" s="184" t="s">
        <v>2334</v>
      </c>
      <c r="G89" s="315" t="s">
        <v>25</v>
      </c>
      <c r="H89" s="184" t="s">
        <v>103</v>
      </c>
      <c r="I89" s="552" t="s">
        <v>1030</v>
      </c>
      <c r="J89" s="552" t="s">
        <v>1126</v>
      </c>
      <c r="K89" s="552" t="s">
        <v>1122</v>
      </c>
      <c r="L89" s="472">
        <v>2</v>
      </c>
      <c r="M89" s="472">
        <v>4</v>
      </c>
      <c r="N89" s="639">
        <f t="shared" si="5"/>
        <v>8</v>
      </c>
      <c r="O89" s="950" t="str">
        <f t="shared" si="6"/>
        <v>MEDIO</v>
      </c>
      <c r="P89" s="639">
        <v>10</v>
      </c>
      <c r="Q89" s="639">
        <f t="shared" si="7"/>
        <v>80</v>
      </c>
      <c r="R89" s="674" t="str">
        <f t="shared" si="8"/>
        <v>III</v>
      </c>
      <c r="S89" s="246" t="str">
        <f t="shared" si="9"/>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864" t="s">
        <v>4161</v>
      </c>
      <c r="G91" s="924" t="s">
        <v>33</v>
      </c>
      <c r="H91" s="866" t="s">
        <v>3766</v>
      </c>
      <c r="I91" s="865" t="s">
        <v>11</v>
      </c>
      <c r="J91" s="867" t="s">
        <v>1086</v>
      </c>
      <c r="K91" s="865" t="s">
        <v>1150</v>
      </c>
      <c r="L91" s="472">
        <v>2</v>
      </c>
      <c r="M91" s="472">
        <v>4</v>
      </c>
      <c r="N91" s="639">
        <f t="shared" si="5"/>
        <v>8</v>
      </c>
      <c r="O91" s="950" t="str">
        <f t="shared" si="6"/>
        <v>MEDIO</v>
      </c>
      <c r="P91" s="639">
        <v>10</v>
      </c>
      <c r="Q91" s="639">
        <f t="shared" si="7"/>
        <v>80</v>
      </c>
      <c r="R91" s="674" t="str">
        <f t="shared" si="8"/>
        <v>III</v>
      </c>
      <c r="S91" s="246" t="str">
        <f t="shared" si="9"/>
        <v>MEJORABLE</v>
      </c>
      <c r="T91" s="733" t="s">
        <v>13</v>
      </c>
      <c r="U91" s="733" t="s">
        <v>13</v>
      </c>
      <c r="V91" s="733" t="s">
        <v>13</v>
      </c>
      <c r="W91" s="9" t="s">
        <v>4103</v>
      </c>
      <c r="X91" s="732" t="s">
        <v>1190</v>
      </c>
    </row>
    <row r="92" spans="3:24" ht="400.2" customHeight="1">
      <c r="C92" s="1482"/>
      <c r="D92" s="1483"/>
      <c r="E92" s="10" t="s">
        <v>157</v>
      </c>
      <c r="F92" s="870" t="s">
        <v>4136</v>
      </c>
      <c r="G92" s="924" t="s">
        <v>25</v>
      </c>
      <c r="H92" s="866" t="s">
        <v>4137</v>
      </c>
      <c r="I92" s="865" t="s">
        <v>11</v>
      </c>
      <c r="J92" s="865" t="s">
        <v>11</v>
      </c>
      <c r="K92" s="865" t="s">
        <v>4138</v>
      </c>
      <c r="L92" s="472">
        <v>2</v>
      </c>
      <c r="M92" s="472">
        <v>4</v>
      </c>
      <c r="N92" s="639">
        <f t="shared" si="5"/>
        <v>8</v>
      </c>
      <c r="O92" s="950" t="str">
        <f t="shared" si="6"/>
        <v>MEDIO</v>
      </c>
      <c r="P92" s="639">
        <v>10</v>
      </c>
      <c r="Q92" s="639">
        <f t="shared" si="7"/>
        <v>80</v>
      </c>
      <c r="R92" s="674" t="str">
        <f t="shared" si="8"/>
        <v>III</v>
      </c>
      <c r="S92" s="246" t="str">
        <f t="shared" si="9"/>
        <v>MEJORABLE</v>
      </c>
      <c r="T92" s="733" t="s">
        <v>13</v>
      </c>
      <c r="U92" s="733" t="s">
        <v>13</v>
      </c>
      <c r="V92" s="733" t="s">
        <v>13</v>
      </c>
      <c r="W92" s="731" t="s">
        <v>4141</v>
      </c>
      <c r="X92" s="727" t="s">
        <v>14</v>
      </c>
    </row>
    <row r="93" spans="3:24" ht="400.2" customHeight="1">
      <c r="C93" s="1482"/>
      <c r="D93" s="1483"/>
      <c r="E93" s="10" t="s">
        <v>157</v>
      </c>
      <c r="F93" s="870" t="s">
        <v>4142</v>
      </c>
      <c r="G93" s="924" t="s">
        <v>3871</v>
      </c>
      <c r="H93" s="866" t="s">
        <v>4162</v>
      </c>
      <c r="I93" s="733" t="s">
        <v>10</v>
      </c>
      <c r="J93" s="865" t="s">
        <v>11</v>
      </c>
      <c r="K93" s="865" t="s">
        <v>11</v>
      </c>
      <c r="L93" s="472">
        <v>2</v>
      </c>
      <c r="M93" s="472">
        <v>4</v>
      </c>
      <c r="N93" s="639">
        <f t="shared" si="5"/>
        <v>8</v>
      </c>
      <c r="O93" s="950" t="str">
        <f t="shared" si="6"/>
        <v>MEDIO</v>
      </c>
      <c r="P93" s="639">
        <v>10</v>
      </c>
      <c r="Q93" s="639">
        <f t="shared" si="7"/>
        <v>80</v>
      </c>
      <c r="R93" s="674" t="str">
        <f t="shared" si="8"/>
        <v>III</v>
      </c>
      <c r="S93" s="246" t="str">
        <f t="shared" si="9"/>
        <v>MEJORABLE</v>
      </c>
      <c r="T93" s="733" t="s">
        <v>13</v>
      </c>
      <c r="U93" s="733" t="s">
        <v>13</v>
      </c>
      <c r="V93" s="733" t="s">
        <v>13</v>
      </c>
      <c r="W93" s="9" t="s">
        <v>4144</v>
      </c>
      <c r="X93" s="732" t="s">
        <v>4145</v>
      </c>
    </row>
    <row r="94" spans="3:24" ht="400.2" customHeight="1">
      <c r="C94" s="1482"/>
      <c r="D94" s="1483"/>
      <c r="E94" s="10" t="s">
        <v>157</v>
      </c>
      <c r="F94" s="870" t="s">
        <v>4146</v>
      </c>
      <c r="G94" s="924" t="s">
        <v>3871</v>
      </c>
      <c r="H94" s="866" t="s">
        <v>4163</v>
      </c>
      <c r="I94" s="733" t="s">
        <v>10</v>
      </c>
      <c r="J94" s="865" t="s">
        <v>11</v>
      </c>
      <c r="K94" s="865" t="s">
        <v>4147</v>
      </c>
      <c r="L94" s="472">
        <v>2</v>
      </c>
      <c r="M94" s="472">
        <v>4</v>
      </c>
      <c r="N94" s="639">
        <f t="shared" si="5"/>
        <v>8</v>
      </c>
      <c r="O94" s="950" t="str">
        <f t="shared" si="6"/>
        <v>MEDIO</v>
      </c>
      <c r="P94" s="639">
        <v>10</v>
      </c>
      <c r="Q94" s="639">
        <f t="shared" si="7"/>
        <v>80</v>
      </c>
      <c r="R94" s="674" t="str">
        <f t="shared" si="8"/>
        <v>III</v>
      </c>
      <c r="S94" s="246" t="str">
        <f t="shared" si="9"/>
        <v>MEJORABLE</v>
      </c>
      <c r="T94" s="733" t="s">
        <v>13</v>
      </c>
      <c r="U94" s="733" t="s">
        <v>13</v>
      </c>
      <c r="V94" s="733" t="s">
        <v>13</v>
      </c>
      <c r="W94" s="9" t="s">
        <v>4144</v>
      </c>
      <c r="X94" s="732" t="s">
        <v>4145</v>
      </c>
    </row>
    <row r="95" spans="3:24" ht="400.2" customHeight="1">
      <c r="C95" s="1482"/>
      <c r="D95" s="1483"/>
      <c r="E95" s="10" t="s">
        <v>157</v>
      </c>
      <c r="F95" s="870" t="s">
        <v>4164</v>
      </c>
      <c r="G95" s="924" t="s">
        <v>219</v>
      </c>
      <c r="H95" s="866" t="s">
        <v>4165</v>
      </c>
      <c r="I95" s="733" t="s">
        <v>10</v>
      </c>
      <c r="J95" s="865" t="s">
        <v>11</v>
      </c>
      <c r="K95" s="865" t="s">
        <v>11</v>
      </c>
      <c r="L95" s="472">
        <v>2</v>
      </c>
      <c r="M95" s="472">
        <v>4</v>
      </c>
      <c r="N95" s="639">
        <f t="shared" si="5"/>
        <v>8</v>
      </c>
      <c r="O95" s="950" t="str">
        <f t="shared" si="6"/>
        <v>MEDIO</v>
      </c>
      <c r="P95" s="639">
        <v>10</v>
      </c>
      <c r="Q95" s="639">
        <f t="shared" si="7"/>
        <v>80</v>
      </c>
      <c r="R95" s="674" t="str">
        <f t="shared" si="8"/>
        <v>III</v>
      </c>
      <c r="S95" s="246" t="str">
        <f t="shared" si="9"/>
        <v>MEJORABLE</v>
      </c>
      <c r="T95" s="733" t="s">
        <v>13</v>
      </c>
      <c r="U95" s="733" t="s">
        <v>13</v>
      </c>
      <c r="V95" s="733" t="s">
        <v>13</v>
      </c>
      <c r="W95" s="9" t="s">
        <v>4166</v>
      </c>
      <c r="X95" s="727" t="s">
        <v>14</v>
      </c>
    </row>
    <row r="96" spans="3:24" ht="400.2" customHeight="1">
      <c r="C96" s="1450" t="s">
        <v>3890</v>
      </c>
      <c r="D96" s="1451"/>
      <c r="E96" s="363" t="s">
        <v>6</v>
      </c>
      <c r="F96" s="5" t="s">
        <v>2252</v>
      </c>
      <c r="G96" s="363" t="s">
        <v>8</v>
      </c>
      <c r="H96" s="178" t="s">
        <v>9</v>
      </c>
      <c r="I96" s="416" t="s">
        <v>11</v>
      </c>
      <c r="J96" s="416" t="s">
        <v>11</v>
      </c>
      <c r="K96" s="416" t="s">
        <v>11</v>
      </c>
      <c r="L96" s="472">
        <v>6</v>
      </c>
      <c r="M96" s="472">
        <v>4</v>
      </c>
      <c r="N96" s="639">
        <f t="shared" si="5"/>
        <v>24</v>
      </c>
      <c r="O96" s="950" t="str">
        <f t="shared" si="6"/>
        <v>MUY ALTO</v>
      </c>
      <c r="P96" s="639">
        <v>10</v>
      </c>
      <c r="Q96" s="639">
        <f t="shared" si="7"/>
        <v>240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10</v>
      </c>
      <c r="Q97" s="639">
        <f t="shared" si="7"/>
        <v>80</v>
      </c>
      <c r="R97" s="674" t="str">
        <f t="shared" si="8"/>
        <v>III</v>
      </c>
      <c r="S97" s="246" t="str">
        <f t="shared" si="9"/>
        <v>MEJORABLE</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4</v>
      </c>
      <c r="N98" s="639">
        <f t="shared" si="5"/>
        <v>8</v>
      </c>
      <c r="O98" s="950" t="str">
        <f t="shared" si="6"/>
        <v>MEDIO</v>
      </c>
      <c r="P98" s="639">
        <v>10</v>
      </c>
      <c r="Q98" s="639">
        <f t="shared" si="7"/>
        <v>80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4</v>
      </c>
      <c r="N99" s="639">
        <f t="shared" si="5"/>
        <v>8</v>
      </c>
      <c r="O99" s="950" t="str">
        <f t="shared" si="6"/>
        <v>MEDIO</v>
      </c>
      <c r="P99" s="639">
        <v>10</v>
      </c>
      <c r="Q99" s="639">
        <f t="shared" si="7"/>
        <v>80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185" t="s">
        <v>33</v>
      </c>
      <c r="H100" s="178" t="s">
        <v>34</v>
      </c>
      <c r="I100" s="416" t="s">
        <v>11</v>
      </c>
      <c r="J100" s="416" t="s">
        <v>11</v>
      </c>
      <c r="K100" s="416" t="s">
        <v>11</v>
      </c>
      <c r="L100" s="472">
        <v>2</v>
      </c>
      <c r="M100" s="472">
        <v>4</v>
      </c>
      <c r="N100" s="639">
        <f t="shared" si="5"/>
        <v>8</v>
      </c>
      <c r="O100" s="950" t="str">
        <f t="shared" si="6"/>
        <v>MEDIO</v>
      </c>
      <c r="P100" s="639">
        <v>10</v>
      </c>
      <c r="Q100" s="639">
        <f t="shared" si="7"/>
        <v>80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4</v>
      </c>
      <c r="N101" s="639">
        <f t="shared" si="5"/>
        <v>8</v>
      </c>
      <c r="O101" s="950" t="str">
        <f t="shared" si="6"/>
        <v>MEDIO</v>
      </c>
      <c r="P101" s="639">
        <v>10</v>
      </c>
      <c r="Q101" s="639">
        <f t="shared" si="7"/>
        <v>80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 t="s">
        <v>39</v>
      </c>
      <c r="H102" s="184" t="s">
        <v>164</v>
      </c>
      <c r="I102" s="416" t="s">
        <v>11</v>
      </c>
      <c r="J102" s="416" t="s">
        <v>11</v>
      </c>
      <c r="K102" s="416" t="s">
        <v>11</v>
      </c>
      <c r="L102" s="472">
        <v>2</v>
      </c>
      <c r="M102" s="472">
        <v>4</v>
      </c>
      <c r="N102" s="639">
        <f t="shared" si="5"/>
        <v>8</v>
      </c>
      <c r="O102" s="950" t="str">
        <f t="shared" si="6"/>
        <v>MEDIO</v>
      </c>
      <c r="P102" s="639">
        <v>10</v>
      </c>
      <c r="Q102" s="639">
        <f t="shared" si="7"/>
        <v>80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 t="s">
        <v>39</v>
      </c>
      <c r="H103" s="5" t="s">
        <v>1202</v>
      </c>
      <c r="I103" s="416" t="s">
        <v>11</v>
      </c>
      <c r="J103" s="416" t="s">
        <v>11</v>
      </c>
      <c r="K103" s="416" t="s">
        <v>11</v>
      </c>
      <c r="L103" s="472">
        <v>2</v>
      </c>
      <c r="M103" s="472">
        <v>4</v>
      </c>
      <c r="N103" s="639">
        <f t="shared" si="5"/>
        <v>8</v>
      </c>
      <c r="O103" s="950" t="str">
        <f t="shared" si="6"/>
        <v>MEDIO</v>
      </c>
      <c r="P103" s="639">
        <v>10</v>
      </c>
      <c r="Q103" s="639">
        <f t="shared" si="7"/>
        <v>80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 t="s">
        <v>20</v>
      </c>
      <c r="H104" s="5" t="s">
        <v>41</v>
      </c>
      <c r="I104" s="416" t="s">
        <v>11</v>
      </c>
      <c r="J104" s="416" t="s">
        <v>11</v>
      </c>
      <c r="K104" s="416" t="s">
        <v>11</v>
      </c>
      <c r="L104" s="472">
        <v>2</v>
      </c>
      <c r="M104" s="472">
        <v>4</v>
      </c>
      <c r="N104" s="639">
        <f t="shared" si="5"/>
        <v>8</v>
      </c>
      <c r="O104" s="950" t="str">
        <f t="shared" si="6"/>
        <v>MEDIO</v>
      </c>
      <c r="P104" s="639">
        <v>10</v>
      </c>
      <c r="Q104" s="639">
        <f t="shared" si="7"/>
        <v>80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4</v>
      </c>
      <c r="N105" s="639">
        <f t="shared" si="5"/>
        <v>8</v>
      </c>
      <c r="O105" s="950" t="str">
        <f t="shared" si="6"/>
        <v>MEDIO</v>
      </c>
      <c r="P105" s="639">
        <v>10</v>
      </c>
      <c r="Q105" s="639">
        <f t="shared" si="7"/>
        <v>80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10</v>
      </c>
      <c r="Q106" s="639">
        <f t="shared" si="7"/>
        <v>80</v>
      </c>
      <c r="R106" s="674" t="str">
        <f t="shared" si="8"/>
        <v>III</v>
      </c>
      <c r="S106" s="246" t="str">
        <f t="shared" si="9"/>
        <v>MEJORABLE</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4</v>
      </c>
      <c r="N107" s="639">
        <f t="shared" si="5"/>
        <v>8</v>
      </c>
      <c r="O107" s="950" t="str">
        <f t="shared" si="6"/>
        <v>MEDIO</v>
      </c>
      <c r="P107" s="639">
        <v>10</v>
      </c>
      <c r="Q107" s="639">
        <f t="shared" si="7"/>
        <v>80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4</v>
      </c>
      <c r="N108" s="639">
        <f t="shared" si="5"/>
        <v>8</v>
      </c>
      <c r="O108" s="950" t="str">
        <f t="shared" si="6"/>
        <v>MEDIO</v>
      </c>
      <c r="P108" s="639">
        <v>10</v>
      </c>
      <c r="Q108" s="639">
        <f t="shared" si="7"/>
        <v>80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7" t="s">
        <v>3767</v>
      </c>
      <c r="G109" s="185" t="s">
        <v>33</v>
      </c>
      <c r="H109" s="324" t="s">
        <v>3881</v>
      </c>
      <c r="I109" s="416" t="s">
        <v>11</v>
      </c>
      <c r="J109" s="416" t="s">
        <v>11</v>
      </c>
      <c r="K109" s="416" t="s">
        <v>11</v>
      </c>
      <c r="L109" s="472">
        <v>2</v>
      </c>
      <c r="M109" s="472">
        <v>4</v>
      </c>
      <c r="N109" s="639">
        <f t="shared" si="5"/>
        <v>8</v>
      </c>
      <c r="O109" s="950" t="str">
        <f t="shared" si="6"/>
        <v>MEDIO</v>
      </c>
      <c r="P109" s="639">
        <v>10</v>
      </c>
      <c r="Q109" s="639">
        <f t="shared" si="7"/>
        <v>80</v>
      </c>
      <c r="R109" s="674" t="str">
        <f t="shared" si="8"/>
        <v>III</v>
      </c>
      <c r="S109" s="246" t="str">
        <f t="shared" si="9"/>
        <v>MEJORABLE</v>
      </c>
      <c r="T109" s="179" t="s">
        <v>26</v>
      </c>
      <c r="U109" s="179" t="s">
        <v>26</v>
      </c>
      <c r="V109" s="161" t="s">
        <v>857</v>
      </c>
      <c r="W109" s="130" t="s">
        <v>3842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4</v>
      </c>
      <c r="N111" s="639">
        <f t="shared" si="5"/>
        <v>8</v>
      </c>
      <c r="O111" s="950" t="str">
        <f t="shared" si="6"/>
        <v>MEDIO</v>
      </c>
      <c r="P111" s="639">
        <v>10</v>
      </c>
      <c r="Q111" s="639">
        <f t="shared" si="7"/>
        <v>80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4</v>
      </c>
      <c r="N112" s="953">
        <f t="shared" si="5"/>
        <v>8</v>
      </c>
      <c r="O112" s="957" t="str">
        <f t="shared" si="6"/>
        <v>MEDIO</v>
      </c>
      <c r="P112" s="953">
        <v>10</v>
      </c>
      <c r="Q112" s="953">
        <f t="shared" si="7"/>
        <v>80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9:S112">
    <cfRule type="containsText" dxfId="1544" priority="1" stopIfTrue="1" operator="containsText" text="MEJORABLE">
      <formula>NOT(ISERROR(SEARCH("MEJORABLE",S9)))</formula>
    </cfRule>
    <cfRule type="containsText" dxfId="1543" priority="2" stopIfTrue="1" operator="containsText" text="ACEPTABLE CON CONTROL ESPECIFICO">
      <formula>NOT(ISERROR(SEARCH("ACEPTABLE CON CONTROL ESPECIFICO",S9)))</formula>
    </cfRule>
    <cfRule type="containsText" dxfId="154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1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100-000001000000}">
          <x14:formula1>
            <xm:f>'D. NIVEL DE EXPOSICIÓN'!$D$8:$D$15</xm:f>
          </x14:formula1>
          <xm:sqref>M9:M112</xm:sqref>
        </x14:dataValidation>
        <x14:dataValidation type="list" allowBlank="1" showInputMessage="1" showErrorMessage="1" prompt="10 = Muy Alto_x000a_6 = Alto_x000a_2 = Medio_x000a_0 = Bajo" xr:uid="{00000000-0002-0000-3100-000002000000}">
          <x14:formula1>
            <xm:f>'C. NIVEL DE DEFICIENCIA'!$C$8:$C$17</xm:f>
          </x14:formula1>
          <xm:sqref>L9:L112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09"/>
  <dimension ref="C1:X112"/>
  <sheetViews>
    <sheetView view="pageBreakPreview" zoomScale="30" zoomScaleNormal="10" zoomScaleSheetLayoutView="30" workbookViewId="0">
      <selection activeCell="E6" sqref="E6:X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4714</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541" priority="46" stopIfTrue="1" operator="containsText" text="MEJORABLE">
      <formula>NOT(ISERROR(SEARCH("MEJORABLE",S10)))</formula>
    </cfRule>
    <cfRule type="containsText" dxfId="1540" priority="47" stopIfTrue="1" operator="containsText" text="ACEPTABLE CON CONTROL ESPECIFICO">
      <formula>NOT(ISERROR(SEARCH("ACEPTABLE CON CONTROL ESPECIFICO",S10)))</formula>
    </cfRule>
    <cfRule type="containsText" dxfId="1539" priority="48" stopIfTrue="1" operator="containsText" text="NO ACEPTABLE">
      <formula>NOT(ISERROR(SEARCH("NO ACEPTABLE",S10)))</formula>
    </cfRule>
  </conditionalFormatting>
  <conditionalFormatting sqref="S89">
    <cfRule type="containsText" dxfId="1538" priority="43" stopIfTrue="1" operator="containsText" text="MEJORABLE">
      <formula>NOT(ISERROR(SEARCH("MEJORABLE",S89)))</formula>
    </cfRule>
    <cfRule type="containsText" dxfId="1537" priority="44" stopIfTrue="1" operator="containsText" text="ACEPTABLE CON CONTROL ESPECIFICO">
      <formula>NOT(ISERROR(SEARCH("ACEPTABLE CON CONTROL ESPECIFICO",S89)))</formula>
    </cfRule>
    <cfRule type="containsText" dxfId="1536" priority="45" stopIfTrue="1" operator="containsText" text="NO ACEPTABLE">
      <formula>NOT(ISERROR(SEARCH("NO ACEPTABLE",S89)))</formula>
    </cfRule>
  </conditionalFormatting>
  <conditionalFormatting sqref="S85">
    <cfRule type="containsText" dxfId="1535" priority="40" stopIfTrue="1" operator="containsText" text="MEJORABLE">
      <formula>NOT(ISERROR(SEARCH("MEJORABLE",S85)))</formula>
    </cfRule>
    <cfRule type="containsText" dxfId="1534" priority="41" stopIfTrue="1" operator="containsText" text="ACEPTABLE CON CONTROL ESPECIFICO">
      <formula>NOT(ISERROR(SEARCH("ACEPTABLE CON CONTROL ESPECIFICO",S85)))</formula>
    </cfRule>
    <cfRule type="containsText" dxfId="1533" priority="42" stopIfTrue="1" operator="containsText" text="NO ACEPTABLE">
      <formula>NOT(ISERROR(SEARCH("NO ACEPTABLE",S85)))</formula>
    </cfRule>
  </conditionalFormatting>
  <conditionalFormatting sqref="S86">
    <cfRule type="containsText" dxfId="1532" priority="37" stopIfTrue="1" operator="containsText" text="MEJORABLE">
      <formula>NOT(ISERROR(SEARCH("MEJORABLE",S86)))</formula>
    </cfRule>
    <cfRule type="containsText" dxfId="1531" priority="38" stopIfTrue="1" operator="containsText" text="ACEPTABLE CON CONTROL ESPECIFICO">
      <formula>NOT(ISERROR(SEARCH("ACEPTABLE CON CONTROL ESPECIFICO",S86)))</formula>
    </cfRule>
    <cfRule type="containsText" dxfId="1530" priority="39" stopIfTrue="1" operator="containsText" text="NO ACEPTABLE">
      <formula>NOT(ISERROR(SEARCH("NO ACEPTABLE",S86)))</formula>
    </cfRule>
  </conditionalFormatting>
  <conditionalFormatting sqref="S87">
    <cfRule type="containsText" dxfId="1529" priority="34" stopIfTrue="1" operator="containsText" text="MEJORABLE">
      <formula>NOT(ISERROR(SEARCH("MEJORABLE",S87)))</formula>
    </cfRule>
    <cfRule type="containsText" dxfId="1528" priority="35" stopIfTrue="1" operator="containsText" text="ACEPTABLE CON CONTROL ESPECIFICO">
      <formula>NOT(ISERROR(SEARCH("ACEPTABLE CON CONTROL ESPECIFICO",S87)))</formula>
    </cfRule>
    <cfRule type="containsText" dxfId="1527" priority="36" stopIfTrue="1" operator="containsText" text="NO ACEPTABLE">
      <formula>NOT(ISERROR(SEARCH("NO ACEPTABLE",S87)))</formula>
    </cfRule>
  </conditionalFormatting>
  <conditionalFormatting sqref="S88">
    <cfRule type="containsText" dxfId="1526" priority="31" stopIfTrue="1" operator="containsText" text="MEJORABLE">
      <formula>NOT(ISERROR(SEARCH("MEJORABLE",S88)))</formula>
    </cfRule>
    <cfRule type="containsText" dxfId="1525" priority="32" stopIfTrue="1" operator="containsText" text="ACEPTABLE CON CONTROL ESPECIFICO">
      <formula>NOT(ISERROR(SEARCH("ACEPTABLE CON CONTROL ESPECIFICO",S88)))</formula>
    </cfRule>
    <cfRule type="containsText" dxfId="1524" priority="33" stopIfTrue="1" operator="containsText" text="NO ACEPTABLE">
      <formula>NOT(ISERROR(SEARCH("NO ACEPTABLE",S88)))</formula>
    </cfRule>
  </conditionalFormatting>
  <conditionalFormatting sqref="S84">
    <cfRule type="containsText" dxfId="1523" priority="28" stopIfTrue="1" operator="containsText" text="MEJORABLE">
      <formula>NOT(ISERROR(SEARCH("MEJORABLE",S84)))</formula>
    </cfRule>
    <cfRule type="containsText" dxfId="1522" priority="29" stopIfTrue="1" operator="containsText" text="ACEPTABLE CON CONTROL ESPECIFICO">
      <formula>NOT(ISERROR(SEARCH("ACEPTABLE CON CONTROL ESPECIFICO",S84)))</formula>
    </cfRule>
    <cfRule type="containsText" dxfId="1521" priority="30" stopIfTrue="1" operator="containsText" text="NO ACEPTABLE">
      <formula>NOT(ISERROR(SEARCH("NO ACEPTABLE",S84)))</formula>
    </cfRule>
  </conditionalFormatting>
  <conditionalFormatting sqref="S16">
    <cfRule type="containsText" dxfId="1520" priority="25" stopIfTrue="1" operator="containsText" text="MEJORABLE">
      <formula>NOT(ISERROR(SEARCH("MEJORABLE",S16)))</formula>
    </cfRule>
    <cfRule type="containsText" dxfId="1519" priority="26" stopIfTrue="1" operator="containsText" text="ACEPTABLE CON CONTROL ESPECIFICO">
      <formula>NOT(ISERROR(SEARCH("ACEPTABLE CON CONTROL ESPECIFICO",S16)))</formula>
    </cfRule>
    <cfRule type="containsText" dxfId="1518" priority="27" stopIfTrue="1" operator="containsText" text="NO ACEPTABLE">
      <formula>NOT(ISERROR(SEARCH("NO ACEPTABLE",S16)))</formula>
    </cfRule>
  </conditionalFormatting>
  <conditionalFormatting sqref="S18">
    <cfRule type="containsText" dxfId="1517" priority="22" stopIfTrue="1" operator="containsText" text="MEJORABLE">
      <formula>NOT(ISERROR(SEARCH("MEJORABLE",S18)))</formula>
    </cfRule>
    <cfRule type="containsText" dxfId="1516" priority="23" stopIfTrue="1" operator="containsText" text="ACEPTABLE CON CONTROL ESPECIFICO">
      <formula>NOT(ISERROR(SEARCH("ACEPTABLE CON CONTROL ESPECIFICO",S18)))</formula>
    </cfRule>
    <cfRule type="containsText" dxfId="1515" priority="24" stopIfTrue="1" operator="containsText" text="NO ACEPTABLE">
      <formula>NOT(ISERROR(SEARCH("NO ACEPTABLE",S18)))</formula>
    </cfRule>
  </conditionalFormatting>
  <conditionalFormatting sqref="S21">
    <cfRule type="containsText" dxfId="1514" priority="19" stopIfTrue="1" operator="containsText" text="MEJORABLE">
      <formula>NOT(ISERROR(SEARCH("MEJORABLE",S21)))</formula>
    </cfRule>
    <cfRule type="containsText" dxfId="1513" priority="20" stopIfTrue="1" operator="containsText" text="ACEPTABLE CON CONTROL ESPECIFICO">
      <formula>NOT(ISERROR(SEARCH("ACEPTABLE CON CONTROL ESPECIFICO",S21)))</formula>
    </cfRule>
    <cfRule type="containsText" dxfId="1512" priority="21" stopIfTrue="1" operator="containsText" text="NO ACEPTABLE">
      <formula>NOT(ISERROR(SEARCH("NO ACEPTABLE",S21)))</formula>
    </cfRule>
  </conditionalFormatting>
  <conditionalFormatting sqref="S45">
    <cfRule type="containsText" dxfId="1511" priority="16" stopIfTrue="1" operator="containsText" text="MEJORABLE">
      <formula>NOT(ISERROR(SEARCH("MEJORABLE",S45)))</formula>
    </cfRule>
    <cfRule type="containsText" dxfId="1510" priority="17" stopIfTrue="1" operator="containsText" text="ACEPTABLE CON CONTROL ESPECIFICO">
      <formula>NOT(ISERROR(SEARCH("ACEPTABLE CON CONTROL ESPECIFICO",S45)))</formula>
    </cfRule>
    <cfRule type="containsText" dxfId="1509" priority="18" stopIfTrue="1" operator="containsText" text="NO ACEPTABLE">
      <formula>NOT(ISERROR(SEARCH("NO ACEPTABLE",S45)))</formula>
    </cfRule>
  </conditionalFormatting>
  <conditionalFormatting sqref="S52">
    <cfRule type="containsText" dxfId="1508" priority="13" stopIfTrue="1" operator="containsText" text="MEJORABLE">
      <formula>NOT(ISERROR(SEARCH("MEJORABLE",S52)))</formula>
    </cfRule>
    <cfRule type="containsText" dxfId="1507" priority="14" stopIfTrue="1" operator="containsText" text="ACEPTABLE CON CONTROL ESPECIFICO">
      <formula>NOT(ISERROR(SEARCH("ACEPTABLE CON CONTROL ESPECIFICO",S52)))</formula>
    </cfRule>
    <cfRule type="containsText" dxfId="1506" priority="15" stopIfTrue="1" operator="containsText" text="NO ACEPTABLE">
      <formula>NOT(ISERROR(SEARCH("NO ACEPTABLE",S52)))</formula>
    </cfRule>
  </conditionalFormatting>
  <conditionalFormatting sqref="S70">
    <cfRule type="containsText" dxfId="1505" priority="10" stopIfTrue="1" operator="containsText" text="MEJORABLE">
      <formula>NOT(ISERROR(SEARCH("MEJORABLE",S70)))</formula>
    </cfRule>
    <cfRule type="containsText" dxfId="1504" priority="11" stopIfTrue="1" operator="containsText" text="ACEPTABLE CON CONTROL ESPECIFICO">
      <formula>NOT(ISERROR(SEARCH("ACEPTABLE CON CONTROL ESPECIFICO",S70)))</formula>
    </cfRule>
    <cfRule type="containsText" dxfId="1503" priority="12" stopIfTrue="1" operator="containsText" text="NO ACEPTABLE">
      <formula>NOT(ISERROR(SEARCH("NO ACEPTABLE",S70)))</formula>
    </cfRule>
  </conditionalFormatting>
  <conditionalFormatting sqref="S73">
    <cfRule type="containsText" dxfId="1502" priority="7" stopIfTrue="1" operator="containsText" text="MEJORABLE">
      <formula>NOT(ISERROR(SEARCH("MEJORABLE",S73)))</formula>
    </cfRule>
    <cfRule type="containsText" dxfId="1501" priority="8" stopIfTrue="1" operator="containsText" text="ACEPTABLE CON CONTROL ESPECIFICO">
      <formula>NOT(ISERROR(SEARCH("ACEPTABLE CON CONTROL ESPECIFICO",S73)))</formula>
    </cfRule>
    <cfRule type="containsText" dxfId="1500" priority="9" stopIfTrue="1" operator="containsText" text="NO ACEPTABLE">
      <formula>NOT(ISERROR(SEARCH("NO ACEPTABLE",S73)))</formula>
    </cfRule>
  </conditionalFormatting>
  <conditionalFormatting sqref="S91:S95">
    <cfRule type="containsText" dxfId="1499" priority="4" stopIfTrue="1" operator="containsText" text="MEJORABLE">
      <formula>NOT(ISERROR(SEARCH("MEJORABLE",S91)))</formula>
    </cfRule>
    <cfRule type="containsText" dxfId="1498" priority="5" stopIfTrue="1" operator="containsText" text="ACEPTABLE CON CONTROL ESPECIFICO">
      <formula>NOT(ISERROR(SEARCH("ACEPTABLE CON CONTROL ESPECIFICO",S91)))</formula>
    </cfRule>
    <cfRule type="containsText" dxfId="1497" priority="6" stopIfTrue="1" operator="containsText" text="NO ACEPTABLE">
      <formula>NOT(ISERROR(SEARCH("NO ACEPTABLE",S91)))</formula>
    </cfRule>
  </conditionalFormatting>
  <conditionalFormatting sqref="S9">
    <cfRule type="containsText" dxfId="1496" priority="1" stopIfTrue="1" operator="containsText" text="MEJORABLE">
      <formula>NOT(ISERROR(SEARCH("MEJORABLE",S9)))</formula>
    </cfRule>
    <cfRule type="containsText" dxfId="1495" priority="2" stopIfTrue="1" operator="containsText" text="ACEPTABLE CON CONTROL ESPECIFICO">
      <formula>NOT(ISERROR(SEARCH("ACEPTABLE CON CONTROL ESPECIFICO",S9)))</formula>
    </cfRule>
    <cfRule type="containsText" dxfId="1494"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391" yWindow="596"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2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200-000001000000}">
          <x14:formula1>
            <xm:f>'D. NIVEL DE EXPOSICIÓN'!$D$8:$D$15</xm:f>
          </x14:formula1>
          <xm:sqref>M9:M112</xm:sqref>
        </x14:dataValidation>
        <x14:dataValidation type="list" allowBlank="1" showInputMessage="1" showErrorMessage="1" prompt="10 = Muy Alto_x000a_6 = Alto_x000a_2 = Medio_x000a_0 = Bajo" xr:uid="{00000000-0002-0000-3200-000002000000}">
          <x14:formula1>
            <xm:f>'C. NIVEL DE DEFICIENCIA'!$C$8:$C$17</xm:f>
          </x14:formula1>
          <xm:sqref>L9:L112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10"/>
  <dimension ref="C1:X112"/>
  <sheetViews>
    <sheetView view="pageBreakPreview" zoomScale="30" zoomScaleNormal="10" zoomScaleSheetLayoutView="30" workbookViewId="0">
      <selection sqref="A1:XFD1048576"/>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4707</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96:D112"/>
    <mergeCell ref="C70:D95"/>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493" priority="46" stopIfTrue="1" operator="containsText" text="MEJORABLE">
      <formula>NOT(ISERROR(SEARCH("MEJORABLE",S10)))</formula>
    </cfRule>
    <cfRule type="containsText" dxfId="1492" priority="47" stopIfTrue="1" operator="containsText" text="ACEPTABLE CON CONTROL ESPECIFICO">
      <formula>NOT(ISERROR(SEARCH("ACEPTABLE CON CONTROL ESPECIFICO",S10)))</formula>
    </cfRule>
    <cfRule type="containsText" dxfId="1491" priority="48" stopIfTrue="1" operator="containsText" text="NO ACEPTABLE">
      <formula>NOT(ISERROR(SEARCH("NO ACEPTABLE",S10)))</formula>
    </cfRule>
  </conditionalFormatting>
  <conditionalFormatting sqref="S89">
    <cfRule type="containsText" dxfId="1490" priority="43" stopIfTrue="1" operator="containsText" text="MEJORABLE">
      <formula>NOT(ISERROR(SEARCH("MEJORABLE",S89)))</formula>
    </cfRule>
    <cfRule type="containsText" dxfId="1489" priority="44" stopIfTrue="1" operator="containsText" text="ACEPTABLE CON CONTROL ESPECIFICO">
      <formula>NOT(ISERROR(SEARCH("ACEPTABLE CON CONTROL ESPECIFICO",S89)))</formula>
    </cfRule>
    <cfRule type="containsText" dxfId="1488" priority="45" stopIfTrue="1" operator="containsText" text="NO ACEPTABLE">
      <formula>NOT(ISERROR(SEARCH("NO ACEPTABLE",S89)))</formula>
    </cfRule>
  </conditionalFormatting>
  <conditionalFormatting sqref="S85">
    <cfRule type="containsText" dxfId="1487" priority="40" stopIfTrue="1" operator="containsText" text="MEJORABLE">
      <formula>NOT(ISERROR(SEARCH("MEJORABLE",S85)))</formula>
    </cfRule>
    <cfRule type="containsText" dxfId="1486" priority="41" stopIfTrue="1" operator="containsText" text="ACEPTABLE CON CONTROL ESPECIFICO">
      <formula>NOT(ISERROR(SEARCH("ACEPTABLE CON CONTROL ESPECIFICO",S85)))</formula>
    </cfRule>
    <cfRule type="containsText" dxfId="1485" priority="42" stopIfTrue="1" operator="containsText" text="NO ACEPTABLE">
      <formula>NOT(ISERROR(SEARCH("NO ACEPTABLE",S85)))</formula>
    </cfRule>
  </conditionalFormatting>
  <conditionalFormatting sqref="S86">
    <cfRule type="containsText" dxfId="1484" priority="37" stopIfTrue="1" operator="containsText" text="MEJORABLE">
      <formula>NOT(ISERROR(SEARCH("MEJORABLE",S86)))</formula>
    </cfRule>
    <cfRule type="containsText" dxfId="1483" priority="38" stopIfTrue="1" operator="containsText" text="ACEPTABLE CON CONTROL ESPECIFICO">
      <formula>NOT(ISERROR(SEARCH("ACEPTABLE CON CONTROL ESPECIFICO",S86)))</formula>
    </cfRule>
    <cfRule type="containsText" dxfId="1482" priority="39" stopIfTrue="1" operator="containsText" text="NO ACEPTABLE">
      <formula>NOT(ISERROR(SEARCH("NO ACEPTABLE",S86)))</formula>
    </cfRule>
  </conditionalFormatting>
  <conditionalFormatting sqref="S87">
    <cfRule type="containsText" dxfId="1481" priority="34" stopIfTrue="1" operator="containsText" text="MEJORABLE">
      <formula>NOT(ISERROR(SEARCH("MEJORABLE",S87)))</formula>
    </cfRule>
    <cfRule type="containsText" dxfId="1480" priority="35" stopIfTrue="1" operator="containsText" text="ACEPTABLE CON CONTROL ESPECIFICO">
      <formula>NOT(ISERROR(SEARCH("ACEPTABLE CON CONTROL ESPECIFICO",S87)))</formula>
    </cfRule>
    <cfRule type="containsText" dxfId="1479" priority="36" stopIfTrue="1" operator="containsText" text="NO ACEPTABLE">
      <formula>NOT(ISERROR(SEARCH("NO ACEPTABLE",S87)))</formula>
    </cfRule>
  </conditionalFormatting>
  <conditionalFormatting sqref="S88">
    <cfRule type="containsText" dxfId="1478" priority="31" stopIfTrue="1" operator="containsText" text="MEJORABLE">
      <formula>NOT(ISERROR(SEARCH("MEJORABLE",S88)))</formula>
    </cfRule>
    <cfRule type="containsText" dxfId="1477" priority="32" stopIfTrue="1" operator="containsText" text="ACEPTABLE CON CONTROL ESPECIFICO">
      <formula>NOT(ISERROR(SEARCH("ACEPTABLE CON CONTROL ESPECIFICO",S88)))</formula>
    </cfRule>
    <cfRule type="containsText" dxfId="1476" priority="33" stopIfTrue="1" operator="containsText" text="NO ACEPTABLE">
      <formula>NOT(ISERROR(SEARCH("NO ACEPTABLE",S88)))</formula>
    </cfRule>
  </conditionalFormatting>
  <conditionalFormatting sqref="S84">
    <cfRule type="containsText" dxfId="1475" priority="28" stopIfTrue="1" operator="containsText" text="MEJORABLE">
      <formula>NOT(ISERROR(SEARCH("MEJORABLE",S84)))</formula>
    </cfRule>
    <cfRule type="containsText" dxfId="1474" priority="29" stopIfTrue="1" operator="containsText" text="ACEPTABLE CON CONTROL ESPECIFICO">
      <formula>NOT(ISERROR(SEARCH("ACEPTABLE CON CONTROL ESPECIFICO",S84)))</formula>
    </cfRule>
    <cfRule type="containsText" dxfId="1473" priority="30" stopIfTrue="1" operator="containsText" text="NO ACEPTABLE">
      <formula>NOT(ISERROR(SEARCH("NO ACEPTABLE",S84)))</formula>
    </cfRule>
  </conditionalFormatting>
  <conditionalFormatting sqref="S16">
    <cfRule type="containsText" dxfId="1472" priority="25" stopIfTrue="1" operator="containsText" text="MEJORABLE">
      <formula>NOT(ISERROR(SEARCH("MEJORABLE",S16)))</formula>
    </cfRule>
    <cfRule type="containsText" dxfId="1471" priority="26" stopIfTrue="1" operator="containsText" text="ACEPTABLE CON CONTROL ESPECIFICO">
      <formula>NOT(ISERROR(SEARCH("ACEPTABLE CON CONTROL ESPECIFICO",S16)))</formula>
    </cfRule>
    <cfRule type="containsText" dxfId="1470" priority="27" stopIfTrue="1" operator="containsText" text="NO ACEPTABLE">
      <formula>NOT(ISERROR(SEARCH("NO ACEPTABLE",S16)))</formula>
    </cfRule>
  </conditionalFormatting>
  <conditionalFormatting sqref="S18">
    <cfRule type="containsText" dxfId="1469" priority="22" stopIfTrue="1" operator="containsText" text="MEJORABLE">
      <formula>NOT(ISERROR(SEARCH("MEJORABLE",S18)))</formula>
    </cfRule>
    <cfRule type="containsText" dxfId="1468" priority="23" stopIfTrue="1" operator="containsText" text="ACEPTABLE CON CONTROL ESPECIFICO">
      <formula>NOT(ISERROR(SEARCH("ACEPTABLE CON CONTROL ESPECIFICO",S18)))</formula>
    </cfRule>
    <cfRule type="containsText" dxfId="1467" priority="24" stopIfTrue="1" operator="containsText" text="NO ACEPTABLE">
      <formula>NOT(ISERROR(SEARCH("NO ACEPTABLE",S18)))</formula>
    </cfRule>
  </conditionalFormatting>
  <conditionalFormatting sqref="S21">
    <cfRule type="containsText" dxfId="1466" priority="19" stopIfTrue="1" operator="containsText" text="MEJORABLE">
      <formula>NOT(ISERROR(SEARCH("MEJORABLE",S21)))</formula>
    </cfRule>
    <cfRule type="containsText" dxfId="1465" priority="20" stopIfTrue="1" operator="containsText" text="ACEPTABLE CON CONTROL ESPECIFICO">
      <formula>NOT(ISERROR(SEARCH("ACEPTABLE CON CONTROL ESPECIFICO",S21)))</formula>
    </cfRule>
    <cfRule type="containsText" dxfId="1464" priority="21" stopIfTrue="1" operator="containsText" text="NO ACEPTABLE">
      <formula>NOT(ISERROR(SEARCH("NO ACEPTABLE",S21)))</formula>
    </cfRule>
  </conditionalFormatting>
  <conditionalFormatting sqref="S45">
    <cfRule type="containsText" dxfId="1463" priority="16" stopIfTrue="1" operator="containsText" text="MEJORABLE">
      <formula>NOT(ISERROR(SEARCH("MEJORABLE",S45)))</formula>
    </cfRule>
    <cfRule type="containsText" dxfId="1462" priority="17" stopIfTrue="1" operator="containsText" text="ACEPTABLE CON CONTROL ESPECIFICO">
      <formula>NOT(ISERROR(SEARCH("ACEPTABLE CON CONTROL ESPECIFICO",S45)))</formula>
    </cfRule>
    <cfRule type="containsText" dxfId="1461" priority="18" stopIfTrue="1" operator="containsText" text="NO ACEPTABLE">
      <formula>NOT(ISERROR(SEARCH("NO ACEPTABLE",S45)))</formula>
    </cfRule>
  </conditionalFormatting>
  <conditionalFormatting sqref="S52">
    <cfRule type="containsText" dxfId="1460" priority="13" stopIfTrue="1" operator="containsText" text="MEJORABLE">
      <formula>NOT(ISERROR(SEARCH("MEJORABLE",S52)))</formula>
    </cfRule>
    <cfRule type="containsText" dxfId="1459" priority="14" stopIfTrue="1" operator="containsText" text="ACEPTABLE CON CONTROL ESPECIFICO">
      <formula>NOT(ISERROR(SEARCH("ACEPTABLE CON CONTROL ESPECIFICO",S52)))</formula>
    </cfRule>
    <cfRule type="containsText" dxfId="1458" priority="15" stopIfTrue="1" operator="containsText" text="NO ACEPTABLE">
      <formula>NOT(ISERROR(SEARCH("NO ACEPTABLE",S52)))</formula>
    </cfRule>
  </conditionalFormatting>
  <conditionalFormatting sqref="S70">
    <cfRule type="containsText" dxfId="1457" priority="10" stopIfTrue="1" operator="containsText" text="MEJORABLE">
      <formula>NOT(ISERROR(SEARCH("MEJORABLE",S70)))</formula>
    </cfRule>
    <cfRule type="containsText" dxfId="1456" priority="11" stopIfTrue="1" operator="containsText" text="ACEPTABLE CON CONTROL ESPECIFICO">
      <formula>NOT(ISERROR(SEARCH("ACEPTABLE CON CONTROL ESPECIFICO",S70)))</formula>
    </cfRule>
    <cfRule type="containsText" dxfId="1455" priority="12" stopIfTrue="1" operator="containsText" text="NO ACEPTABLE">
      <formula>NOT(ISERROR(SEARCH("NO ACEPTABLE",S70)))</formula>
    </cfRule>
  </conditionalFormatting>
  <conditionalFormatting sqref="S73">
    <cfRule type="containsText" dxfId="1454" priority="7" stopIfTrue="1" operator="containsText" text="MEJORABLE">
      <formula>NOT(ISERROR(SEARCH("MEJORABLE",S73)))</formula>
    </cfRule>
    <cfRule type="containsText" dxfId="1453" priority="8" stopIfTrue="1" operator="containsText" text="ACEPTABLE CON CONTROL ESPECIFICO">
      <formula>NOT(ISERROR(SEARCH("ACEPTABLE CON CONTROL ESPECIFICO",S73)))</formula>
    </cfRule>
    <cfRule type="containsText" dxfId="1452" priority="9" stopIfTrue="1" operator="containsText" text="NO ACEPTABLE">
      <formula>NOT(ISERROR(SEARCH("NO ACEPTABLE",S73)))</formula>
    </cfRule>
  </conditionalFormatting>
  <conditionalFormatting sqref="S91:S95">
    <cfRule type="containsText" dxfId="1451" priority="4" stopIfTrue="1" operator="containsText" text="MEJORABLE">
      <formula>NOT(ISERROR(SEARCH("MEJORABLE",S91)))</formula>
    </cfRule>
    <cfRule type="containsText" dxfId="1450" priority="5" stopIfTrue="1" operator="containsText" text="ACEPTABLE CON CONTROL ESPECIFICO">
      <formula>NOT(ISERROR(SEARCH("ACEPTABLE CON CONTROL ESPECIFICO",S91)))</formula>
    </cfRule>
    <cfRule type="containsText" dxfId="1449" priority="6" stopIfTrue="1" operator="containsText" text="NO ACEPTABLE">
      <formula>NOT(ISERROR(SEARCH("NO ACEPTABLE",S91)))</formula>
    </cfRule>
  </conditionalFormatting>
  <conditionalFormatting sqref="S9">
    <cfRule type="containsText" dxfId="1448" priority="1" stopIfTrue="1" operator="containsText" text="MEJORABLE">
      <formula>NOT(ISERROR(SEARCH("MEJORABLE",S9)))</formula>
    </cfRule>
    <cfRule type="containsText" dxfId="1447" priority="2" stopIfTrue="1" operator="containsText" text="ACEPTABLE CON CONTROL ESPECIFICO">
      <formula>NOT(ISERROR(SEARCH("ACEPTABLE CON CONTROL ESPECIFICO",S9)))</formula>
    </cfRule>
    <cfRule type="containsText" dxfId="1446"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3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300-000001000000}">
          <x14:formula1>
            <xm:f>'D. NIVEL DE EXPOSICIÓN'!$D$8:$D$15</xm:f>
          </x14:formula1>
          <xm:sqref>M9:M112</xm:sqref>
        </x14:dataValidation>
        <x14:dataValidation type="list" allowBlank="1" showInputMessage="1" showErrorMessage="1" prompt="10 = Muy Alto_x000a_6 = Alto_x000a_2 = Medio_x000a_0 = Bajo" xr:uid="{00000000-0002-0000-3300-000002000000}">
          <x14:formula1>
            <xm:f>'C. NIVEL DE DEFICIENCIA'!$C$8:$C$17</xm:f>
          </x14:formula1>
          <xm:sqref>L9:L112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11"/>
  <dimension ref="C1:X112"/>
  <sheetViews>
    <sheetView view="pageBreakPreview" zoomScale="30" zoomScaleNormal="10" zoomScaleSheetLayoutView="30" workbookViewId="0">
      <selection activeCell="G10" sqref="G10"/>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4709</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2</v>
      </c>
      <c r="M11" s="472">
        <v>2</v>
      </c>
      <c r="N11" s="639">
        <f t="shared" si="0"/>
        <v>4</v>
      </c>
      <c r="O11" s="950" t="str">
        <f t="shared" si="1"/>
        <v>BAJO</v>
      </c>
      <c r="P11" s="639">
        <v>25</v>
      </c>
      <c r="Q11" s="639">
        <f t="shared" si="2"/>
        <v>100</v>
      </c>
      <c r="R11" s="674" t="str">
        <f t="shared" si="3"/>
        <v>III</v>
      </c>
      <c r="S11" s="246" t="str">
        <f t="shared" si="4"/>
        <v>MEJORABLE</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96:D112"/>
    <mergeCell ref="C70:D95"/>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445" priority="46" stopIfTrue="1" operator="containsText" text="MEJORABLE">
      <formula>NOT(ISERROR(SEARCH("MEJORABLE",S10)))</formula>
    </cfRule>
    <cfRule type="containsText" dxfId="1444" priority="47" stopIfTrue="1" operator="containsText" text="ACEPTABLE CON CONTROL ESPECIFICO">
      <formula>NOT(ISERROR(SEARCH("ACEPTABLE CON CONTROL ESPECIFICO",S10)))</formula>
    </cfRule>
    <cfRule type="containsText" dxfId="1443" priority="48" stopIfTrue="1" operator="containsText" text="NO ACEPTABLE">
      <formula>NOT(ISERROR(SEARCH("NO ACEPTABLE",S10)))</formula>
    </cfRule>
  </conditionalFormatting>
  <conditionalFormatting sqref="S89">
    <cfRule type="containsText" dxfId="1442" priority="43" stopIfTrue="1" operator="containsText" text="MEJORABLE">
      <formula>NOT(ISERROR(SEARCH("MEJORABLE",S89)))</formula>
    </cfRule>
    <cfRule type="containsText" dxfId="1441" priority="44" stopIfTrue="1" operator="containsText" text="ACEPTABLE CON CONTROL ESPECIFICO">
      <formula>NOT(ISERROR(SEARCH("ACEPTABLE CON CONTROL ESPECIFICO",S89)))</formula>
    </cfRule>
    <cfRule type="containsText" dxfId="1440" priority="45" stopIfTrue="1" operator="containsText" text="NO ACEPTABLE">
      <formula>NOT(ISERROR(SEARCH("NO ACEPTABLE",S89)))</formula>
    </cfRule>
  </conditionalFormatting>
  <conditionalFormatting sqref="S85">
    <cfRule type="containsText" dxfId="1439" priority="40" stopIfTrue="1" operator="containsText" text="MEJORABLE">
      <formula>NOT(ISERROR(SEARCH("MEJORABLE",S85)))</formula>
    </cfRule>
    <cfRule type="containsText" dxfId="1438" priority="41" stopIfTrue="1" operator="containsText" text="ACEPTABLE CON CONTROL ESPECIFICO">
      <formula>NOT(ISERROR(SEARCH("ACEPTABLE CON CONTROL ESPECIFICO",S85)))</formula>
    </cfRule>
    <cfRule type="containsText" dxfId="1437" priority="42" stopIfTrue="1" operator="containsText" text="NO ACEPTABLE">
      <formula>NOT(ISERROR(SEARCH("NO ACEPTABLE",S85)))</formula>
    </cfRule>
  </conditionalFormatting>
  <conditionalFormatting sqref="S86">
    <cfRule type="containsText" dxfId="1436" priority="37" stopIfTrue="1" operator="containsText" text="MEJORABLE">
      <formula>NOT(ISERROR(SEARCH("MEJORABLE",S86)))</formula>
    </cfRule>
    <cfRule type="containsText" dxfId="1435" priority="38" stopIfTrue="1" operator="containsText" text="ACEPTABLE CON CONTROL ESPECIFICO">
      <formula>NOT(ISERROR(SEARCH("ACEPTABLE CON CONTROL ESPECIFICO",S86)))</formula>
    </cfRule>
    <cfRule type="containsText" dxfId="1434" priority="39" stopIfTrue="1" operator="containsText" text="NO ACEPTABLE">
      <formula>NOT(ISERROR(SEARCH("NO ACEPTABLE",S86)))</formula>
    </cfRule>
  </conditionalFormatting>
  <conditionalFormatting sqref="S87">
    <cfRule type="containsText" dxfId="1433" priority="34" stopIfTrue="1" operator="containsText" text="MEJORABLE">
      <formula>NOT(ISERROR(SEARCH("MEJORABLE",S87)))</formula>
    </cfRule>
    <cfRule type="containsText" dxfId="1432" priority="35" stopIfTrue="1" operator="containsText" text="ACEPTABLE CON CONTROL ESPECIFICO">
      <formula>NOT(ISERROR(SEARCH("ACEPTABLE CON CONTROL ESPECIFICO",S87)))</formula>
    </cfRule>
    <cfRule type="containsText" dxfId="1431" priority="36" stopIfTrue="1" operator="containsText" text="NO ACEPTABLE">
      <formula>NOT(ISERROR(SEARCH("NO ACEPTABLE",S87)))</formula>
    </cfRule>
  </conditionalFormatting>
  <conditionalFormatting sqref="S88">
    <cfRule type="containsText" dxfId="1430" priority="31" stopIfTrue="1" operator="containsText" text="MEJORABLE">
      <formula>NOT(ISERROR(SEARCH("MEJORABLE",S88)))</formula>
    </cfRule>
    <cfRule type="containsText" dxfId="1429" priority="32" stopIfTrue="1" operator="containsText" text="ACEPTABLE CON CONTROL ESPECIFICO">
      <formula>NOT(ISERROR(SEARCH("ACEPTABLE CON CONTROL ESPECIFICO",S88)))</formula>
    </cfRule>
    <cfRule type="containsText" dxfId="1428" priority="33" stopIfTrue="1" operator="containsText" text="NO ACEPTABLE">
      <formula>NOT(ISERROR(SEARCH("NO ACEPTABLE",S88)))</formula>
    </cfRule>
  </conditionalFormatting>
  <conditionalFormatting sqref="S84">
    <cfRule type="containsText" dxfId="1427" priority="28" stopIfTrue="1" operator="containsText" text="MEJORABLE">
      <formula>NOT(ISERROR(SEARCH("MEJORABLE",S84)))</formula>
    </cfRule>
    <cfRule type="containsText" dxfId="1426" priority="29" stopIfTrue="1" operator="containsText" text="ACEPTABLE CON CONTROL ESPECIFICO">
      <formula>NOT(ISERROR(SEARCH("ACEPTABLE CON CONTROL ESPECIFICO",S84)))</formula>
    </cfRule>
    <cfRule type="containsText" dxfId="1425" priority="30" stopIfTrue="1" operator="containsText" text="NO ACEPTABLE">
      <formula>NOT(ISERROR(SEARCH("NO ACEPTABLE",S84)))</formula>
    </cfRule>
  </conditionalFormatting>
  <conditionalFormatting sqref="S16">
    <cfRule type="containsText" dxfId="1424" priority="25" stopIfTrue="1" operator="containsText" text="MEJORABLE">
      <formula>NOT(ISERROR(SEARCH("MEJORABLE",S16)))</formula>
    </cfRule>
    <cfRule type="containsText" dxfId="1423" priority="26" stopIfTrue="1" operator="containsText" text="ACEPTABLE CON CONTROL ESPECIFICO">
      <formula>NOT(ISERROR(SEARCH("ACEPTABLE CON CONTROL ESPECIFICO",S16)))</formula>
    </cfRule>
    <cfRule type="containsText" dxfId="1422" priority="27" stopIfTrue="1" operator="containsText" text="NO ACEPTABLE">
      <formula>NOT(ISERROR(SEARCH("NO ACEPTABLE",S16)))</formula>
    </cfRule>
  </conditionalFormatting>
  <conditionalFormatting sqref="S18">
    <cfRule type="containsText" dxfId="1421" priority="22" stopIfTrue="1" operator="containsText" text="MEJORABLE">
      <formula>NOT(ISERROR(SEARCH("MEJORABLE",S18)))</formula>
    </cfRule>
    <cfRule type="containsText" dxfId="1420" priority="23" stopIfTrue="1" operator="containsText" text="ACEPTABLE CON CONTROL ESPECIFICO">
      <formula>NOT(ISERROR(SEARCH("ACEPTABLE CON CONTROL ESPECIFICO",S18)))</formula>
    </cfRule>
    <cfRule type="containsText" dxfId="1419" priority="24" stopIfTrue="1" operator="containsText" text="NO ACEPTABLE">
      <formula>NOT(ISERROR(SEARCH("NO ACEPTABLE",S18)))</formula>
    </cfRule>
  </conditionalFormatting>
  <conditionalFormatting sqref="S21">
    <cfRule type="containsText" dxfId="1418" priority="19" stopIfTrue="1" operator="containsText" text="MEJORABLE">
      <formula>NOT(ISERROR(SEARCH("MEJORABLE",S21)))</formula>
    </cfRule>
    <cfRule type="containsText" dxfId="1417" priority="20" stopIfTrue="1" operator="containsText" text="ACEPTABLE CON CONTROL ESPECIFICO">
      <formula>NOT(ISERROR(SEARCH("ACEPTABLE CON CONTROL ESPECIFICO",S21)))</formula>
    </cfRule>
    <cfRule type="containsText" dxfId="1416" priority="21" stopIfTrue="1" operator="containsText" text="NO ACEPTABLE">
      <formula>NOT(ISERROR(SEARCH("NO ACEPTABLE",S21)))</formula>
    </cfRule>
  </conditionalFormatting>
  <conditionalFormatting sqref="S45">
    <cfRule type="containsText" dxfId="1415" priority="16" stopIfTrue="1" operator="containsText" text="MEJORABLE">
      <formula>NOT(ISERROR(SEARCH("MEJORABLE",S45)))</formula>
    </cfRule>
    <cfRule type="containsText" dxfId="1414" priority="17" stopIfTrue="1" operator="containsText" text="ACEPTABLE CON CONTROL ESPECIFICO">
      <formula>NOT(ISERROR(SEARCH("ACEPTABLE CON CONTROL ESPECIFICO",S45)))</formula>
    </cfRule>
    <cfRule type="containsText" dxfId="1413" priority="18" stopIfTrue="1" operator="containsText" text="NO ACEPTABLE">
      <formula>NOT(ISERROR(SEARCH("NO ACEPTABLE",S45)))</formula>
    </cfRule>
  </conditionalFormatting>
  <conditionalFormatting sqref="S52">
    <cfRule type="containsText" dxfId="1412" priority="13" stopIfTrue="1" operator="containsText" text="MEJORABLE">
      <formula>NOT(ISERROR(SEARCH("MEJORABLE",S52)))</formula>
    </cfRule>
    <cfRule type="containsText" dxfId="1411" priority="14" stopIfTrue="1" operator="containsText" text="ACEPTABLE CON CONTROL ESPECIFICO">
      <formula>NOT(ISERROR(SEARCH("ACEPTABLE CON CONTROL ESPECIFICO",S52)))</formula>
    </cfRule>
    <cfRule type="containsText" dxfId="1410" priority="15" stopIfTrue="1" operator="containsText" text="NO ACEPTABLE">
      <formula>NOT(ISERROR(SEARCH("NO ACEPTABLE",S52)))</formula>
    </cfRule>
  </conditionalFormatting>
  <conditionalFormatting sqref="S70">
    <cfRule type="containsText" dxfId="1409" priority="10" stopIfTrue="1" operator="containsText" text="MEJORABLE">
      <formula>NOT(ISERROR(SEARCH("MEJORABLE",S70)))</formula>
    </cfRule>
    <cfRule type="containsText" dxfId="1408" priority="11" stopIfTrue="1" operator="containsText" text="ACEPTABLE CON CONTROL ESPECIFICO">
      <formula>NOT(ISERROR(SEARCH("ACEPTABLE CON CONTROL ESPECIFICO",S70)))</formula>
    </cfRule>
    <cfRule type="containsText" dxfId="1407" priority="12" stopIfTrue="1" operator="containsText" text="NO ACEPTABLE">
      <formula>NOT(ISERROR(SEARCH("NO ACEPTABLE",S70)))</formula>
    </cfRule>
  </conditionalFormatting>
  <conditionalFormatting sqref="S73">
    <cfRule type="containsText" dxfId="1406" priority="7" stopIfTrue="1" operator="containsText" text="MEJORABLE">
      <formula>NOT(ISERROR(SEARCH("MEJORABLE",S73)))</formula>
    </cfRule>
    <cfRule type="containsText" dxfId="1405" priority="8" stopIfTrue="1" operator="containsText" text="ACEPTABLE CON CONTROL ESPECIFICO">
      <formula>NOT(ISERROR(SEARCH("ACEPTABLE CON CONTROL ESPECIFICO",S73)))</formula>
    </cfRule>
    <cfRule type="containsText" dxfId="1404" priority="9" stopIfTrue="1" operator="containsText" text="NO ACEPTABLE">
      <formula>NOT(ISERROR(SEARCH("NO ACEPTABLE",S73)))</formula>
    </cfRule>
  </conditionalFormatting>
  <conditionalFormatting sqref="S91:S95">
    <cfRule type="containsText" dxfId="1403" priority="4" stopIfTrue="1" operator="containsText" text="MEJORABLE">
      <formula>NOT(ISERROR(SEARCH("MEJORABLE",S91)))</formula>
    </cfRule>
    <cfRule type="containsText" dxfId="1402" priority="5" stopIfTrue="1" operator="containsText" text="ACEPTABLE CON CONTROL ESPECIFICO">
      <formula>NOT(ISERROR(SEARCH("ACEPTABLE CON CONTROL ESPECIFICO",S91)))</formula>
    </cfRule>
    <cfRule type="containsText" dxfId="1401" priority="6" stopIfTrue="1" operator="containsText" text="NO ACEPTABLE">
      <formula>NOT(ISERROR(SEARCH("NO ACEPTABLE",S91)))</formula>
    </cfRule>
  </conditionalFormatting>
  <conditionalFormatting sqref="S9">
    <cfRule type="containsText" dxfId="1400" priority="1" stopIfTrue="1" operator="containsText" text="MEJORABLE">
      <formula>NOT(ISERROR(SEARCH("MEJORABLE",S9)))</formula>
    </cfRule>
    <cfRule type="containsText" dxfId="1399" priority="2" stopIfTrue="1" operator="containsText" text="ACEPTABLE CON CONTROL ESPECIFICO">
      <formula>NOT(ISERROR(SEARCH("ACEPTABLE CON CONTROL ESPECIFICO",S9)))</formula>
    </cfRule>
    <cfRule type="containsText" dxfId="1398"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4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400-000001000000}">
          <x14:formula1>
            <xm:f>'D. NIVEL DE EXPOSICIÓN'!$D$8:$D$15</xm:f>
          </x14:formula1>
          <xm:sqref>M9:M112</xm:sqref>
        </x14:dataValidation>
        <x14:dataValidation type="list" allowBlank="1" showInputMessage="1" showErrorMessage="1" prompt="10 = Muy Alto_x000a_6 = Alto_x000a_2 = Medio_x000a_0 = Bajo" xr:uid="{00000000-0002-0000-3400-000002000000}">
          <x14:formula1>
            <xm:f>'C. NIVEL DE DEFICIENCIA'!$C$8:$C$17</xm:f>
          </x14:formula1>
          <xm:sqref>L9:L112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12"/>
  <dimension ref="C1:X112"/>
  <sheetViews>
    <sheetView view="pageBreakPreview" zoomScale="30" zoomScaleNormal="10" zoomScaleSheetLayoutView="30" workbookViewId="0">
      <selection activeCell="H9" sqref="H9"/>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2472</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397" priority="46" stopIfTrue="1" operator="containsText" text="MEJORABLE">
      <formula>NOT(ISERROR(SEARCH("MEJORABLE",S10)))</formula>
    </cfRule>
    <cfRule type="containsText" dxfId="1396" priority="47" stopIfTrue="1" operator="containsText" text="ACEPTABLE CON CONTROL ESPECIFICO">
      <formula>NOT(ISERROR(SEARCH("ACEPTABLE CON CONTROL ESPECIFICO",S10)))</formula>
    </cfRule>
    <cfRule type="containsText" dxfId="1395" priority="48" stopIfTrue="1" operator="containsText" text="NO ACEPTABLE">
      <formula>NOT(ISERROR(SEARCH("NO ACEPTABLE",S10)))</formula>
    </cfRule>
  </conditionalFormatting>
  <conditionalFormatting sqref="S89">
    <cfRule type="containsText" dxfId="1394" priority="43" stopIfTrue="1" operator="containsText" text="MEJORABLE">
      <formula>NOT(ISERROR(SEARCH("MEJORABLE",S89)))</formula>
    </cfRule>
    <cfRule type="containsText" dxfId="1393" priority="44" stopIfTrue="1" operator="containsText" text="ACEPTABLE CON CONTROL ESPECIFICO">
      <formula>NOT(ISERROR(SEARCH("ACEPTABLE CON CONTROL ESPECIFICO",S89)))</formula>
    </cfRule>
    <cfRule type="containsText" dxfId="1392" priority="45" stopIfTrue="1" operator="containsText" text="NO ACEPTABLE">
      <formula>NOT(ISERROR(SEARCH("NO ACEPTABLE",S89)))</formula>
    </cfRule>
  </conditionalFormatting>
  <conditionalFormatting sqref="S85">
    <cfRule type="containsText" dxfId="1391" priority="40" stopIfTrue="1" operator="containsText" text="MEJORABLE">
      <formula>NOT(ISERROR(SEARCH("MEJORABLE",S85)))</formula>
    </cfRule>
    <cfRule type="containsText" dxfId="1390" priority="41" stopIfTrue="1" operator="containsText" text="ACEPTABLE CON CONTROL ESPECIFICO">
      <formula>NOT(ISERROR(SEARCH("ACEPTABLE CON CONTROL ESPECIFICO",S85)))</formula>
    </cfRule>
    <cfRule type="containsText" dxfId="1389" priority="42" stopIfTrue="1" operator="containsText" text="NO ACEPTABLE">
      <formula>NOT(ISERROR(SEARCH("NO ACEPTABLE",S85)))</formula>
    </cfRule>
  </conditionalFormatting>
  <conditionalFormatting sqref="S86">
    <cfRule type="containsText" dxfId="1388" priority="37" stopIfTrue="1" operator="containsText" text="MEJORABLE">
      <formula>NOT(ISERROR(SEARCH("MEJORABLE",S86)))</formula>
    </cfRule>
    <cfRule type="containsText" dxfId="1387" priority="38" stopIfTrue="1" operator="containsText" text="ACEPTABLE CON CONTROL ESPECIFICO">
      <formula>NOT(ISERROR(SEARCH("ACEPTABLE CON CONTROL ESPECIFICO",S86)))</formula>
    </cfRule>
    <cfRule type="containsText" dxfId="1386" priority="39" stopIfTrue="1" operator="containsText" text="NO ACEPTABLE">
      <formula>NOT(ISERROR(SEARCH("NO ACEPTABLE",S86)))</formula>
    </cfRule>
  </conditionalFormatting>
  <conditionalFormatting sqref="S87">
    <cfRule type="containsText" dxfId="1385" priority="34" stopIfTrue="1" operator="containsText" text="MEJORABLE">
      <formula>NOT(ISERROR(SEARCH("MEJORABLE",S87)))</formula>
    </cfRule>
    <cfRule type="containsText" dxfId="1384" priority="35" stopIfTrue="1" operator="containsText" text="ACEPTABLE CON CONTROL ESPECIFICO">
      <formula>NOT(ISERROR(SEARCH("ACEPTABLE CON CONTROL ESPECIFICO",S87)))</formula>
    </cfRule>
    <cfRule type="containsText" dxfId="1383" priority="36" stopIfTrue="1" operator="containsText" text="NO ACEPTABLE">
      <formula>NOT(ISERROR(SEARCH("NO ACEPTABLE",S87)))</formula>
    </cfRule>
  </conditionalFormatting>
  <conditionalFormatting sqref="S88">
    <cfRule type="containsText" dxfId="1382" priority="31" stopIfTrue="1" operator="containsText" text="MEJORABLE">
      <formula>NOT(ISERROR(SEARCH("MEJORABLE",S88)))</formula>
    </cfRule>
    <cfRule type="containsText" dxfId="1381" priority="32" stopIfTrue="1" operator="containsText" text="ACEPTABLE CON CONTROL ESPECIFICO">
      <formula>NOT(ISERROR(SEARCH("ACEPTABLE CON CONTROL ESPECIFICO",S88)))</formula>
    </cfRule>
    <cfRule type="containsText" dxfId="1380" priority="33" stopIfTrue="1" operator="containsText" text="NO ACEPTABLE">
      <formula>NOT(ISERROR(SEARCH("NO ACEPTABLE",S88)))</formula>
    </cfRule>
  </conditionalFormatting>
  <conditionalFormatting sqref="S84">
    <cfRule type="containsText" dxfId="1379" priority="28" stopIfTrue="1" operator="containsText" text="MEJORABLE">
      <formula>NOT(ISERROR(SEARCH("MEJORABLE",S84)))</formula>
    </cfRule>
    <cfRule type="containsText" dxfId="1378" priority="29" stopIfTrue="1" operator="containsText" text="ACEPTABLE CON CONTROL ESPECIFICO">
      <formula>NOT(ISERROR(SEARCH("ACEPTABLE CON CONTROL ESPECIFICO",S84)))</formula>
    </cfRule>
    <cfRule type="containsText" dxfId="1377" priority="30" stopIfTrue="1" operator="containsText" text="NO ACEPTABLE">
      <formula>NOT(ISERROR(SEARCH("NO ACEPTABLE",S84)))</formula>
    </cfRule>
  </conditionalFormatting>
  <conditionalFormatting sqref="S16">
    <cfRule type="containsText" dxfId="1376" priority="25" stopIfTrue="1" operator="containsText" text="MEJORABLE">
      <formula>NOT(ISERROR(SEARCH("MEJORABLE",S16)))</formula>
    </cfRule>
    <cfRule type="containsText" dxfId="1375" priority="26" stopIfTrue="1" operator="containsText" text="ACEPTABLE CON CONTROL ESPECIFICO">
      <formula>NOT(ISERROR(SEARCH("ACEPTABLE CON CONTROL ESPECIFICO",S16)))</formula>
    </cfRule>
    <cfRule type="containsText" dxfId="1374" priority="27" stopIfTrue="1" operator="containsText" text="NO ACEPTABLE">
      <formula>NOT(ISERROR(SEARCH("NO ACEPTABLE",S16)))</formula>
    </cfRule>
  </conditionalFormatting>
  <conditionalFormatting sqref="S18">
    <cfRule type="containsText" dxfId="1373" priority="22" stopIfTrue="1" operator="containsText" text="MEJORABLE">
      <formula>NOT(ISERROR(SEARCH("MEJORABLE",S18)))</formula>
    </cfRule>
    <cfRule type="containsText" dxfId="1372" priority="23" stopIfTrue="1" operator="containsText" text="ACEPTABLE CON CONTROL ESPECIFICO">
      <formula>NOT(ISERROR(SEARCH("ACEPTABLE CON CONTROL ESPECIFICO",S18)))</formula>
    </cfRule>
    <cfRule type="containsText" dxfId="1371" priority="24" stopIfTrue="1" operator="containsText" text="NO ACEPTABLE">
      <formula>NOT(ISERROR(SEARCH("NO ACEPTABLE",S18)))</formula>
    </cfRule>
  </conditionalFormatting>
  <conditionalFormatting sqref="S21">
    <cfRule type="containsText" dxfId="1370" priority="19" stopIfTrue="1" operator="containsText" text="MEJORABLE">
      <formula>NOT(ISERROR(SEARCH("MEJORABLE",S21)))</formula>
    </cfRule>
    <cfRule type="containsText" dxfId="1369" priority="20" stopIfTrue="1" operator="containsText" text="ACEPTABLE CON CONTROL ESPECIFICO">
      <formula>NOT(ISERROR(SEARCH("ACEPTABLE CON CONTROL ESPECIFICO",S21)))</formula>
    </cfRule>
    <cfRule type="containsText" dxfId="1368" priority="21" stopIfTrue="1" operator="containsText" text="NO ACEPTABLE">
      <formula>NOT(ISERROR(SEARCH("NO ACEPTABLE",S21)))</formula>
    </cfRule>
  </conditionalFormatting>
  <conditionalFormatting sqref="S45">
    <cfRule type="containsText" dxfId="1367" priority="16" stopIfTrue="1" operator="containsText" text="MEJORABLE">
      <formula>NOT(ISERROR(SEARCH("MEJORABLE",S45)))</formula>
    </cfRule>
    <cfRule type="containsText" dxfId="1366" priority="17" stopIfTrue="1" operator="containsText" text="ACEPTABLE CON CONTROL ESPECIFICO">
      <formula>NOT(ISERROR(SEARCH("ACEPTABLE CON CONTROL ESPECIFICO",S45)))</formula>
    </cfRule>
    <cfRule type="containsText" dxfId="1365" priority="18" stopIfTrue="1" operator="containsText" text="NO ACEPTABLE">
      <formula>NOT(ISERROR(SEARCH("NO ACEPTABLE",S45)))</formula>
    </cfRule>
  </conditionalFormatting>
  <conditionalFormatting sqref="S52">
    <cfRule type="containsText" dxfId="1364" priority="13" stopIfTrue="1" operator="containsText" text="MEJORABLE">
      <formula>NOT(ISERROR(SEARCH("MEJORABLE",S52)))</formula>
    </cfRule>
    <cfRule type="containsText" dxfId="1363" priority="14" stopIfTrue="1" operator="containsText" text="ACEPTABLE CON CONTROL ESPECIFICO">
      <formula>NOT(ISERROR(SEARCH("ACEPTABLE CON CONTROL ESPECIFICO",S52)))</formula>
    </cfRule>
    <cfRule type="containsText" dxfId="1362" priority="15" stopIfTrue="1" operator="containsText" text="NO ACEPTABLE">
      <formula>NOT(ISERROR(SEARCH("NO ACEPTABLE",S52)))</formula>
    </cfRule>
  </conditionalFormatting>
  <conditionalFormatting sqref="S70">
    <cfRule type="containsText" dxfId="1361" priority="10" stopIfTrue="1" operator="containsText" text="MEJORABLE">
      <formula>NOT(ISERROR(SEARCH("MEJORABLE",S70)))</formula>
    </cfRule>
    <cfRule type="containsText" dxfId="1360" priority="11" stopIfTrue="1" operator="containsText" text="ACEPTABLE CON CONTROL ESPECIFICO">
      <formula>NOT(ISERROR(SEARCH("ACEPTABLE CON CONTROL ESPECIFICO",S70)))</formula>
    </cfRule>
    <cfRule type="containsText" dxfId="1359" priority="12" stopIfTrue="1" operator="containsText" text="NO ACEPTABLE">
      <formula>NOT(ISERROR(SEARCH("NO ACEPTABLE",S70)))</formula>
    </cfRule>
  </conditionalFormatting>
  <conditionalFormatting sqref="S73">
    <cfRule type="containsText" dxfId="1358" priority="7" stopIfTrue="1" operator="containsText" text="MEJORABLE">
      <formula>NOT(ISERROR(SEARCH("MEJORABLE",S73)))</formula>
    </cfRule>
    <cfRule type="containsText" dxfId="1357" priority="8" stopIfTrue="1" operator="containsText" text="ACEPTABLE CON CONTROL ESPECIFICO">
      <formula>NOT(ISERROR(SEARCH("ACEPTABLE CON CONTROL ESPECIFICO",S73)))</formula>
    </cfRule>
    <cfRule type="containsText" dxfId="1356" priority="9" stopIfTrue="1" operator="containsText" text="NO ACEPTABLE">
      <formula>NOT(ISERROR(SEARCH("NO ACEPTABLE",S73)))</formula>
    </cfRule>
  </conditionalFormatting>
  <conditionalFormatting sqref="S91:S95">
    <cfRule type="containsText" dxfId="1355" priority="4" stopIfTrue="1" operator="containsText" text="MEJORABLE">
      <formula>NOT(ISERROR(SEARCH("MEJORABLE",S91)))</formula>
    </cfRule>
    <cfRule type="containsText" dxfId="1354" priority="5" stopIfTrue="1" operator="containsText" text="ACEPTABLE CON CONTROL ESPECIFICO">
      <formula>NOT(ISERROR(SEARCH("ACEPTABLE CON CONTROL ESPECIFICO",S91)))</formula>
    </cfRule>
    <cfRule type="containsText" dxfId="1353" priority="6" stopIfTrue="1" operator="containsText" text="NO ACEPTABLE">
      <formula>NOT(ISERROR(SEARCH("NO ACEPTABLE",S91)))</formula>
    </cfRule>
  </conditionalFormatting>
  <conditionalFormatting sqref="S9">
    <cfRule type="containsText" dxfId="1352" priority="1" stopIfTrue="1" operator="containsText" text="MEJORABLE">
      <formula>NOT(ISERROR(SEARCH("MEJORABLE",S9)))</formula>
    </cfRule>
    <cfRule type="containsText" dxfId="1351" priority="2" stopIfTrue="1" operator="containsText" text="ACEPTABLE CON CONTROL ESPECIFICO">
      <formula>NOT(ISERROR(SEARCH("ACEPTABLE CON CONTROL ESPECIFICO",S9)))</formula>
    </cfRule>
    <cfRule type="containsText" dxfId="1350"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5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500-000001000000}">
          <x14:formula1>
            <xm:f>'D. NIVEL DE EXPOSICIÓN'!$D$8:$D$15</xm:f>
          </x14:formula1>
          <xm:sqref>M9:M112</xm:sqref>
        </x14:dataValidation>
        <x14:dataValidation type="list" allowBlank="1" showInputMessage="1" showErrorMessage="1" prompt="10 = Muy Alto_x000a_6 = Alto_x000a_2 = Medio_x000a_0 = Bajo" xr:uid="{00000000-0002-0000-3500-000002000000}">
          <x14:formula1>
            <xm:f>'C. NIVEL DE DEFICIENCIA'!$C$8:$C$17</xm:f>
          </x14:formula1>
          <xm:sqref>L9:L112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13"/>
  <dimension ref="C1:X11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82.6640625" style="169" customWidth="1"/>
    <col min="7" max="7" width="53.44140625" style="169"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0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2473</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3925</v>
      </c>
      <c r="E9" s="1440" t="s">
        <v>6</v>
      </c>
      <c r="F9" s="34" t="s">
        <v>2266</v>
      </c>
      <c r="G9" s="363" t="s">
        <v>8</v>
      </c>
      <c r="H9" s="179" t="s">
        <v>188</v>
      </c>
      <c r="I9" s="416" t="s">
        <v>11</v>
      </c>
      <c r="J9" s="416" t="s">
        <v>11</v>
      </c>
      <c r="K9" s="416" t="s">
        <v>189</v>
      </c>
      <c r="L9" s="472">
        <v>2</v>
      </c>
      <c r="M9" s="472">
        <v>4</v>
      </c>
      <c r="N9" s="639">
        <f>+L9*M9</f>
        <v>8</v>
      </c>
      <c r="O9" s="950" t="str">
        <f>IF(N9&gt;=24,"MUY ALTO",IF(N9&gt;=10,"ALTO",IF(N9&gt;=6,"MEDIO","BAJO")))</f>
        <v>MEDIO</v>
      </c>
      <c r="P9" s="639">
        <v>25</v>
      </c>
      <c r="Q9" s="639">
        <f>+N9*P9</f>
        <v>200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2</v>
      </c>
      <c r="M10" s="472">
        <v>4</v>
      </c>
      <c r="N10" s="639">
        <f t="shared" ref="N10:N73" si="0">+L10*M10</f>
        <v>8</v>
      </c>
      <c r="O10" s="950" t="str">
        <f t="shared" ref="O10:O73" si="1">IF(N10&gt;=24,"MUY ALTO",IF(N10&gt;=10,"ALTO",IF(N10&gt;=6,"MEDIO","BAJO")))</f>
        <v>MEDIO</v>
      </c>
      <c r="P10" s="639">
        <v>25</v>
      </c>
      <c r="Q10" s="639">
        <f t="shared" ref="Q10:Q73" si="2">+N10*P10</f>
        <v>200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63" t="s">
        <v>195</v>
      </c>
      <c r="H11" s="5" t="s">
        <v>197</v>
      </c>
      <c r="I11" s="552" t="s">
        <v>858</v>
      </c>
      <c r="J11" s="552" t="s">
        <v>196</v>
      </c>
      <c r="K11" s="552" t="s">
        <v>1338</v>
      </c>
      <c r="L11" s="472">
        <v>6</v>
      </c>
      <c r="M11" s="472">
        <v>2</v>
      </c>
      <c r="N11" s="639">
        <f t="shared" si="0"/>
        <v>12</v>
      </c>
      <c r="O11" s="950" t="str">
        <f t="shared" si="1"/>
        <v>ALTO</v>
      </c>
      <c r="P11" s="639">
        <v>25</v>
      </c>
      <c r="Q11" s="639">
        <f t="shared" si="2"/>
        <v>300</v>
      </c>
      <c r="R11" s="674" t="str">
        <f t="shared" si="3"/>
        <v>II</v>
      </c>
      <c r="S11" s="246" t="str">
        <f t="shared" si="4"/>
        <v>ACEPTABLE CON CONTROL ESPECIFICO</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2</v>
      </c>
      <c r="M12" s="472">
        <v>4</v>
      </c>
      <c r="N12" s="639">
        <f t="shared" si="0"/>
        <v>8</v>
      </c>
      <c r="O12" s="950" t="str">
        <f t="shared" si="1"/>
        <v>MEDIO</v>
      </c>
      <c r="P12" s="639">
        <v>25</v>
      </c>
      <c r="Q12" s="639">
        <f t="shared" si="2"/>
        <v>200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2</v>
      </c>
      <c r="M13" s="472">
        <v>4</v>
      </c>
      <c r="N13" s="639">
        <f t="shared" si="0"/>
        <v>8</v>
      </c>
      <c r="O13" s="950" t="str">
        <f t="shared" si="1"/>
        <v>MEDIO</v>
      </c>
      <c r="P13" s="639">
        <v>25</v>
      </c>
      <c r="Q13" s="639">
        <f t="shared" si="2"/>
        <v>200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25</v>
      </c>
      <c r="Q14" s="639">
        <f t="shared" si="2"/>
        <v>200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6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2</v>
      </c>
      <c r="N16" s="639">
        <f t="shared" si="0"/>
        <v>4</v>
      </c>
      <c r="O16" s="950" t="str">
        <f t="shared" si="1"/>
        <v>BAJO</v>
      </c>
      <c r="P16" s="639">
        <v>25</v>
      </c>
      <c r="Q16" s="639">
        <f t="shared" si="2"/>
        <v>100</v>
      </c>
      <c r="R16" s="674" t="str">
        <f t="shared" si="3"/>
        <v>III</v>
      </c>
      <c r="S16" s="343"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2</v>
      </c>
      <c r="N17" s="639">
        <f t="shared" si="0"/>
        <v>4</v>
      </c>
      <c r="O17" s="950" t="str">
        <f t="shared" si="1"/>
        <v>BAJO</v>
      </c>
      <c r="P17" s="639">
        <v>25</v>
      </c>
      <c r="Q17" s="639">
        <f t="shared" si="2"/>
        <v>100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2</v>
      </c>
      <c r="N18" s="639">
        <f t="shared" si="0"/>
        <v>4</v>
      </c>
      <c r="O18" s="950" t="str">
        <f t="shared" si="1"/>
        <v>BAJO</v>
      </c>
      <c r="P18" s="639">
        <v>25</v>
      </c>
      <c r="Q18" s="639">
        <f t="shared" si="2"/>
        <v>100</v>
      </c>
      <c r="R18" s="674" t="str">
        <f t="shared" si="3"/>
        <v>III</v>
      </c>
      <c r="S18" s="343" t="str">
        <f t="shared" si="4"/>
        <v>MEJORABLE</v>
      </c>
      <c r="T18" s="179" t="s">
        <v>13</v>
      </c>
      <c r="U18" s="179" t="s">
        <v>13</v>
      </c>
      <c r="V18" s="179" t="s">
        <v>13</v>
      </c>
      <c r="W18" s="38" t="s">
        <v>2440</v>
      </c>
      <c r="X18" s="183" t="s">
        <v>13</v>
      </c>
    </row>
    <row r="19" spans="3:24" ht="400.2" customHeight="1">
      <c r="C19" s="1491"/>
      <c r="D19" s="1492"/>
      <c r="E19" s="1440"/>
      <c r="F19" s="184" t="s">
        <v>2276</v>
      </c>
      <c r="G19" s="363" t="s">
        <v>203</v>
      </c>
      <c r="H19" s="5" t="s">
        <v>1342</v>
      </c>
      <c r="I19" s="552" t="s">
        <v>11</v>
      </c>
      <c r="J19" s="552" t="s">
        <v>196</v>
      </c>
      <c r="K19" s="552" t="s">
        <v>1338</v>
      </c>
      <c r="L19" s="472">
        <v>2</v>
      </c>
      <c r="M19" s="472">
        <v>2</v>
      </c>
      <c r="N19" s="639">
        <f t="shared" si="0"/>
        <v>4</v>
      </c>
      <c r="O19" s="950" t="str">
        <f t="shared" si="1"/>
        <v>BAJO</v>
      </c>
      <c r="P19" s="639">
        <v>25</v>
      </c>
      <c r="Q19" s="639">
        <f t="shared" si="2"/>
        <v>100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63" t="s">
        <v>1344</v>
      </c>
      <c r="H20" s="184" t="s">
        <v>1345</v>
      </c>
      <c r="I20" s="552" t="s">
        <v>11</v>
      </c>
      <c r="J20" s="552" t="s">
        <v>196</v>
      </c>
      <c r="K20" s="552" t="s">
        <v>859</v>
      </c>
      <c r="L20" s="472">
        <v>2</v>
      </c>
      <c r="M20" s="472">
        <v>2</v>
      </c>
      <c r="N20" s="639">
        <f t="shared" si="0"/>
        <v>4</v>
      </c>
      <c r="O20" s="950" t="str">
        <f t="shared" si="1"/>
        <v>BAJO</v>
      </c>
      <c r="P20" s="639">
        <v>25</v>
      </c>
      <c r="Q20" s="639">
        <f t="shared" si="2"/>
        <v>100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63" t="s">
        <v>86</v>
      </c>
      <c r="H21" s="184" t="s">
        <v>1347</v>
      </c>
      <c r="I21" s="5" t="s">
        <v>11</v>
      </c>
      <c r="J21" s="5" t="s">
        <v>196</v>
      </c>
      <c r="K21" s="5" t="s">
        <v>196</v>
      </c>
      <c r="L21" s="472">
        <v>2</v>
      </c>
      <c r="M21" s="472">
        <v>2</v>
      </c>
      <c r="N21" s="639">
        <f t="shared" si="0"/>
        <v>4</v>
      </c>
      <c r="O21" s="950" t="str">
        <f t="shared" si="1"/>
        <v>BAJO</v>
      </c>
      <c r="P21" s="639">
        <v>25</v>
      </c>
      <c r="Q21" s="639">
        <f t="shared" si="2"/>
        <v>100</v>
      </c>
      <c r="R21" s="674" t="str">
        <f t="shared" si="3"/>
        <v>III</v>
      </c>
      <c r="S21" s="343" t="str">
        <f t="shared" si="4"/>
        <v>MEJORABLE</v>
      </c>
      <c r="T21" s="179" t="s">
        <v>91</v>
      </c>
      <c r="U21" s="179" t="s">
        <v>91</v>
      </c>
      <c r="V21" s="179" t="s">
        <v>1348</v>
      </c>
      <c r="W21" s="318" t="s">
        <v>275</v>
      </c>
      <c r="X21" s="183" t="s">
        <v>190</v>
      </c>
    </row>
    <row r="22" spans="3:24" ht="400.2" customHeight="1">
      <c r="C22" s="1491"/>
      <c r="D22" s="1492"/>
      <c r="E22" s="1440"/>
      <c r="F22" s="184" t="s">
        <v>2279</v>
      </c>
      <c r="G22" s="363" t="s">
        <v>86</v>
      </c>
      <c r="H22" s="184" t="s">
        <v>1347</v>
      </c>
      <c r="I22" s="552" t="s">
        <v>11</v>
      </c>
      <c r="J22" s="552" t="s">
        <v>196</v>
      </c>
      <c r="K22" s="552" t="s">
        <v>196</v>
      </c>
      <c r="L22" s="472">
        <v>2</v>
      </c>
      <c r="M22" s="472">
        <v>2</v>
      </c>
      <c r="N22" s="639">
        <f t="shared" si="0"/>
        <v>4</v>
      </c>
      <c r="O22" s="950" t="str">
        <f t="shared" si="1"/>
        <v>BAJO</v>
      </c>
      <c r="P22" s="639">
        <v>25</v>
      </c>
      <c r="Q22" s="639">
        <f t="shared" si="2"/>
        <v>100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63" t="s">
        <v>86</v>
      </c>
      <c r="H23" s="5" t="s">
        <v>1349</v>
      </c>
      <c r="I23" s="417" t="s">
        <v>11</v>
      </c>
      <c r="J23" s="417" t="s">
        <v>11</v>
      </c>
      <c r="K23" s="417" t="s">
        <v>1350</v>
      </c>
      <c r="L23" s="472">
        <v>2</v>
      </c>
      <c r="M23" s="472">
        <v>2</v>
      </c>
      <c r="N23" s="639">
        <f t="shared" si="0"/>
        <v>4</v>
      </c>
      <c r="O23" s="950" t="str">
        <f t="shared" si="1"/>
        <v>BAJO</v>
      </c>
      <c r="P23" s="639">
        <v>25</v>
      </c>
      <c r="Q23" s="639">
        <f t="shared" si="2"/>
        <v>100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63" t="s">
        <v>195</v>
      </c>
      <c r="H24" s="5" t="s">
        <v>197</v>
      </c>
      <c r="I24" s="552" t="s">
        <v>858</v>
      </c>
      <c r="J24" s="552" t="s">
        <v>196</v>
      </c>
      <c r="K24" s="552" t="s">
        <v>1338</v>
      </c>
      <c r="L24" s="472">
        <v>2</v>
      </c>
      <c r="M24" s="472">
        <v>2</v>
      </c>
      <c r="N24" s="639">
        <f t="shared" si="0"/>
        <v>4</v>
      </c>
      <c r="O24" s="950" t="str">
        <f t="shared" si="1"/>
        <v>BAJO</v>
      </c>
      <c r="P24" s="639">
        <v>25</v>
      </c>
      <c r="Q24" s="639">
        <f t="shared" si="2"/>
        <v>100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25</v>
      </c>
      <c r="Q25" s="639">
        <f t="shared" si="2"/>
        <v>200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63" t="s">
        <v>20</v>
      </c>
      <c r="H26" s="184" t="s">
        <v>201</v>
      </c>
      <c r="I26" s="552" t="s">
        <v>11</v>
      </c>
      <c r="J26" s="552" t="s">
        <v>196</v>
      </c>
      <c r="K26" s="552" t="s">
        <v>196</v>
      </c>
      <c r="L26" s="472">
        <v>2</v>
      </c>
      <c r="M26" s="472">
        <v>2</v>
      </c>
      <c r="N26" s="639">
        <f t="shared" si="0"/>
        <v>4</v>
      </c>
      <c r="O26" s="950" t="str">
        <f t="shared" si="1"/>
        <v>BAJO</v>
      </c>
      <c r="P26" s="639">
        <v>25</v>
      </c>
      <c r="Q26" s="639">
        <f t="shared" si="2"/>
        <v>100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363" t="s">
        <v>20</v>
      </c>
      <c r="H27" s="178" t="s">
        <v>1352</v>
      </c>
      <c r="I27" s="409" t="s">
        <v>11</v>
      </c>
      <c r="J27" s="409" t="s">
        <v>11</v>
      </c>
      <c r="K27" s="409" t="s">
        <v>11</v>
      </c>
      <c r="L27" s="472">
        <v>2</v>
      </c>
      <c r="M27" s="472">
        <v>2</v>
      </c>
      <c r="N27" s="639">
        <f t="shared" si="0"/>
        <v>4</v>
      </c>
      <c r="O27" s="950" t="str">
        <f t="shared" si="1"/>
        <v>BAJO</v>
      </c>
      <c r="P27" s="639">
        <v>25</v>
      </c>
      <c r="Q27" s="639">
        <f t="shared" si="2"/>
        <v>100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63" t="s">
        <v>195</v>
      </c>
      <c r="H28" s="179" t="s">
        <v>194</v>
      </c>
      <c r="I28" s="416" t="s">
        <v>193</v>
      </c>
      <c r="J28" s="416" t="s">
        <v>193</v>
      </c>
      <c r="K28" s="416" t="s">
        <v>193</v>
      </c>
      <c r="L28" s="472">
        <v>2</v>
      </c>
      <c r="M28" s="472">
        <v>2</v>
      </c>
      <c r="N28" s="639">
        <f t="shared" si="0"/>
        <v>4</v>
      </c>
      <c r="O28" s="950" t="str">
        <f t="shared" si="1"/>
        <v>BAJO</v>
      </c>
      <c r="P28" s="639">
        <v>25</v>
      </c>
      <c r="Q28" s="639">
        <f t="shared" si="2"/>
        <v>100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25</v>
      </c>
      <c r="Q29" s="639">
        <f t="shared" si="2"/>
        <v>200</v>
      </c>
      <c r="R29" s="674" t="str">
        <f t="shared" si="3"/>
        <v>II</v>
      </c>
      <c r="S29" s="246" t="str">
        <f t="shared" si="4"/>
        <v>ACEPTABLE CON CONTROL ESPECIFICO</v>
      </c>
      <c r="T29" s="161" t="s">
        <v>91</v>
      </c>
      <c r="U29" s="161" t="s">
        <v>91</v>
      </c>
      <c r="V29" s="161" t="s">
        <v>91</v>
      </c>
      <c r="W29" s="124" t="s">
        <v>2357</v>
      </c>
      <c r="X29" s="24" t="s">
        <v>1341</v>
      </c>
    </row>
    <row r="30" spans="3:24" ht="400.2" customHeight="1">
      <c r="C30" s="1491"/>
      <c r="D30" s="1493"/>
      <c r="E30" s="1440"/>
      <c r="F30" s="178" t="s">
        <v>2358</v>
      </c>
      <c r="G30" s="363" t="s">
        <v>1242</v>
      </c>
      <c r="H30" s="178" t="s">
        <v>1346</v>
      </c>
      <c r="I30" s="409" t="s">
        <v>11</v>
      </c>
      <c r="J30" s="409" t="s">
        <v>11</v>
      </c>
      <c r="K30" s="417" t="s">
        <v>204</v>
      </c>
      <c r="L30" s="472">
        <v>2</v>
      </c>
      <c r="M30" s="472">
        <v>4</v>
      </c>
      <c r="N30" s="639">
        <f t="shared" si="0"/>
        <v>8</v>
      </c>
      <c r="O30" s="950" t="str">
        <f t="shared" si="1"/>
        <v>MEDIO</v>
      </c>
      <c r="P30" s="639">
        <v>25</v>
      </c>
      <c r="Q30" s="639">
        <f t="shared" si="2"/>
        <v>200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2</v>
      </c>
      <c r="M31" s="472">
        <v>4</v>
      </c>
      <c r="N31" s="639">
        <f t="shared" si="0"/>
        <v>8</v>
      </c>
      <c r="O31" s="950" t="str">
        <f t="shared" si="1"/>
        <v>MEDIO</v>
      </c>
      <c r="P31" s="639">
        <v>25</v>
      </c>
      <c r="Q31" s="639">
        <f t="shared" si="2"/>
        <v>200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6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63" t="s">
        <v>20</v>
      </c>
      <c r="H33" s="184" t="s">
        <v>1354</v>
      </c>
      <c r="I33" s="552" t="s">
        <v>11</v>
      </c>
      <c r="J33" s="552" t="s">
        <v>196</v>
      </c>
      <c r="K33" s="552" t="s">
        <v>196</v>
      </c>
      <c r="L33" s="472">
        <v>2</v>
      </c>
      <c r="M33" s="472">
        <v>2</v>
      </c>
      <c r="N33" s="639">
        <f t="shared" si="0"/>
        <v>4</v>
      </c>
      <c r="O33" s="950" t="str">
        <f t="shared" si="1"/>
        <v>BAJO</v>
      </c>
      <c r="P33" s="639">
        <v>25</v>
      </c>
      <c r="Q33" s="639">
        <f t="shared" si="2"/>
        <v>100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363" t="s">
        <v>219</v>
      </c>
      <c r="H34" s="178" t="s">
        <v>220</v>
      </c>
      <c r="I34" s="409" t="s">
        <v>1355</v>
      </c>
      <c r="J34" s="409" t="s">
        <v>11</v>
      </c>
      <c r="K34" s="416" t="s">
        <v>1356</v>
      </c>
      <c r="L34" s="472">
        <v>2</v>
      </c>
      <c r="M34" s="472">
        <v>2</v>
      </c>
      <c r="N34" s="639">
        <f t="shared" si="0"/>
        <v>4</v>
      </c>
      <c r="O34" s="950" t="str">
        <f t="shared" si="1"/>
        <v>BAJO</v>
      </c>
      <c r="P34" s="639">
        <v>25</v>
      </c>
      <c r="Q34" s="639">
        <f t="shared" si="2"/>
        <v>100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2</v>
      </c>
      <c r="M35" s="472">
        <v>4</v>
      </c>
      <c r="N35" s="639">
        <f t="shared" si="0"/>
        <v>8</v>
      </c>
      <c r="O35" s="950" t="str">
        <f t="shared" si="1"/>
        <v>MEDIO</v>
      </c>
      <c r="P35" s="639">
        <v>25</v>
      </c>
      <c r="Q35" s="639">
        <f t="shared" si="2"/>
        <v>200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2</v>
      </c>
      <c r="M36" s="472">
        <v>4</v>
      </c>
      <c r="N36" s="639">
        <f t="shared" si="0"/>
        <v>8</v>
      </c>
      <c r="O36" s="950" t="str">
        <f t="shared" si="1"/>
        <v>MEDIO</v>
      </c>
      <c r="P36" s="639">
        <v>25</v>
      </c>
      <c r="Q36" s="639">
        <f t="shared" si="2"/>
        <v>200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363" t="s">
        <v>219</v>
      </c>
      <c r="H37" s="178" t="s">
        <v>220</v>
      </c>
      <c r="I37" s="409" t="s">
        <v>1355</v>
      </c>
      <c r="J37" s="409" t="s">
        <v>11</v>
      </c>
      <c r="K37" s="416" t="s">
        <v>1356</v>
      </c>
      <c r="L37" s="472">
        <v>2</v>
      </c>
      <c r="M37" s="472">
        <v>2</v>
      </c>
      <c r="N37" s="639">
        <f t="shared" si="0"/>
        <v>4</v>
      </c>
      <c r="O37" s="950" t="str">
        <f t="shared" si="1"/>
        <v>BAJO</v>
      </c>
      <c r="P37" s="639">
        <v>25</v>
      </c>
      <c r="Q37" s="639">
        <f t="shared" si="2"/>
        <v>100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63" t="s">
        <v>86</v>
      </c>
      <c r="H38" s="5" t="s">
        <v>1349</v>
      </c>
      <c r="I38" s="417" t="s">
        <v>11</v>
      </c>
      <c r="J38" s="417" t="s">
        <v>11</v>
      </c>
      <c r="K38" s="417" t="s">
        <v>1350</v>
      </c>
      <c r="L38" s="472">
        <v>2</v>
      </c>
      <c r="M38" s="472">
        <v>2</v>
      </c>
      <c r="N38" s="639">
        <f t="shared" si="0"/>
        <v>4</v>
      </c>
      <c r="O38" s="950" t="str">
        <f t="shared" si="1"/>
        <v>BAJO</v>
      </c>
      <c r="P38" s="639">
        <v>25</v>
      </c>
      <c r="Q38" s="639">
        <f t="shared" si="2"/>
        <v>100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363" t="s">
        <v>1216</v>
      </c>
      <c r="H39" s="178" t="s">
        <v>270</v>
      </c>
      <c r="I39" s="409" t="s">
        <v>1355</v>
      </c>
      <c r="J39" s="409" t="s">
        <v>11</v>
      </c>
      <c r="K39" s="417" t="s">
        <v>271</v>
      </c>
      <c r="L39" s="472">
        <v>2</v>
      </c>
      <c r="M39" s="472">
        <v>2</v>
      </c>
      <c r="N39" s="639">
        <f t="shared" si="0"/>
        <v>4</v>
      </c>
      <c r="O39" s="950" t="str">
        <f t="shared" si="1"/>
        <v>BAJO</v>
      </c>
      <c r="P39" s="639">
        <v>25</v>
      </c>
      <c r="Q39" s="639">
        <f t="shared" si="2"/>
        <v>100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63" t="s">
        <v>20</v>
      </c>
      <c r="H40" s="184" t="s">
        <v>1354</v>
      </c>
      <c r="I40" s="552" t="s">
        <v>11</v>
      </c>
      <c r="J40" s="552" t="s">
        <v>196</v>
      </c>
      <c r="K40" s="552" t="s">
        <v>196</v>
      </c>
      <c r="L40" s="472">
        <v>2</v>
      </c>
      <c r="M40" s="472">
        <v>2</v>
      </c>
      <c r="N40" s="639">
        <f t="shared" si="0"/>
        <v>4</v>
      </c>
      <c r="O40" s="950" t="str">
        <f t="shared" si="1"/>
        <v>BAJO</v>
      </c>
      <c r="P40" s="639">
        <v>25</v>
      </c>
      <c r="Q40" s="639">
        <f t="shared" si="2"/>
        <v>100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3924</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63" t="s">
        <v>203</v>
      </c>
      <c r="H42" s="5" t="s">
        <v>1342</v>
      </c>
      <c r="I42" s="552" t="s">
        <v>11</v>
      </c>
      <c r="J42" s="552" t="s">
        <v>196</v>
      </c>
      <c r="K42" s="552" t="s">
        <v>196</v>
      </c>
      <c r="L42" s="472">
        <v>2</v>
      </c>
      <c r="M42" s="472">
        <v>2</v>
      </c>
      <c r="N42" s="639">
        <f t="shared" si="0"/>
        <v>4</v>
      </c>
      <c r="O42" s="950" t="str">
        <f t="shared" si="1"/>
        <v>BAJO</v>
      </c>
      <c r="P42" s="639">
        <v>25</v>
      </c>
      <c r="Q42" s="639">
        <f t="shared" si="2"/>
        <v>100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63" t="s">
        <v>20</v>
      </c>
      <c r="H43" s="5" t="s">
        <v>199</v>
      </c>
      <c r="I43" s="552" t="s">
        <v>11</v>
      </c>
      <c r="J43" s="552" t="s">
        <v>196</v>
      </c>
      <c r="K43" s="552" t="s">
        <v>196</v>
      </c>
      <c r="L43" s="472">
        <v>2</v>
      </c>
      <c r="M43" s="472">
        <v>2</v>
      </c>
      <c r="N43" s="639">
        <f t="shared" si="0"/>
        <v>4</v>
      </c>
      <c r="O43" s="950" t="str">
        <f t="shared" si="1"/>
        <v>BAJO</v>
      </c>
      <c r="P43" s="639">
        <v>25</v>
      </c>
      <c r="Q43" s="639">
        <f t="shared" si="2"/>
        <v>100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63" t="s">
        <v>20</v>
      </c>
      <c r="H44" s="179" t="s">
        <v>1362</v>
      </c>
      <c r="I44" s="416" t="s">
        <v>11</v>
      </c>
      <c r="J44" s="416" t="s">
        <v>11</v>
      </c>
      <c r="K44" s="552" t="s">
        <v>196</v>
      </c>
      <c r="L44" s="472">
        <v>2</v>
      </c>
      <c r="M44" s="472">
        <v>2</v>
      </c>
      <c r="N44" s="639">
        <f t="shared" si="0"/>
        <v>4</v>
      </c>
      <c r="O44" s="950" t="str">
        <f t="shared" si="1"/>
        <v>BAJO</v>
      </c>
      <c r="P44" s="639">
        <v>25</v>
      </c>
      <c r="Q44" s="639">
        <f t="shared" si="2"/>
        <v>100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2</v>
      </c>
      <c r="N45" s="639">
        <f t="shared" si="0"/>
        <v>4</v>
      </c>
      <c r="O45" s="950" t="str">
        <f t="shared" si="1"/>
        <v>BAJO</v>
      </c>
      <c r="P45" s="639">
        <v>25</v>
      </c>
      <c r="Q45" s="639">
        <f t="shared" si="2"/>
        <v>100</v>
      </c>
      <c r="R45" s="674" t="str">
        <f t="shared" si="3"/>
        <v>III</v>
      </c>
      <c r="S45" s="343" t="str">
        <f t="shared" si="4"/>
        <v>MEJORABLE</v>
      </c>
      <c r="T45" s="179" t="s">
        <v>91</v>
      </c>
      <c r="U45" s="179" t="s">
        <v>91</v>
      </c>
      <c r="V45" s="179" t="s">
        <v>91</v>
      </c>
      <c r="W45" s="316" t="s">
        <v>2444</v>
      </c>
      <c r="X45" s="320" t="s">
        <v>166</v>
      </c>
    </row>
    <row r="46" spans="3:24" ht="400.2" customHeight="1">
      <c r="C46" s="1441"/>
      <c r="D46" s="1752"/>
      <c r="E46" s="1440"/>
      <c r="F46" s="184" t="s">
        <v>2288</v>
      </c>
      <c r="G46" s="363" t="s">
        <v>20</v>
      </c>
      <c r="H46" s="184" t="s">
        <v>1354</v>
      </c>
      <c r="I46" s="552" t="s">
        <v>11</v>
      </c>
      <c r="J46" s="552" t="s">
        <v>196</v>
      </c>
      <c r="K46" s="552" t="s">
        <v>196</v>
      </c>
      <c r="L46" s="472">
        <v>2</v>
      </c>
      <c r="M46" s="472">
        <v>2</v>
      </c>
      <c r="N46" s="639">
        <f t="shared" si="0"/>
        <v>4</v>
      </c>
      <c r="O46" s="950" t="str">
        <f t="shared" si="1"/>
        <v>BAJO</v>
      </c>
      <c r="P46" s="639">
        <v>25</v>
      </c>
      <c r="Q46" s="639">
        <f t="shared" si="2"/>
        <v>100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63" t="s">
        <v>86</v>
      </c>
      <c r="H47" s="184" t="s">
        <v>1347</v>
      </c>
      <c r="I47" s="552" t="s">
        <v>11</v>
      </c>
      <c r="J47" s="552" t="s">
        <v>196</v>
      </c>
      <c r="K47" s="552" t="s">
        <v>196</v>
      </c>
      <c r="L47" s="472">
        <v>2</v>
      </c>
      <c r="M47" s="472">
        <v>2</v>
      </c>
      <c r="N47" s="639">
        <f t="shared" si="0"/>
        <v>4</v>
      </c>
      <c r="O47" s="950" t="str">
        <f t="shared" si="1"/>
        <v>BAJO</v>
      </c>
      <c r="P47" s="639">
        <v>25</v>
      </c>
      <c r="Q47" s="639">
        <f t="shared" si="2"/>
        <v>100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63" t="s">
        <v>203</v>
      </c>
      <c r="H48" s="5" t="s">
        <v>214</v>
      </c>
      <c r="I48" s="552" t="s">
        <v>11</v>
      </c>
      <c r="J48" s="552" t="s">
        <v>196</v>
      </c>
      <c r="K48" s="552" t="s">
        <v>1338</v>
      </c>
      <c r="L48" s="472">
        <v>2</v>
      </c>
      <c r="M48" s="472">
        <v>2</v>
      </c>
      <c r="N48" s="639">
        <f t="shared" si="0"/>
        <v>4</v>
      </c>
      <c r="O48" s="950" t="str">
        <f t="shared" si="1"/>
        <v>BAJO</v>
      </c>
      <c r="P48" s="639">
        <v>25</v>
      </c>
      <c r="Q48" s="639">
        <f t="shared" si="2"/>
        <v>100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63" t="s">
        <v>20</v>
      </c>
      <c r="H49" s="5" t="s">
        <v>1364</v>
      </c>
      <c r="I49" s="417" t="s">
        <v>11</v>
      </c>
      <c r="J49" s="417" t="s">
        <v>11</v>
      </c>
      <c r="K49" s="417" t="s">
        <v>11</v>
      </c>
      <c r="L49" s="472">
        <v>2</v>
      </c>
      <c r="M49" s="472">
        <v>2</v>
      </c>
      <c r="N49" s="639">
        <f t="shared" si="0"/>
        <v>4</v>
      </c>
      <c r="O49" s="950" t="str">
        <f t="shared" si="1"/>
        <v>BAJO</v>
      </c>
      <c r="P49" s="639">
        <v>25</v>
      </c>
      <c r="Q49" s="639">
        <f t="shared" si="2"/>
        <v>100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2</v>
      </c>
      <c r="N50" s="639">
        <f t="shared" si="0"/>
        <v>4</v>
      </c>
      <c r="O50" s="950" t="str">
        <f t="shared" si="1"/>
        <v>BAJO</v>
      </c>
      <c r="P50" s="639">
        <v>25</v>
      </c>
      <c r="Q50" s="639">
        <f t="shared" si="2"/>
        <v>100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63" t="s">
        <v>20</v>
      </c>
      <c r="H51" s="184" t="s">
        <v>212</v>
      </c>
      <c r="I51" s="552" t="s">
        <v>11</v>
      </c>
      <c r="J51" s="552" t="s">
        <v>196</v>
      </c>
      <c r="K51" s="552" t="s">
        <v>196</v>
      </c>
      <c r="L51" s="472">
        <v>2</v>
      </c>
      <c r="M51" s="472">
        <v>2</v>
      </c>
      <c r="N51" s="639">
        <f t="shared" si="0"/>
        <v>4</v>
      </c>
      <c r="O51" s="950" t="str">
        <f t="shared" si="1"/>
        <v>BAJO</v>
      </c>
      <c r="P51" s="639">
        <v>25</v>
      </c>
      <c r="Q51" s="639">
        <f t="shared" si="2"/>
        <v>100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2</v>
      </c>
      <c r="N52" s="639">
        <f t="shared" si="0"/>
        <v>4</v>
      </c>
      <c r="O52" s="950" t="str">
        <f t="shared" si="1"/>
        <v>BAJO</v>
      </c>
      <c r="P52" s="639">
        <v>25</v>
      </c>
      <c r="Q52" s="639">
        <f t="shared" si="2"/>
        <v>100</v>
      </c>
      <c r="R52" s="674" t="str">
        <f t="shared" si="3"/>
        <v>III</v>
      </c>
      <c r="S52" s="343" t="str">
        <f t="shared" si="4"/>
        <v>MEJORABLE</v>
      </c>
      <c r="T52" s="179" t="s">
        <v>13</v>
      </c>
      <c r="U52" s="179" t="s">
        <v>13</v>
      </c>
      <c r="V52" s="179" t="s">
        <v>13</v>
      </c>
      <c r="W52" s="38" t="s">
        <v>2446</v>
      </c>
      <c r="X52" s="311" t="s">
        <v>38</v>
      </c>
    </row>
    <row r="53" spans="3:24" ht="400.2" customHeight="1">
      <c r="C53" s="1441"/>
      <c r="D53" s="1752"/>
      <c r="E53" s="1440"/>
      <c r="F53" s="188" t="s">
        <v>2303</v>
      </c>
      <c r="G53" s="363" t="s">
        <v>8</v>
      </c>
      <c r="H53" s="178" t="s">
        <v>504</v>
      </c>
      <c r="I53" s="409" t="s">
        <v>11</v>
      </c>
      <c r="J53" s="409" t="s">
        <v>11</v>
      </c>
      <c r="K53" s="409" t="s">
        <v>1367</v>
      </c>
      <c r="L53" s="472">
        <v>2</v>
      </c>
      <c r="M53" s="472">
        <v>4</v>
      </c>
      <c r="N53" s="639">
        <f t="shared" si="0"/>
        <v>8</v>
      </c>
      <c r="O53" s="950" t="str">
        <f t="shared" si="1"/>
        <v>MEDIO</v>
      </c>
      <c r="P53" s="639">
        <v>25</v>
      </c>
      <c r="Q53" s="639">
        <f t="shared" si="2"/>
        <v>200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2</v>
      </c>
      <c r="N54" s="639">
        <f t="shared" si="0"/>
        <v>4</v>
      </c>
      <c r="O54" s="950" t="str">
        <f t="shared" si="1"/>
        <v>BAJO</v>
      </c>
      <c r="P54" s="639">
        <v>25</v>
      </c>
      <c r="Q54" s="639">
        <f t="shared" si="2"/>
        <v>100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2</v>
      </c>
      <c r="N55" s="639">
        <f t="shared" si="0"/>
        <v>4</v>
      </c>
      <c r="O55" s="950" t="str">
        <f t="shared" si="1"/>
        <v>BAJO</v>
      </c>
      <c r="P55" s="639">
        <v>25</v>
      </c>
      <c r="Q55" s="639">
        <f t="shared" si="2"/>
        <v>100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2</v>
      </c>
      <c r="N56" s="639">
        <f t="shared" si="0"/>
        <v>4</v>
      </c>
      <c r="O56" s="950" t="str">
        <f t="shared" si="1"/>
        <v>BAJO</v>
      </c>
      <c r="P56" s="639">
        <v>25</v>
      </c>
      <c r="Q56" s="639">
        <f t="shared" si="2"/>
        <v>100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363" t="s">
        <v>1242</v>
      </c>
      <c r="H57" s="179" t="s">
        <v>1370</v>
      </c>
      <c r="I57" s="416" t="s">
        <v>196</v>
      </c>
      <c r="J57" s="416" t="s">
        <v>11</v>
      </c>
      <c r="K57" s="416" t="s">
        <v>207</v>
      </c>
      <c r="L57" s="472">
        <v>2</v>
      </c>
      <c r="M57" s="472">
        <v>4</v>
      </c>
      <c r="N57" s="639">
        <f t="shared" si="0"/>
        <v>8</v>
      </c>
      <c r="O57" s="950" t="str">
        <f t="shared" si="1"/>
        <v>MEDIO</v>
      </c>
      <c r="P57" s="639">
        <v>25</v>
      </c>
      <c r="Q57" s="639">
        <f t="shared" si="2"/>
        <v>200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63" t="s">
        <v>8</v>
      </c>
      <c r="H58" s="5" t="s">
        <v>1371</v>
      </c>
      <c r="I58" s="416" t="s">
        <v>196</v>
      </c>
      <c r="J58" s="416" t="s">
        <v>11</v>
      </c>
      <c r="K58" s="416" t="s">
        <v>11</v>
      </c>
      <c r="L58" s="472">
        <v>2</v>
      </c>
      <c r="M58" s="472">
        <v>4</v>
      </c>
      <c r="N58" s="639">
        <f t="shared" si="0"/>
        <v>8</v>
      </c>
      <c r="O58" s="950" t="str">
        <f t="shared" si="1"/>
        <v>MEDIO</v>
      </c>
      <c r="P58" s="639">
        <v>25</v>
      </c>
      <c r="Q58" s="639">
        <f t="shared" si="2"/>
        <v>200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2</v>
      </c>
      <c r="N59" s="639">
        <f t="shared" si="0"/>
        <v>4</v>
      </c>
      <c r="O59" s="950" t="str">
        <f t="shared" si="1"/>
        <v>BAJO</v>
      </c>
      <c r="P59" s="639">
        <v>25</v>
      </c>
      <c r="Q59" s="639">
        <f t="shared" si="2"/>
        <v>100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363" t="s">
        <v>33</v>
      </c>
      <c r="H60" s="314" t="s">
        <v>34</v>
      </c>
      <c r="I60" s="409" t="s">
        <v>10</v>
      </c>
      <c r="J60" s="409" t="s">
        <v>10</v>
      </c>
      <c r="K60" s="554" t="s">
        <v>1376</v>
      </c>
      <c r="L60" s="472">
        <v>2</v>
      </c>
      <c r="M60" s="472">
        <v>3</v>
      </c>
      <c r="N60" s="639">
        <f t="shared" si="0"/>
        <v>6</v>
      </c>
      <c r="O60" s="950" t="str">
        <f t="shared" si="1"/>
        <v>MEDIO</v>
      </c>
      <c r="P60" s="639">
        <v>25</v>
      </c>
      <c r="Q60" s="639">
        <f t="shared" si="2"/>
        <v>150</v>
      </c>
      <c r="R60" s="674" t="str">
        <f t="shared" si="3"/>
        <v>II</v>
      </c>
      <c r="S60" s="246" t="str">
        <f t="shared" si="4"/>
        <v>ACEPTABLE CON CONTROL ESPECIFICO</v>
      </c>
      <c r="T60" s="161" t="s">
        <v>13</v>
      </c>
      <c r="U60" s="161" t="s">
        <v>13</v>
      </c>
      <c r="V60" s="161" t="s">
        <v>13</v>
      </c>
      <c r="W60" s="142" t="s">
        <v>2397</v>
      </c>
      <c r="X60" s="24" t="s">
        <v>13</v>
      </c>
    </row>
    <row r="61" spans="3:24" ht="400.2" customHeight="1">
      <c r="C61" s="1441"/>
      <c r="D61" s="1752"/>
      <c r="E61" s="1440"/>
      <c r="F61" s="188" t="s">
        <v>2312</v>
      </c>
      <c r="G61" s="363" t="s">
        <v>33</v>
      </c>
      <c r="H61" s="314" t="s">
        <v>34</v>
      </c>
      <c r="I61" s="409" t="s">
        <v>10</v>
      </c>
      <c r="J61" s="409" t="s">
        <v>10</v>
      </c>
      <c r="K61" s="554" t="s">
        <v>1376</v>
      </c>
      <c r="L61" s="472">
        <v>2</v>
      </c>
      <c r="M61" s="472">
        <v>2</v>
      </c>
      <c r="N61" s="639">
        <f t="shared" si="0"/>
        <v>4</v>
      </c>
      <c r="O61" s="950" t="str">
        <f t="shared" si="1"/>
        <v>BAJO</v>
      </c>
      <c r="P61" s="639">
        <v>25</v>
      </c>
      <c r="Q61" s="639">
        <f t="shared" si="2"/>
        <v>100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2</v>
      </c>
      <c r="N62" s="639">
        <f t="shared" si="0"/>
        <v>4</v>
      </c>
      <c r="O62" s="950" t="str">
        <f t="shared" si="1"/>
        <v>BAJO</v>
      </c>
      <c r="P62" s="639">
        <v>25</v>
      </c>
      <c r="Q62" s="639">
        <f t="shared" si="2"/>
        <v>100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2</v>
      </c>
      <c r="N65" s="639">
        <f t="shared" si="0"/>
        <v>4</v>
      </c>
      <c r="O65" s="950" t="str">
        <f t="shared" si="1"/>
        <v>BAJO</v>
      </c>
      <c r="P65" s="639">
        <v>25</v>
      </c>
      <c r="Q65" s="639">
        <f t="shared" si="2"/>
        <v>100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2</v>
      </c>
      <c r="N66" s="639">
        <f t="shared" si="0"/>
        <v>4</v>
      </c>
      <c r="O66" s="950" t="str">
        <f t="shared" si="1"/>
        <v>BAJO</v>
      </c>
      <c r="P66" s="639">
        <v>25</v>
      </c>
      <c r="Q66" s="639">
        <f t="shared" si="2"/>
        <v>100</v>
      </c>
      <c r="R66" s="674" t="str">
        <f t="shared" si="3"/>
        <v>III</v>
      </c>
      <c r="S66" s="246" t="str">
        <f t="shared" si="4"/>
        <v>MEJORABLE</v>
      </c>
      <c r="T66" s="161" t="s">
        <v>13</v>
      </c>
      <c r="U66" s="161" t="s">
        <v>13</v>
      </c>
      <c r="V66" s="161" t="s">
        <v>13</v>
      </c>
      <c r="W66" s="129" t="s">
        <v>2401</v>
      </c>
      <c r="X66" s="24" t="s">
        <v>13</v>
      </c>
    </row>
    <row r="67" spans="3:24" ht="400.2" customHeight="1">
      <c r="C67" s="1441"/>
      <c r="D67" s="1698" t="s">
        <v>278</v>
      </c>
      <c r="E67" s="1440" t="s">
        <v>6</v>
      </c>
      <c r="F67" s="184" t="s">
        <v>2292</v>
      </c>
      <c r="G67" s="363" t="s">
        <v>1216</v>
      </c>
      <c r="H67" s="184" t="s">
        <v>200</v>
      </c>
      <c r="I67" s="409" t="s">
        <v>11</v>
      </c>
      <c r="J67" s="409" t="s">
        <v>11</v>
      </c>
      <c r="K67" s="409" t="s">
        <v>11</v>
      </c>
      <c r="L67" s="472">
        <v>2</v>
      </c>
      <c r="M67" s="472">
        <v>2</v>
      </c>
      <c r="N67" s="639">
        <f t="shared" si="0"/>
        <v>4</v>
      </c>
      <c r="O67" s="950" t="str">
        <f t="shared" si="1"/>
        <v>BAJO</v>
      </c>
      <c r="P67" s="639">
        <v>25</v>
      </c>
      <c r="Q67" s="639">
        <f t="shared" si="2"/>
        <v>100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63" t="s">
        <v>20</v>
      </c>
      <c r="H68" s="184" t="s">
        <v>201</v>
      </c>
      <c r="I68" s="552" t="s">
        <v>11</v>
      </c>
      <c r="J68" s="552" t="s">
        <v>196</v>
      </c>
      <c r="K68" s="552" t="s">
        <v>196</v>
      </c>
      <c r="L68" s="472">
        <v>2</v>
      </c>
      <c r="M68" s="472">
        <v>2</v>
      </c>
      <c r="N68" s="639">
        <f t="shared" si="0"/>
        <v>4</v>
      </c>
      <c r="O68" s="950" t="str">
        <f t="shared" si="1"/>
        <v>BAJO</v>
      </c>
      <c r="P68" s="639">
        <v>25</v>
      </c>
      <c r="Q68" s="639">
        <f t="shared" si="2"/>
        <v>100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63" t="s">
        <v>20</v>
      </c>
      <c r="H69" s="5" t="s">
        <v>1354</v>
      </c>
      <c r="I69" s="552" t="s">
        <v>11</v>
      </c>
      <c r="J69" s="552" t="s">
        <v>196</v>
      </c>
      <c r="K69" s="552" t="s">
        <v>196</v>
      </c>
      <c r="L69" s="472">
        <v>2</v>
      </c>
      <c r="M69" s="472">
        <v>2</v>
      </c>
      <c r="N69" s="639">
        <f t="shared" si="0"/>
        <v>4</v>
      </c>
      <c r="O69" s="950" t="str">
        <f t="shared" si="1"/>
        <v>BAJO</v>
      </c>
      <c r="P69" s="639">
        <v>25</v>
      </c>
      <c r="Q69" s="639">
        <f t="shared" si="2"/>
        <v>100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25</v>
      </c>
      <c r="Q70" s="639">
        <f t="shared" si="2"/>
        <v>200</v>
      </c>
      <c r="R70" s="674" t="str">
        <f t="shared" si="3"/>
        <v>II</v>
      </c>
      <c r="S70" s="343"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63" t="s">
        <v>20</v>
      </c>
      <c r="H71" s="184" t="s">
        <v>201</v>
      </c>
      <c r="I71" s="552" t="s">
        <v>11</v>
      </c>
      <c r="J71" s="552" t="s">
        <v>196</v>
      </c>
      <c r="K71" s="552" t="s">
        <v>196</v>
      </c>
      <c r="L71" s="472">
        <v>2</v>
      </c>
      <c r="M71" s="472">
        <v>2</v>
      </c>
      <c r="N71" s="639">
        <f t="shared" si="0"/>
        <v>4</v>
      </c>
      <c r="O71" s="950" t="str">
        <f t="shared" si="1"/>
        <v>BAJO</v>
      </c>
      <c r="P71" s="639">
        <v>25</v>
      </c>
      <c r="Q71" s="639">
        <f t="shared" si="2"/>
        <v>100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25</v>
      </c>
      <c r="Q72" s="639">
        <f t="shared" si="2"/>
        <v>200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2</v>
      </c>
      <c r="N73" s="639">
        <f t="shared" si="0"/>
        <v>4</v>
      </c>
      <c r="O73" s="950" t="str">
        <f t="shared" si="1"/>
        <v>BAJO</v>
      </c>
      <c r="P73" s="639">
        <v>25</v>
      </c>
      <c r="Q73" s="639">
        <f t="shared" si="2"/>
        <v>100</v>
      </c>
      <c r="R73" s="674" t="str">
        <f t="shared" si="3"/>
        <v>III</v>
      </c>
      <c r="S73" s="343" t="str">
        <f t="shared" si="4"/>
        <v>MEJORABLE</v>
      </c>
      <c r="T73" s="179" t="s">
        <v>91</v>
      </c>
      <c r="U73" s="179" t="s">
        <v>91</v>
      </c>
      <c r="V73" s="179" t="s">
        <v>862</v>
      </c>
      <c r="W73" s="316" t="s">
        <v>1365</v>
      </c>
      <c r="X73" s="183" t="s">
        <v>13</v>
      </c>
    </row>
    <row r="74" spans="3:24" ht="400.2" customHeight="1">
      <c r="C74" s="1482"/>
      <c r="D74" s="1483"/>
      <c r="E74" s="10" t="s">
        <v>6</v>
      </c>
      <c r="F74" s="184" t="s">
        <v>2323</v>
      </c>
      <c r="G74" s="363" t="s">
        <v>20</v>
      </c>
      <c r="H74" s="179" t="s">
        <v>1377</v>
      </c>
      <c r="I74" s="416" t="s">
        <v>11</v>
      </c>
      <c r="J74" s="416" t="s">
        <v>11</v>
      </c>
      <c r="K74" s="416" t="s">
        <v>11</v>
      </c>
      <c r="L74" s="472">
        <v>2</v>
      </c>
      <c r="M74" s="472">
        <v>2</v>
      </c>
      <c r="N74" s="639">
        <f t="shared" ref="N74:N112" si="5">+L74*M74</f>
        <v>4</v>
      </c>
      <c r="O74" s="950" t="str">
        <f t="shared" ref="O74:O112" si="6">IF(N74&gt;=24,"MUY ALTO",IF(N74&gt;=10,"ALTO",IF(N74&gt;=6,"MEDIO","BAJO")))</f>
        <v>BAJO</v>
      </c>
      <c r="P74" s="639">
        <v>25</v>
      </c>
      <c r="Q74" s="639">
        <f t="shared" ref="Q74:Q112" si="7">+N74*P74</f>
        <v>100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363" t="s">
        <v>17</v>
      </c>
      <c r="H78" s="308" t="s">
        <v>27</v>
      </c>
      <c r="I78" s="409" t="s">
        <v>10</v>
      </c>
      <c r="J78" s="409" t="s">
        <v>28</v>
      </c>
      <c r="K78" s="409" t="s">
        <v>29</v>
      </c>
      <c r="L78" s="472">
        <v>2</v>
      </c>
      <c r="M78" s="472">
        <v>2</v>
      </c>
      <c r="N78" s="639">
        <f t="shared" si="5"/>
        <v>4</v>
      </c>
      <c r="O78" s="950" t="str">
        <f t="shared" si="6"/>
        <v>BAJO</v>
      </c>
      <c r="P78" s="639">
        <v>25</v>
      </c>
      <c r="Q78" s="639">
        <f t="shared" si="7"/>
        <v>100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363" t="s">
        <v>8</v>
      </c>
      <c r="H82" s="314" t="s">
        <v>108</v>
      </c>
      <c r="I82" s="408" t="s">
        <v>10</v>
      </c>
      <c r="J82" s="555" t="s">
        <v>10</v>
      </c>
      <c r="K82" s="409" t="s">
        <v>109</v>
      </c>
      <c r="L82" s="472">
        <v>2</v>
      </c>
      <c r="M82" s="472">
        <v>4</v>
      </c>
      <c r="N82" s="639">
        <f t="shared" si="5"/>
        <v>8</v>
      </c>
      <c r="O82" s="950" t="str">
        <f t="shared" si="6"/>
        <v>MEDIO</v>
      </c>
      <c r="P82" s="639">
        <v>25</v>
      </c>
      <c r="Q82" s="639">
        <f t="shared" si="7"/>
        <v>200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705" t="s">
        <v>3841</v>
      </c>
      <c r="G84" s="363" t="s">
        <v>33</v>
      </c>
      <c r="H84" s="314" t="s">
        <v>3766</v>
      </c>
      <c r="I84" s="409" t="s">
        <v>11</v>
      </c>
      <c r="J84" s="555" t="s">
        <v>1086</v>
      </c>
      <c r="K84" s="409" t="s">
        <v>1150</v>
      </c>
      <c r="L84" s="472">
        <v>2</v>
      </c>
      <c r="M84" s="472">
        <v>2</v>
      </c>
      <c r="N84" s="639">
        <f t="shared" si="5"/>
        <v>4</v>
      </c>
      <c r="O84" s="950" t="str">
        <f t="shared" si="6"/>
        <v>BAJO</v>
      </c>
      <c r="P84" s="639">
        <v>25</v>
      </c>
      <c r="Q84" s="639">
        <f t="shared" si="7"/>
        <v>100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363" t="s">
        <v>25</v>
      </c>
      <c r="H85" s="314" t="s">
        <v>1192</v>
      </c>
      <c r="I85" s="408" t="s">
        <v>1030</v>
      </c>
      <c r="J85" s="555" t="s">
        <v>1031</v>
      </c>
      <c r="K85" s="409" t="s">
        <v>1122</v>
      </c>
      <c r="L85" s="472">
        <v>2</v>
      </c>
      <c r="M85" s="472">
        <v>2</v>
      </c>
      <c r="N85" s="639">
        <f t="shared" si="5"/>
        <v>4</v>
      </c>
      <c r="O85" s="950" t="str">
        <f t="shared" si="6"/>
        <v>BAJO</v>
      </c>
      <c r="P85" s="639">
        <v>25</v>
      </c>
      <c r="Q85" s="639">
        <f t="shared" si="7"/>
        <v>100</v>
      </c>
      <c r="R85" s="674" t="str">
        <f t="shared" si="8"/>
        <v>III</v>
      </c>
      <c r="S85" s="246" t="str">
        <f t="shared" si="9"/>
        <v>MEJORABLE</v>
      </c>
      <c r="T85" s="201" t="s">
        <v>26</v>
      </c>
      <c r="U85" s="201" t="s">
        <v>26</v>
      </c>
      <c r="V85" s="707" t="s">
        <v>1193</v>
      </c>
      <c r="W85" s="127" t="s">
        <v>3926</v>
      </c>
      <c r="X85" s="706" t="s">
        <v>1123</v>
      </c>
    </row>
    <row r="86" spans="3:24" ht="400.2" customHeight="1">
      <c r="C86" s="1482"/>
      <c r="D86" s="1483"/>
      <c r="E86" s="10" t="s">
        <v>6</v>
      </c>
      <c r="F86" s="5" t="s">
        <v>2331</v>
      </c>
      <c r="G86" s="363" t="s">
        <v>25</v>
      </c>
      <c r="H86" s="184" t="s">
        <v>1124</v>
      </c>
      <c r="I86" s="552" t="s">
        <v>1028</v>
      </c>
      <c r="J86" s="552" t="s">
        <v>1028</v>
      </c>
      <c r="K86" s="552" t="s">
        <v>1122</v>
      </c>
      <c r="L86" s="472">
        <v>2</v>
      </c>
      <c r="M86" s="472">
        <v>2</v>
      </c>
      <c r="N86" s="639">
        <f t="shared" si="5"/>
        <v>4</v>
      </c>
      <c r="O86" s="950" t="str">
        <f t="shared" si="6"/>
        <v>BAJO</v>
      </c>
      <c r="P86" s="639">
        <v>25</v>
      </c>
      <c r="Q86" s="639">
        <f t="shared" si="7"/>
        <v>100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63" t="s">
        <v>25</v>
      </c>
      <c r="H87" s="184" t="s">
        <v>1271</v>
      </c>
      <c r="I87" s="552" t="s">
        <v>1128</v>
      </c>
      <c r="J87" s="552" t="s">
        <v>1129</v>
      </c>
      <c r="K87" s="552" t="s">
        <v>1130</v>
      </c>
      <c r="L87" s="472">
        <v>2</v>
      </c>
      <c r="M87" s="472">
        <v>2</v>
      </c>
      <c r="N87" s="639">
        <f t="shared" si="5"/>
        <v>4</v>
      </c>
      <c r="O87" s="950" t="str">
        <f t="shared" si="6"/>
        <v>BAJO</v>
      </c>
      <c r="P87" s="639">
        <v>25</v>
      </c>
      <c r="Q87" s="639">
        <f t="shared" si="7"/>
        <v>100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63" t="s">
        <v>25</v>
      </c>
      <c r="H88" s="184" t="s">
        <v>1131</v>
      </c>
      <c r="I88" s="552" t="s">
        <v>1133</v>
      </c>
      <c r="J88" s="552" t="s">
        <v>1132</v>
      </c>
      <c r="K88" s="552" t="s">
        <v>1134</v>
      </c>
      <c r="L88" s="472">
        <v>2</v>
      </c>
      <c r="M88" s="472">
        <v>2</v>
      </c>
      <c r="N88" s="639">
        <f t="shared" si="5"/>
        <v>4</v>
      </c>
      <c r="O88" s="950" t="str">
        <f t="shared" si="6"/>
        <v>BAJO</v>
      </c>
      <c r="P88" s="639">
        <v>25</v>
      </c>
      <c r="Q88" s="639">
        <f t="shared" si="7"/>
        <v>100</v>
      </c>
      <c r="R88" s="674" t="str">
        <f t="shared" si="8"/>
        <v>III</v>
      </c>
      <c r="S88" s="246" t="str">
        <f>IF(Q88&gt;=600,"NO ACEPTABLE",IF(Q88&gt;=150,"ACEPTABLE CON CONTROL ESPECIFICO",IF(Q88&gt;=40,"MEJORABLE",IF(Q88&gt;=20,"ACEPTABLE"))))</f>
        <v>MEJORABLE</v>
      </c>
      <c r="T88" s="198" t="s">
        <v>14</v>
      </c>
      <c r="U88" s="198" t="s">
        <v>14</v>
      </c>
      <c r="V88" s="198" t="s">
        <v>14</v>
      </c>
      <c r="W88" s="129" t="s">
        <v>2415</v>
      </c>
      <c r="X88" s="203" t="s">
        <v>14</v>
      </c>
    </row>
    <row r="89" spans="3:24" ht="400.2" customHeight="1">
      <c r="C89" s="1482"/>
      <c r="D89" s="1483"/>
      <c r="E89" s="10" t="s">
        <v>6</v>
      </c>
      <c r="F89" s="184" t="s">
        <v>2334</v>
      </c>
      <c r="G89" s="363" t="s">
        <v>25</v>
      </c>
      <c r="H89" s="184" t="s">
        <v>103</v>
      </c>
      <c r="I89" s="552" t="s">
        <v>1030</v>
      </c>
      <c r="J89" s="552" t="s">
        <v>1126</v>
      </c>
      <c r="K89" s="552" t="s">
        <v>1122</v>
      </c>
      <c r="L89" s="472">
        <v>2</v>
      </c>
      <c r="M89" s="472">
        <v>2</v>
      </c>
      <c r="N89" s="639">
        <f t="shared" si="5"/>
        <v>4</v>
      </c>
      <c r="O89" s="950" t="str">
        <f t="shared" si="6"/>
        <v>BAJO</v>
      </c>
      <c r="P89" s="639">
        <v>25</v>
      </c>
      <c r="Q89" s="639">
        <f t="shared" si="7"/>
        <v>100</v>
      </c>
      <c r="R89" s="674" t="str">
        <f t="shared" si="8"/>
        <v>III</v>
      </c>
      <c r="S89" s="246" t="str">
        <f>IF(Q89&gt;=600,"NO ACEPTABLE",IF(Q89&gt;=150,"ACEPTABLE CON CONTROL ESPECIFICO",IF(Q89&gt;=40,"MEJORABLE",IF(Q89&gt;=20,"ACEPTABLE"))))</f>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305" t="s">
        <v>4161</v>
      </c>
      <c r="G91" s="363" t="s">
        <v>33</v>
      </c>
      <c r="H91" s="194" t="s">
        <v>3766</v>
      </c>
      <c r="I91" s="195" t="s">
        <v>11</v>
      </c>
      <c r="J91" s="322" t="s">
        <v>1086</v>
      </c>
      <c r="K91" s="195" t="s">
        <v>1150</v>
      </c>
      <c r="L91" s="472">
        <v>2</v>
      </c>
      <c r="M91" s="472">
        <v>2</v>
      </c>
      <c r="N91" s="639">
        <f t="shared" si="5"/>
        <v>4</v>
      </c>
      <c r="O91" s="950" t="str">
        <f t="shared" si="6"/>
        <v>BAJO</v>
      </c>
      <c r="P91" s="639">
        <v>25</v>
      </c>
      <c r="Q91" s="639">
        <f t="shared" si="7"/>
        <v>100</v>
      </c>
      <c r="R91" s="674" t="str">
        <f t="shared" si="8"/>
        <v>III</v>
      </c>
      <c r="S91" s="730" t="str">
        <f t="shared" si="9"/>
        <v>MEJORABLE</v>
      </c>
      <c r="T91" s="179" t="s">
        <v>13</v>
      </c>
      <c r="U91" s="179" t="s">
        <v>13</v>
      </c>
      <c r="V91" s="179" t="s">
        <v>13</v>
      </c>
      <c r="W91" s="9" t="s">
        <v>4103</v>
      </c>
      <c r="X91" s="203" t="s">
        <v>1190</v>
      </c>
    </row>
    <row r="92" spans="3:24" ht="400.2" customHeight="1">
      <c r="C92" s="1482"/>
      <c r="D92" s="1483"/>
      <c r="E92" s="10" t="s">
        <v>157</v>
      </c>
      <c r="F92" s="138" t="s">
        <v>4136</v>
      </c>
      <c r="G92" s="363" t="s">
        <v>25</v>
      </c>
      <c r="H92" s="194" t="s">
        <v>4137</v>
      </c>
      <c r="I92" s="195" t="s">
        <v>11</v>
      </c>
      <c r="J92" s="195" t="s">
        <v>11</v>
      </c>
      <c r="K92" s="195" t="s">
        <v>4138</v>
      </c>
      <c r="L92" s="472">
        <v>2</v>
      </c>
      <c r="M92" s="472">
        <v>2</v>
      </c>
      <c r="N92" s="639">
        <f t="shared" si="5"/>
        <v>4</v>
      </c>
      <c r="O92" s="950" t="str">
        <f t="shared" si="6"/>
        <v>BAJO</v>
      </c>
      <c r="P92" s="639">
        <v>25</v>
      </c>
      <c r="Q92" s="639">
        <f t="shared" si="7"/>
        <v>100</v>
      </c>
      <c r="R92" s="674" t="str">
        <f t="shared" si="8"/>
        <v>III</v>
      </c>
      <c r="S92" s="730" t="str">
        <f t="shared" si="9"/>
        <v>MEJORABLE</v>
      </c>
      <c r="T92" s="179" t="s">
        <v>13</v>
      </c>
      <c r="U92" s="179" t="s">
        <v>13</v>
      </c>
      <c r="V92" s="179" t="s">
        <v>13</v>
      </c>
      <c r="W92" s="731" t="s">
        <v>4141</v>
      </c>
      <c r="X92" s="183" t="s">
        <v>14</v>
      </c>
    </row>
    <row r="93" spans="3:24" ht="400.2" customHeight="1">
      <c r="C93" s="1482"/>
      <c r="D93" s="1483"/>
      <c r="E93" s="10" t="s">
        <v>157</v>
      </c>
      <c r="F93" s="138" t="s">
        <v>4142</v>
      </c>
      <c r="G93" s="363" t="s">
        <v>3871</v>
      </c>
      <c r="H93" s="194" t="s">
        <v>4162</v>
      </c>
      <c r="I93" s="179" t="s">
        <v>10</v>
      </c>
      <c r="J93" s="195" t="s">
        <v>11</v>
      </c>
      <c r="K93" s="195" t="s">
        <v>11</v>
      </c>
      <c r="L93" s="472">
        <v>2</v>
      </c>
      <c r="M93" s="472">
        <v>2</v>
      </c>
      <c r="N93" s="639">
        <f t="shared" si="5"/>
        <v>4</v>
      </c>
      <c r="O93" s="950" t="str">
        <f t="shared" si="6"/>
        <v>BAJO</v>
      </c>
      <c r="P93" s="639">
        <v>25</v>
      </c>
      <c r="Q93" s="639">
        <f t="shared" si="7"/>
        <v>100</v>
      </c>
      <c r="R93" s="674" t="str">
        <f t="shared" si="8"/>
        <v>III</v>
      </c>
      <c r="S93" s="730" t="str">
        <f t="shared" si="9"/>
        <v>MEJORABLE</v>
      </c>
      <c r="T93" s="179" t="s">
        <v>13</v>
      </c>
      <c r="U93" s="179" t="s">
        <v>13</v>
      </c>
      <c r="V93" s="179" t="s">
        <v>13</v>
      </c>
      <c r="W93" s="9" t="s">
        <v>4144</v>
      </c>
      <c r="X93" s="203" t="s">
        <v>4145</v>
      </c>
    </row>
    <row r="94" spans="3:24" ht="400.2" customHeight="1">
      <c r="C94" s="1482"/>
      <c r="D94" s="1483"/>
      <c r="E94" s="10" t="s">
        <v>157</v>
      </c>
      <c r="F94" s="138" t="s">
        <v>4146</v>
      </c>
      <c r="G94" s="363" t="s">
        <v>3871</v>
      </c>
      <c r="H94" s="194" t="s">
        <v>4163</v>
      </c>
      <c r="I94" s="179" t="s">
        <v>10</v>
      </c>
      <c r="J94" s="195" t="s">
        <v>11</v>
      </c>
      <c r="K94" s="195" t="s">
        <v>4147</v>
      </c>
      <c r="L94" s="472">
        <v>2</v>
      </c>
      <c r="M94" s="472">
        <v>2</v>
      </c>
      <c r="N94" s="639">
        <f t="shared" si="5"/>
        <v>4</v>
      </c>
      <c r="O94" s="950" t="str">
        <f t="shared" si="6"/>
        <v>BAJO</v>
      </c>
      <c r="P94" s="639">
        <v>25</v>
      </c>
      <c r="Q94" s="639">
        <f t="shared" si="7"/>
        <v>100</v>
      </c>
      <c r="R94" s="674" t="str">
        <f t="shared" si="8"/>
        <v>III</v>
      </c>
      <c r="S94" s="730" t="str">
        <f t="shared" si="9"/>
        <v>MEJORABLE</v>
      </c>
      <c r="T94" s="179" t="s">
        <v>13</v>
      </c>
      <c r="U94" s="179" t="s">
        <v>13</v>
      </c>
      <c r="V94" s="179" t="s">
        <v>13</v>
      </c>
      <c r="W94" s="9" t="s">
        <v>4144</v>
      </c>
      <c r="X94" s="203" t="s">
        <v>4145</v>
      </c>
    </row>
    <row r="95" spans="3:24" ht="400.2" customHeight="1">
      <c r="C95" s="1482"/>
      <c r="D95" s="1483"/>
      <c r="E95" s="10" t="s">
        <v>157</v>
      </c>
      <c r="F95" s="138" t="s">
        <v>4164</v>
      </c>
      <c r="G95" s="363" t="s">
        <v>219</v>
      </c>
      <c r="H95" s="194" t="s">
        <v>4165</v>
      </c>
      <c r="I95" s="179" t="s">
        <v>10</v>
      </c>
      <c r="J95" s="195" t="s">
        <v>11</v>
      </c>
      <c r="K95" s="195" t="s">
        <v>11</v>
      </c>
      <c r="L95" s="472">
        <v>2</v>
      </c>
      <c r="M95" s="472">
        <v>2</v>
      </c>
      <c r="N95" s="639">
        <f t="shared" si="5"/>
        <v>4</v>
      </c>
      <c r="O95" s="950" t="str">
        <f t="shared" si="6"/>
        <v>BAJO</v>
      </c>
      <c r="P95" s="639">
        <v>25</v>
      </c>
      <c r="Q95" s="639">
        <f t="shared" si="7"/>
        <v>100</v>
      </c>
      <c r="R95" s="674" t="str">
        <f t="shared" si="8"/>
        <v>III</v>
      </c>
      <c r="S95" s="730" t="str">
        <f t="shared" si="9"/>
        <v>MEJORABLE</v>
      </c>
      <c r="T95" s="179" t="s">
        <v>13</v>
      </c>
      <c r="U95" s="179" t="s">
        <v>13</v>
      </c>
      <c r="V95" s="179" t="s">
        <v>13</v>
      </c>
      <c r="W95" s="9" t="s">
        <v>4166</v>
      </c>
      <c r="X95" s="183" t="s">
        <v>14</v>
      </c>
    </row>
    <row r="96" spans="3:24" ht="400.2" customHeight="1">
      <c r="C96" s="1450" t="s">
        <v>184</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25</v>
      </c>
      <c r="Q96" s="639">
        <f t="shared" si="7"/>
        <v>200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25</v>
      </c>
      <c r="Q97" s="639">
        <f t="shared" si="7"/>
        <v>200</v>
      </c>
      <c r="R97" s="674" t="str">
        <f t="shared" si="8"/>
        <v>II</v>
      </c>
      <c r="S97" s="246" t="str">
        <f t="shared" si="9"/>
        <v>ACEPTABLE CON CONTROL ESPECIFICO</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2</v>
      </c>
      <c r="N98" s="639">
        <f t="shared" si="5"/>
        <v>4</v>
      </c>
      <c r="O98" s="950" t="str">
        <f t="shared" si="6"/>
        <v>BAJO</v>
      </c>
      <c r="P98" s="639">
        <v>25</v>
      </c>
      <c r="Q98" s="639">
        <f t="shared" si="7"/>
        <v>100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2</v>
      </c>
      <c r="N99" s="639">
        <f t="shared" si="5"/>
        <v>4</v>
      </c>
      <c r="O99" s="950" t="str">
        <f t="shared" si="6"/>
        <v>BAJO</v>
      </c>
      <c r="P99" s="639">
        <v>25</v>
      </c>
      <c r="Q99" s="639">
        <f t="shared" si="7"/>
        <v>100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363" t="s">
        <v>33</v>
      </c>
      <c r="H100" s="178" t="s">
        <v>34</v>
      </c>
      <c r="I100" s="416" t="s">
        <v>11</v>
      </c>
      <c r="J100" s="416" t="s">
        <v>11</v>
      </c>
      <c r="K100" s="416" t="s">
        <v>11</v>
      </c>
      <c r="L100" s="472">
        <v>2</v>
      </c>
      <c r="M100" s="472">
        <v>2</v>
      </c>
      <c r="N100" s="639">
        <f t="shared" si="5"/>
        <v>4</v>
      </c>
      <c r="O100" s="950" t="str">
        <f t="shared" si="6"/>
        <v>BAJO</v>
      </c>
      <c r="P100" s="639">
        <v>25</v>
      </c>
      <c r="Q100" s="639">
        <f t="shared" si="7"/>
        <v>100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2</v>
      </c>
      <c r="N101" s="639">
        <f t="shared" si="5"/>
        <v>4</v>
      </c>
      <c r="O101" s="950" t="str">
        <f t="shared" si="6"/>
        <v>BAJO</v>
      </c>
      <c r="P101" s="639">
        <v>25</v>
      </c>
      <c r="Q101" s="639">
        <f t="shared" si="7"/>
        <v>100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63" t="s">
        <v>39</v>
      </c>
      <c r="H102" s="184" t="s">
        <v>164</v>
      </c>
      <c r="I102" s="416" t="s">
        <v>11</v>
      </c>
      <c r="J102" s="416" t="s">
        <v>11</v>
      </c>
      <c r="K102" s="416" t="s">
        <v>11</v>
      </c>
      <c r="L102" s="472">
        <v>2</v>
      </c>
      <c r="M102" s="472">
        <v>2</v>
      </c>
      <c r="N102" s="639">
        <f t="shared" si="5"/>
        <v>4</v>
      </c>
      <c r="O102" s="950" t="str">
        <f t="shared" si="6"/>
        <v>BAJO</v>
      </c>
      <c r="P102" s="639">
        <v>25</v>
      </c>
      <c r="Q102" s="639">
        <f t="shared" si="7"/>
        <v>100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63" t="s">
        <v>39</v>
      </c>
      <c r="H103" s="5" t="s">
        <v>1202</v>
      </c>
      <c r="I103" s="416" t="s">
        <v>11</v>
      </c>
      <c r="J103" s="416" t="s">
        <v>11</v>
      </c>
      <c r="K103" s="416" t="s">
        <v>11</v>
      </c>
      <c r="L103" s="472">
        <v>2</v>
      </c>
      <c r="M103" s="472">
        <v>2</v>
      </c>
      <c r="N103" s="639">
        <f t="shared" si="5"/>
        <v>4</v>
      </c>
      <c r="O103" s="950" t="str">
        <f t="shared" si="6"/>
        <v>BAJO</v>
      </c>
      <c r="P103" s="639">
        <v>25</v>
      </c>
      <c r="Q103" s="639">
        <f t="shared" si="7"/>
        <v>100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63" t="s">
        <v>20</v>
      </c>
      <c r="H104" s="5" t="s">
        <v>41</v>
      </c>
      <c r="I104" s="416" t="s">
        <v>11</v>
      </c>
      <c r="J104" s="416" t="s">
        <v>11</v>
      </c>
      <c r="K104" s="416" t="s">
        <v>11</v>
      </c>
      <c r="L104" s="472">
        <v>2</v>
      </c>
      <c r="M104" s="472">
        <v>2</v>
      </c>
      <c r="N104" s="639">
        <f t="shared" si="5"/>
        <v>4</v>
      </c>
      <c r="O104" s="950" t="str">
        <f t="shared" si="6"/>
        <v>BAJO</v>
      </c>
      <c r="P104" s="639">
        <v>25</v>
      </c>
      <c r="Q104" s="639">
        <f t="shared" si="7"/>
        <v>100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2</v>
      </c>
      <c r="N105" s="639">
        <f t="shared" si="5"/>
        <v>4</v>
      </c>
      <c r="O105" s="950" t="str">
        <f t="shared" si="6"/>
        <v>BAJO</v>
      </c>
      <c r="P105" s="639">
        <v>25</v>
      </c>
      <c r="Q105" s="639">
        <f t="shared" si="7"/>
        <v>100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25</v>
      </c>
      <c r="Q106" s="639">
        <f t="shared" si="7"/>
        <v>200</v>
      </c>
      <c r="R106" s="674" t="str">
        <f t="shared" si="8"/>
        <v>II</v>
      </c>
      <c r="S106" s="246" t="str">
        <f t="shared" si="9"/>
        <v>ACEPTABLE CON CONTROL ESPECIFICO</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2</v>
      </c>
      <c r="N107" s="639">
        <f t="shared" si="5"/>
        <v>4</v>
      </c>
      <c r="O107" s="950" t="str">
        <f t="shared" si="6"/>
        <v>BAJO</v>
      </c>
      <c r="P107" s="639">
        <v>25</v>
      </c>
      <c r="Q107" s="639">
        <f t="shared" si="7"/>
        <v>100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2</v>
      </c>
      <c r="N108" s="639">
        <f t="shared" si="5"/>
        <v>4</v>
      </c>
      <c r="O108" s="950" t="str">
        <f t="shared" si="6"/>
        <v>BAJO</v>
      </c>
      <c r="P108" s="639">
        <v>25</v>
      </c>
      <c r="Q108" s="639">
        <f t="shared" si="7"/>
        <v>100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15" t="s">
        <v>3769</v>
      </c>
      <c r="G109" s="363" t="s">
        <v>33</v>
      </c>
      <c r="H109" s="324" t="s">
        <v>3766</v>
      </c>
      <c r="I109" s="416" t="s">
        <v>11</v>
      </c>
      <c r="J109" s="416" t="s">
        <v>11</v>
      </c>
      <c r="K109" s="416" t="s">
        <v>11</v>
      </c>
      <c r="L109" s="472">
        <v>2</v>
      </c>
      <c r="M109" s="472">
        <v>2</v>
      </c>
      <c r="N109" s="639">
        <f t="shared" si="5"/>
        <v>4</v>
      </c>
      <c r="O109" s="950" t="str">
        <f t="shared" si="6"/>
        <v>BAJO</v>
      </c>
      <c r="P109" s="639">
        <v>25</v>
      </c>
      <c r="Q109" s="639">
        <f t="shared" si="7"/>
        <v>100</v>
      </c>
      <c r="R109" s="674" t="str">
        <f t="shared" si="8"/>
        <v>III</v>
      </c>
      <c r="S109" s="246" t="str">
        <f t="shared" si="9"/>
        <v>MEJORABLE</v>
      </c>
      <c r="T109" s="179" t="s">
        <v>26</v>
      </c>
      <c r="U109" s="179" t="s">
        <v>26</v>
      </c>
      <c r="V109" s="161" t="s">
        <v>857</v>
      </c>
      <c r="W109" s="130" t="s">
        <v>3882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2</v>
      </c>
      <c r="N111" s="639">
        <f t="shared" si="5"/>
        <v>4</v>
      </c>
      <c r="O111" s="950" t="str">
        <f t="shared" si="6"/>
        <v>BAJO</v>
      </c>
      <c r="P111" s="639">
        <v>25</v>
      </c>
      <c r="Q111" s="639">
        <f t="shared" si="7"/>
        <v>100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2</v>
      </c>
      <c r="N112" s="953">
        <f t="shared" si="5"/>
        <v>4</v>
      </c>
      <c r="O112" s="957" t="str">
        <f t="shared" si="6"/>
        <v>BAJO</v>
      </c>
      <c r="P112" s="953">
        <v>25</v>
      </c>
      <c r="Q112" s="953">
        <f t="shared" si="7"/>
        <v>100</v>
      </c>
      <c r="R112" s="954" t="str">
        <f t="shared" si="8"/>
        <v>III</v>
      </c>
      <c r="S112" s="269" t="str">
        <f t="shared" si="9"/>
        <v>MEJORABLE</v>
      </c>
      <c r="T112" s="154" t="s">
        <v>13</v>
      </c>
      <c r="U112" s="154" t="s">
        <v>13</v>
      </c>
      <c r="V112" s="154" t="s">
        <v>13</v>
      </c>
      <c r="W112" s="349" t="s">
        <v>2431</v>
      </c>
      <c r="X112" s="212" t="s">
        <v>13</v>
      </c>
    </row>
  </sheetData>
  <mergeCells count="28">
    <mergeCell ref="T7:X7"/>
    <mergeCell ref="C96:D112"/>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C70:D95"/>
    <mergeCell ref="C9:C40"/>
    <mergeCell ref="D9:D23"/>
    <mergeCell ref="E9:E23"/>
    <mergeCell ref="D24:D40"/>
    <mergeCell ref="E24:E40"/>
    <mergeCell ref="C41:C69"/>
    <mergeCell ref="D41:D66"/>
    <mergeCell ref="E41:E66"/>
    <mergeCell ref="D67:D69"/>
    <mergeCell ref="E67:E69"/>
  </mergeCells>
  <conditionalFormatting sqref="S10:S15 S17 S19:S20 S22:S44 S46:S51 S53:S69 S71:S72 S74:S83 S90 S96:S112">
    <cfRule type="containsText" dxfId="1349" priority="46" stopIfTrue="1" operator="containsText" text="MEJORABLE">
      <formula>NOT(ISERROR(SEARCH("MEJORABLE",S10)))</formula>
    </cfRule>
    <cfRule type="containsText" dxfId="1348" priority="47" stopIfTrue="1" operator="containsText" text="ACEPTABLE CON CONTROL ESPECIFICO">
      <formula>NOT(ISERROR(SEARCH("ACEPTABLE CON CONTROL ESPECIFICO",S10)))</formula>
    </cfRule>
    <cfRule type="containsText" dxfId="1347" priority="48" stopIfTrue="1" operator="containsText" text="NO ACEPTABLE">
      <formula>NOT(ISERROR(SEARCH("NO ACEPTABLE",S10)))</formula>
    </cfRule>
  </conditionalFormatting>
  <conditionalFormatting sqref="S89">
    <cfRule type="containsText" dxfId="1346" priority="43" stopIfTrue="1" operator="containsText" text="MEJORABLE">
      <formula>NOT(ISERROR(SEARCH("MEJORABLE",S89)))</formula>
    </cfRule>
    <cfRule type="containsText" dxfId="1345" priority="44" stopIfTrue="1" operator="containsText" text="ACEPTABLE CON CONTROL ESPECIFICO">
      <formula>NOT(ISERROR(SEARCH("ACEPTABLE CON CONTROL ESPECIFICO",S89)))</formula>
    </cfRule>
    <cfRule type="containsText" dxfId="1344" priority="45" stopIfTrue="1" operator="containsText" text="NO ACEPTABLE">
      <formula>NOT(ISERROR(SEARCH("NO ACEPTABLE",S89)))</formula>
    </cfRule>
  </conditionalFormatting>
  <conditionalFormatting sqref="S85">
    <cfRule type="containsText" dxfId="1343" priority="40" stopIfTrue="1" operator="containsText" text="MEJORABLE">
      <formula>NOT(ISERROR(SEARCH("MEJORABLE",S85)))</formula>
    </cfRule>
    <cfRule type="containsText" dxfId="1342" priority="41" stopIfTrue="1" operator="containsText" text="ACEPTABLE CON CONTROL ESPECIFICO">
      <formula>NOT(ISERROR(SEARCH("ACEPTABLE CON CONTROL ESPECIFICO",S85)))</formula>
    </cfRule>
    <cfRule type="containsText" dxfId="1341" priority="42" stopIfTrue="1" operator="containsText" text="NO ACEPTABLE">
      <formula>NOT(ISERROR(SEARCH("NO ACEPTABLE",S85)))</formula>
    </cfRule>
  </conditionalFormatting>
  <conditionalFormatting sqref="S86">
    <cfRule type="containsText" dxfId="1340" priority="37" stopIfTrue="1" operator="containsText" text="MEJORABLE">
      <formula>NOT(ISERROR(SEARCH("MEJORABLE",S86)))</formula>
    </cfRule>
    <cfRule type="containsText" dxfId="1339" priority="38" stopIfTrue="1" operator="containsText" text="ACEPTABLE CON CONTROL ESPECIFICO">
      <formula>NOT(ISERROR(SEARCH("ACEPTABLE CON CONTROL ESPECIFICO",S86)))</formula>
    </cfRule>
    <cfRule type="containsText" dxfId="1338" priority="39" stopIfTrue="1" operator="containsText" text="NO ACEPTABLE">
      <formula>NOT(ISERROR(SEARCH("NO ACEPTABLE",S86)))</formula>
    </cfRule>
  </conditionalFormatting>
  <conditionalFormatting sqref="S87">
    <cfRule type="containsText" dxfId="1337" priority="34" stopIfTrue="1" operator="containsText" text="MEJORABLE">
      <formula>NOT(ISERROR(SEARCH("MEJORABLE",S87)))</formula>
    </cfRule>
    <cfRule type="containsText" dxfId="1336" priority="35" stopIfTrue="1" operator="containsText" text="ACEPTABLE CON CONTROL ESPECIFICO">
      <formula>NOT(ISERROR(SEARCH("ACEPTABLE CON CONTROL ESPECIFICO",S87)))</formula>
    </cfRule>
    <cfRule type="containsText" dxfId="1335" priority="36" stopIfTrue="1" operator="containsText" text="NO ACEPTABLE">
      <formula>NOT(ISERROR(SEARCH("NO ACEPTABLE",S87)))</formula>
    </cfRule>
  </conditionalFormatting>
  <conditionalFormatting sqref="S88">
    <cfRule type="containsText" dxfId="1334" priority="31" stopIfTrue="1" operator="containsText" text="MEJORABLE">
      <formula>NOT(ISERROR(SEARCH("MEJORABLE",S88)))</formula>
    </cfRule>
    <cfRule type="containsText" dxfId="1333" priority="32" stopIfTrue="1" operator="containsText" text="ACEPTABLE CON CONTROL ESPECIFICO">
      <formula>NOT(ISERROR(SEARCH("ACEPTABLE CON CONTROL ESPECIFICO",S88)))</formula>
    </cfRule>
    <cfRule type="containsText" dxfId="1332" priority="33" stopIfTrue="1" operator="containsText" text="NO ACEPTABLE">
      <formula>NOT(ISERROR(SEARCH("NO ACEPTABLE",S88)))</formula>
    </cfRule>
  </conditionalFormatting>
  <conditionalFormatting sqref="S84">
    <cfRule type="containsText" dxfId="1331" priority="28" stopIfTrue="1" operator="containsText" text="MEJORABLE">
      <formula>NOT(ISERROR(SEARCH("MEJORABLE",S84)))</formula>
    </cfRule>
    <cfRule type="containsText" dxfId="1330" priority="29" stopIfTrue="1" operator="containsText" text="ACEPTABLE CON CONTROL ESPECIFICO">
      <formula>NOT(ISERROR(SEARCH("ACEPTABLE CON CONTROL ESPECIFICO",S84)))</formula>
    </cfRule>
    <cfRule type="containsText" dxfId="1329" priority="30" stopIfTrue="1" operator="containsText" text="NO ACEPTABLE">
      <formula>NOT(ISERROR(SEARCH("NO ACEPTABLE",S84)))</formula>
    </cfRule>
  </conditionalFormatting>
  <conditionalFormatting sqref="S16">
    <cfRule type="containsText" dxfId="1328" priority="25" stopIfTrue="1" operator="containsText" text="MEJORABLE">
      <formula>NOT(ISERROR(SEARCH("MEJORABLE",S16)))</formula>
    </cfRule>
    <cfRule type="containsText" dxfId="1327" priority="26" stopIfTrue="1" operator="containsText" text="ACEPTABLE CON CONTROL ESPECIFICO">
      <formula>NOT(ISERROR(SEARCH("ACEPTABLE CON CONTROL ESPECIFICO",S16)))</formula>
    </cfRule>
    <cfRule type="containsText" dxfId="1326" priority="27" stopIfTrue="1" operator="containsText" text="NO ACEPTABLE">
      <formula>NOT(ISERROR(SEARCH("NO ACEPTABLE",S16)))</formula>
    </cfRule>
  </conditionalFormatting>
  <conditionalFormatting sqref="S18">
    <cfRule type="containsText" dxfId="1325" priority="22" stopIfTrue="1" operator="containsText" text="MEJORABLE">
      <formula>NOT(ISERROR(SEARCH("MEJORABLE",S18)))</formula>
    </cfRule>
    <cfRule type="containsText" dxfId="1324" priority="23" stopIfTrue="1" operator="containsText" text="ACEPTABLE CON CONTROL ESPECIFICO">
      <formula>NOT(ISERROR(SEARCH("ACEPTABLE CON CONTROL ESPECIFICO",S18)))</formula>
    </cfRule>
    <cfRule type="containsText" dxfId="1323" priority="24" stopIfTrue="1" operator="containsText" text="NO ACEPTABLE">
      <formula>NOT(ISERROR(SEARCH("NO ACEPTABLE",S18)))</formula>
    </cfRule>
  </conditionalFormatting>
  <conditionalFormatting sqref="S21">
    <cfRule type="containsText" dxfId="1322" priority="19" stopIfTrue="1" operator="containsText" text="MEJORABLE">
      <formula>NOT(ISERROR(SEARCH("MEJORABLE",S21)))</formula>
    </cfRule>
    <cfRule type="containsText" dxfId="1321" priority="20" stopIfTrue="1" operator="containsText" text="ACEPTABLE CON CONTROL ESPECIFICO">
      <formula>NOT(ISERROR(SEARCH("ACEPTABLE CON CONTROL ESPECIFICO",S21)))</formula>
    </cfRule>
    <cfRule type="containsText" dxfId="1320" priority="21" stopIfTrue="1" operator="containsText" text="NO ACEPTABLE">
      <formula>NOT(ISERROR(SEARCH("NO ACEPTABLE",S21)))</formula>
    </cfRule>
  </conditionalFormatting>
  <conditionalFormatting sqref="S45">
    <cfRule type="containsText" dxfId="1319" priority="16" stopIfTrue="1" operator="containsText" text="MEJORABLE">
      <formula>NOT(ISERROR(SEARCH("MEJORABLE",S45)))</formula>
    </cfRule>
    <cfRule type="containsText" dxfId="1318" priority="17" stopIfTrue="1" operator="containsText" text="ACEPTABLE CON CONTROL ESPECIFICO">
      <formula>NOT(ISERROR(SEARCH("ACEPTABLE CON CONTROL ESPECIFICO",S45)))</formula>
    </cfRule>
    <cfRule type="containsText" dxfId="1317" priority="18" stopIfTrue="1" operator="containsText" text="NO ACEPTABLE">
      <formula>NOT(ISERROR(SEARCH("NO ACEPTABLE",S45)))</formula>
    </cfRule>
  </conditionalFormatting>
  <conditionalFormatting sqref="S52">
    <cfRule type="containsText" dxfId="1316" priority="13" stopIfTrue="1" operator="containsText" text="MEJORABLE">
      <formula>NOT(ISERROR(SEARCH("MEJORABLE",S52)))</formula>
    </cfRule>
    <cfRule type="containsText" dxfId="1315" priority="14" stopIfTrue="1" operator="containsText" text="ACEPTABLE CON CONTROL ESPECIFICO">
      <formula>NOT(ISERROR(SEARCH("ACEPTABLE CON CONTROL ESPECIFICO",S52)))</formula>
    </cfRule>
    <cfRule type="containsText" dxfId="1314" priority="15" stopIfTrue="1" operator="containsText" text="NO ACEPTABLE">
      <formula>NOT(ISERROR(SEARCH("NO ACEPTABLE",S52)))</formula>
    </cfRule>
  </conditionalFormatting>
  <conditionalFormatting sqref="S70">
    <cfRule type="containsText" dxfId="1313" priority="10" stopIfTrue="1" operator="containsText" text="MEJORABLE">
      <formula>NOT(ISERROR(SEARCH("MEJORABLE",S70)))</formula>
    </cfRule>
    <cfRule type="containsText" dxfId="1312" priority="11" stopIfTrue="1" operator="containsText" text="ACEPTABLE CON CONTROL ESPECIFICO">
      <formula>NOT(ISERROR(SEARCH("ACEPTABLE CON CONTROL ESPECIFICO",S70)))</formula>
    </cfRule>
    <cfRule type="containsText" dxfId="1311" priority="12" stopIfTrue="1" operator="containsText" text="NO ACEPTABLE">
      <formula>NOT(ISERROR(SEARCH("NO ACEPTABLE",S70)))</formula>
    </cfRule>
  </conditionalFormatting>
  <conditionalFormatting sqref="S73">
    <cfRule type="containsText" dxfId="1310" priority="7" stopIfTrue="1" operator="containsText" text="MEJORABLE">
      <formula>NOT(ISERROR(SEARCH("MEJORABLE",S73)))</formula>
    </cfRule>
    <cfRule type="containsText" dxfId="1309" priority="8" stopIfTrue="1" operator="containsText" text="ACEPTABLE CON CONTROL ESPECIFICO">
      <formula>NOT(ISERROR(SEARCH("ACEPTABLE CON CONTROL ESPECIFICO",S73)))</formula>
    </cfRule>
    <cfRule type="containsText" dxfId="1308" priority="9" stopIfTrue="1" operator="containsText" text="NO ACEPTABLE">
      <formula>NOT(ISERROR(SEARCH("NO ACEPTABLE",S73)))</formula>
    </cfRule>
  </conditionalFormatting>
  <conditionalFormatting sqref="S91:S95">
    <cfRule type="containsText" dxfId="1307" priority="4" stopIfTrue="1" operator="containsText" text="MEJORABLE">
      <formula>NOT(ISERROR(SEARCH("MEJORABLE",S91)))</formula>
    </cfRule>
    <cfRule type="containsText" dxfId="1306" priority="5" stopIfTrue="1" operator="containsText" text="ACEPTABLE CON CONTROL ESPECIFICO">
      <formula>NOT(ISERROR(SEARCH("ACEPTABLE CON CONTROL ESPECIFICO",S91)))</formula>
    </cfRule>
    <cfRule type="containsText" dxfId="1305" priority="6" stopIfTrue="1" operator="containsText" text="NO ACEPTABLE">
      <formula>NOT(ISERROR(SEARCH("NO ACEPTABLE",S91)))</formula>
    </cfRule>
  </conditionalFormatting>
  <conditionalFormatting sqref="S9">
    <cfRule type="containsText" dxfId="1304" priority="1" stopIfTrue="1" operator="containsText" text="MEJORABLE">
      <formula>NOT(ISERROR(SEARCH("MEJORABLE",S9)))</formula>
    </cfRule>
    <cfRule type="containsText" dxfId="1303" priority="2" stopIfTrue="1" operator="containsText" text="ACEPTABLE CON CONTROL ESPECIFICO">
      <formula>NOT(ISERROR(SEARCH("ACEPTABLE CON CONTROL ESPECIFICO",S9)))</formula>
    </cfRule>
    <cfRule type="containsText" dxfId="130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6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600-000001000000}">
          <x14:formula1>
            <xm:f>'D. NIVEL DE EXPOSICIÓN'!$D$8:$D$15</xm:f>
          </x14:formula1>
          <xm:sqref>M9:M112</xm:sqref>
        </x14:dataValidation>
        <x14:dataValidation type="list" allowBlank="1" showInputMessage="1" showErrorMessage="1" prompt="10 = Muy Alto_x000a_6 = Alto_x000a_2 = Medio_x000a_0 = Bajo" xr:uid="{00000000-0002-0000-3600-000002000000}">
          <x14:formula1>
            <xm:f>'C. NIVEL DE DEFICIENCIA'!$C$8:$C$17</xm:f>
          </x14:formula1>
          <xm:sqref>L9:L112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14"/>
  <dimension ref="C1:X112"/>
  <sheetViews>
    <sheetView view="pageBreakPreview" zoomScale="20" zoomScaleNormal="10" zoomScaleSheetLayoutView="20" workbookViewId="0">
      <selection activeCell="H15" sqref="H15"/>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127.6640625" style="169" customWidth="1"/>
    <col min="7" max="7" width="53.44140625" style="335"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31.66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860">
        <v>43518</v>
      </c>
      <c r="E5" s="860">
        <v>43533</v>
      </c>
      <c r="F5" s="860">
        <v>43710</v>
      </c>
      <c r="G5" s="860">
        <v>43719</v>
      </c>
      <c r="H5" s="860">
        <v>43732</v>
      </c>
      <c r="I5" s="860">
        <v>43768</v>
      </c>
      <c r="J5" s="860">
        <v>44034</v>
      </c>
      <c r="K5" s="860">
        <v>44295</v>
      </c>
      <c r="L5" s="860">
        <v>44708</v>
      </c>
      <c r="M5" s="860">
        <v>45114</v>
      </c>
      <c r="N5" s="860">
        <v>45471</v>
      </c>
      <c r="O5" s="190"/>
      <c r="P5" s="190"/>
      <c r="Q5" s="190"/>
      <c r="R5" s="190"/>
      <c r="S5" s="187"/>
      <c r="T5" s="249"/>
      <c r="U5" s="1405"/>
      <c r="V5" s="1405"/>
      <c r="W5" s="1406"/>
      <c r="X5" s="1407"/>
    </row>
    <row r="6" spans="3:24" ht="86.25" customHeight="1">
      <c r="C6" s="1485" t="s">
        <v>128</v>
      </c>
      <c r="D6" s="1486"/>
      <c r="E6" s="1590" t="s">
        <v>2474</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3885</v>
      </c>
      <c r="E9" s="1440" t="s">
        <v>6</v>
      </c>
      <c r="F9" s="34" t="s">
        <v>2266</v>
      </c>
      <c r="G9" s="363" t="s">
        <v>8</v>
      </c>
      <c r="H9" s="179" t="s">
        <v>188</v>
      </c>
      <c r="I9" s="416" t="s">
        <v>11</v>
      </c>
      <c r="J9" s="416" t="s">
        <v>11</v>
      </c>
      <c r="K9" s="416" t="s">
        <v>189</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15" t="s">
        <v>195</v>
      </c>
      <c r="H11" s="5" t="s">
        <v>197</v>
      </c>
      <c r="I11" s="552" t="s">
        <v>858</v>
      </c>
      <c r="J11" s="552" t="s">
        <v>196</v>
      </c>
      <c r="K11" s="552" t="s">
        <v>1338</v>
      </c>
      <c r="L11" s="472">
        <v>2</v>
      </c>
      <c r="M11" s="472">
        <v>4</v>
      </c>
      <c r="N11" s="639">
        <f t="shared" si="0"/>
        <v>8</v>
      </c>
      <c r="O11" s="950" t="str">
        <f t="shared" si="1"/>
        <v>MEDIO</v>
      </c>
      <c r="P11" s="639">
        <v>10</v>
      </c>
      <c r="Q11" s="639">
        <f t="shared" si="2"/>
        <v>80</v>
      </c>
      <c r="R11" s="674" t="str">
        <f t="shared" si="3"/>
        <v>III</v>
      </c>
      <c r="S11" s="246" t="str">
        <f t="shared" si="4"/>
        <v>MEJORABLE</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6</v>
      </c>
      <c r="M14" s="472">
        <v>4</v>
      </c>
      <c r="N14" s="639">
        <f t="shared" si="0"/>
        <v>24</v>
      </c>
      <c r="O14" s="950" t="str">
        <f t="shared" si="1"/>
        <v>MUY ALTO</v>
      </c>
      <c r="P14" s="639">
        <v>10</v>
      </c>
      <c r="Q14" s="639">
        <f t="shared" si="2"/>
        <v>240</v>
      </c>
      <c r="R14" s="674" t="str">
        <f t="shared" si="3"/>
        <v>II</v>
      </c>
      <c r="S14" s="246" t="str">
        <f t="shared" si="4"/>
        <v>ACEPTABLE CON CONTROL ESPECIFICO</v>
      </c>
      <c r="T14" s="161" t="s">
        <v>91</v>
      </c>
      <c r="U14" s="161" t="s">
        <v>91</v>
      </c>
      <c r="V14" s="161" t="s">
        <v>91</v>
      </c>
      <c r="W14" s="124" t="s">
        <v>2342</v>
      </c>
      <c r="X14" s="24" t="s">
        <v>1341</v>
      </c>
    </row>
    <row r="15" spans="3:24" ht="400.2" customHeight="1">
      <c r="C15" s="1491"/>
      <c r="D15" s="1492"/>
      <c r="E15" s="1440"/>
      <c r="F15" s="184" t="s">
        <v>2272</v>
      </c>
      <c r="G15" s="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4</v>
      </c>
      <c r="N16" s="639">
        <f t="shared" si="0"/>
        <v>8</v>
      </c>
      <c r="O16" s="950" t="str">
        <f t="shared" si="1"/>
        <v>MEDIO</v>
      </c>
      <c r="P16" s="639">
        <v>10</v>
      </c>
      <c r="Q16" s="639">
        <f t="shared" si="2"/>
        <v>80</v>
      </c>
      <c r="R16" s="674" t="str">
        <f t="shared" si="3"/>
        <v>III</v>
      </c>
      <c r="S16" s="246"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4</v>
      </c>
      <c r="N17" s="639">
        <f t="shared" si="0"/>
        <v>8</v>
      </c>
      <c r="O17" s="950" t="str">
        <f t="shared" si="1"/>
        <v>MEDIO</v>
      </c>
      <c r="P17" s="639">
        <v>10</v>
      </c>
      <c r="Q17" s="639">
        <f t="shared" si="2"/>
        <v>80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4</v>
      </c>
      <c r="N18" s="639">
        <f t="shared" si="0"/>
        <v>8</v>
      </c>
      <c r="O18" s="950" t="str">
        <f t="shared" si="1"/>
        <v>MEDIO</v>
      </c>
      <c r="P18" s="639">
        <v>10</v>
      </c>
      <c r="Q18" s="639">
        <f t="shared" si="2"/>
        <v>80</v>
      </c>
      <c r="R18" s="674" t="str">
        <f t="shared" si="3"/>
        <v>III</v>
      </c>
      <c r="S18" s="246" t="str">
        <f t="shared" si="4"/>
        <v>MEJORABLE</v>
      </c>
      <c r="T18" s="179" t="s">
        <v>13</v>
      </c>
      <c r="U18" s="179" t="s">
        <v>13</v>
      </c>
      <c r="V18" s="179" t="s">
        <v>13</v>
      </c>
      <c r="W18" s="38" t="s">
        <v>2440</v>
      </c>
      <c r="X18" s="183" t="s">
        <v>13</v>
      </c>
    </row>
    <row r="19" spans="3:24" ht="400.2" customHeight="1">
      <c r="C19" s="1491"/>
      <c r="D19" s="1492"/>
      <c r="E19" s="1440"/>
      <c r="F19" s="184" t="s">
        <v>2276</v>
      </c>
      <c r="G19" s="315" t="s">
        <v>203</v>
      </c>
      <c r="H19" s="5" t="s">
        <v>1342</v>
      </c>
      <c r="I19" s="552" t="s">
        <v>11</v>
      </c>
      <c r="J19" s="552" t="s">
        <v>196</v>
      </c>
      <c r="K19" s="552" t="s">
        <v>1338</v>
      </c>
      <c r="L19" s="472">
        <v>2</v>
      </c>
      <c r="M19" s="472">
        <v>4</v>
      </c>
      <c r="N19" s="639">
        <f t="shared" si="0"/>
        <v>8</v>
      </c>
      <c r="O19" s="950" t="str">
        <f t="shared" si="1"/>
        <v>MEDIO</v>
      </c>
      <c r="P19" s="639">
        <v>10</v>
      </c>
      <c r="Q19" s="639">
        <f t="shared" si="2"/>
        <v>80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15" t="s">
        <v>1344</v>
      </c>
      <c r="H20" s="184" t="s">
        <v>1345</v>
      </c>
      <c r="I20" s="552" t="s">
        <v>11</v>
      </c>
      <c r="J20" s="552" t="s">
        <v>196</v>
      </c>
      <c r="K20" s="552" t="s">
        <v>859</v>
      </c>
      <c r="L20" s="472">
        <v>2</v>
      </c>
      <c r="M20" s="472">
        <v>4</v>
      </c>
      <c r="N20" s="639">
        <f t="shared" si="0"/>
        <v>8</v>
      </c>
      <c r="O20" s="950" t="str">
        <f t="shared" si="1"/>
        <v>MEDIO</v>
      </c>
      <c r="P20" s="639">
        <v>10</v>
      </c>
      <c r="Q20" s="639">
        <f t="shared" si="2"/>
        <v>80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15" t="s">
        <v>86</v>
      </c>
      <c r="H21" s="184" t="s">
        <v>1347</v>
      </c>
      <c r="I21" s="5" t="s">
        <v>11</v>
      </c>
      <c r="J21" s="5" t="s">
        <v>196</v>
      </c>
      <c r="K21" s="5" t="s">
        <v>196</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1348</v>
      </c>
      <c r="W21" s="318" t="s">
        <v>275</v>
      </c>
      <c r="X21" s="183" t="s">
        <v>190</v>
      </c>
    </row>
    <row r="22" spans="3:24" ht="400.2" customHeight="1">
      <c r="C22" s="1491"/>
      <c r="D22" s="1492"/>
      <c r="E22" s="1440"/>
      <c r="F22" s="184" t="s">
        <v>2279</v>
      </c>
      <c r="G22" s="315" t="s">
        <v>86</v>
      </c>
      <c r="H22" s="184" t="s">
        <v>1347</v>
      </c>
      <c r="I22" s="552" t="s">
        <v>11</v>
      </c>
      <c r="J22" s="552" t="s">
        <v>196</v>
      </c>
      <c r="K22" s="552" t="s">
        <v>196</v>
      </c>
      <c r="L22" s="472">
        <v>2</v>
      </c>
      <c r="M22" s="472">
        <v>4</v>
      </c>
      <c r="N22" s="639">
        <f t="shared" si="0"/>
        <v>8</v>
      </c>
      <c r="O22" s="950" t="str">
        <f t="shared" si="1"/>
        <v>MEDIO</v>
      </c>
      <c r="P22" s="639">
        <v>10</v>
      </c>
      <c r="Q22" s="639">
        <f t="shared" si="2"/>
        <v>80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 t="s">
        <v>86</v>
      </c>
      <c r="H23" s="5" t="s">
        <v>1349</v>
      </c>
      <c r="I23" s="417" t="s">
        <v>11</v>
      </c>
      <c r="J23" s="417" t="s">
        <v>11</v>
      </c>
      <c r="K23" s="417" t="s">
        <v>1350</v>
      </c>
      <c r="L23" s="472">
        <v>2</v>
      </c>
      <c r="M23" s="472">
        <v>4</v>
      </c>
      <c r="N23" s="639">
        <f t="shared" si="0"/>
        <v>8</v>
      </c>
      <c r="O23" s="950" t="str">
        <f t="shared" si="1"/>
        <v>MEDIO</v>
      </c>
      <c r="P23" s="639">
        <v>10</v>
      </c>
      <c r="Q23" s="639">
        <f t="shared" si="2"/>
        <v>80</v>
      </c>
      <c r="R23" s="674" t="str">
        <f t="shared" si="3"/>
        <v>III</v>
      </c>
      <c r="S23" s="246" t="str">
        <f t="shared" si="4"/>
        <v>MEJORABLE</v>
      </c>
      <c r="T23" s="161" t="s">
        <v>91</v>
      </c>
      <c r="U23" s="161" t="s">
        <v>91</v>
      </c>
      <c r="V23" s="161" t="s">
        <v>91</v>
      </c>
      <c r="W23" s="551" t="s">
        <v>2351</v>
      </c>
      <c r="X23" s="25" t="s">
        <v>13</v>
      </c>
    </row>
    <row r="24" spans="3:24" ht="400.2" customHeight="1">
      <c r="C24" s="1491"/>
      <c r="D24" s="1493" t="s">
        <v>3921</v>
      </c>
      <c r="E24" s="1440" t="s">
        <v>6</v>
      </c>
      <c r="F24" s="184" t="s">
        <v>2269</v>
      </c>
      <c r="G24" s="315" t="s">
        <v>195</v>
      </c>
      <c r="H24" s="5" t="s">
        <v>197</v>
      </c>
      <c r="I24" s="552" t="s">
        <v>858</v>
      </c>
      <c r="J24" s="552" t="s">
        <v>196</v>
      </c>
      <c r="K24" s="552" t="s">
        <v>1338</v>
      </c>
      <c r="L24" s="472">
        <v>2</v>
      </c>
      <c r="M24" s="472">
        <v>4</v>
      </c>
      <c r="N24" s="639">
        <f t="shared" si="0"/>
        <v>8</v>
      </c>
      <c r="O24" s="950" t="str">
        <f t="shared" si="1"/>
        <v>MEDIO</v>
      </c>
      <c r="P24" s="639">
        <v>10</v>
      </c>
      <c r="Q24" s="639">
        <f t="shared" si="2"/>
        <v>80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6</v>
      </c>
      <c r="M25" s="472">
        <v>4</v>
      </c>
      <c r="N25" s="639">
        <f t="shared" si="0"/>
        <v>24</v>
      </c>
      <c r="O25" s="950" t="str">
        <f t="shared" si="1"/>
        <v>MUY ALTO</v>
      </c>
      <c r="P25" s="639">
        <v>10</v>
      </c>
      <c r="Q25" s="639">
        <f t="shared" si="2"/>
        <v>240</v>
      </c>
      <c r="R25" s="674" t="str">
        <f t="shared" si="3"/>
        <v>II</v>
      </c>
      <c r="S25" s="246" t="str">
        <f t="shared" si="4"/>
        <v>ACEPTABLE CON CONTROL ESPECIFICO</v>
      </c>
      <c r="T25" s="161" t="s">
        <v>91</v>
      </c>
      <c r="U25" s="161" t="s">
        <v>91</v>
      </c>
      <c r="V25" s="161" t="s">
        <v>91</v>
      </c>
      <c r="W25" s="137" t="s">
        <v>2353</v>
      </c>
      <c r="X25" s="24" t="s">
        <v>190</v>
      </c>
    </row>
    <row r="26" spans="3:24" ht="400.2" customHeight="1">
      <c r="C26" s="1491"/>
      <c r="D26" s="1493"/>
      <c r="E26" s="1440"/>
      <c r="F26" s="184" t="s">
        <v>2283</v>
      </c>
      <c r="G26" s="315" t="s">
        <v>20</v>
      </c>
      <c r="H26" s="184" t="s">
        <v>201</v>
      </c>
      <c r="I26" s="552" t="s">
        <v>11</v>
      </c>
      <c r="J26" s="552" t="s">
        <v>196</v>
      </c>
      <c r="K26" s="552" t="s">
        <v>196</v>
      </c>
      <c r="L26" s="472">
        <v>2</v>
      </c>
      <c r="M26" s="472">
        <v>4</v>
      </c>
      <c r="N26" s="639">
        <f t="shared" si="0"/>
        <v>8</v>
      </c>
      <c r="O26" s="950" t="str">
        <f t="shared" si="1"/>
        <v>MEDIO</v>
      </c>
      <c r="P26" s="639">
        <v>10</v>
      </c>
      <c r="Q26" s="639">
        <f t="shared" si="2"/>
        <v>80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185" t="s">
        <v>20</v>
      </c>
      <c r="H27" s="178" t="s">
        <v>1352</v>
      </c>
      <c r="I27" s="409" t="s">
        <v>11</v>
      </c>
      <c r="J27" s="409" t="s">
        <v>11</v>
      </c>
      <c r="K27" s="409" t="s">
        <v>11</v>
      </c>
      <c r="L27" s="472">
        <v>2</v>
      </c>
      <c r="M27" s="472">
        <v>4</v>
      </c>
      <c r="N27" s="639">
        <f t="shared" si="0"/>
        <v>8</v>
      </c>
      <c r="O27" s="950" t="str">
        <f t="shared" si="1"/>
        <v>MEDIO</v>
      </c>
      <c r="P27" s="639">
        <v>10</v>
      </c>
      <c r="Q27" s="639">
        <f t="shared" si="2"/>
        <v>80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15" t="s">
        <v>195</v>
      </c>
      <c r="H28" s="179" t="s">
        <v>194</v>
      </c>
      <c r="I28" s="416" t="s">
        <v>193</v>
      </c>
      <c r="J28" s="416" t="s">
        <v>193</v>
      </c>
      <c r="K28" s="416" t="s">
        <v>193</v>
      </c>
      <c r="L28" s="472">
        <v>2</v>
      </c>
      <c r="M28" s="472">
        <v>4</v>
      </c>
      <c r="N28" s="639">
        <f t="shared" si="0"/>
        <v>8</v>
      </c>
      <c r="O28" s="950" t="str">
        <f t="shared" si="1"/>
        <v>MEDIO</v>
      </c>
      <c r="P28" s="639">
        <v>10</v>
      </c>
      <c r="Q28" s="639">
        <f t="shared" si="2"/>
        <v>80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10</v>
      </c>
      <c r="Q29" s="639">
        <f t="shared" si="2"/>
        <v>80</v>
      </c>
      <c r="R29" s="674" t="str">
        <f t="shared" si="3"/>
        <v>III</v>
      </c>
      <c r="S29" s="246" t="str">
        <f t="shared" si="4"/>
        <v>MEJORABLE</v>
      </c>
      <c r="T29" s="161" t="s">
        <v>91</v>
      </c>
      <c r="U29" s="161" t="s">
        <v>91</v>
      </c>
      <c r="V29" s="161" t="s">
        <v>91</v>
      </c>
      <c r="W29" s="124" t="s">
        <v>2357</v>
      </c>
      <c r="X29" s="24" t="s">
        <v>1341</v>
      </c>
    </row>
    <row r="30" spans="3:24" ht="400.2" customHeight="1">
      <c r="C30" s="1491"/>
      <c r="D30" s="1493"/>
      <c r="E30" s="1440"/>
      <c r="F30" s="178" t="s">
        <v>2358</v>
      </c>
      <c r="G30" s="185" t="s">
        <v>1242</v>
      </c>
      <c r="H30" s="178" t="s">
        <v>1346</v>
      </c>
      <c r="I30" s="409" t="s">
        <v>11</v>
      </c>
      <c r="J30" s="409" t="s">
        <v>11</v>
      </c>
      <c r="K30" s="417" t="s">
        <v>204</v>
      </c>
      <c r="L30" s="472">
        <v>6</v>
      </c>
      <c r="M30" s="472">
        <v>4</v>
      </c>
      <c r="N30" s="639">
        <f t="shared" si="0"/>
        <v>24</v>
      </c>
      <c r="O30" s="950" t="str">
        <f t="shared" si="1"/>
        <v>MUY ALTO</v>
      </c>
      <c r="P30" s="639">
        <v>10</v>
      </c>
      <c r="Q30" s="639">
        <f t="shared" si="2"/>
        <v>240</v>
      </c>
      <c r="R30" s="674" t="str">
        <f t="shared" si="3"/>
        <v>II</v>
      </c>
      <c r="S30" s="246" t="str">
        <f t="shared" si="4"/>
        <v>ACEPTABLE CON CONTROL ESPECIFICO</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6</v>
      </c>
      <c r="M31" s="472">
        <v>4</v>
      </c>
      <c r="N31" s="639">
        <f t="shared" si="0"/>
        <v>24</v>
      </c>
      <c r="O31" s="950" t="str">
        <f t="shared" si="1"/>
        <v>MUY ALTO</v>
      </c>
      <c r="P31" s="639">
        <v>10</v>
      </c>
      <c r="Q31" s="639">
        <f t="shared" si="2"/>
        <v>240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15" t="s">
        <v>20</v>
      </c>
      <c r="H33" s="184" t="s">
        <v>1354</v>
      </c>
      <c r="I33" s="552" t="s">
        <v>11</v>
      </c>
      <c r="J33" s="552" t="s">
        <v>196</v>
      </c>
      <c r="K33" s="552" t="s">
        <v>196</v>
      </c>
      <c r="L33" s="472">
        <v>2</v>
      </c>
      <c r="M33" s="472">
        <v>4</v>
      </c>
      <c r="N33" s="639">
        <f t="shared" si="0"/>
        <v>8</v>
      </c>
      <c r="O33" s="950" t="str">
        <f t="shared" si="1"/>
        <v>MEDIO</v>
      </c>
      <c r="P33" s="639">
        <v>10</v>
      </c>
      <c r="Q33" s="639">
        <f t="shared" si="2"/>
        <v>80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185" t="s">
        <v>219</v>
      </c>
      <c r="H34" s="178" t="s">
        <v>220</v>
      </c>
      <c r="I34" s="409" t="s">
        <v>1355</v>
      </c>
      <c r="J34" s="409" t="s">
        <v>11</v>
      </c>
      <c r="K34" s="416" t="s">
        <v>1356</v>
      </c>
      <c r="L34" s="472">
        <v>2</v>
      </c>
      <c r="M34" s="472">
        <v>4</v>
      </c>
      <c r="N34" s="639">
        <f t="shared" si="0"/>
        <v>8</v>
      </c>
      <c r="O34" s="950" t="str">
        <f t="shared" si="1"/>
        <v>MEDIO</v>
      </c>
      <c r="P34" s="639">
        <v>10</v>
      </c>
      <c r="Q34" s="639">
        <f t="shared" si="2"/>
        <v>80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6</v>
      </c>
      <c r="M35" s="472">
        <v>4</v>
      </c>
      <c r="N35" s="639">
        <f t="shared" si="0"/>
        <v>24</v>
      </c>
      <c r="O35" s="950" t="str">
        <f t="shared" si="1"/>
        <v>MUY ALTO</v>
      </c>
      <c r="P35" s="639">
        <v>10</v>
      </c>
      <c r="Q35" s="639">
        <f t="shared" si="2"/>
        <v>240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185" t="s">
        <v>219</v>
      </c>
      <c r="H37" s="178" t="s">
        <v>220</v>
      </c>
      <c r="I37" s="409" t="s">
        <v>1355</v>
      </c>
      <c r="J37" s="409" t="s">
        <v>11</v>
      </c>
      <c r="K37" s="416" t="s">
        <v>1356</v>
      </c>
      <c r="L37" s="472">
        <v>2</v>
      </c>
      <c r="M37" s="472">
        <v>4</v>
      </c>
      <c r="N37" s="639">
        <f t="shared" si="0"/>
        <v>8</v>
      </c>
      <c r="O37" s="950" t="str">
        <f t="shared" si="1"/>
        <v>MEDIO</v>
      </c>
      <c r="P37" s="639">
        <v>10</v>
      </c>
      <c r="Q37" s="639">
        <f t="shared" si="2"/>
        <v>80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 t="s">
        <v>86</v>
      </c>
      <c r="H38" s="5" t="s">
        <v>1349</v>
      </c>
      <c r="I38" s="417" t="s">
        <v>11</v>
      </c>
      <c r="J38" s="417" t="s">
        <v>11</v>
      </c>
      <c r="K38" s="417" t="s">
        <v>1350</v>
      </c>
      <c r="L38" s="472">
        <v>2</v>
      </c>
      <c r="M38" s="472">
        <v>4</v>
      </c>
      <c r="N38" s="639">
        <f t="shared" si="0"/>
        <v>8</v>
      </c>
      <c r="O38" s="950" t="str">
        <f t="shared" si="1"/>
        <v>MEDIO</v>
      </c>
      <c r="P38" s="639">
        <v>10</v>
      </c>
      <c r="Q38" s="639">
        <f t="shared" si="2"/>
        <v>80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185" t="s">
        <v>1216</v>
      </c>
      <c r="H39" s="178" t="s">
        <v>270</v>
      </c>
      <c r="I39" s="409" t="s">
        <v>1355</v>
      </c>
      <c r="J39" s="409" t="s">
        <v>11</v>
      </c>
      <c r="K39" s="417" t="s">
        <v>271</v>
      </c>
      <c r="L39" s="472">
        <v>2</v>
      </c>
      <c r="M39" s="472">
        <v>4</v>
      </c>
      <c r="N39" s="639">
        <f t="shared" si="0"/>
        <v>8</v>
      </c>
      <c r="O39" s="950" t="str">
        <f t="shared" si="1"/>
        <v>MEDIO</v>
      </c>
      <c r="P39" s="639">
        <v>10</v>
      </c>
      <c r="Q39" s="639">
        <f t="shared" si="2"/>
        <v>80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15" t="s">
        <v>20</v>
      </c>
      <c r="H40" s="184" t="s">
        <v>1354</v>
      </c>
      <c r="I40" s="552" t="s">
        <v>11</v>
      </c>
      <c r="J40" s="552" t="s">
        <v>196</v>
      </c>
      <c r="K40" s="552" t="s">
        <v>196</v>
      </c>
      <c r="L40" s="472">
        <v>2</v>
      </c>
      <c r="M40" s="472">
        <v>4</v>
      </c>
      <c r="N40" s="639">
        <f t="shared" si="0"/>
        <v>8</v>
      </c>
      <c r="O40" s="950" t="str">
        <f t="shared" si="1"/>
        <v>MEDIO</v>
      </c>
      <c r="P40" s="639">
        <v>10</v>
      </c>
      <c r="Q40" s="639">
        <f t="shared" si="2"/>
        <v>80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3922</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15" t="s">
        <v>203</v>
      </c>
      <c r="H42" s="5" t="s">
        <v>1342</v>
      </c>
      <c r="I42" s="552" t="s">
        <v>11</v>
      </c>
      <c r="J42" s="552" t="s">
        <v>196</v>
      </c>
      <c r="K42" s="552" t="s">
        <v>196</v>
      </c>
      <c r="L42" s="472">
        <v>2</v>
      </c>
      <c r="M42" s="472">
        <v>4</v>
      </c>
      <c r="N42" s="639">
        <f t="shared" si="0"/>
        <v>8</v>
      </c>
      <c r="O42" s="950" t="str">
        <f t="shared" si="1"/>
        <v>MEDIO</v>
      </c>
      <c r="P42" s="639">
        <v>10</v>
      </c>
      <c r="Q42" s="639">
        <f t="shared" si="2"/>
        <v>80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 t="s">
        <v>20</v>
      </c>
      <c r="H43" s="5" t="s">
        <v>199</v>
      </c>
      <c r="I43" s="552" t="s">
        <v>11</v>
      </c>
      <c r="J43" s="552" t="s">
        <v>196</v>
      </c>
      <c r="K43" s="552" t="s">
        <v>196</v>
      </c>
      <c r="L43" s="472">
        <v>2</v>
      </c>
      <c r="M43" s="472">
        <v>4</v>
      </c>
      <c r="N43" s="639">
        <f t="shared" si="0"/>
        <v>8</v>
      </c>
      <c r="O43" s="950" t="str">
        <f t="shared" si="1"/>
        <v>MEDIO</v>
      </c>
      <c r="P43" s="639">
        <v>10</v>
      </c>
      <c r="Q43" s="639">
        <f t="shared" si="2"/>
        <v>80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 t="s">
        <v>20</v>
      </c>
      <c r="H44" s="179" t="s">
        <v>1362</v>
      </c>
      <c r="I44" s="416" t="s">
        <v>11</v>
      </c>
      <c r="J44" s="416" t="s">
        <v>11</v>
      </c>
      <c r="K44" s="552" t="s">
        <v>196</v>
      </c>
      <c r="L44" s="472">
        <v>2</v>
      </c>
      <c r="M44" s="472">
        <v>4</v>
      </c>
      <c r="N44" s="639">
        <f t="shared" si="0"/>
        <v>8</v>
      </c>
      <c r="O44" s="950" t="str">
        <f t="shared" si="1"/>
        <v>MEDIO</v>
      </c>
      <c r="P44" s="639">
        <v>10</v>
      </c>
      <c r="Q44" s="639">
        <f t="shared" si="2"/>
        <v>80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4</v>
      </c>
      <c r="N45" s="639">
        <f t="shared" si="0"/>
        <v>8</v>
      </c>
      <c r="O45" s="950" t="str">
        <f t="shared" si="1"/>
        <v>MEDIO</v>
      </c>
      <c r="P45" s="639">
        <v>10</v>
      </c>
      <c r="Q45" s="639">
        <f t="shared" si="2"/>
        <v>80</v>
      </c>
      <c r="R45" s="674" t="str">
        <f t="shared" si="3"/>
        <v>III</v>
      </c>
      <c r="S45" s="246" t="str">
        <f t="shared" si="4"/>
        <v>MEJORABLE</v>
      </c>
      <c r="T45" s="179" t="s">
        <v>91</v>
      </c>
      <c r="U45" s="179" t="s">
        <v>91</v>
      </c>
      <c r="V45" s="179" t="s">
        <v>91</v>
      </c>
      <c r="W45" s="316" t="s">
        <v>2444</v>
      </c>
      <c r="X45" s="320" t="s">
        <v>166</v>
      </c>
    </row>
    <row r="46" spans="3:24" ht="400.2" customHeight="1">
      <c r="C46" s="1441"/>
      <c r="D46" s="1752"/>
      <c r="E46" s="1440"/>
      <c r="F46" s="184" t="s">
        <v>2288</v>
      </c>
      <c r="G46" s="315" t="s">
        <v>20</v>
      </c>
      <c r="H46" s="184" t="s">
        <v>1354</v>
      </c>
      <c r="I46" s="552" t="s">
        <v>11</v>
      </c>
      <c r="J46" s="552" t="s">
        <v>196</v>
      </c>
      <c r="K46" s="552" t="s">
        <v>196</v>
      </c>
      <c r="L46" s="472">
        <v>2</v>
      </c>
      <c r="M46" s="472">
        <v>4</v>
      </c>
      <c r="N46" s="639">
        <f t="shared" si="0"/>
        <v>8</v>
      </c>
      <c r="O46" s="950" t="str">
        <f t="shared" si="1"/>
        <v>MEDIO</v>
      </c>
      <c r="P46" s="639">
        <v>10</v>
      </c>
      <c r="Q46" s="639">
        <f t="shared" si="2"/>
        <v>80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15" t="s">
        <v>86</v>
      </c>
      <c r="H47" s="184" t="s">
        <v>1347</v>
      </c>
      <c r="I47" s="552" t="s">
        <v>11</v>
      </c>
      <c r="J47" s="552" t="s">
        <v>196</v>
      </c>
      <c r="K47" s="552" t="s">
        <v>196</v>
      </c>
      <c r="L47" s="472">
        <v>2</v>
      </c>
      <c r="M47" s="472">
        <v>4</v>
      </c>
      <c r="N47" s="639">
        <f t="shared" si="0"/>
        <v>8</v>
      </c>
      <c r="O47" s="950" t="str">
        <f t="shared" si="1"/>
        <v>MEDIO</v>
      </c>
      <c r="P47" s="639">
        <v>10</v>
      </c>
      <c r="Q47" s="639">
        <f t="shared" si="2"/>
        <v>80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15" t="s">
        <v>203</v>
      </c>
      <c r="H48" s="5" t="s">
        <v>214</v>
      </c>
      <c r="I48" s="552" t="s">
        <v>11</v>
      </c>
      <c r="J48" s="552" t="s">
        <v>196</v>
      </c>
      <c r="K48" s="552" t="s">
        <v>1338</v>
      </c>
      <c r="L48" s="472">
        <v>2</v>
      </c>
      <c r="M48" s="472">
        <v>4</v>
      </c>
      <c r="N48" s="639">
        <f t="shared" si="0"/>
        <v>8</v>
      </c>
      <c r="O48" s="950" t="str">
        <f t="shared" si="1"/>
        <v>MEDIO</v>
      </c>
      <c r="P48" s="639">
        <v>10</v>
      </c>
      <c r="Q48" s="639">
        <f t="shared" si="2"/>
        <v>80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 t="s">
        <v>20</v>
      </c>
      <c r="H49" s="5" t="s">
        <v>1364</v>
      </c>
      <c r="I49" s="417" t="s">
        <v>11</v>
      </c>
      <c r="J49" s="417" t="s">
        <v>11</v>
      </c>
      <c r="K49" s="417" t="s">
        <v>11</v>
      </c>
      <c r="L49" s="472">
        <v>2</v>
      </c>
      <c r="M49" s="472">
        <v>4</v>
      </c>
      <c r="N49" s="639">
        <f t="shared" si="0"/>
        <v>8</v>
      </c>
      <c r="O49" s="950" t="str">
        <f t="shared" si="1"/>
        <v>MEDIO</v>
      </c>
      <c r="P49" s="639">
        <v>10</v>
      </c>
      <c r="Q49" s="639">
        <f t="shared" si="2"/>
        <v>80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4</v>
      </c>
      <c r="N50" s="639">
        <f t="shared" si="0"/>
        <v>8</v>
      </c>
      <c r="O50" s="950" t="str">
        <f t="shared" si="1"/>
        <v>MEDIO</v>
      </c>
      <c r="P50" s="639">
        <v>10</v>
      </c>
      <c r="Q50" s="639">
        <f t="shared" si="2"/>
        <v>80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15" t="s">
        <v>20</v>
      </c>
      <c r="H51" s="184" t="s">
        <v>212</v>
      </c>
      <c r="I51" s="552" t="s">
        <v>11</v>
      </c>
      <c r="J51" s="552" t="s">
        <v>196</v>
      </c>
      <c r="K51" s="552" t="s">
        <v>196</v>
      </c>
      <c r="L51" s="472">
        <v>2</v>
      </c>
      <c r="M51" s="472">
        <v>4</v>
      </c>
      <c r="N51" s="639">
        <f t="shared" si="0"/>
        <v>8</v>
      </c>
      <c r="O51" s="950" t="str">
        <f t="shared" si="1"/>
        <v>MEDIO</v>
      </c>
      <c r="P51" s="639">
        <v>10</v>
      </c>
      <c r="Q51" s="639">
        <f t="shared" si="2"/>
        <v>80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38" t="s">
        <v>2446</v>
      </c>
      <c r="X52" s="311" t="s">
        <v>38</v>
      </c>
    </row>
    <row r="53" spans="3:24" ht="400.2" customHeight="1">
      <c r="C53" s="1441"/>
      <c r="D53" s="1752"/>
      <c r="E53" s="1440"/>
      <c r="F53" s="188" t="s">
        <v>2303</v>
      </c>
      <c r="G53" s="185" t="s">
        <v>8</v>
      </c>
      <c r="H53" s="178" t="s">
        <v>504</v>
      </c>
      <c r="I53" s="409" t="s">
        <v>11</v>
      </c>
      <c r="J53" s="409" t="s">
        <v>11</v>
      </c>
      <c r="K53" s="409" t="s">
        <v>1367</v>
      </c>
      <c r="L53" s="472">
        <v>6</v>
      </c>
      <c r="M53" s="472">
        <v>4</v>
      </c>
      <c r="N53" s="639">
        <f t="shared" si="0"/>
        <v>24</v>
      </c>
      <c r="O53" s="950" t="str">
        <f t="shared" si="1"/>
        <v>MUY ALTO</v>
      </c>
      <c r="P53" s="639">
        <v>10</v>
      </c>
      <c r="Q53" s="639">
        <f t="shared" si="2"/>
        <v>240</v>
      </c>
      <c r="R53" s="674" t="str">
        <f t="shared" si="3"/>
        <v>II</v>
      </c>
      <c r="S53" s="246" t="str">
        <f t="shared" si="4"/>
        <v>ACEPTABLE CON CONTROL ESPECIFICO</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4</v>
      </c>
      <c r="N54" s="639">
        <f t="shared" si="0"/>
        <v>8</v>
      </c>
      <c r="O54" s="950" t="str">
        <f t="shared" si="1"/>
        <v>MEDIO</v>
      </c>
      <c r="P54" s="639">
        <v>10</v>
      </c>
      <c r="Q54" s="639">
        <f t="shared" si="2"/>
        <v>80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4</v>
      </c>
      <c r="N55" s="639">
        <f t="shared" si="0"/>
        <v>8</v>
      </c>
      <c r="O55" s="950" t="str">
        <f t="shared" si="1"/>
        <v>MEDIO</v>
      </c>
      <c r="P55" s="639">
        <v>10</v>
      </c>
      <c r="Q55" s="639">
        <f t="shared" si="2"/>
        <v>80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4</v>
      </c>
      <c r="N56" s="639">
        <f t="shared" si="0"/>
        <v>8</v>
      </c>
      <c r="O56" s="950" t="str">
        <f t="shared" si="1"/>
        <v>MEDIO</v>
      </c>
      <c r="P56" s="639">
        <v>10</v>
      </c>
      <c r="Q56" s="639">
        <f t="shared" si="2"/>
        <v>80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185" t="s">
        <v>1242</v>
      </c>
      <c r="H57" s="179" t="s">
        <v>1370</v>
      </c>
      <c r="I57" s="416" t="s">
        <v>196</v>
      </c>
      <c r="J57" s="416" t="s">
        <v>11</v>
      </c>
      <c r="K57" s="416" t="s">
        <v>207</v>
      </c>
      <c r="L57" s="472">
        <v>6</v>
      </c>
      <c r="M57" s="472">
        <v>4</v>
      </c>
      <c r="N57" s="639">
        <f t="shared" si="0"/>
        <v>24</v>
      </c>
      <c r="O57" s="950" t="str">
        <f t="shared" si="1"/>
        <v>MUY ALTO</v>
      </c>
      <c r="P57" s="639">
        <v>10</v>
      </c>
      <c r="Q57" s="639">
        <f t="shared" si="2"/>
        <v>240</v>
      </c>
      <c r="R57" s="674" t="str">
        <f t="shared" si="3"/>
        <v>II</v>
      </c>
      <c r="S57" s="246" t="str">
        <f t="shared" si="4"/>
        <v>ACEPTABLE CON CONTROL ESPECIFICO</v>
      </c>
      <c r="T57" s="161" t="s">
        <v>91</v>
      </c>
      <c r="U57" s="161" t="s">
        <v>91</v>
      </c>
      <c r="V57" s="161" t="s">
        <v>91</v>
      </c>
      <c r="W57" s="130" t="s">
        <v>2393</v>
      </c>
      <c r="X57" s="24" t="s">
        <v>190</v>
      </c>
    </row>
    <row r="58" spans="3:24" ht="400.2" customHeight="1">
      <c r="C58" s="1441"/>
      <c r="D58" s="1752"/>
      <c r="E58" s="1440"/>
      <c r="F58" s="188" t="s">
        <v>2447</v>
      </c>
      <c r="G58" s="3" t="s">
        <v>8</v>
      </c>
      <c r="H58" s="5" t="s">
        <v>1371</v>
      </c>
      <c r="I58" s="416" t="s">
        <v>196</v>
      </c>
      <c r="J58" s="416" t="s">
        <v>11</v>
      </c>
      <c r="K58" s="416" t="s">
        <v>11</v>
      </c>
      <c r="L58" s="472">
        <v>6</v>
      </c>
      <c r="M58" s="472">
        <v>4</v>
      </c>
      <c r="N58" s="639">
        <f t="shared" si="0"/>
        <v>24</v>
      </c>
      <c r="O58" s="950" t="str">
        <f t="shared" si="1"/>
        <v>MUY ALTO</v>
      </c>
      <c r="P58" s="639">
        <v>10</v>
      </c>
      <c r="Q58" s="639">
        <f t="shared" si="2"/>
        <v>240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4</v>
      </c>
      <c r="N59" s="639">
        <f t="shared" si="0"/>
        <v>8</v>
      </c>
      <c r="O59" s="950" t="str">
        <f t="shared" si="1"/>
        <v>MEDIO</v>
      </c>
      <c r="P59" s="639">
        <v>10</v>
      </c>
      <c r="Q59" s="639">
        <f t="shared" si="2"/>
        <v>80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185" t="s">
        <v>33</v>
      </c>
      <c r="H60" s="314" t="s">
        <v>34</v>
      </c>
      <c r="I60" s="409" t="s">
        <v>10</v>
      </c>
      <c r="J60" s="409" t="s">
        <v>10</v>
      </c>
      <c r="K60" s="554" t="s">
        <v>1376</v>
      </c>
      <c r="L60" s="472">
        <v>2</v>
      </c>
      <c r="M60" s="472">
        <v>4</v>
      </c>
      <c r="N60" s="639">
        <f t="shared" si="0"/>
        <v>8</v>
      </c>
      <c r="O60" s="950" t="str">
        <f t="shared" si="1"/>
        <v>MEDIO</v>
      </c>
      <c r="P60" s="639">
        <v>10</v>
      </c>
      <c r="Q60" s="639">
        <f t="shared" si="2"/>
        <v>80</v>
      </c>
      <c r="R60" s="674" t="str">
        <f t="shared" si="3"/>
        <v>III</v>
      </c>
      <c r="S60" s="246" t="str">
        <f t="shared" si="4"/>
        <v>MEJORABLE</v>
      </c>
      <c r="T60" s="161" t="s">
        <v>13</v>
      </c>
      <c r="U60" s="161" t="s">
        <v>13</v>
      </c>
      <c r="V60" s="161" t="s">
        <v>13</v>
      </c>
      <c r="W60" s="142" t="s">
        <v>2397</v>
      </c>
      <c r="X60" s="24" t="s">
        <v>13</v>
      </c>
    </row>
    <row r="61" spans="3:24" ht="400.2" customHeight="1">
      <c r="C61" s="1441"/>
      <c r="D61" s="1752"/>
      <c r="E61" s="1440"/>
      <c r="F61" s="188" t="s">
        <v>2312</v>
      </c>
      <c r="G61" s="185" t="s">
        <v>33</v>
      </c>
      <c r="H61" s="314" t="s">
        <v>34</v>
      </c>
      <c r="I61" s="409" t="s">
        <v>10</v>
      </c>
      <c r="J61" s="409" t="s">
        <v>10</v>
      </c>
      <c r="K61" s="554" t="s">
        <v>1376</v>
      </c>
      <c r="L61" s="472">
        <v>2</v>
      </c>
      <c r="M61" s="472">
        <v>4</v>
      </c>
      <c r="N61" s="639">
        <f t="shared" si="0"/>
        <v>8</v>
      </c>
      <c r="O61" s="950" t="str">
        <f t="shared" si="1"/>
        <v>MEDIO</v>
      </c>
      <c r="P61" s="639">
        <v>10</v>
      </c>
      <c r="Q61" s="639">
        <f t="shared" si="2"/>
        <v>80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4</v>
      </c>
      <c r="N62" s="639">
        <f t="shared" si="0"/>
        <v>8</v>
      </c>
      <c r="O62" s="950" t="str">
        <f t="shared" si="1"/>
        <v>MEDIO</v>
      </c>
      <c r="P62" s="639">
        <v>10</v>
      </c>
      <c r="Q62" s="639">
        <f t="shared" si="2"/>
        <v>80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4</v>
      </c>
      <c r="N65" s="639">
        <f t="shared" si="0"/>
        <v>8</v>
      </c>
      <c r="O65" s="950" t="str">
        <f t="shared" si="1"/>
        <v>MEDIO</v>
      </c>
      <c r="P65" s="639">
        <v>10</v>
      </c>
      <c r="Q65" s="639">
        <f t="shared" si="2"/>
        <v>80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4</v>
      </c>
      <c r="N66" s="639">
        <f t="shared" si="0"/>
        <v>8</v>
      </c>
      <c r="O66" s="950" t="str">
        <f t="shared" si="1"/>
        <v>MEDIO</v>
      </c>
      <c r="P66" s="639">
        <v>10</v>
      </c>
      <c r="Q66" s="639">
        <f t="shared" si="2"/>
        <v>80</v>
      </c>
      <c r="R66" s="674" t="str">
        <f t="shared" si="3"/>
        <v>III</v>
      </c>
      <c r="S66" s="246" t="str">
        <f t="shared" si="4"/>
        <v>MEJORABLE</v>
      </c>
      <c r="T66" s="161" t="s">
        <v>13</v>
      </c>
      <c r="U66" s="161" t="s">
        <v>13</v>
      </c>
      <c r="V66" s="161" t="s">
        <v>13</v>
      </c>
      <c r="W66" s="129" t="s">
        <v>2401</v>
      </c>
      <c r="X66" s="24" t="s">
        <v>13</v>
      </c>
    </row>
    <row r="67" spans="3:24" ht="400.2" customHeight="1">
      <c r="C67" s="1441"/>
      <c r="D67" s="1698" t="s">
        <v>3923</v>
      </c>
      <c r="E67" s="1440" t="s">
        <v>6</v>
      </c>
      <c r="F67" s="184" t="s">
        <v>2292</v>
      </c>
      <c r="G67" s="315" t="s">
        <v>1216</v>
      </c>
      <c r="H67" s="184" t="s">
        <v>200</v>
      </c>
      <c r="I67" s="409" t="s">
        <v>11</v>
      </c>
      <c r="J67" s="409" t="s">
        <v>11</v>
      </c>
      <c r="K67" s="409" t="s">
        <v>11</v>
      </c>
      <c r="L67" s="472">
        <v>2</v>
      </c>
      <c r="M67" s="472">
        <v>4</v>
      </c>
      <c r="N67" s="639">
        <f t="shared" si="0"/>
        <v>8</v>
      </c>
      <c r="O67" s="950" t="str">
        <f t="shared" si="1"/>
        <v>MEDIO</v>
      </c>
      <c r="P67" s="639">
        <v>10</v>
      </c>
      <c r="Q67" s="639">
        <f t="shared" si="2"/>
        <v>80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15" t="s">
        <v>20</v>
      </c>
      <c r="H68" s="184" t="s">
        <v>201</v>
      </c>
      <c r="I68" s="552" t="s">
        <v>11</v>
      </c>
      <c r="J68" s="552" t="s">
        <v>196</v>
      </c>
      <c r="K68" s="552" t="s">
        <v>196</v>
      </c>
      <c r="L68" s="472">
        <v>2</v>
      </c>
      <c r="M68" s="472">
        <v>4</v>
      </c>
      <c r="N68" s="639">
        <f t="shared" si="0"/>
        <v>8</v>
      </c>
      <c r="O68" s="950" t="str">
        <f t="shared" si="1"/>
        <v>MEDIO</v>
      </c>
      <c r="P68" s="639">
        <v>10</v>
      </c>
      <c r="Q68" s="639">
        <f t="shared" si="2"/>
        <v>80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 t="s">
        <v>20</v>
      </c>
      <c r="H69" s="5" t="s">
        <v>1354</v>
      </c>
      <c r="I69" s="552" t="s">
        <v>11</v>
      </c>
      <c r="J69" s="552" t="s">
        <v>196</v>
      </c>
      <c r="K69" s="552" t="s">
        <v>196</v>
      </c>
      <c r="L69" s="472">
        <v>2</v>
      </c>
      <c r="M69" s="472">
        <v>4</v>
      </c>
      <c r="N69" s="639">
        <f t="shared" si="0"/>
        <v>8</v>
      </c>
      <c r="O69" s="950" t="str">
        <f t="shared" si="1"/>
        <v>MEDIO</v>
      </c>
      <c r="P69" s="639">
        <v>10</v>
      </c>
      <c r="Q69" s="639">
        <f t="shared" si="2"/>
        <v>80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2</v>
      </c>
      <c r="M70" s="472">
        <v>4</v>
      </c>
      <c r="N70" s="639">
        <f t="shared" si="0"/>
        <v>8</v>
      </c>
      <c r="O70" s="950" t="str">
        <f t="shared" si="1"/>
        <v>MEDIO</v>
      </c>
      <c r="P70" s="639">
        <v>10</v>
      </c>
      <c r="Q70" s="639">
        <f t="shared" si="2"/>
        <v>80</v>
      </c>
      <c r="R70" s="674" t="str">
        <f t="shared" si="3"/>
        <v>III</v>
      </c>
      <c r="S70" s="246" t="str">
        <f t="shared" si="4"/>
        <v>MEJORABLE</v>
      </c>
      <c r="T70" s="179" t="s">
        <v>91</v>
      </c>
      <c r="U70" s="179" t="s">
        <v>91</v>
      </c>
      <c r="V70" s="179" t="s">
        <v>91</v>
      </c>
      <c r="W70" s="310" t="s">
        <v>2449</v>
      </c>
      <c r="X70" s="183" t="s">
        <v>190</v>
      </c>
    </row>
    <row r="71" spans="3:24" ht="400.2" customHeight="1">
      <c r="C71" s="1482"/>
      <c r="D71" s="1483"/>
      <c r="E71" s="10" t="s">
        <v>6</v>
      </c>
      <c r="F71" s="184" t="s">
        <v>2450</v>
      </c>
      <c r="G71" s="315" t="s">
        <v>20</v>
      </c>
      <c r="H71" s="184" t="s">
        <v>201</v>
      </c>
      <c r="I71" s="552" t="s">
        <v>11</v>
      </c>
      <c r="J71" s="552" t="s">
        <v>196</v>
      </c>
      <c r="K71" s="552" t="s">
        <v>196</v>
      </c>
      <c r="L71" s="472">
        <v>2</v>
      </c>
      <c r="M71" s="472">
        <v>4</v>
      </c>
      <c r="N71" s="639">
        <f t="shared" si="0"/>
        <v>8</v>
      </c>
      <c r="O71" s="950" t="str">
        <f t="shared" si="1"/>
        <v>MEDIO</v>
      </c>
      <c r="P71" s="639">
        <v>10</v>
      </c>
      <c r="Q71" s="639">
        <f t="shared" si="2"/>
        <v>80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2</v>
      </c>
      <c r="M72" s="472">
        <v>4</v>
      </c>
      <c r="N72" s="639">
        <f t="shared" si="0"/>
        <v>8</v>
      </c>
      <c r="O72" s="950" t="str">
        <f t="shared" si="1"/>
        <v>MEDIO</v>
      </c>
      <c r="P72" s="639">
        <v>10</v>
      </c>
      <c r="Q72" s="639">
        <f t="shared" si="2"/>
        <v>80</v>
      </c>
      <c r="R72" s="674" t="str">
        <f t="shared" si="3"/>
        <v>III</v>
      </c>
      <c r="S72" s="246" t="str">
        <f t="shared" si="4"/>
        <v>MEJORABLE</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4</v>
      </c>
      <c r="N73" s="639">
        <f t="shared" si="0"/>
        <v>8</v>
      </c>
      <c r="O73" s="950" t="str">
        <f t="shared" si="1"/>
        <v>MEDIO</v>
      </c>
      <c r="P73" s="639">
        <v>10</v>
      </c>
      <c r="Q73" s="639">
        <f t="shared" si="2"/>
        <v>80</v>
      </c>
      <c r="R73" s="674" t="str">
        <f t="shared" si="3"/>
        <v>III</v>
      </c>
      <c r="S73" s="246" t="str">
        <f t="shared" si="4"/>
        <v>MEJORABLE</v>
      </c>
      <c r="T73" s="179" t="s">
        <v>91</v>
      </c>
      <c r="U73" s="179" t="s">
        <v>91</v>
      </c>
      <c r="V73" s="179" t="s">
        <v>862</v>
      </c>
      <c r="W73" s="316" t="s">
        <v>1365</v>
      </c>
      <c r="X73" s="183" t="s">
        <v>13</v>
      </c>
    </row>
    <row r="74" spans="3:24" ht="400.2" customHeight="1">
      <c r="C74" s="1482"/>
      <c r="D74" s="1483"/>
      <c r="E74" s="10" t="s">
        <v>6</v>
      </c>
      <c r="F74" s="184" t="s">
        <v>2323</v>
      </c>
      <c r="G74" s="315" t="s">
        <v>20</v>
      </c>
      <c r="H74" s="179" t="s">
        <v>1377</v>
      </c>
      <c r="I74" s="416" t="s">
        <v>11</v>
      </c>
      <c r="J74" s="416" t="s">
        <v>11</v>
      </c>
      <c r="K74" s="416" t="s">
        <v>11</v>
      </c>
      <c r="L74" s="472">
        <v>2</v>
      </c>
      <c r="M74" s="472">
        <v>4</v>
      </c>
      <c r="N74" s="639">
        <f t="shared" ref="N74:N112" si="5">+L74*M74</f>
        <v>8</v>
      </c>
      <c r="O74" s="950" t="str">
        <f t="shared" ref="O74:O112" si="6">IF(N74&gt;=24,"MUY ALTO",IF(N74&gt;=10,"ALTO",IF(N74&gt;=6,"MEDIO","BAJO")))</f>
        <v>MEDIO</v>
      </c>
      <c r="P74" s="639">
        <v>10</v>
      </c>
      <c r="Q74" s="639">
        <f t="shared" ref="Q74:Q112" si="7">+N74*P74</f>
        <v>80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185" t="s">
        <v>17</v>
      </c>
      <c r="H78" s="308" t="s">
        <v>27</v>
      </c>
      <c r="I78" s="409" t="s">
        <v>10</v>
      </c>
      <c r="J78" s="409" t="s">
        <v>28</v>
      </c>
      <c r="K78" s="409" t="s">
        <v>29</v>
      </c>
      <c r="L78" s="472">
        <v>2</v>
      </c>
      <c r="M78" s="472">
        <v>4</v>
      </c>
      <c r="N78" s="639">
        <f t="shared" si="5"/>
        <v>8</v>
      </c>
      <c r="O78" s="950" t="str">
        <f t="shared" si="6"/>
        <v>MEDIO</v>
      </c>
      <c r="P78" s="639">
        <v>10</v>
      </c>
      <c r="Q78" s="639">
        <f t="shared" si="7"/>
        <v>80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185" t="s">
        <v>8</v>
      </c>
      <c r="H82" s="314" t="s">
        <v>108</v>
      </c>
      <c r="I82" s="408" t="s">
        <v>10</v>
      </c>
      <c r="J82" s="555" t="s">
        <v>10</v>
      </c>
      <c r="K82" s="409" t="s">
        <v>109</v>
      </c>
      <c r="L82" s="472">
        <v>2</v>
      </c>
      <c r="M82" s="472">
        <v>4</v>
      </c>
      <c r="N82" s="639">
        <f t="shared" si="5"/>
        <v>8</v>
      </c>
      <c r="O82" s="950" t="str">
        <f t="shared" si="6"/>
        <v>MEDIO</v>
      </c>
      <c r="P82" s="639">
        <v>10</v>
      </c>
      <c r="Q82" s="639">
        <f t="shared" si="7"/>
        <v>80</v>
      </c>
      <c r="R82" s="674" t="str">
        <f t="shared" si="8"/>
        <v>III</v>
      </c>
      <c r="S82" s="246" t="str">
        <f t="shared" si="9"/>
        <v>MEJORABLE</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0.2" customHeight="1">
      <c r="C84" s="1482"/>
      <c r="D84" s="1483"/>
      <c r="E84" s="10" t="s">
        <v>6</v>
      </c>
      <c r="F84" s="188" t="s">
        <v>3841</v>
      </c>
      <c r="G84" s="185" t="s">
        <v>33</v>
      </c>
      <c r="H84" s="314" t="s">
        <v>3881</v>
      </c>
      <c r="I84" s="409" t="s">
        <v>11</v>
      </c>
      <c r="J84" s="555" t="s">
        <v>1086</v>
      </c>
      <c r="K84" s="409" t="s">
        <v>1150</v>
      </c>
      <c r="L84" s="472">
        <v>2</v>
      </c>
      <c r="M84" s="472">
        <v>4</v>
      </c>
      <c r="N84" s="639">
        <f t="shared" si="5"/>
        <v>8</v>
      </c>
      <c r="O84" s="950" t="str">
        <f t="shared" si="6"/>
        <v>MEDIO</v>
      </c>
      <c r="P84" s="639">
        <v>10</v>
      </c>
      <c r="Q84" s="639">
        <f t="shared" si="7"/>
        <v>80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185" t="s">
        <v>25</v>
      </c>
      <c r="H85" s="314" t="s">
        <v>1192</v>
      </c>
      <c r="I85" s="408" t="s">
        <v>1030</v>
      </c>
      <c r="J85" s="555" t="s">
        <v>1031</v>
      </c>
      <c r="K85" s="409" t="s">
        <v>1122</v>
      </c>
      <c r="L85" s="472">
        <v>2</v>
      </c>
      <c r="M85" s="472">
        <v>4</v>
      </c>
      <c r="N85" s="639">
        <f t="shared" si="5"/>
        <v>8</v>
      </c>
      <c r="O85" s="950" t="str">
        <f t="shared" si="6"/>
        <v>MEDIO</v>
      </c>
      <c r="P85" s="639">
        <v>10</v>
      </c>
      <c r="Q85" s="639">
        <f t="shared" si="7"/>
        <v>80</v>
      </c>
      <c r="R85" s="674" t="str">
        <f t="shared" si="8"/>
        <v>III</v>
      </c>
      <c r="S85" s="246" t="str">
        <f t="shared" si="9"/>
        <v>MEJORABLE</v>
      </c>
      <c r="T85" s="201" t="s">
        <v>26</v>
      </c>
      <c r="U85" s="201" t="s">
        <v>26</v>
      </c>
      <c r="V85" s="201" t="s">
        <v>1193</v>
      </c>
      <c r="W85" s="127" t="s">
        <v>3926</v>
      </c>
      <c r="X85" s="323" t="s">
        <v>1123</v>
      </c>
    </row>
    <row r="86" spans="3:24" ht="400.2" customHeight="1">
      <c r="C86" s="1482"/>
      <c r="D86" s="1483"/>
      <c r="E86" s="10" t="s">
        <v>6</v>
      </c>
      <c r="F86" s="5" t="s">
        <v>2331</v>
      </c>
      <c r="G86" s="315" t="s">
        <v>25</v>
      </c>
      <c r="H86" s="184" t="s">
        <v>1124</v>
      </c>
      <c r="I86" s="552" t="s">
        <v>1028</v>
      </c>
      <c r="J86" s="552" t="s">
        <v>1028</v>
      </c>
      <c r="K86" s="552" t="s">
        <v>1122</v>
      </c>
      <c r="L86" s="472">
        <v>2</v>
      </c>
      <c r="M86" s="472">
        <v>4</v>
      </c>
      <c r="N86" s="639">
        <f t="shared" si="5"/>
        <v>8</v>
      </c>
      <c r="O86" s="950" t="str">
        <f t="shared" si="6"/>
        <v>MEDIO</v>
      </c>
      <c r="P86" s="639">
        <v>10</v>
      </c>
      <c r="Q86" s="639">
        <f t="shared" si="7"/>
        <v>80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15" t="s">
        <v>25</v>
      </c>
      <c r="H87" s="184" t="s">
        <v>1271</v>
      </c>
      <c r="I87" s="552" t="s">
        <v>1128</v>
      </c>
      <c r="J87" s="552" t="s">
        <v>1129</v>
      </c>
      <c r="K87" s="552" t="s">
        <v>1130</v>
      </c>
      <c r="L87" s="472">
        <v>2</v>
      </c>
      <c r="M87" s="472">
        <v>4</v>
      </c>
      <c r="N87" s="639">
        <f t="shared" si="5"/>
        <v>8</v>
      </c>
      <c r="O87" s="950" t="str">
        <f t="shared" si="6"/>
        <v>MEDIO</v>
      </c>
      <c r="P87" s="639">
        <v>10</v>
      </c>
      <c r="Q87" s="639">
        <f t="shared" si="7"/>
        <v>80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15" t="s">
        <v>25</v>
      </c>
      <c r="H88" s="184" t="s">
        <v>1131</v>
      </c>
      <c r="I88" s="552" t="s">
        <v>1133</v>
      </c>
      <c r="J88" s="552" t="s">
        <v>1132</v>
      </c>
      <c r="K88" s="552" t="s">
        <v>1134</v>
      </c>
      <c r="L88" s="472">
        <v>2</v>
      </c>
      <c r="M88" s="472">
        <v>4</v>
      </c>
      <c r="N88" s="639">
        <f t="shared" si="5"/>
        <v>8</v>
      </c>
      <c r="O88" s="950" t="str">
        <f t="shared" si="6"/>
        <v>MEDIO</v>
      </c>
      <c r="P88" s="639">
        <v>10</v>
      </c>
      <c r="Q88" s="639">
        <f t="shared" si="7"/>
        <v>80</v>
      </c>
      <c r="R88" s="674" t="str">
        <f t="shared" si="8"/>
        <v>III</v>
      </c>
      <c r="S88" s="246" t="str">
        <f t="shared" si="9"/>
        <v>MEJORABLE</v>
      </c>
      <c r="T88" s="198" t="s">
        <v>14</v>
      </c>
      <c r="U88" s="198" t="s">
        <v>14</v>
      </c>
      <c r="V88" s="198" t="s">
        <v>14</v>
      </c>
      <c r="W88" s="129" t="s">
        <v>2415</v>
      </c>
      <c r="X88" s="203" t="s">
        <v>14</v>
      </c>
    </row>
    <row r="89" spans="3:24" ht="400.2" customHeight="1">
      <c r="C89" s="1482"/>
      <c r="D89" s="1483"/>
      <c r="E89" s="10" t="s">
        <v>6</v>
      </c>
      <c r="F89" s="184" t="s">
        <v>2334</v>
      </c>
      <c r="G89" s="315" t="s">
        <v>25</v>
      </c>
      <c r="H89" s="184" t="s">
        <v>103</v>
      </c>
      <c r="I89" s="552" t="s">
        <v>1030</v>
      </c>
      <c r="J89" s="552" t="s">
        <v>1126</v>
      </c>
      <c r="K89" s="552" t="s">
        <v>1122</v>
      </c>
      <c r="L89" s="472">
        <v>2</v>
      </c>
      <c r="M89" s="472">
        <v>4</v>
      </c>
      <c r="N89" s="639">
        <f t="shared" si="5"/>
        <v>8</v>
      </c>
      <c r="O89" s="950" t="str">
        <f t="shared" si="6"/>
        <v>MEDIO</v>
      </c>
      <c r="P89" s="639">
        <v>10</v>
      </c>
      <c r="Q89" s="639">
        <f t="shared" si="7"/>
        <v>80</v>
      </c>
      <c r="R89" s="674" t="str">
        <f t="shared" si="8"/>
        <v>III</v>
      </c>
      <c r="S89" s="246" t="str">
        <f t="shared" si="9"/>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864" t="s">
        <v>4161</v>
      </c>
      <c r="G91" s="924" t="s">
        <v>33</v>
      </c>
      <c r="H91" s="866" t="s">
        <v>3766</v>
      </c>
      <c r="I91" s="865" t="s">
        <v>11</v>
      </c>
      <c r="J91" s="867" t="s">
        <v>1086</v>
      </c>
      <c r="K91" s="865" t="s">
        <v>1150</v>
      </c>
      <c r="L91" s="472">
        <v>2</v>
      </c>
      <c r="M91" s="472">
        <v>4</v>
      </c>
      <c r="N91" s="639">
        <f t="shared" si="5"/>
        <v>8</v>
      </c>
      <c r="O91" s="950" t="str">
        <f t="shared" si="6"/>
        <v>MEDIO</v>
      </c>
      <c r="P91" s="639">
        <v>10</v>
      </c>
      <c r="Q91" s="639">
        <f t="shared" si="7"/>
        <v>80</v>
      </c>
      <c r="R91" s="674" t="str">
        <f t="shared" si="8"/>
        <v>III</v>
      </c>
      <c r="S91" s="246" t="str">
        <f t="shared" si="9"/>
        <v>MEJORABLE</v>
      </c>
      <c r="T91" s="733" t="s">
        <v>13</v>
      </c>
      <c r="U91" s="733" t="s">
        <v>13</v>
      </c>
      <c r="V91" s="733" t="s">
        <v>13</v>
      </c>
      <c r="W91" s="9" t="s">
        <v>4103</v>
      </c>
      <c r="X91" s="732" t="s">
        <v>1190</v>
      </c>
    </row>
    <row r="92" spans="3:24" ht="400.2" customHeight="1">
      <c r="C92" s="1482"/>
      <c r="D92" s="1483"/>
      <c r="E92" s="10" t="s">
        <v>157</v>
      </c>
      <c r="F92" s="870" t="s">
        <v>4136</v>
      </c>
      <c r="G92" s="924" t="s">
        <v>25</v>
      </c>
      <c r="H92" s="866" t="s">
        <v>4137</v>
      </c>
      <c r="I92" s="865" t="s">
        <v>11</v>
      </c>
      <c r="J92" s="865" t="s">
        <v>11</v>
      </c>
      <c r="K92" s="865" t="s">
        <v>4138</v>
      </c>
      <c r="L92" s="472">
        <v>2</v>
      </c>
      <c r="M92" s="472">
        <v>4</v>
      </c>
      <c r="N92" s="639">
        <f t="shared" si="5"/>
        <v>8</v>
      </c>
      <c r="O92" s="950" t="str">
        <f t="shared" si="6"/>
        <v>MEDIO</v>
      </c>
      <c r="P92" s="639">
        <v>10</v>
      </c>
      <c r="Q92" s="639">
        <f t="shared" si="7"/>
        <v>80</v>
      </c>
      <c r="R92" s="674" t="str">
        <f t="shared" si="8"/>
        <v>III</v>
      </c>
      <c r="S92" s="246" t="str">
        <f t="shared" si="9"/>
        <v>MEJORABLE</v>
      </c>
      <c r="T92" s="733" t="s">
        <v>13</v>
      </c>
      <c r="U92" s="733" t="s">
        <v>13</v>
      </c>
      <c r="V92" s="733" t="s">
        <v>13</v>
      </c>
      <c r="W92" s="731" t="s">
        <v>4141</v>
      </c>
      <c r="X92" s="727" t="s">
        <v>14</v>
      </c>
    </row>
    <row r="93" spans="3:24" ht="400.2" customHeight="1">
      <c r="C93" s="1482"/>
      <c r="D93" s="1483"/>
      <c r="E93" s="10" t="s">
        <v>157</v>
      </c>
      <c r="F93" s="870" t="s">
        <v>4142</v>
      </c>
      <c r="G93" s="924" t="s">
        <v>3871</v>
      </c>
      <c r="H93" s="866" t="s">
        <v>4162</v>
      </c>
      <c r="I93" s="733" t="s">
        <v>10</v>
      </c>
      <c r="J93" s="865" t="s">
        <v>11</v>
      </c>
      <c r="K93" s="865" t="s">
        <v>11</v>
      </c>
      <c r="L93" s="472">
        <v>2</v>
      </c>
      <c r="M93" s="472">
        <v>4</v>
      </c>
      <c r="N93" s="639">
        <f t="shared" si="5"/>
        <v>8</v>
      </c>
      <c r="O93" s="950" t="str">
        <f t="shared" si="6"/>
        <v>MEDIO</v>
      </c>
      <c r="P93" s="639">
        <v>10</v>
      </c>
      <c r="Q93" s="639">
        <f t="shared" si="7"/>
        <v>80</v>
      </c>
      <c r="R93" s="674" t="str">
        <f t="shared" si="8"/>
        <v>III</v>
      </c>
      <c r="S93" s="246" t="str">
        <f t="shared" si="9"/>
        <v>MEJORABLE</v>
      </c>
      <c r="T93" s="733" t="s">
        <v>13</v>
      </c>
      <c r="U93" s="733" t="s">
        <v>13</v>
      </c>
      <c r="V93" s="733" t="s">
        <v>13</v>
      </c>
      <c r="W93" s="9" t="s">
        <v>4144</v>
      </c>
      <c r="X93" s="732" t="s">
        <v>4145</v>
      </c>
    </row>
    <row r="94" spans="3:24" ht="400.2" customHeight="1">
      <c r="C94" s="1482"/>
      <c r="D94" s="1483"/>
      <c r="E94" s="10" t="s">
        <v>157</v>
      </c>
      <c r="F94" s="870" t="s">
        <v>4146</v>
      </c>
      <c r="G94" s="924" t="s">
        <v>3871</v>
      </c>
      <c r="H94" s="866" t="s">
        <v>4163</v>
      </c>
      <c r="I94" s="733" t="s">
        <v>10</v>
      </c>
      <c r="J94" s="865" t="s">
        <v>11</v>
      </c>
      <c r="K94" s="865" t="s">
        <v>4147</v>
      </c>
      <c r="L94" s="472">
        <v>2</v>
      </c>
      <c r="M94" s="472">
        <v>4</v>
      </c>
      <c r="N94" s="639">
        <f t="shared" si="5"/>
        <v>8</v>
      </c>
      <c r="O94" s="950" t="str">
        <f t="shared" si="6"/>
        <v>MEDIO</v>
      </c>
      <c r="P94" s="639">
        <v>10</v>
      </c>
      <c r="Q94" s="639">
        <f t="shared" si="7"/>
        <v>80</v>
      </c>
      <c r="R94" s="674" t="str">
        <f t="shared" si="8"/>
        <v>III</v>
      </c>
      <c r="S94" s="246" t="str">
        <f t="shared" si="9"/>
        <v>MEJORABLE</v>
      </c>
      <c r="T94" s="733" t="s">
        <v>13</v>
      </c>
      <c r="U94" s="733" t="s">
        <v>13</v>
      </c>
      <c r="V94" s="733" t="s">
        <v>13</v>
      </c>
      <c r="W94" s="9" t="s">
        <v>4144</v>
      </c>
      <c r="X94" s="732" t="s">
        <v>4145</v>
      </c>
    </row>
    <row r="95" spans="3:24" ht="400.2" customHeight="1">
      <c r="C95" s="1482"/>
      <c r="D95" s="1483"/>
      <c r="E95" s="10" t="s">
        <v>157</v>
      </c>
      <c r="F95" s="870" t="s">
        <v>4164</v>
      </c>
      <c r="G95" s="924" t="s">
        <v>219</v>
      </c>
      <c r="H95" s="866" t="s">
        <v>4165</v>
      </c>
      <c r="I95" s="733" t="s">
        <v>10</v>
      </c>
      <c r="J95" s="865" t="s">
        <v>11</v>
      </c>
      <c r="K95" s="865" t="s">
        <v>11</v>
      </c>
      <c r="L95" s="472">
        <v>2</v>
      </c>
      <c r="M95" s="472">
        <v>4</v>
      </c>
      <c r="N95" s="639">
        <f t="shared" si="5"/>
        <v>8</v>
      </c>
      <c r="O95" s="950" t="str">
        <f t="shared" si="6"/>
        <v>MEDIO</v>
      </c>
      <c r="P95" s="639">
        <v>10</v>
      </c>
      <c r="Q95" s="639">
        <f t="shared" si="7"/>
        <v>80</v>
      </c>
      <c r="R95" s="674" t="str">
        <f t="shared" si="8"/>
        <v>III</v>
      </c>
      <c r="S95" s="246" t="str">
        <f t="shared" si="9"/>
        <v>MEJORABLE</v>
      </c>
      <c r="T95" s="733" t="s">
        <v>13</v>
      </c>
      <c r="U95" s="733" t="s">
        <v>13</v>
      </c>
      <c r="V95" s="733" t="s">
        <v>13</v>
      </c>
      <c r="W95" s="9" t="s">
        <v>4166</v>
      </c>
      <c r="X95" s="727" t="s">
        <v>14</v>
      </c>
    </row>
    <row r="96" spans="3:24" ht="400.2" customHeight="1">
      <c r="C96" s="1450" t="s">
        <v>3890</v>
      </c>
      <c r="D96" s="1451"/>
      <c r="E96" s="363" t="s">
        <v>6</v>
      </c>
      <c r="F96" s="5" t="s">
        <v>2252</v>
      </c>
      <c r="G96" s="363" t="s">
        <v>8</v>
      </c>
      <c r="H96" s="178" t="s">
        <v>9</v>
      </c>
      <c r="I96" s="416" t="s">
        <v>11</v>
      </c>
      <c r="J96" s="416" t="s">
        <v>11</v>
      </c>
      <c r="K96" s="416" t="s">
        <v>11</v>
      </c>
      <c r="L96" s="472">
        <v>2</v>
      </c>
      <c r="M96" s="472">
        <v>4</v>
      </c>
      <c r="N96" s="639">
        <f t="shared" si="5"/>
        <v>8</v>
      </c>
      <c r="O96" s="950" t="str">
        <f t="shared" si="6"/>
        <v>MEDIO</v>
      </c>
      <c r="P96" s="639">
        <v>10</v>
      </c>
      <c r="Q96" s="639">
        <f t="shared" si="7"/>
        <v>80</v>
      </c>
      <c r="R96" s="674" t="str">
        <f t="shared" si="8"/>
        <v>III</v>
      </c>
      <c r="S96" s="246" t="str">
        <f t="shared" si="9"/>
        <v>MEJORABLE</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10</v>
      </c>
      <c r="Q97" s="639">
        <f t="shared" si="7"/>
        <v>80</v>
      </c>
      <c r="R97" s="674" t="str">
        <f t="shared" si="8"/>
        <v>III</v>
      </c>
      <c r="S97" s="246" t="str">
        <f t="shared" si="9"/>
        <v>MEJORABLE</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4</v>
      </c>
      <c r="N98" s="639">
        <f t="shared" si="5"/>
        <v>8</v>
      </c>
      <c r="O98" s="950" t="str">
        <f t="shared" si="6"/>
        <v>MEDIO</v>
      </c>
      <c r="P98" s="639">
        <v>10</v>
      </c>
      <c r="Q98" s="639">
        <f t="shared" si="7"/>
        <v>80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4</v>
      </c>
      <c r="N99" s="639">
        <f t="shared" si="5"/>
        <v>8</v>
      </c>
      <c r="O99" s="950" t="str">
        <f t="shared" si="6"/>
        <v>MEDIO</v>
      </c>
      <c r="P99" s="639">
        <v>10</v>
      </c>
      <c r="Q99" s="639">
        <f t="shared" si="7"/>
        <v>80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185" t="s">
        <v>33</v>
      </c>
      <c r="H100" s="178" t="s">
        <v>34</v>
      </c>
      <c r="I100" s="416" t="s">
        <v>11</v>
      </c>
      <c r="J100" s="416" t="s">
        <v>11</v>
      </c>
      <c r="K100" s="416" t="s">
        <v>11</v>
      </c>
      <c r="L100" s="472">
        <v>2</v>
      </c>
      <c r="M100" s="472">
        <v>4</v>
      </c>
      <c r="N100" s="639">
        <f t="shared" si="5"/>
        <v>8</v>
      </c>
      <c r="O100" s="950" t="str">
        <f t="shared" si="6"/>
        <v>MEDIO</v>
      </c>
      <c r="P100" s="639">
        <v>10</v>
      </c>
      <c r="Q100" s="639">
        <f t="shared" si="7"/>
        <v>80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4</v>
      </c>
      <c r="N101" s="639">
        <f t="shared" si="5"/>
        <v>8</v>
      </c>
      <c r="O101" s="950" t="str">
        <f t="shared" si="6"/>
        <v>MEDIO</v>
      </c>
      <c r="P101" s="639">
        <v>10</v>
      </c>
      <c r="Q101" s="639">
        <f t="shared" si="7"/>
        <v>80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 t="s">
        <v>39</v>
      </c>
      <c r="H102" s="184" t="s">
        <v>164</v>
      </c>
      <c r="I102" s="416" t="s">
        <v>11</v>
      </c>
      <c r="J102" s="416" t="s">
        <v>11</v>
      </c>
      <c r="K102" s="416" t="s">
        <v>11</v>
      </c>
      <c r="L102" s="472">
        <v>2</v>
      </c>
      <c r="M102" s="472">
        <v>4</v>
      </c>
      <c r="N102" s="639">
        <f t="shared" si="5"/>
        <v>8</v>
      </c>
      <c r="O102" s="950" t="str">
        <f t="shared" si="6"/>
        <v>MEDIO</v>
      </c>
      <c r="P102" s="639">
        <v>10</v>
      </c>
      <c r="Q102" s="639">
        <f t="shared" si="7"/>
        <v>80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 t="s">
        <v>39</v>
      </c>
      <c r="H103" s="5" t="s">
        <v>1202</v>
      </c>
      <c r="I103" s="416" t="s">
        <v>11</v>
      </c>
      <c r="J103" s="416" t="s">
        <v>11</v>
      </c>
      <c r="K103" s="416" t="s">
        <v>11</v>
      </c>
      <c r="L103" s="472">
        <v>2</v>
      </c>
      <c r="M103" s="472">
        <v>4</v>
      </c>
      <c r="N103" s="639">
        <f t="shared" si="5"/>
        <v>8</v>
      </c>
      <c r="O103" s="950" t="str">
        <f t="shared" si="6"/>
        <v>MEDIO</v>
      </c>
      <c r="P103" s="639">
        <v>10</v>
      </c>
      <c r="Q103" s="639">
        <f t="shared" si="7"/>
        <v>80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 t="s">
        <v>20</v>
      </c>
      <c r="H104" s="5" t="s">
        <v>41</v>
      </c>
      <c r="I104" s="416" t="s">
        <v>11</v>
      </c>
      <c r="J104" s="416" t="s">
        <v>11</v>
      </c>
      <c r="K104" s="416" t="s">
        <v>11</v>
      </c>
      <c r="L104" s="472">
        <v>2</v>
      </c>
      <c r="M104" s="472">
        <v>4</v>
      </c>
      <c r="N104" s="639">
        <f t="shared" si="5"/>
        <v>8</v>
      </c>
      <c r="O104" s="950" t="str">
        <f t="shared" si="6"/>
        <v>MEDIO</v>
      </c>
      <c r="P104" s="639">
        <v>10</v>
      </c>
      <c r="Q104" s="639">
        <f t="shared" si="7"/>
        <v>80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4</v>
      </c>
      <c r="N105" s="639">
        <f t="shared" si="5"/>
        <v>8</v>
      </c>
      <c r="O105" s="950" t="str">
        <f t="shared" si="6"/>
        <v>MEDIO</v>
      </c>
      <c r="P105" s="639">
        <v>10</v>
      </c>
      <c r="Q105" s="639">
        <f t="shared" si="7"/>
        <v>80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10</v>
      </c>
      <c r="Q106" s="639">
        <f t="shared" si="7"/>
        <v>80</v>
      </c>
      <c r="R106" s="674" t="str">
        <f t="shared" si="8"/>
        <v>III</v>
      </c>
      <c r="S106" s="246" t="str">
        <f t="shared" si="9"/>
        <v>MEJORABLE</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4</v>
      </c>
      <c r="N107" s="639">
        <f t="shared" si="5"/>
        <v>8</v>
      </c>
      <c r="O107" s="950" t="str">
        <f t="shared" si="6"/>
        <v>MEDIO</v>
      </c>
      <c r="P107" s="639">
        <v>10</v>
      </c>
      <c r="Q107" s="639">
        <f t="shared" si="7"/>
        <v>80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4</v>
      </c>
      <c r="N108" s="639">
        <f t="shared" si="5"/>
        <v>8</v>
      </c>
      <c r="O108" s="950" t="str">
        <f t="shared" si="6"/>
        <v>MEDIO</v>
      </c>
      <c r="P108" s="639">
        <v>10</v>
      </c>
      <c r="Q108" s="639">
        <f t="shared" si="7"/>
        <v>80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7" t="s">
        <v>3769</v>
      </c>
      <c r="G109" s="185" t="s">
        <v>33</v>
      </c>
      <c r="H109" s="324" t="s">
        <v>3881</v>
      </c>
      <c r="I109" s="416" t="s">
        <v>11</v>
      </c>
      <c r="J109" s="416" t="s">
        <v>11</v>
      </c>
      <c r="K109" s="416" t="s">
        <v>11</v>
      </c>
      <c r="L109" s="472">
        <v>2</v>
      </c>
      <c r="M109" s="472">
        <v>4</v>
      </c>
      <c r="N109" s="639">
        <f t="shared" si="5"/>
        <v>8</v>
      </c>
      <c r="O109" s="950" t="str">
        <f t="shared" si="6"/>
        <v>MEDIO</v>
      </c>
      <c r="P109" s="639">
        <v>10</v>
      </c>
      <c r="Q109" s="639">
        <f t="shared" si="7"/>
        <v>80</v>
      </c>
      <c r="R109" s="674" t="str">
        <f t="shared" si="8"/>
        <v>III</v>
      </c>
      <c r="S109" s="246" t="str">
        <f t="shared" si="9"/>
        <v>MEJORABLE</v>
      </c>
      <c r="T109" s="179" t="s">
        <v>26</v>
      </c>
      <c r="U109" s="179" t="s">
        <v>26</v>
      </c>
      <c r="V109" s="161" t="s">
        <v>857</v>
      </c>
      <c r="W109" s="130" t="s">
        <v>3842</v>
      </c>
      <c r="X109" s="203"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4</v>
      </c>
      <c r="N111" s="639">
        <f t="shared" si="5"/>
        <v>8</v>
      </c>
      <c r="O111" s="950" t="str">
        <f t="shared" si="6"/>
        <v>MEDIO</v>
      </c>
      <c r="P111" s="639">
        <v>10</v>
      </c>
      <c r="Q111" s="639">
        <f t="shared" si="7"/>
        <v>80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4</v>
      </c>
      <c r="N112" s="953">
        <f t="shared" si="5"/>
        <v>8</v>
      </c>
      <c r="O112" s="957" t="str">
        <f t="shared" si="6"/>
        <v>MEDIO</v>
      </c>
      <c r="P112" s="953">
        <v>10</v>
      </c>
      <c r="Q112" s="953">
        <f t="shared" si="7"/>
        <v>80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9:S112">
    <cfRule type="containsText" dxfId="1301" priority="1" stopIfTrue="1" operator="containsText" text="MEJORABLE">
      <formula>NOT(ISERROR(SEARCH("MEJORABLE",S9)))</formula>
    </cfRule>
    <cfRule type="containsText" dxfId="1300" priority="2" stopIfTrue="1" operator="containsText" text="ACEPTABLE CON CONTROL ESPECIFICO">
      <formula>NOT(ISERROR(SEARCH("ACEPTABLE CON CONTROL ESPECIFICO",S9)))</formula>
    </cfRule>
    <cfRule type="containsText" dxfId="1299"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7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700-000001000000}">
          <x14:formula1>
            <xm:f>'D. NIVEL DE EXPOSICIÓN'!$D$8:$D$15</xm:f>
          </x14:formula1>
          <xm:sqref>M9:M112</xm:sqref>
        </x14:dataValidation>
        <x14:dataValidation type="list" allowBlank="1" showInputMessage="1" showErrorMessage="1" prompt="10 = Muy Alto_x000a_6 = Alto_x000a_2 = Medio_x000a_0 = Bajo" xr:uid="{00000000-0002-0000-3700-000002000000}">
          <x14:formula1>
            <xm:f>'C. NIVEL DE DEFICIENCIA'!$C$8:$C$17</xm:f>
          </x14:formula1>
          <xm:sqref>L9:L112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15"/>
  <dimension ref="C1:X11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5.109375" style="169" customWidth="1"/>
    <col min="4" max="4" width="56.44140625" style="169" customWidth="1"/>
    <col min="5" max="5" width="33.6640625" style="169" customWidth="1"/>
    <col min="6" max="6" width="56.44140625" style="169" customWidth="1"/>
    <col min="7" max="7" width="53.44140625" style="335" customWidth="1"/>
    <col min="8" max="8" width="51.6640625" style="169" customWidth="1"/>
    <col min="9" max="9" width="33.6640625" style="169" customWidth="1"/>
    <col min="10" max="10" width="38.6640625" style="169" customWidth="1"/>
    <col min="11" max="11" width="42.109375" style="169" customWidth="1"/>
    <col min="12" max="12" width="44" style="169" customWidth="1"/>
    <col min="13" max="13" width="45.109375" style="169" customWidth="1"/>
    <col min="14" max="14" width="45.6640625" style="169" customWidth="1"/>
    <col min="15" max="15" width="52.6640625" style="169" customWidth="1"/>
    <col min="16" max="16" width="45.33203125" style="169" customWidth="1"/>
    <col min="17" max="17" width="48.6640625" style="169" customWidth="1"/>
    <col min="18" max="18" width="41" style="169" customWidth="1"/>
    <col min="19" max="19" width="68.33203125" style="169" customWidth="1"/>
    <col min="20" max="20" width="55.6640625" style="169" customWidth="1"/>
    <col min="21" max="21" width="54.6640625" style="169" customWidth="1"/>
    <col min="22" max="22" width="44" style="169" customWidth="1"/>
    <col min="23" max="23" width="112.44140625" style="169" customWidth="1"/>
    <col min="24" max="24" width="47.44140625" style="169" customWidth="1"/>
    <col min="25" max="16384" width="11.44140625" style="169"/>
  </cols>
  <sheetData>
    <row r="1" spans="3:24" ht="27">
      <c r="C1" s="1413"/>
      <c r="D1" s="1857" t="s">
        <v>1164</v>
      </c>
      <c r="E1" s="1858"/>
      <c r="F1" s="1858"/>
      <c r="G1" s="1858"/>
      <c r="H1" s="1858"/>
      <c r="I1" s="1858"/>
      <c r="J1" s="1858"/>
      <c r="K1" s="1858"/>
      <c r="L1" s="1858"/>
      <c r="M1" s="1858"/>
      <c r="N1" s="1858"/>
      <c r="O1" s="1858"/>
      <c r="P1" s="1858"/>
      <c r="Q1" s="1858"/>
      <c r="R1" s="1858"/>
      <c r="S1" s="1858"/>
      <c r="T1" s="1858"/>
      <c r="U1" s="1858"/>
      <c r="V1" s="1858"/>
      <c r="W1" s="78" t="s">
        <v>2479</v>
      </c>
      <c r="X1" s="1419"/>
    </row>
    <row r="2" spans="3:24" ht="27">
      <c r="C2" s="1414"/>
      <c r="D2" s="1859"/>
      <c r="E2" s="1859"/>
      <c r="F2" s="1859"/>
      <c r="G2" s="1859"/>
      <c r="H2" s="1859"/>
      <c r="I2" s="1859"/>
      <c r="J2" s="1859"/>
      <c r="K2" s="1859"/>
      <c r="L2" s="1859"/>
      <c r="M2" s="1859"/>
      <c r="N2" s="1859"/>
      <c r="O2" s="1859"/>
      <c r="P2" s="1859"/>
      <c r="Q2" s="1859"/>
      <c r="R2" s="1859"/>
      <c r="S2" s="1859"/>
      <c r="T2" s="1859"/>
      <c r="U2" s="1859"/>
      <c r="V2" s="1859"/>
      <c r="W2" s="195" t="s">
        <v>1876</v>
      </c>
      <c r="X2" s="1420"/>
    </row>
    <row r="3" spans="3:24" ht="27">
      <c r="C3" s="1414"/>
      <c r="D3" s="1785" t="s">
        <v>4346</v>
      </c>
      <c r="E3" s="1785"/>
      <c r="F3" s="1785"/>
      <c r="G3" s="1785"/>
      <c r="H3" s="1785"/>
      <c r="I3" s="1785"/>
      <c r="J3" s="1785"/>
      <c r="K3" s="1785"/>
      <c r="L3" s="1785"/>
      <c r="M3" s="1785"/>
      <c r="N3" s="1785"/>
      <c r="O3" s="1785"/>
      <c r="P3" s="1785"/>
      <c r="Q3" s="1785"/>
      <c r="R3" s="1785"/>
      <c r="S3" s="1785"/>
      <c r="T3" s="1785"/>
      <c r="U3" s="1785"/>
      <c r="V3" s="1785"/>
      <c r="W3" s="195" t="s">
        <v>1875</v>
      </c>
      <c r="X3" s="1420"/>
    </row>
    <row r="4" spans="3:24" ht="71.25" customHeight="1">
      <c r="C4" s="1414"/>
      <c r="D4" s="1785"/>
      <c r="E4" s="1785"/>
      <c r="F4" s="1785"/>
      <c r="G4" s="1785"/>
      <c r="H4" s="1785"/>
      <c r="I4" s="1785"/>
      <c r="J4" s="1785"/>
      <c r="K4" s="1785"/>
      <c r="L4" s="1785"/>
      <c r="M4" s="1785"/>
      <c r="N4" s="1785"/>
      <c r="O4" s="1785"/>
      <c r="P4" s="1785"/>
      <c r="Q4" s="1785"/>
      <c r="R4" s="1785"/>
      <c r="S4" s="1785"/>
      <c r="T4" s="1785"/>
      <c r="U4" s="1785"/>
      <c r="V4" s="1785"/>
      <c r="W4" s="863" t="s">
        <v>2335</v>
      </c>
      <c r="X4" s="1420"/>
    </row>
    <row r="5" spans="3:24" ht="142.5" customHeight="1">
      <c r="C5" s="251" t="s">
        <v>3</v>
      </c>
      <c r="D5" s="205">
        <v>43518</v>
      </c>
      <c r="E5" s="205">
        <v>43533</v>
      </c>
      <c r="F5" s="205">
        <v>43710</v>
      </c>
      <c r="G5" s="205">
        <v>43719</v>
      </c>
      <c r="H5" s="205">
        <v>43732</v>
      </c>
      <c r="I5" s="205">
        <v>43768</v>
      </c>
      <c r="J5" s="205">
        <v>44034</v>
      </c>
      <c r="K5" s="205">
        <v>44295</v>
      </c>
      <c r="L5" s="205">
        <v>44708</v>
      </c>
      <c r="M5" s="205">
        <v>45114</v>
      </c>
      <c r="N5" s="735">
        <v>45471</v>
      </c>
      <c r="O5" s="190"/>
      <c r="P5" s="190"/>
      <c r="Q5" s="190"/>
      <c r="R5" s="190"/>
      <c r="S5" s="187"/>
      <c r="T5" s="249"/>
      <c r="U5" s="1405"/>
      <c r="V5" s="1405"/>
      <c r="W5" s="1406"/>
      <c r="X5" s="1407"/>
    </row>
    <row r="6" spans="3:24" ht="86.25" customHeight="1">
      <c r="C6" s="1485" t="s">
        <v>128</v>
      </c>
      <c r="D6" s="1486"/>
      <c r="E6" s="1590" t="s">
        <v>2476</v>
      </c>
      <c r="F6" s="1590"/>
      <c r="G6" s="1590"/>
      <c r="H6" s="1590"/>
      <c r="I6" s="1590"/>
      <c r="J6" s="1590"/>
      <c r="K6" s="1590"/>
      <c r="L6" s="1590"/>
      <c r="M6" s="1590"/>
      <c r="N6" s="1590"/>
      <c r="O6" s="1590"/>
      <c r="P6" s="1590"/>
      <c r="Q6" s="1590"/>
      <c r="R6" s="1590"/>
      <c r="S6" s="1590"/>
      <c r="T6" s="1590"/>
      <c r="U6" s="1590"/>
      <c r="V6" s="1590"/>
      <c r="W6" s="1590"/>
      <c r="X6" s="1591"/>
    </row>
    <row r="7" spans="3:24" ht="103.5" customHeight="1">
      <c r="C7" s="1860" t="s">
        <v>65</v>
      </c>
      <c r="D7" s="1861" t="s">
        <v>66</v>
      </c>
      <c r="E7" s="1861" t="s">
        <v>67</v>
      </c>
      <c r="F7" s="1861" t="s">
        <v>4</v>
      </c>
      <c r="G7" s="1861"/>
      <c r="H7" s="1861" t="s">
        <v>68</v>
      </c>
      <c r="I7" s="1861" t="s">
        <v>5</v>
      </c>
      <c r="J7" s="1861"/>
      <c r="K7" s="1861"/>
      <c r="L7" s="1863" t="s">
        <v>1166</v>
      </c>
      <c r="M7" s="1863"/>
      <c r="N7" s="1863"/>
      <c r="O7" s="1863"/>
      <c r="P7" s="1863"/>
      <c r="Q7" s="1863"/>
      <c r="R7" s="1863"/>
      <c r="S7" s="548" t="s">
        <v>1167</v>
      </c>
      <c r="T7" s="1861" t="s">
        <v>132</v>
      </c>
      <c r="U7" s="1861"/>
      <c r="V7" s="1861"/>
      <c r="W7" s="1861"/>
      <c r="X7" s="1864"/>
    </row>
    <row r="8" spans="3:24" ht="90">
      <c r="C8" s="1860"/>
      <c r="D8" s="1862"/>
      <c r="E8" s="1862"/>
      <c r="F8" s="548" t="s">
        <v>812</v>
      </c>
      <c r="G8" s="548" t="s">
        <v>813</v>
      </c>
      <c r="H8" s="1861"/>
      <c r="I8" s="548" t="s">
        <v>69</v>
      </c>
      <c r="J8" s="548" t="s">
        <v>70</v>
      </c>
      <c r="K8" s="548" t="s">
        <v>71</v>
      </c>
      <c r="L8" s="548" t="s">
        <v>72</v>
      </c>
      <c r="M8" s="548" t="s">
        <v>644</v>
      </c>
      <c r="N8" s="548" t="s">
        <v>73</v>
      </c>
      <c r="O8" s="548" t="s">
        <v>1168</v>
      </c>
      <c r="P8" s="548" t="s">
        <v>74</v>
      </c>
      <c r="Q8" s="548" t="s">
        <v>814</v>
      </c>
      <c r="R8" s="548" t="s">
        <v>650</v>
      </c>
      <c r="S8" s="548" t="s">
        <v>75</v>
      </c>
      <c r="T8" s="548" t="s">
        <v>653</v>
      </c>
      <c r="U8" s="548" t="s">
        <v>655</v>
      </c>
      <c r="V8" s="548" t="s">
        <v>76</v>
      </c>
      <c r="W8" s="548" t="s">
        <v>1162</v>
      </c>
      <c r="X8" s="949" t="s">
        <v>1163</v>
      </c>
    </row>
    <row r="9" spans="3:24" ht="400.2" customHeight="1">
      <c r="C9" s="1491" t="s">
        <v>77</v>
      </c>
      <c r="D9" s="1492" t="s">
        <v>3885</v>
      </c>
      <c r="E9" s="1440" t="s">
        <v>6</v>
      </c>
      <c r="F9" s="34" t="s">
        <v>2266</v>
      </c>
      <c r="G9" s="363" t="s">
        <v>8</v>
      </c>
      <c r="H9" s="179" t="s">
        <v>188</v>
      </c>
      <c r="I9" s="416" t="s">
        <v>11</v>
      </c>
      <c r="J9" s="416" t="s">
        <v>11</v>
      </c>
      <c r="K9" s="416" t="s">
        <v>189</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61" t="s">
        <v>91</v>
      </c>
      <c r="U9" s="161" t="s">
        <v>91</v>
      </c>
      <c r="V9" s="161" t="s">
        <v>91</v>
      </c>
      <c r="W9" s="124" t="s">
        <v>2336</v>
      </c>
      <c r="X9" s="24" t="s">
        <v>190</v>
      </c>
    </row>
    <row r="10" spans="3:24" ht="407.25" customHeight="1">
      <c r="C10" s="1491"/>
      <c r="D10" s="1492"/>
      <c r="E10" s="1440"/>
      <c r="F10" s="34" t="s">
        <v>2268</v>
      </c>
      <c r="G10" s="363" t="s">
        <v>8</v>
      </c>
      <c r="H10" s="178" t="s">
        <v>269</v>
      </c>
      <c r="I10" s="416" t="s">
        <v>11</v>
      </c>
      <c r="J10" s="416" t="s">
        <v>11</v>
      </c>
      <c r="K10" s="416" t="s">
        <v>189</v>
      </c>
      <c r="L10" s="472">
        <v>6</v>
      </c>
      <c r="M10" s="472">
        <v>4</v>
      </c>
      <c r="N10" s="639">
        <f t="shared" ref="N10:N73" si="0">+L10*M10</f>
        <v>24</v>
      </c>
      <c r="O10" s="950" t="str">
        <f t="shared" ref="O10:O73" si="1">IF(N10&gt;=24,"MUY ALTO",IF(N10&gt;=10,"ALTO",IF(N10&gt;=6,"MEDIO","BAJO")))</f>
        <v>MUY ALTO</v>
      </c>
      <c r="P10" s="639">
        <v>10</v>
      </c>
      <c r="Q10" s="639">
        <f t="shared" ref="Q10:Q73" si="2">+N10*P10</f>
        <v>240</v>
      </c>
      <c r="R10" s="674" t="str">
        <f t="shared" ref="R10:R73" si="3">IF(Q10&gt;=600,"I",IF(Q10&gt;=150,"II",IF(Q10&gt;=40,"III",IF(Q10&gt;=20,"IV"))))</f>
        <v>II</v>
      </c>
      <c r="S10" s="246" t="str">
        <f t="shared" ref="S10:S73" si="4">IF(Q10&gt;=600,"NO ACEPTABLE",IF(Q10&gt;=150,"ACEPTABLE CON CONTROL ESPECIFICO",IF(Q10&gt;=40,"MEJORABLE",IF(Q10&gt;=20,"ACEPTABLE"))))</f>
        <v>ACEPTABLE CON CONTROL ESPECIFICO</v>
      </c>
      <c r="T10" s="161" t="s">
        <v>91</v>
      </c>
      <c r="U10" s="161" t="s">
        <v>91</v>
      </c>
      <c r="V10" s="161" t="s">
        <v>91</v>
      </c>
      <c r="W10" s="137" t="s">
        <v>2337</v>
      </c>
      <c r="X10" s="24" t="s">
        <v>190</v>
      </c>
    </row>
    <row r="11" spans="3:24" ht="400.2" customHeight="1">
      <c r="C11" s="1491"/>
      <c r="D11" s="1492"/>
      <c r="E11" s="1440"/>
      <c r="F11" s="184" t="s">
        <v>2269</v>
      </c>
      <c r="G11" s="315" t="s">
        <v>195</v>
      </c>
      <c r="H11" s="5" t="s">
        <v>197</v>
      </c>
      <c r="I11" s="552" t="s">
        <v>858</v>
      </c>
      <c r="J11" s="552" t="s">
        <v>196</v>
      </c>
      <c r="K11" s="552" t="s">
        <v>1338</v>
      </c>
      <c r="L11" s="472">
        <v>2</v>
      </c>
      <c r="M11" s="472">
        <v>4</v>
      </c>
      <c r="N11" s="639">
        <f t="shared" si="0"/>
        <v>8</v>
      </c>
      <c r="O11" s="950" t="str">
        <f t="shared" si="1"/>
        <v>MEDIO</v>
      </c>
      <c r="P11" s="639">
        <v>10</v>
      </c>
      <c r="Q11" s="639">
        <f t="shared" si="2"/>
        <v>80</v>
      </c>
      <c r="R11" s="674" t="str">
        <f t="shared" si="3"/>
        <v>III</v>
      </c>
      <c r="S11" s="246" t="str">
        <f t="shared" si="4"/>
        <v>MEJORABLE</v>
      </c>
      <c r="T11" s="162" t="s">
        <v>91</v>
      </c>
      <c r="U11" s="162" t="s">
        <v>91</v>
      </c>
      <c r="V11" s="162" t="s">
        <v>91</v>
      </c>
      <c r="W11" s="549" t="s">
        <v>2338</v>
      </c>
      <c r="X11" s="31" t="s">
        <v>13</v>
      </c>
    </row>
    <row r="12" spans="3:24" ht="400.2" customHeight="1">
      <c r="C12" s="1491"/>
      <c r="D12" s="1492"/>
      <c r="E12" s="1440"/>
      <c r="F12" s="178" t="s">
        <v>2339</v>
      </c>
      <c r="G12" s="363" t="s">
        <v>8</v>
      </c>
      <c r="H12" s="179" t="s">
        <v>1339</v>
      </c>
      <c r="I12" s="416" t="s">
        <v>11</v>
      </c>
      <c r="J12" s="416" t="s">
        <v>1340</v>
      </c>
      <c r="K12" s="552" t="s">
        <v>1338</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61" t="s">
        <v>91</v>
      </c>
      <c r="U12" s="161" t="s">
        <v>91</v>
      </c>
      <c r="V12" s="161" t="s">
        <v>91</v>
      </c>
      <c r="W12" s="137" t="s">
        <v>2340</v>
      </c>
      <c r="X12" s="25" t="s">
        <v>13</v>
      </c>
    </row>
    <row r="13" spans="3:24" ht="400.2" customHeight="1">
      <c r="C13" s="1491"/>
      <c r="D13" s="1492"/>
      <c r="E13" s="1440"/>
      <c r="F13" s="34" t="s">
        <v>2270</v>
      </c>
      <c r="G13" s="363" t="s">
        <v>8</v>
      </c>
      <c r="H13" s="179" t="s">
        <v>192</v>
      </c>
      <c r="I13" s="409" t="s">
        <v>11</v>
      </c>
      <c r="J13" s="409" t="s">
        <v>11</v>
      </c>
      <c r="K13" s="409"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62" t="s">
        <v>91</v>
      </c>
      <c r="U13" s="162" t="s">
        <v>91</v>
      </c>
      <c r="V13" s="162" t="s">
        <v>91</v>
      </c>
      <c r="W13" s="127" t="s">
        <v>2341</v>
      </c>
      <c r="X13" s="24" t="s">
        <v>13</v>
      </c>
    </row>
    <row r="14" spans="3:24" ht="400.2" customHeight="1">
      <c r="C14" s="1491"/>
      <c r="D14" s="1492"/>
      <c r="E14" s="1440"/>
      <c r="F14" s="34" t="s">
        <v>2271</v>
      </c>
      <c r="G14" s="363" t="s">
        <v>8</v>
      </c>
      <c r="H14" s="178" t="s">
        <v>188</v>
      </c>
      <c r="I14" s="416" t="s">
        <v>11</v>
      </c>
      <c r="J14" s="416" t="s">
        <v>11</v>
      </c>
      <c r="K14" s="416" t="s">
        <v>189</v>
      </c>
      <c r="L14" s="472">
        <v>2</v>
      </c>
      <c r="M14" s="472">
        <v>4</v>
      </c>
      <c r="N14" s="639">
        <f t="shared" si="0"/>
        <v>8</v>
      </c>
      <c r="O14" s="950" t="str">
        <f t="shared" si="1"/>
        <v>MEDIO</v>
      </c>
      <c r="P14" s="639">
        <v>10</v>
      </c>
      <c r="Q14" s="639">
        <f t="shared" si="2"/>
        <v>80</v>
      </c>
      <c r="R14" s="674" t="str">
        <f t="shared" si="3"/>
        <v>III</v>
      </c>
      <c r="S14" s="246" t="str">
        <f t="shared" si="4"/>
        <v>MEJORABLE</v>
      </c>
      <c r="T14" s="161" t="s">
        <v>91</v>
      </c>
      <c r="U14" s="161" t="s">
        <v>91</v>
      </c>
      <c r="V14" s="161" t="s">
        <v>91</v>
      </c>
      <c r="W14" s="124" t="s">
        <v>2342</v>
      </c>
      <c r="X14" s="24" t="s">
        <v>1341</v>
      </c>
    </row>
    <row r="15" spans="3:24" ht="400.2" customHeight="1">
      <c r="C15" s="1491"/>
      <c r="D15" s="1492"/>
      <c r="E15" s="1440"/>
      <c r="F15" s="184" t="s">
        <v>2272</v>
      </c>
      <c r="G15" s="3" t="s">
        <v>20</v>
      </c>
      <c r="H15" s="184" t="s">
        <v>198</v>
      </c>
      <c r="I15" s="552" t="s">
        <v>11</v>
      </c>
      <c r="J15" s="552" t="s">
        <v>196</v>
      </c>
      <c r="K15" s="552" t="s">
        <v>1338</v>
      </c>
      <c r="L15" s="472">
        <v>2</v>
      </c>
      <c r="M15" s="472">
        <v>2</v>
      </c>
      <c r="N15" s="639">
        <f t="shared" si="0"/>
        <v>4</v>
      </c>
      <c r="O15" s="950" t="str">
        <f t="shared" si="1"/>
        <v>BAJO</v>
      </c>
      <c r="P15" s="639">
        <v>100</v>
      </c>
      <c r="Q15" s="639">
        <f t="shared" si="2"/>
        <v>400</v>
      </c>
      <c r="R15" s="674" t="str">
        <f t="shared" si="3"/>
        <v>II</v>
      </c>
      <c r="S15" s="246" t="str">
        <f t="shared" si="4"/>
        <v>ACEPTABLE CON CONTROL ESPECIFICO</v>
      </c>
      <c r="T15" s="161" t="s">
        <v>91</v>
      </c>
      <c r="U15" s="161" t="s">
        <v>91</v>
      </c>
      <c r="V15" s="161" t="s">
        <v>91</v>
      </c>
      <c r="W15" s="127" t="s">
        <v>2343</v>
      </c>
      <c r="X15" s="24" t="s">
        <v>190</v>
      </c>
    </row>
    <row r="16" spans="3:24" ht="400.2" customHeight="1">
      <c r="C16" s="1491"/>
      <c r="D16" s="1492"/>
      <c r="E16" s="1440"/>
      <c r="F16" s="188" t="s">
        <v>2436</v>
      </c>
      <c r="G16" s="363" t="s">
        <v>20</v>
      </c>
      <c r="H16" s="179" t="s">
        <v>246</v>
      </c>
      <c r="I16" s="178" t="s">
        <v>11</v>
      </c>
      <c r="J16" s="178" t="s">
        <v>11</v>
      </c>
      <c r="K16" s="178" t="s">
        <v>1338</v>
      </c>
      <c r="L16" s="472">
        <v>2</v>
      </c>
      <c r="M16" s="472">
        <v>4</v>
      </c>
      <c r="N16" s="639">
        <f t="shared" si="0"/>
        <v>8</v>
      </c>
      <c r="O16" s="950" t="str">
        <f t="shared" si="1"/>
        <v>MEDIO</v>
      </c>
      <c r="P16" s="639">
        <v>10</v>
      </c>
      <c r="Q16" s="639">
        <f t="shared" si="2"/>
        <v>80</v>
      </c>
      <c r="R16" s="674" t="str">
        <f t="shared" si="3"/>
        <v>III</v>
      </c>
      <c r="S16" s="246" t="str">
        <f t="shared" si="4"/>
        <v>MEJORABLE</v>
      </c>
      <c r="T16" s="179" t="s">
        <v>91</v>
      </c>
      <c r="U16" s="179" t="s">
        <v>91</v>
      </c>
      <c r="V16" s="179" t="s">
        <v>91</v>
      </c>
      <c r="W16" s="310" t="s">
        <v>2437</v>
      </c>
      <c r="X16" s="183" t="s">
        <v>13</v>
      </c>
    </row>
    <row r="17" spans="3:24" ht="400.2" customHeight="1">
      <c r="C17" s="1491"/>
      <c r="D17" s="1492"/>
      <c r="E17" s="1440"/>
      <c r="F17" s="188" t="s">
        <v>2274</v>
      </c>
      <c r="G17" s="363" t="s">
        <v>20</v>
      </c>
      <c r="H17" s="179" t="s">
        <v>246</v>
      </c>
      <c r="I17" s="409" t="s">
        <v>11</v>
      </c>
      <c r="J17" s="409" t="s">
        <v>11</v>
      </c>
      <c r="K17" s="409" t="s">
        <v>1338</v>
      </c>
      <c r="L17" s="472">
        <v>2</v>
      </c>
      <c r="M17" s="472">
        <v>4</v>
      </c>
      <c r="N17" s="639">
        <f t="shared" si="0"/>
        <v>8</v>
      </c>
      <c r="O17" s="950" t="str">
        <f t="shared" si="1"/>
        <v>MEDIO</v>
      </c>
      <c r="P17" s="639">
        <v>10</v>
      </c>
      <c r="Q17" s="639">
        <f t="shared" si="2"/>
        <v>80</v>
      </c>
      <c r="R17" s="674" t="str">
        <f t="shared" si="3"/>
        <v>III</v>
      </c>
      <c r="S17" s="246" t="str">
        <f t="shared" si="4"/>
        <v>MEJORABLE</v>
      </c>
      <c r="T17" s="161" t="s">
        <v>91</v>
      </c>
      <c r="U17" s="161" t="s">
        <v>91</v>
      </c>
      <c r="V17" s="161" t="s">
        <v>91</v>
      </c>
      <c r="W17" s="137" t="s">
        <v>2345</v>
      </c>
      <c r="X17" s="24" t="s">
        <v>13</v>
      </c>
    </row>
    <row r="18" spans="3:24" ht="400.2" customHeight="1">
      <c r="C18" s="1491"/>
      <c r="D18" s="1492"/>
      <c r="E18" s="1440"/>
      <c r="F18" s="987" t="s">
        <v>2438</v>
      </c>
      <c r="G18" s="363" t="s">
        <v>20</v>
      </c>
      <c r="H18" s="179" t="s">
        <v>2439</v>
      </c>
      <c r="I18" s="178" t="s">
        <v>11</v>
      </c>
      <c r="J18" s="178" t="s">
        <v>11</v>
      </c>
      <c r="K18" s="178" t="s">
        <v>11</v>
      </c>
      <c r="L18" s="472">
        <v>2</v>
      </c>
      <c r="M18" s="472">
        <v>4</v>
      </c>
      <c r="N18" s="639">
        <f t="shared" si="0"/>
        <v>8</v>
      </c>
      <c r="O18" s="950" t="str">
        <f t="shared" si="1"/>
        <v>MEDIO</v>
      </c>
      <c r="P18" s="639">
        <v>10</v>
      </c>
      <c r="Q18" s="639">
        <f t="shared" si="2"/>
        <v>80</v>
      </c>
      <c r="R18" s="674" t="str">
        <f t="shared" si="3"/>
        <v>III</v>
      </c>
      <c r="S18" s="246" t="str">
        <f t="shared" si="4"/>
        <v>MEJORABLE</v>
      </c>
      <c r="T18" s="179" t="s">
        <v>13</v>
      </c>
      <c r="U18" s="179" t="s">
        <v>13</v>
      </c>
      <c r="V18" s="179" t="s">
        <v>13</v>
      </c>
      <c r="W18" s="38" t="s">
        <v>2440</v>
      </c>
      <c r="X18" s="183" t="s">
        <v>13</v>
      </c>
    </row>
    <row r="19" spans="3:24" ht="400.2" customHeight="1">
      <c r="C19" s="1491"/>
      <c r="D19" s="1492"/>
      <c r="E19" s="1440"/>
      <c r="F19" s="184" t="s">
        <v>2276</v>
      </c>
      <c r="G19" s="315" t="s">
        <v>203</v>
      </c>
      <c r="H19" s="5" t="s">
        <v>1342</v>
      </c>
      <c r="I19" s="552" t="s">
        <v>11</v>
      </c>
      <c r="J19" s="552" t="s">
        <v>196</v>
      </c>
      <c r="K19" s="552" t="s">
        <v>1338</v>
      </c>
      <c r="L19" s="472">
        <v>2</v>
      </c>
      <c r="M19" s="472">
        <v>4</v>
      </c>
      <c r="N19" s="639">
        <f t="shared" si="0"/>
        <v>8</v>
      </c>
      <c r="O19" s="950" t="str">
        <f t="shared" si="1"/>
        <v>MEDIO</v>
      </c>
      <c r="P19" s="639">
        <v>10</v>
      </c>
      <c r="Q19" s="639">
        <f t="shared" si="2"/>
        <v>80</v>
      </c>
      <c r="R19" s="674" t="str">
        <f t="shared" si="3"/>
        <v>III</v>
      </c>
      <c r="S19" s="246" t="str">
        <f t="shared" si="4"/>
        <v>MEJORABLE</v>
      </c>
      <c r="T19" s="161" t="s">
        <v>91</v>
      </c>
      <c r="U19" s="161" t="s">
        <v>91</v>
      </c>
      <c r="V19" s="161" t="s">
        <v>1343</v>
      </c>
      <c r="W19" s="142" t="s">
        <v>2347</v>
      </c>
      <c r="X19" s="24" t="s">
        <v>13</v>
      </c>
    </row>
    <row r="20" spans="3:24" ht="400.2" customHeight="1">
      <c r="C20" s="1491"/>
      <c r="D20" s="1492"/>
      <c r="E20" s="1440"/>
      <c r="F20" s="184" t="s">
        <v>2277</v>
      </c>
      <c r="G20" s="315" t="s">
        <v>1344</v>
      </c>
      <c r="H20" s="184" t="s">
        <v>1345</v>
      </c>
      <c r="I20" s="552" t="s">
        <v>11</v>
      </c>
      <c r="J20" s="552" t="s">
        <v>196</v>
      </c>
      <c r="K20" s="552" t="s">
        <v>859</v>
      </c>
      <c r="L20" s="472">
        <v>2</v>
      </c>
      <c r="M20" s="472">
        <v>4</v>
      </c>
      <c r="N20" s="639">
        <f t="shared" si="0"/>
        <v>8</v>
      </c>
      <c r="O20" s="950" t="str">
        <f t="shared" si="1"/>
        <v>MEDIO</v>
      </c>
      <c r="P20" s="639">
        <v>10</v>
      </c>
      <c r="Q20" s="639">
        <f t="shared" si="2"/>
        <v>80</v>
      </c>
      <c r="R20" s="674" t="str">
        <f t="shared" si="3"/>
        <v>III</v>
      </c>
      <c r="S20" s="246" t="str">
        <f t="shared" si="4"/>
        <v>MEJORABLE</v>
      </c>
      <c r="T20" s="161" t="s">
        <v>91</v>
      </c>
      <c r="U20" s="161" t="s">
        <v>91</v>
      </c>
      <c r="V20" s="161" t="s">
        <v>91</v>
      </c>
      <c r="W20" s="130" t="s">
        <v>2348</v>
      </c>
      <c r="X20" s="24" t="s">
        <v>13</v>
      </c>
    </row>
    <row r="21" spans="3:24" ht="400.2" customHeight="1">
      <c r="C21" s="1491"/>
      <c r="D21" s="1492"/>
      <c r="E21" s="1440"/>
      <c r="F21" s="315" t="s">
        <v>2441</v>
      </c>
      <c r="G21" s="315" t="s">
        <v>86</v>
      </c>
      <c r="H21" s="184" t="s">
        <v>1347</v>
      </c>
      <c r="I21" s="5" t="s">
        <v>11</v>
      </c>
      <c r="J21" s="5" t="s">
        <v>196</v>
      </c>
      <c r="K21" s="5" t="s">
        <v>196</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1348</v>
      </c>
      <c r="W21" s="318" t="s">
        <v>275</v>
      </c>
      <c r="X21" s="183" t="s">
        <v>190</v>
      </c>
    </row>
    <row r="22" spans="3:24" ht="400.2" customHeight="1">
      <c r="C22" s="1491"/>
      <c r="D22" s="1492"/>
      <c r="E22" s="1440"/>
      <c r="F22" s="184" t="s">
        <v>2279</v>
      </c>
      <c r="G22" s="315" t="s">
        <v>86</v>
      </c>
      <c r="H22" s="184" t="s">
        <v>1347</v>
      </c>
      <c r="I22" s="552" t="s">
        <v>11</v>
      </c>
      <c r="J22" s="552" t="s">
        <v>196</v>
      </c>
      <c r="K22" s="552" t="s">
        <v>196</v>
      </c>
      <c r="L22" s="472">
        <v>2</v>
      </c>
      <c r="M22" s="472">
        <v>4</v>
      </c>
      <c r="N22" s="639">
        <f t="shared" si="0"/>
        <v>8</v>
      </c>
      <c r="O22" s="950" t="str">
        <f t="shared" si="1"/>
        <v>MEDIO</v>
      </c>
      <c r="P22" s="639">
        <v>10</v>
      </c>
      <c r="Q22" s="639">
        <f t="shared" si="2"/>
        <v>80</v>
      </c>
      <c r="R22" s="674" t="str">
        <f t="shared" si="3"/>
        <v>III</v>
      </c>
      <c r="S22" s="246" t="str">
        <f t="shared" si="4"/>
        <v>MEJORABLE</v>
      </c>
      <c r="T22" s="161" t="s">
        <v>91</v>
      </c>
      <c r="U22" s="161" t="s">
        <v>91</v>
      </c>
      <c r="V22" s="161" t="s">
        <v>1348</v>
      </c>
      <c r="W22" s="550" t="s">
        <v>2350</v>
      </c>
      <c r="X22" s="24" t="s">
        <v>190</v>
      </c>
    </row>
    <row r="23" spans="3:24" ht="400.2" customHeight="1">
      <c r="C23" s="1491"/>
      <c r="D23" s="1492"/>
      <c r="E23" s="1440"/>
      <c r="F23" s="184" t="s">
        <v>2280</v>
      </c>
      <c r="G23" s="3" t="s">
        <v>86</v>
      </c>
      <c r="H23" s="5" t="s">
        <v>1349</v>
      </c>
      <c r="I23" s="417" t="s">
        <v>11</v>
      </c>
      <c r="J23" s="417" t="s">
        <v>11</v>
      </c>
      <c r="K23" s="417" t="s">
        <v>1350</v>
      </c>
      <c r="L23" s="472">
        <v>2</v>
      </c>
      <c r="M23" s="472">
        <v>4</v>
      </c>
      <c r="N23" s="639">
        <f t="shared" si="0"/>
        <v>8</v>
      </c>
      <c r="O23" s="950" t="str">
        <f t="shared" si="1"/>
        <v>MEDIO</v>
      </c>
      <c r="P23" s="639">
        <v>10</v>
      </c>
      <c r="Q23" s="639">
        <f t="shared" si="2"/>
        <v>80</v>
      </c>
      <c r="R23" s="674" t="str">
        <f t="shared" si="3"/>
        <v>III</v>
      </c>
      <c r="S23" s="246" t="str">
        <f t="shared" si="4"/>
        <v>MEJORABLE</v>
      </c>
      <c r="T23" s="161" t="s">
        <v>91</v>
      </c>
      <c r="U23" s="161" t="s">
        <v>91</v>
      </c>
      <c r="V23" s="161" t="s">
        <v>91</v>
      </c>
      <c r="W23" s="551" t="s">
        <v>2351</v>
      </c>
      <c r="X23" s="25" t="s">
        <v>13</v>
      </c>
    </row>
    <row r="24" spans="3:24" ht="400.2" customHeight="1">
      <c r="C24" s="1491"/>
      <c r="D24" s="1493" t="s">
        <v>3927</v>
      </c>
      <c r="E24" s="1440" t="s">
        <v>6</v>
      </c>
      <c r="F24" s="184" t="s">
        <v>2269</v>
      </c>
      <c r="G24" s="315" t="s">
        <v>195</v>
      </c>
      <c r="H24" s="5" t="s">
        <v>197</v>
      </c>
      <c r="I24" s="552" t="s">
        <v>858</v>
      </c>
      <c r="J24" s="552" t="s">
        <v>196</v>
      </c>
      <c r="K24" s="552" t="s">
        <v>1338</v>
      </c>
      <c r="L24" s="472">
        <v>2</v>
      </c>
      <c r="M24" s="472">
        <v>4</v>
      </c>
      <c r="N24" s="639">
        <f t="shared" si="0"/>
        <v>8</v>
      </c>
      <c r="O24" s="950" t="str">
        <f t="shared" si="1"/>
        <v>MEDIO</v>
      </c>
      <c r="P24" s="639">
        <v>10</v>
      </c>
      <c r="Q24" s="639">
        <f t="shared" si="2"/>
        <v>80</v>
      </c>
      <c r="R24" s="674" t="str">
        <f t="shared" si="3"/>
        <v>III</v>
      </c>
      <c r="S24" s="246" t="str">
        <f t="shared" si="4"/>
        <v>MEJORABLE</v>
      </c>
      <c r="T24" s="162" t="s">
        <v>91</v>
      </c>
      <c r="U24" s="162" t="s">
        <v>91</v>
      </c>
      <c r="V24" s="162" t="s">
        <v>91</v>
      </c>
      <c r="W24" s="549" t="s">
        <v>2352</v>
      </c>
      <c r="X24" s="31" t="s">
        <v>13</v>
      </c>
    </row>
    <row r="25" spans="3:24" ht="400.2" customHeight="1">
      <c r="C25" s="1491"/>
      <c r="D25" s="1493"/>
      <c r="E25" s="1440"/>
      <c r="F25" s="34" t="s">
        <v>2282</v>
      </c>
      <c r="G25" s="363" t="s">
        <v>8</v>
      </c>
      <c r="H25" s="179" t="s">
        <v>269</v>
      </c>
      <c r="I25" s="416" t="s">
        <v>11</v>
      </c>
      <c r="J25" s="416" t="s">
        <v>11</v>
      </c>
      <c r="K25" s="416" t="s">
        <v>189</v>
      </c>
      <c r="L25" s="472">
        <v>2</v>
      </c>
      <c r="M25" s="472">
        <v>4</v>
      </c>
      <c r="N25" s="639">
        <f t="shared" si="0"/>
        <v>8</v>
      </c>
      <c r="O25" s="950" t="str">
        <f t="shared" si="1"/>
        <v>MEDIO</v>
      </c>
      <c r="P25" s="639">
        <v>10</v>
      </c>
      <c r="Q25" s="639">
        <f t="shared" si="2"/>
        <v>80</v>
      </c>
      <c r="R25" s="674" t="str">
        <f t="shared" si="3"/>
        <v>III</v>
      </c>
      <c r="S25" s="246" t="str">
        <f t="shared" si="4"/>
        <v>MEJORABLE</v>
      </c>
      <c r="T25" s="161" t="s">
        <v>91</v>
      </c>
      <c r="U25" s="161" t="s">
        <v>91</v>
      </c>
      <c r="V25" s="161" t="s">
        <v>91</v>
      </c>
      <c r="W25" s="137" t="s">
        <v>2353</v>
      </c>
      <c r="X25" s="24" t="s">
        <v>190</v>
      </c>
    </row>
    <row r="26" spans="3:24" ht="400.2" customHeight="1">
      <c r="C26" s="1491"/>
      <c r="D26" s="1493"/>
      <c r="E26" s="1440"/>
      <c r="F26" s="184" t="s">
        <v>2283</v>
      </c>
      <c r="G26" s="315" t="s">
        <v>20</v>
      </c>
      <c r="H26" s="184" t="s">
        <v>201</v>
      </c>
      <c r="I26" s="552" t="s">
        <v>11</v>
      </c>
      <c r="J26" s="552" t="s">
        <v>196</v>
      </c>
      <c r="K26" s="552" t="s">
        <v>196</v>
      </c>
      <c r="L26" s="472">
        <v>2</v>
      </c>
      <c r="M26" s="472">
        <v>4</v>
      </c>
      <c r="N26" s="639">
        <f t="shared" si="0"/>
        <v>8</v>
      </c>
      <c r="O26" s="950" t="str">
        <f t="shared" si="1"/>
        <v>MEDIO</v>
      </c>
      <c r="P26" s="639">
        <v>10</v>
      </c>
      <c r="Q26" s="639">
        <f t="shared" si="2"/>
        <v>80</v>
      </c>
      <c r="R26" s="674" t="str">
        <f t="shared" si="3"/>
        <v>III</v>
      </c>
      <c r="S26" s="246" t="str">
        <f t="shared" si="4"/>
        <v>MEJORABLE</v>
      </c>
      <c r="T26" s="161" t="s">
        <v>91</v>
      </c>
      <c r="U26" s="161" t="s">
        <v>91</v>
      </c>
      <c r="V26" s="161" t="s">
        <v>91</v>
      </c>
      <c r="W26" s="130" t="s">
        <v>2354</v>
      </c>
      <c r="X26" s="24" t="s">
        <v>13</v>
      </c>
    </row>
    <row r="27" spans="3:24" ht="400.2" customHeight="1">
      <c r="C27" s="1491"/>
      <c r="D27" s="1493"/>
      <c r="E27" s="1440"/>
      <c r="F27" s="188" t="s">
        <v>2284</v>
      </c>
      <c r="G27" s="185" t="s">
        <v>20</v>
      </c>
      <c r="H27" s="178" t="s">
        <v>1352</v>
      </c>
      <c r="I27" s="409" t="s">
        <v>11</v>
      </c>
      <c r="J27" s="409" t="s">
        <v>11</v>
      </c>
      <c r="K27" s="409" t="s">
        <v>11</v>
      </c>
      <c r="L27" s="472">
        <v>2</v>
      </c>
      <c r="M27" s="472">
        <v>4</v>
      </c>
      <c r="N27" s="639">
        <f t="shared" si="0"/>
        <v>8</v>
      </c>
      <c r="O27" s="950" t="str">
        <f t="shared" si="1"/>
        <v>MEDIO</v>
      </c>
      <c r="P27" s="639">
        <v>10</v>
      </c>
      <c r="Q27" s="639">
        <f t="shared" si="2"/>
        <v>80</v>
      </c>
      <c r="R27" s="674" t="str">
        <f t="shared" si="3"/>
        <v>III</v>
      </c>
      <c r="S27" s="246" t="str">
        <f t="shared" si="4"/>
        <v>MEJORABLE</v>
      </c>
      <c r="T27" s="161" t="s">
        <v>91</v>
      </c>
      <c r="U27" s="161" t="s">
        <v>91</v>
      </c>
      <c r="V27" s="161" t="s">
        <v>91</v>
      </c>
      <c r="W27" s="130" t="s">
        <v>2355</v>
      </c>
      <c r="X27" s="24" t="s">
        <v>13</v>
      </c>
    </row>
    <row r="28" spans="3:24" ht="400.2" customHeight="1">
      <c r="C28" s="1491"/>
      <c r="D28" s="1493"/>
      <c r="E28" s="1440"/>
      <c r="F28" s="188" t="s">
        <v>2434</v>
      </c>
      <c r="G28" s="315" t="s">
        <v>195</v>
      </c>
      <c r="H28" s="179" t="s">
        <v>194</v>
      </c>
      <c r="I28" s="416" t="s">
        <v>193</v>
      </c>
      <c r="J28" s="416" t="s">
        <v>193</v>
      </c>
      <c r="K28" s="416" t="s">
        <v>193</v>
      </c>
      <c r="L28" s="472">
        <v>2</v>
      </c>
      <c r="M28" s="472">
        <v>4</v>
      </c>
      <c r="N28" s="639">
        <f t="shared" si="0"/>
        <v>8</v>
      </c>
      <c r="O28" s="950" t="str">
        <f t="shared" si="1"/>
        <v>MEDIO</v>
      </c>
      <c r="P28" s="639">
        <v>10</v>
      </c>
      <c r="Q28" s="639">
        <f t="shared" si="2"/>
        <v>80</v>
      </c>
      <c r="R28" s="674" t="str">
        <f t="shared" si="3"/>
        <v>III</v>
      </c>
      <c r="S28" s="246" t="str">
        <f t="shared" si="4"/>
        <v>MEJORABLE</v>
      </c>
      <c r="T28" s="23" t="s">
        <v>91</v>
      </c>
      <c r="U28" s="23" t="s">
        <v>91</v>
      </c>
      <c r="V28" s="23" t="s">
        <v>91</v>
      </c>
      <c r="W28" s="127" t="s">
        <v>2356</v>
      </c>
      <c r="X28" s="24" t="s">
        <v>13</v>
      </c>
    </row>
    <row r="29" spans="3:24" ht="400.2" customHeight="1">
      <c r="C29" s="1491"/>
      <c r="D29" s="1493"/>
      <c r="E29" s="1440"/>
      <c r="F29" s="5" t="s">
        <v>2271</v>
      </c>
      <c r="G29" s="363" t="s">
        <v>8</v>
      </c>
      <c r="H29" s="178" t="s">
        <v>188</v>
      </c>
      <c r="I29" s="416" t="s">
        <v>11</v>
      </c>
      <c r="J29" s="416" t="s">
        <v>11</v>
      </c>
      <c r="K29" s="416" t="s">
        <v>189</v>
      </c>
      <c r="L29" s="472">
        <v>2</v>
      </c>
      <c r="M29" s="472">
        <v>4</v>
      </c>
      <c r="N29" s="639">
        <f t="shared" si="0"/>
        <v>8</v>
      </c>
      <c r="O29" s="950" t="str">
        <f t="shared" si="1"/>
        <v>MEDIO</v>
      </c>
      <c r="P29" s="639">
        <v>10</v>
      </c>
      <c r="Q29" s="639">
        <f t="shared" si="2"/>
        <v>80</v>
      </c>
      <c r="R29" s="674" t="str">
        <f t="shared" si="3"/>
        <v>III</v>
      </c>
      <c r="S29" s="246" t="str">
        <f t="shared" si="4"/>
        <v>MEJORABLE</v>
      </c>
      <c r="T29" s="161" t="s">
        <v>91</v>
      </c>
      <c r="U29" s="161" t="s">
        <v>91</v>
      </c>
      <c r="V29" s="161" t="s">
        <v>91</v>
      </c>
      <c r="W29" s="124" t="s">
        <v>2357</v>
      </c>
      <c r="X29" s="24" t="s">
        <v>1341</v>
      </c>
    </row>
    <row r="30" spans="3:24" ht="400.2" customHeight="1">
      <c r="C30" s="1491"/>
      <c r="D30" s="1493"/>
      <c r="E30" s="1440"/>
      <c r="F30" s="178" t="s">
        <v>2358</v>
      </c>
      <c r="G30" s="185" t="s">
        <v>1242</v>
      </c>
      <c r="H30" s="178" t="s">
        <v>1346</v>
      </c>
      <c r="I30" s="409" t="s">
        <v>11</v>
      </c>
      <c r="J30" s="409" t="s">
        <v>11</v>
      </c>
      <c r="K30" s="417" t="s">
        <v>204</v>
      </c>
      <c r="L30" s="472">
        <v>2</v>
      </c>
      <c r="M30" s="472">
        <v>4</v>
      </c>
      <c r="N30" s="639">
        <f t="shared" si="0"/>
        <v>8</v>
      </c>
      <c r="O30" s="950" t="str">
        <f t="shared" si="1"/>
        <v>MEDIO</v>
      </c>
      <c r="P30" s="639">
        <v>10</v>
      </c>
      <c r="Q30" s="639">
        <f t="shared" si="2"/>
        <v>80</v>
      </c>
      <c r="R30" s="674" t="str">
        <f t="shared" si="3"/>
        <v>III</v>
      </c>
      <c r="S30" s="246" t="str">
        <f t="shared" si="4"/>
        <v>MEJORABLE</v>
      </c>
      <c r="T30" s="161" t="s">
        <v>91</v>
      </c>
      <c r="U30" s="161" t="s">
        <v>91</v>
      </c>
      <c r="V30" s="161" t="s">
        <v>91</v>
      </c>
      <c r="W30" s="142" t="s">
        <v>2359</v>
      </c>
      <c r="X30" s="29" t="s">
        <v>13</v>
      </c>
    </row>
    <row r="31" spans="3:24" ht="400.2" customHeight="1">
      <c r="C31" s="1491"/>
      <c r="D31" s="1493"/>
      <c r="E31" s="1440"/>
      <c r="F31" s="184" t="s">
        <v>2442</v>
      </c>
      <c r="G31" s="363" t="s">
        <v>8</v>
      </c>
      <c r="H31" s="179" t="s">
        <v>1339</v>
      </c>
      <c r="I31" s="416" t="s">
        <v>11</v>
      </c>
      <c r="J31" s="416" t="s">
        <v>1340</v>
      </c>
      <c r="K31" s="416" t="s">
        <v>11</v>
      </c>
      <c r="L31" s="472">
        <v>6</v>
      </c>
      <c r="M31" s="472">
        <v>4</v>
      </c>
      <c r="N31" s="639">
        <f t="shared" si="0"/>
        <v>24</v>
      </c>
      <c r="O31" s="950" t="str">
        <f t="shared" si="1"/>
        <v>MUY ALTO</v>
      </c>
      <c r="P31" s="639">
        <v>10</v>
      </c>
      <c r="Q31" s="639">
        <f t="shared" si="2"/>
        <v>240</v>
      </c>
      <c r="R31" s="674" t="str">
        <f t="shared" si="3"/>
        <v>II</v>
      </c>
      <c r="S31" s="246" t="str">
        <f t="shared" si="4"/>
        <v>ACEPTABLE CON CONTROL ESPECIFICO</v>
      </c>
      <c r="T31" s="161" t="s">
        <v>91</v>
      </c>
      <c r="U31" s="161" t="s">
        <v>91</v>
      </c>
      <c r="V31" s="161" t="s">
        <v>91</v>
      </c>
      <c r="W31" s="137" t="s">
        <v>2360</v>
      </c>
      <c r="X31" s="25" t="s">
        <v>13</v>
      </c>
    </row>
    <row r="32" spans="3:24" ht="400.2" customHeight="1">
      <c r="C32" s="1491"/>
      <c r="D32" s="1493"/>
      <c r="E32" s="1440"/>
      <c r="F32" s="184" t="s">
        <v>2287</v>
      </c>
      <c r="G32" s="3" t="s">
        <v>20</v>
      </c>
      <c r="H32" s="184" t="s">
        <v>198</v>
      </c>
      <c r="I32" s="552" t="s">
        <v>11</v>
      </c>
      <c r="J32" s="552" t="s">
        <v>196</v>
      </c>
      <c r="K32" s="552" t="s">
        <v>1338</v>
      </c>
      <c r="L32" s="472">
        <v>2</v>
      </c>
      <c r="M32" s="472">
        <v>2</v>
      </c>
      <c r="N32" s="639">
        <f t="shared" si="0"/>
        <v>4</v>
      </c>
      <c r="O32" s="950" t="str">
        <f t="shared" si="1"/>
        <v>BAJO</v>
      </c>
      <c r="P32" s="639">
        <v>100</v>
      </c>
      <c r="Q32" s="639">
        <f t="shared" si="2"/>
        <v>400</v>
      </c>
      <c r="R32" s="674" t="str">
        <f t="shared" si="3"/>
        <v>II</v>
      </c>
      <c r="S32" s="246" t="str">
        <f t="shared" si="4"/>
        <v>ACEPTABLE CON CONTROL ESPECIFICO</v>
      </c>
      <c r="T32" s="161" t="s">
        <v>91</v>
      </c>
      <c r="U32" s="161" t="s">
        <v>91</v>
      </c>
      <c r="V32" s="161" t="s">
        <v>91</v>
      </c>
      <c r="W32" s="127" t="s">
        <v>2361</v>
      </c>
      <c r="X32" s="24" t="s">
        <v>190</v>
      </c>
    </row>
    <row r="33" spans="3:24" ht="400.2" customHeight="1">
      <c r="C33" s="1491"/>
      <c r="D33" s="1493"/>
      <c r="E33" s="1440"/>
      <c r="F33" s="184" t="s">
        <v>2288</v>
      </c>
      <c r="G33" s="315" t="s">
        <v>20</v>
      </c>
      <c r="H33" s="184" t="s">
        <v>1354</v>
      </c>
      <c r="I33" s="552" t="s">
        <v>11</v>
      </c>
      <c r="J33" s="552" t="s">
        <v>196</v>
      </c>
      <c r="K33" s="552" t="s">
        <v>196</v>
      </c>
      <c r="L33" s="472">
        <v>2</v>
      </c>
      <c r="M33" s="472">
        <v>4</v>
      </c>
      <c r="N33" s="639">
        <f t="shared" si="0"/>
        <v>8</v>
      </c>
      <c r="O33" s="950" t="str">
        <f t="shared" si="1"/>
        <v>MEDIO</v>
      </c>
      <c r="P33" s="639">
        <v>10</v>
      </c>
      <c r="Q33" s="639">
        <f t="shared" si="2"/>
        <v>80</v>
      </c>
      <c r="R33" s="674" t="str">
        <f t="shared" si="3"/>
        <v>III</v>
      </c>
      <c r="S33" s="246" t="str">
        <f t="shared" si="4"/>
        <v>MEJORABLE</v>
      </c>
      <c r="T33" s="161" t="s">
        <v>91</v>
      </c>
      <c r="U33" s="161" t="s">
        <v>91</v>
      </c>
      <c r="V33" s="161" t="s">
        <v>860</v>
      </c>
      <c r="W33" s="130" t="s">
        <v>2362</v>
      </c>
      <c r="X33" s="24" t="s">
        <v>13</v>
      </c>
    </row>
    <row r="34" spans="3:24" ht="400.2" customHeight="1">
      <c r="C34" s="1491"/>
      <c r="D34" s="1493"/>
      <c r="E34" s="1440"/>
      <c r="F34" s="188" t="s">
        <v>2289</v>
      </c>
      <c r="G34" s="185" t="s">
        <v>219</v>
      </c>
      <c r="H34" s="178" t="s">
        <v>220</v>
      </c>
      <c r="I34" s="409" t="s">
        <v>1355</v>
      </c>
      <c r="J34" s="409" t="s">
        <v>11</v>
      </c>
      <c r="K34" s="416" t="s">
        <v>1356</v>
      </c>
      <c r="L34" s="472">
        <v>2</v>
      </c>
      <c r="M34" s="472">
        <v>4</v>
      </c>
      <c r="N34" s="639">
        <f t="shared" si="0"/>
        <v>8</v>
      </c>
      <c r="O34" s="950" t="str">
        <f t="shared" si="1"/>
        <v>MEDIO</v>
      </c>
      <c r="P34" s="639">
        <v>10</v>
      </c>
      <c r="Q34" s="639">
        <f t="shared" si="2"/>
        <v>80</v>
      </c>
      <c r="R34" s="674" t="str">
        <f t="shared" si="3"/>
        <v>III</v>
      </c>
      <c r="S34" s="246" t="str">
        <f t="shared" si="4"/>
        <v>MEJORABLE</v>
      </c>
      <c r="T34" s="161" t="s">
        <v>91</v>
      </c>
      <c r="U34" s="161" t="s">
        <v>91</v>
      </c>
      <c r="V34" s="161">
        <v>1</v>
      </c>
      <c r="W34" s="130" t="s">
        <v>2363</v>
      </c>
      <c r="X34" s="24" t="s">
        <v>221</v>
      </c>
    </row>
    <row r="35" spans="3:24" ht="400.2" customHeight="1">
      <c r="C35" s="1491"/>
      <c r="D35" s="1493"/>
      <c r="E35" s="1440"/>
      <c r="F35" s="179" t="s">
        <v>2364</v>
      </c>
      <c r="G35" s="363" t="s">
        <v>8</v>
      </c>
      <c r="H35" s="179" t="s">
        <v>1339</v>
      </c>
      <c r="I35" s="416" t="s">
        <v>11</v>
      </c>
      <c r="J35" s="416" t="s">
        <v>1340</v>
      </c>
      <c r="K35" s="416" t="s">
        <v>11</v>
      </c>
      <c r="L35" s="472">
        <v>6</v>
      </c>
      <c r="M35" s="472">
        <v>4</v>
      </c>
      <c r="N35" s="639">
        <f t="shared" si="0"/>
        <v>24</v>
      </c>
      <c r="O35" s="950" t="str">
        <f t="shared" si="1"/>
        <v>MUY ALTO</v>
      </c>
      <c r="P35" s="639">
        <v>10</v>
      </c>
      <c r="Q35" s="639">
        <f t="shared" si="2"/>
        <v>240</v>
      </c>
      <c r="R35" s="674" t="str">
        <f t="shared" si="3"/>
        <v>II</v>
      </c>
      <c r="S35" s="246" t="str">
        <f t="shared" si="4"/>
        <v>ACEPTABLE CON CONTROL ESPECIFICO</v>
      </c>
      <c r="T35" s="161" t="s">
        <v>91</v>
      </c>
      <c r="U35" s="161" t="s">
        <v>91</v>
      </c>
      <c r="V35" s="161" t="s">
        <v>91</v>
      </c>
      <c r="W35" s="130" t="s">
        <v>2365</v>
      </c>
      <c r="X35" s="25" t="s">
        <v>13</v>
      </c>
    </row>
    <row r="36" spans="3:24" ht="400.2" customHeight="1">
      <c r="C36" s="1491"/>
      <c r="D36" s="1493"/>
      <c r="E36" s="1440"/>
      <c r="F36" s="179" t="s">
        <v>2366</v>
      </c>
      <c r="G36" s="363" t="s">
        <v>8</v>
      </c>
      <c r="H36" s="179" t="s">
        <v>222</v>
      </c>
      <c r="I36" s="409" t="s">
        <v>11</v>
      </c>
      <c r="J36" s="416" t="s">
        <v>11</v>
      </c>
      <c r="K36" s="416" t="s">
        <v>223</v>
      </c>
      <c r="L36" s="472">
        <v>6</v>
      </c>
      <c r="M36" s="472">
        <v>4</v>
      </c>
      <c r="N36" s="639">
        <f t="shared" si="0"/>
        <v>24</v>
      </c>
      <c r="O36" s="950" t="str">
        <f t="shared" si="1"/>
        <v>MUY ALTO</v>
      </c>
      <c r="P36" s="639">
        <v>10</v>
      </c>
      <c r="Q36" s="639">
        <f t="shared" si="2"/>
        <v>240</v>
      </c>
      <c r="R36" s="674" t="str">
        <f t="shared" si="3"/>
        <v>II</v>
      </c>
      <c r="S36" s="246" t="str">
        <f t="shared" si="4"/>
        <v>ACEPTABLE CON CONTROL ESPECIFICO</v>
      </c>
      <c r="T36" s="161" t="s">
        <v>91</v>
      </c>
      <c r="U36" s="161" t="s">
        <v>91</v>
      </c>
      <c r="V36" s="161" t="s">
        <v>91</v>
      </c>
      <c r="W36" s="130" t="s">
        <v>2367</v>
      </c>
      <c r="X36" s="24" t="s">
        <v>13</v>
      </c>
    </row>
    <row r="37" spans="3:24" ht="400.2" customHeight="1">
      <c r="C37" s="1491"/>
      <c r="D37" s="1493"/>
      <c r="E37" s="1440"/>
      <c r="F37" s="188" t="s">
        <v>2290</v>
      </c>
      <c r="G37" s="185" t="s">
        <v>219</v>
      </c>
      <c r="H37" s="178" t="s">
        <v>220</v>
      </c>
      <c r="I37" s="409" t="s">
        <v>1355</v>
      </c>
      <c r="J37" s="409" t="s">
        <v>11</v>
      </c>
      <c r="K37" s="416" t="s">
        <v>1356</v>
      </c>
      <c r="L37" s="472">
        <v>2</v>
      </c>
      <c r="M37" s="472">
        <v>4</v>
      </c>
      <c r="N37" s="639">
        <f t="shared" si="0"/>
        <v>8</v>
      </c>
      <c r="O37" s="950" t="str">
        <f t="shared" si="1"/>
        <v>MEDIO</v>
      </c>
      <c r="P37" s="639">
        <v>10</v>
      </c>
      <c r="Q37" s="639">
        <f t="shared" si="2"/>
        <v>80</v>
      </c>
      <c r="R37" s="674" t="str">
        <f t="shared" si="3"/>
        <v>III</v>
      </c>
      <c r="S37" s="246" t="str">
        <f t="shared" si="4"/>
        <v>MEJORABLE</v>
      </c>
      <c r="T37" s="161" t="s">
        <v>91</v>
      </c>
      <c r="U37" s="161" t="s">
        <v>91</v>
      </c>
      <c r="V37" s="161" t="s">
        <v>91</v>
      </c>
      <c r="W37" s="130" t="s">
        <v>2368</v>
      </c>
      <c r="X37" s="24" t="s">
        <v>221</v>
      </c>
    </row>
    <row r="38" spans="3:24" ht="400.2" customHeight="1">
      <c r="C38" s="1491"/>
      <c r="D38" s="1493"/>
      <c r="E38" s="1440"/>
      <c r="F38" s="184" t="s">
        <v>2291</v>
      </c>
      <c r="G38" s="3" t="s">
        <v>86</v>
      </c>
      <c r="H38" s="5" t="s">
        <v>1349</v>
      </c>
      <c r="I38" s="417" t="s">
        <v>11</v>
      </c>
      <c r="J38" s="417" t="s">
        <v>11</v>
      </c>
      <c r="K38" s="417" t="s">
        <v>1350</v>
      </c>
      <c r="L38" s="472">
        <v>2</v>
      </c>
      <c r="M38" s="472">
        <v>4</v>
      </c>
      <c r="N38" s="639">
        <f t="shared" si="0"/>
        <v>8</v>
      </c>
      <c r="O38" s="950" t="str">
        <f t="shared" si="1"/>
        <v>MEDIO</v>
      </c>
      <c r="P38" s="639">
        <v>10</v>
      </c>
      <c r="Q38" s="639">
        <f t="shared" si="2"/>
        <v>80</v>
      </c>
      <c r="R38" s="674" t="str">
        <f t="shared" si="3"/>
        <v>III</v>
      </c>
      <c r="S38" s="246" t="str">
        <f t="shared" si="4"/>
        <v>MEJORABLE</v>
      </c>
      <c r="T38" s="161" t="s">
        <v>91</v>
      </c>
      <c r="U38" s="161" t="s">
        <v>91</v>
      </c>
      <c r="V38" s="161" t="s">
        <v>91</v>
      </c>
      <c r="W38" s="551" t="s">
        <v>2369</v>
      </c>
      <c r="X38" s="25" t="s">
        <v>13</v>
      </c>
    </row>
    <row r="39" spans="3:24" ht="400.2" customHeight="1">
      <c r="C39" s="1491"/>
      <c r="D39" s="1493"/>
      <c r="E39" s="1440"/>
      <c r="F39" s="178" t="s">
        <v>2370</v>
      </c>
      <c r="G39" s="185" t="s">
        <v>1216</v>
      </c>
      <c r="H39" s="178" t="s">
        <v>270</v>
      </c>
      <c r="I39" s="409" t="s">
        <v>1355</v>
      </c>
      <c r="J39" s="409" t="s">
        <v>11</v>
      </c>
      <c r="K39" s="417" t="s">
        <v>271</v>
      </c>
      <c r="L39" s="472">
        <v>2</v>
      </c>
      <c r="M39" s="472">
        <v>4</v>
      </c>
      <c r="N39" s="639">
        <f t="shared" si="0"/>
        <v>8</v>
      </c>
      <c r="O39" s="950" t="str">
        <f t="shared" si="1"/>
        <v>MEDIO</v>
      </c>
      <c r="P39" s="639">
        <v>10</v>
      </c>
      <c r="Q39" s="639">
        <f t="shared" si="2"/>
        <v>80</v>
      </c>
      <c r="R39" s="674" t="str">
        <f t="shared" si="3"/>
        <v>III</v>
      </c>
      <c r="S39" s="246" t="str">
        <f t="shared" si="4"/>
        <v>MEJORABLE</v>
      </c>
      <c r="T39" s="161" t="s">
        <v>91</v>
      </c>
      <c r="U39" s="161" t="s">
        <v>91</v>
      </c>
      <c r="V39" s="161" t="s">
        <v>1358</v>
      </c>
      <c r="W39" s="142" t="s">
        <v>2371</v>
      </c>
      <c r="X39" s="31" t="s">
        <v>272</v>
      </c>
    </row>
    <row r="40" spans="3:24" ht="400.2" customHeight="1">
      <c r="C40" s="1491"/>
      <c r="D40" s="1493"/>
      <c r="E40" s="1440"/>
      <c r="F40" s="184" t="s">
        <v>2288</v>
      </c>
      <c r="G40" s="315" t="s">
        <v>20</v>
      </c>
      <c r="H40" s="184" t="s">
        <v>1354</v>
      </c>
      <c r="I40" s="552" t="s">
        <v>11</v>
      </c>
      <c r="J40" s="552" t="s">
        <v>196</v>
      </c>
      <c r="K40" s="552" t="s">
        <v>196</v>
      </c>
      <c r="L40" s="472">
        <v>2</v>
      </c>
      <c r="M40" s="472">
        <v>4</v>
      </c>
      <c r="N40" s="639">
        <f t="shared" si="0"/>
        <v>8</v>
      </c>
      <c r="O40" s="950" t="str">
        <f t="shared" si="1"/>
        <v>MEDIO</v>
      </c>
      <c r="P40" s="639">
        <v>10</v>
      </c>
      <c r="Q40" s="639">
        <f t="shared" si="2"/>
        <v>80</v>
      </c>
      <c r="R40" s="674" t="str">
        <f t="shared" si="3"/>
        <v>III</v>
      </c>
      <c r="S40" s="246" t="str">
        <f t="shared" si="4"/>
        <v>MEJORABLE</v>
      </c>
      <c r="T40" s="161" t="s">
        <v>91</v>
      </c>
      <c r="U40" s="161" t="s">
        <v>91</v>
      </c>
      <c r="V40" s="161" t="s">
        <v>861</v>
      </c>
      <c r="W40" s="130" t="s">
        <v>2374</v>
      </c>
      <c r="X40" s="24" t="s">
        <v>13</v>
      </c>
    </row>
    <row r="41" spans="3:24" ht="400.2" customHeight="1">
      <c r="C41" s="1441" t="s">
        <v>78</v>
      </c>
      <c r="D41" s="1752" t="s">
        <v>3922</v>
      </c>
      <c r="E41" s="1440" t="s">
        <v>6</v>
      </c>
      <c r="F41" s="179" t="s">
        <v>556</v>
      </c>
      <c r="G41" s="363" t="s">
        <v>20</v>
      </c>
      <c r="H41" s="178" t="s">
        <v>30</v>
      </c>
      <c r="I41" s="417" t="s">
        <v>11</v>
      </c>
      <c r="J41" s="417" t="s">
        <v>85</v>
      </c>
      <c r="K41" s="417"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61" t="s">
        <v>13</v>
      </c>
      <c r="U41" s="161" t="s">
        <v>13</v>
      </c>
      <c r="V41" s="27" t="s">
        <v>88</v>
      </c>
      <c r="W41" s="142" t="s">
        <v>2376</v>
      </c>
      <c r="X41" s="544" t="s">
        <v>13</v>
      </c>
    </row>
    <row r="42" spans="3:24" ht="400.2" customHeight="1">
      <c r="C42" s="1441"/>
      <c r="D42" s="1752"/>
      <c r="E42" s="1440"/>
      <c r="F42" s="184" t="s">
        <v>2276</v>
      </c>
      <c r="G42" s="315" t="s">
        <v>203</v>
      </c>
      <c r="H42" s="5" t="s">
        <v>1342</v>
      </c>
      <c r="I42" s="552" t="s">
        <v>11</v>
      </c>
      <c r="J42" s="552" t="s">
        <v>196</v>
      </c>
      <c r="K42" s="552" t="s">
        <v>196</v>
      </c>
      <c r="L42" s="472">
        <v>2</v>
      </c>
      <c r="M42" s="472">
        <v>4</v>
      </c>
      <c r="N42" s="639">
        <f t="shared" si="0"/>
        <v>8</v>
      </c>
      <c r="O42" s="950" t="str">
        <f t="shared" si="1"/>
        <v>MEDIO</v>
      </c>
      <c r="P42" s="639">
        <v>10</v>
      </c>
      <c r="Q42" s="639">
        <f t="shared" si="2"/>
        <v>80</v>
      </c>
      <c r="R42" s="674" t="str">
        <f t="shared" si="3"/>
        <v>III</v>
      </c>
      <c r="S42" s="246" t="str">
        <f t="shared" si="4"/>
        <v>MEJORABLE</v>
      </c>
      <c r="T42" s="161" t="s">
        <v>91</v>
      </c>
      <c r="U42" s="161" t="s">
        <v>91</v>
      </c>
      <c r="V42" s="161" t="s">
        <v>1343</v>
      </c>
      <c r="W42" s="142" t="s">
        <v>2377</v>
      </c>
      <c r="X42" s="24" t="s">
        <v>13</v>
      </c>
    </row>
    <row r="43" spans="3:24" ht="400.2" customHeight="1">
      <c r="C43" s="1441"/>
      <c r="D43" s="1752"/>
      <c r="E43" s="1440"/>
      <c r="F43" s="184" t="s">
        <v>2295</v>
      </c>
      <c r="G43" s="3" t="s">
        <v>20</v>
      </c>
      <c r="H43" s="5" t="s">
        <v>199</v>
      </c>
      <c r="I43" s="552" t="s">
        <v>11</v>
      </c>
      <c r="J43" s="552" t="s">
        <v>196</v>
      </c>
      <c r="K43" s="552" t="s">
        <v>196</v>
      </c>
      <c r="L43" s="472">
        <v>2</v>
      </c>
      <c r="M43" s="472">
        <v>4</v>
      </c>
      <c r="N43" s="639">
        <f t="shared" si="0"/>
        <v>8</v>
      </c>
      <c r="O43" s="950" t="str">
        <f t="shared" si="1"/>
        <v>MEDIO</v>
      </c>
      <c r="P43" s="639">
        <v>10</v>
      </c>
      <c r="Q43" s="639">
        <f t="shared" si="2"/>
        <v>80</v>
      </c>
      <c r="R43" s="674" t="str">
        <f t="shared" si="3"/>
        <v>III</v>
      </c>
      <c r="S43" s="246" t="str">
        <f t="shared" si="4"/>
        <v>MEJORABLE</v>
      </c>
      <c r="T43" s="161" t="s">
        <v>91</v>
      </c>
      <c r="U43" s="161" t="s">
        <v>91</v>
      </c>
      <c r="V43" s="161" t="s">
        <v>863</v>
      </c>
      <c r="W43" s="127" t="s">
        <v>2378</v>
      </c>
      <c r="X43" s="24" t="s">
        <v>190</v>
      </c>
    </row>
    <row r="44" spans="3:24" ht="400.2" customHeight="1">
      <c r="C44" s="1441"/>
      <c r="D44" s="1752"/>
      <c r="E44" s="1440"/>
      <c r="F44" s="179" t="s">
        <v>2379</v>
      </c>
      <c r="G44" s="3" t="s">
        <v>20</v>
      </c>
      <c r="H44" s="179" t="s">
        <v>1362</v>
      </c>
      <c r="I44" s="416" t="s">
        <v>11</v>
      </c>
      <c r="J44" s="416" t="s">
        <v>11</v>
      </c>
      <c r="K44" s="552" t="s">
        <v>196</v>
      </c>
      <c r="L44" s="472">
        <v>2</v>
      </c>
      <c r="M44" s="472">
        <v>4</v>
      </c>
      <c r="N44" s="639">
        <f t="shared" si="0"/>
        <v>8</v>
      </c>
      <c r="O44" s="950" t="str">
        <f t="shared" si="1"/>
        <v>MEDIO</v>
      </c>
      <c r="P44" s="639">
        <v>10</v>
      </c>
      <c r="Q44" s="639">
        <f t="shared" si="2"/>
        <v>80</v>
      </c>
      <c r="R44" s="674" t="str">
        <f t="shared" si="3"/>
        <v>III</v>
      </c>
      <c r="S44" s="246" t="str">
        <f t="shared" si="4"/>
        <v>MEJORABLE</v>
      </c>
      <c r="T44" s="161" t="s">
        <v>91</v>
      </c>
      <c r="U44" s="161" t="s">
        <v>91</v>
      </c>
      <c r="V44" s="161" t="s">
        <v>861</v>
      </c>
      <c r="W44" s="130" t="s">
        <v>2380</v>
      </c>
      <c r="X44" s="24" t="s">
        <v>13</v>
      </c>
    </row>
    <row r="45" spans="3:24" ht="400.2" customHeight="1">
      <c r="C45" s="1441"/>
      <c r="D45" s="1752"/>
      <c r="E45" s="1440"/>
      <c r="F45" s="34" t="s">
        <v>2443</v>
      </c>
      <c r="G45" s="363" t="s">
        <v>1372</v>
      </c>
      <c r="H45" s="179" t="s">
        <v>206</v>
      </c>
      <c r="I45" s="179" t="s">
        <v>196</v>
      </c>
      <c r="J45" s="179" t="s">
        <v>196</v>
      </c>
      <c r="K45" s="179" t="s">
        <v>1373</v>
      </c>
      <c r="L45" s="472">
        <v>2</v>
      </c>
      <c r="M45" s="472">
        <v>4</v>
      </c>
      <c r="N45" s="639">
        <f t="shared" si="0"/>
        <v>8</v>
      </c>
      <c r="O45" s="950" t="str">
        <f t="shared" si="1"/>
        <v>MEDIO</v>
      </c>
      <c r="P45" s="639">
        <v>10</v>
      </c>
      <c r="Q45" s="639">
        <f t="shared" si="2"/>
        <v>80</v>
      </c>
      <c r="R45" s="674" t="str">
        <f t="shared" si="3"/>
        <v>III</v>
      </c>
      <c r="S45" s="246" t="str">
        <f t="shared" si="4"/>
        <v>MEJORABLE</v>
      </c>
      <c r="T45" s="179" t="s">
        <v>91</v>
      </c>
      <c r="U45" s="179" t="s">
        <v>91</v>
      </c>
      <c r="V45" s="179" t="s">
        <v>91</v>
      </c>
      <c r="W45" s="316" t="s">
        <v>2444</v>
      </c>
      <c r="X45" s="320" t="s">
        <v>166</v>
      </c>
    </row>
    <row r="46" spans="3:24" ht="400.2" customHeight="1">
      <c r="C46" s="1441"/>
      <c r="D46" s="1752"/>
      <c r="E46" s="1440"/>
      <c r="F46" s="184" t="s">
        <v>2288</v>
      </c>
      <c r="G46" s="315" t="s">
        <v>20</v>
      </c>
      <c r="H46" s="184" t="s">
        <v>1354</v>
      </c>
      <c r="I46" s="552" t="s">
        <v>11</v>
      </c>
      <c r="J46" s="552" t="s">
        <v>196</v>
      </c>
      <c r="K46" s="552" t="s">
        <v>196</v>
      </c>
      <c r="L46" s="472">
        <v>2</v>
      </c>
      <c r="M46" s="472">
        <v>4</v>
      </c>
      <c r="N46" s="639">
        <f t="shared" si="0"/>
        <v>8</v>
      </c>
      <c r="O46" s="950" t="str">
        <f t="shared" si="1"/>
        <v>MEDIO</v>
      </c>
      <c r="P46" s="639">
        <v>10</v>
      </c>
      <c r="Q46" s="639">
        <f t="shared" si="2"/>
        <v>80</v>
      </c>
      <c r="R46" s="674" t="str">
        <f t="shared" si="3"/>
        <v>III</v>
      </c>
      <c r="S46" s="246" t="str">
        <f t="shared" si="4"/>
        <v>MEJORABLE</v>
      </c>
      <c r="T46" s="161" t="s">
        <v>91</v>
      </c>
      <c r="U46" s="161" t="s">
        <v>91</v>
      </c>
      <c r="V46" s="161" t="s">
        <v>861</v>
      </c>
      <c r="W46" s="130" t="s">
        <v>2382</v>
      </c>
      <c r="X46" s="24" t="s">
        <v>13</v>
      </c>
    </row>
    <row r="47" spans="3:24" ht="400.2" customHeight="1">
      <c r="C47" s="1441"/>
      <c r="D47" s="1752"/>
      <c r="E47" s="1440"/>
      <c r="F47" s="184" t="s">
        <v>2297</v>
      </c>
      <c r="G47" s="315" t="s">
        <v>86</v>
      </c>
      <c r="H47" s="184" t="s">
        <v>1347</v>
      </c>
      <c r="I47" s="552" t="s">
        <v>11</v>
      </c>
      <c r="J47" s="552" t="s">
        <v>196</v>
      </c>
      <c r="K47" s="552" t="s">
        <v>196</v>
      </c>
      <c r="L47" s="472">
        <v>2</v>
      </c>
      <c r="M47" s="472">
        <v>4</v>
      </c>
      <c r="N47" s="639">
        <f t="shared" si="0"/>
        <v>8</v>
      </c>
      <c r="O47" s="950" t="str">
        <f t="shared" si="1"/>
        <v>MEDIO</v>
      </c>
      <c r="P47" s="639">
        <v>10</v>
      </c>
      <c r="Q47" s="639">
        <f t="shared" si="2"/>
        <v>80</v>
      </c>
      <c r="R47" s="674" t="str">
        <f t="shared" si="3"/>
        <v>III</v>
      </c>
      <c r="S47" s="246" t="str">
        <f t="shared" si="4"/>
        <v>MEJORABLE</v>
      </c>
      <c r="T47" s="161" t="s">
        <v>91</v>
      </c>
      <c r="U47" s="161" t="s">
        <v>91</v>
      </c>
      <c r="V47" s="161" t="s">
        <v>91</v>
      </c>
      <c r="W47" s="549" t="s">
        <v>2383</v>
      </c>
      <c r="X47" s="24" t="s">
        <v>190</v>
      </c>
    </row>
    <row r="48" spans="3:24" ht="400.2" customHeight="1">
      <c r="C48" s="1441"/>
      <c r="D48" s="1752"/>
      <c r="E48" s="1440"/>
      <c r="F48" s="184" t="s">
        <v>2298</v>
      </c>
      <c r="G48" s="315" t="s">
        <v>203</v>
      </c>
      <c r="H48" s="5" t="s">
        <v>214</v>
      </c>
      <c r="I48" s="552" t="s">
        <v>11</v>
      </c>
      <c r="J48" s="552" t="s">
        <v>196</v>
      </c>
      <c r="K48" s="552" t="s">
        <v>1338</v>
      </c>
      <c r="L48" s="472">
        <v>2</v>
      </c>
      <c r="M48" s="472">
        <v>4</v>
      </c>
      <c r="N48" s="639">
        <f t="shared" si="0"/>
        <v>8</v>
      </c>
      <c r="O48" s="950" t="str">
        <f t="shared" si="1"/>
        <v>MEDIO</v>
      </c>
      <c r="P48" s="639">
        <v>10</v>
      </c>
      <c r="Q48" s="639">
        <f t="shared" si="2"/>
        <v>80</v>
      </c>
      <c r="R48" s="674" t="str">
        <f t="shared" si="3"/>
        <v>III</v>
      </c>
      <c r="S48" s="246" t="str">
        <f t="shared" si="4"/>
        <v>MEJORABLE</v>
      </c>
      <c r="T48" s="161" t="s">
        <v>91</v>
      </c>
      <c r="U48" s="161" t="s">
        <v>91</v>
      </c>
      <c r="V48" s="161" t="s">
        <v>91</v>
      </c>
      <c r="W48" s="550" t="s">
        <v>2384</v>
      </c>
      <c r="X48" s="31" t="s">
        <v>13</v>
      </c>
    </row>
    <row r="49" spans="3:24" ht="400.2" customHeight="1">
      <c r="C49" s="1441"/>
      <c r="D49" s="1752"/>
      <c r="E49" s="1440"/>
      <c r="F49" s="5" t="s">
        <v>2300</v>
      </c>
      <c r="G49" s="3" t="s">
        <v>20</v>
      </c>
      <c r="H49" s="5" t="s">
        <v>1364</v>
      </c>
      <c r="I49" s="417" t="s">
        <v>11</v>
      </c>
      <c r="J49" s="417" t="s">
        <v>11</v>
      </c>
      <c r="K49" s="417" t="s">
        <v>11</v>
      </c>
      <c r="L49" s="472">
        <v>2</v>
      </c>
      <c r="M49" s="472">
        <v>4</v>
      </c>
      <c r="N49" s="639">
        <f t="shared" si="0"/>
        <v>8</v>
      </c>
      <c r="O49" s="950" t="str">
        <f t="shared" si="1"/>
        <v>MEDIO</v>
      </c>
      <c r="P49" s="639">
        <v>10</v>
      </c>
      <c r="Q49" s="639">
        <f t="shared" si="2"/>
        <v>80</v>
      </c>
      <c r="R49" s="674" t="str">
        <f t="shared" si="3"/>
        <v>III</v>
      </c>
      <c r="S49" s="246" t="str">
        <f t="shared" si="4"/>
        <v>MEJORABLE</v>
      </c>
      <c r="T49" s="161" t="s">
        <v>91</v>
      </c>
      <c r="U49" s="161" t="s">
        <v>91</v>
      </c>
      <c r="V49" s="161" t="s">
        <v>91</v>
      </c>
      <c r="W49" s="142" t="s">
        <v>2385</v>
      </c>
      <c r="X49" s="51" t="s">
        <v>13</v>
      </c>
    </row>
    <row r="50" spans="3:24" ht="400.2" customHeight="1">
      <c r="C50" s="1441"/>
      <c r="D50" s="1752"/>
      <c r="E50" s="1440"/>
      <c r="F50" s="184" t="s">
        <v>2293</v>
      </c>
      <c r="G50" s="363" t="s">
        <v>20</v>
      </c>
      <c r="H50" s="179" t="s">
        <v>273</v>
      </c>
      <c r="I50" s="416" t="s">
        <v>196</v>
      </c>
      <c r="J50" s="416" t="s">
        <v>1359</v>
      </c>
      <c r="K50" s="416" t="s">
        <v>1264</v>
      </c>
      <c r="L50" s="472">
        <v>2</v>
      </c>
      <c r="M50" s="472">
        <v>4</v>
      </c>
      <c r="N50" s="639">
        <f t="shared" si="0"/>
        <v>8</v>
      </c>
      <c r="O50" s="950" t="str">
        <f t="shared" si="1"/>
        <v>MEDIO</v>
      </c>
      <c r="P50" s="639">
        <v>10</v>
      </c>
      <c r="Q50" s="639">
        <f t="shared" si="2"/>
        <v>80</v>
      </c>
      <c r="R50" s="674" t="str">
        <f t="shared" si="3"/>
        <v>III</v>
      </c>
      <c r="S50" s="246" t="str">
        <f t="shared" si="4"/>
        <v>MEJORABLE</v>
      </c>
      <c r="T50" s="161" t="s">
        <v>91</v>
      </c>
      <c r="U50" s="161" t="s">
        <v>91</v>
      </c>
      <c r="V50" s="161" t="s">
        <v>91</v>
      </c>
      <c r="W50" s="550" t="s">
        <v>2386</v>
      </c>
      <c r="X50" s="24" t="s">
        <v>190</v>
      </c>
    </row>
    <row r="51" spans="3:24" ht="400.2" customHeight="1">
      <c r="C51" s="1441"/>
      <c r="D51" s="1752"/>
      <c r="E51" s="1440"/>
      <c r="F51" s="184" t="s">
        <v>2301</v>
      </c>
      <c r="G51" s="315" t="s">
        <v>20</v>
      </c>
      <c r="H51" s="184" t="s">
        <v>212</v>
      </c>
      <c r="I51" s="552" t="s">
        <v>11</v>
      </c>
      <c r="J51" s="552" t="s">
        <v>196</v>
      </c>
      <c r="K51" s="552" t="s">
        <v>196</v>
      </c>
      <c r="L51" s="472">
        <v>2</v>
      </c>
      <c r="M51" s="472">
        <v>4</v>
      </c>
      <c r="N51" s="639">
        <f t="shared" si="0"/>
        <v>8</v>
      </c>
      <c r="O51" s="950" t="str">
        <f t="shared" si="1"/>
        <v>MEDIO</v>
      </c>
      <c r="P51" s="639">
        <v>10</v>
      </c>
      <c r="Q51" s="639">
        <f t="shared" si="2"/>
        <v>80</v>
      </c>
      <c r="R51" s="674" t="str">
        <f t="shared" si="3"/>
        <v>III</v>
      </c>
      <c r="S51" s="246" t="str">
        <f t="shared" si="4"/>
        <v>MEJORABLE</v>
      </c>
      <c r="T51" s="161" t="s">
        <v>91</v>
      </c>
      <c r="U51" s="161" t="s">
        <v>91</v>
      </c>
      <c r="V51" s="161" t="s">
        <v>862</v>
      </c>
      <c r="W51" s="130" t="s">
        <v>2387</v>
      </c>
      <c r="X51" s="24" t="s">
        <v>13</v>
      </c>
    </row>
    <row r="52" spans="3:24" ht="400.2" customHeight="1">
      <c r="C52" s="1441"/>
      <c r="D52" s="1752"/>
      <c r="E52" s="1440"/>
      <c r="F52" s="33" t="s">
        <v>2445</v>
      </c>
      <c r="G52" s="363" t="s">
        <v>20</v>
      </c>
      <c r="H52" s="310" t="s">
        <v>36</v>
      </c>
      <c r="I52" s="184" t="s">
        <v>11</v>
      </c>
      <c r="J52" s="184" t="s">
        <v>11</v>
      </c>
      <c r="K52" s="310" t="s">
        <v>11</v>
      </c>
      <c r="L52" s="472">
        <v>2</v>
      </c>
      <c r="M52" s="472">
        <v>4</v>
      </c>
      <c r="N52" s="639">
        <f t="shared" si="0"/>
        <v>8</v>
      </c>
      <c r="O52" s="950" t="str">
        <f t="shared" si="1"/>
        <v>MEDIO</v>
      </c>
      <c r="P52" s="639">
        <v>10</v>
      </c>
      <c r="Q52" s="639">
        <f t="shared" si="2"/>
        <v>80</v>
      </c>
      <c r="R52" s="674" t="str">
        <f t="shared" si="3"/>
        <v>III</v>
      </c>
      <c r="S52" s="246" t="str">
        <f t="shared" si="4"/>
        <v>MEJORABLE</v>
      </c>
      <c r="T52" s="179" t="s">
        <v>13</v>
      </c>
      <c r="U52" s="179" t="s">
        <v>13</v>
      </c>
      <c r="V52" s="179" t="s">
        <v>13</v>
      </c>
      <c r="W52" s="38" t="s">
        <v>2446</v>
      </c>
      <c r="X52" s="311" t="s">
        <v>38</v>
      </c>
    </row>
    <row r="53" spans="3:24" ht="400.2" customHeight="1">
      <c r="C53" s="1441"/>
      <c r="D53" s="1752"/>
      <c r="E53" s="1440"/>
      <c r="F53" s="188" t="s">
        <v>2303</v>
      </c>
      <c r="G53" s="185" t="s">
        <v>8</v>
      </c>
      <c r="H53" s="178" t="s">
        <v>504</v>
      </c>
      <c r="I53" s="409" t="s">
        <v>11</v>
      </c>
      <c r="J53" s="409" t="s">
        <v>11</v>
      </c>
      <c r="K53" s="409" t="s">
        <v>1367</v>
      </c>
      <c r="L53" s="472">
        <v>2</v>
      </c>
      <c r="M53" s="472">
        <v>4</v>
      </c>
      <c r="N53" s="639">
        <f t="shared" si="0"/>
        <v>8</v>
      </c>
      <c r="O53" s="950" t="str">
        <f t="shared" si="1"/>
        <v>MEDIO</v>
      </c>
      <c r="P53" s="639">
        <v>10</v>
      </c>
      <c r="Q53" s="639">
        <f t="shared" si="2"/>
        <v>80</v>
      </c>
      <c r="R53" s="674" t="str">
        <f t="shared" si="3"/>
        <v>III</v>
      </c>
      <c r="S53" s="246" t="str">
        <f t="shared" si="4"/>
        <v>MEJORABLE</v>
      </c>
      <c r="T53" s="161" t="s">
        <v>91</v>
      </c>
      <c r="U53" s="161" t="s">
        <v>91</v>
      </c>
      <c r="V53" s="161" t="s">
        <v>91</v>
      </c>
      <c r="W53" s="142" t="s">
        <v>2389</v>
      </c>
      <c r="X53" s="25" t="s">
        <v>13</v>
      </c>
    </row>
    <row r="54" spans="3:24" ht="400.2" customHeight="1">
      <c r="C54" s="1441"/>
      <c r="D54" s="1752"/>
      <c r="E54" s="1440"/>
      <c r="F54" s="34" t="s">
        <v>2304</v>
      </c>
      <c r="G54" s="363" t="s">
        <v>39</v>
      </c>
      <c r="H54" s="179" t="s">
        <v>211</v>
      </c>
      <c r="I54" s="416" t="s">
        <v>1368</v>
      </c>
      <c r="J54" s="416" t="s">
        <v>11</v>
      </c>
      <c r="K54" s="416" t="s">
        <v>11</v>
      </c>
      <c r="L54" s="472">
        <v>2</v>
      </c>
      <c r="M54" s="472">
        <v>4</v>
      </c>
      <c r="N54" s="639">
        <f t="shared" si="0"/>
        <v>8</v>
      </c>
      <c r="O54" s="950" t="str">
        <f t="shared" si="1"/>
        <v>MEDIO</v>
      </c>
      <c r="P54" s="639">
        <v>10</v>
      </c>
      <c r="Q54" s="639">
        <f t="shared" si="2"/>
        <v>80</v>
      </c>
      <c r="R54" s="674" t="str">
        <f t="shared" si="3"/>
        <v>III</v>
      </c>
      <c r="S54" s="246" t="str">
        <f t="shared" si="4"/>
        <v>MEJORABLE</v>
      </c>
      <c r="T54" s="161" t="s">
        <v>91</v>
      </c>
      <c r="U54" s="161" t="s">
        <v>91</v>
      </c>
      <c r="V54" s="161" t="s">
        <v>91</v>
      </c>
      <c r="W54" s="130" t="s">
        <v>2390</v>
      </c>
      <c r="X54" s="24" t="s">
        <v>216</v>
      </c>
    </row>
    <row r="55" spans="3:24" ht="400.2" customHeight="1">
      <c r="C55" s="1441"/>
      <c r="D55" s="1752"/>
      <c r="E55" s="1440"/>
      <c r="F55" s="34" t="s">
        <v>2305</v>
      </c>
      <c r="G55" s="363" t="s">
        <v>33</v>
      </c>
      <c r="H55" s="179" t="s">
        <v>210</v>
      </c>
      <c r="I55" s="416" t="s">
        <v>11</v>
      </c>
      <c r="J55" s="416" t="s">
        <v>11</v>
      </c>
      <c r="K55" s="416" t="s">
        <v>1369</v>
      </c>
      <c r="L55" s="472">
        <v>2</v>
      </c>
      <c r="M55" s="472">
        <v>4</v>
      </c>
      <c r="N55" s="639">
        <f t="shared" si="0"/>
        <v>8</v>
      </c>
      <c r="O55" s="950" t="str">
        <f t="shared" si="1"/>
        <v>MEDIO</v>
      </c>
      <c r="P55" s="639">
        <v>10</v>
      </c>
      <c r="Q55" s="639">
        <f t="shared" si="2"/>
        <v>80</v>
      </c>
      <c r="R55" s="674" t="str">
        <f t="shared" si="3"/>
        <v>III</v>
      </c>
      <c r="S55" s="246" t="str">
        <f t="shared" si="4"/>
        <v>MEJORABLE</v>
      </c>
      <c r="T55" s="161" t="s">
        <v>91</v>
      </c>
      <c r="U55" s="161" t="s">
        <v>91</v>
      </c>
      <c r="V55" s="161" t="s">
        <v>91</v>
      </c>
      <c r="W55" s="130" t="s">
        <v>2391</v>
      </c>
      <c r="X55" s="24" t="s">
        <v>217</v>
      </c>
    </row>
    <row r="56" spans="3:24" ht="400.2" customHeight="1">
      <c r="C56" s="1441"/>
      <c r="D56" s="1752"/>
      <c r="E56" s="1440"/>
      <c r="F56" s="34" t="s">
        <v>2306</v>
      </c>
      <c r="G56" s="363" t="s">
        <v>33</v>
      </c>
      <c r="H56" s="179" t="s">
        <v>209</v>
      </c>
      <c r="I56" s="416" t="s">
        <v>11</v>
      </c>
      <c r="J56" s="416" t="s">
        <v>11</v>
      </c>
      <c r="K56" s="416" t="s">
        <v>1369</v>
      </c>
      <c r="L56" s="472">
        <v>2</v>
      </c>
      <c r="M56" s="472">
        <v>4</v>
      </c>
      <c r="N56" s="639">
        <f t="shared" si="0"/>
        <v>8</v>
      </c>
      <c r="O56" s="950" t="str">
        <f t="shared" si="1"/>
        <v>MEDIO</v>
      </c>
      <c r="P56" s="639">
        <v>10</v>
      </c>
      <c r="Q56" s="639">
        <f t="shared" si="2"/>
        <v>80</v>
      </c>
      <c r="R56" s="674" t="str">
        <f t="shared" si="3"/>
        <v>III</v>
      </c>
      <c r="S56" s="246" t="str">
        <f t="shared" si="4"/>
        <v>MEJORABLE</v>
      </c>
      <c r="T56" s="161" t="s">
        <v>91</v>
      </c>
      <c r="U56" s="161" t="s">
        <v>91</v>
      </c>
      <c r="V56" s="161" t="s">
        <v>91</v>
      </c>
      <c r="W56" s="130" t="s">
        <v>2392</v>
      </c>
      <c r="X56" s="24" t="s">
        <v>217</v>
      </c>
    </row>
    <row r="57" spans="3:24" ht="400.2" customHeight="1">
      <c r="C57" s="1441"/>
      <c r="D57" s="1752"/>
      <c r="E57" s="1440"/>
      <c r="F57" s="188" t="s">
        <v>2307</v>
      </c>
      <c r="G57" s="185" t="s">
        <v>1242</v>
      </c>
      <c r="H57" s="179" t="s">
        <v>1370</v>
      </c>
      <c r="I57" s="416" t="s">
        <v>196</v>
      </c>
      <c r="J57" s="416" t="s">
        <v>11</v>
      </c>
      <c r="K57" s="416" t="s">
        <v>207</v>
      </c>
      <c r="L57" s="472">
        <v>2</v>
      </c>
      <c r="M57" s="472">
        <v>4</v>
      </c>
      <c r="N57" s="639">
        <f t="shared" si="0"/>
        <v>8</v>
      </c>
      <c r="O57" s="950" t="str">
        <f t="shared" si="1"/>
        <v>MEDIO</v>
      </c>
      <c r="P57" s="639">
        <v>10</v>
      </c>
      <c r="Q57" s="639">
        <f t="shared" si="2"/>
        <v>80</v>
      </c>
      <c r="R57" s="674" t="str">
        <f t="shared" si="3"/>
        <v>III</v>
      </c>
      <c r="S57" s="246" t="str">
        <f t="shared" si="4"/>
        <v>MEJORABLE</v>
      </c>
      <c r="T57" s="161" t="s">
        <v>91</v>
      </c>
      <c r="U57" s="161" t="s">
        <v>91</v>
      </c>
      <c r="V57" s="161" t="s">
        <v>91</v>
      </c>
      <c r="W57" s="130" t="s">
        <v>2393</v>
      </c>
      <c r="X57" s="24" t="s">
        <v>190</v>
      </c>
    </row>
    <row r="58" spans="3:24" ht="400.2" customHeight="1">
      <c r="C58" s="1441"/>
      <c r="D58" s="1752"/>
      <c r="E58" s="1440"/>
      <c r="F58" s="188" t="s">
        <v>2447</v>
      </c>
      <c r="G58" s="3" t="s">
        <v>8</v>
      </c>
      <c r="H58" s="5" t="s">
        <v>1371</v>
      </c>
      <c r="I58" s="416" t="s">
        <v>196</v>
      </c>
      <c r="J58" s="416" t="s">
        <v>11</v>
      </c>
      <c r="K58" s="416" t="s">
        <v>11</v>
      </c>
      <c r="L58" s="472">
        <v>6</v>
      </c>
      <c r="M58" s="472">
        <v>4</v>
      </c>
      <c r="N58" s="639">
        <f t="shared" si="0"/>
        <v>24</v>
      </c>
      <c r="O58" s="950" t="str">
        <f t="shared" si="1"/>
        <v>MUY ALTO</v>
      </c>
      <c r="P58" s="639">
        <v>10</v>
      </c>
      <c r="Q58" s="639">
        <f t="shared" si="2"/>
        <v>240</v>
      </c>
      <c r="R58" s="674" t="str">
        <f t="shared" si="3"/>
        <v>II</v>
      </c>
      <c r="S58" s="246" t="str">
        <f t="shared" si="4"/>
        <v>ACEPTABLE CON CONTROL ESPECIFICO</v>
      </c>
      <c r="T58" s="161" t="s">
        <v>91</v>
      </c>
      <c r="U58" s="161" t="s">
        <v>91</v>
      </c>
      <c r="V58" s="161" t="s">
        <v>91</v>
      </c>
      <c r="W58" s="142" t="s">
        <v>2394</v>
      </c>
      <c r="X58" s="24" t="s">
        <v>190</v>
      </c>
    </row>
    <row r="59" spans="3:24" ht="400.2" customHeight="1">
      <c r="C59" s="1441"/>
      <c r="D59" s="1752"/>
      <c r="E59" s="1440"/>
      <c r="F59" s="34" t="s">
        <v>2310</v>
      </c>
      <c r="G59" s="363" t="s">
        <v>20</v>
      </c>
      <c r="H59" s="310" t="s">
        <v>36</v>
      </c>
      <c r="I59" s="417" t="s">
        <v>11</v>
      </c>
      <c r="J59" s="417"/>
      <c r="K59" s="554" t="s">
        <v>1375</v>
      </c>
      <c r="L59" s="472">
        <v>2</v>
      </c>
      <c r="M59" s="472">
        <v>4</v>
      </c>
      <c r="N59" s="639">
        <f t="shared" si="0"/>
        <v>8</v>
      </c>
      <c r="O59" s="950" t="str">
        <f t="shared" si="1"/>
        <v>MEDIO</v>
      </c>
      <c r="P59" s="639">
        <v>10</v>
      </c>
      <c r="Q59" s="639">
        <f t="shared" si="2"/>
        <v>80</v>
      </c>
      <c r="R59" s="674" t="str">
        <f t="shared" si="3"/>
        <v>III</v>
      </c>
      <c r="S59" s="246" t="str">
        <f t="shared" si="4"/>
        <v>MEJORABLE</v>
      </c>
      <c r="T59" s="161" t="s">
        <v>13</v>
      </c>
      <c r="U59" s="161" t="s">
        <v>13</v>
      </c>
      <c r="V59" s="161" t="s">
        <v>13</v>
      </c>
      <c r="W59" s="127" t="s">
        <v>2396</v>
      </c>
      <c r="X59" s="544" t="s">
        <v>38</v>
      </c>
    </row>
    <row r="60" spans="3:24" ht="400.2" customHeight="1">
      <c r="C60" s="1441"/>
      <c r="D60" s="1752"/>
      <c r="E60" s="1440"/>
      <c r="F60" s="188" t="s">
        <v>2311</v>
      </c>
      <c r="G60" s="185" t="s">
        <v>33</v>
      </c>
      <c r="H60" s="314" t="s">
        <v>34</v>
      </c>
      <c r="I60" s="409" t="s">
        <v>10</v>
      </c>
      <c r="J60" s="409" t="s">
        <v>10</v>
      </c>
      <c r="K60" s="554" t="s">
        <v>1376</v>
      </c>
      <c r="L60" s="472">
        <v>2</v>
      </c>
      <c r="M60" s="472">
        <v>4</v>
      </c>
      <c r="N60" s="639">
        <f t="shared" si="0"/>
        <v>8</v>
      </c>
      <c r="O60" s="950" t="str">
        <f t="shared" si="1"/>
        <v>MEDIO</v>
      </c>
      <c r="P60" s="639">
        <v>10</v>
      </c>
      <c r="Q60" s="639">
        <f t="shared" si="2"/>
        <v>80</v>
      </c>
      <c r="R60" s="674" t="str">
        <f t="shared" si="3"/>
        <v>III</v>
      </c>
      <c r="S60" s="246" t="str">
        <f t="shared" si="4"/>
        <v>MEJORABLE</v>
      </c>
      <c r="T60" s="161" t="s">
        <v>13</v>
      </c>
      <c r="U60" s="161" t="s">
        <v>13</v>
      </c>
      <c r="V60" s="161" t="s">
        <v>13</v>
      </c>
      <c r="W60" s="142" t="s">
        <v>2397</v>
      </c>
      <c r="X60" s="24" t="s">
        <v>13</v>
      </c>
    </row>
    <row r="61" spans="3:24" ht="400.2" customHeight="1">
      <c r="C61" s="1441"/>
      <c r="D61" s="1752"/>
      <c r="E61" s="1440"/>
      <c r="F61" s="188" t="s">
        <v>2312</v>
      </c>
      <c r="G61" s="185" t="s">
        <v>33</v>
      </c>
      <c r="H61" s="314" t="s">
        <v>34</v>
      </c>
      <c r="I61" s="409" t="s">
        <v>10</v>
      </c>
      <c r="J61" s="409" t="s">
        <v>10</v>
      </c>
      <c r="K61" s="554" t="s">
        <v>1376</v>
      </c>
      <c r="L61" s="472">
        <v>2</v>
      </c>
      <c r="M61" s="472">
        <v>4</v>
      </c>
      <c r="N61" s="639">
        <f t="shared" si="0"/>
        <v>8</v>
      </c>
      <c r="O61" s="950" t="str">
        <f t="shared" si="1"/>
        <v>MEDIO</v>
      </c>
      <c r="P61" s="639">
        <v>10</v>
      </c>
      <c r="Q61" s="639">
        <f t="shared" si="2"/>
        <v>80</v>
      </c>
      <c r="R61" s="674" t="str">
        <f t="shared" si="3"/>
        <v>III</v>
      </c>
      <c r="S61" s="246" t="str">
        <f t="shared" si="4"/>
        <v>MEJORABLE</v>
      </c>
      <c r="T61" s="161" t="s">
        <v>13</v>
      </c>
      <c r="U61" s="161" t="s">
        <v>13</v>
      </c>
      <c r="V61" s="161" t="s">
        <v>13</v>
      </c>
      <c r="W61" s="142" t="s">
        <v>2397</v>
      </c>
      <c r="X61" s="24" t="s">
        <v>13</v>
      </c>
    </row>
    <row r="62" spans="3:24" ht="400.2" customHeight="1">
      <c r="C62" s="1441"/>
      <c r="D62" s="1752"/>
      <c r="E62" s="1440"/>
      <c r="F62" s="34" t="s">
        <v>2313</v>
      </c>
      <c r="G62" s="363" t="s">
        <v>86</v>
      </c>
      <c r="H62" s="179" t="s">
        <v>87</v>
      </c>
      <c r="I62" s="416" t="s">
        <v>11</v>
      </c>
      <c r="J62" s="416" t="s">
        <v>11</v>
      </c>
      <c r="K62" s="416" t="s">
        <v>11</v>
      </c>
      <c r="L62" s="472">
        <v>2</v>
      </c>
      <c r="M62" s="472">
        <v>4</v>
      </c>
      <c r="N62" s="639">
        <f t="shared" si="0"/>
        <v>8</v>
      </c>
      <c r="O62" s="950" t="str">
        <f t="shared" si="1"/>
        <v>MEDIO</v>
      </c>
      <c r="P62" s="639">
        <v>10</v>
      </c>
      <c r="Q62" s="639">
        <f t="shared" si="2"/>
        <v>80</v>
      </c>
      <c r="R62" s="674" t="str">
        <f t="shared" si="3"/>
        <v>III</v>
      </c>
      <c r="S62" s="246" t="str">
        <f t="shared" si="4"/>
        <v>MEJORABLE</v>
      </c>
      <c r="T62" s="161" t="s">
        <v>91</v>
      </c>
      <c r="U62" s="161" t="s">
        <v>91</v>
      </c>
      <c r="V62" s="161" t="s">
        <v>91</v>
      </c>
      <c r="W62" s="130" t="s">
        <v>2398</v>
      </c>
      <c r="X62" s="24" t="s">
        <v>93</v>
      </c>
    </row>
    <row r="63" spans="3:24" ht="400.2" customHeight="1">
      <c r="C63" s="1441"/>
      <c r="D63" s="1752"/>
      <c r="E63" s="1440"/>
      <c r="F63" s="34" t="s">
        <v>2314</v>
      </c>
      <c r="G63" s="363" t="s">
        <v>20</v>
      </c>
      <c r="H63" s="308" t="s">
        <v>31</v>
      </c>
      <c r="I63" s="417" t="s">
        <v>11</v>
      </c>
      <c r="J63" s="417" t="s">
        <v>11</v>
      </c>
      <c r="K63" s="417" t="s">
        <v>11</v>
      </c>
      <c r="L63" s="472">
        <v>2</v>
      </c>
      <c r="M63" s="472">
        <v>2</v>
      </c>
      <c r="N63" s="639">
        <f t="shared" si="0"/>
        <v>4</v>
      </c>
      <c r="O63" s="950" t="str">
        <f t="shared" si="1"/>
        <v>BAJO</v>
      </c>
      <c r="P63" s="639">
        <v>100</v>
      </c>
      <c r="Q63" s="639">
        <f t="shared" si="2"/>
        <v>400</v>
      </c>
      <c r="R63" s="674" t="str">
        <f t="shared" si="3"/>
        <v>II</v>
      </c>
      <c r="S63" s="246" t="str">
        <f t="shared" si="4"/>
        <v>ACEPTABLE CON CONTROL ESPECIFICO</v>
      </c>
      <c r="T63" s="161" t="s">
        <v>13</v>
      </c>
      <c r="U63" s="161" t="s">
        <v>13</v>
      </c>
      <c r="V63" s="161" t="s">
        <v>13</v>
      </c>
      <c r="W63" s="130" t="s">
        <v>2399</v>
      </c>
      <c r="X63" s="544" t="s">
        <v>13</v>
      </c>
    </row>
    <row r="64" spans="3:24" ht="400.2" customHeight="1">
      <c r="C64" s="1441"/>
      <c r="D64" s="1752"/>
      <c r="E64" s="1440"/>
      <c r="F64" s="34" t="s">
        <v>2316</v>
      </c>
      <c r="G64" s="363" t="s">
        <v>20</v>
      </c>
      <c r="H64" s="308" t="s">
        <v>31</v>
      </c>
      <c r="I64" s="417" t="s">
        <v>11</v>
      </c>
      <c r="J64" s="417" t="s">
        <v>11</v>
      </c>
      <c r="K64" s="417" t="s">
        <v>11</v>
      </c>
      <c r="L64" s="472">
        <v>2</v>
      </c>
      <c r="M64" s="472">
        <v>2</v>
      </c>
      <c r="N64" s="639">
        <f t="shared" si="0"/>
        <v>4</v>
      </c>
      <c r="O64" s="950" t="str">
        <f t="shared" si="1"/>
        <v>BAJO</v>
      </c>
      <c r="P64" s="639">
        <v>100</v>
      </c>
      <c r="Q64" s="639">
        <f t="shared" si="2"/>
        <v>400</v>
      </c>
      <c r="R64" s="674" t="str">
        <f t="shared" si="3"/>
        <v>II</v>
      </c>
      <c r="S64" s="246" t="str">
        <f t="shared" si="4"/>
        <v>ACEPTABLE CON CONTROL ESPECIFICO</v>
      </c>
      <c r="T64" s="161" t="s">
        <v>13</v>
      </c>
      <c r="U64" s="161" t="s">
        <v>13</v>
      </c>
      <c r="V64" s="161" t="s">
        <v>13</v>
      </c>
      <c r="W64" s="130" t="s">
        <v>1899</v>
      </c>
      <c r="X64" s="544" t="s">
        <v>13</v>
      </c>
    </row>
    <row r="65" spans="3:24" ht="400.2" customHeight="1">
      <c r="C65" s="1441"/>
      <c r="D65" s="1752"/>
      <c r="E65" s="1440"/>
      <c r="F65" s="34" t="s">
        <v>2317</v>
      </c>
      <c r="G65" s="363" t="s">
        <v>20</v>
      </c>
      <c r="H65" s="310" t="s">
        <v>36</v>
      </c>
      <c r="I65" s="417" t="s">
        <v>11</v>
      </c>
      <c r="J65" s="417" t="s">
        <v>11</v>
      </c>
      <c r="K65" s="554" t="s">
        <v>11</v>
      </c>
      <c r="L65" s="472">
        <v>2</v>
      </c>
      <c r="M65" s="472">
        <v>4</v>
      </c>
      <c r="N65" s="639">
        <f t="shared" si="0"/>
        <v>8</v>
      </c>
      <c r="O65" s="950" t="str">
        <f t="shared" si="1"/>
        <v>MEDIO</v>
      </c>
      <c r="P65" s="639">
        <v>10</v>
      </c>
      <c r="Q65" s="639">
        <f t="shared" si="2"/>
        <v>80</v>
      </c>
      <c r="R65" s="674" t="str">
        <f t="shared" si="3"/>
        <v>III</v>
      </c>
      <c r="S65" s="246" t="str">
        <f t="shared" si="4"/>
        <v>MEJORABLE</v>
      </c>
      <c r="T65" s="161" t="s">
        <v>13</v>
      </c>
      <c r="U65" s="161" t="s">
        <v>13</v>
      </c>
      <c r="V65" s="161" t="s">
        <v>13</v>
      </c>
      <c r="W65" s="127" t="s">
        <v>2396</v>
      </c>
      <c r="X65" s="544" t="s">
        <v>38</v>
      </c>
    </row>
    <row r="66" spans="3:24" ht="400.2" customHeight="1">
      <c r="C66" s="1441"/>
      <c r="D66" s="1752"/>
      <c r="E66" s="1440"/>
      <c r="F66" s="5" t="s">
        <v>1181</v>
      </c>
      <c r="G66" s="363" t="s">
        <v>20</v>
      </c>
      <c r="H66" s="310" t="s">
        <v>36</v>
      </c>
      <c r="I66" s="417" t="s">
        <v>11</v>
      </c>
      <c r="J66" s="417" t="s">
        <v>11</v>
      </c>
      <c r="K66" s="554" t="s">
        <v>1179</v>
      </c>
      <c r="L66" s="472">
        <v>2</v>
      </c>
      <c r="M66" s="472">
        <v>4</v>
      </c>
      <c r="N66" s="639">
        <f t="shared" si="0"/>
        <v>8</v>
      </c>
      <c r="O66" s="950" t="str">
        <f t="shared" si="1"/>
        <v>MEDIO</v>
      </c>
      <c r="P66" s="639">
        <v>10</v>
      </c>
      <c r="Q66" s="639">
        <f t="shared" si="2"/>
        <v>80</v>
      </c>
      <c r="R66" s="674" t="str">
        <f t="shared" si="3"/>
        <v>III</v>
      </c>
      <c r="S66" s="246" t="str">
        <f t="shared" si="4"/>
        <v>MEJORABLE</v>
      </c>
      <c r="T66" s="161" t="s">
        <v>13</v>
      </c>
      <c r="U66" s="161" t="s">
        <v>13</v>
      </c>
      <c r="V66" s="161" t="s">
        <v>13</v>
      </c>
      <c r="W66" s="129" t="s">
        <v>2401</v>
      </c>
      <c r="X66" s="24" t="s">
        <v>13</v>
      </c>
    </row>
    <row r="67" spans="3:24" ht="400.2" customHeight="1">
      <c r="C67" s="1441"/>
      <c r="D67" s="1698" t="s">
        <v>3923</v>
      </c>
      <c r="E67" s="1440" t="s">
        <v>6</v>
      </c>
      <c r="F67" s="184" t="s">
        <v>2292</v>
      </c>
      <c r="G67" s="315" t="s">
        <v>1216</v>
      </c>
      <c r="H67" s="184" t="s">
        <v>200</v>
      </c>
      <c r="I67" s="409" t="s">
        <v>11</v>
      </c>
      <c r="J67" s="409" t="s">
        <v>11</v>
      </c>
      <c r="K67" s="409" t="s">
        <v>11</v>
      </c>
      <c r="L67" s="472">
        <v>2</v>
      </c>
      <c r="M67" s="472">
        <v>4</v>
      </c>
      <c r="N67" s="639">
        <f t="shared" si="0"/>
        <v>8</v>
      </c>
      <c r="O67" s="950" t="str">
        <f t="shared" si="1"/>
        <v>MEDIO</v>
      </c>
      <c r="P67" s="639">
        <v>10</v>
      </c>
      <c r="Q67" s="639">
        <f t="shared" si="2"/>
        <v>80</v>
      </c>
      <c r="R67" s="674" t="str">
        <f t="shared" si="3"/>
        <v>III</v>
      </c>
      <c r="S67" s="246" t="str">
        <f t="shared" si="4"/>
        <v>MEJORABLE</v>
      </c>
      <c r="T67" s="161" t="s">
        <v>91</v>
      </c>
      <c r="U67" s="161" t="s">
        <v>91</v>
      </c>
      <c r="V67" s="161" t="s">
        <v>91</v>
      </c>
      <c r="W67" s="130" t="s">
        <v>2402</v>
      </c>
      <c r="X67" s="24" t="s">
        <v>13</v>
      </c>
    </row>
    <row r="68" spans="3:24" ht="400.2" customHeight="1">
      <c r="C68" s="1441"/>
      <c r="D68" s="1698"/>
      <c r="E68" s="1440"/>
      <c r="F68" s="184" t="s">
        <v>2294</v>
      </c>
      <c r="G68" s="315" t="s">
        <v>20</v>
      </c>
      <c r="H68" s="184" t="s">
        <v>201</v>
      </c>
      <c r="I68" s="552" t="s">
        <v>11</v>
      </c>
      <c r="J68" s="552" t="s">
        <v>196</v>
      </c>
      <c r="K68" s="552" t="s">
        <v>196</v>
      </c>
      <c r="L68" s="472">
        <v>2</v>
      </c>
      <c r="M68" s="472">
        <v>4</v>
      </c>
      <c r="N68" s="639">
        <f t="shared" si="0"/>
        <v>8</v>
      </c>
      <c r="O68" s="950" t="str">
        <f t="shared" si="1"/>
        <v>MEDIO</v>
      </c>
      <c r="P68" s="639">
        <v>10</v>
      </c>
      <c r="Q68" s="639">
        <f t="shared" si="2"/>
        <v>80</v>
      </c>
      <c r="R68" s="674" t="str">
        <f t="shared" si="3"/>
        <v>III</v>
      </c>
      <c r="S68" s="246" t="str">
        <f t="shared" si="4"/>
        <v>MEJORABLE</v>
      </c>
      <c r="T68" s="161" t="s">
        <v>91</v>
      </c>
      <c r="U68" s="161" t="s">
        <v>91</v>
      </c>
      <c r="V68" s="161" t="s">
        <v>91</v>
      </c>
      <c r="W68" s="130" t="s">
        <v>2403</v>
      </c>
      <c r="X68" s="24" t="s">
        <v>13</v>
      </c>
    </row>
    <row r="69" spans="3:24" ht="400.2" customHeight="1">
      <c r="C69" s="1441"/>
      <c r="D69" s="1698"/>
      <c r="E69" s="1440"/>
      <c r="F69" s="5" t="s">
        <v>2288</v>
      </c>
      <c r="G69" s="3" t="s">
        <v>20</v>
      </c>
      <c r="H69" s="5" t="s">
        <v>1354</v>
      </c>
      <c r="I69" s="552" t="s">
        <v>11</v>
      </c>
      <c r="J69" s="552" t="s">
        <v>196</v>
      </c>
      <c r="K69" s="552" t="s">
        <v>196</v>
      </c>
      <c r="L69" s="472">
        <v>2</v>
      </c>
      <c r="M69" s="472">
        <v>4</v>
      </c>
      <c r="N69" s="639">
        <f t="shared" si="0"/>
        <v>8</v>
      </c>
      <c r="O69" s="950" t="str">
        <f t="shared" si="1"/>
        <v>MEDIO</v>
      </c>
      <c r="P69" s="639">
        <v>10</v>
      </c>
      <c r="Q69" s="639">
        <f t="shared" si="2"/>
        <v>80</v>
      </c>
      <c r="R69" s="674" t="str">
        <f t="shared" si="3"/>
        <v>III</v>
      </c>
      <c r="S69" s="246" t="str">
        <f t="shared" si="4"/>
        <v>MEJORABLE</v>
      </c>
      <c r="T69" s="161" t="s">
        <v>91</v>
      </c>
      <c r="U69" s="161" t="s">
        <v>91</v>
      </c>
      <c r="V69" s="161" t="s">
        <v>91</v>
      </c>
      <c r="W69" s="130" t="s">
        <v>2404</v>
      </c>
      <c r="X69" s="24" t="s">
        <v>13</v>
      </c>
    </row>
    <row r="70" spans="3:24" ht="400.2" customHeight="1">
      <c r="C70" s="1482" t="s">
        <v>3888</v>
      </c>
      <c r="D70" s="1483"/>
      <c r="E70" s="10" t="s">
        <v>6</v>
      </c>
      <c r="F70" s="34" t="s">
        <v>2448</v>
      </c>
      <c r="G70" s="363" t="s">
        <v>8</v>
      </c>
      <c r="H70" s="179" t="s">
        <v>269</v>
      </c>
      <c r="I70" s="179" t="s">
        <v>11</v>
      </c>
      <c r="J70" s="179" t="s">
        <v>11</v>
      </c>
      <c r="K70" s="179" t="s">
        <v>189</v>
      </c>
      <c r="L70" s="472">
        <v>6</v>
      </c>
      <c r="M70" s="472">
        <v>4</v>
      </c>
      <c r="N70" s="639">
        <f t="shared" si="0"/>
        <v>24</v>
      </c>
      <c r="O70" s="950" t="str">
        <f t="shared" si="1"/>
        <v>MUY ALTO</v>
      </c>
      <c r="P70" s="639">
        <v>10</v>
      </c>
      <c r="Q70" s="639">
        <f t="shared" si="2"/>
        <v>240</v>
      </c>
      <c r="R70" s="674" t="str">
        <f t="shared" si="3"/>
        <v>II</v>
      </c>
      <c r="S70" s="246" t="str">
        <f t="shared" si="4"/>
        <v>ACEPTABLE CON CONTROL ESPECIFICO</v>
      </c>
      <c r="T70" s="179" t="s">
        <v>91</v>
      </c>
      <c r="U70" s="179" t="s">
        <v>91</v>
      </c>
      <c r="V70" s="179" t="s">
        <v>91</v>
      </c>
      <c r="W70" s="310" t="s">
        <v>2449</v>
      </c>
      <c r="X70" s="183" t="s">
        <v>190</v>
      </c>
    </row>
    <row r="71" spans="3:24" ht="400.2" customHeight="1">
      <c r="C71" s="1482"/>
      <c r="D71" s="1483"/>
      <c r="E71" s="10" t="s">
        <v>6</v>
      </c>
      <c r="F71" s="184" t="s">
        <v>2450</v>
      </c>
      <c r="G71" s="315" t="s">
        <v>20</v>
      </c>
      <c r="H71" s="184" t="s">
        <v>201</v>
      </c>
      <c r="I71" s="552" t="s">
        <v>11</v>
      </c>
      <c r="J71" s="552" t="s">
        <v>196</v>
      </c>
      <c r="K71" s="552" t="s">
        <v>196</v>
      </c>
      <c r="L71" s="472">
        <v>2</v>
      </c>
      <c r="M71" s="472">
        <v>4</v>
      </c>
      <c r="N71" s="639">
        <f t="shared" si="0"/>
        <v>8</v>
      </c>
      <c r="O71" s="950" t="str">
        <f t="shared" si="1"/>
        <v>MEDIO</v>
      </c>
      <c r="P71" s="639">
        <v>10</v>
      </c>
      <c r="Q71" s="639">
        <f t="shared" si="2"/>
        <v>80</v>
      </c>
      <c r="R71" s="674" t="str">
        <f t="shared" si="3"/>
        <v>III</v>
      </c>
      <c r="S71" s="246" t="str">
        <f t="shared" si="4"/>
        <v>MEJORABLE</v>
      </c>
      <c r="T71" s="161" t="s">
        <v>91</v>
      </c>
      <c r="U71" s="161" t="s">
        <v>91</v>
      </c>
      <c r="V71" s="161" t="s">
        <v>862</v>
      </c>
      <c r="W71" s="130" t="s">
        <v>2406</v>
      </c>
      <c r="X71" s="24" t="s">
        <v>13</v>
      </c>
    </row>
    <row r="72" spans="3:24" ht="400.2" customHeight="1">
      <c r="C72" s="1482"/>
      <c r="D72" s="1483"/>
      <c r="E72" s="10" t="s">
        <v>6</v>
      </c>
      <c r="F72" s="34" t="s">
        <v>2321</v>
      </c>
      <c r="G72" s="363" t="s">
        <v>8</v>
      </c>
      <c r="H72" s="178" t="s">
        <v>269</v>
      </c>
      <c r="I72" s="416" t="s">
        <v>11</v>
      </c>
      <c r="J72" s="416" t="s">
        <v>11</v>
      </c>
      <c r="K72" s="416" t="s">
        <v>189</v>
      </c>
      <c r="L72" s="472">
        <v>6</v>
      </c>
      <c r="M72" s="472">
        <v>4</v>
      </c>
      <c r="N72" s="639">
        <f t="shared" si="0"/>
        <v>24</v>
      </c>
      <c r="O72" s="950" t="str">
        <f t="shared" si="1"/>
        <v>MUY ALTO</v>
      </c>
      <c r="P72" s="639">
        <v>10</v>
      </c>
      <c r="Q72" s="639">
        <f t="shared" si="2"/>
        <v>240</v>
      </c>
      <c r="R72" s="674" t="str">
        <f t="shared" si="3"/>
        <v>II</v>
      </c>
      <c r="S72" s="246" t="str">
        <f t="shared" si="4"/>
        <v>ACEPTABLE CON CONTROL ESPECIFICO</v>
      </c>
      <c r="T72" s="161" t="s">
        <v>91</v>
      </c>
      <c r="U72" s="161" t="s">
        <v>91</v>
      </c>
      <c r="V72" s="161" t="s">
        <v>91</v>
      </c>
      <c r="W72" s="137" t="s">
        <v>2407</v>
      </c>
      <c r="X72" s="24" t="s">
        <v>190</v>
      </c>
    </row>
    <row r="73" spans="3:24" ht="400.2" customHeight="1">
      <c r="C73" s="1482"/>
      <c r="D73" s="1483"/>
      <c r="E73" s="10" t="s">
        <v>6</v>
      </c>
      <c r="F73" s="184" t="s">
        <v>2451</v>
      </c>
      <c r="G73" s="363" t="s">
        <v>20</v>
      </c>
      <c r="H73" s="184" t="s">
        <v>212</v>
      </c>
      <c r="I73" s="5" t="s">
        <v>11</v>
      </c>
      <c r="J73" s="5" t="s">
        <v>196</v>
      </c>
      <c r="K73" s="5" t="s">
        <v>196</v>
      </c>
      <c r="L73" s="472">
        <v>2</v>
      </c>
      <c r="M73" s="472">
        <v>4</v>
      </c>
      <c r="N73" s="639">
        <f t="shared" si="0"/>
        <v>8</v>
      </c>
      <c r="O73" s="950" t="str">
        <f t="shared" si="1"/>
        <v>MEDIO</v>
      </c>
      <c r="P73" s="639">
        <v>10</v>
      </c>
      <c r="Q73" s="639">
        <f t="shared" si="2"/>
        <v>80</v>
      </c>
      <c r="R73" s="674" t="str">
        <f t="shared" si="3"/>
        <v>III</v>
      </c>
      <c r="S73" s="246" t="str">
        <f t="shared" si="4"/>
        <v>MEJORABLE</v>
      </c>
      <c r="T73" s="179" t="s">
        <v>91</v>
      </c>
      <c r="U73" s="179" t="s">
        <v>91</v>
      </c>
      <c r="V73" s="179" t="s">
        <v>862</v>
      </c>
      <c r="W73" s="316" t="s">
        <v>1365</v>
      </c>
      <c r="X73" s="183" t="s">
        <v>13</v>
      </c>
    </row>
    <row r="74" spans="3:24" ht="400.2" customHeight="1">
      <c r="C74" s="1482"/>
      <c r="D74" s="1483"/>
      <c r="E74" s="10" t="s">
        <v>6</v>
      </c>
      <c r="F74" s="184" t="s">
        <v>2323</v>
      </c>
      <c r="G74" s="315" t="s">
        <v>20</v>
      </c>
      <c r="H74" s="179" t="s">
        <v>1377</v>
      </c>
      <c r="I74" s="416" t="s">
        <v>11</v>
      </c>
      <c r="J74" s="416" t="s">
        <v>11</v>
      </c>
      <c r="K74" s="416" t="s">
        <v>11</v>
      </c>
      <c r="L74" s="472">
        <v>2</v>
      </c>
      <c r="M74" s="472">
        <v>4</v>
      </c>
      <c r="N74" s="639">
        <f t="shared" ref="N74:N112" si="5">+L74*M74</f>
        <v>8</v>
      </c>
      <c r="O74" s="950" t="str">
        <f t="shared" ref="O74:O112" si="6">IF(N74&gt;=24,"MUY ALTO",IF(N74&gt;=10,"ALTO",IF(N74&gt;=6,"MEDIO","BAJO")))</f>
        <v>MEDIO</v>
      </c>
      <c r="P74" s="639">
        <v>10</v>
      </c>
      <c r="Q74" s="639">
        <f t="shared" ref="Q74:Q112" si="7">+N74*P74</f>
        <v>80</v>
      </c>
      <c r="R74" s="674" t="str">
        <f t="shared" ref="R74:R112" si="8">IF(Q74&gt;=600,"I",IF(Q74&gt;=150,"II",IF(Q74&gt;=40,"III",IF(Q74&gt;=20,"IV"))))</f>
        <v>III</v>
      </c>
      <c r="S74" s="246" t="str">
        <f t="shared" ref="S74:S112" si="9">IF(Q74&gt;=600,"NO ACEPTABLE",IF(Q74&gt;=150,"ACEPTABLE CON CONTROL ESPECIFICO",IF(Q74&gt;=40,"MEJORABLE",IF(Q74&gt;=20,"ACEPTABLE"))))</f>
        <v>MEJORABLE</v>
      </c>
      <c r="T74" s="161" t="s">
        <v>91</v>
      </c>
      <c r="U74" s="161" t="s">
        <v>91</v>
      </c>
      <c r="V74" s="161" t="s">
        <v>91</v>
      </c>
      <c r="W74" s="550" t="s">
        <v>2409</v>
      </c>
      <c r="X74" s="24" t="s">
        <v>13</v>
      </c>
    </row>
    <row r="75" spans="3:24" ht="400.2" customHeight="1">
      <c r="C75" s="1482"/>
      <c r="D75" s="1483"/>
      <c r="E75" s="10" t="s">
        <v>6</v>
      </c>
      <c r="F75" s="34" t="s">
        <v>2314</v>
      </c>
      <c r="G75" s="363" t="s">
        <v>20</v>
      </c>
      <c r="H75" s="308" t="s">
        <v>31</v>
      </c>
      <c r="I75" s="417" t="s">
        <v>11</v>
      </c>
      <c r="J75" s="417" t="s">
        <v>11</v>
      </c>
      <c r="K75" s="417" t="s">
        <v>1378</v>
      </c>
      <c r="L75" s="472">
        <v>2</v>
      </c>
      <c r="M75" s="472">
        <v>2</v>
      </c>
      <c r="N75" s="639">
        <f t="shared" si="5"/>
        <v>4</v>
      </c>
      <c r="O75" s="950" t="str">
        <f t="shared" si="6"/>
        <v>BAJO</v>
      </c>
      <c r="P75" s="639">
        <v>100</v>
      </c>
      <c r="Q75" s="639">
        <f t="shared" si="7"/>
        <v>400</v>
      </c>
      <c r="R75" s="674" t="str">
        <f t="shared" si="8"/>
        <v>II</v>
      </c>
      <c r="S75" s="246" t="str">
        <f t="shared" si="9"/>
        <v>ACEPTABLE CON CONTROL ESPECIFICO</v>
      </c>
      <c r="T75" s="198" t="s">
        <v>13</v>
      </c>
      <c r="U75" s="198" t="s">
        <v>13</v>
      </c>
      <c r="V75" s="198" t="s">
        <v>112</v>
      </c>
      <c r="W75" s="130" t="s">
        <v>2399</v>
      </c>
      <c r="X75" s="202" t="s">
        <v>13</v>
      </c>
    </row>
    <row r="76" spans="3:24" ht="400.2" customHeight="1">
      <c r="C76" s="1482"/>
      <c r="D76" s="1483"/>
      <c r="E76" s="10" t="s">
        <v>6</v>
      </c>
      <c r="F76" s="34" t="s">
        <v>2316</v>
      </c>
      <c r="G76" s="363" t="s">
        <v>20</v>
      </c>
      <c r="H76" s="308" t="s">
        <v>31</v>
      </c>
      <c r="I76" s="417" t="s">
        <v>11</v>
      </c>
      <c r="J76" s="417" t="s">
        <v>11</v>
      </c>
      <c r="K76" s="417" t="s">
        <v>1378</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98" t="s">
        <v>13</v>
      </c>
      <c r="U76" s="198" t="s">
        <v>13</v>
      </c>
      <c r="V76" s="198" t="s">
        <v>112</v>
      </c>
      <c r="W76" s="130" t="s">
        <v>1899</v>
      </c>
      <c r="X76" s="202" t="s">
        <v>13</v>
      </c>
    </row>
    <row r="77" spans="3:24" ht="400.2" customHeight="1">
      <c r="C77" s="1482"/>
      <c r="D77" s="1483"/>
      <c r="E77" s="10" t="s">
        <v>6</v>
      </c>
      <c r="F77" s="34" t="s">
        <v>2325</v>
      </c>
      <c r="G77" s="363" t="s">
        <v>20</v>
      </c>
      <c r="H77" s="308" t="s">
        <v>31</v>
      </c>
      <c r="I77" s="417" t="s">
        <v>11</v>
      </c>
      <c r="J77" s="417" t="s">
        <v>1015</v>
      </c>
      <c r="K77" s="417" t="s">
        <v>1378</v>
      </c>
      <c r="L77" s="472">
        <v>2</v>
      </c>
      <c r="M77" s="472">
        <v>2</v>
      </c>
      <c r="N77" s="639">
        <f t="shared" si="5"/>
        <v>4</v>
      </c>
      <c r="O77" s="950" t="str">
        <f t="shared" si="6"/>
        <v>BAJO</v>
      </c>
      <c r="P77" s="639">
        <v>100</v>
      </c>
      <c r="Q77" s="639">
        <f t="shared" si="7"/>
        <v>400</v>
      </c>
      <c r="R77" s="674" t="str">
        <f t="shared" si="8"/>
        <v>II</v>
      </c>
      <c r="S77" s="246" t="str">
        <f t="shared" si="9"/>
        <v>ACEPTABLE CON CONTROL ESPECIFICO</v>
      </c>
      <c r="T77" s="198" t="s">
        <v>13</v>
      </c>
      <c r="U77" s="198" t="s">
        <v>13</v>
      </c>
      <c r="V77" s="198" t="s">
        <v>114</v>
      </c>
      <c r="W77" s="130" t="s">
        <v>1899</v>
      </c>
      <c r="X77" s="202" t="s">
        <v>13</v>
      </c>
    </row>
    <row r="78" spans="3:24" ht="400.2" customHeight="1">
      <c r="C78" s="1482"/>
      <c r="D78" s="1483"/>
      <c r="E78" s="10" t="s">
        <v>6</v>
      </c>
      <c r="F78" s="184" t="s">
        <v>2326</v>
      </c>
      <c r="G78" s="185" t="s">
        <v>17</v>
      </c>
      <c r="H78" s="308" t="s">
        <v>27</v>
      </c>
      <c r="I78" s="409" t="s">
        <v>10</v>
      </c>
      <c r="J78" s="409" t="s">
        <v>28</v>
      </c>
      <c r="K78" s="409" t="s">
        <v>29</v>
      </c>
      <c r="L78" s="472">
        <v>2</v>
      </c>
      <c r="M78" s="472">
        <v>4</v>
      </c>
      <c r="N78" s="639">
        <f t="shared" si="5"/>
        <v>8</v>
      </c>
      <c r="O78" s="950" t="str">
        <f t="shared" si="6"/>
        <v>MEDIO</v>
      </c>
      <c r="P78" s="639">
        <v>10</v>
      </c>
      <c r="Q78" s="639">
        <f t="shared" si="7"/>
        <v>80</v>
      </c>
      <c r="R78" s="674" t="str">
        <f t="shared" si="8"/>
        <v>III</v>
      </c>
      <c r="S78" s="246" t="str">
        <f t="shared" si="9"/>
        <v>MEJORABLE</v>
      </c>
      <c r="T78" s="199" t="s">
        <v>26</v>
      </c>
      <c r="U78" s="199" t="s">
        <v>26</v>
      </c>
      <c r="V78" s="199" t="s">
        <v>115</v>
      </c>
      <c r="W78" s="130" t="s">
        <v>13</v>
      </c>
      <c r="X78" s="202" t="s">
        <v>13</v>
      </c>
    </row>
    <row r="79" spans="3:24" ht="400.2" customHeight="1">
      <c r="C79" s="1482"/>
      <c r="D79" s="1483"/>
      <c r="E79" s="10" t="s">
        <v>157</v>
      </c>
      <c r="F79" s="5" t="s">
        <v>80</v>
      </c>
      <c r="G79" s="363" t="s">
        <v>81</v>
      </c>
      <c r="H79" s="178" t="s">
        <v>82</v>
      </c>
      <c r="I79" s="416" t="s">
        <v>28</v>
      </c>
      <c r="J79" s="416" t="s">
        <v>100</v>
      </c>
      <c r="K79" s="416" t="s">
        <v>101</v>
      </c>
      <c r="L79" s="472">
        <v>2</v>
      </c>
      <c r="M79" s="472">
        <v>2</v>
      </c>
      <c r="N79" s="639">
        <f t="shared" si="5"/>
        <v>4</v>
      </c>
      <c r="O79" s="950" t="str">
        <f t="shared" si="6"/>
        <v>BAJO</v>
      </c>
      <c r="P79" s="639">
        <v>100</v>
      </c>
      <c r="Q79" s="639">
        <f t="shared" si="7"/>
        <v>400</v>
      </c>
      <c r="R79" s="674" t="str">
        <f t="shared" si="8"/>
        <v>II</v>
      </c>
      <c r="S79" s="246" t="str">
        <f t="shared" si="9"/>
        <v>ACEPTABLE CON CONTROL ESPECIFICO</v>
      </c>
      <c r="T79" s="198" t="s">
        <v>14</v>
      </c>
      <c r="U79" s="198" t="s">
        <v>14</v>
      </c>
      <c r="V79" s="198" t="s">
        <v>14</v>
      </c>
      <c r="W79" s="129" t="s">
        <v>2410</v>
      </c>
      <c r="X79" s="202"/>
    </row>
    <row r="80" spans="3:24" ht="400.2" customHeight="1">
      <c r="C80" s="1482"/>
      <c r="D80" s="1483"/>
      <c r="E80" s="10" t="s">
        <v>157</v>
      </c>
      <c r="F80" s="5" t="s">
        <v>102</v>
      </c>
      <c r="G80" s="363" t="s">
        <v>81</v>
      </c>
      <c r="H80" s="178" t="s">
        <v>82</v>
      </c>
      <c r="I80" s="416" t="s">
        <v>28</v>
      </c>
      <c r="J80" s="416" t="s">
        <v>11</v>
      </c>
      <c r="K80" s="416" t="s">
        <v>101</v>
      </c>
      <c r="L80" s="472">
        <v>2</v>
      </c>
      <c r="M80" s="472">
        <v>2</v>
      </c>
      <c r="N80" s="639">
        <f t="shared" si="5"/>
        <v>4</v>
      </c>
      <c r="O80" s="950" t="str">
        <f t="shared" si="6"/>
        <v>BAJO</v>
      </c>
      <c r="P80" s="639">
        <v>100</v>
      </c>
      <c r="Q80" s="639">
        <f t="shared" si="7"/>
        <v>400</v>
      </c>
      <c r="R80" s="674" t="str">
        <f t="shared" si="8"/>
        <v>II</v>
      </c>
      <c r="S80" s="246" t="str">
        <f t="shared" si="9"/>
        <v>ACEPTABLE CON CONTROL ESPECIFICO</v>
      </c>
      <c r="T80" s="198" t="s">
        <v>14</v>
      </c>
      <c r="U80" s="198" t="s">
        <v>14</v>
      </c>
      <c r="V80" s="198" t="s">
        <v>14</v>
      </c>
      <c r="W80" s="129" t="s">
        <v>2411</v>
      </c>
      <c r="X80" s="202"/>
    </row>
    <row r="81" spans="3:24" ht="400.2" customHeight="1">
      <c r="C81" s="1482"/>
      <c r="D81" s="1483"/>
      <c r="E81" s="10" t="s">
        <v>6</v>
      </c>
      <c r="F81" s="34" t="s">
        <v>2327</v>
      </c>
      <c r="G81" s="363" t="s">
        <v>20</v>
      </c>
      <c r="H81" s="178" t="s">
        <v>104</v>
      </c>
      <c r="I81" s="552" t="s">
        <v>11</v>
      </c>
      <c r="J81" s="552" t="s">
        <v>105</v>
      </c>
      <c r="K81" s="552" t="s">
        <v>106</v>
      </c>
      <c r="L81" s="472">
        <v>2</v>
      </c>
      <c r="M81" s="472">
        <v>2</v>
      </c>
      <c r="N81" s="639">
        <f t="shared" si="5"/>
        <v>4</v>
      </c>
      <c r="O81" s="950" t="str">
        <f t="shared" si="6"/>
        <v>BAJO</v>
      </c>
      <c r="P81" s="639">
        <v>100</v>
      </c>
      <c r="Q81" s="639">
        <f t="shared" si="7"/>
        <v>400</v>
      </c>
      <c r="R81" s="674" t="str">
        <f t="shared" si="8"/>
        <v>II</v>
      </c>
      <c r="S81" s="246" t="str">
        <f t="shared" si="9"/>
        <v>ACEPTABLE CON CONTROL ESPECIFICO</v>
      </c>
      <c r="T81" s="198" t="s">
        <v>13</v>
      </c>
      <c r="U81" s="198" t="s">
        <v>13</v>
      </c>
      <c r="V81" s="198" t="s">
        <v>117</v>
      </c>
      <c r="W81" s="125" t="s">
        <v>2412</v>
      </c>
      <c r="X81" s="203" t="s">
        <v>13</v>
      </c>
    </row>
    <row r="82" spans="3:24" ht="400.2" customHeight="1">
      <c r="C82" s="1482"/>
      <c r="D82" s="1483"/>
      <c r="E82" s="10" t="s">
        <v>6</v>
      </c>
      <c r="F82" s="188" t="s">
        <v>2328</v>
      </c>
      <c r="G82" s="185" t="s">
        <v>8</v>
      </c>
      <c r="H82" s="314" t="s">
        <v>108</v>
      </c>
      <c r="I82" s="408" t="s">
        <v>10</v>
      </c>
      <c r="J82" s="555" t="s">
        <v>10</v>
      </c>
      <c r="K82" s="409" t="s">
        <v>109</v>
      </c>
      <c r="L82" s="472">
        <v>6</v>
      </c>
      <c r="M82" s="472">
        <v>4</v>
      </c>
      <c r="N82" s="639">
        <f t="shared" si="5"/>
        <v>24</v>
      </c>
      <c r="O82" s="950" t="str">
        <f t="shared" si="6"/>
        <v>MUY ALTO</v>
      </c>
      <c r="P82" s="639">
        <v>10</v>
      </c>
      <c r="Q82" s="639">
        <f t="shared" si="7"/>
        <v>240</v>
      </c>
      <c r="R82" s="674" t="str">
        <f t="shared" si="8"/>
        <v>II</v>
      </c>
      <c r="S82" s="246" t="str">
        <f t="shared" si="9"/>
        <v>ACEPTABLE CON CONTROL ESPECIFICO</v>
      </c>
      <c r="T82" s="201" t="s">
        <v>13</v>
      </c>
      <c r="U82" s="201" t="s">
        <v>13</v>
      </c>
      <c r="V82" s="201" t="s">
        <v>13</v>
      </c>
      <c r="W82" s="127" t="s">
        <v>2413</v>
      </c>
      <c r="X82" s="323" t="s">
        <v>10</v>
      </c>
    </row>
    <row r="83" spans="3:24" ht="400.2" customHeight="1">
      <c r="C83" s="1482"/>
      <c r="D83" s="1483"/>
      <c r="E83" s="10" t="s">
        <v>6</v>
      </c>
      <c r="F83" s="34" t="s">
        <v>2265</v>
      </c>
      <c r="G83" s="363" t="s">
        <v>20</v>
      </c>
      <c r="H83" s="308" t="s">
        <v>31</v>
      </c>
      <c r="I83" s="417" t="s">
        <v>11</v>
      </c>
      <c r="J83" s="417" t="s">
        <v>110</v>
      </c>
      <c r="K83" s="417" t="s">
        <v>1378</v>
      </c>
      <c r="L83" s="472">
        <v>2</v>
      </c>
      <c r="M83" s="472">
        <v>2</v>
      </c>
      <c r="N83" s="639">
        <f t="shared" si="5"/>
        <v>4</v>
      </c>
      <c r="O83" s="950" t="str">
        <f t="shared" si="6"/>
        <v>BAJO</v>
      </c>
      <c r="P83" s="639">
        <v>100</v>
      </c>
      <c r="Q83" s="639">
        <f t="shared" si="7"/>
        <v>400</v>
      </c>
      <c r="R83" s="674" t="str">
        <f t="shared" si="8"/>
        <v>II</v>
      </c>
      <c r="S83" s="246" t="str">
        <f t="shared" si="9"/>
        <v>ACEPTABLE CON CONTROL ESPECIFICO</v>
      </c>
      <c r="T83" s="198" t="s">
        <v>13</v>
      </c>
      <c r="U83" s="198" t="s">
        <v>13</v>
      </c>
      <c r="V83" s="198" t="s">
        <v>114</v>
      </c>
      <c r="W83" s="130" t="s">
        <v>1899</v>
      </c>
      <c r="X83" s="202" t="s">
        <v>13</v>
      </c>
    </row>
    <row r="84" spans="3:24" ht="407.25" customHeight="1">
      <c r="C84" s="1482"/>
      <c r="D84" s="1483"/>
      <c r="E84" s="10" t="s">
        <v>6</v>
      </c>
      <c r="F84" s="189" t="s">
        <v>3841</v>
      </c>
      <c r="G84" s="185" t="s">
        <v>33</v>
      </c>
      <c r="H84" s="314" t="s">
        <v>3881</v>
      </c>
      <c r="I84" s="409" t="s">
        <v>11</v>
      </c>
      <c r="J84" s="555" t="s">
        <v>1086</v>
      </c>
      <c r="K84" s="409" t="s">
        <v>1150</v>
      </c>
      <c r="L84" s="472">
        <v>2</v>
      </c>
      <c r="M84" s="472">
        <v>4</v>
      </c>
      <c r="N84" s="639">
        <f t="shared" si="5"/>
        <v>8</v>
      </c>
      <c r="O84" s="950" t="str">
        <f t="shared" si="6"/>
        <v>MEDIO</v>
      </c>
      <c r="P84" s="639">
        <v>10</v>
      </c>
      <c r="Q84" s="639">
        <f t="shared" si="7"/>
        <v>80</v>
      </c>
      <c r="R84" s="674" t="str">
        <f t="shared" si="8"/>
        <v>III</v>
      </c>
      <c r="S84" s="246" t="str">
        <f t="shared" si="9"/>
        <v>MEJORABLE</v>
      </c>
      <c r="T84" s="201" t="s">
        <v>26</v>
      </c>
      <c r="U84" s="201" t="s">
        <v>26</v>
      </c>
      <c r="V84" s="201" t="s">
        <v>1188</v>
      </c>
      <c r="W84" s="127" t="s">
        <v>3843</v>
      </c>
      <c r="X84" s="323" t="s">
        <v>1190</v>
      </c>
    </row>
    <row r="85" spans="3:24" ht="400.2" customHeight="1">
      <c r="C85" s="1482"/>
      <c r="D85" s="1483"/>
      <c r="E85" s="10" t="s">
        <v>6</v>
      </c>
      <c r="F85" s="188" t="s">
        <v>2330</v>
      </c>
      <c r="G85" s="185" t="s">
        <v>25</v>
      </c>
      <c r="H85" s="314" t="s">
        <v>1192</v>
      </c>
      <c r="I85" s="408" t="s">
        <v>1030</v>
      </c>
      <c r="J85" s="555" t="s">
        <v>1031</v>
      </c>
      <c r="K85" s="409" t="s">
        <v>1122</v>
      </c>
      <c r="L85" s="472">
        <v>2</v>
      </c>
      <c r="M85" s="472">
        <v>4</v>
      </c>
      <c r="N85" s="639">
        <f t="shared" si="5"/>
        <v>8</v>
      </c>
      <c r="O85" s="950" t="str">
        <f t="shared" si="6"/>
        <v>MEDIO</v>
      </c>
      <c r="P85" s="639">
        <v>10</v>
      </c>
      <c r="Q85" s="639">
        <f t="shared" si="7"/>
        <v>80</v>
      </c>
      <c r="R85" s="674" t="str">
        <f t="shared" si="8"/>
        <v>III</v>
      </c>
      <c r="S85" s="246" t="str">
        <f t="shared" si="9"/>
        <v>MEJORABLE</v>
      </c>
      <c r="T85" s="201" t="s">
        <v>26</v>
      </c>
      <c r="U85" s="201" t="s">
        <v>26</v>
      </c>
      <c r="V85" s="201" t="s">
        <v>1193</v>
      </c>
      <c r="W85" s="127" t="s">
        <v>3920</v>
      </c>
      <c r="X85" s="323" t="s">
        <v>1123</v>
      </c>
    </row>
    <row r="86" spans="3:24" ht="400.2" customHeight="1">
      <c r="C86" s="1482"/>
      <c r="D86" s="1483"/>
      <c r="E86" s="10" t="s">
        <v>6</v>
      </c>
      <c r="F86" s="5" t="s">
        <v>2331</v>
      </c>
      <c r="G86" s="315" t="s">
        <v>25</v>
      </c>
      <c r="H86" s="184" t="s">
        <v>1124</v>
      </c>
      <c r="I86" s="552" t="s">
        <v>1028</v>
      </c>
      <c r="J86" s="552" t="s">
        <v>1028</v>
      </c>
      <c r="K86" s="552" t="s">
        <v>1122</v>
      </c>
      <c r="L86" s="472">
        <v>2</v>
      </c>
      <c r="M86" s="472">
        <v>4</v>
      </c>
      <c r="N86" s="639">
        <f t="shared" si="5"/>
        <v>8</v>
      </c>
      <c r="O86" s="950" t="str">
        <f t="shared" si="6"/>
        <v>MEDIO</v>
      </c>
      <c r="P86" s="639">
        <v>10</v>
      </c>
      <c r="Q86" s="639">
        <f t="shared" si="7"/>
        <v>80</v>
      </c>
      <c r="R86" s="674" t="str">
        <f t="shared" si="8"/>
        <v>III</v>
      </c>
      <c r="S86" s="246" t="str">
        <f t="shared" si="9"/>
        <v>MEJORABLE</v>
      </c>
      <c r="T86" s="179" t="s">
        <v>14</v>
      </c>
      <c r="U86" s="179" t="s">
        <v>14</v>
      </c>
      <c r="V86" s="179" t="s">
        <v>13</v>
      </c>
      <c r="W86" s="129" t="s">
        <v>2414</v>
      </c>
      <c r="X86" s="183" t="s">
        <v>14</v>
      </c>
    </row>
    <row r="87" spans="3:24" ht="400.2" customHeight="1">
      <c r="C87" s="1482"/>
      <c r="D87" s="1483"/>
      <c r="E87" s="10" t="s">
        <v>6</v>
      </c>
      <c r="F87" s="184" t="s">
        <v>2332</v>
      </c>
      <c r="G87" s="315" t="s">
        <v>25</v>
      </c>
      <c r="H87" s="184" t="s">
        <v>1271</v>
      </c>
      <c r="I87" s="552" t="s">
        <v>1128</v>
      </c>
      <c r="J87" s="552" t="s">
        <v>1129</v>
      </c>
      <c r="K87" s="552" t="s">
        <v>1130</v>
      </c>
      <c r="L87" s="472">
        <v>2</v>
      </c>
      <c r="M87" s="472">
        <v>4</v>
      </c>
      <c r="N87" s="639">
        <f t="shared" si="5"/>
        <v>8</v>
      </c>
      <c r="O87" s="950" t="str">
        <f t="shared" si="6"/>
        <v>MEDIO</v>
      </c>
      <c r="P87" s="639">
        <v>10</v>
      </c>
      <c r="Q87" s="639">
        <f t="shared" si="7"/>
        <v>80</v>
      </c>
      <c r="R87" s="674" t="str">
        <f t="shared" si="8"/>
        <v>III</v>
      </c>
      <c r="S87" s="246" t="str">
        <f t="shared" si="9"/>
        <v>MEJORABLE</v>
      </c>
      <c r="T87" s="198" t="s">
        <v>14</v>
      </c>
      <c r="U87" s="198" t="s">
        <v>14</v>
      </c>
      <c r="V87" s="198" t="s">
        <v>14</v>
      </c>
      <c r="W87" s="129" t="s">
        <v>2191</v>
      </c>
      <c r="X87" s="203" t="s">
        <v>14</v>
      </c>
    </row>
    <row r="88" spans="3:24" ht="400.2" customHeight="1">
      <c r="C88" s="1482"/>
      <c r="D88" s="1483"/>
      <c r="E88" s="10" t="s">
        <v>6</v>
      </c>
      <c r="F88" s="184" t="s">
        <v>2333</v>
      </c>
      <c r="G88" s="315" t="s">
        <v>25</v>
      </c>
      <c r="H88" s="184" t="s">
        <v>1131</v>
      </c>
      <c r="I88" s="552" t="s">
        <v>1133</v>
      </c>
      <c r="J88" s="552" t="s">
        <v>1132</v>
      </c>
      <c r="K88" s="552" t="s">
        <v>1134</v>
      </c>
      <c r="L88" s="472">
        <v>2</v>
      </c>
      <c r="M88" s="472">
        <v>4</v>
      </c>
      <c r="N88" s="639">
        <f t="shared" si="5"/>
        <v>8</v>
      </c>
      <c r="O88" s="950" t="str">
        <f t="shared" si="6"/>
        <v>MEDIO</v>
      </c>
      <c r="P88" s="639">
        <v>10</v>
      </c>
      <c r="Q88" s="639">
        <f t="shared" si="7"/>
        <v>80</v>
      </c>
      <c r="R88" s="674" t="str">
        <f t="shared" si="8"/>
        <v>III</v>
      </c>
      <c r="S88" s="246" t="str">
        <f t="shared" si="9"/>
        <v>MEJORABLE</v>
      </c>
      <c r="T88" s="198" t="s">
        <v>14</v>
      </c>
      <c r="U88" s="198" t="s">
        <v>14</v>
      </c>
      <c r="V88" s="198" t="s">
        <v>14</v>
      </c>
      <c r="W88" s="129" t="s">
        <v>2415</v>
      </c>
      <c r="X88" s="203" t="s">
        <v>14</v>
      </c>
    </row>
    <row r="89" spans="3:24" ht="400.2" customHeight="1">
      <c r="C89" s="1482"/>
      <c r="D89" s="1483"/>
      <c r="E89" s="10" t="s">
        <v>6</v>
      </c>
      <c r="F89" s="184" t="s">
        <v>2334</v>
      </c>
      <c r="G89" s="315" t="s">
        <v>25</v>
      </c>
      <c r="H89" s="184" t="s">
        <v>103</v>
      </c>
      <c r="I89" s="552" t="s">
        <v>1030</v>
      </c>
      <c r="J89" s="552" t="s">
        <v>1126</v>
      </c>
      <c r="K89" s="552" t="s">
        <v>1122</v>
      </c>
      <c r="L89" s="472">
        <v>2</v>
      </c>
      <c r="M89" s="472">
        <v>4</v>
      </c>
      <c r="N89" s="639">
        <f t="shared" si="5"/>
        <v>8</v>
      </c>
      <c r="O89" s="950" t="str">
        <f t="shared" si="6"/>
        <v>MEDIO</v>
      </c>
      <c r="P89" s="639">
        <v>10</v>
      </c>
      <c r="Q89" s="639">
        <f t="shared" si="7"/>
        <v>80</v>
      </c>
      <c r="R89" s="674" t="str">
        <f t="shared" si="8"/>
        <v>III</v>
      </c>
      <c r="S89" s="246" t="str">
        <f t="shared" si="9"/>
        <v>MEJORABLE</v>
      </c>
      <c r="T89" s="198" t="s">
        <v>14</v>
      </c>
      <c r="U89" s="198" t="s">
        <v>14</v>
      </c>
      <c r="V89" s="198" t="s">
        <v>14</v>
      </c>
      <c r="W89" s="129" t="s">
        <v>2416</v>
      </c>
      <c r="X89" s="203" t="s">
        <v>14</v>
      </c>
    </row>
    <row r="90" spans="3:24" ht="400.2" customHeight="1">
      <c r="C90" s="1482"/>
      <c r="D90" s="1483"/>
      <c r="E90" s="10" t="s">
        <v>6</v>
      </c>
      <c r="F90" s="179" t="s">
        <v>51</v>
      </c>
      <c r="G90" s="363" t="s">
        <v>20</v>
      </c>
      <c r="H90" s="178" t="s">
        <v>52</v>
      </c>
      <c r="I90" s="417" t="s">
        <v>11</v>
      </c>
      <c r="J90" s="417" t="s">
        <v>11</v>
      </c>
      <c r="K90" s="417" t="s">
        <v>11</v>
      </c>
      <c r="L90" s="472">
        <v>2</v>
      </c>
      <c r="M90" s="472">
        <v>2</v>
      </c>
      <c r="N90" s="639">
        <f t="shared" si="5"/>
        <v>4</v>
      </c>
      <c r="O90" s="950" t="str">
        <f t="shared" si="6"/>
        <v>BAJO</v>
      </c>
      <c r="P90" s="639">
        <v>100</v>
      </c>
      <c r="Q90" s="639">
        <f t="shared" si="7"/>
        <v>400</v>
      </c>
      <c r="R90" s="674" t="str">
        <f t="shared" si="8"/>
        <v>II</v>
      </c>
      <c r="S90" s="246" t="str">
        <f t="shared" si="9"/>
        <v>ACEPTABLE CON CONTROL ESPECIFICO</v>
      </c>
      <c r="T90" s="179" t="s">
        <v>13</v>
      </c>
      <c r="U90" s="179" t="s">
        <v>13</v>
      </c>
      <c r="V90" s="179" t="s">
        <v>13</v>
      </c>
      <c r="W90" s="129" t="s">
        <v>2417</v>
      </c>
      <c r="X90" s="183" t="s">
        <v>13</v>
      </c>
    </row>
    <row r="91" spans="3:24" ht="400.2" customHeight="1">
      <c r="C91" s="1482"/>
      <c r="D91" s="1483"/>
      <c r="E91" s="10" t="s">
        <v>6</v>
      </c>
      <c r="F91" s="864" t="s">
        <v>4161</v>
      </c>
      <c r="G91" s="924" t="s">
        <v>33</v>
      </c>
      <c r="H91" s="866" t="s">
        <v>3766</v>
      </c>
      <c r="I91" s="865" t="s">
        <v>11</v>
      </c>
      <c r="J91" s="867" t="s">
        <v>1086</v>
      </c>
      <c r="K91" s="865" t="s">
        <v>1150</v>
      </c>
      <c r="L91" s="472">
        <v>2</v>
      </c>
      <c r="M91" s="472">
        <v>4</v>
      </c>
      <c r="N91" s="639">
        <f t="shared" si="5"/>
        <v>8</v>
      </c>
      <c r="O91" s="950" t="str">
        <f t="shared" si="6"/>
        <v>MEDIO</v>
      </c>
      <c r="P91" s="639">
        <v>10</v>
      </c>
      <c r="Q91" s="639">
        <f t="shared" si="7"/>
        <v>80</v>
      </c>
      <c r="R91" s="674" t="str">
        <f t="shared" si="8"/>
        <v>III</v>
      </c>
      <c r="S91" s="246" t="str">
        <f t="shared" si="9"/>
        <v>MEJORABLE</v>
      </c>
      <c r="T91" s="733" t="s">
        <v>13</v>
      </c>
      <c r="U91" s="733" t="s">
        <v>13</v>
      </c>
      <c r="V91" s="733" t="s">
        <v>13</v>
      </c>
      <c r="W91" s="9" t="s">
        <v>4103</v>
      </c>
      <c r="X91" s="732" t="s">
        <v>1190</v>
      </c>
    </row>
    <row r="92" spans="3:24" ht="400.2" customHeight="1">
      <c r="C92" s="1482"/>
      <c r="D92" s="1483"/>
      <c r="E92" s="10" t="s">
        <v>157</v>
      </c>
      <c r="F92" s="870" t="s">
        <v>4136</v>
      </c>
      <c r="G92" s="924" t="s">
        <v>25</v>
      </c>
      <c r="H92" s="866" t="s">
        <v>4137</v>
      </c>
      <c r="I92" s="865" t="s">
        <v>11</v>
      </c>
      <c r="J92" s="865" t="s">
        <v>11</v>
      </c>
      <c r="K92" s="865" t="s">
        <v>4138</v>
      </c>
      <c r="L92" s="472">
        <v>2</v>
      </c>
      <c r="M92" s="472">
        <v>4</v>
      </c>
      <c r="N92" s="639">
        <f t="shared" si="5"/>
        <v>8</v>
      </c>
      <c r="O92" s="950" t="str">
        <f t="shared" si="6"/>
        <v>MEDIO</v>
      </c>
      <c r="P92" s="639">
        <v>10</v>
      </c>
      <c r="Q92" s="639">
        <f t="shared" si="7"/>
        <v>80</v>
      </c>
      <c r="R92" s="674" t="str">
        <f t="shared" si="8"/>
        <v>III</v>
      </c>
      <c r="S92" s="246" t="str">
        <f t="shared" si="9"/>
        <v>MEJORABLE</v>
      </c>
      <c r="T92" s="733" t="s">
        <v>13</v>
      </c>
      <c r="U92" s="733" t="s">
        <v>13</v>
      </c>
      <c r="V92" s="733" t="s">
        <v>13</v>
      </c>
      <c r="W92" s="731" t="s">
        <v>4141</v>
      </c>
      <c r="X92" s="727" t="s">
        <v>14</v>
      </c>
    </row>
    <row r="93" spans="3:24" ht="400.2" customHeight="1">
      <c r="C93" s="1482"/>
      <c r="D93" s="1483"/>
      <c r="E93" s="10" t="s">
        <v>157</v>
      </c>
      <c r="F93" s="870" t="s">
        <v>4142</v>
      </c>
      <c r="G93" s="924" t="s">
        <v>3871</v>
      </c>
      <c r="H93" s="866" t="s">
        <v>4162</v>
      </c>
      <c r="I93" s="733" t="s">
        <v>10</v>
      </c>
      <c r="J93" s="865" t="s">
        <v>11</v>
      </c>
      <c r="K93" s="865" t="s">
        <v>11</v>
      </c>
      <c r="L93" s="472">
        <v>2</v>
      </c>
      <c r="M93" s="472">
        <v>4</v>
      </c>
      <c r="N93" s="639">
        <f t="shared" si="5"/>
        <v>8</v>
      </c>
      <c r="O93" s="950" t="str">
        <f t="shared" si="6"/>
        <v>MEDIO</v>
      </c>
      <c r="P93" s="639">
        <v>10</v>
      </c>
      <c r="Q93" s="639">
        <f t="shared" si="7"/>
        <v>80</v>
      </c>
      <c r="R93" s="674" t="str">
        <f t="shared" si="8"/>
        <v>III</v>
      </c>
      <c r="S93" s="246" t="str">
        <f t="shared" si="9"/>
        <v>MEJORABLE</v>
      </c>
      <c r="T93" s="733" t="s">
        <v>13</v>
      </c>
      <c r="U93" s="733" t="s">
        <v>13</v>
      </c>
      <c r="V93" s="733" t="s">
        <v>13</v>
      </c>
      <c r="W93" s="9" t="s">
        <v>4144</v>
      </c>
      <c r="X93" s="732" t="s">
        <v>4145</v>
      </c>
    </row>
    <row r="94" spans="3:24" ht="400.2" customHeight="1">
      <c r="C94" s="1482"/>
      <c r="D94" s="1483"/>
      <c r="E94" s="10" t="s">
        <v>157</v>
      </c>
      <c r="F94" s="870" t="s">
        <v>4146</v>
      </c>
      <c r="G94" s="924" t="s">
        <v>3871</v>
      </c>
      <c r="H94" s="866" t="s">
        <v>4163</v>
      </c>
      <c r="I94" s="733" t="s">
        <v>10</v>
      </c>
      <c r="J94" s="865" t="s">
        <v>11</v>
      </c>
      <c r="K94" s="865" t="s">
        <v>4147</v>
      </c>
      <c r="L94" s="472">
        <v>2</v>
      </c>
      <c r="M94" s="472">
        <v>4</v>
      </c>
      <c r="N94" s="639">
        <f t="shared" si="5"/>
        <v>8</v>
      </c>
      <c r="O94" s="950" t="str">
        <f t="shared" si="6"/>
        <v>MEDIO</v>
      </c>
      <c r="P94" s="639">
        <v>10</v>
      </c>
      <c r="Q94" s="639">
        <f t="shared" si="7"/>
        <v>80</v>
      </c>
      <c r="R94" s="674" t="str">
        <f t="shared" si="8"/>
        <v>III</v>
      </c>
      <c r="S94" s="246" t="str">
        <f t="shared" si="9"/>
        <v>MEJORABLE</v>
      </c>
      <c r="T94" s="733" t="s">
        <v>13</v>
      </c>
      <c r="U94" s="733" t="s">
        <v>13</v>
      </c>
      <c r="V94" s="733" t="s">
        <v>13</v>
      </c>
      <c r="W94" s="9" t="s">
        <v>4144</v>
      </c>
      <c r="X94" s="732" t="s">
        <v>4145</v>
      </c>
    </row>
    <row r="95" spans="3:24" ht="400.2" customHeight="1">
      <c r="C95" s="1482"/>
      <c r="D95" s="1483"/>
      <c r="E95" s="10" t="s">
        <v>157</v>
      </c>
      <c r="F95" s="870" t="s">
        <v>4164</v>
      </c>
      <c r="G95" s="924" t="s">
        <v>219</v>
      </c>
      <c r="H95" s="866" t="s">
        <v>4165</v>
      </c>
      <c r="I95" s="733" t="s">
        <v>10</v>
      </c>
      <c r="J95" s="865" t="s">
        <v>11</v>
      </c>
      <c r="K95" s="865" t="s">
        <v>11</v>
      </c>
      <c r="L95" s="472">
        <v>2</v>
      </c>
      <c r="M95" s="472">
        <v>4</v>
      </c>
      <c r="N95" s="639">
        <f t="shared" si="5"/>
        <v>8</v>
      </c>
      <c r="O95" s="950" t="str">
        <f t="shared" si="6"/>
        <v>MEDIO</v>
      </c>
      <c r="P95" s="639">
        <v>10</v>
      </c>
      <c r="Q95" s="639">
        <f t="shared" si="7"/>
        <v>80</v>
      </c>
      <c r="R95" s="674" t="str">
        <f t="shared" si="8"/>
        <v>III</v>
      </c>
      <c r="S95" s="246" t="str">
        <f t="shared" si="9"/>
        <v>MEJORABLE</v>
      </c>
      <c r="T95" s="733" t="s">
        <v>13</v>
      </c>
      <c r="U95" s="733" t="s">
        <v>13</v>
      </c>
      <c r="V95" s="733" t="s">
        <v>13</v>
      </c>
      <c r="W95" s="9" t="s">
        <v>4166</v>
      </c>
      <c r="X95" s="727" t="s">
        <v>14</v>
      </c>
    </row>
    <row r="96" spans="3:24" ht="400.2" customHeight="1">
      <c r="C96" s="1450" t="s">
        <v>3890</v>
      </c>
      <c r="D96" s="1451"/>
      <c r="E96" s="363" t="s">
        <v>6</v>
      </c>
      <c r="F96" s="5" t="s">
        <v>2252</v>
      </c>
      <c r="G96" s="363" t="s">
        <v>8</v>
      </c>
      <c r="H96" s="178" t="s">
        <v>9</v>
      </c>
      <c r="I96" s="416" t="s">
        <v>11</v>
      </c>
      <c r="J96" s="416" t="s">
        <v>11</v>
      </c>
      <c r="K96" s="416" t="s">
        <v>11</v>
      </c>
      <c r="L96" s="472">
        <v>6</v>
      </c>
      <c r="M96" s="472">
        <v>4</v>
      </c>
      <c r="N96" s="639">
        <f t="shared" si="5"/>
        <v>24</v>
      </c>
      <c r="O96" s="950" t="str">
        <f t="shared" si="6"/>
        <v>MUY ALTO</v>
      </c>
      <c r="P96" s="639">
        <v>10</v>
      </c>
      <c r="Q96" s="639">
        <f t="shared" si="7"/>
        <v>240</v>
      </c>
      <c r="R96" s="674" t="str">
        <f t="shared" si="8"/>
        <v>II</v>
      </c>
      <c r="S96" s="246" t="str">
        <f t="shared" si="9"/>
        <v>ACEPTABLE CON CONTROL ESPECIFICO</v>
      </c>
      <c r="T96" s="179" t="s">
        <v>13</v>
      </c>
      <c r="U96" s="179" t="s">
        <v>14</v>
      </c>
      <c r="V96" s="179" t="s">
        <v>14</v>
      </c>
      <c r="W96" s="129" t="s">
        <v>2418</v>
      </c>
      <c r="X96" s="183" t="s">
        <v>13</v>
      </c>
    </row>
    <row r="97" spans="3:24" ht="400.2" customHeight="1">
      <c r="C97" s="1450"/>
      <c r="D97" s="1451"/>
      <c r="E97" s="363" t="s">
        <v>6</v>
      </c>
      <c r="F97" s="5" t="s">
        <v>2253</v>
      </c>
      <c r="G97" s="363" t="s">
        <v>8</v>
      </c>
      <c r="H97" s="179" t="s">
        <v>155</v>
      </c>
      <c r="I97" s="416" t="s">
        <v>11</v>
      </c>
      <c r="J97" s="416" t="s">
        <v>11</v>
      </c>
      <c r="K97" s="416" t="s">
        <v>11</v>
      </c>
      <c r="L97" s="472">
        <v>2</v>
      </c>
      <c r="M97" s="472">
        <v>4</v>
      </c>
      <c r="N97" s="639">
        <f t="shared" si="5"/>
        <v>8</v>
      </c>
      <c r="O97" s="950" t="str">
        <f t="shared" si="6"/>
        <v>MEDIO</v>
      </c>
      <c r="P97" s="639">
        <v>10</v>
      </c>
      <c r="Q97" s="639">
        <f t="shared" si="7"/>
        <v>80</v>
      </c>
      <c r="R97" s="674" t="str">
        <f t="shared" si="8"/>
        <v>III</v>
      </c>
      <c r="S97" s="246" t="str">
        <f t="shared" si="9"/>
        <v>MEJORABLE</v>
      </c>
      <c r="T97" s="179" t="s">
        <v>14</v>
      </c>
      <c r="U97" s="179" t="s">
        <v>14</v>
      </c>
      <c r="V97" s="179" t="s">
        <v>14</v>
      </c>
      <c r="W97" s="129" t="s">
        <v>2419</v>
      </c>
      <c r="X97" s="183" t="s">
        <v>13</v>
      </c>
    </row>
    <row r="98" spans="3:24" ht="400.2" customHeight="1">
      <c r="C98" s="1450"/>
      <c r="D98" s="1451"/>
      <c r="E98" s="363" t="s">
        <v>6</v>
      </c>
      <c r="F98" s="5" t="s">
        <v>2254</v>
      </c>
      <c r="G98" s="363" t="s">
        <v>17</v>
      </c>
      <c r="H98" s="179" t="s">
        <v>18</v>
      </c>
      <c r="I98" s="416" t="s">
        <v>11</v>
      </c>
      <c r="J98" s="416" t="s">
        <v>11</v>
      </c>
      <c r="K98" s="416" t="s">
        <v>11</v>
      </c>
      <c r="L98" s="472">
        <v>2</v>
      </c>
      <c r="M98" s="472">
        <v>4</v>
      </c>
      <c r="N98" s="639">
        <f t="shared" si="5"/>
        <v>8</v>
      </c>
      <c r="O98" s="950" t="str">
        <f t="shared" si="6"/>
        <v>MEDIO</v>
      </c>
      <c r="P98" s="639">
        <v>10</v>
      </c>
      <c r="Q98" s="639">
        <f t="shared" si="7"/>
        <v>80</v>
      </c>
      <c r="R98" s="674" t="str">
        <f t="shared" si="8"/>
        <v>III</v>
      </c>
      <c r="S98" s="246" t="str">
        <f t="shared" si="9"/>
        <v>MEJORABLE</v>
      </c>
      <c r="T98" s="180" t="s">
        <v>13</v>
      </c>
      <c r="U98" s="179" t="s">
        <v>14</v>
      </c>
      <c r="V98" s="178" t="s">
        <v>14</v>
      </c>
      <c r="W98" s="129" t="s">
        <v>2420</v>
      </c>
      <c r="X98" s="183" t="s">
        <v>13</v>
      </c>
    </row>
    <row r="99" spans="3:24" ht="400.2" customHeight="1">
      <c r="C99" s="1450"/>
      <c r="D99" s="1451"/>
      <c r="E99" s="363" t="s">
        <v>157</v>
      </c>
      <c r="F99" s="188" t="s">
        <v>2255</v>
      </c>
      <c r="G99" s="363" t="s">
        <v>20</v>
      </c>
      <c r="H99" s="179" t="s">
        <v>21</v>
      </c>
      <c r="I99" s="416" t="s">
        <v>11</v>
      </c>
      <c r="J99" s="416" t="s">
        <v>11</v>
      </c>
      <c r="K99" s="416" t="s">
        <v>11</v>
      </c>
      <c r="L99" s="472">
        <v>2</v>
      </c>
      <c r="M99" s="472">
        <v>4</v>
      </c>
      <c r="N99" s="639">
        <f t="shared" si="5"/>
        <v>8</v>
      </c>
      <c r="O99" s="950" t="str">
        <f t="shared" si="6"/>
        <v>MEDIO</v>
      </c>
      <c r="P99" s="639">
        <v>10</v>
      </c>
      <c r="Q99" s="639">
        <f t="shared" si="7"/>
        <v>80</v>
      </c>
      <c r="R99" s="674" t="str">
        <f t="shared" si="8"/>
        <v>III</v>
      </c>
      <c r="S99" s="246" t="str">
        <f t="shared" si="9"/>
        <v>MEJORABLE</v>
      </c>
      <c r="T99" s="180" t="s">
        <v>13</v>
      </c>
      <c r="U99" s="179" t="s">
        <v>14</v>
      </c>
      <c r="V99" s="179" t="s">
        <v>22</v>
      </c>
      <c r="W99" s="125" t="s">
        <v>2421</v>
      </c>
      <c r="X99" s="183" t="s">
        <v>13</v>
      </c>
    </row>
    <row r="100" spans="3:24" ht="400.2" customHeight="1">
      <c r="C100" s="1450"/>
      <c r="D100" s="1451"/>
      <c r="E100" s="363" t="s">
        <v>157</v>
      </c>
      <c r="F100" s="188" t="s">
        <v>2256</v>
      </c>
      <c r="G100" s="185" t="s">
        <v>33</v>
      </c>
      <c r="H100" s="178" t="s">
        <v>34</v>
      </c>
      <c r="I100" s="416" t="s">
        <v>11</v>
      </c>
      <c r="J100" s="416" t="s">
        <v>11</v>
      </c>
      <c r="K100" s="416" t="s">
        <v>11</v>
      </c>
      <c r="L100" s="472">
        <v>2</v>
      </c>
      <c r="M100" s="472">
        <v>4</v>
      </c>
      <c r="N100" s="639">
        <f t="shared" si="5"/>
        <v>8</v>
      </c>
      <c r="O100" s="950" t="str">
        <f t="shared" si="6"/>
        <v>MEDIO</v>
      </c>
      <c r="P100" s="639">
        <v>10</v>
      </c>
      <c r="Q100" s="639">
        <f t="shared" si="7"/>
        <v>80</v>
      </c>
      <c r="R100" s="674" t="str">
        <f t="shared" si="8"/>
        <v>III</v>
      </c>
      <c r="S100" s="246" t="str">
        <f t="shared" si="9"/>
        <v>MEJORABLE</v>
      </c>
      <c r="T100" s="179" t="s">
        <v>13</v>
      </c>
      <c r="U100" s="179" t="s">
        <v>13</v>
      </c>
      <c r="V100" s="179" t="s">
        <v>13</v>
      </c>
      <c r="W100" s="129" t="s">
        <v>2422</v>
      </c>
      <c r="X100" s="183" t="s">
        <v>13</v>
      </c>
    </row>
    <row r="101" spans="3:24" ht="400.2" customHeight="1">
      <c r="C101" s="1450"/>
      <c r="D101" s="1451"/>
      <c r="E101" s="363" t="s">
        <v>6</v>
      </c>
      <c r="F101" s="34" t="s">
        <v>2257</v>
      </c>
      <c r="G101" s="363" t="s">
        <v>33</v>
      </c>
      <c r="H101" s="179" t="s">
        <v>160</v>
      </c>
      <c r="I101" s="416" t="s">
        <v>11</v>
      </c>
      <c r="J101" s="416" t="s">
        <v>11</v>
      </c>
      <c r="K101" s="416" t="s">
        <v>11</v>
      </c>
      <c r="L101" s="472">
        <v>2</v>
      </c>
      <c r="M101" s="472">
        <v>4</v>
      </c>
      <c r="N101" s="639">
        <f t="shared" si="5"/>
        <v>8</v>
      </c>
      <c r="O101" s="950" t="str">
        <f t="shared" si="6"/>
        <v>MEDIO</v>
      </c>
      <c r="P101" s="639">
        <v>10</v>
      </c>
      <c r="Q101" s="639">
        <f t="shared" si="7"/>
        <v>80</v>
      </c>
      <c r="R101" s="674" t="str">
        <f t="shared" si="8"/>
        <v>III</v>
      </c>
      <c r="S101" s="246" t="str">
        <f t="shared" si="9"/>
        <v>MEJORABLE</v>
      </c>
      <c r="T101" s="179" t="s">
        <v>13</v>
      </c>
      <c r="U101" s="179" t="s">
        <v>13</v>
      </c>
      <c r="V101" s="179" t="s">
        <v>13</v>
      </c>
      <c r="W101" s="129" t="s">
        <v>2423</v>
      </c>
      <c r="X101" s="183" t="s">
        <v>162</v>
      </c>
    </row>
    <row r="102" spans="3:24" ht="400.2" customHeight="1">
      <c r="C102" s="1450"/>
      <c r="D102" s="1451"/>
      <c r="E102" s="363" t="s">
        <v>157</v>
      </c>
      <c r="F102" s="184" t="s">
        <v>2258</v>
      </c>
      <c r="G102" s="3" t="s">
        <v>39</v>
      </c>
      <c r="H102" s="184" t="s">
        <v>164</v>
      </c>
      <c r="I102" s="416" t="s">
        <v>11</v>
      </c>
      <c r="J102" s="416" t="s">
        <v>11</v>
      </c>
      <c r="K102" s="416" t="s">
        <v>11</v>
      </c>
      <c r="L102" s="472">
        <v>2</v>
      </c>
      <c r="M102" s="472">
        <v>4</v>
      </c>
      <c r="N102" s="639">
        <f t="shared" si="5"/>
        <v>8</v>
      </c>
      <c r="O102" s="950" t="str">
        <f t="shared" si="6"/>
        <v>MEDIO</v>
      </c>
      <c r="P102" s="639">
        <v>10</v>
      </c>
      <c r="Q102" s="639">
        <f t="shared" si="7"/>
        <v>80</v>
      </c>
      <c r="R102" s="674" t="str">
        <f t="shared" si="8"/>
        <v>III</v>
      </c>
      <c r="S102" s="246" t="str">
        <f t="shared" si="9"/>
        <v>MEJORABLE</v>
      </c>
      <c r="T102" s="179" t="s">
        <v>13</v>
      </c>
      <c r="U102" s="179" t="s">
        <v>13</v>
      </c>
      <c r="V102" s="179" t="s">
        <v>13</v>
      </c>
      <c r="W102" s="129" t="s">
        <v>2424</v>
      </c>
      <c r="X102" s="183" t="s">
        <v>166</v>
      </c>
    </row>
    <row r="103" spans="3:24" ht="400.2" customHeight="1">
      <c r="C103" s="1450"/>
      <c r="D103" s="1451"/>
      <c r="E103" s="363" t="s">
        <v>157</v>
      </c>
      <c r="F103" s="184" t="s">
        <v>2259</v>
      </c>
      <c r="G103" s="3" t="s">
        <v>39</v>
      </c>
      <c r="H103" s="5" t="s">
        <v>1202</v>
      </c>
      <c r="I103" s="416" t="s">
        <v>11</v>
      </c>
      <c r="J103" s="416" t="s">
        <v>11</v>
      </c>
      <c r="K103" s="416" t="s">
        <v>11</v>
      </c>
      <c r="L103" s="472">
        <v>2</v>
      </c>
      <c r="M103" s="472">
        <v>4</v>
      </c>
      <c r="N103" s="639">
        <f t="shared" si="5"/>
        <v>8</v>
      </c>
      <c r="O103" s="950" t="str">
        <f t="shared" si="6"/>
        <v>MEDIO</v>
      </c>
      <c r="P103" s="639">
        <v>10</v>
      </c>
      <c r="Q103" s="639">
        <f t="shared" si="7"/>
        <v>80</v>
      </c>
      <c r="R103" s="674" t="str">
        <f t="shared" si="8"/>
        <v>III</v>
      </c>
      <c r="S103" s="246" t="str">
        <f t="shared" si="9"/>
        <v>MEJORABLE</v>
      </c>
      <c r="T103" s="179" t="s">
        <v>13</v>
      </c>
      <c r="U103" s="179" t="s">
        <v>13</v>
      </c>
      <c r="V103" s="179" t="s">
        <v>13</v>
      </c>
      <c r="W103" s="129" t="s">
        <v>2425</v>
      </c>
      <c r="X103" s="183" t="s">
        <v>166</v>
      </c>
    </row>
    <row r="104" spans="3:24" ht="400.2" customHeight="1">
      <c r="C104" s="1450"/>
      <c r="D104" s="1451"/>
      <c r="E104" s="363" t="s">
        <v>6</v>
      </c>
      <c r="F104" s="5" t="s">
        <v>2260</v>
      </c>
      <c r="G104" s="3" t="s">
        <v>20</v>
      </c>
      <c r="H104" s="5" t="s">
        <v>41</v>
      </c>
      <c r="I104" s="416" t="s">
        <v>11</v>
      </c>
      <c r="J104" s="416" t="s">
        <v>11</v>
      </c>
      <c r="K104" s="416" t="s">
        <v>11</v>
      </c>
      <c r="L104" s="472">
        <v>2</v>
      </c>
      <c r="M104" s="472">
        <v>4</v>
      </c>
      <c r="N104" s="639">
        <f t="shared" si="5"/>
        <v>8</v>
      </c>
      <c r="O104" s="950" t="str">
        <f t="shared" si="6"/>
        <v>MEDIO</v>
      </c>
      <c r="P104" s="639">
        <v>10</v>
      </c>
      <c r="Q104" s="639">
        <f t="shared" si="7"/>
        <v>80</v>
      </c>
      <c r="R104" s="674" t="str">
        <f t="shared" si="8"/>
        <v>III</v>
      </c>
      <c r="S104" s="246" t="str">
        <f t="shared" si="9"/>
        <v>MEJORABLE</v>
      </c>
      <c r="T104" s="179" t="s">
        <v>14</v>
      </c>
      <c r="U104" s="179" t="s">
        <v>14</v>
      </c>
      <c r="V104" s="179" t="s">
        <v>14</v>
      </c>
      <c r="W104" s="129" t="s">
        <v>2426</v>
      </c>
      <c r="X104" s="183" t="s">
        <v>13</v>
      </c>
    </row>
    <row r="105" spans="3:24" ht="180" customHeight="1">
      <c r="C105" s="1450"/>
      <c r="D105" s="1451"/>
      <c r="E105" s="363" t="s">
        <v>6</v>
      </c>
      <c r="F105" s="34" t="s">
        <v>2261</v>
      </c>
      <c r="G105" s="363" t="s">
        <v>1204</v>
      </c>
      <c r="H105" s="179" t="s">
        <v>167</v>
      </c>
      <c r="I105" s="416" t="s">
        <v>11</v>
      </c>
      <c r="J105" s="416" t="s">
        <v>11</v>
      </c>
      <c r="K105" s="416" t="s">
        <v>11</v>
      </c>
      <c r="L105" s="472">
        <v>2</v>
      </c>
      <c r="M105" s="472">
        <v>4</v>
      </c>
      <c r="N105" s="639">
        <f t="shared" si="5"/>
        <v>8</v>
      </c>
      <c r="O105" s="950" t="str">
        <f t="shared" si="6"/>
        <v>MEDIO</v>
      </c>
      <c r="P105" s="639">
        <v>10</v>
      </c>
      <c r="Q105" s="639">
        <f t="shared" si="7"/>
        <v>80</v>
      </c>
      <c r="R105" s="674" t="str">
        <f t="shared" si="8"/>
        <v>III</v>
      </c>
      <c r="S105" s="246" t="str">
        <f t="shared" si="9"/>
        <v>MEJORABLE</v>
      </c>
      <c r="T105" s="179" t="s">
        <v>13</v>
      </c>
      <c r="U105" s="179" t="s">
        <v>14</v>
      </c>
      <c r="V105" s="179" t="s">
        <v>14</v>
      </c>
      <c r="W105" s="132" t="s">
        <v>2427</v>
      </c>
      <c r="X105" s="183" t="s">
        <v>13</v>
      </c>
    </row>
    <row r="106" spans="3:24" ht="180" customHeight="1">
      <c r="C106" s="1450"/>
      <c r="D106" s="1451"/>
      <c r="E106" s="363" t="s">
        <v>6</v>
      </c>
      <c r="F106" s="5" t="s">
        <v>2262</v>
      </c>
      <c r="G106" s="363" t="s">
        <v>8</v>
      </c>
      <c r="H106" s="179" t="s">
        <v>170</v>
      </c>
      <c r="I106" s="416" t="s">
        <v>11</v>
      </c>
      <c r="J106" s="416" t="s">
        <v>11</v>
      </c>
      <c r="K106" s="416" t="s">
        <v>11</v>
      </c>
      <c r="L106" s="472">
        <v>2</v>
      </c>
      <c r="M106" s="472">
        <v>4</v>
      </c>
      <c r="N106" s="639">
        <f t="shared" si="5"/>
        <v>8</v>
      </c>
      <c r="O106" s="950" t="str">
        <f t="shared" si="6"/>
        <v>MEDIO</v>
      </c>
      <c r="P106" s="639">
        <v>10</v>
      </c>
      <c r="Q106" s="639">
        <f t="shared" si="7"/>
        <v>80</v>
      </c>
      <c r="R106" s="674" t="str">
        <f t="shared" si="8"/>
        <v>III</v>
      </c>
      <c r="S106" s="246" t="str">
        <f t="shared" si="9"/>
        <v>MEJORABLE</v>
      </c>
      <c r="T106" s="179" t="s">
        <v>14</v>
      </c>
      <c r="U106" s="179" t="s">
        <v>14</v>
      </c>
      <c r="V106" s="179" t="s">
        <v>14</v>
      </c>
      <c r="W106" s="129" t="s">
        <v>2428</v>
      </c>
      <c r="X106" s="183" t="s">
        <v>13</v>
      </c>
    </row>
    <row r="107" spans="3:24" ht="180" customHeight="1">
      <c r="C107" s="1450"/>
      <c r="D107" s="1451"/>
      <c r="E107" s="363" t="s">
        <v>6</v>
      </c>
      <c r="F107" s="34" t="s">
        <v>2263</v>
      </c>
      <c r="G107" s="363" t="s">
        <v>17</v>
      </c>
      <c r="H107" s="179" t="s">
        <v>18</v>
      </c>
      <c r="I107" s="416" t="s">
        <v>11</v>
      </c>
      <c r="J107" s="416" t="s">
        <v>11</v>
      </c>
      <c r="K107" s="416" t="s">
        <v>11</v>
      </c>
      <c r="L107" s="472">
        <v>2</v>
      </c>
      <c r="M107" s="472">
        <v>4</v>
      </c>
      <c r="N107" s="639">
        <f t="shared" si="5"/>
        <v>8</v>
      </c>
      <c r="O107" s="950" t="str">
        <f t="shared" si="6"/>
        <v>MEDIO</v>
      </c>
      <c r="P107" s="639">
        <v>10</v>
      </c>
      <c r="Q107" s="639">
        <f t="shared" si="7"/>
        <v>80</v>
      </c>
      <c r="R107" s="674" t="str">
        <f t="shared" si="8"/>
        <v>III</v>
      </c>
      <c r="S107" s="246" t="str">
        <f t="shared" si="9"/>
        <v>MEJORABLE</v>
      </c>
      <c r="T107" s="179" t="s">
        <v>13</v>
      </c>
      <c r="U107" s="179" t="s">
        <v>1206</v>
      </c>
      <c r="V107" s="178" t="s">
        <v>14</v>
      </c>
      <c r="W107" s="125" t="s">
        <v>2429</v>
      </c>
      <c r="X107" s="183" t="s">
        <v>13</v>
      </c>
    </row>
    <row r="108" spans="3:24" ht="180" customHeight="1">
      <c r="C108" s="1450"/>
      <c r="D108" s="1451"/>
      <c r="E108" s="363" t="s">
        <v>157</v>
      </c>
      <c r="F108" s="34" t="s">
        <v>2264</v>
      </c>
      <c r="G108" s="363" t="s">
        <v>20</v>
      </c>
      <c r="H108" s="179" t="s">
        <v>36</v>
      </c>
      <c r="I108" s="416" t="s">
        <v>11</v>
      </c>
      <c r="J108" s="416" t="s">
        <v>11</v>
      </c>
      <c r="K108" s="416" t="s">
        <v>11</v>
      </c>
      <c r="L108" s="472">
        <v>2</v>
      </c>
      <c r="M108" s="472">
        <v>4</v>
      </c>
      <c r="N108" s="639">
        <f t="shared" si="5"/>
        <v>8</v>
      </c>
      <c r="O108" s="950" t="str">
        <f t="shared" si="6"/>
        <v>MEDIO</v>
      </c>
      <c r="P108" s="639">
        <v>10</v>
      </c>
      <c r="Q108" s="639">
        <f t="shared" si="7"/>
        <v>80</v>
      </c>
      <c r="R108" s="674" t="str">
        <f t="shared" si="8"/>
        <v>III</v>
      </c>
      <c r="S108" s="246" t="str">
        <f t="shared" si="9"/>
        <v>MEJORABLE</v>
      </c>
      <c r="T108" s="179" t="s">
        <v>13</v>
      </c>
      <c r="U108" s="179" t="s">
        <v>13</v>
      </c>
      <c r="V108" s="179" t="s">
        <v>13</v>
      </c>
      <c r="W108" s="129" t="s">
        <v>2430</v>
      </c>
      <c r="X108" s="183" t="s">
        <v>38</v>
      </c>
    </row>
    <row r="109" spans="3:24" ht="408.75" customHeight="1">
      <c r="C109" s="1450"/>
      <c r="D109" s="1451"/>
      <c r="E109" s="363" t="s">
        <v>6</v>
      </c>
      <c r="F109" s="37" t="s">
        <v>3767</v>
      </c>
      <c r="G109" s="185" t="s">
        <v>33</v>
      </c>
      <c r="H109" s="324" t="s">
        <v>3881</v>
      </c>
      <c r="I109" s="416" t="s">
        <v>11</v>
      </c>
      <c r="J109" s="416" t="s">
        <v>11</v>
      </c>
      <c r="K109" s="416" t="s">
        <v>11</v>
      </c>
      <c r="L109" s="472">
        <v>2</v>
      </c>
      <c r="M109" s="472">
        <v>4</v>
      </c>
      <c r="N109" s="639">
        <f t="shared" si="5"/>
        <v>8</v>
      </c>
      <c r="O109" s="950" t="str">
        <f t="shared" si="6"/>
        <v>MEDIO</v>
      </c>
      <c r="P109" s="639">
        <v>10</v>
      </c>
      <c r="Q109" s="639">
        <f t="shared" si="7"/>
        <v>80</v>
      </c>
      <c r="R109" s="674" t="str">
        <f t="shared" si="8"/>
        <v>III</v>
      </c>
      <c r="S109" s="246" t="str">
        <f t="shared" si="9"/>
        <v>MEJORABLE</v>
      </c>
      <c r="T109" s="179" t="s">
        <v>26</v>
      </c>
      <c r="U109" s="179" t="s">
        <v>26</v>
      </c>
      <c r="V109" s="161" t="s">
        <v>857</v>
      </c>
      <c r="W109" s="130" t="s">
        <v>3842</v>
      </c>
      <c r="X109" s="24" t="s">
        <v>1190</v>
      </c>
    </row>
    <row r="110" spans="3:24" ht="231" customHeight="1">
      <c r="C110" s="1450"/>
      <c r="D110" s="1451"/>
      <c r="E110" s="363" t="s">
        <v>6</v>
      </c>
      <c r="F110" s="34" t="s">
        <v>2265</v>
      </c>
      <c r="G110" s="363" t="s">
        <v>20</v>
      </c>
      <c r="H110" s="178" t="s">
        <v>31</v>
      </c>
      <c r="I110" s="417" t="s">
        <v>11</v>
      </c>
      <c r="J110" s="417" t="s">
        <v>11</v>
      </c>
      <c r="K110" s="417" t="s">
        <v>11</v>
      </c>
      <c r="L110" s="472">
        <v>2</v>
      </c>
      <c r="M110" s="472">
        <v>2</v>
      </c>
      <c r="N110" s="639">
        <f t="shared" si="5"/>
        <v>4</v>
      </c>
      <c r="O110" s="950" t="str">
        <f t="shared" si="6"/>
        <v>BAJO</v>
      </c>
      <c r="P110" s="639">
        <v>100</v>
      </c>
      <c r="Q110" s="639">
        <f t="shared" si="7"/>
        <v>400</v>
      </c>
      <c r="R110" s="674" t="str">
        <f t="shared" si="8"/>
        <v>II</v>
      </c>
      <c r="S110" s="246" t="str">
        <f t="shared" si="9"/>
        <v>ACEPTABLE CON CONTROL ESPECIFICO</v>
      </c>
      <c r="T110" s="179" t="s">
        <v>13</v>
      </c>
      <c r="U110" s="179" t="s">
        <v>13</v>
      </c>
      <c r="V110" s="179" t="s">
        <v>13</v>
      </c>
      <c r="W110" s="125" t="s">
        <v>2399</v>
      </c>
      <c r="X110" s="183" t="s">
        <v>13</v>
      </c>
    </row>
    <row r="111" spans="3:24" ht="293.25" customHeight="1">
      <c r="C111" s="1450"/>
      <c r="D111" s="1451"/>
      <c r="E111" s="363" t="s">
        <v>157</v>
      </c>
      <c r="F111" s="179" t="s">
        <v>181</v>
      </c>
      <c r="G111" s="363" t="s">
        <v>81</v>
      </c>
      <c r="H111" s="184" t="s">
        <v>182</v>
      </c>
      <c r="I111" s="416" t="s">
        <v>11</v>
      </c>
      <c r="J111" s="416" t="s">
        <v>11</v>
      </c>
      <c r="K111" s="416" t="s">
        <v>11</v>
      </c>
      <c r="L111" s="472">
        <v>2</v>
      </c>
      <c r="M111" s="472">
        <v>4</v>
      </c>
      <c r="N111" s="639">
        <f t="shared" si="5"/>
        <v>8</v>
      </c>
      <c r="O111" s="950" t="str">
        <f t="shared" si="6"/>
        <v>MEDIO</v>
      </c>
      <c r="P111" s="639">
        <v>10</v>
      </c>
      <c r="Q111" s="639">
        <f t="shared" si="7"/>
        <v>80</v>
      </c>
      <c r="R111" s="674" t="str">
        <f t="shared" si="8"/>
        <v>III</v>
      </c>
      <c r="S111" s="246" t="str">
        <f t="shared" si="9"/>
        <v>MEJORABLE</v>
      </c>
      <c r="T111" s="198" t="s">
        <v>13</v>
      </c>
      <c r="U111" s="198" t="s">
        <v>13</v>
      </c>
      <c r="V111" s="198" t="s">
        <v>13</v>
      </c>
      <c r="W111" s="127" t="s">
        <v>2194</v>
      </c>
      <c r="X111" s="183" t="s">
        <v>13</v>
      </c>
    </row>
    <row r="112" spans="3:24" ht="361.5" customHeight="1" thickBot="1">
      <c r="C112" s="1477"/>
      <c r="D112" s="1478"/>
      <c r="E112" s="208" t="s">
        <v>157</v>
      </c>
      <c r="F112" s="209" t="s">
        <v>183</v>
      </c>
      <c r="G112" s="208" t="s">
        <v>81</v>
      </c>
      <c r="H112" s="210" t="s">
        <v>182</v>
      </c>
      <c r="I112" s="556" t="s">
        <v>11</v>
      </c>
      <c r="J112" s="556" t="s">
        <v>11</v>
      </c>
      <c r="K112" s="556" t="s">
        <v>11</v>
      </c>
      <c r="L112" s="646">
        <v>2</v>
      </c>
      <c r="M112" s="646">
        <v>4</v>
      </c>
      <c r="N112" s="953">
        <f t="shared" si="5"/>
        <v>8</v>
      </c>
      <c r="O112" s="957" t="str">
        <f t="shared" si="6"/>
        <v>MEDIO</v>
      </c>
      <c r="P112" s="953">
        <v>10</v>
      </c>
      <c r="Q112" s="953">
        <f t="shared" si="7"/>
        <v>80</v>
      </c>
      <c r="R112" s="954" t="str">
        <f t="shared" si="8"/>
        <v>III</v>
      </c>
      <c r="S112" s="269" t="str">
        <f t="shared" si="9"/>
        <v>MEJORABLE</v>
      </c>
      <c r="T112" s="154" t="s">
        <v>13</v>
      </c>
      <c r="U112" s="154" t="s">
        <v>13</v>
      </c>
      <c r="V112" s="154" t="s">
        <v>13</v>
      </c>
      <c r="W112" s="349" t="s">
        <v>2431</v>
      </c>
      <c r="X112" s="212" t="s">
        <v>13</v>
      </c>
    </row>
  </sheetData>
  <mergeCells count="28">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 ref="C70:D95"/>
    <mergeCell ref="C96:D112"/>
    <mergeCell ref="C9:C40"/>
    <mergeCell ref="D9:D23"/>
    <mergeCell ref="E9:E23"/>
    <mergeCell ref="D24:D40"/>
    <mergeCell ref="E24:E40"/>
    <mergeCell ref="C41:C69"/>
    <mergeCell ref="D41:D66"/>
    <mergeCell ref="E41:E66"/>
    <mergeCell ref="D67:D69"/>
    <mergeCell ref="E67:E69"/>
  </mergeCells>
  <conditionalFormatting sqref="S9:S112">
    <cfRule type="containsText" dxfId="1298" priority="1" stopIfTrue="1" operator="containsText" text="MEJORABLE">
      <formula>NOT(ISERROR(SEARCH("MEJORABLE",S9)))</formula>
    </cfRule>
    <cfRule type="containsText" dxfId="1297" priority="2" stopIfTrue="1" operator="containsText" text="ACEPTABLE CON CONTROL ESPECIFICO">
      <formula>NOT(ISERROR(SEARCH("ACEPTABLE CON CONTROL ESPECIFICO",S9)))</formula>
    </cfRule>
    <cfRule type="containsText" dxfId="1296"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800-000000000000}">
          <x14:formula1>
            <xm:f>'G. NIVEL DE CONSECUENCIA'!$D$10:$D$13</xm:f>
          </x14:formula1>
          <xm:sqref>P9:P112</xm:sqref>
        </x14:dataValidation>
        <x14:dataValidation type="list" allowBlank="1" showInputMessage="1" showErrorMessage="1" promptTitle="NE" prompt="4 = Continua_x000a_3 = Frecuente_x000a_2 = Ocasional_x000a_1 = Esporádica" xr:uid="{00000000-0002-0000-3800-000001000000}">
          <x14:formula1>
            <xm:f>'D. NIVEL DE EXPOSICIÓN'!$D$8:$D$15</xm:f>
          </x14:formula1>
          <xm:sqref>M9:M112</xm:sqref>
        </x14:dataValidation>
        <x14:dataValidation type="list" allowBlank="1" showInputMessage="1" showErrorMessage="1" prompt="10 = Muy Alto_x000a_6 = Alto_x000a_2 = Medio_x000a_0 = Bajo" xr:uid="{00000000-0002-0000-3800-000002000000}">
          <x14:formula1>
            <xm:f>'C. NIVEL DE DEFICIENCIA'!$C$8:$C$17</xm:f>
          </x14:formula1>
          <xm:sqref>L9:L112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91"/>
  <dimension ref="C2:X86"/>
  <sheetViews>
    <sheetView view="pageBreakPreview" zoomScale="40" zoomScaleNormal="10" zoomScaleSheetLayoutView="40" workbookViewId="0">
      <selection activeCell="H9" sqref="H9:H10"/>
    </sheetView>
  </sheetViews>
  <sheetFormatPr baseColWidth="10" defaultColWidth="11.44140625" defaultRowHeight="14.4"/>
  <cols>
    <col min="1" max="2" width="11.44140625" style="169"/>
    <col min="3" max="3" width="40.6640625" style="169" customWidth="1"/>
    <col min="4" max="4" width="30.44140625" style="169" customWidth="1"/>
    <col min="5" max="5" width="26" style="169" customWidth="1"/>
    <col min="6" max="6" width="34.6640625" style="169" customWidth="1"/>
    <col min="7" max="7" width="39.33203125" style="169" customWidth="1"/>
    <col min="8" max="8" width="28.109375" style="169" customWidth="1"/>
    <col min="9" max="9" width="28.44140625" style="169" customWidth="1"/>
    <col min="10" max="10" width="29.109375" style="169" customWidth="1"/>
    <col min="11" max="11" width="34.6640625" style="169" customWidth="1"/>
    <col min="12" max="12" width="32.33203125" style="169" customWidth="1"/>
    <col min="13" max="13" width="23.109375" style="169" customWidth="1"/>
    <col min="14" max="14" width="26.44140625" style="169" customWidth="1"/>
    <col min="15" max="15" width="29.33203125" style="169" customWidth="1"/>
    <col min="16" max="16" width="20" style="169" customWidth="1"/>
    <col min="17" max="17" width="22.6640625" style="169" customWidth="1"/>
    <col min="18" max="18" width="25.44140625" style="169" customWidth="1"/>
    <col min="19" max="19" width="41.44140625" style="169" customWidth="1"/>
    <col min="20" max="20" width="26.6640625" style="169" customWidth="1"/>
    <col min="21" max="21" width="27.6640625" style="169" customWidth="1"/>
    <col min="22" max="22" width="45.44140625" style="169" customWidth="1"/>
    <col min="23" max="23" width="123.6640625" style="169" customWidth="1"/>
    <col min="24" max="24" width="58.33203125" style="238" customWidth="1"/>
    <col min="25" max="16384" width="11.44140625" style="169"/>
  </cols>
  <sheetData>
    <row r="2" spans="3:24" ht="48" customHeight="1" thickBot="1"/>
    <row r="3" spans="3:24" ht="65.400000000000006"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75" customHeight="1">
      <c r="C4" s="1414"/>
      <c r="D4" s="1418"/>
      <c r="E4" s="1418"/>
      <c r="F4" s="1418"/>
      <c r="G4" s="1418"/>
      <c r="H4" s="1418"/>
      <c r="I4" s="1418"/>
      <c r="J4" s="1418"/>
      <c r="K4" s="1418"/>
      <c r="L4" s="1418"/>
      <c r="M4" s="1418"/>
      <c r="N4" s="1418"/>
      <c r="O4" s="1418"/>
      <c r="P4" s="1418"/>
      <c r="Q4" s="1418"/>
      <c r="R4" s="1418"/>
      <c r="S4" s="1418"/>
      <c r="T4" s="1418"/>
      <c r="U4" s="1418"/>
      <c r="V4" s="1418"/>
      <c r="W4" s="322" t="s">
        <v>1876</v>
      </c>
      <c r="X4" s="1420"/>
    </row>
    <row r="5" spans="3:24" ht="27.75" customHeight="1">
      <c r="C5" s="1414"/>
      <c r="D5" s="1494" t="s">
        <v>4346</v>
      </c>
      <c r="E5" s="1494"/>
      <c r="F5" s="1494"/>
      <c r="G5" s="1494"/>
      <c r="H5" s="1494"/>
      <c r="I5" s="1494"/>
      <c r="J5" s="1494"/>
      <c r="K5" s="1494"/>
      <c r="L5" s="1494"/>
      <c r="M5" s="1494"/>
      <c r="N5" s="1494"/>
      <c r="O5" s="1494"/>
      <c r="P5" s="1494"/>
      <c r="Q5" s="1494"/>
      <c r="R5" s="1494"/>
      <c r="S5" s="1494"/>
      <c r="T5" s="1494"/>
      <c r="U5" s="1494"/>
      <c r="V5" s="1494"/>
      <c r="W5" s="322" t="s">
        <v>1875</v>
      </c>
      <c r="X5" s="1420"/>
    </row>
    <row r="6" spans="3:24" ht="48.75" customHeight="1">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205">
        <v>45114</v>
      </c>
      <c r="N7" s="735">
        <v>45469</v>
      </c>
      <c r="O7" s="190"/>
      <c r="P7" s="190"/>
      <c r="Q7" s="190"/>
      <c r="R7" s="190"/>
      <c r="S7" s="187"/>
      <c r="T7" s="249"/>
      <c r="U7" s="1405"/>
      <c r="V7" s="1405"/>
      <c r="W7" s="1406"/>
      <c r="X7" s="1407"/>
    </row>
    <row r="8" spans="3:24" ht="45">
      <c r="C8" s="1408" t="s">
        <v>128</v>
      </c>
      <c r="D8" s="1409"/>
      <c r="E8" s="1487" t="s">
        <v>2215</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4042</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472">
        <v>2</v>
      </c>
      <c r="M12" s="472">
        <v>4</v>
      </c>
      <c r="N12" s="272">
        <f t="shared" ref="N12:N67" si="0">+L12*M12</f>
        <v>8</v>
      </c>
      <c r="O12" s="950" t="str">
        <f t="shared" ref="O12:O74" si="1">IF(N12&gt;=24,"MUY ALTO",IF(N12&gt;=10,"ALTO",IF(N12&gt;=6,"MEDIO","BAJO")))</f>
        <v>MEDIO</v>
      </c>
      <c r="P12" s="639">
        <v>25</v>
      </c>
      <c r="Q12" s="272">
        <f t="shared" ref="Q12:Q67" si="2">+N12*P12</f>
        <v>200</v>
      </c>
      <c r="R12" s="274" t="str">
        <f t="shared" ref="R12:R67"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3935</v>
      </c>
      <c r="X12" s="202" t="s">
        <v>13</v>
      </c>
    </row>
    <row r="13" spans="3:24" ht="216">
      <c r="C13" s="1491"/>
      <c r="D13" s="1492"/>
      <c r="E13" s="1440"/>
      <c r="F13" s="10" t="s">
        <v>435</v>
      </c>
      <c r="G13" s="197" t="s">
        <v>8</v>
      </c>
      <c r="H13" s="201" t="s">
        <v>434</v>
      </c>
      <c r="I13" s="198" t="s">
        <v>436</v>
      </c>
      <c r="J13" s="198" t="s">
        <v>10</v>
      </c>
      <c r="K13" s="198" t="s">
        <v>369</v>
      </c>
      <c r="L13" s="472">
        <v>2</v>
      </c>
      <c r="M13" s="472">
        <v>4</v>
      </c>
      <c r="N13" s="272">
        <f t="shared" si="0"/>
        <v>8</v>
      </c>
      <c r="O13" s="950" t="str">
        <f t="shared" si="1"/>
        <v>MEDIO</v>
      </c>
      <c r="P13" s="639">
        <v>25</v>
      </c>
      <c r="Q13" s="272">
        <f t="shared" si="2"/>
        <v>200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472">
        <v>2</v>
      </c>
      <c r="M14" s="472">
        <v>4</v>
      </c>
      <c r="N14" s="272">
        <f>+L14*M14</f>
        <v>8</v>
      </c>
      <c r="O14" s="950" t="str">
        <f t="shared" si="1"/>
        <v>MEDIO</v>
      </c>
      <c r="P14" s="639">
        <v>25</v>
      </c>
      <c r="Q14" s="272">
        <f>+N14*P14</f>
        <v>200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3942</v>
      </c>
      <c r="X14" s="202" t="s">
        <v>13</v>
      </c>
    </row>
    <row r="15" spans="3:24" ht="216">
      <c r="C15" s="1491"/>
      <c r="D15" s="1492"/>
      <c r="E15" s="1440"/>
      <c r="F15" s="10" t="s">
        <v>454</v>
      </c>
      <c r="G15" s="197" t="s">
        <v>8</v>
      </c>
      <c r="H15" s="201" t="s">
        <v>453</v>
      </c>
      <c r="I15" s="198" t="s">
        <v>11</v>
      </c>
      <c r="J15" s="198" t="s">
        <v>455</v>
      </c>
      <c r="K15" s="198" t="s">
        <v>369</v>
      </c>
      <c r="L15" s="472">
        <v>2</v>
      </c>
      <c r="M15" s="472">
        <v>4</v>
      </c>
      <c r="N15" s="272">
        <f>+L15*M15</f>
        <v>8</v>
      </c>
      <c r="O15" s="950" t="str">
        <f t="shared" si="1"/>
        <v>MEDIO</v>
      </c>
      <c r="P15" s="639">
        <v>25</v>
      </c>
      <c r="Q15" s="272">
        <f>+N15*P15</f>
        <v>200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4047</v>
      </c>
      <c r="X15" s="203" t="s">
        <v>13</v>
      </c>
    </row>
    <row r="16" spans="3:24" ht="219" customHeight="1">
      <c r="C16" s="1491"/>
      <c r="D16" s="1492"/>
      <c r="E16" s="1440"/>
      <c r="F16" s="10" t="s">
        <v>380</v>
      </c>
      <c r="G16" s="197" t="s">
        <v>17</v>
      </c>
      <c r="H16" s="201" t="s">
        <v>18</v>
      </c>
      <c r="I16" s="198" t="s">
        <v>45</v>
      </c>
      <c r="J16" s="198" t="s">
        <v>44</v>
      </c>
      <c r="K16" s="198" t="s">
        <v>11</v>
      </c>
      <c r="L16" s="472">
        <v>2</v>
      </c>
      <c r="M16" s="472">
        <v>2</v>
      </c>
      <c r="N16" s="272">
        <f t="shared" si="0"/>
        <v>4</v>
      </c>
      <c r="O16" s="950" t="str">
        <f t="shared" si="1"/>
        <v>BAJO</v>
      </c>
      <c r="P16" s="639">
        <v>25</v>
      </c>
      <c r="Q16" s="272">
        <f t="shared" si="2"/>
        <v>100</v>
      </c>
      <c r="R16" s="274" t="str">
        <f t="shared" si="3"/>
        <v>III</v>
      </c>
      <c r="S16" s="246" t="str">
        <f t="shared" ref="S16:S71" si="4">IF(Q16&gt;=600,"NO ACEPTABLE",IF(Q16&gt;=150,"ACEPTABLE CON CONTROL ESPECIFICO",IF(Q16&gt;=40,"MEJORABLE",IF(Q16&gt;=20,"ACEPTABLE"))))</f>
        <v>MEJORABLE</v>
      </c>
      <c r="T16" s="65" t="s">
        <v>13</v>
      </c>
      <c r="U16" s="198" t="s">
        <v>14</v>
      </c>
      <c r="V16" s="195" t="s">
        <v>14</v>
      </c>
      <c r="W16" s="9" t="s">
        <v>1879</v>
      </c>
      <c r="X16" s="202" t="s">
        <v>13</v>
      </c>
    </row>
    <row r="17" spans="3:24" ht="135" customHeight="1">
      <c r="C17" s="1491"/>
      <c r="D17" s="1492"/>
      <c r="E17" s="1440"/>
      <c r="F17" s="64" t="s">
        <v>439</v>
      </c>
      <c r="G17" s="197" t="s">
        <v>20</v>
      </c>
      <c r="H17" s="199" t="s">
        <v>440</v>
      </c>
      <c r="I17" s="196" t="s">
        <v>11</v>
      </c>
      <c r="J17" s="196" t="s">
        <v>11</v>
      </c>
      <c r="K17" s="196" t="s">
        <v>11</v>
      </c>
      <c r="L17" s="472">
        <v>2</v>
      </c>
      <c r="M17" s="472">
        <v>2</v>
      </c>
      <c r="N17" s="272">
        <f t="shared" si="0"/>
        <v>4</v>
      </c>
      <c r="O17" s="950" t="str">
        <f t="shared" si="1"/>
        <v>BAJO</v>
      </c>
      <c r="P17" s="639">
        <v>25</v>
      </c>
      <c r="Q17" s="272">
        <f t="shared" si="2"/>
        <v>100</v>
      </c>
      <c r="R17" s="274" t="str">
        <f t="shared" si="3"/>
        <v>III</v>
      </c>
      <c r="S17" s="246" t="str">
        <f t="shared" si="4"/>
        <v>MEJORABLE</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472">
        <v>2</v>
      </c>
      <c r="M18" s="472">
        <v>2</v>
      </c>
      <c r="N18" s="272">
        <f t="shared" si="0"/>
        <v>4</v>
      </c>
      <c r="O18" s="950" t="str">
        <f t="shared" si="1"/>
        <v>BAJO</v>
      </c>
      <c r="P18" s="639">
        <v>25</v>
      </c>
      <c r="Q18" s="272">
        <f t="shared" si="2"/>
        <v>100</v>
      </c>
      <c r="R18" s="274" t="str">
        <f t="shared" si="3"/>
        <v>III</v>
      </c>
      <c r="S18" s="246" t="str">
        <f t="shared" si="4"/>
        <v>MEJORABLE</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472">
        <v>2</v>
      </c>
      <c r="M19" s="472">
        <v>2</v>
      </c>
      <c r="N19" s="272">
        <f t="shared" si="0"/>
        <v>4</v>
      </c>
      <c r="O19" s="950" t="str">
        <f t="shared" si="1"/>
        <v>BAJO</v>
      </c>
      <c r="P19" s="639">
        <v>25</v>
      </c>
      <c r="Q19" s="272">
        <f t="shared" si="2"/>
        <v>100</v>
      </c>
      <c r="R19" s="2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472">
        <v>2</v>
      </c>
      <c r="M20" s="472">
        <v>2</v>
      </c>
      <c r="N20" s="272">
        <f t="shared" si="0"/>
        <v>4</v>
      </c>
      <c r="O20" s="950" t="str">
        <f t="shared" si="1"/>
        <v>BAJO</v>
      </c>
      <c r="P20" s="639">
        <v>25</v>
      </c>
      <c r="Q20" s="272">
        <f t="shared" si="2"/>
        <v>100</v>
      </c>
      <c r="R20" s="274" t="str">
        <f t="shared" si="3"/>
        <v>III</v>
      </c>
      <c r="S20" s="246" t="str">
        <f t="shared" si="4"/>
        <v>MEJORABLE</v>
      </c>
      <c r="T20" s="198" t="s">
        <v>437</v>
      </c>
      <c r="U20" s="198" t="s">
        <v>437</v>
      </c>
      <c r="V20" s="198" t="s">
        <v>1326</v>
      </c>
      <c r="W20" s="198" t="s">
        <v>1883</v>
      </c>
      <c r="X20" s="203" t="s">
        <v>13</v>
      </c>
    </row>
    <row r="21" spans="3:24" ht="162">
      <c r="C21" s="1491"/>
      <c r="D21" s="1492"/>
      <c r="E21" s="1440"/>
      <c r="F21" s="64" t="s">
        <v>448</v>
      </c>
      <c r="G21" s="197" t="s">
        <v>20</v>
      </c>
      <c r="H21" s="199" t="s">
        <v>449</v>
      </c>
      <c r="I21" s="196" t="s">
        <v>11</v>
      </c>
      <c r="J21" s="196" t="s">
        <v>11</v>
      </c>
      <c r="K21" s="196" t="s">
        <v>11</v>
      </c>
      <c r="L21" s="472">
        <v>2</v>
      </c>
      <c r="M21" s="472">
        <v>2</v>
      </c>
      <c r="N21" s="272">
        <f t="shared" si="0"/>
        <v>4</v>
      </c>
      <c r="O21" s="950" t="str">
        <f t="shared" si="1"/>
        <v>BAJO</v>
      </c>
      <c r="P21" s="639">
        <v>25</v>
      </c>
      <c r="Q21" s="272">
        <f t="shared" si="2"/>
        <v>100</v>
      </c>
      <c r="R21" s="274" t="str">
        <f t="shared" si="3"/>
        <v>III</v>
      </c>
      <c r="S21" s="246" t="str">
        <f t="shared" si="4"/>
        <v>MEJORABLE</v>
      </c>
      <c r="T21" s="198" t="s">
        <v>13</v>
      </c>
      <c r="U21" s="198" t="s">
        <v>450</v>
      </c>
      <c r="V21" s="198" t="s">
        <v>451</v>
      </c>
      <c r="W21" s="198" t="s">
        <v>1884</v>
      </c>
      <c r="X21" s="203" t="s">
        <v>14</v>
      </c>
    </row>
    <row r="22" spans="3:24" ht="124.5" customHeight="1">
      <c r="C22" s="1491"/>
      <c r="D22" s="1492"/>
      <c r="E22" s="1440"/>
      <c r="F22" s="188" t="s">
        <v>457</v>
      </c>
      <c r="G22" s="197" t="s">
        <v>20</v>
      </c>
      <c r="H22" s="179" t="s">
        <v>326</v>
      </c>
      <c r="I22" s="5" t="s">
        <v>11</v>
      </c>
      <c r="J22" s="5" t="s">
        <v>1328</v>
      </c>
      <c r="K22" s="5" t="s">
        <v>1329</v>
      </c>
      <c r="L22" s="472">
        <v>2</v>
      </c>
      <c r="M22" s="472">
        <v>2</v>
      </c>
      <c r="N22" s="272">
        <f t="shared" si="0"/>
        <v>4</v>
      </c>
      <c r="O22" s="950" t="str">
        <f t="shared" si="1"/>
        <v>BAJO</v>
      </c>
      <c r="P22" s="639">
        <v>25</v>
      </c>
      <c r="Q22" s="272">
        <f t="shared" si="2"/>
        <v>100</v>
      </c>
      <c r="R22" s="274" t="str">
        <f t="shared" si="3"/>
        <v>III</v>
      </c>
      <c r="S22" s="246" t="str">
        <f t="shared" si="4"/>
        <v>MEJORABLE</v>
      </c>
      <c r="T22" s="180" t="s">
        <v>13</v>
      </c>
      <c r="U22" s="179" t="s">
        <v>13</v>
      </c>
      <c r="V22" s="179" t="s">
        <v>13</v>
      </c>
      <c r="W22" s="179" t="s">
        <v>1885</v>
      </c>
      <c r="X22" s="183" t="s">
        <v>13</v>
      </c>
    </row>
    <row r="23" spans="3:24" ht="255.75" customHeight="1">
      <c r="C23" s="1491"/>
      <c r="D23" s="1493" t="s">
        <v>3876</v>
      </c>
      <c r="E23" s="1440" t="s">
        <v>6</v>
      </c>
      <c r="F23" s="11" t="s">
        <v>458</v>
      </c>
      <c r="G23" s="197" t="s">
        <v>8</v>
      </c>
      <c r="H23" s="194" t="s">
        <v>368</v>
      </c>
      <c r="I23" s="198" t="s">
        <v>10</v>
      </c>
      <c r="J23" s="198" t="s">
        <v>432</v>
      </c>
      <c r="K23" s="198" t="s">
        <v>369</v>
      </c>
      <c r="L23" s="472">
        <v>2</v>
      </c>
      <c r="M23" s="472">
        <v>4</v>
      </c>
      <c r="N23" s="272">
        <f t="shared" si="0"/>
        <v>8</v>
      </c>
      <c r="O23" s="950" t="str">
        <f t="shared" si="1"/>
        <v>MEDIO</v>
      </c>
      <c r="P23" s="639">
        <v>25</v>
      </c>
      <c r="Q23" s="272">
        <f t="shared" si="2"/>
        <v>200</v>
      </c>
      <c r="R23" s="274" t="str">
        <f t="shared" si="3"/>
        <v>II</v>
      </c>
      <c r="S23" s="246" t="str">
        <f t="shared" si="4"/>
        <v>ACEPTABLE CON CONTROL ESPECIFICO</v>
      </c>
      <c r="T23" s="198" t="s">
        <v>13</v>
      </c>
      <c r="U23" s="198" t="s">
        <v>14</v>
      </c>
      <c r="V23" s="198" t="s">
        <v>14</v>
      </c>
      <c r="W23" s="9" t="s">
        <v>1887</v>
      </c>
      <c r="X23" s="203" t="s">
        <v>13</v>
      </c>
    </row>
    <row r="24" spans="3:24" ht="284.25" customHeight="1">
      <c r="C24" s="1491"/>
      <c r="D24" s="1493"/>
      <c r="E24" s="1440"/>
      <c r="F24" s="10" t="s">
        <v>459</v>
      </c>
      <c r="G24" s="197" t="s">
        <v>8</v>
      </c>
      <c r="H24" s="201" t="s">
        <v>434</v>
      </c>
      <c r="I24" s="198" t="s">
        <v>10</v>
      </c>
      <c r="J24" s="198" t="s">
        <v>11</v>
      </c>
      <c r="K24" s="198" t="s">
        <v>369</v>
      </c>
      <c r="L24" s="472">
        <v>2</v>
      </c>
      <c r="M24" s="472">
        <v>4</v>
      </c>
      <c r="N24" s="272">
        <f t="shared" si="0"/>
        <v>8</v>
      </c>
      <c r="O24" s="950" t="str">
        <f t="shared" si="1"/>
        <v>MEDIO</v>
      </c>
      <c r="P24" s="639">
        <v>25</v>
      </c>
      <c r="Q24" s="272">
        <f t="shared" si="2"/>
        <v>200</v>
      </c>
      <c r="R24" s="274" t="str">
        <f t="shared" si="3"/>
        <v>II</v>
      </c>
      <c r="S24" s="246" t="str">
        <f t="shared" si="4"/>
        <v>ACEPTABLE CON CONTROL ESPECIFICO</v>
      </c>
      <c r="T24" s="198" t="s">
        <v>14</v>
      </c>
      <c r="U24" s="198" t="s">
        <v>14</v>
      </c>
      <c r="V24" s="198" t="s">
        <v>14</v>
      </c>
      <c r="W24" s="9" t="s">
        <v>4048</v>
      </c>
      <c r="X24" s="202" t="s">
        <v>13</v>
      </c>
    </row>
    <row r="25" spans="3:24" ht="333.75" customHeight="1">
      <c r="C25" s="1491"/>
      <c r="D25" s="1493"/>
      <c r="E25" s="1440"/>
      <c r="F25" s="11" t="s">
        <v>460</v>
      </c>
      <c r="G25" s="197" t="s">
        <v>8</v>
      </c>
      <c r="H25" s="194" t="s">
        <v>461</v>
      </c>
      <c r="I25" s="198" t="s">
        <v>10</v>
      </c>
      <c r="J25" s="198" t="s">
        <v>11</v>
      </c>
      <c r="K25" s="198" t="s">
        <v>369</v>
      </c>
      <c r="L25" s="472">
        <v>2</v>
      </c>
      <c r="M25" s="472">
        <v>4</v>
      </c>
      <c r="N25" s="272">
        <f t="shared" si="0"/>
        <v>8</v>
      </c>
      <c r="O25" s="950" t="str">
        <f t="shared" si="1"/>
        <v>MEDIO</v>
      </c>
      <c r="P25" s="639">
        <v>25</v>
      </c>
      <c r="Q25" s="272">
        <f t="shared" si="2"/>
        <v>200</v>
      </c>
      <c r="R25" s="274" t="str">
        <f t="shared" si="3"/>
        <v>II</v>
      </c>
      <c r="S25" s="246" t="str">
        <f t="shared" si="4"/>
        <v>ACEPTABLE CON CONTROL ESPECIFICO</v>
      </c>
      <c r="T25" s="198" t="s">
        <v>14</v>
      </c>
      <c r="U25" s="198" t="s">
        <v>14</v>
      </c>
      <c r="V25" s="198" t="s">
        <v>14</v>
      </c>
      <c r="W25" s="9" t="s">
        <v>4049</v>
      </c>
      <c r="X25" s="202" t="s">
        <v>13</v>
      </c>
    </row>
    <row r="26" spans="3:24" ht="108">
      <c r="C26" s="1491"/>
      <c r="D26" s="1493"/>
      <c r="E26" s="1440"/>
      <c r="F26" s="10" t="s">
        <v>380</v>
      </c>
      <c r="G26" s="197" t="s">
        <v>17</v>
      </c>
      <c r="H26" s="201" t="s">
        <v>18</v>
      </c>
      <c r="I26" s="198" t="s">
        <v>45</v>
      </c>
      <c r="J26" s="198" t="s">
        <v>44</v>
      </c>
      <c r="K26" s="198" t="s">
        <v>11</v>
      </c>
      <c r="L26" s="472">
        <v>2</v>
      </c>
      <c r="M26" s="472">
        <v>2</v>
      </c>
      <c r="N26" s="272">
        <f t="shared" si="0"/>
        <v>4</v>
      </c>
      <c r="O26" s="950" t="str">
        <f t="shared" si="1"/>
        <v>BAJO</v>
      </c>
      <c r="P26" s="639">
        <v>25</v>
      </c>
      <c r="Q26" s="272">
        <f t="shared" si="2"/>
        <v>100</v>
      </c>
      <c r="R26" s="274" t="str">
        <f t="shared" si="3"/>
        <v>III</v>
      </c>
      <c r="S26" s="246" t="str">
        <f t="shared" si="4"/>
        <v>MEJORABLE</v>
      </c>
      <c r="T26" s="65" t="s">
        <v>13</v>
      </c>
      <c r="U26" s="198" t="s">
        <v>14</v>
      </c>
      <c r="V26" s="195" t="s">
        <v>14</v>
      </c>
      <c r="W26" s="9" t="s">
        <v>1888</v>
      </c>
      <c r="X26" s="202" t="s">
        <v>13</v>
      </c>
    </row>
    <row r="27" spans="3:24" ht="261" customHeight="1">
      <c r="C27" s="1491"/>
      <c r="D27" s="1493"/>
      <c r="E27" s="1440"/>
      <c r="F27" s="192" t="s">
        <v>445</v>
      </c>
      <c r="G27" s="197" t="s">
        <v>20</v>
      </c>
      <c r="H27" s="201" t="s">
        <v>387</v>
      </c>
      <c r="I27" s="198" t="s">
        <v>446</v>
      </c>
      <c r="J27" s="198" t="s">
        <v>11</v>
      </c>
      <c r="K27" s="198" t="s">
        <v>11</v>
      </c>
      <c r="L27" s="472">
        <v>2</v>
      </c>
      <c r="M27" s="472">
        <v>2</v>
      </c>
      <c r="N27" s="272">
        <f t="shared" si="0"/>
        <v>4</v>
      </c>
      <c r="O27" s="950" t="str">
        <f t="shared" si="1"/>
        <v>BAJO</v>
      </c>
      <c r="P27" s="639">
        <v>25</v>
      </c>
      <c r="Q27" s="272">
        <f t="shared" si="2"/>
        <v>100</v>
      </c>
      <c r="R27" s="274" t="str">
        <f t="shared" si="3"/>
        <v>III</v>
      </c>
      <c r="S27" s="246" t="str">
        <f t="shared" si="4"/>
        <v>MEJORABLE</v>
      </c>
      <c r="T27" s="198" t="s">
        <v>14</v>
      </c>
      <c r="U27" s="198" t="s">
        <v>14</v>
      </c>
      <c r="V27" s="198" t="s">
        <v>447</v>
      </c>
      <c r="W27" s="9" t="s">
        <v>1889</v>
      </c>
      <c r="X27" s="203" t="s">
        <v>13</v>
      </c>
    </row>
    <row r="28" spans="3:24" ht="244.5" customHeight="1">
      <c r="C28" s="1491"/>
      <c r="D28" s="1493"/>
      <c r="E28" s="1440"/>
      <c r="F28" s="11" t="s">
        <v>462</v>
      </c>
      <c r="G28" s="197" t="s">
        <v>8</v>
      </c>
      <c r="H28" s="194" t="s">
        <v>368</v>
      </c>
      <c r="I28" s="198" t="s">
        <v>10</v>
      </c>
      <c r="J28" s="198" t="s">
        <v>11</v>
      </c>
      <c r="K28" s="198" t="s">
        <v>369</v>
      </c>
      <c r="L28" s="472">
        <v>2</v>
      </c>
      <c r="M28" s="472">
        <v>4</v>
      </c>
      <c r="N28" s="272">
        <f t="shared" si="0"/>
        <v>8</v>
      </c>
      <c r="O28" s="950" t="str">
        <f t="shared" si="1"/>
        <v>MEDIO</v>
      </c>
      <c r="P28" s="639">
        <v>25</v>
      </c>
      <c r="Q28" s="272">
        <f t="shared" si="2"/>
        <v>200</v>
      </c>
      <c r="R28" s="274" t="str">
        <f t="shared" si="3"/>
        <v>II</v>
      </c>
      <c r="S28" s="246" t="str">
        <f t="shared" si="4"/>
        <v>ACEPTABLE CON CONTROL ESPECIFICO</v>
      </c>
      <c r="T28" s="198" t="s">
        <v>13</v>
      </c>
      <c r="U28" s="198" t="s">
        <v>14</v>
      </c>
      <c r="V28" s="198" t="s">
        <v>14</v>
      </c>
      <c r="W28" s="9" t="s">
        <v>1890</v>
      </c>
      <c r="X28" s="203" t="s">
        <v>13</v>
      </c>
    </row>
    <row r="29" spans="3:24" ht="249.75" customHeight="1">
      <c r="C29" s="1441" t="s">
        <v>78</v>
      </c>
      <c r="D29" s="1597" t="s">
        <v>3828</v>
      </c>
      <c r="E29" s="1440" t="s">
        <v>6</v>
      </c>
      <c r="F29" s="11" t="s">
        <v>463</v>
      </c>
      <c r="G29" s="197" t="s">
        <v>8</v>
      </c>
      <c r="H29" s="194" t="s">
        <v>368</v>
      </c>
      <c r="I29" s="198" t="s">
        <v>10</v>
      </c>
      <c r="J29" s="198" t="s">
        <v>10</v>
      </c>
      <c r="K29" s="198" t="s">
        <v>369</v>
      </c>
      <c r="L29" s="472">
        <v>2</v>
      </c>
      <c r="M29" s="472">
        <v>4</v>
      </c>
      <c r="N29" s="272">
        <f t="shared" si="0"/>
        <v>8</v>
      </c>
      <c r="O29" s="950" t="str">
        <f t="shared" si="1"/>
        <v>MEDIO</v>
      </c>
      <c r="P29" s="639">
        <v>25</v>
      </c>
      <c r="Q29" s="272">
        <f t="shared" si="2"/>
        <v>200</v>
      </c>
      <c r="R29" s="274" t="str">
        <f t="shared" si="3"/>
        <v>II</v>
      </c>
      <c r="S29" s="246" t="str">
        <f t="shared" si="4"/>
        <v>ACEPTABLE CON CONTROL ESPECIFICO</v>
      </c>
      <c r="T29" s="198" t="s">
        <v>13</v>
      </c>
      <c r="U29" s="198" t="s">
        <v>14</v>
      </c>
      <c r="V29" s="198" t="s">
        <v>14</v>
      </c>
      <c r="W29" s="9" t="s">
        <v>1891</v>
      </c>
      <c r="X29" s="203" t="s">
        <v>13</v>
      </c>
    </row>
    <row r="30" spans="3:24" ht="215.25" customHeight="1">
      <c r="C30" s="1441"/>
      <c r="D30" s="1597"/>
      <c r="E30" s="1440"/>
      <c r="F30" s="64" t="s">
        <v>866</v>
      </c>
      <c r="G30" s="197" t="s">
        <v>20</v>
      </c>
      <c r="H30" s="199" t="s">
        <v>464</v>
      </c>
      <c r="I30" s="196" t="s">
        <v>11</v>
      </c>
      <c r="J30" s="196" t="s">
        <v>11</v>
      </c>
      <c r="K30" s="196" t="s">
        <v>1327</v>
      </c>
      <c r="L30" s="472">
        <v>2</v>
      </c>
      <c r="M30" s="472">
        <v>2</v>
      </c>
      <c r="N30" s="272">
        <f t="shared" si="0"/>
        <v>4</v>
      </c>
      <c r="O30" s="950" t="str">
        <f t="shared" si="1"/>
        <v>BAJO</v>
      </c>
      <c r="P30" s="639">
        <v>25</v>
      </c>
      <c r="Q30" s="272">
        <f t="shared" si="2"/>
        <v>100</v>
      </c>
      <c r="R30" s="274" t="str">
        <f t="shared" si="3"/>
        <v>III</v>
      </c>
      <c r="S30" s="246" t="str">
        <f t="shared" si="4"/>
        <v>MEJORABLE</v>
      </c>
      <c r="T30" s="198" t="s">
        <v>437</v>
      </c>
      <c r="U30" s="198" t="s">
        <v>437</v>
      </c>
      <c r="V30" s="198" t="s">
        <v>437</v>
      </c>
      <c r="W30" s="198" t="s">
        <v>1892</v>
      </c>
      <c r="X30" s="203" t="s">
        <v>1335</v>
      </c>
    </row>
    <row r="31" spans="3:24" ht="222.75" customHeight="1">
      <c r="C31" s="1441"/>
      <c r="D31" s="1597"/>
      <c r="E31" s="1440"/>
      <c r="F31" s="64" t="s">
        <v>867</v>
      </c>
      <c r="G31" s="197" t="s">
        <v>20</v>
      </c>
      <c r="H31" s="201" t="s">
        <v>465</v>
      </c>
      <c r="I31" s="196" t="s">
        <v>11</v>
      </c>
      <c r="J31" s="196" t="s">
        <v>11</v>
      </c>
      <c r="K31" s="196" t="s">
        <v>11</v>
      </c>
      <c r="L31" s="472">
        <v>2</v>
      </c>
      <c r="M31" s="472">
        <v>2</v>
      </c>
      <c r="N31" s="272">
        <f t="shared" si="0"/>
        <v>4</v>
      </c>
      <c r="O31" s="950" t="str">
        <f t="shared" si="1"/>
        <v>BAJO</v>
      </c>
      <c r="P31" s="639">
        <v>25</v>
      </c>
      <c r="Q31" s="272">
        <f t="shared" si="2"/>
        <v>100</v>
      </c>
      <c r="R31" s="274" t="str">
        <f t="shared" si="3"/>
        <v>III</v>
      </c>
      <c r="S31" s="246" t="str">
        <f t="shared" si="4"/>
        <v>MEJORABLE</v>
      </c>
      <c r="T31" s="198" t="s">
        <v>13</v>
      </c>
      <c r="U31" s="198" t="s">
        <v>13</v>
      </c>
      <c r="V31" s="198" t="s">
        <v>13</v>
      </c>
      <c r="W31" s="198" t="s">
        <v>1893</v>
      </c>
      <c r="X31" s="203" t="s">
        <v>13</v>
      </c>
    </row>
    <row r="32" spans="3:24" ht="281.25" customHeight="1">
      <c r="C32" s="1441"/>
      <c r="D32" s="1597"/>
      <c r="E32" s="1440" t="s">
        <v>6</v>
      </c>
      <c r="F32" s="11" t="s">
        <v>367</v>
      </c>
      <c r="G32" s="197" t="s">
        <v>8</v>
      </c>
      <c r="H32" s="194" t="s">
        <v>368</v>
      </c>
      <c r="I32" s="198" t="s">
        <v>10</v>
      </c>
      <c r="J32" s="198" t="s">
        <v>432</v>
      </c>
      <c r="K32" s="198" t="s">
        <v>369</v>
      </c>
      <c r="L32" s="472">
        <v>2</v>
      </c>
      <c r="M32" s="472">
        <v>4</v>
      </c>
      <c r="N32" s="272">
        <f t="shared" si="0"/>
        <v>8</v>
      </c>
      <c r="O32" s="950" t="str">
        <f t="shared" si="1"/>
        <v>MEDIO</v>
      </c>
      <c r="P32" s="639">
        <v>25</v>
      </c>
      <c r="Q32" s="272">
        <f t="shared" si="2"/>
        <v>200</v>
      </c>
      <c r="R32" s="274" t="str">
        <f t="shared" si="3"/>
        <v>II</v>
      </c>
      <c r="S32" s="246" t="str">
        <f t="shared" si="4"/>
        <v>ACEPTABLE CON CONTROL ESPECIFICO</v>
      </c>
      <c r="T32" s="198" t="s">
        <v>13</v>
      </c>
      <c r="U32" s="198" t="s">
        <v>14</v>
      </c>
      <c r="V32" s="198" t="s">
        <v>14</v>
      </c>
      <c r="W32" s="9" t="s">
        <v>1894</v>
      </c>
      <c r="X32" s="203" t="s">
        <v>13</v>
      </c>
    </row>
    <row r="33" spans="3:24" ht="262.95" customHeight="1">
      <c r="C33" s="1441"/>
      <c r="D33" s="1597"/>
      <c r="E33" s="1440"/>
      <c r="F33" s="10" t="s">
        <v>467</v>
      </c>
      <c r="G33" s="197" t="s">
        <v>8</v>
      </c>
      <c r="H33" s="201" t="s">
        <v>468</v>
      </c>
      <c r="I33" s="198" t="s">
        <v>10</v>
      </c>
      <c r="J33" s="198" t="s">
        <v>11</v>
      </c>
      <c r="K33" s="198" t="s">
        <v>369</v>
      </c>
      <c r="L33" s="472">
        <v>2</v>
      </c>
      <c r="M33" s="472">
        <v>4</v>
      </c>
      <c r="N33" s="272">
        <f t="shared" si="0"/>
        <v>8</v>
      </c>
      <c r="O33" s="950" t="str">
        <f t="shared" si="1"/>
        <v>MEDIO</v>
      </c>
      <c r="P33" s="639">
        <v>25</v>
      </c>
      <c r="Q33" s="272">
        <f t="shared" si="2"/>
        <v>200</v>
      </c>
      <c r="R33" s="274" t="str">
        <f t="shared" si="3"/>
        <v>II</v>
      </c>
      <c r="S33" s="246" t="str">
        <f t="shared" si="4"/>
        <v>ACEPTABLE CON CONTROL ESPECIFICO</v>
      </c>
      <c r="T33" s="198" t="s">
        <v>14</v>
      </c>
      <c r="U33" s="198" t="s">
        <v>14</v>
      </c>
      <c r="V33" s="198" t="s">
        <v>14</v>
      </c>
      <c r="W33" s="9" t="s">
        <v>3948</v>
      </c>
      <c r="X33" s="203" t="s">
        <v>13</v>
      </c>
    </row>
    <row r="34" spans="3:24" ht="331.5" customHeight="1">
      <c r="C34" s="1441"/>
      <c r="D34" s="1597"/>
      <c r="E34" s="1440"/>
      <c r="F34" s="197" t="s">
        <v>390</v>
      </c>
      <c r="G34" s="197" t="s">
        <v>20</v>
      </c>
      <c r="H34" s="198" t="s">
        <v>30</v>
      </c>
      <c r="I34" s="196" t="s">
        <v>11</v>
      </c>
      <c r="J34" s="196" t="s">
        <v>85</v>
      </c>
      <c r="K34" s="199" t="s">
        <v>1234</v>
      </c>
      <c r="L34" s="472">
        <v>2</v>
      </c>
      <c r="M34" s="472">
        <v>2</v>
      </c>
      <c r="N34" s="272">
        <v>4</v>
      </c>
      <c r="O34" s="950" t="str">
        <f t="shared" si="1"/>
        <v>BAJO</v>
      </c>
      <c r="P34" s="639">
        <v>100</v>
      </c>
      <c r="Q34" s="272">
        <f t="shared" si="2"/>
        <v>400</v>
      </c>
      <c r="R34" s="274" t="str">
        <f t="shared" si="3"/>
        <v>II</v>
      </c>
      <c r="S34" s="246" t="str">
        <f t="shared" si="4"/>
        <v>ACEPTABLE CON CONTROL ESPECIFICO</v>
      </c>
      <c r="T34" s="198" t="s">
        <v>13</v>
      </c>
      <c r="U34" s="198" t="s">
        <v>13</v>
      </c>
      <c r="V34" s="201" t="s">
        <v>88</v>
      </c>
      <c r="W34" s="101" t="s">
        <v>2086</v>
      </c>
      <c r="X34" s="202" t="s">
        <v>13</v>
      </c>
    </row>
    <row r="35" spans="3:24" ht="215.25" customHeight="1">
      <c r="C35" s="1441"/>
      <c r="D35" s="1597"/>
      <c r="E35" s="1440"/>
      <c r="F35" s="11" t="s">
        <v>469</v>
      </c>
      <c r="G35" s="197" t="s">
        <v>8</v>
      </c>
      <c r="H35" s="194" t="s">
        <v>368</v>
      </c>
      <c r="I35" s="198" t="s">
        <v>10</v>
      </c>
      <c r="J35" s="198" t="s">
        <v>11</v>
      </c>
      <c r="K35" s="198" t="s">
        <v>369</v>
      </c>
      <c r="L35" s="472">
        <v>2</v>
      </c>
      <c r="M35" s="472">
        <v>4</v>
      </c>
      <c r="N35" s="272">
        <f t="shared" si="0"/>
        <v>8</v>
      </c>
      <c r="O35" s="950" t="str">
        <f t="shared" si="1"/>
        <v>MEDIO</v>
      </c>
      <c r="P35" s="639">
        <v>25</v>
      </c>
      <c r="Q35" s="272">
        <f t="shared" si="2"/>
        <v>200</v>
      </c>
      <c r="R35" s="274" t="str">
        <f t="shared" si="3"/>
        <v>II</v>
      </c>
      <c r="S35" s="246" t="str">
        <f t="shared" si="4"/>
        <v>ACEPTABLE CON CONTROL ESPECIFICO</v>
      </c>
      <c r="T35" s="198" t="s">
        <v>13</v>
      </c>
      <c r="U35" s="198" t="s">
        <v>14</v>
      </c>
      <c r="V35" s="198" t="s">
        <v>14</v>
      </c>
      <c r="W35" s="9" t="s">
        <v>1896</v>
      </c>
      <c r="X35" s="203" t="s">
        <v>13</v>
      </c>
    </row>
    <row r="36" spans="3:24" ht="148.94999999999999" customHeight="1">
      <c r="C36" s="1482" t="s">
        <v>3840</v>
      </c>
      <c r="D36" s="1483"/>
      <c r="E36" s="10" t="s">
        <v>6</v>
      </c>
      <c r="F36" s="10" t="s">
        <v>2217</v>
      </c>
      <c r="G36" s="197" t="s">
        <v>17</v>
      </c>
      <c r="H36" s="201" t="s">
        <v>94</v>
      </c>
      <c r="I36" s="198" t="s">
        <v>11</v>
      </c>
      <c r="J36" s="198" t="s">
        <v>11</v>
      </c>
      <c r="K36" s="198" t="s">
        <v>11</v>
      </c>
      <c r="L36" s="472">
        <v>2</v>
      </c>
      <c r="M36" s="472">
        <v>2</v>
      </c>
      <c r="N36" s="272">
        <f t="shared" si="0"/>
        <v>4</v>
      </c>
      <c r="O36" s="950" t="str">
        <f t="shared" si="1"/>
        <v>BAJO</v>
      </c>
      <c r="P36" s="639">
        <v>25</v>
      </c>
      <c r="Q36" s="272">
        <f t="shared" si="2"/>
        <v>100</v>
      </c>
      <c r="R36" s="274" t="str">
        <f t="shared" si="3"/>
        <v>III</v>
      </c>
      <c r="S36" s="246" t="str">
        <f t="shared" si="4"/>
        <v>MEJORABLE</v>
      </c>
      <c r="T36" s="198" t="s">
        <v>14</v>
      </c>
      <c r="U36" s="198" t="s">
        <v>14</v>
      </c>
      <c r="V36" s="198" t="s">
        <v>870</v>
      </c>
      <c r="W36" s="9" t="s">
        <v>1897</v>
      </c>
      <c r="X36" s="202" t="s">
        <v>13</v>
      </c>
    </row>
    <row r="37" spans="3:24" ht="303.75" customHeight="1">
      <c r="C37" s="1482"/>
      <c r="D37" s="1483"/>
      <c r="E37" s="10" t="s">
        <v>6</v>
      </c>
      <c r="F37" s="64" t="s">
        <v>296</v>
      </c>
      <c r="G37" s="197" t="s">
        <v>20</v>
      </c>
      <c r="H37" s="199" t="s">
        <v>31</v>
      </c>
      <c r="I37" s="196" t="s">
        <v>882</v>
      </c>
      <c r="J37" s="196" t="s">
        <v>11</v>
      </c>
      <c r="K37" s="196" t="s">
        <v>1327</v>
      </c>
      <c r="L37" s="472">
        <v>2</v>
      </c>
      <c r="M37" s="472">
        <v>2</v>
      </c>
      <c r="N37" s="272">
        <f t="shared" si="0"/>
        <v>4</v>
      </c>
      <c r="O37" s="950" t="str">
        <f t="shared" si="1"/>
        <v>BAJO</v>
      </c>
      <c r="P37" s="639">
        <v>100</v>
      </c>
      <c r="Q37" s="272">
        <f t="shared" si="2"/>
        <v>400</v>
      </c>
      <c r="R37" s="274" t="str">
        <f t="shared" si="3"/>
        <v>II</v>
      </c>
      <c r="S37" s="246" t="str">
        <f t="shared" si="4"/>
        <v>ACEPTABLE CON CONTROL ESPECIFICO</v>
      </c>
      <c r="T37" s="198" t="s">
        <v>13</v>
      </c>
      <c r="U37" s="198" t="s">
        <v>13</v>
      </c>
      <c r="V37" s="198" t="s">
        <v>13</v>
      </c>
      <c r="W37" s="201" t="s">
        <v>2166</v>
      </c>
      <c r="X37" s="202" t="s">
        <v>13</v>
      </c>
    </row>
    <row r="38" spans="3:24" ht="297.75" customHeight="1">
      <c r="C38" s="1482"/>
      <c r="D38" s="1483"/>
      <c r="E38" s="10" t="s">
        <v>6</v>
      </c>
      <c r="F38" s="64" t="s">
        <v>297</v>
      </c>
      <c r="G38" s="197" t="s">
        <v>20</v>
      </c>
      <c r="H38" s="199" t="s">
        <v>31</v>
      </c>
      <c r="I38" s="196" t="s">
        <v>882</v>
      </c>
      <c r="J38" s="196" t="s">
        <v>11</v>
      </c>
      <c r="K38" s="196" t="s">
        <v>1266</v>
      </c>
      <c r="L38" s="472">
        <v>2</v>
      </c>
      <c r="M38" s="472">
        <v>2</v>
      </c>
      <c r="N38" s="272">
        <f t="shared" si="0"/>
        <v>4</v>
      </c>
      <c r="O38" s="950" t="str">
        <f t="shared" si="1"/>
        <v>BAJO</v>
      </c>
      <c r="P38" s="639">
        <v>100</v>
      </c>
      <c r="Q38" s="272">
        <f t="shared" si="2"/>
        <v>400</v>
      </c>
      <c r="R38" s="274" t="str">
        <f t="shared" si="3"/>
        <v>II</v>
      </c>
      <c r="S38" s="246" t="str">
        <f t="shared" si="4"/>
        <v>ACEPTABLE CON CONTROL ESPECIFICO</v>
      </c>
      <c r="T38" s="198" t="s">
        <v>13</v>
      </c>
      <c r="U38" s="198" t="s">
        <v>13</v>
      </c>
      <c r="V38" s="198" t="s">
        <v>13</v>
      </c>
      <c r="W38" s="201" t="s">
        <v>2166</v>
      </c>
      <c r="X38" s="202" t="s">
        <v>13</v>
      </c>
    </row>
    <row r="39" spans="3:24" ht="321.75" customHeight="1">
      <c r="C39" s="1482"/>
      <c r="D39" s="1483"/>
      <c r="E39" s="10" t="s">
        <v>6</v>
      </c>
      <c r="F39" s="200" t="s">
        <v>298</v>
      </c>
      <c r="G39" s="197" t="s">
        <v>20</v>
      </c>
      <c r="H39" s="198" t="s">
        <v>97</v>
      </c>
      <c r="I39" s="196" t="s">
        <v>11</v>
      </c>
      <c r="J39" s="196" t="s">
        <v>98</v>
      </c>
      <c r="K39" s="196" t="s">
        <v>11</v>
      </c>
      <c r="L39" s="472">
        <v>2</v>
      </c>
      <c r="M39" s="472">
        <v>2</v>
      </c>
      <c r="N39" s="272">
        <f t="shared" si="0"/>
        <v>4</v>
      </c>
      <c r="O39" s="950" t="str">
        <f t="shared" si="1"/>
        <v>BAJO</v>
      </c>
      <c r="P39" s="639">
        <v>100</v>
      </c>
      <c r="Q39" s="272">
        <f t="shared" si="2"/>
        <v>400</v>
      </c>
      <c r="R39" s="274" t="str">
        <f t="shared" si="3"/>
        <v>II</v>
      </c>
      <c r="S39" s="246" t="str">
        <f t="shared" si="4"/>
        <v>ACEPTABLE CON CONTROL ESPECIFICO</v>
      </c>
      <c r="T39" s="198" t="s">
        <v>13</v>
      </c>
      <c r="U39" s="198" t="s">
        <v>13</v>
      </c>
      <c r="V39" s="198" t="s">
        <v>13</v>
      </c>
      <c r="W39" s="196" t="s">
        <v>1898</v>
      </c>
      <c r="X39" s="203" t="s">
        <v>13</v>
      </c>
    </row>
    <row r="40" spans="3:24" ht="409.5" customHeight="1">
      <c r="C40" s="1482"/>
      <c r="D40" s="1483"/>
      <c r="E40" s="10" t="s">
        <v>6</v>
      </c>
      <c r="F40" s="64" t="s">
        <v>1185</v>
      </c>
      <c r="G40" s="197" t="s">
        <v>20</v>
      </c>
      <c r="H40" s="199" t="s">
        <v>31</v>
      </c>
      <c r="I40" s="196" t="s">
        <v>11</v>
      </c>
      <c r="J40" s="196" t="s">
        <v>1015</v>
      </c>
      <c r="K40" s="196" t="s">
        <v>1266</v>
      </c>
      <c r="L40" s="472">
        <v>2</v>
      </c>
      <c r="M40" s="472">
        <v>2</v>
      </c>
      <c r="N40" s="272">
        <f t="shared" si="0"/>
        <v>4</v>
      </c>
      <c r="O40" s="950" t="str">
        <f t="shared" si="1"/>
        <v>BAJO</v>
      </c>
      <c r="P40" s="639">
        <v>100</v>
      </c>
      <c r="Q40" s="272">
        <f t="shared" si="2"/>
        <v>400</v>
      </c>
      <c r="R40" s="274" t="str">
        <f t="shared" si="3"/>
        <v>II</v>
      </c>
      <c r="S40" s="246" t="str">
        <f t="shared" si="4"/>
        <v>ACEPTABLE CON CONTROL ESPECIFICO</v>
      </c>
      <c r="T40" s="198" t="s">
        <v>13</v>
      </c>
      <c r="U40" s="198" t="s">
        <v>13</v>
      </c>
      <c r="V40" s="198" t="s">
        <v>114</v>
      </c>
      <c r="W40" s="201" t="s">
        <v>1899</v>
      </c>
      <c r="X40" s="202" t="s">
        <v>13</v>
      </c>
    </row>
    <row r="41" spans="3:24" ht="409.5" customHeight="1">
      <c r="C41" s="1482"/>
      <c r="D41" s="1483"/>
      <c r="E41" s="10" t="s">
        <v>6</v>
      </c>
      <c r="F41" s="192" t="s">
        <v>99</v>
      </c>
      <c r="G41" s="197" t="s">
        <v>17</v>
      </c>
      <c r="H41" s="322" t="s">
        <v>27</v>
      </c>
      <c r="I41" s="195" t="s">
        <v>10</v>
      </c>
      <c r="J41" s="195" t="s">
        <v>28</v>
      </c>
      <c r="K41" s="195" t="s">
        <v>868</v>
      </c>
      <c r="L41" s="472">
        <v>2</v>
      </c>
      <c r="M41" s="472">
        <v>3</v>
      </c>
      <c r="N41" s="272">
        <f t="shared" si="0"/>
        <v>6</v>
      </c>
      <c r="O41" s="950" t="str">
        <f t="shared" si="1"/>
        <v>MEDIO</v>
      </c>
      <c r="P41" s="639">
        <v>25</v>
      </c>
      <c r="Q41" s="272">
        <f t="shared" si="2"/>
        <v>150</v>
      </c>
      <c r="R41" s="274" t="str">
        <f t="shared" si="3"/>
        <v>II</v>
      </c>
      <c r="S41" s="246" t="str">
        <f t="shared" si="4"/>
        <v>ACEPTABLE CON CONTROL ESPECIFICO</v>
      </c>
      <c r="T41" s="199" t="s">
        <v>26</v>
      </c>
      <c r="U41" s="199" t="s">
        <v>26</v>
      </c>
      <c r="V41" s="199" t="s">
        <v>115</v>
      </c>
      <c r="W41" s="201" t="s">
        <v>13</v>
      </c>
      <c r="X41" s="202" t="s">
        <v>13</v>
      </c>
    </row>
    <row r="42" spans="3:24" ht="302.25" customHeight="1">
      <c r="C42" s="1482"/>
      <c r="D42" s="1483"/>
      <c r="E42" s="10" t="s">
        <v>157</v>
      </c>
      <c r="F42" s="192" t="s">
        <v>80</v>
      </c>
      <c r="G42" s="197" t="s">
        <v>81</v>
      </c>
      <c r="H42" s="198" t="s">
        <v>82</v>
      </c>
      <c r="I42" s="198" t="s">
        <v>28</v>
      </c>
      <c r="J42" s="198" t="s">
        <v>100</v>
      </c>
      <c r="K42" s="198" t="s">
        <v>101</v>
      </c>
      <c r="L42" s="472">
        <v>2</v>
      </c>
      <c r="M42" s="472">
        <v>2</v>
      </c>
      <c r="N42" s="272">
        <f t="shared" si="0"/>
        <v>4</v>
      </c>
      <c r="O42" s="950" t="str">
        <f t="shared" si="1"/>
        <v>BAJO</v>
      </c>
      <c r="P42" s="639">
        <v>100</v>
      </c>
      <c r="Q42" s="272">
        <f t="shared" si="2"/>
        <v>400</v>
      </c>
      <c r="R42" s="274" t="str">
        <f t="shared" si="3"/>
        <v>II</v>
      </c>
      <c r="S42" s="246" t="str">
        <f t="shared" si="4"/>
        <v>ACEPTABLE CON CONTROL ESPECIFICO</v>
      </c>
      <c r="T42" s="198" t="s">
        <v>14</v>
      </c>
      <c r="U42" s="198" t="s">
        <v>14</v>
      </c>
      <c r="V42" s="198" t="s">
        <v>14</v>
      </c>
      <c r="W42" s="10" t="s">
        <v>1900</v>
      </c>
      <c r="X42" s="202"/>
    </row>
    <row r="43" spans="3:24" ht="342" customHeight="1">
      <c r="C43" s="1482"/>
      <c r="D43" s="1483"/>
      <c r="E43" s="10" t="s">
        <v>157</v>
      </c>
      <c r="F43" s="192" t="s">
        <v>102</v>
      </c>
      <c r="G43" s="197" t="s">
        <v>81</v>
      </c>
      <c r="H43" s="198" t="s">
        <v>82</v>
      </c>
      <c r="I43" s="198" t="s">
        <v>28</v>
      </c>
      <c r="J43" s="198" t="s">
        <v>11</v>
      </c>
      <c r="K43" s="198" t="s">
        <v>101</v>
      </c>
      <c r="L43" s="472">
        <v>2</v>
      </c>
      <c r="M43" s="472">
        <v>2</v>
      </c>
      <c r="N43" s="272">
        <f t="shared" si="0"/>
        <v>4</v>
      </c>
      <c r="O43" s="950" t="str">
        <f t="shared" si="1"/>
        <v>BAJO</v>
      </c>
      <c r="P43" s="639">
        <v>100</v>
      </c>
      <c r="Q43" s="272">
        <f t="shared" si="2"/>
        <v>400</v>
      </c>
      <c r="R43" s="274" t="str">
        <f t="shared" si="3"/>
        <v>II</v>
      </c>
      <c r="S43" s="246" t="str">
        <f t="shared" si="4"/>
        <v>ACEPTABLE CON CONTROL ESPECIFICO</v>
      </c>
      <c r="T43" s="198" t="s">
        <v>14</v>
      </c>
      <c r="U43" s="198" t="s">
        <v>14</v>
      </c>
      <c r="V43" s="198" t="s">
        <v>14</v>
      </c>
      <c r="W43" s="10" t="s">
        <v>1901</v>
      </c>
      <c r="X43" s="202"/>
    </row>
    <row r="44" spans="3:24" ht="282.75" customHeight="1">
      <c r="C44" s="1482"/>
      <c r="D44" s="1483"/>
      <c r="E44" s="10" t="s">
        <v>6</v>
      </c>
      <c r="F44" s="64" t="s">
        <v>1306</v>
      </c>
      <c r="G44" s="197" t="s">
        <v>20</v>
      </c>
      <c r="H44" s="198" t="s">
        <v>104</v>
      </c>
      <c r="I44" s="10" t="s">
        <v>11</v>
      </c>
      <c r="J44" s="10" t="s">
        <v>105</v>
      </c>
      <c r="K44" s="10" t="s">
        <v>106</v>
      </c>
      <c r="L44" s="472">
        <v>2</v>
      </c>
      <c r="M44" s="472">
        <v>2</v>
      </c>
      <c r="N44" s="272">
        <f t="shared" si="0"/>
        <v>4</v>
      </c>
      <c r="O44" s="950" t="str">
        <f t="shared" si="1"/>
        <v>BAJO</v>
      </c>
      <c r="P44" s="639">
        <v>100</v>
      </c>
      <c r="Q44" s="272">
        <f t="shared" si="2"/>
        <v>400</v>
      </c>
      <c r="R44" s="274" t="str">
        <f t="shared" si="3"/>
        <v>II</v>
      </c>
      <c r="S44" s="246" t="str">
        <f t="shared" si="4"/>
        <v>ACEPTABLE CON CONTROL ESPECIFICO</v>
      </c>
      <c r="T44" s="198" t="s">
        <v>13</v>
      </c>
      <c r="U44" s="198" t="s">
        <v>13</v>
      </c>
      <c r="V44" s="198" t="s">
        <v>117</v>
      </c>
      <c r="W44" s="198" t="s">
        <v>1902</v>
      </c>
      <c r="X44" s="203" t="s">
        <v>13</v>
      </c>
    </row>
    <row r="45" spans="3:24" ht="293.25" customHeight="1">
      <c r="C45" s="1482"/>
      <c r="D45" s="1483"/>
      <c r="E45" s="10" t="s">
        <v>6</v>
      </c>
      <c r="F45" s="64" t="s">
        <v>1102</v>
      </c>
      <c r="G45" s="197" t="s">
        <v>20</v>
      </c>
      <c r="H45" s="198" t="s">
        <v>104</v>
      </c>
      <c r="I45" s="10" t="s">
        <v>11</v>
      </c>
      <c r="J45" s="10" t="s">
        <v>105</v>
      </c>
      <c r="K45" s="10" t="s">
        <v>11</v>
      </c>
      <c r="L45" s="472">
        <v>2</v>
      </c>
      <c r="M45" s="472">
        <v>2</v>
      </c>
      <c r="N45" s="272">
        <f t="shared" si="0"/>
        <v>4</v>
      </c>
      <c r="O45" s="950" t="str">
        <f t="shared" si="1"/>
        <v>BAJO</v>
      </c>
      <c r="P45" s="639">
        <v>100</v>
      </c>
      <c r="Q45" s="272">
        <f t="shared" si="2"/>
        <v>400</v>
      </c>
      <c r="R45" s="274" t="str">
        <f t="shared" si="3"/>
        <v>II</v>
      </c>
      <c r="S45" s="246" t="str">
        <f t="shared" si="4"/>
        <v>ACEPTABLE CON CONTROL ESPECIFICO</v>
      </c>
      <c r="T45" s="198" t="s">
        <v>13</v>
      </c>
      <c r="U45" s="198" t="s">
        <v>13</v>
      </c>
      <c r="V45" s="198" t="s">
        <v>118</v>
      </c>
      <c r="W45" s="198" t="s">
        <v>1903</v>
      </c>
      <c r="X45" s="203" t="s">
        <v>120</v>
      </c>
    </row>
    <row r="46" spans="3:24" ht="194.25" customHeight="1">
      <c r="C46" s="1482"/>
      <c r="D46" s="1483"/>
      <c r="E46" s="10" t="s">
        <v>6</v>
      </c>
      <c r="F46" s="64" t="s">
        <v>2216</v>
      </c>
      <c r="G46" s="197" t="s">
        <v>39</v>
      </c>
      <c r="H46" s="198" t="s">
        <v>104</v>
      </c>
      <c r="I46" s="10" t="s">
        <v>11</v>
      </c>
      <c r="J46" s="10" t="s">
        <v>869</v>
      </c>
      <c r="K46" s="10" t="s">
        <v>11</v>
      </c>
      <c r="L46" s="472">
        <v>2</v>
      </c>
      <c r="M46" s="472">
        <v>2</v>
      </c>
      <c r="N46" s="272">
        <f t="shared" si="0"/>
        <v>4</v>
      </c>
      <c r="O46" s="950" t="str">
        <f t="shared" si="1"/>
        <v>BAJO</v>
      </c>
      <c r="P46" s="639">
        <v>100</v>
      </c>
      <c r="Q46" s="272">
        <f t="shared" si="2"/>
        <v>400</v>
      </c>
      <c r="R46" s="274" t="str">
        <f t="shared" si="3"/>
        <v>II</v>
      </c>
      <c r="S46" s="246" t="str">
        <f t="shared" si="4"/>
        <v>ACEPTABLE CON CONTROL ESPECIFICO</v>
      </c>
      <c r="T46" s="198" t="s">
        <v>13</v>
      </c>
      <c r="U46" s="198" t="s">
        <v>13</v>
      </c>
      <c r="V46" s="198" t="s">
        <v>869</v>
      </c>
      <c r="W46" s="198" t="s">
        <v>1904</v>
      </c>
      <c r="X46" s="203" t="s">
        <v>13</v>
      </c>
    </row>
    <row r="47" spans="3:24" ht="276" customHeight="1">
      <c r="C47" s="1482"/>
      <c r="D47" s="1483"/>
      <c r="E47" s="10" t="s">
        <v>6</v>
      </c>
      <c r="F47" s="305" t="s">
        <v>3819</v>
      </c>
      <c r="G47" s="197" t="s">
        <v>33</v>
      </c>
      <c r="H47" s="194" t="s">
        <v>3881</v>
      </c>
      <c r="I47" s="195" t="s">
        <v>11</v>
      </c>
      <c r="J47" s="322" t="s">
        <v>1086</v>
      </c>
      <c r="K47" s="195" t="s">
        <v>1150</v>
      </c>
      <c r="L47" s="472">
        <v>2</v>
      </c>
      <c r="M47" s="472">
        <v>2</v>
      </c>
      <c r="N47" s="272">
        <f t="shared" si="0"/>
        <v>4</v>
      </c>
      <c r="O47" s="950" t="str">
        <f t="shared" si="1"/>
        <v>BAJO</v>
      </c>
      <c r="P47" s="639">
        <v>25</v>
      </c>
      <c r="Q47" s="272">
        <f t="shared" si="2"/>
        <v>100</v>
      </c>
      <c r="R47" s="274" t="str">
        <f t="shared" si="3"/>
        <v>III</v>
      </c>
      <c r="S47" s="246" t="str">
        <f t="shared" si="4"/>
        <v>MEJORABLE</v>
      </c>
      <c r="T47" s="201" t="s">
        <v>26</v>
      </c>
      <c r="U47" s="201" t="s">
        <v>26</v>
      </c>
      <c r="V47" s="201" t="s">
        <v>1188</v>
      </c>
      <c r="W47" s="9" t="s">
        <v>4043</v>
      </c>
      <c r="X47" s="323" t="s">
        <v>1190</v>
      </c>
    </row>
    <row r="48" spans="3:24" ht="408.75" customHeight="1">
      <c r="C48" s="1482"/>
      <c r="D48" s="1483"/>
      <c r="E48" s="10" t="s">
        <v>6</v>
      </c>
      <c r="F48" s="305" t="s">
        <v>1191</v>
      </c>
      <c r="G48" s="197" t="s">
        <v>25</v>
      </c>
      <c r="H48" s="194" t="s">
        <v>1192</v>
      </c>
      <c r="I48" s="194" t="s">
        <v>1030</v>
      </c>
      <c r="J48" s="322" t="s">
        <v>1031</v>
      </c>
      <c r="K48" s="195" t="s">
        <v>1122</v>
      </c>
      <c r="L48" s="472">
        <v>2</v>
      </c>
      <c r="M48" s="472">
        <v>2</v>
      </c>
      <c r="N48" s="272">
        <f t="shared" si="0"/>
        <v>4</v>
      </c>
      <c r="O48" s="950" t="str">
        <f t="shared" si="1"/>
        <v>BAJO</v>
      </c>
      <c r="P48" s="639">
        <v>25</v>
      </c>
      <c r="Q48" s="272">
        <f t="shared" si="2"/>
        <v>100</v>
      </c>
      <c r="R48" s="274" t="str">
        <f t="shared" si="3"/>
        <v>III</v>
      </c>
      <c r="S48" s="246" t="str">
        <f t="shared" si="4"/>
        <v>MEJORABLE</v>
      </c>
      <c r="T48" s="201" t="s">
        <v>26</v>
      </c>
      <c r="U48" s="201" t="s">
        <v>26</v>
      </c>
      <c r="V48" s="201" t="s">
        <v>1193</v>
      </c>
      <c r="W48" s="9" t="s">
        <v>4044</v>
      </c>
      <c r="X48" s="323" t="s">
        <v>1123</v>
      </c>
    </row>
    <row r="49" spans="3:24" ht="409.5" customHeight="1">
      <c r="C49" s="1482"/>
      <c r="D49" s="1483"/>
      <c r="E49" s="10" t="s">
        <v>6</v>
      </c>
      <c r="F49" s="3" t="s">
        <v>24</v>
      </c>
      <c r="G49" s="197" t="s">
        <v>25</v>
      </c>
      <c r="H49" s="184" t="s">
        <v>1124</v>
      </c>
      <c r="I49" s="5" t="s">
        <v>1028</v>
      </c>
      <c r="J49" s="5" t="s">
        <v>1028</v>
      </c>
      <c r="K49" s="5" t="s">
        <v>1122</v>
      </c>
      <c r="L49" s="472">
        <v>2</v>
      </c>
      <c r="M49" s="472">
        <v>2</v>
      </c>
      <c r="N49" s="272">
        <f t="shared" si="0"/>
        <v>4</v>
      </c>
      <c r="O49" s="950" t="str">
        <f t="shared" si="1"/>
        <v>BAJO</v>
      </c>
      <c r="P49" s="639">
        <v>25</v>
      </c>
      <c r="Q49" s="272">
        <f t="shared" si="2"/>
        <v>100</v>
      </c>
      <c r="R49" s="274" t="str">
        <f t="shared" si="3"/>
        <v>III</v>
      </c>
      <c r="S49" s="246" t="str">
        <f t="shared" si="4"/>
        <v>MEJORABLE</v>
      </c>
      <c r="T49" s="179" t="s">
        <v>14</v>
      </c>
      <c r="U49" s="179" t="s">
        <v>14</v>
      </c>
      <c r="V49" s="179" t="s">
        <v>13</v>
      </c>
      <c r="W49" s="5" t="s">
        <v>1905</v>
      </c>
      <c r="X49" s="183" t="s">
        <v>14</v>
      </c>
    </row>
    <row r="50" spans="3:24" ht="282.75" customHeight="1">
      <c r="C50" s="1482"/>
      <c r="D50" s="1483"/>
      <c r="E50" s="10" t="s">
        <v>6</v>
      </c>
      <c r="F50" s="192" t="s">
        <v>1194</v>
      </c>
      <c r="G50" s="197" t="s">
        <v>25</v>
      </c>
      <c r="H50" s="196" t="s">
        <v>1271</v>
      </c>
      <c r="I50" s="10" t="s">
        <v>1128</v>
      </c>
      <c r="J50" s="10" t="s">
        <v>1129</v>
      </c>
      <c r="K50" s="10" t="s">
        <v>1130</v>
      </c>
      <c r="L50" s="472">
        <v>2</v>
      </c>
      <c r="M50" s="472">
        <v>2</v>
      </c>
      <c r="N50" s="272">
        <f t="shared" si="0"/>
        <v>4</v>
      </c>
      <c r="O50" s="950" t="str">
        <f t="shared" si="1"/>
        <v>BAJO</v>
      </c>
      <c r="P50" s="639">
        <v>25</v>
      </c>
      <c r="Q50" s="272">
        <f t="shared" si="2"/>
        <v>100</v>
      </c>
      <c r="R50" s="274" t="str">
        <f t="shared" si="3"/>
        <v>III</v>
      </c>
      <c r="S50" s="246" t="str">
        <f t="shared" si="4"/>
        <v>MEJORABLE</v>
      </c>
      <c r="T50" s="198" t="s">
        <v>14</v>
      </c>
      <c r="U50" s="198" t="s">
        <v>14</v>
      </c>
      <c r="V50" s="198" t="s">
        <v>14</v>
      </c>
      <c r="W50" s="10" t="s">
        <v>1906</v>
      </c>
      <c r="X50" s="203" t="s">
        <v>14</v>
      </c>
    </row>
    <row r="51" spans="3:24" ht="345" customHeight="1">
      <c r="C51" s="1482"/>
      <c r="D51" s="1483"/>
      <c r="E51" s="10" t="s">
        <v>6</v>
      </c>
      <c r="F51" s="192" t="s">
        <v>1195</v>
      </c>
      <c r="G51" s="197" t="s">
        <v>25</v>
      </c>
      <c r="H51" s="196" t="s">
        <v>1131</v>
      </c>
      <c r="I51" s="10" t="s">
        <v>1133</v>
      </c>
      <c r="J51" s="10" t="s">
        <v>1132</v>
      </c>
      <c r="K51" s="10" t="s">
        <v>1134</v>
      </c>
      <c r="L51" s="472">
        <v>2</v>
      </c>
      <c r="M51" s="472">
        <v>2</v>
      </c>
      <c r="N51" s="272">
        <f>+L51*M51</f>
        <v>4</v>
      </c>
      <c r="O51" s="950" t="str">
        <f t="shared" si="1"/>
        <v>BAJO</v>
      </c>
      <c r="P51" s="639">
        <v>25</v>
      </c>
      <c r="Q51" s="272">
        <f>+N51*P51</f>
        <v>100</v>
      </c>
      <c r="R51" s="274" t="str">
        <f>IF(Q51&gt;=600,"I",IF(Q51&gt;=150,"II",IF(Q51&gt;=40,"III",IF(Q51&gt;=20,"IV"))))</f>
        <v>III</v>
      </c>
      <c r="S51" s="246" t="str">
        <f t="shared" si="4"/>
        <v>MEJORABLE</v>
      </c>
      <c r="T51" s="198" t="s">
        <v>14</v>
      </c>
      <c r="U51" s="198" t="s">
        <v>14</v>
      </c>
      <c r="V51" s="198" t="s">
        <v>14</v>
      </c>
      <c r="W51" s="10" t="s">
        <v>1907</v>
      </c>
      <c r="X51" s="203" t="s">
        <v>14</v>
      </c>
    </row>
    <row r="52" spans="3:24" ht="366.75" customHeight="1">
      <c r="C52" s="1482"/>
      <c r="D52" s="1483"/>
      <c r="E52" s="10" t="s">
        <v>6</v>
      </c>
      <c r="F52" s="192" t="s">
        <v>1197</v>
      </c>
      <c r="G52" s="197" t="s">
        <v>25</v>
      </c>
      <c r="H52" s="196" t="s">
        <v>103</v>
      </c>
      <c r="I52" s="10" t="s">
        <v>1030</v>
      </c>
      <c r="J52" s="10" t="s">
        <v>1126</v>
      </c>
      <c r="K52" s="10" t="s">
        <v>1122</v>
      </c>
      <c r="L52" s="472">
        <v>2</v>
      </c>
      <c r="M52" s="472">
        <v>2</v>
      </c>
      <c r="N52" s="272">
        <f>+L52*M52</f>
        <v>4</v>
      </c>
      <c r="O52" s="950" t="str">
        <f t="shared" si="1"/>
        <v>BAJO</v>
      </c>
      <c r="P52" s="639">
        <v>25</v>
      </c>
      <c r="Q52" s="272">
        <f>+N52*P52</f>
        <v>100</v>
      </c>
      <c r="R52" s="274" t="str">
        <f>IF(Q52&gt;=600,"I",IF(Q52&gt;=150,"II",IF(Q52&gt;=40,"III",IF(Q52&gt;=20,"IV"))))</f>
        <v>III</v>
      </c>
      <c r="S52" s="246" t="str">
        <f t="shared" si="4"/>
        <v>MEJORABLE</v>
      </c>
      <c r="T52" s="198" t="s">
        <v>14</v>
      </c>
      <c r="U52" s="198" t="s">
        <v>14</v>
      </c>
      <c r="V52" s="198" t="s">
        <v>14</v>
      </c>
      <c r="W52" s="10" t="s">
        <v>1908</v>
      </c>
      <c r="X52" s="203" t="s">
        <v>14</v>
      </c>
    </row>
    <row r="53" spans="3:24" ht="366.75" customHeight="1">
      <c r="C53" s="989"/>
      <c r="D53" s="990"/>
      <c r="E53" s="10" t="s">
        <v>6</v>
      </c>
      <c r="F53" s="305" t="s">
        <v>4161</v>
      </c>
      <c r="G53" s="197" t="s">
        <v>33</v>
      </c>
      <c r="H53" s="194" t="s">
        <v>3766</v>
      </c>
      <c r="I53" s="195" t="s">
        <v>11</v>
      </c>
      <c r="J53" s="322" t="s">
        <v>1086</v>
      </c>
      <c r="K53" s="195" t="s">
        <v>1150</v>
      </c>
      <c r="L53" s="472">
        <v>2</v>
      </c>
      <c r="M53" s="472">
        <v>2</v>
      </c>
      <c r="N53" s="181">
        <f t="shared" ref="N53:N57" si="5">+L53*M53</f>
        <v>4</v>
      </c>
      <c r="O53" s="950" t="str">
        <f t="shared" si="1"/>
        <v>BAJO</v>
      </c>
      <c r="P53" s="639">
        <v>25</v>
      </c>
      <c r="Q53" s="181">
        <f t="shared" ref="Q53:Q57" si="6">+N53*P53</f>
        <v>100</v>
      </c>
      <c r="R53" s="182" t="str">
        <f t="shared" ref="R53:R57" si="7">IF(Q53&gt;=600,"I",IF(Q53&gt;=150,"II",IF(Q53&gt;=40,"III",IF(Q53&gt;=20,"IV"))))</f>
        <v>III</v>
      </c>
      <c r="S53" s="730" t="str">
        <f t="shared" si="4"/>
        <v>MEJORABLE</v>
      </c>
      <c r="T53" s="179" t="s">
        <v>13</v>
      </c>
      <c r="U53" s="179" t="s">
        <v>13</v>
      </c>
      <c r="V53" s="179" t="s">
        <v>13</v>
      </c>
      <c r="W53" s="9" t="s">
        <v>4103</v>
      </c>
      <c r="X53" s="203" t="s">
        <v>1190</v>
      </c>
    </row>
    <row r="54" spans="3:24" ht="366.75" customHeight="1">
      <c r="C54" s="989"/>
      <c r="D54" s="990"/>
      <c r="E54" s="10" t="s">
        <v>157</v>
      </c>
      <c r="F54" s="138" t="s">
        <v>4136</v>
      </c>
      <c r="G54" s="197" t="s">
        <v>25</v>
      </c>
      <c r="H54" s="194" t="s">
        <v>4137</v>
      </c>
      <c r="I54" s="195" t="s">
        <v>11</v>
      </c>
      <c r="J54" s="195" t="s">
        <v>11</v>
      </c>
      <c r="K54" s="195" t="s">
        <v>4138</v>
      </c>
      <c r="L54" s="472">
        <v>2</v>
      </c>
      <c r="M54" s="472">
        <v>2</v>
      </c>
      <c r="N54" s="181">
        <f t="shared" si="5"/>
        <v>4</v>
      </c>
      <c r="O54" s="950" t="str">
        <f t="shared" si="1"/>
        <v>BAJO</v>
      </c>
      <c r="P54" s="639">
        <v>25</v>
      </c>
      <c r="Q54" s="181">
        <f t="shared" si="6"/>
        <v>100</v>
      </c>
      <c r="R54" s="182" t="str">
        <f t="shared" si="7"/>
        <v>III</v>
      </c>
      <c r="S54" s="730" t="str">
        <f t="shared" si="4"/>
        <v>MEJORABLE</v>
      </c>
      <c r="T54" s="179" t="s">
        <v>13</v>
      </c>
      <c r="U54" s="179" t="s">
        <v>13</v>
      </c>
      <c r="V54" s="179" t="s">
        <v>13</v>
      </c>
      <c r="W54" s="731" t="s">
        <v>4141</v>
      </c>
      <c r="X54" s="183" t="s">
        <v>14</v>
      </c>
    </row>
    <row r="55" spans="3:24" ht="366.75" customHeight="1">
      <c r="C55" s="989"/>
      <c r="D55" s="990"/>
      <c r="E55" s="10" t="s">
        <v>157</v>
      </c>
      <c r="F55" s="138" t="s">
        <v>4142</v>
      </c>
      <c r="G55" s="197" t="s">
        <v>3871</v>
      </c>
      <c r="H55" s="194" t="s">
        <v>4162</v>
      </c>
      <c r="I55" s="179" t="s">
        <v>10</v>
      </c>
      <c r="J55" s="195" t="s">
        <v>11</v>
      </c>
      <c r="K55" s="195" t="s">
        <v>11</v>
      </c>
      <c r="L55" s="472">
        <v>2</v>
      </c>
      <c r="M55" s="472">
        <v>2</v>
      </c>
      <c r="N55" s="181">
        <f t="shared" si="5"/>
        <v>4</v>
      </c>
      <c r="O55" s="950" t="str">
        <f t="shared" si="1"/>
        <v>BAJO</v>
      </c>
      <c r="P55" s="639">
        <v>25</v>
      </c>
      <c r="Q55" s="181">
        <f t="shared" si="6"/>
        <v>100</v>
      </c>
      <c r="R55" s="182" t="str">
        <f t="shared" si="7"/>
        <v>III</v>
      </c>
      <c r="S55" s="730" t="str">
        <f t="shared" si="4"/>
        <v>MEJORABLE</v>
      </c>
      <c r="T55" s="179" t="s">
        <v>13</v>
      </c>
      <c r="U55" s="179" t="s">
        <v>13</v>
      </c>
      <c r="V55" s="179" t="s">
        <v>13</v>
      </c>
      <c r="W55" s="9" t="s">
        <v>4144</v>
      </c>
      <c r="X55" s="203" t="s">
        <v>4145</v>
      </c>
    </row>
    <row r="56" spans="3:24" ht="366.75" customHeight="1">
      <c r="C56" s="989"/>
      <c r="D56" s="990"/>
      <c r="E56" s="10" t="s">
        <v>157</v>
      </c>
      <c r="F56" s="138" t="s">
        <v>4146</v>
      </c>
      <c r="G56" s="197" t="s">
        <v>3871</v>
      </c>
      <c r="H56" s="194" t="s">
        <v>4163</v>
      </c>
      <c r="I56" s="179" t="s">
        <v>10</v>
      </c>
      <c r="J56" s="195" t="s">
        <v>11</v>
      </c>
      <c r="K56" s="195" t="s">
        <v>4147</v>
      </c>
      <c r="L56" s="472">
        <v>2</v>
      </c>
      <c r="M56" s="472">
        <v>2</v>
      </c>
      <c r="N56" s="181">
        <f t="shared" si="5"/>
        <v>4</v>
      </c>
      <c r="O56" s="950" t="str">
        <f t="shared" si="1"/>
        <v>BAJO</v>
      </c>
      <c r="P56" s="639">
        <v>25</v>
      </c>
      <c r="Q56" s="181">
        <f t="shared" si="6"/>
        <v>100</v>
      </c>
      <c r="R56" s="182" t="str">
        <f t="shared" si="7"/>
        <v>III</v>
      </c>
      <c r="S56" s="730" t="str">
        <f t="shared" si="4"/>
        <v>MEJORABLE</v>
      </c>
      <c r="T56" s="179" t="s">
        <v>13</v>
      </c>
      <c r="U56" s="179" t="s">
        <v>13</v>
      </c>
      <c r="V56" s="179" t="s">
        <v>13</v>
      </c>
      <c r="W56" s="9" t="s">
        <v>4144</v>
      </c>
      <c r="X56" s="203" t="s">
        <v>4145</v>
      </c>
    </row>
    <row r="57" spans="3:24" ht="366.75" customHeight="1">
      <c r="C57" s="989"/>
      <c r="D57" s="990"/>
      <c r="E57" s="10" t="s">
        <v>157</v>
      </c>
      <c r="F57" s="138" t="s">
        <v>4164</v>
      </c>
      <c r="G57" s="197" t="s">
        <v>219</v>
      </c>
      <c r="H57" s="194" t="s">
        <v>4165</v>
      </c>
      <c r="I57" s="179" t="s">
        <v>10</v>
      </c>
      <c r="J57" s="195" t="s">
        <v>11</v>
      </c>
      <c r="K57" s="195" t="s">
        <v>11</v>
      </c>
      <c r="L57" s="472">
        <v>2</v>
      </c>
      <c r="M57" s="472">
        <v>2</v>
      </c>
      <c r="N57" s="181">
        <f t="shared" si="5"/>
        <v>4</v>
      </c>
      <c r="O57" s="950" t="str">
        <f t="shared" si="1"/>
        <v>BAJO</v>
      </c>
      <c r="P57" s="639">
        <v>25</v>
      </c>
      <c r="Q57" s="181">
        <f t="shared" si="6"/>
        <v>100</v>
      </c>
      <c r="R57" s="182" t="str">
        <f t="shared" si="7"/>
        <v>III</v>
      </c>
      <c r="S57" s="730" t="str">
        <f t="shared" si="4"/>
        <v>MEJORABLE</v>
      </c>
      <c r="T57" s="179" t="s">
        <v>13</v>
      </c>
      <c r="U57" s="179" t="s">
        <v>13</v>
      </c>
      <c r="V57" s="179" t="s">
        <v>13</v>
      </c>
      <c r="W57" s="9" t="s">
        <v>4166</v>
      </c>
      <c r="X57" s="183" t="s">
        <v>14</v>
      </c>
    </row>
    <row r="58" spans="3:24" ht="234.75" customHeight="1">
      <c r="C58" s="1450" t="s">
        <v>3697</v>
      </c>
      <c r="D58" s="1451"/>
      <c r="E58" s="363" t="s">
        <v>6</v>
      </c>
      <c r="F58" s="3" t="s">
        <v>152</v>
      </c>
      <c r="G58" s="197" t="s">
        <v>8</v>
      </c>
      <c r="H58" s="178" t="s">
        <v>9</v>
      </c>
      <c r="I58" s="179" t="s">
        <v>11</v>
      </c>
      <c r="J58" s="179" t="s">
        <v>11</v>
      </c>
      <c r="K58" s="179" t="s">
        <v>11</v>
      </c>
      <c r="L58" s="472">
        <v>2</v>
      </c>
      <c r="M58" s="472">
        <v>4</v>
      </c>
      <c r="N58" s="272">
        <f t="shared" si="0"/>
        <v>8</v>
      </c>
      <c r="O58" s="950" t="str">
        <f t="shared" si="1"/>
        <v>MEDIO</v>
      </c>
      <c r="P58" s="639">
        <v>25</v>
      </c>
      <c r="Q58" s="272">
        <f t="shared" si="2"/>
        <v>200</v>
      </c>
      <c r="R58" s="274" t="str">
        <f t="shared" si="3"/>
        <v>II</v>
      </c>
      <c r="S58" s="246" t="str">
        <f t="shared" si="4"/>
        <v>ACEPTABLE CON CONTROL ESPECIFICO</v>
      </c>
      <c r="T58" s="179" t="s">
        <v>13</v>
      </c>
      <c r="U58" s="179" t="s">
        <v>14</v>
      </c>
      <c r="V58" s="179" t="s">
        <v>14</v>
      </c>
      <c r="W58" s="5" t="s">
        <v>1911</v>
      </c>
      <c r="X58" s="183" t="s">
        <v>13</v>
      </c>
    </row>
    <row r="59" spans="3:24" ht="197.25" customHeight="1">
      <c r="C59" s="1450"/>
      <c r="D59" s="1451"/>
      <c r="E59" s="363" t="s">
        <v>6</v>
      </c>
      <c r="F59" s="5" t="s">
        <v>154</v>
      </c>
      <c r="G59" s="197" t="s">
        <v>8</v>
      </c>
      <c r="H59" s="179" t="s">
        <v>155</v>
      </c>
      <c r="I59" s="179" t="s">
        <v>11</v>
      </c>
      <c r="J59" s="179" t="s">
        <v>11</v>
      </c>
      <c r="K59" s="179" t="s">
        <v>11</v>
      </c>
      <c r="L59" s="472">
        <v>2</v>
      </c>
      <c r="M59" s="472">
        <v>4</v>
      </c>
      <c r="N59" s="272">
        <f t="shared" si="0"/>
        <v>8</v>
      </c>
      <c r="O59" s="950" t="str">
        <f t="shared" si="1"/>
        <v>MEDIO</v>
      </c>
      <c r="P59" s="639">
        <v>25</v>
      </c>
      <c r="Q59" s="272">
        <f t="shared" si="2"/>
        <v>200</v>
      </c>
      <c r="R59" s="274" t="str">
        <f t="shared" si="3"/>
        <v>II</v>
      </c>
      <c r="S59" s="246" t="str">
        <f t="shared" si="4"/>
        <v>ACEPTABLE CON CONTROL ESPECIFICO</v>
      </c>
      <c r="T59" s="179" t="s">
        <v>14</v>
      </c>
      <c r="U59" s="179" t="s">
        <v>14</v>
      </c>
      <c r="V59" s="179" t="s">
        <v>14</v>
      </c>
      <c r="W59" s="5" t="s">
        <v>1912</v>
      </c>
      <c r="X59" s="183" t="s">
        <v>13</v>
      </c>
    </row>
    <row r="60" spans="3:24" ht="190.5" customHeight="1">
      <c r="C60" s="1450"/>
      <c r="D60" s="1451"/>
      <c r="E60" s="363" t="s">
        <v>6</v>
      </c>
      <c r="F60" s="5" t="s">
        <v>156</v>
      </c>
      <c r="G60" s="197" t="s">
        <v>17</v>
      </c>
      <c r="H60" s="179" t="s">
        <v>18</v>
      </c>
      <c r="I60" s="179" t="s">
        <v>11</v>
      </c>
      <c r="J60" s="179" t="s">
        <v>11</v>
      </c>
      <c r="K60" s="179" t="s">
        <v>11</v>
      </c>
      <c r="L60" s="472">
        <v>2</v>
      </c>
      <c r="M60" s="472">
        <v>2</v>
      </c>
      <c r="N60" s="272">
        <f t="shared" si="0"/>
        <v>4</v>
      </c>
      <c r="O60" s="950" t="str">
        <f t="shared" si="1"/>
        <v>BAJO</v>
      </c>
      <c r="P60" s="639">
        <v>25</v>
      </c>
      <c r="Q60" s="272">
        <f t="shared" si="2"/>
        <v>100</v>
      </c>
      <c r="R60" s="274" t="str">
        <f t="shared" si="3"/>
        <v>III</v>
      </c>
      <c r="S60" s="246" t="str">
        <f t="shared" si="4"/>
        <v>MEJORABLE</v>
      </c>
      <c r="T60" s="180" t="s">
        <v>13</v>
      </c>
      <c r="U60" s="179" t="s">
        <v>14</v>
      </c>
      <c r="V60" s="178" t="s">
        <v>14</v>
      </c>
      <c r="W60" s="5" t="s">
        <v>1913</v>
      </c>
      <c r="X60" s="183" t="s">
        <v>13</v>
      </c>
    </row>
    <row r="61" spans="3:24" ht="171" customHeight="1">
      <c r="C61" s="1450"/>
      <c r="D61" s="1451"/>
      <c r="E61" s="363" t="s">
        <v>157</v>
      </c>
      <c r="F61" s="188" t="s">
        <v>158</v>
      </c>
      <c r="G61" s="197" t="s">
        <v>20</v>
      </c>
      <c r="H61" s="179" t="s">
        <v>21</v>
      </c>
      <c r="I61" s="179" t="s">
        <v>11</v>
      </c>
      <c r="J61" s="179" t="s">
        <v>11</v>
      </c>
      <c r="K61" s="179" t="s">
        <v>11</v>
      </c>
      <c r="L61" s="472">
        <v>2</v>
      </c>
      <c r="M61" s="472">
        <v>2</v>
      </c>
      <c r="N61" s="272">
        <f t="shared" si="0"/>
        <v>4</v>
      </c>
      <c r="O61" s="950" t="str">
        <f t="shared" si="1"/>
        <v>BAJO</v>
      </c>
      <c r="P61" s="639">
        <v>25</v>
      </c>
      <c r="Q61" s="272">
        <f t="shared" si="2"/>
        <v>100</v>
      </c>
      <c r="R61" s="274" t="str">
        <f t="shared" si="3"/>
        <v>III</v>
      </c>
      <c r="S61" s="246" t="str">
        <f t="shared" si="4"/>
        <v>MEJORABLE</v>
      </c>
      <c r="T61" s="180" t="s">
        <v>13</v>
      </c>
      <c r="U61" s="179" t="s">
        <v>14</v>
      </c>
      <c r="V61" s="179" t="s">
        <v>22</v>
      </c>
      <c r="W61" s="179" t="s">
        <v>1886</v>
      </c>
      <c r="X61" s="183" t="s">
        <v>13</v>
      </c>
    </row>
    <row r="62" spans="3:24" ht="256.5" customHeight="1">
      <c r="C62" s="1450"/>
      <c r="D62" s="1451"/>
      <c r="E62" s="363" t="s">
        <v>157</v>
      </c>
      <c r="F62" s="189" t="s">
        <v>159</v>
      </c>
      <c r="G62" s="197" t="s">
        <v>33</v>
      </c>
      <c r="H62" s="178" t="s">
        <v>34</v>
      </c>
      <c r="I62" s="179" t="s">
        <v>11</v>
      </c>
      <c r="J62" s="179" t="s">
        <v>11</v>
      </c>
      <c r="K62" s="179" t="s">
        <v>11</v>
      </c>
      <c r="L62" s="472">
        <v>2</v>
      </c>
      <c r="M62" s="472">
        <v>2</v>
      </c>
      <c r="N62" s="272">
        <f t="shared" si="0"/>
        <v>4</v>
      </c>
      <c r="O62" s="950" t="str">
        <f t="shared" si="1"/>
        <v>BAJO</v>
      </c>
      <c r="P62" s="639">
        <v>25</v>
      </c>
      <c r="Q62" s="272">
        <f t="shared" si="2"/>
        <v>100</v>
      </c>
      <c r="R62" s="274" t="str">
        <f t="shared" si="3"/>
        <v>III</v>
      </c>
      <c r="S62" s="246" t="str">
        <f t="shared" si="4"/>
        <v>MEJORABLE</v>
      </c>
      <c r="T62" s="179" t="s">
        <v>13</v>
      </c>
      <c r="U62" s="179" t="s">
        <v>13</v>
      </c>
      <c r="V62" s="179" t="s">
        <v>13</v>
      </c>
      <c r="W62" s="5" t="s">
        <v>1914</v>
      </c>
      <c r="X62" s="183" t="s">
        <v>13</v>
      </c>
    </row>
    <row r="63" spans="3:24" ht="248.25" customHeight="1">
      <c r="C63" s="1450"/>
      <c r="D63" s="1451"/>
      <c r="E63" s="363" t="s">
        <v>6</v>
      </c>
      <c r="F63" s="33" t="s">
        <v>1200</v>
      </c>
      <c r="G63" s="197" t="s">
        <v>33</v>
      </c>
      <c r="H63" s="179" t="s">
        <v>160</v>
      </c>
      <c r="I63" s="179" t="s">
        <v>11</v>
      </c>
      <c r="J63" s="179" t="s">
        <v>11</v>
      </c>
      <c r="K63" s="179" t="s">
        <v>11</v>
      </c>
      <c r="L63" s="472">
        <v>2</v>
      </c>
      <c r="M63" s="472">
        <v>2</v>
      </c>
      <c r="N63" s="272">
        <f t="shared" si="0"/>
        <v>4</v>
      </c>
      <c r="O63" s="950" t="str">
        <f t="shared" si="1"/>
        <v>BAJO</v>
      </c>
      <c r="P63" s="639">
        <v>25</v>
      </c>
      <c r="Q63" s="272">
        <f t="shared" si="2"/>
        <v>100</v>
      </c>
      <c r="R63" s="274" t="str">
        <f t="shared" si="3"/>
        <v>III</v>
      </c>
      <c r="S63" s="246" t="str">
        <f t="shared" si="4"/>
        <v>MEJORABLE</v>
      </c>
      <c r="T63" s="179" t="s">
        <v>13</v>
      </c>
      <c r="U63" s="179" t="s">
        <v>13</v>
      </c>
      <c r="V63" s="179" t="s">
        <v>13</v>
      </c>
      <c r="W63" s="5" t="s">
        <v>1915</v>
      </c>
      <c r="X63" s="183" t="s">
        <v>162</v>
      </c>
    </row>
    <row r="64" spans="3:24" ht="114">
      <c r="C64" s="1450"/>
      <c r="D64" s="1451"/>
      <c r="E64" s="363" t="s">
        <v>157</v>
      </c>
      <c r="F64" s="184" t="s">
        <v>163</v>
      </c>
      <c r="G64" s="197" t="s">
        <v>39</v>
      </c>
      <c r="H64" s="5" t="s">
        <v>164</v>
      </c>
      <c r="I64" s="179" t="s">
        <v>11</v>
      </c>
      <c r="J64" s="179" t="s">
        <v>11</v>
      </c>
      <c r="K64" s="179" t="s">
        <v>11</v>
      </c>
      <c r="L64" s="472">
        <v>2</v>
      </c>
      <c r="M64" s="472">
        <v>2</v>
      </c>
      <c r="N64" s="272">
        <f t="shared" si="0"/>
        <v>4</v>
      </c>
      <c r="O64" s="950" t="str">
        <f t="shared" si="1"/>
        <v>BAJO</v>
      </c>
      <c r="P64" s="639">
        <v>25</v>
      </c>
      <c r="Q64" s="272">
        <f t="shared" si="2"/>
        <v>100</v>
      </c>
      <c r="R64" s="274" t="str">
        <f t="shared" si="3"/>
        <v>III</v>
      </c>
      <c r="S64" s="246" t="str">
        <f t="shared" si="4"/>
        <v>MEJORABLE</v>
      </c>
      <c r="T64" s="179" t="s">
        <v>13</v>
      </c>
      <c r="U64" s="179" t="s">
        <v>13</v>
      </c>
      <c r="V64" s="179" t="s">
        <v>13</v>
      </c>
      <c r="W64" s="5" t="s">
        <v>1916</v>
      </c>
      <c r="X64" s="183" t="s">
        <v>166</v>
      </c>
    </row>
    <row r="65" spans="3:24" ht="169.5" customHeight="1">
      <c r="C65" s="1450"/>
      <c r="D65" s="1451"/>
      <c r="E65" s="363" t="s">
        <v>157</v>
      </c>
      <c r="F65" s="184" t="s">
        <v>1201</v>
      </c>
      <c r="G65" s="197" t="s">
        <v>39</v>
      </c>
      <c r="H65" s="5" t="s">
        <v>1202</v>
      </c>
      <c r="I65" s="179" t="s">
        <v>11</v>
      </c>
      <c r="J65" s="179" t="s">
        <v>11</v>
      </c>
      <c r="K65" s="179" t="s">
        <v>11</v>
      </c>
      <c r="L65" s="472">
        <v>2</v>
      </c>
      <c r="M65" s="472">
        <v>2</v>
      </c>
      <c r="N65" s="272">
        <f t="shared" si="0"/>
        <v>4</v>
      </c>
      <c r="O65" s="950" t="str">
        <f t="shared" si="1"/>
        <v>BAJO</v>
      </c>
      <c r="P65" s="639">
        <v>25</v>
      </c>
      <c r="Q65" s="272">
        <f t="shared" si="2"/>
        <v>100</v>
      </c>
      <c r="R65" s="274" t="str">
        <f t="shared" si="3"/>
        <v>III</v>
      </c>
      <c r="S65" s="246" t="str">
        <f t="shared" si="4"/>
        <v>MEJORABLE</v>
      </c>
      <c r="T65" s="179" t="s">
        <v>13</v>
      </c>
      <c r="U65" s="179" t="s">
        <v>13</v>
      </c>
      <c r="V65" s="179" t="s">
        <v>13</v>
      </c>
      <c r="W65" s="5" t="s">
        <v>1917</v>
      </c>
      <c r="X65" s="183" t="s">
        <v>166</v>
      </c>
    </row>
    <row r="66" spans="3:24" ht="188.25" customHeight="1">
      <c r="C66" s="1450"/>
      <c r="D66" s="1451"/>
      <c r="E66" s="363" t="s">
        <v>6</v>
      </c>
      <c r="F66" s="5" t="s">
        <v>40</v>
      </c>
      <c r="G66" s="197" t="s">
        <v>20</v>
      </c>
      <c r="H66" s="5" t="s">
        <v>41</v>
      </c>
      <c r="I66" s="179" t="s">
        <v>11</v>
      </c>
      <c r="J66" s="179" t="s">
        <v>11</v>
      </c>
      <c r="K66" s="179" t="s">
        <v>11</v>
      </c>
      <c r="L66" s="472">
        <v>2</v>
      </c>
      <c r="M66" s="472">
        <v>2</v>
      </c>
      <c r="N66" s="272">
        <f t="shared" si="0"/>
        <v>4</v>
      </c>
      <c r="O66" s="950" t="str">
        <f t="shared" si="1"/>
        <v>BAJO</v>
      </c>
      <c r="P66" s="639">
        <v>25</v>
      </c>
      <c r="Q66" s="272">
        <f t="shared" si="2"/>
        <v>100</v>
      </c>
      <c r="R66" s="274" t="str">
        <f t="shared" si="3"/>
        <v>III</v>
      </c>
      <c r="S66" s="246" t="str">
        <f t="shared" si="4"/>
        <v>MEJORABLE</v>
      </c>
      <c r="T66" s="179" t="s">
        <v>14</v>
      </c>
      <c r="U66" s="179" t="s">
        <v>14</v>
      </c>
      <c r="V66" s="179" t="s">
        <v>14</v>
      </c>
      <c r="W66" s="5" t="s">
        <v>1918</v>
      </c>
      <c r="X66" s="183" t="s">
        <v>13</v>
      </c>
    </row>
    <row r="67" spans="3:24" ht="207.75" customHeight="1">
      <c r="C67" s="1450"/>
      <c r="D67" s="1451"/>
      <c r="E67" s="363" t="s">
        <v>6</v>
      </c>
      <c r="F67" s="34" t="s">
        <v>1203</v>
      </c>
      <c r="G67" s="197" t="s">
        <v>1204</v>
      </c>
      <c r="H67" s="179" t="s">
        <v>167</v>
      </c>
      <c r="I67" s="179" t="s">
        <v>11</v>
      </c>
      <c r="J67" s="179" t="s">
        <v>11</v>
      </c>
      <c r="K67" s="179" t="s">
        <v>11</v>
      </c>
      <c r="L67" s="472">
        <v>2</v>
      </c>
      <c r="M67" s="472">
        <v>2</v>
      </c>
      <c r="N67" s="272">
        <f t="shared" si="0"/>
        <v>4</v>
      </c>
      <c r="O67" s="950" t="str">
        <f t="shared" si="1"/>
        <v>BAJO</v>
      </c>
      <c r="P67" s="639">
        <v>25</v>
      </c>
      <c r="Q67" s="272">
        <f t="shared" si="2"/>
        <v>100</v>
      </c>
      <c r="R67" s="274" t="str">
        <f t="shared" si="3"/>
        <v>III</v>
      </c>
      <c r="S67" s="246" t="str">
        <f t="shared" si="4"/>
        <v>MEJORABLE</v>
      </c>
      <c r="T67" s="179" t="s">
        <v>13</v>
      </c>
      <c r="U67" s="179" t="s">
        <v>14</v>
      </c>
      <c r="V67" s="179" t="s">
        <v>14</v>
      </c>
      <c r="W67" s="178" t="s">
        <v>1919</v>
      </c>
      <c r="X67" s="183" t="s">
        <v>13</v>
      </c>
    </row>
    <row r="68" spans="3:24" ht="138" customHeight="1">
      <c r="C68" s="1450"/>
      <c r="D68" s="1451"/>
      <c r="E68" s="363" t="s">
        <v>6</v>
      </c>
      <c r="F68" s="5" t="s">
        <v>169</v>
      </c>
      <c r="G68" s="197" t="s">
        <v>8</v>
      </c>
      <c r="H68" s="179" t="s">
        <v>170</v>
      </c>
      <c r="I68" s="179" t="s">
        <v>11</v>
      </c>
      <c r="J68" s="179" t="s">
        <v>11</v>
      </c>
      <c r="K68" s="179" t="s">
        <v>11</v>
      </c>
      <c r="L68" s="472">
        <v>2</v>
      </c>
      <c r="M68" s="472">
        <v>4</v>
      </c>
      <c r="N68" s="272">
        <f t="shared" ref="N68:N74" si="8">+L68*M68</f>
        <v>8</v>
      </c>
      <c r="O68" s="950" t="str">
        <f t="shared" si="1"/>
        <v>MEDIO</v>
      </c>
      <c r="P68" s="639">
        <v>25</v>
      </c>
      <c r="Q68" s="272">
        <f t="shared" ref="Q68:Q74" si="9">+N68*P68</f>
        <v>200</v>
      </c>
      <c r="R68" s="274" t="str">
        <f t="shared" ref="R68:R74" si="10">IF(Q68&gt;=600,"I",IF(Q68&gt;=150,"II",IF(Q68&gt;=40,"III",IF(Q68&gt;=20,"IV"))))</f>
        <v>II</v>
      </c>
      <c r="S68" s="246" t="str">
        <f t="shared" si="4"/>
        <v>ACEPTABLE CON CONTROL ESPECIFICO</v>
      </c>
      <c r="T68" s="179" t="s">
        <v>14</v>
      </c>
      <c r="U68" s="179" t="s">
        <v>14</v>
      </c>
      <c r="V68" s="179" t="s">
        <v>14</v>
      </c>
      <c r="W68" s="5" t="s">
        <v>1920</v>
      </c>
      <c r="X68" s="183" t="s">
        <v>13</v>
      </c>
    </row>
    <row r="69" spans="3:24" ht="196.5" customHeight="1">
      <c r="C69" s="1450"/>
      <c r="D69" s="1451"/>
      <c r="E69" s="363" t="s">
        <v>6</v>
      </c>
      <c r="F69" s="34" t="s">
        <v>171</v>
      </c>
      <c r="G69" s="197" t="s">
        <v>17</v>
      </c>
      <c r="H69" s="179" t="s">
        <v>18</v>
      </c>
      <c r="I69" s="179" t="s">
        <v>11</v>
      </c>
      <c r="J69" s="179" t="s">
        <v>11</v>
      </c>
      <c r="K69" s="179" t="s">
        <v>11</v>
      </c>
      <c r="L69" s="472">
        <v>2</v>
      </c>
      <c r="M69" s="472">
        <v>2</v>
      </c>
      <c r="N69" s="272">
        <f t="shared" si="8"/>
        <v>4</v>
      </c>
      <c r="O69" s="950" t="str">
        <f t="shared" si="1"/>
        <v>BAJO</v>
      </c>
      <c r="P69" s="639">
        <v>25</v>
      </c>
      <c r="Q69" s="272">
        <f t="shared" si="9"/>
        <v>100</v>
      </c>
      <c r="R69" s="274" t="str">
        <f t="shared" si="10"/>
        <v>III</v>
      </c>
      <c r="S69" s="246" t="str">
        <f t="shared" si="4"/>
        <v>MEJORABLE</v>
      </c>
      <c r="T69" s="179" t="s">
        <v>13</v>
      </c>
      <c r="U69" s="179" t="s">
        <v>1206</v>
      </c>
      <c r="V69" s="178" t="s">
        <v>14</v>
      </c>
      <c r="W69" s="179" t="s">
        <v>1921</v>
      </c>
      <c r="X69" s="183" t="s">
        <v>13</v>
      </c>
    </row>
    <row r="70" spans="3:24" ht="240" customHeight="1">
      <c r="C70" s="1450"/>
      <c r="D70" s="1451"/>
      <c r="E70" s="363" t="s">
        <v>157</v>
      </c>
      <c r="F70" s="33" t="s">
        <v>173</v>
      </c>
      <c r="G70" s="197" t="s">
        <v>20</v>
      </c>
      <c r="H70" s="179" t="s">
        <v>36</v>
      </c>
      <c r="I70" s="179" t="s">
        <v>11</v>
      </c>
      <c r="J70" s="179" t="s">
        <v>11</v>
      </c>
      <c r="K70" s="179" t="s">
        <v>11</v>
      </c>
      <c r="L70" s="472">
        <v>2</v>
      </c>
      <c r="M70" s="472">
        <v>2</v>
      </c>
      <c r="N70" s="272">
        <f t="shared" si="8"/>
        <v>4</v>
      </c>
      <c r="O70" s="950" t="str">
        <f t="shared" si="1"/>
        <v>BAJO</v>
      </c>
      <c r="P70" s="639">
        <v>25</v>
      </c>
      <c r="Q70" s="272">
        <f t="shared" si="9"/>
        <v>100</v>
      </c>
      <c r="R70" s="274" t="str">
        <f t="shared" si="10"/>
        <v>III</v>
      </c>
      <c r="S70" s="246" t="str">
        <f t="shared" si="4"/>
        <v>MEJORABLE</v>
      </c>
      <c r="T70" s="179" t="s">
        <v>13</v>
      </c>
      <c r="U70" s="179" t="s">
        <v>13</v>
      </c>
      <c r="V70" s="179" t="s">
        <v>13</v>
      </c>
      <c r="W70" s="5" t="s">
        <v>1922</v>
      </c>
      <c r="X70" s="183" t="s">
        <v>38</v>
      </c>
    </row>
    <row r="71" spans="3:24" ht="375.75" customHeight="1">
      <c r="C71" s="1450"/>
      <c r="D71" s="1451"/>
      <c r="E71" s="363" t="s">
        <v>6</v>
      </c>
      <c r="F71" s="37" t="s">
        <v>3812</v>
      </c>
      <c r="G71" s="197" t="s">
        <v>33</v>
      </c>
      <c r="H71" s="324" t="s">
        <v>3881</v>
      </c>
      <c r="I71" s="179" t="s">
        <v>11</v>
      </c>
      <c r="J71" s="179" t="s">
        <v>11</v>
      </c>
      <c r="K71" s="179" t="s">
        <v>11</v>
      </c>
      <c r="L71" s="472">
        <v>2</v>
      </c>
      <c r="M71" s="472">
        <v>2</v>
      </c>
      <c r="N71" s="272">
        <f t="shared" si="8"/>
        <v>4</v>
      </c>
      <c r="O71" s="950" t="str">
        <f t="shared" si="1"/>
        <v>BAJO</v>
      </c>
      <c r="P71" s="639">
        <v>25</v>
      </c>
      <c r="Q71" s="272">
        <f t="shared" si="9"/>
        <v>100</v>
      </c>
      <c r="R71" s="274" t="str">
        <f t="shared" si="10"/>
        <v>III</v>
      </c>
      <c r="S71" s="246" t="str">
        <f t="shared" si="4"/>
        <v>MEJORABLE</v>
      </c>
      <c r="T71" s="179" t="s">
        <v>26</v>
      </c>
      <c r="U71" s="179" t="s">
        <v>26</v>
      </c>
      <c r="V71" s="179" t="s">
        <v>175</v>
      </c>
      <c r="W71" s="15" t="s">
        <v>4045</v>
      </c>
      <c r="X71" s="183" t="s">
        <v>1213</v>
      </c>
    </row>
    <row r="72" spans="3:24" ht="168.75" customHeight="1">
      <c r="C72" s="1450"/>
      <c r="D72" s="1451"/>
      <c r="E72" s="363" t="s">
        <v>6</v>
      </c>
      <c r="F72" s="33" t="s">
        <v>180</v>
      </c>
      <c r="G72" s="197" t="s">
        <v>20</v>
      </c>
      <c r="H72" s="179" t="s">
        <v>31</v>
      </c>
      <c r="I72" s="184" t="s">
        <v>11</v>
      </c>
      <c r="J72" s="184" t="s">
        <v>11</v>
      </c>
      <c r="K72" s="184" t="s">
        <v>11</v>
      </c>
      <c r="L72" s="472">
        <v>2</v>
      </c>
      <c r="M72" s="472">
        <v>2</v>
      </c>
      <c r="N72" s="272">
        <f t="shared" si="8"/>
        <v>4</v>
      </c>
      <c r="O72" s="950" t="str">
        <f t="shared" si="1"/>
        <v>BAJO</v>
      </c>
      <c r="P72" s="639">
        <v>100</v>
      </c>
      <c r="Q72" s="272">
        <f t="shared" si="9"/>
        <v>400</v>
      </c>
      <c r="R72" s="274" t="str">
        <f t="shared" si="10"/>
        <v>II</v>
      </c>
      <c r="S72" s="246" t="str">
        <f>IF(Q72&gt;=600,"NO ACEPTABLE",IF(Q72&gt;=150,"ACEPTABLE CON CONTROL ESPECIFICO",IF(Q72&gt;=40,"MEJORABLE",IF(Q72&gt;=20,"ACEPTABLE"))))</f>
        <v>ACEPTABLE CON CONTROL ESPECIFICO</v>
      </c>
      <c r="T72" s="179" t="s">
        <v>13</v>
      </c>
      <c r="U72" s="179" t="s">
        <v>13</v>
      </c>
      <c r="V72" s="179" t="s">
        <v>13</v>
      </c>
      <c r="W72" s="179" t="s">
        <v>4046</v>
      </c>
      <c r="X72" s="183" t="s">
        <v>13</v>
      </c>
    </row>
    <row r="73" spans="3:24" ht="201" customHeight="1">
      <c r="C73" s="1450"/>
      <c r="D73" s="1451"/>
      <c r="E73" s="363" t="s">
        <v>157</v>
      </c>
      <c r="F73" s="197" t="s">
        <v>181</v>
      </c>
      <c r="G73" s="197" t="s">
        <v>81</v>
      </c>
      <c r="H73" s="10" t="s">
        <v>182</v>
      </c>
      <c r="I73" s="198" t="s">
        <v>11</v>
      </c>
      <c r="J73" s="198" t="s">
        <v>11</v>
      </c>
      <c r="K73" s="198" t="s">
        <v>11</v>
      </c>
      <c r="L73" s="472">
        <v>2</v>
      </c>
      <c r="M73" s="472">
        <v>2</v>
      </c>
      <c r="N73" s="272">
        <f t="shared" si="8"/>
        <v>4</v>
      </c>
      <c r="O73" s="950" t="str">
        <f t="shared" si="1"/>
        <v>BAJO</v>
      </c>
      <c r="P73" s="639">
        <v>25</v>
      </c>
      <c r="Q73" s="272">
        <f t="shared" si="9"/>
        <v>100</v>
      </c>
      <c r="R73" s="274" t="str">
        <f t="shared" si="10"/>
        <v>III</v>
      </c>
      <c r="S73" s="246" t="str">
        <f>IF(Q73&gt;=600,"NO ACEPTABLE",IF(Q73&gt;=150,"ACEPTABLE CON CONTROL ESPECIFICO",IF(Q73&gt;=40,"MEJORABLE",IF(Q73&gt;=20,"ACEPTABLE"))))</f>
        <v>MEJORABLE</v>
      </c>
      <c r="T73" s="198" t="s">
        <v>13</v>
      </c>
      <c r="U73" s="198" t="s">
        <v>13</v>
      </c>
      <c r="V73" s="198" t="s">
        <v>13</v>
      </c>
      <c r="W73" s="9" t="s">
        <v>1923</v>
      </c>
      <c r="X73" s="183" t="s">
        <v>13</v>
      </c>
    </row>
    <row r="74" spans="3:24" ht="108.6" thickBot="1">
      <c r="C74" s="1477"/>
      <c r="D74" s="1478"/>
      <c r="E74" s="208" t="s">
        <v>157</v>
      </c>
      <c r="F74" s="153" t="s">
        <v>183</v>
      </c>
      <c r="G74" s="153" t="s">
        <v>81</v>
      </c>
      <c r="H74" s="266" t="s">
        <v>182</v>
      </c>
      <c r="I74" s="154" t="s">
        <v>11</v>
      </c>
      <c r="J74" s="154" t="s">
        <v>11</v>
      </c>
      <c r="K74" s="154" t="s">
        <v>11</v>
      </c>
      <c r="L74" s="646">
        <v>2</v>
      </c>
      <c r="M74" s="646">
        <v>2</v>
      </c>
      <c r="N74" s="539">
        <f t="shared" si="8"/>
        <v>4</v>
      </c>
      <c r="O74" s="957" t="str">
        <f t="shared" si="1"/>
        <v>BAJO</v>
      </c>
      <c r="P74" s="953">
        <v>25</v>
      </c>
      <c r="Q74" s="539">
        <f t="shared" si="9"/>
        <v>100</v>
      </c>
      <c r="R74" s="541" t="str">
        <f t="shared" si="10"/>
        <v>III</v>
      </c>
      <c r="S74" s="269" t="str">
        <f>IF(Q74&gt;=600,"NO ACEPTABLE",IF(Q74&gt;=150,"ACEPTABLE CON CONTROL ESPECIFICO",IF(Q74&gt;=40,"MEJORABLE",IF(Q74&gt;=20,"ACEPTABLE"))))</f>
        <v>MEJORABLE</v>
      </c>
      <c r="T74" s="154" t="s">
        <v>13</v>
      </c>
      <c r="U74" s="154" t="s">
        <v>13</v>
      </c>
      <c r="V74" s="154" t="s">
        <v>13</v>
      </c>
      <c r="W74" s="270" t="s">
        <v>1924</v>
      </c>
      <c r="X74" s="212" t="s">
        <v>13</v>
      </c>
    </row>
    <row r="75" spans="3:24">
      <c r="X75" s="169"/>
    </row>
    <row r="76" spans="3:24">
      <c r="X76" s="169"/>
    </row>
    <row r="77" spans="3:24">
      <c r="X77" s="169"/>
    </row>
    <row r="78" spans="3:24">
      <c r="X78" s="169"/>
    </row>
    <row r="79" spans="3:24">
      <c r="X79" s="169"/>
    </row>
    <row r="80" spans="3:24">
      <c r="X80" s="169"/>
    </row>
    <row r="81" spans="24:24">
      <c r="X81" s="169"/>
    </row>
    <row r="82" spans="24:24">
      <c r="X82" s="169"/>
    </row>
    <row r="83" spans="24:24">
      <c r="X83" s="169"/>
    </row>
    <row r="84" spans="24:24">
      <c r="X84" s="169"/>
    </row>
    <row r="85" spans="24:24">
      <c r="X85" s="169"/>
    </row>
    <row r="86" spans="24:24">
      <c r="X86" s="169"/>
    </row>
  </sheetData>
  <mergeCells count="27">
    <mergeCell ref="C11:C28"/>
    <mergeCell ref="D11:D22"/>
    <mergeCell ref="E11:E22"/>
    <mergeCell ref="D23:D28"/>
    <mergeCell ref="E23:E28"/>
    <mergeCell ref="C58:D74"/>
    <mergeCell ref="C29:C35"/>
    <mergeCell ref="E29:E31"/>
    <mergeCell ref="E32:E35"/>
    <mergeCell ref="C36:D52"/>
    <mergeCell ref="D29:D35"/>
    <mergeCell ref="C3:C6"/>
    <mergeCell ref="D3:V4"/>
    <mergeCell ref="I9:K9"/>
    <mergeCell ref="L9:R9"/>
    <mergeCell ref="T9:X9"/>
    <mergeCell ref="X3:X6"/>
    <mergeCell ref="D5:V6"/>
    <mergeCell ref="U7:V7"/>
    <mergeCell ref="C8:D8"/>
    <mergeCell ref="E8:X8"/>
    <mergeCell ref="C9:C10"/>
    <mergeCell ref="D9:D10"/>
    <mergeCell ref="E9:E10"/>
    <mergeCell ref="W7:X7"/>
    <mergeCell ref="F9:G9"/>
    <mergeCell ref="H9:H10"/>
  </mergeCells>
  <conditionalFormatting sqref="S12:S33 S35:S52 S58:S74">
    <cfRule type="containsText" dxfId="1295" priority="31" stopIfTrue="1" operator="containsText" text="MEJORABLE">
      <formula>NOT(ISERROR(SEARCH("MEJORABLE",S12)))</formula>
    </cfRule>
    <cfRule type="containsText" dxfId="1294" priority="32" stopIfTrue="1" operator="containsText" text="ACEPTABLE CON CONTROL ESPECIFICO">
      <formula>NOT(ISERROR(SEARCH("ACEPTABLE CON CONTROL ESPECIFICO",S12)))</formula>
    </cfRule>
    <cfRule type="containsText" dxfId="1293" priority="33" stopIfTrue="1" operator="containsText" text="NO ACEPTABLE">
      <formula>NOT(ISERROR(SEARCH("NO ACEPTABLE",S12)))</formula>
    </cfRule>
  </conditionalFormatting>
  <conditionalFormatting sqref="S34">
    <cfRule type="containsText" dxfId="1292" priority="13" stopIfTrue="1" operator="containsText" text="MEJORABLE">
      <formula>NOT(ISERROR(SEARCH("MEJORABLE",S34)))</formula>
    </cfRule>
    <cfRule type="containsText" dxfId="1291" priority="14" stopIfTrue="1" operator="containsText" text="ACEPTABLE CON CONTROL ESPECIFICO">
      <formula>NOT(ISERROR(SEARCH("ACEPTABLE CON CONTROL ESPECIFICO",S34)))</formula>
    </cfRule>
    <cfRule type="containsText" dxfId="1290" priority="15" stopIfTrue="1" operator="containsText" text="NO ACEPTABLE">
      <formula>NOT(ISERROR(SEARCH("NO ACEPTABLE",S34)))</formula>
    </cfRule>
  </conditionalFormatting>
  <conditionalFormatting sqref="S53:S57">
    <cfRule type="containsText" dxfId="1289" priority="4" stopIfTrue="1" operator="containsText" text="MEJORABLE">
      <formula>NOT(ISERROR(SEARCH("MEJORABLE",S53)))</formula>
    </cfRule>
    <cfRule type="containsText" dxfId="1288" priority="5" stopIfTrue="1" operator="containsText" text="ACEPTABLE CON CONTROL ESPECIFICO">
      <formula>NOT(ISERROR(SEARCH("ACEPTABLE CON CONTROL ESPECIFICO",S53)))</formula>
    </cfRule>
    <cfRule type="containsText" dxfId="1287" priority="6" stopIfTrue="1" operator="containsText" text="NO ACEPTABLE">
      <formula>NOT(ISERROR(SEARCH("NO ACEPTABLE",S53)))</formula>
    </cfRule>
  </conditionalFormatting>
  <conditionalFormatting sqref="S11">
    <cfRule type="containsText" dxfId="1286" priority="1" stopIfTrue="1" operator="containsText" text="MEJORABLE">
      <formula>NOT(ISERROR(SEARCH("MEJORABLE",S11)))</formula>
    </cfRule>
    <cfRule type="containsText" dxfId="1285" priority="2" stopIfTrue="1" operator="containsText" text="ACEPTABLE CON CONTROL ESPECIFICO">
      <formula>NOT(ISERROR(SEARCH("ACEPTABLE CON CONTROL ESPECIFICO",S11)))</formula>
    </cfRule>
    <cfRule type="containsText" dxfId="1284" priority="3" stopIfTrue="1" operator="containsText" text="NO ACEPTABLE">
      <formula>NOT(ISERROR(SEARCH("NO ACEPTABLE",S11)))</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900-000000000000}">
          <x14:formula1>
            <xm:f>'G. NIVEL DE CONSECUENCIA'!$D$10:$D$13</xm:f>
          </x14:formula1>
          <xm:sqref>P11:P74</xm:sqref>
        </x14:dataValidation>
        <x14:dataValidation type="list" allowBlank="1" showInputMessage="1" showErrorMessage="1" promptTitle="NE" prompt="4 = Continua_x000a_3 = Frecuente_x000a_2 = Ocasional_x000a_1 = Esporádica" xr:uid="{00000000-0002-0000-3900-000001000000}">
          <x14:formula1>
            <xm:f>'D. NIVEL DE EXPOSICIÓN'!$D$8:$D$15</xm:f>
          </x14:formula1>
          <xm:sqref>M11:M74</xm:sqref>
        </x14:dataValidation>
        <x14:dataValidation type="list" allowBlank="1" showInputMessage="1" showErrorMessage="1" prompt="10 = Muy Alto_x000a_6 = Alto_x000a_2 = Medio_x000a_0 = Bajo" xr:uid="{00000000-0002-0000-3900-000002000000}">
          <x14:formula1>
            <xm:f>'C. NIVEL DE DEFICIENCIA'!$C$8:$C$17</xm:f>
          </x14:formula1>
          <xm:sqref>L11:L74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2"/>
  <dimension ref="C2:X76"/>
  <sheetViews>
    <sheetView view="pageBreakPreview" zoomScale="40" zoomScaleNormal="122" zoomScaleSheetLayoutView="40" workbookViewId="0">
      <selection activeCell="F11" sqref="F11"/>
    </sheetView>
  </sheetViews>
  <sheetFormatPr baseColWidth="10" defaultColWidth="11.44140625" defaultRowHeight="14.4"/>
  <cols>
    <col min="1" max="2" width="11.44140625" style="169"/>
    <col min="3" max="3" width="40.6640625" style="169" customWidth="1"/>
    <col min="4" max="4" width="30.44140625" style="169" customWidth="1"/>
    <col min="5" max="5" width="26" style="169" customWidth="1"/>
    <col min="6" max="6" width="46.109375" style="169" customWidth="1"/>
    <col min="7" max="7" width="50.6640625" style="169" customWidth="1"/>
    <col min="8" max="8" width="38.44140625" style="169" customWidth="1"/>
    <col min="9" max="9" width="28.44140625" style="169" customWidth="1"/>
    <col min="10" max="10" width="29.109375" style="169" customWidth="1"/>
    <col min="11" max="11" width="50.109375" style="169" customWidth="1"/>
    <col min="12" max="12" width="32.33203125" style="169" customWidth="1"/>
    <col min="13" max="13" width="28.6640625" style="169" customWidth="1"/>
    <col min="14" max="14" width="32.6640625" style="169" customWidth="1"/>
    <col min="15" max="15" width="27.33203125" style="169" customWidth="1"/>
    <col min="16" max="16" width="20" style="169" customWidth="1"/>
    <col min="17" max="17" width="22.6640625" style="169" customWidth="1"/>
    <col min="18" max="18" width="25.44140625" style="169" customWidth="1"/>
    <col min="19" max="19" width="51.44140625" style="169" customWidth="1"/>
    <col min="20" max="20" width="34.6640625" style="169" customWidth="1"/>
    <col min="21" max="21" width="46.6640625" style="169" customWidth="1"/>
    <col min="22" max="22" width="42.109375" style="169" customWidth="1"/>
    <col min="23" max="23" width="132.44140625" style="169" customWidth="1"/>
    <col min="24" max="24" width="55.44140625" style="238" customWidth="1"/>
    <col min="25" max="16384" width="11.44140625" style="169"/>
  </cols>
  <sheetData>
    <row r="2" spans="3:24" ht="66" customHeight="1" thickBot="1"/>
    <row r="3" spans="3:24" ht="56.4"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75" customHeight="1">
      <c r="C4" s="1414"/>
      <c r="D4" s="1418"/>
      <c r="E4" s="1418"/>
      <c r="F4" s="1418"/>
      <c r="G4" s="1418"/>
      <c r="H4" s="1418"/>
      <c r="I4" s="1418"/>
      <c r="J4" s="1418"/>
      <c r="K4" s="1418"/>
      <c r="L4" s="1418"/>
      <c r="M4" s="1418"/>
      <c r="N4" s="1418"/>
      <c r="O4" s="1418"/>
      <c r="P4" s="1418"/>
      <c r="Q4" s="1418"/>
      <c r="R4" s="1418"/>
      <c r="S4" s="1418"/>
      <c r="T4" s="1418"/>
      <c r="U4" s="1418"/>
      <c r="V4" s="1418"/>
      <c r="W4" s="322" t="s">
        <v>1876</v>
      </c>
      <c r="X4" s="1420"/>
    </row>
    <row r="5" spans="3:24" ht="27.75" customHeight="1">
      <c r="C5" s="1414"/>
      <c r="D5" s="1494" t="s">
        <v>4346</v>
      </c>
      <c r="E5" s="1494"/>
      <c r="F5" s="1494"/>
      <c r="G5" s="1494"/>
      <c r="H5" s="1494"/>
      <c r="I5" s="1494"/>
      <c r="J5" s="1494"/>
      <c r="K5" s="1494"/>
      <c r="L5" s="1494"/>
      <c r="M5" s="1494"/>
      <c r="N5" s="1494"/>
      <c r="O5" s="1494"/>
      <c r="P5" s="1494"/>
      <c r="Q5" s="1494"/>
      <c r="R5" s="1494"/>
      <c r="S5" s="1494"/>
      <c r="T5" s="1494"/>
      <c r="U5" s="1494"/>
      <c r="V5" s="1494"/>
      <c r="W5" s="322" t="s">
        <v>1875</v>
      </c>
      <c r="X5" s="1420"/>
    </row>
    <row r="6" spans="3:24" ht="48.75" customHeight="1">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205">
        <v>45114</v>
      </c>
      <c r="N7" s="735">
        <v>45470</v>
      </c>
      <c r="O7" s="190"/>
      <c r="P7" s="190"/>
      <c r="Q7" s="190"/>
      <c r="R7" s="190"/>
      <c r="S7" s="187"/>
      <c r="T7" s="249"/>
      <c r="U7" s="1405"/>
      <c r="V7" s="1405"/>
      <c r="W7" s="1406"/>
      <c r="X7" s="1407"/>
    </row>
    <row r="8" spans="3:24" ht="45">
      <c r="C8" s="1408" t="s">
        <v>128</v>
      </c>
      <c r="D8" s="1409"/>
      <c r="E8" s="1487" t="s">
        <v>2219</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3916</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639">
        <v>2</v>
      </c>
      <c r="M12" s="472">
        <v>4</v>
      </c>
      <c r="N12" s="272">
        <f t="shared" ref="N12:N76" si="0">+L12*M12</f>
        <v>8</v>
      </c>
      <c r="O12" s="950" t="str">
        <f t="shared" ref="O12:O75" si="1">IF(N12&gt;=24,"MUY ALTO",IF(N12&gt;=10,"ALTO",IF(N12&gt;=6,"MEDIO","BAJO")))</f>
        <v>MEDIO</v>
      </c>
      <c r="P12" s="639">
        <v>25</v>
      </c>
      <c r="Q12" s="272">
        <f t="shared" ref="Q12:Q76" si="2">+N12*P12</f>
        <v>200</v>
      </c>
      <c r="R12" s="274" t="str">
        <f t="shared" ref="R12:R76"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4055</v>
      </c>
      <c r="X12" s="202" t="s">
        <v>13</v>
      </c>
    </row>
    <row r="13" spans="3:24" ht="135">
      <c r="C13" s="1491"/>
      <c r="D13" s="1492"/>
      <c r="E13" s="1440"/>
      <c r="F13" s="10" t="s">
        <v>435</v>
      </c>
      <c r="G13" s="197" t="s">
        <v>8</v>
      </c>
      <c r="H13" s="201" t="s">
        <v>434</v>
      </c>
      <c r="I13" s="198" t="s">
        <v>436</v>
      </c>
      <c r="J13" s="198" t="s">
        <v>10</v>
      </c>
      <c r="K13" s="198" t="s">
        <v>369</v>
      </c>
      <c r="L13" s="639">
        <v>2</v>
      </c>
      <c r="M13" s="472">
        <v>4</v>
      </c>
      <c r="N13" s="272">
        <f t="shared" si="0"/>
        <v>8</v>
      </c>
      <c r="O13" s="950" t="str">
        <f t="shared" si="1"/>
        <v>MEDIO</v>
      </c>
      <c r="P13" s="639">
        <v>25</v>
      </c>
      <c r="Q13" s="272">
        <f t="shared" si="2"/>
        <v>200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639">
        <v>2</v>
      </c>
      <c r="M14" s="472">
        <v>4</v>
      </c>
      <c r="N14" s="272">
        <f>+L14*M14</f>
        <v>8</v>
      </c>
      <c r="O14" s="950" t="str">
        <f t="shared" si="1"/>
        <v>MEDIO</v>
      </c>
      <c r="P14" s="639">
        <v>25</v>
      </c>
      <c r="Q14" s="272">
        <f>+N14*P14</f>
        <v>200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3942</v>
      </c>
      <c r="X14" s="202" t="s">
        <v>13</v>
      </c>
    </row>
    <row r="15" spans="3:24" ht="135">
      <c r="C15" s="1491"/>
      <c r="D15" s="1492"/>
      <c r="E15" s="1440"/>
      <c r="F15" s="10" t="s">
        <v>454</v>
      </c>
      <c r="G15" s="197" t="s">
        <v>8</v>
      </c>
      <c r="H15" s="201" t="s">
        <v>453</v>
      </c>
      <c r="I15" s="198" t="s">
        <v>11</v>
      </c>
      <c r="J15" s="198" t="s">
        <v>455</v>
      </c>
      <c r="K15" s="198" t="s">
        <v>369</v>
      </c>
      <c r="L15" s="639">
        <v>2</v>
      </c>
      <c r="M15" s="472">
        <v>4</v>
      </c>
      <c r="N15" s="272">
        <f>+L15*M15</f>
        <v>8</v>
      </c>
      <c r="O15" s="950" t="str">
        <f t="shared" si="1"/>
        <v>MEDIO</v>
      </c>
      <c r="P15" s="639">
        <v>25</v>
      </c>
      <c r="Q15" s="272">
        <f>+N15*P15</f>
        <v>200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4058</v>
      </c>
      <c r="X15" s="203" t="s">
        <v>13</v>
      </c>
    </row>
    <row r="16" spans="3:24" ht="219" customHeight="1">
      <c r="C16" s="1491"/>
      <c r="D16" s="1492"/>
      <c r="E16" s="1440"/>
      <c r="F16" s="10" t="s">
        <v>380</v>
      </c>
      <c r="G16" s="197" t="s">
        <v>17</v>
      </c>
      <c r="H16" s="201" t="s">
        <v>18</v>
      </c>
      <c r="I16" s="198" t="s">
        <v>45</v>
      </c>
      <c r="J16" s="198" t="s">
        <v>44</v>
      </c>
      <c r="K16" s="198" t="s">
        <v>11</v>
      </c>
      <c r="L16" s="639">
        <v>2</v>
      </c>
      <c r="M16" s="639">
        <v>2</v>
      </c>
      <c r="N16" s="272">
        <f t="shared" si="0"/>
        <v>4</v>
      </c>
      <c r="O16" s="950" t="str">
        <f t="shared" si="1"/>
        <v>BAJO</v>
      </c>
      <c r="P16" s="639">
        <v>25</v>
      </c>
      <c r="Q16" s="272">
        <f t="shared" si="2"/>
        <v>100</v>
      </c>
      <c r="R16" s="274" t="str">
        <f t="shared" si="3"/>
        <v>III</v>
      </c>
      <c r="S16" s="246" t="str">
        <f t="shared" ref="S16:S73" si="4">IF(Q16&gt;=600,"NO ACEPTABLE",IF(Q16&gt;=150,"ACEPTABLE CON CONTROL ESPECIFICO",IF(Q16&gt;=40,"MEJORABLE",IF(Q16&gt;=20,"ACEPTABLE"))))</f>
        <v>MEJORABLE</v>
      </c>
      <c r="T16" s="65" t="s">
        <v>13</v>
      </c>
      <c r="U16" s="198" t="s">
        <v>14</v>
      </c>
      <c r="V16" s="195" t="s">
        <v>14</v>
      </c>
      <c r="W16" s="9" t="s">
        <v>1879</v>
      </c>
      <c r="X16" s="202" t="s">
        <v>13</v>
      </c>
    </row>
    <row r="17" spans="3:24" ht="135" customHeight="1">
      <c r="C17" s="1491"/>
      <c r="D17" s="1492"/>
      <c r="E17" s="1440"/>
      <c r="F17" s="64" t="s">
        <v>439</v>
      </c>
      <c r="G17" s="197" t="s">
        <v>20</v>
      </c>
      <c r="H17" s="199" t="s">
        <v>440</v>
      </c>
      <c r="I17" s="196" t="s">
        <v>11</v>
      </c>
      <c r="J17" s="196" t="s">
        <v>11</v>
      </c>
      <c r="K17" s="196" t="s">
        <v>11</v>
      </c>
      <c r="L17" s="639">
        <v>6</v>
      </c>
      <c r="M17" s="639">
        <v>2</v>
      </c>
      <c r="N17" s="272">
        <f t="shared" si="0"/>
        <v>12</v>
      </c>
      <c r="O17" s="950" t="str">
        <f t="shared" si="1"/>
        <v>ALTO</v>
      </c>
      <c r="P17" s="639">
        <v>25</v>
      </c>
      <c r="Q17" s="272">
        <f t="shared" si="2"/>
        <v>300</v>
      </c>
      <c r="R17" s="274" t="str">
        <f t="shared" si="3"/>
        <v>II</v>
      </c>
      <c r="S17" s="246" t="str">
        <f t="shared" si="4"/>
        <v>ACEPTABLE CON CONTROL ESPECIFICO</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639">
        <v>6</v>
      </c>
      <c r="M18" s="639">
        <v>2</v>
      </c>
      <c r="N18" s="272">
        <f t="shared" si="0"/>
        <v>12</v>
      </c>
      <c r="O18" s="950" t="str">
        <f t="shared" si="1"/>
        <v>ALTO</v>
      </c>
      <c r="P18" s="639">
        <v>25</v>
      </c>
      <c r="Q18" s="272">
        <f t="shared" si="2"/>
        <v>300</v>
      </c>
      <c r="R18" s="274" t="str">
        <f t="shared" si="3"/>
        <v>II</v>
      </c>
      <c r="S18" s="246" t="str">
        <f t="shared" si="4"/>
        <v>ACEPTABLE CON CONTROL ESPECIFICO</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639">
        <v>2</v>
      </c>
      <c r="M19" s="639">
        <v>2</v>
      </c>
      <c r="N19" s="272">
        <f t="shared" si="0"/>
        <v>4</v>
      </c>
      <c r="O19" s="950" t="str">
        <f t="shared" si="1"/>
        <v>BAJO</v>
      </c>
      <c r="P19" s="639">
        <v>25</v>
      </c>
      <c r="Q19" s="272">
        <f t="shared" si="2"/>
        <v>100</v>
      </c>
      <c r="R19" s="2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639">
        <v>2</v>
      </c>
      <c r="M20" s="639">
        <v>2</v>
      </c>
      <c r="N20" s="272">
        <f t="shared" si="0"/>
        <v>4</v>
      </c>
      <c r="O20" s="950" t="str">
        <f t="shared" si="1"/>
        <v>BAJO</v>
      </c>
      <c r="P20" s="639">
        <v>25</v>
      </c>
      <c r="Q20" s="272">
        <f t="shared" si="2"/>
        <v>100</v>
      </c>
      <c r="R20" s="274" t="str">
        <f t="shared" si="3"/>
        <v>III</v>
      </c>
      <c r="S20" s="246" t="str">
        <f t="shared" si="4"/>
        <v>MEJORABLE</v>
      </c>
      <c r="T20" s="198" t="s">
        <v>437</v>
      </c>
      <c r="U20" s="198" t="s">
        <v>437</v>
      </c>
      <c r="V20" s="198" t="s">
        <v>1326</v>
      </c>
      <c r="W20" s="198" t="s">
        <v>1883</v>
      </c>
      <c r="X20" s="203" t="s">
        <v>13</v>
      </c>
    </row>
    <row r="21" spans="3:24" ht="81">
      <c r="C21" s="1491"/>
      <c r="D21" s="1492"/>
      <c r="E21" s="1440"/>
      <c r="F21" s="64" t="s">
        <v>448</v>
      </c>
      <c r="G21" s="197" t="s">
        <v>20</v>
      </c>
      <c r="H21" s="199" t="s">
        <v>449</v>
      </c>
      <c r="I21" s="196" t="s">
        <v>11</v>
      </c>
      <c r="J21" s="196" t="s">
        <v>11</v>
      </c>
      <c r="K21" s="196" t="s">
        <v>11</v>
      </c>
      <c r="L21" s="639">
        <v>2</v>
      </c>
      <c r="M21" s="639">
        <v>2</v>
      </c>
      <c r="N21" s="272">
        <f t="shared" si="0"/>
        <v>4</v>
      </c>
      <c r="O21" s="950" t="str">
        <f t="shared" si="1"/>
        <v>BAJO</v>
      </c>
      <c r="P21" s="639">
        <v>25</v>
      </c>
      <c r="Q21" s="272">
        <f t="shared" si="2"/>
        <v>100</v>
      </c>
      <c r="R21" s="274" t="str">
        <f t="shared" si="3"/>
        <v>III</v>
      </c>
      <c r="S21" s="246" t="str">
        <f t="shared" si="4"/>
        <v>MEJORABLE</v>
      </c>
      <c r="T21" s="198" t="s">
        <v>13</v>
      </c>
      <c r="U21" s="198" t="s">
        <v>450</v>
      </c>
      <c r="V21" s="198" t="s">
        <v>451</v>
      </c>
      <c r="W21" s="198" t="s">
        <v>1884</v>
      </c>
      <c r="X21" s="203" t="s">
        <v>14</v>
      </c>
    </row>
    <row r="22" spans="3:24" ht="188.25" customHeight="1">
      <c r="C22" s="1491"/>
      <c r="D22" s="1492"/>
      <c r="E22" s="1440"/>
      <c r="F22" s="188" t="s">
        <v>457</v>
      </c>
      <c r="G22" s="197" t="s">
        <v>20</v>
      </c>
      <c r="H22" s="179" t="s">
        <v>326</v>
      </c>
      <c r="I22" s="5" t="s">
        <v>11</v>
      </c>
      <c r="J22" s="5" t="s">
        <v>1328</v>
      </c>
      <c r="K22" s="5" t="s">
        <v>1329</v>
      </c>
      <c r="L22" s="639">
        <v>2</v>
      </c>
      <c r="M22" s="639">
        <v>2</v>
      </c>
      <c r="N22" s="272">
        <f t="shared" si="0"/>
        <v>4</v>
      </c>
      <c r="O22" s="950" t="str">
        <f t="shared" si="1"/>
        <v>BAJO</v>
      </c>
      <c r="P22" s="639">
        <v>25</v>
      </c>
      <c r="Q22" s="272">
        <f t="shared" si="2"/>
        <v>100</v>
      </c>
      <c r="R22" s="274" t="str">
        <f t="shared" si="3"/>
        <v>III</v>
      </c>
      <c r="S22" s="246" t="str">
        <f t="shared" si="4"/>
        <v>MEJORABLE</v>
      </c>
      <c r="T22" s="180" t="s">
        <v>13</v>
      </c>
      <c r="U22" s="179" t="s">
        <v>13</v>
      </c>
      <c r="V22" s="179" t="s">
        <v>13</v>
      </c>
      <c r="W22" s="179" t="s">
        <v>1885</v>
      </c>
      <c r="X22" s="183" t="s">
        <v>13</v>
      </c>
    </row>
    <row r="23" spans="3:24" ht="305.25" customHeight="1">
      <c r="C23" s="1491"/>
      <c r="D23" s="1493" t="s">
        <v>3886</v>
      </c>
      <c r="E23" s="684" t="s">
        <v>6</v>
      </c>
      <c r="F23" s="11" t="s">
        <v>458</v>
      </c>
      <c r="G23" s="197" t="s">
        <v>8</v>
      </c>
      <c r="H23" s="194" t="s">
        <v>368</v>
      </c>
      <c r="I23" s="198" t="s">
        <v>10</v>
      </c>
      <c r="J23" s="198" t="s">
        <v>432</v>
      </c>
      <c r="K23" s="198" t="s">
        <v>369</v>
      </c>
      <c r="L23" s="639">
        <v>2</v>
      </c>
      <c r="M23" s="639">
        <v>4</v>
      </c>
      <c r="N23" s="272">
        <f t="shared" si="0"/>
        <v>8</v>
      </c>
      <c r="O23" s="950" t="str">
        <f t="shared" si="1"/>
        <v>MEDIO</v>
      </c>
      <c r="P23" s="639">
        <v>25</v>
      </c>
      <c r="Q23" s="272">
        <f t="shared" si="2"/>
        <v>200</v>
      </c>
      <c r="R23" s="274" t="str">
        <f t="shared" si="3"/>
        <v>II</v>
      </c>
      <c r="S23" s="246" t="str">
        <f t="shared" si="4"/>
        <v>ACEPTABLE CON CONTROL ESPECIFICO</v>
      </c>
      <c r="T23" s="198" t="s">
        <v>13</v>
      </c>
      <c r="U23" s="198" t="s">
        <v>14</v>
      </c>
      <c r="V23" s="198" t="s">
        <v>14</v>
      </c>
      <c r="W23" s="9" t="s">
        <v>1887</v>
      </c>
      <c r="X23" s="203" t="s">
        <v>13</v>
      </c>
    </row>
    <row r="24" spans="3:24" ht="296.25" customHeight="1">
      <c r="C24" s="1491"/>
      <c r="D24" s="1493"/>
      <c r="E24" s="1440" t="s">
        <v>6</v>
      </c>
      <c r="F24" s="10" t="s">
        <v>459</v>
      </c>
      <c r="G24" s="197" t="s">
        <v>8</v>
      </c>
      <c r="H24" s="201" t="s">
        <v>434</v>
      </c>
      <c r="I24" s="198" t="s">
        <v>10</v>
      </c>
      <c r="J24" s="198" t="s">
        <v>11</v>
      </c>
      <c r="K24" s="198" t="s">
        <v>369</v>
      </c>
      <c r="L24" s="639">
        <v>2</v>
      </c>
      <c r="M24" s="639">
        <v>4</v>
      </c>
      <c r="N24" s="272">
        <f t="shared" si="0"/>
        <v>8</v>
      </c>
      <c r="O24" s="950" t="str">
        <f t="shared" si="1"/>
        <v>MEDIO</v>
      </c>
      <c r="P24" s="639">
        <v>25</v>
      </c>
      <c r="Q24" s="272">
        <f t="shared" si="2"/>
        <v>200</v>
      </c>
      <c r="R24" s="274" t="str">
        <f t="shared" si="3"/>
        <v>II</v>
      </c>
      <c r="S24" s="246" t="str">
        <f t="shared" si="4"/>
        <v>ACEPTABLE CON CONTROL ESPECIFICO</v>
      </c>
      <c r="T24" s="198" t="s">
        <v>14</v>
      </c>
      <c r="U24" s="198" t="s">
        <v>14</v>
      </c>
      <c r="V24" s="198" t="s">
        <v>14</v>
      </c>
      <c r="W24" s="9" t="s">
        <v>4059</v>
      </c>
      <c r="X24" s="202" t="s">
        <v>13</v>
      </c>
    </row>
    <row r="25" spans="3:24" ht="250.5" customHeight="1">
      <c r="C25" s="1491"/>
      <c r="D25" s="1493"/>
      <c r="E25" s="1440"/>
      <c r="F25" s="11" t="s">
        <v>460</v>
      </c>
      <c r="G25" s="197" t="s">
        <v>8</v>
      </c>
      <c r="H25" s="194" t="s">
        <v>461</v>
      </c>
      <c r="I25" s="198" t="s">
        <v>10</v>
      </c>
      <c r="J25" s="198" t="s">
        <v>11</v>
      </c>
      <c r="K25" s="198" t="s">
        <v>369</v>
      </c>
      <c r="L25" s="639">
        <v>2</v>
      </c>
      <c r="M25" s="639">
        <v>4</v>
      </c>
      <c r="N25" s="272">
        <f t="shared" si="0"/>
        <v>8</v>
      </c>
      <c r="O25" s="950" t="str">
        <f t="shared" si="1"/>
        <v>MEDIO</v>
      </c>
      <c r="P25" s="639">
        <v>25</v>
      </c>
      <c r="Q25" s="272">
        <f t="shared" si="2"/>
        <v>200</v>
      </c>
      <c r="R25" s="274" t="str">
        <f t="shared" si="3"/>
        <v>II</v>
      </c>
      <c r="S25" s="246" t="str">
        <f t="shared" si="4"/>
        <v>ACEPTABLE CON CONTROL ESPECIFICO</v>
      </c>
      <c r="T25" s="198" t="s">
        <v>14</v>
      </c>
      <c r="U25" s="198" t="s">
        <v>14</v>
      </c>
      <c r="V25" s="198" t="s">
        <v>14</v>
      </c>
      <c r="W25" s="9" t="s">
        <v>4056</v>
      </c>
      <c r="X25" s="202" t="s">
        <v>13</v>
      </c>
    </row>
    <row r="26" spans="3:24" ht="279" customHeight="1">
      <c r="C26" s="1491"/>
      <c r="D26" s="1493"/>
      <c r="E26" s="1440"/>
      <c r="F26" s="10" t="s">
        <v>380</v>
      </c>
      <c r="G26" s="197" t="s">
        <v>17</v>
      </c>
      <c r="H26" s="201" t="s">
        <v>18</v>
      </c>
      <c r="I26" s="198" t="s">
        <v>45</v>
      </c>
      <c r="J26" s="198" t="s">
        <v>44</v>
      </c>
      <c r="K26" s="198" t="s">
        <v>11</v>
      </c>
      <c r="L26" s="639">
        <v>2</v>
      </c>
      <c r="M26" s="639">
        <v>2</v>
      </c>
      <c r="N26" s="272">
        <f t="shared" si="0"/>
        <v>4</v>
      </c>
      <c r="O26" s="950" t="str">
        <f t="shared" si="1"/>
        <v>BAJO</v>
      </c>
      <c r="P26" s="639">
        <v>25</v>
      </c>
      <c r="Q26" s="272">
        <f t="shared" si="2"/>
        <v>100</v>
      </c>
      <c r="R26" s="274" t="str">
        <f t="shared" si="3"/>
        <v>III</v>
      </c>
      <c r="S26" s="246" t="str">
        <f t="shared" si="4"/>
        <v>MEJORABLE</v>
      </c>
      <c r="T26" s="65" t="s">
        <v>13</v>
      </c>
      <c r="U26" s="198" t="s">
        <v>14</v>
      </c>
      <c r="V26" s="195" t="s">
        <v>14</v>
      </c>
      <c r="W26" s="9" t="s">
        <v>1888</v>
      </c>
      <c r="X26" s="202" t="s">
        <v>13</v>
      </c>
    </row>
    <row r="27" spans="3:24" ht="339.75" customHeight="1">
      <c r="C27" s="1491"/>
      <c r="D27" s="1493"/>
      <c r="E27" s="1440"/>
      <c r="F27" s="192" t="s">
        <v>445</v>
      </c>
      <c r="G27" s="197" t="s">
        <v>20</v>
      </c>
      <c r="H27" s="201" t="s">
        <v>387</v>
      </c>
      <c r="I27" s="198" t="s">
        <v>446</v>
      </c>
      <c r="J27" s="198" t="s">
        <v>11</v>
      </c>
      <c r="K27" s="198" t="s">
        <v>11</v>
      </c>
      <c r="L27" s="639">
        <v>2</v>
      </c>
      <c r="M27" s="639">
        <v>2</v>
      </c>
      <c r="N27" s="272">
        <f t="shared" si="0"/>
        <v>4</v>
      </c>
      <c r="O27" s="950" t="str">
        <f t="shared" si="1"/>
        <v>BAJO</v>
      </c>
      <c r="P27" s="639">
        <v>25</v>
      </c>
      <c r="Q27" s="272">
        <f t="shared" si="2"/>
        <v>100</v>
      </c>
      <c r="R27" s="274" t="str">
        <f t="shared" si="3"/>
        <v>III</v>
      </c>
      <c r="S27" s="246" t="str">
        <f t="shared" si="4"/>
        <v>MEJORABLE</v>
      </c>
      <c r="T27" s="198" t="s">
        <v>14</v>
      </c>
      <c r="U27" s="198" t="s">
        <v>14</v>
      </c>
      <c r="V27" s="198" t="s">
        <v>447</v>
      </c>
      <c r="W27" s="9" t="s">
        <v>1889</v>
      </c>
      <c r="X27" s="203" t="s">
        <v>13</v>
      </c>
    </row>
    <row r="28" spans="3:24" ht="244.5" customHeight="1">
      <c r="C28" s="1491"/>
      <c r="D28" s="1493"/>
      <c r="E28" s="1440"/>
      <c r="F28" s="11" t="s">
        <v>462</v>
      </c>
      <c r="G28" s="197" t="s">
        <v>8</v>
      </c>
      <c r="H28" s="194" t="s">
        <v>368</v>
      </c>
      <c r="I28" s="198" t="s">
        <v>10</v>
      </c>
      <c r="J28" s="198" t="s">
        <v>11</v>
      </c>
      <c r="K28" s="198" t="s">
        <v>369</v>
      </c>
      <c r="L28" s="639">
        <v>2</v>
      </c>
      <c r="M28" s="639">
        <v>4</v>
      </c>
      <c r="N28" s="272">
        <f t="shared" si="0"/>
        <v>8</v>
      </c>
      <c r="O28" s="950" t="str">
        <f t="shared" si="1"/>
        <v>MEDIO</v>
      </c>
      <c r="P28" s="639">
        <v>25</v>
      </c>
      <c r="Q28" s="272">
        <f t="shared" si="2"/>
        <v>200</v>
      </c>
      <c r="R28" s="274" t="str">
        <f t="shared" si="3"/>
        <v>II</v>
      </c>
      <c r="S28" s="246" t="str">
        <f t="shared" si="4"/>
        <v>ACEPTABLE CON CONTROL ESPECIFICO</v>
      </c>
      <c r="T28" s="198" t="s">
        <v>13</v>
      </c>
      <c r="U28" s="198" t="s">
        <v>14</v>
      </c>
      <c r="V28" s="198" t="s">
        <v>14</v>
      </c>
      <c r="W28" s="9" t="s">
        <v>1890</v>
      </c>
      <c r="X28" s="203" t="s">
        <v>13</v>
      </c>
    </row>
    <row r="29" spans="3:24" ht="249.75" customHeight="1">
      <c r="C29" s="1441" t="s">
        <v>78</v>
      </c>
      <c r="D29" s="1597" t="s">
        <v>4050</v>
      </c>
      <c r="E29" s="1440" t="s">
        <v>6</v>
      </c>
      <c r="F29" s="11" t="s">
        <v>463</v>
      </c>
      <c r="G29" s="197" t="s">
        <v>8</v>
      </c>
      <c r="H29" s="194" t="s">
        <v>368</v>
      </c>
      <c r="I29" s="198" t="s">
        <v>10</v>
      </c>
      <c r="J29" s="198" t="s">
        <v>10</v>
      </c>
      <c r="K29" s="198" t="s">
        <v>369</v>
      </c>
      <c r="L29" s="639">
        <v>2</v>
      </c>
      <c r="M29" s="639">
        <v>2</v>
      </c>
      <c r="N29" s="272">
        <f t="shared" si="0"/>
        <v>4</v>
      </c>
      <c r="O29" s="950" t="str">
        <f t="shared" si="1"/>
        <v>BAJO</v>
      </c>
      <c r="P29" s="639">
        <v>25</v>
      </c>
      <c r="Q29" s="272">
        <f t="shared" si="2"/>
        <v>100</v>
      </c>
      <c r="R29" s="274" t="str">
        <f t="shared" si="3"/>
        <v>III</v>
      </c>
      <c r="S29" s="246" t="str">
        <f t="shared" si="4"/>
        <v>MEJORABLE</v>
      </c>
      <c r="T29" s="198" t="s">
        <v>13</v>
      </c>
      <c r="U29" s="198" t="s">
        <v>14</v>
      </c>
      <c r="V29" s="198" t="s">
        <v>14</v>
      </c>
      <c r="W29" s="9" t="s">
        <v>1891</v>
      </c>
      <c r="X29" s="203" t="s">
        <v>13</v>
      </c>
    </row>
    <row r="30" spans="3:24" ht="215.25" customHeight="1">
      <c r="C30" s="1441"/>
      <c r="D30" s="1597"/>
      <c r="E30" s="1440"/>
      <c r="F30" s="64" t="s">
        <v>866</v>
      </c>
      <c r="G30" s="197" t="s">
        <v>20</v>
      </c>
      <c r="H30" s="199" t="s">
        <v>464</v>
      </c>
      <c r="I30" s="196" t="s">
        <v>11</v>
      </c>
      <c r="J30" s="196" t="s">
        <v>11</v>
      </c>
      <c r="K30" s="196" t="s">
        <v>1327</v>
      </c>
      <c r="L30" s="639">
        <v>2</v>
      </c>
      <c r="M30" s="639">
        <v>2</v>
      </c>
      <c r="N30" s="272">
        <f t="shared" si="0"/>
        <v>4</v>
      </c>
      <c r="O30" s="950" t="str">
        <f t="shared" si="1"/>
        <v>BAJO</v>
      </c>
      <c r="P30" s="639">
        <v>25</v>
      </c>
      <c r="Q30" s="272">
        <f t="shared" si="2"/>
        <v>100</v>
      </c>
      <c r="R30" s="274" t="str">
        <f t="shared" si="3"/>
        <v>III</v>
      </c>
      <c r="S30" s="246" t="str">
        <f t="shared" si="4"/>
        <v>MEJORABLE</v>
      </c>
      <c r="T30" s="198" t="s">
        <v>437</v>
      </c>
      <c r="U30" s="198" t="s">
        <v>437</v>
      </c>
      <c r="V30" s="198" t="s">
        <v>437</v>
      </c>
      <c r="W30" s="198" t="s">
        <v>1892</v>
      </c>
      <c r="X30" s="203" t="s">
        <v>1335</v>
      </c>
    </row>
    <row r="31" spans="3:24" ht="222.75" customHeight="1">
      <c r="C31" s="1441"/>
      <c r="D31" s="1597"/>
      <c r="E31" s="1440"/>
      <c r="F31" s="64" t="s">
        <v>867</v>
      </c>
      <c r="G31" s="197" t="s">
        <v>20</v>
      </c>
      <c r="H31" s="201" t="s">
        <v>465</v>
      </c>
      <c r="I31" s="196" t="s">
        <v>11</v>
      </c>
      <c r="J31" s="196" t="s">
        <v>11</v>
      </c>
      <c r="K31" s="196" t="s">
        <v>11</v>
      </c>
      <c r="L31" s="639">
        <v>2</v>
      </c>
      <c r="M31" s="639">
        <v>2</v>
      </c>
      <c r="N31" s="272">
        <f t="shared" si="0"/>
        <v>4</v>
      </c>
      <c r="O31" s="950" t="str">
        <f t="shared" si="1"/>
        <v>BAJO</v>
      </c>
      <c r="P31" s="639">
        <v>25</v>
      </c>
      <c r="Q31" s="272">
        <f t="shared" si="2"/>
        <v>100</v>
      </c>
      <c r="R31" s="274" t="str">
        <f t="shared" si="3"/>
        <v>III</v>
      </c>
      <c r="S31" s="246" t="str">
        <f t="shared" si="4"/>
        <v>MEJORABLE</v>
      </c>
      <c r="T31" s="198" t="s">
        <v>13</v>
      </c>
      <c r="U31" s="198" t="s">
        <v>13</v>
      </c>
      <c r="V31" s="198" t="s">
        <v>13</v>
      </c>
      <c r="W31" s="198" t="s">
        <v>1893</v>
      </c>
      <c r="X31" s="203" t="s">
        <v>13</v>
      </c>
    </row>
    <row r="32" spans="3:24" ht="333" customHeight="1">
      <c r="C32" s="1441"/>
      <c r="D32" s="1597"/>
      <c r="E32" s="1440" t="s">
        <v>6</v>
      </c>
      <c r="F32" s="11" t="s">
        <v>367</v>
      </c>
      <c r="G32" s="197" t="s">
        <v>8</v>
      </c>
      <c r="H32" s="194" t="s">
        <v>368</v>
      </c>
      <c r="I32" s="198" t="s">
        <v>10</v>
      </c>
      <c r="J32" s="198" t="s">
        <v>432</v>
      </c>
      <c r="K32" s="198" t="s">
        <v>369</v>
      </c>
      <c r="L32" s="639">
        <v>2</v>
      </c>
      <c r="M32" s="639">
        <v>2</v>
      </c>
      <c r="N32" s="272">
        <f t="shared" si="0"/>
        <v>4</v>
      </c>
      <c r="O32" s="950" t="str">
        <f t="shared" si="1"/>
        <v>BAJO</v>
      </c>
      <c r="P32" s="639">
        <v>25</v>
      </c>
      <c r="Q32" s="272">
        <f t="shared" si="2"/>
        <v>100</v>
      </c>
      <c r="R32" s="274" t="str">
        <f t="shared" si="3"/>
        <v>III</v>
      </c>
      <c r="S32" s="246" t="str">
        <f t="shared" si="4"/>
        <v>MEJORABLE</v>
      </c>
      <c r="T32" s="198" t="s">
        <v>13</v>
      </c>
      <c r="U32" s="198" t="s">
        <v>14</v>
      </c>
      <c r="V32" s="198" t="s">
        <v>14</v>
      </c>
      <c r="W32" s="9" t="s">
        <v>1894</v>
      </c>
      <c r="X32" s="203" t="s">
        <v>13</v>
      </c>
    </row>
    <row r="33" spans="3:24" ht="135">
      <c r="C33" s="1441"/>
      <c r="D33" s="1597"/>
      <c r="E33" s="1440"/>
      <c r="F33" s="10" t="s">
        <v>467</v>
      </c>
      <c r="G33" s="197" t="s">
        <v>8</v>
      </c>
      <c r="H33" s="201" t="s">
        <v>468</v>
      </c>
      <c r="I33" s="198" t="s">
        <v>10</v>
      </c>
      <c r="J33" s="198" t="s">
        <v>11</v>
      </c>
      <c r="K33" s="198" t="s">
        <v>369</v>
      </c>
      <c r="L33" s="639">
        <v>2</v>
      </c>
      <c r="M33" s="639">
        <v>2</v>
      </c>
      <c r="N33" s="272">
        <f t="shared" si="0"/>
        <v>4</v>
      </c>
      <c r="O33" s="950" t="str">
        <f t="shared" si="1"/>
        <v>BAJO</v>
      </c>
      <c r="P33" s="639">
        <v>25</v>
      </c>
      <c r="Q33" s="272">
        <f t="shared" si="2"/>
        <v>100</v>
      </c>
      <c r="R33" s="274" t="str">
        <f t="shared" si="3"/>
        <v>III</v>
      </c>
      <c r="S33" s="246" t="str">
        <f t="shared" si="4"/>
        <v>MEJORABLE</v>
      </c>
      <c r="T33" s="198" t="s">
        <v>14</v>
      </c>
      <c r="U33" s="198" t="s">
        <v>14</v>
      </c>
      <c r="V33" s="198" t="s">
        <v>14</v>
      </c>
      <c r="W33" s="9" t="s">
        <v>4057</v>
      </c>
      <c r="X33" s="203" t="s">
        <v>13</v>
      </c>
    </row>
    <row r="34" spans="3:24" ht="331.5" customHeight="1">
      <c r="C34" s="1441"/>
      <c r="D34" s="1597"/>
      <c r="E34" s="1440"/>
      <c r="F34" s="192" t="s">
        <v>445</v>
      </c>
      <c r="G34" s="197" t="s">
        <v>20</v>
      </c>
      <c r="H34" s="201" t="s">
        <v>387</v>
      </c>
      <c r="I34" s="198" t="s">
        <v>446</v>
      </c>
      <c r="J34" s="198" t="s">
        <v>11</v>
      </c>
      <c r="K34" s="198" t="s">
        <v>11</v>
      </c>
      <c r="L34" s="639">
        <v>2</v>
      </c>
      <c r="M34" s="639">
        <v>2</v>
      </c>
      <c r="N34" s="272">
        <f t="shared" si="0"/>
        <v>4</v>
      </c>
      <c r="O34" s="950" t="str">
        <f t="shared" si="1"/>
        <v>BAJO</v>
      </c>
      <c r="P34" s="639">
        <v>25</v>
      </c>
      <c r="Q34" s="272">
        <f t="shared" si="2"/>
        <v>100</v>
      </c>
      <c r="R34" s="274" t="str">
        <f t="shared" si="3"/>
        <v>III</v>
      </c>
      <c r="S34" s="246" t="str">
        <f t="shared" si="4"/>
        <v>MEJORABLE</v>
      </c>
      <c r="T34" s="198" t="s">
        <v>14</v>
      </c>
      <c r="U34" s="198" t="s">
        <v>14</v>
      </c>
      <c r="V34" s="198" t="s">
        <v>14</v>
      </c>
      <c r="W34" s="9" t="s">
        <v>1895</v>
      </c>
      <c r="X34" s="203" t="s">
        <v>13</v>
      </c>
    </row>
    <row r="35" spans="3:24" ht="215.25" customHeight="1">
      <c r="C35" s="1441"/>
      <c r="D35" s="1597"/>
      <c r="E35" s="1440"/>
      <c r="F35" s="11" t="s">
        <v>469</v>
      </c>
      <c r="G35" s="197" t="s">
        <v>8</v>
      </c>
      <c r="H35" s="194" t="s">
        <v>368</v>
      </c>
      <c r="I35" s="198" t="s">
        <v>10</v>
      </c>
      <c r="J35" s="198" t="s">
        <v>11</v>
      </c>
      <c r="K35" s="198" t="s">
        <v>369</v>
      </c>
      <c r="L35" s="639">
        <v>2</v>
      </c>
      <c r="M35" s="639">
        <v>4</v>
      </c>
      <c r="N35" s="272">
        <f t="shared" si="0"/>
        <v>8</v>
      </c>
      <c r="O35" s="950" t="str">
        <f t="shared" si="1"/>
        <v>MEDIO</v>
      </c>
      <c r="P35" s="639">
        <v>25</v>
      </c>
      <c r="Q35" s="272">
        <f t="shared" si="2"/>
        <v>200</v>
      </c>
      <c r="R35" s="274" t="str">
        <f t="shared" si="3"/>
        <v>II</v>
      </c>
      <c r="S35" s="246" t="str">
        <f t="shared" si="4"/>
        <v>ACEPTABLE CON CONTROL ESPECIFICO</v>
      </c>
      <c r="T35" s="198" t="s">
        <v>13</v>
      </c>
      <c r="U35" s="198" t="s">
        <v>14</v>
      </c>
      <c r="V35" s="198" t="s">
        <v>14</v>
      </c>
      <c r="W35" s="9" t="s">
        <v>1896</v>
      </c>
      <c r="X35" s="203" t="s">
        <v>13</v>
      </c>
    </row>
    <row r="36" spans="3:24" ht="166.5" customHeight="1">
      <c r="C36" s="1499" t="s">
        <v>3888</v>
      </c>
      <c r="D36" s="1500"/>
      <c r="E36" s="10" t="s">
        <v>6</v>
      </c>
      <c r="F36" s="10" t="s">
        <v>1336</v>
      </c>
      <c r="G36" s="197" t="s">
        <v>17</v>
      </c>
      <c r="H36" s="201" t="s">
        <v>94</v>
      </c>
      <c r="I36" s="198" t="s">
        <v>11</v>
      </c>
      <c r="J36" s="198" t="s">
        <v>11</v>
      </c>
      <c r="K36" s="198" t="s">
        <v>11</v>
      </c>
      <c r="L36" s="639">
        <v>2</v>
      </c>
      <c r="M36" s="639">
        <v>2</v>
      </c>
      <c r="N36" s="272">
        <f t="shared" si="0"/>
        <v>4</v>
      </c>
      <c r="O36" s="950" t="str">
        <f t="shared" si="1"/>
        <v>BAJO</v>
      </c>
      <c r="P36" s="639">
        <v>25</v>
      </c>
      <c r="Q36" s="272">
        <f t="shared" si="2"/>
        <v>100</v>
      </c>
      <c r="R36" s="274" t="str">
        <f t="shared" si="3"/>
        <v>III</v>
      </c>
      <c r="S36" s="246" t="str">
        <f t="shared" si="4"/>
        <v>MEJORABLE</v>
      </c>
      <c r="T36" s="198" t="s">
        <v>14</v>
      </c>
      <c r="U36" s="198" t="s">
        <v>14</v>
      </c>
      <c r="V36" s="198" t="s">
        <v>870</v>
      </c>
      <c r="W36" s="9" t="s">
        <v>1897</v>
      </c>
      <c r="X36" s="202" t="s">
        <v>13</v>
      </c>
    </row>
    <row r="37" spans="3:24" ht="303.75" customHeight="1">
      <c r="C37" s="1443"/>
      <c r="D37" s="1444"/>
      <c r="E37" s="10" t="s">
        <v>6</v>
      </c>
      <c r="F37" s="64" t="s">
        <v>296</v>
      </c>
      <c r="G37" s="197" t="s">
        <v>20</v>
      </c>
      <c r="H37" s="199" t="s">
        <v>31</v>
      </c>
      <c r="I37" s="196" t="s">
        <v>882</v>
      </c>
      <c r="J37" s="196" t="s">
        <v>11</v>
      </c>
      <c r="K37" s="196" t="s">
        <v>1327</v>
      </c>
      <c r="L37" s="639">
        <v>2</v>
      </c>
      <c r="M37" s="639">
        <v>2</v>
      </c>
      <c r="N37" s="272">
        <f t="shared" si="0"/>
        <v>4</v>
      </c>
      <c r="O37" s="950" t="str">
        <f t="shared" si="1"/>
        <v>BAJO</v>
      </c>
      <c r="P37" s="639">
        <v>100</v>
      </c>
      <c r="Q37" s="272">
        <f t="shared" si="2"/>
        <v>400</v>
      </c>
      <c r="R37" s="274" t="str">
        <f t="shared" si="3"/>
        <v>II</v>
      </c>
      <c r="S37" s="246" t="str">
        <f t="shared" si="4"/>
        <v>ACEPTABLE CON CONTROL ESPECIFICO</v>
      </c>
      <c r="T37" s="198" t="s">
        <v>13</v>
      </c>
      <c r="U37" s="198" t="s">
        <v>13</v>
      </c>
      <c r="V37" s="198" t="s">
        <v>13</v>
      </c>
      <c r="W37" s="201" t="s">
        <v>2166</v>
      </c>
      <c r="X37" s="202" t="s">
        <v>13</v>
      </c>
    </row>
    <row r="38" spans="3:24" ht="297.75" customHeight="1">
      <c r="C38" s="1443"/>
      <c r="D38" s="1444"/>
      <c r="E38" s="10" t="s">
        <v>6</v>
      </c>
      <c r="F38" s="64" t="s">
        <v>297</v>
      </c>
      <c r="G38" s="197" t="s">
        <v>20</v>
      </c>
      <c r="H38" s="199" t="s">
        <v>31</v>
      </c>
      <c r="I38" s="196" t="s">
        <v>882</v>
      </c>
      <c r="J38" s="196" t="s">
        <v>11</v>
      </c>
      <c r="K38" s="196" t="s">
        <v>1266</v>
      </c>
      <c r="L38" s="639">
        <v>2</v>
      </c>
      <c r="M38" s="639">
        <v>2</v>
      </c>
      <c r="N38" s="272">
        <f t="shared" si="0"/>
        <v>4</v>
      </c>
      <c r="O38" s="950" t="str">
        <f t="shared" si="1"/>
        <v>BAJO</v>
      </c>
      <c r="P38" s="639">
        <v>100</v>
      </c>
      <c r="Q38" s="272">
        <f t="shared" si="2"/>
        <v>400</v>
      </c>
      <c r="R38" s="274" t="str">
        <f t="shared" si="3"/>
        <v>II</v>
      </c>
      <c r="S38" s="246" t="str">
        <f t="shared" si="4"/>
        <v>ACEPTABLE CON CONTROL ESPECIFICO</v>
      </c>
      <c r="T38" s="198" t="s">
        <v>13</v>
      </c>
      <c r="U38" s="198" t="s">
        <v>13</v>
      </c>
      <c r="V38" s="198" t="s">
        <v>13</v>
      </c>
      <c r="W38" s="201" t="s">
        <v>2166</v>
      </c>
      <c r="X38" s="202" t="s">
        <v>13</v>
      </c>
    </row>
    <row r="39" spans="3:24" ht="321.75" customHeight="1">
      <c r="C39" s="1443"/>
      <c r="D39" s="1444"/>
      <c r="E39" s="10" t="s">
        <v>6</v>
      </c>
      <c r="F39" s="200" t="s">
        <v>298</v>
      </c>
      <c r="G39" s="197" t="s">
        <v>20</v>
      </c>
      <c r="H39" s="198" t="s">
        <v>97</v>
      </c>
      <c r="I39" s="196" t="s">
        <v>11</v>
      </c>
      <c r="J39" s="196" t="s">
        <v>98</v>
      </c>
      <c r="K39" s="196" t="s">
        <v>11</v>
      </c>
      <c r="L39" s="639">
        <v>2</v>
      </c>
      <c r="M39" s="639">
        <v>2</v>
      </c>
      <c r="N39" s="272">
        <f t="shared" si="0"/>
        <v>4</v>
      </c>
      <c r="O39" s="950" t="str">
        <f t="shared" si="1"/>
        <v>BAJO</v>
      </c>
      <c r="P39" s="639">
        <v>100</v>
      </c>
      <c r="Q39" s="272">
        <f t="shared" si="2"/>
        <v>400</v>
      </c>
      <c r="R39" s="274" t="str">
        <f t="shared" si="3"/>
        <v>II</v>
      </c>
      <c r="S39" s="246" t="str">
        <f t="shared" si="4"/>
        <v>ACEPTABLE CON CONTROL ESPECIFICO</v>
      </c>
      <c r="T39" s="198" t="s">
        <v>13</v>
      </c>
      <c r="U39" s="198" t="s">
        <v>13</v>
      </c>
      <c r="V39" s="198" t="s">
        <v>13</v>
      </c>
      <c r="W39" s="196" t="s">
        <v>1898</v>
      </c>
      <c r="X39" s="203" t="s">
        <v>13</v>
      </c>
    </row>
    <row r="40" spans="3:24" ht="409.5" customHeight="1">
      <c r="C40" s="1443"/>
      <c r="D40" s="1444"/>
      <c r="E40" s="10" t="s">
        <v>6</v>
      </c>
      <c r="F40" s="64" t="s">
        <v>1185</v>
      </c>
      <c r="G40" s="197" t="s">
        <v>20</v>
      </c>
      <c r="H40" s="199" t="s">
        <v>31</v>
      </c>
      <c r="I40" s="196" t="s">
        <v>11</v>
      </c>
      <c r="J40" s="196" t="s">
        <v>1015</v>
      </c>
      <c r="K40" s="196" t="s">
        <v>1266</v>
      </c>
      <c r="L40" s="639">
        <v>2</v>
      </c>
      <c r="M40" s="639">
        <v>2</v>
      </c>
      <c r="N40" s="272">
        <f t="shared" si="0"/>
        <v>4</v>
      </c>
      <c r="O40" s="950" t="str">
        <f t="shared" si="1"/>
        <v>BAJO</v>
      </c>
      <c r="P40" s="639">
        <v>100</v>
      </c>
      <c r="Q40" s="272">
        <f t="shared" si="2"/>
        <v>400</v>
      </c>
      <c r="R40" s="274" t="str">
        <f t="shared" si="3"/>
        <v>II</v>
      </c>
      <c r="S40" s="246" t="str">
        <f t="shared" si="4"/>
        <v>ACEPTABLE CON CONTROL ESPECIFICO</v>
      </c>
      <c r="T40" s="198" t="s">
        <v>13</v>
      </c>
      <c r="U40" s="198" t="s">
        <v>13</v>
      </c>
      <c r="V40" s="198" t="s">
        <v>114</v>
      </c>
      <c r="W40" s="201" t="s">
        <v>1899</v>
      </c>
      <c r="X40" s="202" t="s">
        <v>13</v>
      </c>
    </row>
    <row r="41" spans="3:24" ht="409.5" customHeight="1">
      <c r="C41" s="1443"/>
      <c r="D41" s="1444"/>
      <c r="E41" s="10" t="s">
        <v>6</v>
      </c>
      <c r="F41" s="192" t="s">
        <v>99</v>
      </c>
      <c r="G41" s="197" t="s">
        <v>17</v>
      </c>
      <c r="H41" s="322" t="s">
        <v>27</v>
      </c>
      <c r="I41" s="195" t="s">
        <v>10</v>
      </c>
      <c r="J41" s="195" t="s">
        <v>28</v>
      </c>
      <c r="K41" s="195" t="s">
        <v>868</v>
      </c>
      <c r="L41" s="639">
        <v>2</v>
      </c>
      <c r="M41" s="639">
        <v>2</v>
      </c>
      <c r="N41" s="272">
        <f t="shared" si="0"/>
        <v>4</v>
      </c>
      <c r="O41" s="950" t="str">
        <f t="shared" si="1"/>
        <v>BAJO</v>
      </c>
      <c r="P41" s="639">
        <v>25</v>
      </c>
      <c r="Q41" s="272">
        <f t="shared" si="2"/>
        <v>100</v>
      </c>
      <c r="R41" s="274" t="str">
        <f t="shared" si="3"/>
        <v>III</v>
      </c>
      <c r="S41" s="246" t="str">
        <f t="shared" si="4"/>
        <v>MEJORABLE</v>
      </c>
      <c r="T41" s="199" t="s">
        <v>26</v>
      </c>
      <c r="U41" s="199" t="s">
        <v>26</v>
      </c>
      <c r="V41" s="199" t="s">
        <v>115</v>
      </c>
      <c r="W41" s="201" t="s">
        <v>13</v>
      </c>
      <c r="X41" s="202" t="s">
        <v>13</v>
      </c>
    </row>
    <row r="42" spans="3:24" ht="302.25" customHeight="1">
      <c r="C42" s="1443"/>
      <c r="D42" s="1444"/>
      <c r="E42" s="10" t="s">
        <v>157</v>
      </c>
      <c r="F42" s="192" t="s">
        <v>80</v>
      </c>
      <c r="G42" s="197" t="s">
        <v>81</v>
      </c>
      <c r="H42" s="198" t="s">
        <v>82</v>
      </c>
      <c r="I42" s="198" t="s">
        <v>28</v>
      </c>
      <c r="J42" s="198" t="s">
        <v>100</v>
      </c>
      <c r="K42" s="198" t="s">
        <v>101</v>
      </c>
      <c r="L42" s="639">
        <v>2</v>
      </c>
      <c r="M42" s="639">
        <v>2</v>
      </c>
      <c r="N42" s="272">
        <f t="shared" si="0"/>
        <v>4</v>
      </c>
      <c r="O42" s="950" t="str">
        <f t="shared" si="1"/>
        <v>BAJO</v>
      </c>
      <c r="P42" s="639">
        <v>100</v>
      </c>
      <c r="Q42" s="272">
        <f t="shared" si="2"/>
        <v>400</v>
      </c>
      <c r="R42" s="274" t="str">
        <f t="shared" si="3"/>
        <v>II</v>
      </c>
      <c r="S42" s="246" t="str">
        <f t="shared" si="4"/>
        <v>ACEPTABLE CON CONTROL ESPECIFICO</v>
      </c>
      <c r="T42" s="198" t="s">
        <v>14</v>
      </c>
      <c r="U42" s="198" t="s">
        <v>14</v>
      </c>
      <c r="V42" s="198" t="s">
        <v>14</v>
      </c>
      <c r="W42" s="10" t="s">
        <v>1900</v>
      </c>
      <c r="X42" s="202"/>
    </row>
    <row r="43" spans="3:24" ht="409.5" customHeight="1">
      <c r="C43" s="1443"/>
      <c r="D43" s="1444"/>
      <c r="E43" s="10" t="s">
        <v>157</v>
      </c>
      <c r="F43" s="192" t="s">
        <v>102</v>
      </c>
      <c r="G43" s="197" t="s">
        <v>81</v>
      </c>
      <c r="H43" s="198" t="s">
        <v>82</v>
      </c>
      <c r="I43" s="198" t="s">
        <v>28</v>
      </c>
      <c r="J43" s="198" t="s">
        <v>11</v>
      </c>
      <c r="K43" s="198" t="s">
        <v>101</v>
      </c>
      <c r="L43" s="639">
        <v>2</v>
      </c>
      <c r="M43" s="639">
        <v>2</v>
      </c>
      <c r="N43" s="272">
        <f t="shared" si="0"/>
        <v>4</v>
      </c>
      <c r="O43" s="950" t="str">
        <f t="shared" si="1"/>
        <v>BAJO</v>
      </c>
      <c r="P43" s="639">
        <v>100</v>
      </c>
      <c r="Q43" s="272">
        <f t="shared" si="2"/>
        <v>400</v>
      </c>
      <c r="R43" s="274" t="str">
        <f t="shared" si="3"/>
        <v>II</v>
      </c>
      <c r="S43" s="246" t="str">
        <f t="shared" si="4"/>
        <v>ACEPTABLE CON CONTROL ESPECIFICO</v>
      </c>
      <c r="T43" s="198" t="s">
        <v>14</v>
      </c>
      <c r="U43" s="198" t="s">
        <v>14</v>
      </c>
      <c r="V43" s="198" t="s">
        <v>14</v>
      </c>
      <c r="W43" s="10" t="s">
        <v>1901</v>
      </c>
      <c r="X43" s="202"/>
    </row>
    <row r="44" spans="3:24" ht="331.5" customHeight="1">
      <c r="C44" s="1443"/>
      <c r="D44" s="1444"/>
      <c r="E44" s="10" t="s">
        <v>6</v>
      </c>
      <c r="F44" s="64" t="s">
        <v>1306</v>
      </c>
      <c r="G44" s="197" t="s">
        <v>20</v>
      </c>
      <c r="H44" s="198" t="s">
        <v>104</v>
      </c>
      <c r="I44" s="10" t="s">
        <v>11</v>
      </c>
      <c r="J44" s="10" t="s">
        <v>105</v>
      </c>
      <c r="K44" s="10" t="s">
        <v>106</v>
      </c>
      <c r="L44" s="639">
        <v>2</v>
      </c>
      <c r="M44" s="639">
        <v>2</v>
      </c>
      <c r="N44" s="272">
        <f t="shared" si="0"/>
        <v>4</v>
      </c>
      <c r="O44" s="950" t="str">
        <f t="shared" si="1"/>
        <v>BAJO</v>
      </c>
      <c r="P44" s="639">
        <v>100</v>
      </c>
      <c r="Q44" s="272">
        <f t="shared" si="2"/>
        <v>400</v>
      </c>
      <c r="R44" s="274" t="str">
        <f t="shared" si="3"/>
        <v>II</v>
      </c>
      <c r="S44" s="246" t="str">
        <f t="shared" si="4"/>
        <v>ACEPTABLE CON CONTROL ESPECIFICO</v>
      </c>
      <c r="T44" s="198" t="s">
        <v>13</v>
      </c>
      <c r="U44" s="198" t="s">
        <v>13</v>
      </c>
      <c r="V44" s="198" t="s">
        <v>117</v>
      </c>
      <c r="W44" s="198" t="s">
        <v>1902</v>
      </c>
      <c r="X44" s="203" t="s">
        <v>13</v>
      </c>
    </row>
    <row r="45" spans="3:24" ht="293.25" customHeight="1">
      <c r="C45" s="1443"/>
      <c r="D45" s="1444"/>
      <c r="E45" s="10" t="s">
        <v>6</v>
      </c>
      <c r="F45" s="64" t="s">
        <v>1102</v>
      </c>
      <c r="G45" s="197" t="s">
        <v>20</v>
      </c>
      <c r="H45" s="198" t="s">
        <v>104</v>
      </c>
      <c r="I45" s="10" t="s">
        <v>11</v>
      </c>
      <c r="J45" s="10" t="s">
        <v>105</v>
      </c>
      <c r="K45" s="10" t="s">
        <v>11</v>
      </c>
      <c r="L45" s="639">
        <v>2</v>
      </c>
      <c r="M45" s="639">
        <v>2</v>
      </c>
      <c r="N45" s="272">
        <f t="shared" si="0"/>
        <v>4</v>
      </c>
      <c r="O45" s="950" t="str">
        <f t="shared" si="1"/>
        <v>BAJO</v>
      </c>
      <c r="P45" s="639">
        <v>100</v>
      </c>
      <c r="Q45" s="272">
        <f t="shared" si="2"/>
        <v>400</v>
      </c>
      <c r="R45" s="274" t="str">
        <f t="shared" si="3"/>
        <v>II</v>
      </c>
      <c r="S45" s="246" t="str">
        <f t="shared" si="4"/>
        <v>ACEPTABLE CON CONTROL ESPECIFICO</v>
      </c>
      <c r="T45" s="198" t="s">
        <v>13</v>
      </c>
      <c r="U45" s="198" t="s">
        <v>13</v>
      </c>
      <c r="V45" s="198" t="s">
        <v>118</v>
      </c>
      <c r="W45" s="198" t="s">
        <v>1903</v>
      </c>
      <c r="X45" s="203" t="s">
        <v>120</v>
      </c>
    </row>
    <row r="46" spans="3:24" ht="194.25" customHeight="1">
      <c r="C46" s="1443"/>
      <c r="D46" s="1444"/>
      <c r="E46" s="10" t="s">
        <v>6</v>
      </c>
      <c r="F46" s="64" t="s">
        <v>2220</v>
      </c>
      <c r="G46" s="197" t="s">
        <v>39</v>
      </c>
      <c r="H46" s="198" t="s">
        <v>104</v>
      </c>
      <c r="I46" s="10" t="s">
        <v>11</v>
      </c>
      <c r="J46" s="10" t="s">
        <v>869</v>
      </c>
      <c r="K46" s="10" t="s">
        <v>11</v>
      </c>
      <c r="L46" s="639">
        <v>2</v>
      </c>
      <c r="M46" s="639">
        <v>2</v>
      </c>
      <c r="N46" s="272">
        <f t="shared" si="0"/>
        <v>4</v>
      </c>
      <c r="O46" s="950" t="str">
        <f t="shared" si="1"/>
        <v>BAJO</v>
      </c>
      <c r="P46" s="639">
        <v>100</v>
      </c>
      <c r="Q46" s="272">
        <f t="shared" si="2"/>
        <v>400</v>
      </c>
      <c r="R46" s="274" t="str">
        <f t="shared" si="3"/>
        <v>II</v>
      </c>
      <c r="S46" s="246" t="str">
        <f t="shared" si="4"/>
        <v>ACEPTABLE CON CONTROL ESPECIFICO</v>
      </c>
      <c r="T46" s="198" t="s">
        <v>13</v>
      </c>
      <c r="U46" s="198" t="s">
        <v>13</v>
      </c>
      <c r="V46" s="198" t="s">
        <v>869</v>
      </c>
      <c r="W46" s="198" t="s">
        <v>1904</v>
      </c>
      <c r="X46" s="203" t="s">
        <v>13</v>
      </c>
    </row>
    <row r="47" spans="3:24" ht="409.5" customHeight="1">
      <c r="C47" s="1443"/>
      <c r="D47" s="1444"/>
      <c r="E47" s="10" t="s">
        <v>6</v>
      </c>
      <c r="F47" s="305" t="s">
        <v>3763</v>
      </c>
      <c r="G47" s="197" t="s">
        <v>33</v>
      </c>
      <c r="H47" s="194" t="s">
        <v>3881</v>
      </c>
      <c r="I47" s="195" t="s">
        <v>11</v>
      </c>
      <c r="J47" s="322" t="s">
        <v>1086</v>
      </c>
      <c r="K47" s="195" t="s">
        <v>1150</v>
      </c>
      <c r="L47" s="639">
        <v>2</v>
      </c>
      <c r="M47" s="639">
        <v>2</v>
      </c>
      <c r="N47" s="272">
        <f t="shared" si="0"/>
        <v>4</v>
      </c>
      <c r="O47" s="950" t="str">
        <f t="shared" si="1"/>
        <v>BAJO</v>
      </c>
      <c r="P47" s="639">
        <v>25</v>
      </c>
      <c r="Q47" s="272">
        <f t="shared" si="2"/>
        <v>100</v>
      </c>
      <c r="R47" s="274" t="str">
        <f t="shared" si="3"/>
        <v>III</v>
      </c>
      <c r="S47" s="246" t="str">
        <f t="shared" si="4"/>
        <v>MEJORABLE</v>
      </c>
      <c r="T47" s="201" t="s">
        <v>26</v>
      </c>
      <c r="U47" s="201" t="s">
        <v>26</v>
      </c>
      <c r="V47" s="201" t="s">
        <v>1188</v>
      </c>
      <c r="W47" s="9" t="s">
        <v>4051</v>
      </c>
      <c r="X47" s="323" t="s">
        <v>1190</v>
      </c>
    </row>
    <row r="48" spans="3:24" ht="407.25" customHeight="1">
      <c r="C48" s="1443"/>
      <c r="D48" s="1444"/>
      <c r="E48" s="10" t="s">
        <v>6</v>
      </c>
      <c r="F48" s="305" t="s">
        <v>1191</v>
      </c>
      <c r="G48" s="197" t="s">
        <v>25</v>
      </c>
      <c r="H48" s="194" t="s">
        <v>1192</v>
      </c>
      <c r="I48" s="194" t="s">
        <v>1030</v>
      </c>
      <c r="J48" s="322" t="s">
        <v>1031</v>
      </c>
      <c r="K48" s="195" t="s">
        <v>1122</v>
      </c>
      <c r="L48" s="639">
        <v>2</v>
      </c>
      <c r="M48" s="639">
        <v>2</v>
      </c>
      <c r="N48" s="272">
        <f t="shared" si="0"/>
        <v>4</v>
      </c>
      <c r="O48" s="950" t="str">
        <f t="shared" si="1"/>
        <v>BAJO</v>
      </c>
      <c r="P48" s="639">
        <v>25</v>
      </c>
      <c r="Q48" s="272">
        <f t="shared" si="2"/>
        <v>100</v>
      </c>
      <c r="R48" s="274" t="str">
        <f t="shared" si="3"/>
        <v>III</v>
      </c>
      <c r="S48" s="246" t="str">
        <f t="shared" si="4"/>
        <v>MEJORABLE</v>
      </c>
      <c r="T48" s="201" t="s">
        <v>26</v>
      </c>
      <c r="U48" s="201" t="s">
        <v>26</v>
      </c>
      <c r="V48" s="201" t="s">
        <v>1193</v>
      </c>
      <c r="W48" s="9" t="s">
        <v>4052</v>
      </c>
      <c r="X48" s="323" t="s">
        <v>1123</v>
      </c>
    </row>
    <row r="49" spans="3:24" ht="372" customHeight="1">
      <c r="C49" s="1443"/>
      <c r="D49" s="1444"/>
      <c r="E49" s="10" t="s">
        <v>6</v>
      </c>
      <c r="F49" s="3" t="s">
        <v>24</v>
      </c>
      <c r="G49" s="197" t="s">
        <v>25</v>
      </c>
      <c r="H49" s="184" t="s">
        <v>1124</v>
      </c>
      <c r="I49" s="5" t="s">
        <v>1028</v>
      </c>
      <c r="J49" s="5" t="s">
        <v>1028</v>
      </c>
      <c r="K49" s="5" t="s">
        <v>1122</v>
      </c>
      <c r="L49" s="639">
        <v>2</v>
      </c>
      <c r="M49" s="639">
        <v>2</v>
      </c>
      <c r="N49" s="272">
        <f t="shared" si="0"/>
        <v>4</v>
      </c>
      <c r="O49" s="950" t="str">
        <f t="shared" si="1"/>
        <v>BAJO</v>
      </c>
      <c r="P49" s="639">
        <v>25</v>
      </c>
      <c r="Q49" s="272">
        <f t="shared" si="2"/>
        <v>100</v>
      </c>
      <c r="R49" s="274" t="str">
        <f t="shared" si="3"/>
        <v>III</v>
      </c>
      <c r="S49" s="246" t="str">
        <f t="shared" si="4"/>
        <v>MEJORABLE</v>
      </c>
      <c r="T49" s="179" t="s">
        <v>14</v>
      </c>
      <c r="U49" s="179" t="s">
        <v>14</v>
      </c>
      <c r="V49" s="179" t="s">
        <v>13</v>
      </c>
      <c r="W49" s="5" t="s">
        <v>1905</v>
      </c>
      <c r="X49" s="183" t="s">
        <v>14</v>
      </c>
    </row>
    <row r="50" spans="3:24" ht="329.25" customHeight="1">
      <c r="C50" s="1443"/>
      <c r="D50" s="1444"/>
      <c r="E50" s="10" t="s">
        <v>6</v>
      </c>
      <c r="F50" s="192" t="s">
        <v>1194</v>
      </c>
      <c r="G50" s="197" t="s">
        <v>25</v>
      </c>
      <c r="H50" s="196" t="s">
        <v>1271</v>
      </c>
      <c r="I50" s="10" t="s">
        <v>1128</v>
      </c>
      <c r="J50" s="10" t="s">
        <v>1129</v>
      </c>
      <c r="K50" s="10" t="s">
        <v>1130</v>
      </c>
      <c r="L50" s="639">
        <v>2</v>
      </c>
      <c r="M50" s="639">
        <v>2</v>
      </c>
      <c r="N50" s="272">
        <f t="shared" si="0"/>
        <v>4</v>
      </c>
      <c r="O50" s="950" t="str">
        <f t="shared" si="1"/>
        <v>BAJO</v>
      </c>
      <c r="P50" s="639">
        <v>25</v>
      </c>
      <c r="Q50" s="272">
        <f t="shared" si="2"/>
        <v>100</v>
      </c>
      <c r="R50" s="274" t="str">
        <f t="shared" si="3"/>
        <v>III</v>
      </c>
      <c r="S50" s="246" t="str">
        <f t="shared" si="4"/>
        <v>MEJORABLE</v>
      </c>
      <c r="T50" s="198" t="s">
        <v>14</v>
      </c>
      <c r="U50" s="198" t="s">
        <v>14</v>
      </c>
      <c r="V50" s="198" t="s">
        <v>14</v>
      </c>
      <c r="W50" s="10" t="s">
        <v>1906</v>
      </c>
      <c r="X50" s="203" t="s">
        <v>14</v>
      </c>
    </row>
    <row r="51" spans="3:24" ht="135">
      <c r="C51" s="1443"/>
      <c r="D51" s="1444"/>
      <c r="E51" s="10" t="s">
        <v>6</v>
      </c>
      <c r="F51" s="192" t="s">
        <v>1195</v>
      </c>
      <c r="G51" s="197" t="s">
        <v>25</v>
      </c>
      <c r="H51" s="196" t="s">
        <v>1131</v>
      </c>
      <c r="I51" s="10" t="s">
        <v>1133</v>
      </c>
      <c r="J51" s="10" t="s">
        <v>1132</v>
      </c>
      <c r="K51" s="10" t="s">
        <v>1134</v>
      </c>
      <c r="L51" s="639">
        <v>2</v>
      </c>
      <c r="M51" s="639">
        <v>2</v>
      </c>
      <c r="N51" s="272">
        <f>+L51*M51</f>
        <v>4</v>
      </c>
      <c r="O51" s="950" t="str">
        <f t="shared" si="1"/>
        <v>BAJO</v>
      </c>
      <c r="P51" s="639">
        <v>25</v>
      </c>
      <c r="Q51" s="272">
        <f>+N51*P51</f>
        <v>100</v>
      </c>
      <c r="R51" s="274" t="str">
        <f>IF(Q51&gt;=600,"I",IF(Q51&gt;=150,"II",IF(Q51&gt;=40,"III",IF(Q51&gt;=20,"IV"))))</f>
        <v>III</v>
      </c>
      <c r="S51" s="246" t="str">
        <f t="shared" si="4"/>
        <v>MEJORABLE</v>
      </c>
      <c r="T51" s="198" t="s">
        <v>14</v>
      </c>
      <c r="U51" s="198" t="s">
        <v>14</v>
      </c>
      <c r="V51" s="198" t="s">
        <v>14</v>
      </c>
      <c r="W51" s="10" t="s">
        <v>1907</v>
      </c>
      <c r="X51" s="203" t="s">
        <v>14</v>
      </c>
    </row>
    <row r="52" spans="3:24" ht="195" customHeight="1">
      <c r="C52" s="1443"/>
      <c r="D52" s="1444"/>
      <c r="E52" s="10" t="s">
        <v>6</v>
      </c>
      <c r="F52" s="192" t="s">
        <v>1197</v>
      </c>
      <c r="G52" s="197" t="s">
        <v>25</v>
      </c>
      <c r="H52" s="196" t="s">
        <v>103</v>
      </c>
      <c r="I52" s="10" t="s">
        <v>1030</v>
      </c>
      <c r="J52" s="10" t="s">
        <v>1126</v>
      </c>
      <c r="K52" s="10" t="s">
        <v>1122</v>
      </c>
      <c r="L52" s="639">
        <v>2</v>
      </c>
      <c r="M52" s="639">
        <v>2</v>
      </c>
      <c r="N52" s="272">
        <f>+L52*M52</f>
        <v>4</v>
      </c>
      <c r="O52" s="950" t="str">
        <f t="shared" si="1"/>
        <v>BAJO</v>
      </c>
      <c r="P52" s="639">
        <v>25</v>
      </c>
      <c r="Q52" s="272">
        <f>+N52*P52</f>
        <v>100</v>
      </c>
      <c r="R52" s="274" t="str">
        <f>IF(Q52&gt;=600,"I",IF(Q52&gt;=150,"II",IF(Q52&gt;=40,"III",IF(Q52&gt;=20,"IV"))))</f>
        <v>III</v>
      </c>
      <c r="S52" s="246" t="str">
        <f t="shared" si="4"/>
        <v>MEJORABLE</v>
      </c>
      <c r="T52" s="198" t="s">
        <v>14</v>
      </c>
      <c r="U52" s="198" t="s">
        <v>14</v>
      </c>
      <c r="V52" s="198" t="s">
        <v>14</v>
      </c>
      <c r="W52" s="10" t="s">
        <v>1908</v>
      </c>
      <c r="X52" s="203" t="s">
        <v>14</v>
      </c>
    </row>
    <row r="53" spans="3:24" ht="365.25" customHeight="1">
      <c r="C53" s="1443"/>
      <c r="D53" s="1444"/>
      <c r="E53" s="10" t="s">
        <v>6</v>
      </c>
      <c r="F53" s="197" t="s">
        <v>390</v>
      </c>
      <c r="G53" s="197" t="s">
        <v>20</v>
      </c>
      <c r="H53" s="198" t="s">
        <v>30</v>
      </c>
      <c r="I53" s="196" t="s">
        <v>11</v>
      </c>
      <c r="J53" s="196" t="s">
        <v>85</v>
      </c>
      <c r="K53" s="199" t="s">
        <v>1234</v>
      </c>
      <c r="L53" s="639">
        <v>2</v>
      </c>
      <c r="M53" s="639">
        <v>2</v>
      </c>
      <c r="N53" s="272">
        <v>4</v>
      </c>
      <c r="O53" s="950" t="str">
        <f t="shared" si="1"/>
        <v>BAJO</v>
      </c>
      <c r="P53" s="639">
        <v>100</v>
      </c>
      <c r="Q53" s="272">
        <f>+N53*P53</f>
        <v>400</v>
      </c>
      <c r="R53" s="274" t="str">
        <f>IF(Q53&gt;=600,"I",IF(Q53&gt;=150,"II",IF(Q53&gt;=40,"III",IF(Q53&gt;=20,"IV"))))</f>
        <v>II</v>
      </c>
      <c r="S53" s="246" t="str">
        <f t="shared" si="4"/>
        <v>ACEPTABLE CON CONTROL ESPECIFICO</v>
      </c>
      <c r="T53" s="198" t="s">
        <v>13</v>
      </c>
      <c r="U53" s="198" t="s">
        <v>13</v>
      </c>
      <c r="V53" s="201" t="s">
        <v>88</v>
      </c>
      <c r="W53" s="101" t="s">
        <v>2086</v>
      </c>
      <c r="X53" s="202" t="s">
        <v>13</v>
      </c>
    </row>
    <row r="54" spans="3:24" ht="313.5" customHeight="1">
      <c r="C54" s="1443"/>
      <c r="D54" s="1444"/>
      <c r="E54" s="10" t="s">
        <v>6</v>
      </c>
      <c r="F54" s="64" t="s">
        <v>2221</v>
      </c>
      <c r="G54" s="197" t="s">
        <v>20</v>
      </c>
      <c r="H54" s="198" t="s">
        <v>11</v>
      </c>
      <c r="I54" s="10" t="s">
        <v>11</v>
      </c>
      <c r="J54" s="10" t="s">
        <v>11</v>
      </c>
      <c r="K54" s="10" t="s">
        <v>11</v>
      </c>
      <c r="L54" s="639">
        <v>2</v>
      </c>
      <c r="M54" s="639">
        <v>2</v>
      </c>
      <c r="N54" s="272">
        <f t="shared" si="0"/>
        <v>4</v>
      </c>
      <c r="O54" s="950" t="str">
        <f t="shared" si="1"/>
        <v>BAJO</v>
      </c>
      <c r="P54" s="639">
        <v>25</v>
      </c>
      <c r="Q54" s="272">
        <f t="shared" si="2"/>
        <v>100</v>
      </c>
      <c r="R54" s="274" t="str">
        <f t="shared" si="3"/>
        <v>III</v>
      </c>
      <c r="S54" s="246" t="str">
        <f t="shared" si="4"/>
        <v>MEJORABLE</v>
      </c>
      <c r="T54" s="198" t="s">
        <v>13</v>
      </c>
      <c r="U54" s="198" t="s">
        <v>13</v>
      </c>
      <c r="V54" s="198" t="s">
        <v>13</v>
      </c>
      <c r="W54" s="198" t="s">
        <v>2223</v>
      </c>
      <c r="X54" s="203" t="s">
        <v>120</v>
      </c>
    </row>
    <row r="55" spans="3:24" ht="313.5" customHeight="1">
      <c r="C55" s="1443"/>
      <c r="D55" s="1444"/>
      <c r="E55" s="10" t="s">
        <v>6</v>
      </c>
      <c r="F55" s="864" t="s">
        <v>4161</v>
      </c>
      <c r="G55" s="197" t="s">
        <v>33</v>
      </c>
      <c r="H55" s="866" t="s">
        <v>3766</v>
      </c>
      <c r="I55" s="865" t="s">
        <v>11</v>
      </c>
      <c r="J55" s="867" t="s">
        <v>1086</v>
      </c>
      <c r="K55" s="865" t="s">
        <v>1150</v>
      </c>
      <c r="L55" s="639">
        <v>2</v>
      </c>
      <c r="M55" s="639">
        <v>2</v>
      </c>
      <c r="N55" s="914">
        <v>4</v>
      </c>
      <c r="O55" s="950" t="str">
        <f t="shared" si="1"/>
        <v>BAJO</v>
      </c>
      <c r="P55" s="639">
        <v>25</v>
      </c>
      <c r="Q55" s="914">
        <v>400</v>
      </c>
      <c r="R55" s="916" t="s">
        <v>4134</v>
      </c>
      <c r="S55" s="714" t="s">
        <v>4135</v>
      </c>
      <c r="T55" s="733" t="s">
        <v>13</v>
      </c>
      <c r="U55" s="733" t="s">
        <v>13</v>
      </c>
      <c r="V55" s="733" t="s">
        <v>13</v>
      </c>
      <c r="W55" s="9" t="s">
        <v>4103</v>
      </c>
      <c r="X55" s="732" t="s">
        <v>1190</v>
      </c>
    </row>
    <row r="56" spans="3:24" ht="313.5" customHeight="1">
      <c r="C56" s="1443"/>
      <c r="D56" s="1444"/>
      <c r="E56" s="10" t="s">
        <v>157</v>
      </c>
      <c r="F56" s="870" t="s">
        <v>4136</v>
      </c>
      <c r="G56" s="197" t="s">
        <v>25</v>
      </c>
      <c r="H56" s="866" t="s">
        <v>4137</v>
      </c>
      <c r="I56" s="865" t="s">
        <v>11</v>
      </c>
      <c r="J56" s="865" t="s">
        <v>11</v>
      </c>
      <c r="K56" s="865" t="s">
        <v>4138</v>
      </c>
      <c r="L56" s="639">
        <v>2</v>
      </c>
      <c r="M56" s="639">
        <v>2</v>
      </c>
      <c r="N56" s="914">
        <v>12</v>
      </c>
      <c r="O56" s="950" t="str">
        <f t="shared" si="1"/>
        <v>ALTO</v>
      </c>
      <c r="P56" s="639">
        <v>25</v>
      </c>
      <c r="Q56" s="914">
        <v>120</v>
      </c>
      <c r="R56" s="916" t="s">
        <v>4140</v>
      </c>
      <c r="S56" s="721" t="s">
        <v>12</v>
      </c>
      <c r="T56" s="733" t="s">
        <v>13</v>
      </c>
      <c r="U56" s="733" t="s">
        <v>13</v>
      </c>
      <c r="V56" s="733" t="s">
        <v>13</v>
      </c>
      <c r="W56" s="731" t="s">
        <v>4141</v>
      </c>
      <c r="X56" s="727" t="s">
        <v>14</v>
      </c>
    </row>
    <row r="57" spans="3:24" ht="313.5" customHeight="1">
      <c r="C57" s="1443"/>
      <c r="D57" s="1444"/>
      <c r="E57" s="10" t="s">
        <v>157</v>
      </c>
      <c r="F57" s="870" t="s">
        <v>4142</v>
      </c>
      <c r="G57" s="197" t="s">
        <v>3871</v>
      </c>
      <c r="H57" s="866" t="s">
        <v>4162</v>
      </c>
      <c r="I57" s="733" t="s">
        <v>10</v>
      </c>
      <c r="J57" s="865" t="s">
        <v>11</v>
      </c>
      <c r="K57" s="865" t="s">
        <v>11</v>
      </c>
      <c r="L57" s="639">
        <v>2</v>
      </c>
      <c r="M57" s="639">
        <v>2</v>
      </c>
      <c r="N57" s="914">
        <v>6</v>
      </c>
      <c r="O57" s="950" t="str">
        <f t="shared" si="1"/>
        <v>MEDIO</v>
      </c>
      <c r="P57" s="639">
        <v>25</v>
      </c>
      <c r="Q57" s="914">
        <v>60</v>
      </c>
      <c r="R57" s="916" t="s">
        <v>4140</v>
      </c>
      <c r="S57" s="721" t="s">
        <v>12</v>
      </c>
      <c r="T57" s="733" t="s">
        <v>13</v>
      </c>
      <c r="U57" s="733" t="s">
        <v>13</v>
      </c>
      <c r="V57" s="733" t="s">
        <v>13</v>
      </c>
      <c r="W57" s="9" t="s">
        <v>4144</v>
      </c>
      <c r="X57" s="732" t="s">
        <v>4145</v>
      </c>
    </row>
    <row r="58" spans="3:24" ht="313.5" customHeight="1">
      <c r="C58" s="1443"/>
      <c r="D58" s="1444"/>
      <c r="E58" s="10" t="s">
        <v>157</v>
      </c>
      <c r="F58" s="870" t="s">
        <v>4146</v>
      </c>
      <c r="G58" s="197" t="s">
        <v>3871</v>
      </c>
      <c r="H58" s="866" t="s">
        <v>4163</v>
      </c>
      <c r="I58" s="733" t="s">
        <v>10</v>
      </c>
      <c r="J58" s="865" t="s">
        <v>11</v>
      </c>
      <c r="K58" s="865" t="s">
        <v>4147</v>
      </c>
      <c r="L58" s="639">
        <v>2</v>
      </c>
      <c r="M58" s="639">
        <v>2</v>
      </c>
      <c r="N58" s="914">
        <v>6</v>
      </c>
      <c r="O58" s="950" t="str">
        <f t="shared" si="1"/>
        <v>MEDIO</v>
      </c>
      <c r="P58" s="639">
        <v>25</v>
      </c>
      <c r="Q58" s="914">
        <v>60</v>
      </c>
      <c r="R58" s="916" t="s">
        <v>4140</v>
      </c>
      <c r="S58" s="721" t="s">
        <v>12</v>
      </c>
      <c r="T58" s="733" t="s">
        <v>13</v>
      </c>
      <c r="U58" s="733" t="s">
        <v>13</v>
      </c>
      <c r="V58" s="733" t="s">
        <v>13</v>
      </c>
      <c r="W58" s="9" t="s">
        <v>4144</v>
      </c>
      <c r="X58" s="732" t="s">
        <v>4145</v>
      </c>
    </row>
    <row r="59" spans="3:24" ht="313.5" customHeight="1">
      <c r="C59" s="1445"/>
      <c r="D59" s="1446"/>
      <c r="E59" s="10" t="s">
        <v>157</v>
      </c>
      <c r="F59" s="870" t="s">
        <v>4164</v>
      </c>
      <c r="G59" s="197" t="s">
        <v>219</v>
      </c>
      <c r="H59" s="866" t="s">
        <v>4165</v>
      </c>
      <c r="I59" s="733" t="s">
        <v>10</v>
      </c>
      <c r="J59" s="865" t="s">
        <v>11</v>
      </c>
      <c r="K59" s="865" t="s">
        <v>11</v>
      </c>
      <c r="L59" s="639">
        <v>2</v>
      </c>
      <c r="M59" s="639">
        <v>2</v>
      </c>
      <c r="N59" s="914">
        <v>6</v>
      </c>
      <c r="O59" s="950" t="str">
        <f t="shared" si="1"/>
        <v>MEDIO</v>
      </c>
      <c r="P59" s="639">
        <v>25</v>
      </c>
      <c r="Q59" s="914">
        <v>60</v>
      </c>
      <c r="R59" s="916" t="s">
        <v>4140</v>
      </c>
      <c r="S59" s="721" t="s">
        <v>12</v>
      </c>
      <c r="T59" s="733" t="s">
        <v>13</v>
      </c>
      <c r="U59" s="733" t="s">
        <v>13</v>
      </c>
      <c r="V59" s="733" t="s">
        <v>13</v>
      </c>
      <c r="W59" s="9" t="s">
        <v>4166</v>
      </c>
      <c r="X59" s="727" t="s">
        <v>14</v>
      </c>
    </row>
    <row r="60" spans="3:24" ht="408" customHeight="1">
      <c r="C60" s="1450" t="s">
        <v>3697</v>
      </c>
      <c r="D60" s="1451"/>
      <c r="E60" s="363" t="s">
        <v>6</v>
      </c>
      <c r="F60" s="3" t="s">
        <v>152</v>
      </c>
      <c r="G60" s="197" t="s">
        <v>8</v>
      </c>
      <c r="H60" s="178" t="s">
        <v>9</v>
      </c>
      <c r="I60" s="179" t="s">
        <v>11</v>
      </c>
      <c r="J60" s="179" t="s">
        <v>11</v>
      </c>
      <c r="K60" s="179" t="s">
        <v>11</v>
      </c>
      <c r="L60" s="639">
        <v>2</v>
      </c>
      <c r="M60" s="639">
        <v>4</v>
      </c>
      <c r="N60" s="272">
        <f t="shared" si="0"/>
        <v>8</v>
      </c>
      <c r="O60" s="950" t="str">
        <f t="shared" si="1"/>
        <v>MEDIO</v>
      </c>
      <c r="P60" s="639">
        <v>25</v>
      </c>
      <c r="Q60" s="272">
        <f t="shared" si="2"/>
        <v>200</v>
      </c>
      <c r="R60" s="274" t="str">
        <f t="shared" si="3"/>
        <v>II</v>
      </c>
      <c r="S60" s="246" t="str">
        <f t="shared" si="4"/>
        <v>ACEPTABLE CON CONTROL ESPECIFICO</v>
      </c>
      <c r="T60" s="179" t="s">
        <v>13</v>
      </c>
      <c r="U60" s="179" t="s">
        <v>14</v>
      </c>
      <c r="V60" s="179" t="s">
        <v>14</v>
      </c>
      <c r="W60" s="5" t="s">
        <v>1911</v>
      </c>
      <c r="X60" s="183" t="s">
        <v>13</v>
      </c>
    </row>
    <row r="61" spans="3:24" ht="171" customHeight="1">
      <c r="C61" s="1450"/>
      <c r="D61" s="1451"/>
      <c r="E61" s="363" t="s">
        <v>6</v>
      </c>
      <c r="F61" s="5" t="s">
        <v>154</v>
      </c>
      <c r="G61" s="197" t="s">
        <v>8</v>
      </c>
      <c r="H61" s="179" t="s">
        <v>155</v>
      </c>
      <c r="I61" s="179" t="s">
        <v>11</v>
      </c>
      <c r="J61" s="179" t="s">
        <v>11</v>
      </c>
      <c r="K61" s="179" t="s">
        <v>11</v>
      </c>
      <c r="L61" s="639">
        <v>2</v>
      </c>
      <c r="M61" s="639">
        <v>4</v>
      </c>
      <c r="N61" s="272">
        <f t="shared" si="0"/>
        <v>8</v>
      </c>
      <c r="O61" s="950" t="str">
        <f t="shared" si="1"/>
        <v>MEDIO</v>
      </c>
      <c r="P61" s="639">
        <v>25</v>
      </c>
      <c r="Q61" s="272">
        <f t="shared" si="2"/>
        <v>200</v>
      </c>
      <c r="R61" s="274" t="str">
        <f t="shared" si="3"/>
        <v>II</v>
      </c>
      <c r="S61" s="246" t="str">
        <f t="shared" si="4"/>
        <v>ACEPTABLE CON CONTROL ESPECIFICO</v>
      </c>
      <c r="T61" s="179" t="s">
        <v>14</v>
      </c>
      <c r="U61" s="179" t="s">
        <v>14</v>
      </c>
      <c r="V61" s="179" t="s">
        <v>14</v>
      </c>
      <c r="W61" s="5" t="s">
        <v>1912</v>
      </c>
      <c r="X61" s="183" t="s">
        <v>13</v>
      </c>
    </row>
    <row r="62" spans="3:24" ht="135" customHeight="1">
      <c r="C62" s="1450"/>
      <c r="D62" s="1451"/>
      <c r="E62" s="363" t="s">
        <v>6</v>
      </c>
      <c r="F62" s="5" t="s">
        <v>156</v>
      </c>
      <c r="G62" s="197" t="s">
        <v>17</v>
      </c>
      <c r="H62" s="179" t="s">
        <v>18</v>
      </c>
      <c r="I62" s="179" t="s">
        <v>11</v>
      </c>
      <c r="J62" s="179" t="s">
        <v>11</v>
      </c>
      <c r="K62" s="179" t="s">
        <v>11</v>
      </c>
      <c r="L62" s="639">
        <v>2</v>
      </c>
      <c r="M62" s="639">
        <v>2</v>
      </c>
      <c r="N62" s="272">
        <f t="shared" si="0"/>
        <v>4</v>
      </c>
      <c r="O62" s="950" t="str">
        <f t="shared" si="1"/>
        <v>BAJO</v>
      </c>
      <c r="P62" s="639">
        <v>25</v>
      </c>
      <c r="Q62" s="272">
        <f t="shared" si="2"/>
        <v>100</v>
      </c>
      <c r="R62" s="274" t="str">
        <f t="shared" si="3"/>
        <v>III</v>
      </c>
      <c r="S62" s="246" t="str">
        <f t="shared" si="4"/>
        <v>MEJORABLE</v>
      </c>
      <c r="T62" s="180" t="s">
        <v>13</v>
      </c>
      <c r="U62" s="179" t="s">
        <v>14</v>
      </c>
      <c r="V62" s="178" t="s">
        <v>14</v>
      </c>
      <c r="W62" s="5" t="s">
        <v>1913</v>
      </c>
      <c r="X62" s="183" t="s">
        <v>13</v>
      </c>
    </row>
    <row r="63" spans="3:24" ht="172.2" customHeight="1">
      <c r="C63" s="1450"/>
      <c r="D63" s="1451"/>
      <c r="E63" s="363" t="s">
        <v>157</v>
      </c>
      <c r="F63" s="188" t="s">
        <v>158</v>
      </c>
      <c r="G63" s="197" t="s">
        <v>20</v>
      </c>
      <c r="H63" s="179" t="s">
        <v>21</v>
      </c>
      <c r="I63" s="179" t="s">
        <v>11</v>
      </c>
      <c r="J63" s="179" t="s">
        <v>11</v>
      </c>
      <c r="K63" s="179" t="s">
        <v>11</v>
      </c>
      <c r="L63" s="639">
        <v>2</v>
      </c>
      <c r="M63" s="639">
        <v>2</v>
      </c>
      <c r="N63" s="272">
        <f t="shared" si="0"/>
        <v>4</v>
      </c>
      <c r="O63" s="950" t="str">
        <f t="shared" si="1"/>
        <v>BAJO</v>
      </c>
      <c r="P63" s="639">
        <v>25</v>
      </c>
      <c r="Q63" s="272">
        <f t="shared" si="2"/>
        <v>100</v>
      </c>
      <c r="R63" s="274" t="str">
        <f t="shared" si="3"/>
        <v>III</v>
      </c>
      <c r="S63" s="246" t="str">
        <f t="shared" si="4"/>
        <v>MEJORABLE</v>
      </c>
      <c r="T63" s="180" t="s">
        <v>13</v>
      </c>
      <c r="U63" s="179" t="s">
        <v>14</v>
      </c>
      <c r="V63" s="179" t="s">
        <v>22</v>
      </c>
      <c r="W63" s="179" t="s">
        <v>1886</v>
      </c>
      <c r="X63" s="183" t="s">
        <v>13</v>
      </c>
    </row>
    <row r="64" spans="3:24" ht="192" customHeight="1">
      <c r="C64" s="1450"/>
      <c r="D64" s="1451"/>
      <c r="E64" s="363" t="s">
        <v>157</v>
      </c>
      <c r="F64" s="189" t="s">
        <v>159</v>
      </c>
      <c r="G64" s="197" t="s">
        <v>33</v>
      </c>
      <c r="H64" s="178" t="s">
        <v>34</v>
      </c>
      <c r="I64" s="179" t="s">
        <v>11</v>
      </c>
      <c r="J64" s="179" t="s">
        <v>11</v>
      </c>
      <c r="K64" s="179" t="s">
        <v>11</v>
      </c>
      <c r="L64" s="639">
        <v>2</v>
      </c>
      <c r="M64" s="639">
        <v>2</v>
      </c>
      <c r="N64" s="272">
        <f t="shared" si="0"/>
        <v>4</v>
      </c>
      <c r="O64" s="950" t="str">
        <f t="shared" si="1"/>
        <v>BAJO</v>
      </c>
      <c r="P64" s="639">
        <v>25</v>
      </c>
      <c r="Q64" s="272">
        <f t="shared" si="2"/>
        <v>100</v>
      </c>
      <c r="R64" s="274" t="str">
        <f t="shared" si="3"/>
        <v>III</v>
      </c>
      <c r="S64" s="246" t="str">
        <f t="shared" si="4"/>
        <v>MEJORABLE</v>
      </c>
      <c r="T64" s="179" t="s">
        <v>13</v>
      </c>
      <c r="U64" s="179" t="s">
        <v>13</v>
      </c>
      <c r="V64" s="179" t="s">
        <v>13</v>
      </c>
      <c r="W64" s="5" t="s">
        <v>1914</v>
      </c>
      <c r="X64" s="183" t="s">
        <v>13</v>
      </c>
    </row>
    <row r="65" spans="3:24" ht="220.95" customHeight="1">
      <c r="C65" s="1450"/>
      <c r="D65" s="1451"/>
      <c r="E65" s="363" t="s">
        <v>6</v>
      </c>
      <c r="F65" s="33" t="s">
        <v>1200</v>
      </c>
      <c r="G65" s="197" t="s">
        <v>33</v>
      </c>
      <c r="H65" s="179" t="s">
        <v>160</v>
      </c>
      <c r="I65" s="179" t="s">
        <v>11</v>
      </c>
      <c r="J65" s="179" t="s">
        <v>11</v>
      </c>
      <c r="K65" s="179" t="s">
        <v>11</v>
      </c>
      <c r="L65" s="639">
        <v>2</v>
      </c>
      <c r="M65" s="639">
        <v>2</v>
      </c>
      <c r="N65" s="272">
        <f t="shared" si="0"/>
        <v>4</v>
      </c>
      <c r="O65" s="950" t="str">
        <f t="shared" si="1"/>
        <v>BAJO</v>
      </c>
      <c r="P65" s="639">
        <v>25</v>
      </c>
      <c r="Q65" s="272">
        <f t="shared" si="2"/>
        <v>100</v>
      </c>
      <c r="R65" s="274" t="str">
        <f t="shared" si="3"/>
        <v>III</v>
      </c>
      <c r="S65" s="246" t="str">
        <f t="shared" si="4"/>
        <v>MEJORABLE</v>
      </c>
      <c r="T65" s="179" t="s">
        <v>13</v>
      </c>
      <c r="U65" s="179" t="s">
        <v>13</v>
      </c>
      <c r="V65" s="179" t="s">
        <v>13</v>
      </c>
      <c r="W65" s="5" t="s">
        <v>1915</v>
      </c>
      <c r="X65" s="183" t="s">
        <v>162</v>
      </c>
    </row>
    <row r="66" spans="3:24" ht="188.25" customHeight="1">
      <c r="C66" s="1450"/>
      <c r="D66" s="1451"/>
      <c r="E66" s="363" t="s">
        <v>157</v>
      </c>
      <c r="F66" s="184" t="s">
        <v>163</v>
      </c>
      <c r="G66" s="197" t="s">
        <v>39</v>
      </c>
      <c r="H66" s="5" t="s">
        <v>164</v>
      </c>
      <c r="I66" s="179" t="s">
        <v>11</v>
      </c>
      <c r="J66" s="179" t="s">
        <v>11</v>
      </c>
      <c r="K66" s="179" t="s">
        <v>11</v>
      </c>
      <c r="L66" s="639">
        <v>2</v>
      </c>
      <c r="M66" s="639">
        <v>2</v>
      </c>
      <c r="N66" s="272">
        <f t="shared" si="0"/>
        <v>4</v>
      </c>
      <c r="O66" s="950" t="str">
        <f t="shared" si="1"/>
        <v>BAJO</v>
      </c>
      <c r="P66" s="639">
        <v>25</v>
      </c>
      <c r="Q66" s="272">
        <f t="shared" si="2"/>
        <v>100</v>
      </c>
      <c r="R66" s="274" t="str">
        <f t="shared" si="3"/>
        <v>III</v>
      </c>
      <c r="S66" s="246" t="str">
        <f t="shared" si="4"/>
        <v>MEJORABLE</v>
      </c>
      <c r="T66" s="179" t="s">
        <v>13</v>
      </c>
      <c r="U66" s="179" t="s">
        <v>13</v>
      </c>
      <c r="V66" s="179" t="s">
        <v>13</v>
      </c>
      <c r="W66" s="5" t="s">
        <v>1916</v>
      </c>
      <c r="X66" s="183" t="s">
        <v>166</v>
      </c>
    </row>
    <row r="67" spans="3:24" ht="146.25" customHeight="1">
      <c r="C67" s="1450"/>
      <c r="D67" s="1451"/>
      <c r="E67" s="363" t="s">
        <v>157</v>
      </c>
      <c r="F67" s="184" t="s">
        <v>1201</v>
      </c>
      <c r="G67" s="197" t="s">
        <v>39</v>
      </c>
      <c r="H67" s="5" t="s">
        <v>1202</v>
      </c>
      <c r="I67" s="179" t="s">
        <v>11</v>
      </c>
      <c r="J67" s="179" t="s">
        <v>11</v>
      </c>
      <c r="K67" s="179" t="s">
        <v>11</v>
      </c>
      <c r="L67" s="639">
        <v>2</v>
      </c>
      <c r="M67" s="639">
        <v>2</v>
      </c>
      <c r="N67" s="272">
        <f t="shared" si="0"/>
        <v>4</v>
      </c>
      <c r="O67" s="950" t="str">
        <f t="shared" si="1"/>
        <v>BAJO</v>
      </c>
      <c r="P67" s="639">
        <v>25</v>
      </c>
      <c r="Q67" s="272">
        <f t="shared" si="2"/>
        <v>100</v>
      </c>
      <c r="R67" s="274" t="str">
        <f t="shared" si="3"/>
        <v>III</v>
      </c>
      <c r="S67" s="246" t="str">
        <f t="shared" si="4"/>
        <v>MEJORABLE</v>
      </c>
      <c r="T67" s="179" t="s">
        <v>13</v>
      </c>
      <c r="U67" s="179" t="s">
        <v>13</v>
      </c>
      <c r="V67" s="179" t="s">
        <v>13</v>
      </c>
      <c r="W67" s="5" t="s">
        <v>1917</v>
      </c>
      <c r="X67" s="183" t="s">
        <v>166</v>
      </c>
    </row>
    <row r="68" spans="3:24" ht="138" customHeight="1">
      <c r="C68" s="1450"/>
      <c r="D68" s="1451"/>
      <c r="E68" s="363" t="s">
        <v>6</v>
      </c>
      <c r="F68" s="5" t="s">
        <v>40</v>
      </c>
      <c r="G68" s="197" t="s">
        <v>20</v>
      </c>
      <c r="H68" s="5" t="s">
        <v>41</v>
      </c>
      <c r="I68" s="179" t="s">
        <v>11</v>
      </c>
      <c r="J68" s="179" t="s">
        <v>11</v>
      </c>
      <c r="K68" s="179" t="s">
        <v>11</v>
      </c>
      <c r="L68" s="639">
        <v>2</v>
      </c>
      <c r="M68" s="639">
        <v>2</v>
      </c>
      <c r="N68" s="272">
        <f t="shared" si="0"/>
        <v>4</v>
      </c>
      <c r="O68" s="950" t="str">
        <f t="shared" si="1"/>
        <v>BAJO</v>
      </c>
      <c r="P68" s="639">
        <v>25</v>
      </c>
      <c r="Q68" s="272">
        <f t="shared" si="2"/>
        <v>100</v>
      </c>
      <c r="R68" s="274" t="str">
        <f t="shared" si="3"/>
        <v>III</v>
      </c>
      <c r="S68" s="246" t="str">
        <f t="shared" si="4"/>
        <v>MEJORABLE</v>
      </c>
      <c r="T68" s="179" t="s">
        <v>14</v>
      </c>
      <c r="U68" s="179" t="s">
        <v>14</v>
      </c>
      <c r="V68" s="179" t="s">
        <v>14</v>
      </c>
      <c r="W68" s="5" t="s">
        <v>1918</v>
      </c>
      <c r="X68" s="183" t="s">
        <v>13</v>
      </c>
    </row>
    <row r="69" spans="3:24" ht="181.95" customHeight="1">
      <c r="C69" s="1450"/>
      <c r="D69" s="1451"/>
      <c r="E69" s="363" t="s">
        <v>6</v>
      </c>
      <c r="F69" s="34" t="s">
        <v>1203</v>
      </c>
      <c r="G69" s="197" t="s">
        <v>1204</v>
      </c>
      <c r="H69" s="179" t="s">
        <v>167</v>
      </c>
      <c r="I69" s="179" t="s">
        <v>11</v>
      </c>
      <c r="J69" s="179" t="s">
        <v>11</v>
      </c>
      <c r="K69" s="179" t="s">
        <v>11</v>
      </c>
      <c r="L69" s="639">
        <v>2</v>
      </c>
      <c r="M69" s="639">
        <v>2</v>
      </c>
      <c r="N69" s="272">
        <f t="shared" si="0"/>
        <v>4</v>
      </c>
      <c r="O69" s="950" t="str">
        <f t="shared" si="1"/>
        <v>BAJO</v>
      </c>
      <c r="P69" s="639">
        <v>25</v>
      </c>
      <c r="Q69" s="272">
        <f t="shared" si="2"/>
        <v>100</v>
      </c>
      <c r="R69" s="274" t="str">
        <f t="shared" si="3"/>
        <v>III</v>
      </c>
      <c r="S69" s="246" t="str">
        <f t="shared" si="4"/>
        <v>MEJORABLE</v>
      </c>
      <c r="T69" s="179" t="s">
        <v>13</v>
      </c>
      <c r="U69" s="179" t="s">
        <v>14</v>
      </c>
      <c r="V69" s="179" t="s">
        <v>14</v>
      </c>
      <c r="W69" s="178" t="s">
        <v>1919</v>
      </c>
      <c r="X69" s="183" t="s">
        <v>13</v>
      </c>
    </row>
    <row r="70" spans="3:24" ht="138" customHeight="1">
      <c r="C70" s="1450"/>
      <c r="D70" s="1451"/>
      <c r="E70" s="363" t="s">
        <v>6</v>
      </c>
      <c r="F70" s="5" t="s">
        <v>169</v>
      </c>
      <c r="G70" s="197" t="s">
        <v>8</v>
      </c>
      <c r="H70" s="179" t="s">
        <v>170</v>
      </c>
      <c r="I70" s="179" t="s">
        <v>11</v>
      </c>
      <c r="J70" s="179" t="s">
        <v>11</v>
      </c>
      <c r="K70" s="179" t="s">
        <v>11</v>
      </c>
      <c r="L70" s="639">
        <v>2</v>
      </c>
      <c r="M70" s="639">
        <v>2</v>
      </c>
      <c r="N70" s="272">
        <f t="shared" si="0"/>
        <v>4</v>
      </c>
      <c r="O70" s="950" t="str">
        <f t="shared" si="1"/>
        <v>BAJO</v>
      </c>
      <c r="P70" s="639">
        <v>25</v>
      </c>
      <c r="Q70" s="272">
        <f t="shared" si="2"/>
        <v>100</v>
      </c>
      <c r="R70" s="274" t="str">
        <f t="shared" si="3"/>
        <v>III</v>
      </c>
      <c r="S70" s="246" t="str">
        <f t="shared" si="4"/>
        <v>MEJORABLE</v>
      </c>
      <c r="T70" s="179" t="s">
        <v>14</v>
      </c>
      <c r="U70" s="179" t="s">
        <v>14</v>
      </c>
      <c r="V70" s="179" t="s">
        <v>14</v>
      </c>
      <c r="W70" s="5" t="s">
        <v>1920</v>
      </c>
      <c r="X70" s="183" t="s">
        <v>13</v>
      </c>
    </row>
    <row r="71" spans="3:24" ht="238.5" customHeight="1">
      <c r="C71" s="1450"/>
      <c r="D71" s="1451"/>
      <c r="E71" s="363" t="s">
        <v>6</v>
      </c>
      <c r="F71" s="34" t="s">
        <v>171</v>
      </c>
      <c r="G71" s="197" t="s">
        <v>17</v>
      </c>
      <c r="H71" s="179" t="s">
        <v>18</v>
      </c>
      <c r="I71" s="179" t="s">
        <v>11</v>
      </c>
      <c r="J71" s="179" t="s">
        <v>11</v>
      </c>
      <c r="K71" s="179" t="s">
        <v>11</v>
      </c>
      <c r="L71" s="639">
        <v>2</v>
      </c>
      <c r="M71" s="639">
        <v>2</v>
      </c>
      <c r="N71" s="272">
        <f t="shared" si="0"/>
        <v>4</v>
      </c>
      <c r="O71" s="950" t="str">
        <f t="shared" si="1"/>
        <v>BAJO</v>
      </c>
      <c r="P71" s="639">
        <v>25</v>
      </c>
      <c r="Q71" s="272">
        <f t="shared" si="2"/>
        <v>100</v>
      </c>
      <c r="R71" s="274" t="str">
        <f t="shared" si="3"/>
        <v>III</v>
      </c>
      <c r="S71" s="246" t="str">
        <f t="shared" si="4"/>
        <v>MEJORABLE</v>
      </c>
      <c r="T71" s="179" t="s">
        <v>13</v>
      </c>
      <c r="U71" s="179" t="s">
        <v>1206</v>
      </c>
      <c r="V71" s="178" t="s">
        <v>14</v>
      </c>
      <c r="W71" s="179" t="s">
        <v>1921</v>
      </c>
      <c r="X71" s="183" t="s">
        <v>13</v>
      </c>
    </row>
    <row r="72" spans="3:24" ht="220.5" customHeight="1">
      <c r="C72" s="1450"/>
      <c r="D72" s="1451"/>
      <c r="E72" s="363" t="s">
        <v>157</v>
      </c>
      <c r="F72" s="33" t="s">
        <v>173</v>
      </c>
      <c r="G72" s="197" t="s">
        <v>20</v>
      </c>
      <c r="H72" s="179" t="s">
        <v>36</v>
      </c>
      <c r="I72" s="179" t="s">
        <v>11</v>
      </c>
      <c r="J72" s="179" t="s">
        <v>11</v>
      </c>
      <c r="K72" s="179" t="s">
        <v>11</v>
      </c>
      <c r="L72" s="639">
        <v>2</v>
      </c>
      <c r="M72" s="639">
        <v>2</v>
      </c>
      <c r="N72" s="272">
        <f t="shared" si="0"/>
        <v>4</v>
      </c>
      <c r="O72" s="950" t="str">
        <f t="shared" si="1"/>
        <v>BAJO</v>
      </c>
      <c r="P72" s="639">
        <v>25</v>
      </c>
      <c r="Q72" s="272">
        <f t="shared" si="2"/>
        <v>100</v>
      </c>
      <c r="R72" s="274" t="str">
        <f t="shared" si="3"/>
        <v>III</v>
      </c>
      <c r="S72" s="246" t="str">
        <f t="shared" si="4"/>
        <v>MEJORABLE</v>
      </c>
      <c r="T72" s="179" t="s">
        <v>13</v>
      </c>
      <c r="U72" s="179" t="s">
        <v>13</v>
      </c>
      <c r="V72" s="179" t="s">
        <v>13</v>
      </c>
      <c r="W72" s="5" t="s">
        <v>1922</v>
      </c>
      <c r="X72" s="183" t="s">
        <v>38</v>
      </c>
    </row>
    <row r="73" spans="3:24" ht="295.5" customHeight="1">
      <c r="C73" s="1450"/>
      <c r="D73" s="1451"/>
      <c r="E73" s="363" t="s">
        <v>6</v>
      </c>
      <c r="F73" s="37" t="s">
        <v>3767</v>
      </c>
      <c r="G73" s="197" t="s">
        <v>33</v>
      </c>
      <c r="H73" s="324" t="s">
        <v>3881</v>
      </c>
      <c r="I73" s="179" t="s">
        <v>11</v>
      </c>
      <c r="J73" s="179" t="s">
        <v>11</v>
      </c>
      <c r="K73" s="179" t="s">
        <v>11</v>
      </c>
      <c r="L73" s="639">
        <v>2</v>
      </c>
      <c r="M73" s="639">
        <v>2</v>
      </c>
      <c r="N73" s="272">
        <f t="shared" si="0"/>
        <v>4</v>
      </c>
      <c r="O73" s="950" t="str">
        <f t="shared" si="1"/>
        <v>BAJO</v>
      </c>
      <c r="P73" s="639">
        <v>25</v>
      </c>
      <c r="Q73" s="272">
        <f t="shared" si="2"/>
        <v>100</v>
      </c>
      <c r="R73" s="274" t="str">
        <f t="shared" si="3"/>
        <v>III</v>
      </c>
      <c r="S73" s="246" t="str">
        <f t="shared" si="4"/>
        <v>MEJORABLE</v>
      </c>
      <c r="T73" s="179" t="s">
        <v>26</v>
      </c>
      <c r="U73" s="179" t="s">
        <v>26</v>
      </c>
      <c r="V73" s="179" t="s">
        <v>175</v>
      </c>
      <c r="W73" s="15" t="s">
        <v>4053</v>
      </c>
      <c r="X73" s="183" t="s">
        <v>1213</v>
      </c>
    </row>
    <row r="74" spans="3:24" ht="136.80000000000001">
      <c r="C74" s="1450"/>
      <c r="D74" s="1451"/>
      <c r="E74" s="363" t="s">
        <v>6</v>
      </c>
      <c r="F74" s="33" t="s">
        <v>180</v>
      </c>
      <c r="G74" s="197" t="s">
        <v>20</v>
      </c>
      <c r="H74" s="179" t="s">
        <v>31</v>
      </c>
      <c r="I74" s="184" t="s">
        <v>11</v>
      </c>
      <c r="J74" s="184" t="s">
        <v>11</v>
      </c>
      <c r="K74" s="184" t="s">
        <v>11</v>
      </c>
      <c r="L74" s="639">
        <v>2</v>
      </c>
      <c r="M74" s="639">
        <v>2</v>
      </c>
      <c r="N74" s="272">
        <f t="shared" si="0"/>
        <v>4</v>
      </c>
      <c r="O74" s="950" t="str">
        <f t="shared" si="1"/>
        <v>BAJO</v>
      </c>
      <c r="P74" s="639">
        <v>100</v>
      </c>
      <c r="Q74" s="272">
        <f t="shared" si="2"/>
        <v>400</v>
      </c>
      <c r="R74" s="274" t="str">
        <f t="shared" si="3"/>
        <v>II</v>
      </c>
      <c r="S74" s="246" t="str">
        <f>IF(Q74&gt;=600,"NO ACEPTABLE",IF(Q74&gt;=150,"ACEPTABLE CON CONTROL ESPECIFICO",IF(Q74&gt;=40,"MEJORABLE",IF(Q74&gt;=20,"ACEPTABLE"))))</f>
        <v>ACEPTABLE CON CONTROL ESPECIFICO</v>
      </c>
      <c r="T74" s="179" t="s">
        <v>13</v>
      </c>
      <c r="U74" s="179" t="s">
        <v>13</v>
      </c>
      <c r="V74" s="179" t="s">
        <v>13</v>
      </c>
      <c r="W74" s="179" t="s">
        <v>4054</v>
      </c>
      <c r="X74" s="183" t="s">
        <v>13</v>
      </c>
    </row>
    <row r="75" spans="3:24" ht="195.75" customHeight="1">
      <c r="C75" s="1450"/>
      <c r="D75" s="1451"/>
      <c r="E75" s="363" t="s">
        <v>157</v>
      </c>
      <c r="F75" s="197" t="s">
        <v>181</v>
      </c>
      <c r="G75" s="197" t="s">
        <v>81</v>
      </c>
      <c r="H75" s="10" t="s">
        <v>182</v>
      </c>
      <c r="I75" s="198" t="s">
        <v>11</v>
      </c>
      <c r="J75" s="198" t="s">
        <v>11</v>
      </c>
      <c r="K75" s="198" t="s">
        <v>11</v>
      </c>
      <c r="L75" s="639">
        <v>2</v>
      </c>
      <c r="M75" s="639">
        <v>2</v>
      </c>
      <c r="N75" s="272">
        <f t="shared" si="0"/>
        <v>4</v>
      </c>
      <c r="O75" s="950" t="str">
        <f t="shared" si="1"/>
        <v>BAJO</v>
      </c>
      <c r="P75" s="639">
        <v>25</v>
      </c>
      <c r="Q75" s="272">
        <f t="shared" si="2"/>
        <v>100</v>
      </c>
      <c r="R75" s="274" t="str">
        <f t="shared" si="3"/>
        <v>III</v>
      </c>
      <c r="S75" s="246" t="str">
        <f>IF(Q75&gt;=600,"NO ACEPTABLE",IF(Q75&gt;=150,"ACEPTABLE CON CONTROL ESPECIFICO",IF(Q75&gt;=40,"MEJORABLE",IF(Q75&gt;=20,"ACEPTABLE"))))</f>
        <v>MEJORABLE</v>
      </c>
      <c r="T75" s="198" t="s">
        <v>13</v>
      </c>
      <c r="U75" s="198" t="s">
        <v>13</v>
      </c>
      <c r="V75" s="198" t="s">
        <v>13</v>
      </c>
      <c r="W75" s="9" t="s">
        <v>1923</v>
      </c>
      <c r="X75" s="183" t="s">
        <v>13</v>
      </c>
    </row>
    <row r="76" spans="3:24" ht="244.5" customHeight="1" thickBot="1">
      <c r="C76" s="1477"/>
      <c r="D76" s="1478"/>
      <c r="E76" s="208" t="s">
        <v>157</v>
      </c>
      <c r="F76" s="153" t="s">
        <v>183</v>
      </c>
      <c r="G76" s="153" t="s">
        <v>81</v>
      </c>
      <c r="H76" s="266" t="s">
        <v>182</v>
      </c>
      <c r="I76" s="154" t="s">
        <v>11</v>
      </c>
      <c r="J76" s="154" t="s">
        <v>11</v>
      </c>
      <c r="K76" s="154" t="s">
        <v>11</v>
      </c>
      <c r="L76" s="953">
        <v>2</v>
      </c>
      <c r="M76" s="953">
        <v>2</v>
      </c>
      <c r="N76" s="539">
        <f t="shared" si="0"/>
        <v>4</v>
      </c>
      <c r="O76" s="957" t="str">
        <f t="shared" ref="O76" si="5">IF(N76&gt;=24,"MUY ALTO",IF(N76&gt;=10,"ALTO",IF(N76&gt;=6,"MEDIO","BAJO")))</f>
        <v>BAJO</v>
      </c>
      <c r="P76" s="953">
        <v>25</v>
      </c>
      <c r="Q76" s="539">
        <f t="shared" si="2"/>
        <v>100</v>
      </c>
      <c r="R76" s="541" t="str">
        <f t="shared" si="3"/>
        <v>III</v>
      </c>
      <c r="S76" s="269" t="str">
        <f>IF(Q76&gt;=600,"NO ACEPTABLE",IF(Q76&gt;=150,"ACEPTABLE CON CONTROL ESPECIFICO",IF(Q76&gt;=40,"MEJORABLE",IF(Q76&gt;=20,"ACEPTABLE"))))</f>
        <v>MEJORABLE</v>
      </c>
      <c r="T76" s="154" t="s">
        <v>13</v>
      </c>
      <c r="U76" s="154" t="s">
        <v>13</v>
      </c>
      <c r="V76" s="154" t="s">
        <v>13</v>
      </c>
      <c r="W76" s="270" t="s">
        <v>1924</v>
      </c>
      <c r="X76" s="212" t="s">
        <v>13</v>
      </c>
    </row>
  </sheetData>
  <mergeCells count="27">
    <mergeCell ref="E29:E31"/>
    <mergeCell ref="E32:E35"/>
    <mergeCell ref="E24:E28"/>
    <mergeCell ref="C60:D76"/>
    <mergeCell ref="C11:C28"/>
    <mergeCell ref="D11:D22"/>
    <mergeCell ref="E11:E22"/>
    <mergeCell ref="D23:D28"/>
    <mergeCell ref="C29:C35"/>
    <mergeCell ref="D29:D35"/>
    <mergeCell ref="C36:D59"/>
    <mergeCell ref="H9:H10"/>
    <mergeCell ref="I9:K9"/>
    <mergeCell ref="C3:C6"/>
    <mergeCell ref="D3:V4"/>
    <mergeCell ref="L9:R9"/>
    <mergeCell ref="T9:X9"/>
    <mergeCell ref="C9:C10"/>
    <mergeCell ref="D9:D10"/>
    <mergeCell ref="E9:E10"/>
    <mergeCell ref="F9:G9"/>
    <mergeCell ref="X3:X6"/>
    <mergeCell ref="D5:V6"/>
    <mergeCell ref="U7:V7"/>
    <mergeCell ref="W7:X7"/>
    <mergeCell ref="C8:D8"/>
    <mergeCell ref="E8:X8"/>
  </mergeCells>
  <conditionalFormatting sqref="S12:S52 S54 S60:S76">
    <cfRule type="containsText" dxfId="1283" priority="19" stopIfTrue="1" operator="containsText" text="MEJORABLE">
      <formula>NOT(ISERROR(SEARCH("MEJORABLE",S12)))</formula>
    </cfRule>
    <cfRule type="containsText" dxfId="1282" priority="20" stopIfTrue="1" operator="containsText" text="ACEPTABLE CON CONTROL ESPECIFICO">
      <formula>NOT(ISERROR(SEARCH("ACEPTABLE CON CONTROL ESPECIFICO",S12)))</formula>
    </cfRule>
    <cfRule type="containsText" dxfId="1281" priority="21" stopIfTrue="1" operator="containsText" text="NO ACEPTABLE">
      <formula>NOT(ISERROR(SEARCH("NO ACEPTABLE",S12)))</formula>
    </cfRule>
  </conditionalFormatting>
  <conditionalFormatting sqref="S53">
    <cfRule type="containsText" dxfId="1280" priority="7" stopIfTrue="1" operator="containsText" text="MEJORABLE">
      <formula>NOT(ISERROR(SEARCH("MEJORABLE",S53)))</formula>
    </cfRule>
    <cfRule type="containsText" dxfId="1279" priority="8" stopIfTrue="1" operator="containsText" text="ACEPTABLE CON CONTROL ESPECIFICO">
      <formula>NOT(ISERROR(SEARCH("ACEPTABLE CON CONTROL ESPECIFICO",S53)))</formula>
    </cfRule>
    <cfRule type="containsText" dxfId="1278" priority="9" stopIfTrue="1" operator="containsText" text="NO ACEPTABLE">
      <formula>NOT(ISERROR(SEARCH("NO ACEPTABLE",S53)))</formula>
    </cfRule>
  </conditionalFormatting>
  <conditionalFormatting sqref="S11">
    <cfRule type="containsText" dxfId="1277" priority="1" stopIfTrue="1" operator="containsText" text="MEJORABLE">
      <formula>NOT(ISERROR(SEARCH("MEJORABLE",S11)))</formula>
    </cfRule>
    <cfRule type="containsText" dxfId="1276" priority="2" stopIfTrue="1" operator="containsText" text="ACEPTABLE CON CONTROL ESPECIFICO">
      <formula>NOT(ISERROR(SEARCH("ACEPTABLE CON CONTROL ESPECIFICO",S11)))</formula>
    </cfRule>
    <cfRule type="containsText" dxfId="1275" priority="3" stopIfTrue="1" operator="containsText" text="NO ACEPTABLE">
      <formula>NOT(ISERROR(SEARCH("NO ACEPTABLE",S11)))</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A00-000000000000}">
          <x14:formula1>
            <xm:f>'G. NIVEL DE CONSECUENCIA'!$D$10:$D$13</xm:f>
          </x14:formula1>
          <xm:sqref>P11:P76</xm:sqref>
        </x14:dataValidation>
        <x14:dataValidation type="list" allowBlank="1" showInputMessage="1" showErrorMessage="1" promptTitle="NE" prompt="4 = Continua_x000a_3 = Frecuente_x000a_2 = Ocasional_x000a_1 = Esporádica" xr:uid="{00000000-0002-0000-3A00-000001000000}">
          <x14:formula1>
            <xm:f>'D. NIVEL DE EXPOSICIÓN'!$D$8:$D$15</xm:f>
          </x14:formula1>
          <xm:sqref>M11:M76</xm:sqref>
        </x14:dataValidation>
        <x14:dataValidation type="list" allowBlank="1" showInputMessage="1" showErrorMessage="1" prompt="10 = Muy Alto_x000a_6 = Alto_x000a_2 = Medio_x000a_0 = Bajo" xr:uid="{00000000-0002-0000-3A00-000002000000}">
          <x14:formula1>
            <xm:f>'C. NIVEL DE DEFICIENCIA'!$C$8:$C$17</xm:f>
          </x14:formula1>
          <xm:sqref>L11:L76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2:F15"/>
  <sheetViews>
    <sheetView topLeftCell="A8" zoomScale="80" zoomScaleNormal="80" workbookViewId="0">
      <selection activeCell="D10" sqref="D10:D11"/>
    </sheetView>
  </sheetViews>
  <sheetFormatPr baseColWidth="10" defaultColWidth="11.44140625" defaultRowHeight="14.4"/>
  <cols>
    <col min="1" max="2" width="11.44140625" style="169"/>
    <col min="3" max="3" width="28.44140625" style="169" customWidth="1"/>
    <col min="4" max="4" width="47.6640625" style="169" customWidth="1"/>
    <col min="5" max="5" width="59.109375" style="169" customWidth="1"/>
    <col min="6" max="6" width="23.33203125" style="169" customWidth="1"/>
    <col min="7" max="16384" width="11.44140625" style="169"/>
  </cols>
  <sheetData>
    <row r="2" spans="1:6" ht="21.6">
      <c r="A2" s="1352"/>
      <c r="B2" s="1352"/>
      <c r="C2" s="1319" t="s">
        <v>0</v>
      </c>
      <c r="D2" s="1320"/>
      <c r="E2" s="1320"/>
      <c r="F2" s="1318"/>
    </row>
    <row r="3" spans="1:6" ht="15" customHeight="1">
      <c r="A3" s="1352"/>
      <c r="B3" s="1352"/>
      <c r="C3" s="1321" t="s">
        <v>756</v>
      </c>
      <c r="D3" s="1322"/>
      <c r="E3" s="1323"/>
      <c r="F3" s="1318"/>
    </row>
    <row r="4" spans="1:6" ht="71.25" customHeight="1">
      <c r="A4" s="1352"/>
      <c r="B4" s="1352"/>
      <c r="C4" s="1324"/>
      <c r="D4" s="1325"/>
      <c r="E4" s="1326"/>
      <c r="F4" s="1318"/>
    </row>
    <row r="5" spans="1:6" ht="15" thickBot="1"/>
    <row r="6" spans="1:6" ht="36.75" customHeight="1">
      <c r="C6" s="1353" t="s">
        <v>757</v>
      </c>
      <c r="D6" s="1350" t="s">
        <v>742</v>
      </c>
      <c r="E6" s="1350" t="s">
        <v>743</v>
      </c>
    </row>
    <row r="7" spans="1:6" ht="44.25" customHeight="1" thickBot="1">
      <c r="C7" s="1354"/>
      <c r="D7" s="1351"/>
      <c r="E7" s="1351"/>
    </row>
    <row r="8" spans="1:6" ht="44.25" customHeight="1">
      <c r="C8" s="1348" t="s">
        <v>758</v>
      </c>
      <c r="D8" s="1348">
        <v>4</v>
      </c>
      <c r="E8" s="1348" t="s">
        <v>759</v>
      </c>
    </row>
    <row r="9" spans="1:6" ht="63" customHeight="1" thickBot="1">
      <c r="C9" s="1349"/>
      <c r="D9" s="1349"/>
      <c r="E9" s="1349"/>
    </row>
    <row r="10" spans="1:6" ht="39" customHeight="1">
      <c r="C10" s="1348" t="s">
        <v>760</v>
      </c>
      <c r="D10" s="1348">
        <v>3</v>
      </c>
      <c r="E10" s="1348" t="s">
        <v>761</v>
      </c>
    </row>
    <row r="11" spans="1:6" ht="63" customHeight="1" thickBot="1">
      <c r="C11" s="1349"/>
      <c r="D11" s="1349"/>
      <c r="E11" s="1349"/>
    </row>
    <row r="12" spans="1:6" ht="40.5" customHeight="1">
      <c r="C12" s="1348" t="s">
        <v>762</v>
      </c>
      <c r="D12" s="1348">
        <v>2</v>
      </c>
      <c r="E12" s="1348" t="s">
        <v>763</v>
      </c>
    </row>
    <row r="13" spans="1:6" ht="63" customHeight="1" thickBot="1">
      <c r="C13" s="1349"/>
      <c r="D13" s="1349"/>
      <c r="E13" s="1349"/>
    </row>
    <row r="14" spans="1:6" ht="30.75" customHeight="1">
      <c r="C14" s="1348" t="s">
        <v>764</v>
      </c>
      <c r="D14" s="1348">
        <v>1</v>
      </c>
      <c r="E14" s="1348" t="s">
        <v>765</v>
      </c>
    </row>
    <row r="15" spans="1:6" ht="63" customHeight="1" thickBot="1">
      <c r="C15" s="1349"/>
      <c r="D15" s="1349"/>
      <c r="E15" s="1349"/>
    </row>
  </sheetData>
  <mergeCells count="19">
    <mergeCell ref="F2:F4"/>
    <mergeCell ref="C3:E4"/>
    <mergeCell ref="D8:D9"/>
    <mergeCell ref="D10:D11"/>
    <mergeCell ref="A2:B4"/>
    <mergeCell ref="C6:C7"/>
    <mergeCell ref="C8:C9"/>
    <mergeCell ref="C2:E2"/>
    <mergeCell ref="C10:C11"/>
    <mergeCell ref="C12:C13"/>
    <mergeCell ref="E6:E7"/>
    <mergeCell ref="D6:D7"/>
    <mergeCell ref="C14:C15"/>
    <mergeCell ref="D14:D15"/>
    <mergeCell ref="E12:E13"/>
    <mergeCell ref="E14:E15"/>
    <mergeCell ref="E8:E9"/>
    <mergeCell ref="E10:E11"/>
    <mergeCell ref="D12:D13"/>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3"/>
  <dimension ref="C1:X78"/>
  <sheetViews>
    <sheetView view="pageBreakPreview" zoomScale="40" zoomScaleNormal="10" zoomScaleSheetLayoutView="40" workbookViewId="0">
      <selection activeCell="H9" sqref="H9:H10"/>
    </sheetView>
  </sheetViews>
  <sheetFormatPr baseColWidth="10" defaultColWidth="11.44140625" defaultRowHeight="14.4"/>
  <cols>
    <col min="1" max="1" width="11.44140625" style="169"/>
    <col min="2" max="2" width="22.5546875" style="169" customWidth="1"/>
    <col min="3" max="3" width="40.6640625" style="169" customWidth="1"/>
    <col min="4" max="4" width="30.44140625" style="169" customWidth="1"/>
    <col min="5" max="5" width="26" style="169" customWidth="1"/>
    <col min="6" max="6" width="46.109375" style="169" customWidth="1"/>
    <col min="7" max="7" width="50.6640625" style="169" customWidth="1"/>
    <col min="8" max="8" width="46.6640625" style="169" customWidth="1"/>
    <col min="9" max="9" width="44.109375" style="169" customWidth="1"/>
    <col min="10" max="10" width="29.109375" style="169" customWidth="1"/>
    <col min="11" max="11" width="48.44140625" style="169" customWidth="1"/>
    <col min="12" max="12" width="32.33203125" style="169" customWidth="1"/>
    <col min="13" max="13" width="25.33203125" style="169" customWidth="1"/>
    <col min="14" max="14" width="27.88671875" style="169" customWidth="1"/>
    <col min="15" max="15" width="26" style="169" customWidth="1"/>
    <col min="16" max="16" width="20" style="169" customWidth="1"/>
    <col min="17" max="17" width="22.6640625" style="169" customWidth="1"/>
    <col min="18" max="18" width="25.44140625" style="169" customWidth="1"/>
    <col min="19" max="19" width="51.44140625" style="169" customWidth="1"/>
    <col min="20" max="20" width="34.6640625" style="169" customWidth="1"/>
    <col min="21" max="21" width="36.44140625" style="169" customWidth="1"/>
    <col min="22" max="22" width="45.6640625" style="169" customWidth="1"/>
    <col min="23" max="23" width="121.6640625" style="169" customWidth="1"/>
    <col min="24" max="24" width="55.44140625" style="238" customWidth="1"/>
    <col min="25" max="16384" width="11.44140625" style="169"/>
  </cols>
  <sheetData>
    <row r="1" spans="3:24" ht="48.6" customHeight="1"/>
    <row r="2" spans="3:24" ht="91.2" customHeight="1" thickBot="1"/>
    <row r="3" spans="3:24" ht="67.95"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75" customHeight="1">
      <c r="C4" s="1414"/>
      <c r="D4" s="1418"/>
      <c r="E4" s="1418"/>
      <c r="F4" s="1418"/>
      <c r="G4" s="1418"/>
      <c r="H4" s="1418"/>
      <c r="I4" s="1418"/>
      <c r="J4" s="1418"/>
      <c r="K4" s="1418"/>
      <c r="L4" s="1418"/>
      <c r="M4" s="1418"/>
      <c r="N4" s="1418"/>
      <c r="O4" s="1418"/>
      <c r="P4" s="1418"/>
      <c r="Q4" s="1418"/>
      <c r="R4" s="1418"/>
      <c r="S4" s="1418"/>
      <c r="T4" s="1418"/>
      <c r="U4" s="1418"/>
      <c r="V4" s="1418"/>
      <c r="W4" s="322" t="s">
        <v>3928</v>
      </c>
      <c r="X4" s="1420"/>
    </row>
    <row r="5" spans="3:24" ht="27.75" customHeight="1">
      <c r="C5" s="1414"/>
      <c r="D5" s="1494" t="s">
        <v>4346</v>
      </c>
      <c r="E5" s="1494"/>
      <c r="F5" s="1494"/>
      <c r="G5" s="1494"/>
      <c r="H5" s="1494"/>
      <c r="I5" s="1494"/>
      <c r="J5" s="1494"/>
      <c r="K5" s="1494"/>
      <c r="L5" s="1494"/>
      <c r="M5" s="1494"/>
      <c r="N5" s="1494"/>
      <c r="O5" s="1494"/>
      <c r="P5" s="1494"/>
      <c r="Q5" s="1494"/>
      <c r="R5" s="1494"/>
      <c r="S5" s="1494"/>
      <c r="T5" s="1494"/>
      <c r="U5" s="1494"/>
      <c r="V5" s="1494"/>
      <c r="W5" s="322" t="s">
        <v>3929</v>
      </c>
      <c r="X5" s="1420"/>
    </row>
    <row r="6" spans="3:24" ht="78.75" customHeight="1">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205">
        <v>45114</v>
      </c>
      <c r="N7" s="736">
        <v>45470</v>
      </c>
      <c r="O7" s="190"/>
      <c r="P7" s="190"/>
      <c r="Q7" s="190"/>
      <c r="R7" s="190"/>
      <c r="S7" s="187"/>
      <c r="T7" s="249"/>
      <c r="U7" s="1405"/>
      <c r="V7" s="1405"/>
      <c r="W7" s="543"/>
      <c r="X7" s="1237"/>
    </row>
    <row r="8" spans="3:24" ht="45">
      <c r="C8" s="1408" t="s">
        <v>128</v>
      </c>
      <c r="D8" s="1409"/>
      <c r="E8" s="1487" t="s">
        <v>2225</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594" t="s">
        <v>65</v>
      </c>
      <c r="D9" s="1592" t="s">
        <v>66</v>
      </c>
      <c r="E9" s="1592" t="s">
        <v>67</v>
      </c>
      <c r="F9" s="1592" t="s">
        <v>4</v>
      </c>
      <c r="G9" s="1592"/>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594"/>
      <c r="D10" s="1595"/>
      <c r="E10" s="1595"/>
      <c r="F10" s="913" t="s">
        <v>812</v>
      </c>
      <c r="G10" s="913"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3916</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639">
        <v>2</v>
      </c>
      <c r="M12" s="472">
        <v>4</v>
      </c>
      <c r="N12" s="272">
        <f t="shared" ref="N12:N77" si="0">+L12*M12</f>
        <v>8</v>
      </c>
      <c r="O12" s="950" t="str">
        <f t="shared" ref="O12:O75" si="1">IF(N12&gt;=24,"MUY ALTO",IF(N12&gt;=10,"ALTO",IF(N12&gt;=6,"MEDIO","BAJO")))</f>
        <v>MEDIO</v>
      </c>
      <c r="P12" s="639">
        <v>25</v>
      </c>
      <c r="Q12" s="272">
        <f t="shared" ref="Q12:Q77" si="2">+N12*P12</f>
        <v>200</v>
      </c>
      <c r="R12" s="274" t="str">
        <f t="shared" ref="R12:R77"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3941</v>
      </c>
      <c r="X12" s="202" t="s">
        <v>13</v>
      </c>
    </row>
    <row r="13" spans="3:24" ht="162">
      <c r="C13" s="1491"/>
      <c r="D13" s="1492"/>
      <c r="E13" s="1440"/>
      <c r="F13" s="10" t="s">
        <v>435</v>
      </c>
      <c r="G13" s="197" t="s">
        <v>8</v>
      </c>
      <c r="H13" s="201" t="s">
        <v>434</v>
      </c>
      <c r="I13" s="198" t="s">
        <v>436</v>
      </c>
      <c r="J13" s="198" t="s">
        <v>10</v>
      </c>
      <c r="K13" s="198" t="s">
        <v>369</v>
      </c>
      <c r="L13" s="639">
        <v>2</v>
      </c>
      <c r="M13" s="472">
        <v>4</v>
      </c>
      <c r="N13" s="272">
        <f t="shared" si="0"/>
        <v>8</v>
      </c>
      <c r="O13" s="950" t="str">
        <f t="shared" si="1"/>
        <v>MEDIO</v>
      </c>
      <c r="P13" s="639">
        <v>25</v>
      </c>
      <c r="Q13" s="272">
        <f t="shared" si="2"/>
        <v>200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639">
        <v>2</v>
      </c>
      <c r="M14" s="472">
        <v>4</v>
      </c>
      <c r="N14" s="272">
        <f>+L14*M14</f>
        <v>8</v>
      </c>
      <c r="O14" s="950" t="str">
        <f t="shared" si="1"/>
        <v>MEDIO</v>
      </c>
      <c r="P14" s="639">
        <v>25</v>
      </c>
      <c r="Q14" s="272">
        <f>+N14*P14</f>
        <v>200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3942</v>
      </c>
      <c r="X14" s="202" t="s">
        <v>13</v>
      </c>
    </row>
    <row r="15" spans="3:24" ht="240" customHeight="1">
      <c r="C15" s="1491"/>
      <c r="D15" s="1492"/>
      <c r="E15" s="1440"/>
      <c r="F15" s="10" t="s">
        <v>454</v>
      </c>
      <c r="G15" s="197" t="s">
        <v>8</v>
      </c>
      <c r="H15" s="201" t="s">
        <v>453</v>
      </c>
      <c r="I15" s="198" t="s">
        <v>11</v>
      </c>
      <c r="J15" s="198" t="s">
        <v>455</v>
      </c>
      <c r="K15" s="198" t="s">
        <v>369</v>
      </c>
      <c r="L15" s="639">
        <v>2</v>
      </c>
      <c r="M15" s="472">
        <v>4</v>
      </c>
      <c r="N15" s="272">
        <f>+L15*M15</f>
        <v>8</v>
      </c>
      <c r="O15" s="950" t="str">
        <f t="shared" si="1"/>
        <v>MEDIO</v>
      </c>
      <c r="P15" s="639">
        <v>25</v>
      </c>
      <c r="Q15" s="272">
        <f>+N15*P15</f>
        <v>200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4039</v>
      </c>
      <c r="X15" s="203" t="s">
        <v>13</v>
      </c>
    </row>
    <row r="16" spans="3:24" ht="219" customHeight="1">
      <c r="C16" s="1491"/>
      <c r="D16" s="1492"/>
      <c r="E16" s="1440"/>
      <c r="F16" s="10" t="s">
        <v>380</v>
      </c>
      <c r="G16" s="197" t="s">
        <v>17</v>
      </c>
      <c r="H16" s="201" t="s">
        <v>18</v>
      </c>
      <c r="I16" s="198" t="s">
        <v>45</v>
      </c>
      <c r="J16" s="198" t="s">
        <v>44</v>
      </c>
      <c r="K16" s="198" t="s">
        <v>11</v>
      </c>
      <c r="L16" s="639">
        <v>2</v>
      </c>
      <c r="M16" s="639">
        <v>2</v>
      </c>
      <c r="N16" s="272">
        <f t="shared" si="0"/>
        <v>4</v>
      </c>
      <c r="O16" s="950" t="str">
        <f t="shared" si="1"/>
        <v>BAJO</v>
      </c>
      <c r="P16" s="639">
        <v>25</v>
      </c>
      <c r="Q16" s="272">
        <f t="shared" si="2"/>
        <v>100</v>
      </c>
      <c r="R16" s="274" t="str">
        <f t="shared" si="3"/>
        <v>III</v>
      </c>
      <c r="S16" s="246" t="str">
        <f t="shared" ref="S16:S74" si="4">IF(Q16&gt;=600,"NO ACEPTABLE",IF(Q16&gt;=150,"ACEPTABLE CON CONTROL ESPECIFICO",IF(Q16&gt;=40,"MEJORABLE",IF(Q16&gt;=20,"ACEPTABLE"))))</f>
        <v>MEJORABLE</v>
      </c>
      <c r="T16" s="65" t="s">
        <v>13</v>
      </c>
      <c r="U16" s="198" t="s">
        <v>14</v>
      </c>
      <c r="V16" s="195" t="s">
        <v>14</v>
      </c>
      <c r="W16" s="9" t="s">
        <v>1879</v>
      </c>
      <c r="X16" s="202" t="s">
        <v>13</v>
      </c>
    </row>
    <row r="17" spans="3:24" ht="135" customHeight="1">
      <c r="C17" s="1491"/>
      <c r="D17" s="1492"/>
      <c r="E17" s="1440"/>
      <c r="F17" s="64" t="s">
        <v>439</v>
      </c>
      <c r="G17" s="197" t="s">
        <v>20</v>
      </c>
      <c r="H17" s="199" t="s">
        <v>440</v>
      </c>
      <c r="I17" s="196" t="s">
        <v>11</v>
      </c>
      <c r="J17" s="196" t="s">
        <v>11</v>
      </c>
      <c r="K17" s="196" t="s">
        <v>11</v>
      </c>
      <c r="L17" s="639">
        <v>2</v>
      </c>
      <c r="M17" s="639">
        <v>2</v>
      </c>
      <c r="N17" s="272">
        <f t="shared" si="0"/>
        <v>4</v>
      </c>
      <c r="O17" s="950" t="str">
        <f t="shared" si="1"/>
        <v>BAJO</v>
      </c>
      <c r="P17" s="639">
        <v>25</v>
      </c>
      <c r="Q17" s="272">
        <f t="shared" si="2"/>
        <v>100</v>
      </c>
      <c r="R17" s="274" t="str">
        <f t="shared" si="3"/>
        <v>III</v>
      </c>
      <c r="S17" s="246" t="str">
        <f t="shared" si="4"/>
        <v>MEJORABLE</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639">
        <v>2</v>
      </c>
      <c r="M18" s="639">
        <v>2</v>
      </c>
      <c r="N18" s="272">
        <f t="shared" si="0"/>
        <v>4</v>
      </c>
      <c r="O18" s="950" t="str">
        <f t="shared" si="1"/>
        <v>BAJO</v>
      </c>
      <c r="P18" s="639">
        <v>25</v>
      </c>
      <c r="Q18" s="272">
        <f t="shared" si="2"/>
        <v>100</v>
      </c>
      <c r="R18" s="274" t="str">
        <f t="shared" si="3"/>
        <v>III</v>
      </c>
      <c r="S18" s="246" t="str">
        <f t="shared" si="4"/>
        <v>MEJORABLE</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639">
        <v>2</v>
      </c>
      <c r="M19" s="639">
        <v>2</v>
      </c>
      <c r="N19" s="272">
        <f t="shared" si="0"/>
        <v>4</v>
      </c>
      <c r="O19" s="950" t="str">
        <f t="shared" si="1"/>
        <v>BAJO</v>
      </c>
      <c r="P19" s="639">
        <v>25</v>
      </c>
      <c r="Q19" s="272">
        <f t="shared" si="2"/>
        <v>100</v>
      </c>
      <c r="R19" s="2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639">
        <v>2</v>
      </c>
      <c r="M20" s="639">
        <v>2</v>
      </c>
      <c r="N20" s="272">
        <f t="shared" si="0"/>
        <v>4</v>
      </c>
      <c r="O20" s="950" t="str">
        <f t="shared" si="1"/>
        <v>BAJO</v>
      </c>
      <c r="P20" s="639">
        <v>25</v>
      </c>
      <c r="Q20" s="272">
        <f t="shared" si="2"/>
        <v>100</v>
      </c>
      <c r="R20" s="274" t="str">
        <f t="shared" si="3"/>
        <v>III</v>
      </c>
      <c r="S20" s="246" t="str">
        <f t="shared" si="4"/>
        <v>MEJORABLE</v>
      </c>
      <c r="T20" s="198" t="s">
        <v>437</v>
      </c>
      <c r="U20" s="198" t="s">
        <v>437</v>
      </c>
      <c r="V20" s="198" t="s">
        <v>1326</v>
      </c>
      <c r="W20" s="198" t="s">
        <v>1883</v>
      </c>
      <c r="X20" s="203" t="s">
        <v>13</v>
      </c>
    </row>
    <row r="21" spans="3:24" ht="180" customHeight="1">
      <c r="C21" s="1491"/>
      <c r="D21" s="1492"/>
      <c r="E21" s="1440"/>
      <c r="F21" s="64" t="s">
        <v>448</v>
      </c>
      <c r="G21" s="197" t="s">
        <v>20</v>
      </c>
      <c r="H21" s="199" t="s">
        <v>449</v>
      </c>
      <c r="I21" s="196" t="s">
        <v>11</v>
      </c>
      <c r="J21" s="196" t="s">
        <v>11</v>
      </c>
      <c r="K21" s="196" t="s">
        <v>11</v>
      </c>
      <c r="L21" s="639">
        <v>2</v>
      </c>
      <c r="M21" s="639">
        <v>2</v>
      </c>
      <c r="N21" s="272">
        <f t="shared" si="0"/>
        <v>4</v>
      </c>
      <c r="O21" s="950" t="str">
        <f t="shared" si="1"/>
        <v>BAJO</v>
      </c>
      <c r="P21" s="639">
        <v>25</v>
      </c>
      <c r="Q21" s="272">
        <f t="shared" si="2"/>
        <v>100</v>
      </c>
      <c r="R21" s="274" t="str">
        <f t="shared" si="3"/>
        <v>III</v>
      </c>
      <c r="S21" s="246" t="str">
        <f t="shared" si="4"/>
        <v>MEJORABLE</v>
      </c>
      <c r="T21" s="198" t="s">
        <v>13</v>
      </c>
      <c r="U21" s="198" t="s">
        <v>450</v>
      </c>
      <c r="V21" s="198" t="s">
        <v>451</v>
      </c>
      <c r="W21" s="198" t="s">
        <v>1884</v>
      </c>
      <c r="X21" s="203" t="s">
        <v>14</v>
      </c>
    </row>
    <row r="22" spans="3:24" ht="188.25" customHeight="1">
      <c r="C22" s="1491"/>
      <c r="D22" s="1492"/>
      <c r="E22" s="1440"/>
      <c r="F22" s="188" t="s">
        <v>457</v>
      </c>
      <c r="G22" s="197" t="s">
        <v>20</v>
      </c>
      <c r="H22" s="179" t="s">
        <v>326</v>
      </c>
      <c r="I22" s="5" t="s">
        <v>11</v>
      </c>
      <c r="J22" s="5" t="s">
        <v>1328</v>
      </c>
      <c r="K22" s="5" t="s">
        <v>1329</v>
      </c>
      <c r="L22" s="639">
        <v>2</v>
      </c>
      <c r="M22" s="639">
        <v>2</v>
      </c>
      <c r="N22" s="272">
        <f t="shared" si="0"/>
        <v>4</v>
      </c>
      <c r="O22" s="950" t="str">
        <f t="shared" si="1"/>
        <v>BAJO</v>
      </c>
      <c r="P22" s="639">
        <v>25</v>
      </c>
      <c r="Q22" s="272">
        <f t="shared" si="2"/>
        <v>100</v>
      </c>
      <c r="R22" s="274" t="str">
        <f t="shared" si="3"/>
        <v>III</v>
      </c>
      <c r="S22" s="246" t="str">
        <f t="shared" si="4"/>
        <v>MEJORABLE</v>
      </c>
      <c r="T22" s="180" t="s">
        <v>13</v>
      </c>
      <c r="U22" s="179" t="s">
        <v>13</v>
      </c>
      <c r="V22" s="179" t="s">
        <v>13</v>
      </c>
      <c r="W22" s="179" t="s">
        <v>1885</v>
      </c>
      <c r="X22" s="183" t="s">
        <v>13</v>
      </c>
    </row>
    <row r="23" spans="3:24" ht="305.25" customHeight="1">
      <c r="C23" s="1491"/>
      <c r="D23" s="1493" t="s">
        <v>3891</v>
      </c>
      <c r="E23" s="363" t="s">
        <v>6</v>
      </c>
      <c r="F23" s="11" t="s">
        <v>458</v>
      </c>
      <c r="G23" s="197" t="s">
        <v>8</v>
      </c>
      <c r="H23" s="194" t="s">
        <v>368</v>
      </c>
      <c r="I23" s="198" t="s">
        <v>10</v>
      </c>
      <c r="J23" s="198" t="s">
        <v>432</v>
      </c>
      <c r="K23" s="198" t="s">
        <v>369</v>
      </c>
      <c r="L23" s="639">
        <v>2</v>
      </c>
      <c r="M23" s="639">
        <v>4</v>
      </c>
      <c r="N23" s="272">
        <f t="shared" si="0"/>
        <v>8</v>
      </c>
      <c r="O23" s="950" t="str">
        <f t="shared" si="1"/>
        <v>MEDIO</v>
      </c>
      <c r="P23" s="639">
        <v>25</v>
      </c>
      <c r="Q23" s="272">
        <f t="shared" si="2"/>
        <v>200</v>
      </c>
      <c r="R23" s="274" t="str">
        <f t="shared" si="3"/>
        <v>II</v>
      </c>
      <c r="S23" s="246" t="str">
        <f t="shared" si="4"/>
        <v>ACEPTABLE CON CONTROL ESPECIFICO</v>
      </c>
      <c r="T23" s="198" t="s">
        <v>13</v>
      </c>
      <c r="U23" s="198" t="s">
        <v>14</v>
      </c>
      <c r="V23" s="198" t="s">
        <v>14</v>
      </c>
      <c r="W23" s="9" t="s">
        <v>1887</v>
      </c>
      <c r="X23" s="203" t="s">
        <v>13</v>
      </c>
    </row>
    <row r="24" spans="3:24" ht="296.25" customHeight="1">
      <c r="C24" s="1491"/>
      <c r="D24" s="1493"/>
      <c r="E24" s="1440" t="s">
        <v>6</v>
      </c>
      <c r="F24" s="10" t="s">
        <v>459</v>
      </c>
      <c r="G24" s="197" t="s">
        <v>8</v>
      </c>
      <c r="H24" s="201" t="s">
        <v>434</v>
      </c>
      <c r="I24" s="198" t="s">
        <v>10</v>
      </c>
      <c r="J24" s="198" t="s">
        <v>11</v>
      </c>
      <c r="K24" s="198" t="s">
        <v>369</v>
      </c>
      <c r="L24" s="639">
        <v>2</v>
      </c>
      <c r="M24" s="639">
        <v>4</v>
      </c>
      <c r="N24" s="272">
        <f t="shared" si="0"/>
        <v>8</v>
      </c>
      <c r="O24" s="950" t="str">
        <f t="shared" si="1"/>
        <v>MEDIO</v>
      </c>
      <c r="P24" s="639">
        <v>25</v>
      </c>
      <c r="Q24" s="272">
        <f t="shared" si="2"/>
        <v>200</v>
      </c>
      <c r="R24" s="274" t="str">
        <f t="shared" si="3"/>
        <v>II</v>
      </c>
      <c r="S24" s="246" t="str">
        <f t="shared" si="4"/>
        <v>ACEPTABLE CON CONTROL ESPECIFICO</v>
      </c>
      <c r="T24" s="198" t="s">
        <v>14</v>
      </c>
      <c r="U24" s="198" t="s">
        <v>14</v>
      </c>
      <c r="V24" s="198" t="s">
        <v>14</v>
      </c>
      <c r="W24" s="9" t="s">
        <v>4048</v>
      </c>
      <c r="X24" s="202" t="s">
        <v>13</v>
      </c>
    </row>
    <row r="25" spans="3:24" ht="250.5" customHeight="1">
      <c r="C25" s="1491"/>
      <c r="D25" s="1493"/>
      <c r="E25" s="1440"/>
      <c r="F25" s="11" t="s">
        <v>460</v>
      </c>
      <c r="G25" s="197" t="s">
        <v>8</v>
      </c>
      <c r="H25" s="194" t="s">
        <v>461</v>
      </c>
      <c r="I25" s="198" t="s">
        <v>10</v>
      </c>
      <c r="J25" s="198" t="s">
        <v>11</v>
      </c>
      <c r="K25" s="198" t="s">
        <v>369</v>
      </c>
      <c r="L25" s="639">
        <v>2</v>
      </c>
      <c r="M25" s="639">
        <v>4</v>
      </c>
      <c r="N25" s="272">
        <f t="shared" si="0"/>
        <v>8</v>
      </c>
      <c r="O25" s="950" t="str">
        <f t="shared" si="1"/>
        <v>MEDIO</v>
      </c>
      <c r="P25" s="639">
        <v>25</v>
      </c>
      <c r="Q25" s="272">
        <f t="shared" si="2"/>
        <v>200</v>
      </c>
      <c r="R25" s="274" t="str">
        <f t="shared" si="3"/>
        <v>II</v>
      </c>
      <c r="S25" s="246" t="str">
        <f t="shared" si="4"/>
        <v>ACEPTABLE CON CONTROL ESPECIFICO</v>
      </c>
      <c r="T25" s="198" t="s">
        <v>14</v>
      </c>
      <c r="U25" s="198" t="s">
        <v>14</v>
      </c>
      <c r="V25" s="198" t="s">
        <v>14</v>
      </c>
      <c r="W25" s="9" t="s">
        <v>4064</v>
      </c>
      <c r="X25" s="202" t="s">
        <v>13</v>
      </c>
    </row>
    <row r="26" spans="3:24" ht="279" customHeight="1">
      <c r="C26" s="1491"/>
      <c r="D26" s="1493"/>
      <c r="E26" s="1440"/>
      <c r="F26" s="10" t="s">
        <v>380</v>
      </c>
      <c r="G26" s="197" t="s">
        <v>17</v>
      </c>
      <c r="H26" s="201" t="s">
        <v>18</v>
      </c>
      <c r="I26" s="198" t="s">
        <v>45</v>
      </c>
      <c r="J26" s="198" t="s">
        <v>44</v>
      </c>
      <c r="K26" s="198" t="s">
        <v>11</v>
      </c>
      <c r="L26" s="639">
        <v>2</v>
      </c>
      <c r="M26" s="639">
        <v>2</v>
      </c>
      <c r="N26" s="272">
        <f t="shared" si="0"/>
        <v>4</v>
      </c>
      <c r="O26" s="950" t="str">
        <f t="shared" si="1"/>
        <v>BAJO</v>
      </c>
      <c r="P26" s="639">
        <v>25</v>
      </c>
      <c r="Q26" s="272">
        <f t="shared" si="2"/>
        <v>100</v>
      </c>
      <c r="R26" s="274" t="str">
        <f t="shared" si="3"/>
        <v>III</v>
      </c>
      <c r="S26" s="246" t="str">
        <f t="shared" si="4"/>
        <v>MEJORABLE</v>
      </c>
      <c r="T26" s="65" t="s">
        <v>13</v>
      </c>
      <c r="U26" s="198" t="s">
        <v>14</v>
      </c>
      <c r="V26" s="195" t="s">
        <v>14</v>
      </c>
      <c r="W26" s="9" t="s">
        <v>1888</v>
      </c>
      <c r="X26" s="202" t="s">
        <v>13</v>
      </c>
    </row>
    <row r="27" spans="3:24" ht="339.75" customHeight="1">
      <c r="C27" s="1491"/>
      <c r="D27" s="1493"/>
      <c r="E27" s="1440"/>
      <c r="F27" s="192" t="s">
        <v>445</v>
      </c>
      <c r="G27" s="197" t="s">
        <v>20</v>
      </c>
      <c r="H27" s="201" t="s">
        <v>387</v>
      </c>
      <c r="I27" s="198" t="s">
        <v>446</v>
      </c>
      <c r="J27" s="198" t="s">
        <v>11</v>
      </c>
      <c r="K27" s="198" t="s">
        <v>11</v>
      </c>
      <c r="L27" s="639">
        <v>2</v>
      </c>
      <c r="M27" s="639">
        <v>2</v>
      </c>
      <c r="N27" s="272">
        <f t="shared" si="0"/>
        <v>4</v>
      </c>
      <c r="O27" s="950" t="str">
        <f t="shared" si="1"/>
        <v>BAJO</v>
      </c>
      <c r="P27" s="639">
        <v>25</v>
      </c>
      <c r="Q27" s="272">
        <f t="shared" si="2"/>
        <v>100</v>
      </c>
      <c r="R27" s="274" t="str">
        <f t="shared" si="3"/>
        <v>III</v>
      </c>
      <c r="S27" s="246" t="str">
        <f t="shared" si="4"/>
        <v>MEJORABLE</v>
      </c>
      <c r="T27" s="198" t="s">
        <v>14</v>
      </c>
      <c r="U27" s="198" t="s">
        <v>14</v>
      </c>
      <c r="V27" s="198" t="s">
        <v>447</v>
      </c>
      <c r="W27" s="9" t="s">
        <v>1889</v>
      </c>
      <c r="X27" s="203" t="s">
        <v>13</v>
      </c>
    </row>
    <row r="28" spans="3:24" ht="244.5" customHeight="1">
      <c r="C28" s="1491"/>
      <c r="D28" s="1493"/>
      <c r="E28" s="1440"/>
      <c r="F28" s="11" t="s">
        <v>462</v>
      </c>
      <c r="G28" s="197" t="s">
        <v>8</v>
      </c>
      <c r="H28" s="194" t="s">
        <v>368</v>
      </c>
      <c r="I28" s="198" t="s">
        <v>10</v>
      </c>
      <c r="J28" s="198" t="s">
        <v>11</v>
      </c>
      <c r="K28" s="198" t="s">
        <v>369</v>
      </c>
      <c r="L28" s="639">
        <v>2</v>
      </c>
      <c r="M28" s="639">
        <v>2</v>
      </c>
      <c r="N28" s="272">
        <f t="shared" si="0"/>
        <v>4</v>
      </c>
      <c r="O28" s="950" t="str">
        <f t="shared" si="1"/>
        <v>BAJO</v>
      </c>
      <c r="P28" s="639">
        <v>25</v>
      </c>
      <c r="Q28" s="272">
        <f t="shared" si="2"/>
        <v>100</v>
      </c>
      <c r="R28" s="274" t="str">
        <f t="shared" si="3"/>
        <v>III</v>
      </c>
      <c r="S28" s="246" t="str">
        <f t="shared" si="4"/>
        <v>MEJORABLE</v>
      </c>
      <c r="T28" s="198" t="s">
        <v>13</v>
      </c>
      <c r="U28" s="198" t="s">
        <v>14</v>
      </c>
      <c r="V28" s="198" t="s">
        <v>14</v>
      </c>
      <c r="W28" s="9" t="s">
        <v>1890</v>
      </c>
      <c r="X28" s="203" t="s">
        <v>13</v>
      </c>
    </row>
    <row r="29" spans="3:24" ht="249.75" customHeight="1">
      <c r="C29" s="1441" t="s">
        <v>78</v>
      </c>
      <c r="D29" s="1597" t="s">
        <v>4050</v>
      </c>
      <c r="E29" s="1440" t="s">
        <v>6</v>
      </c>
      <c r="F29" s="11" t="s">
        <v>463</v>
      </c>
      <c r="G29" s="197" t="s">
        <v>8</v>
      </c>
      <c r="H29" s="194" t="s">
        <v>368</v>
      </c>
      <c r="I29" s="198" t="s">
        <v>10</v>
      </c>
      <c r="J29" s="198" t="s">
        <v>10</v>
      </c>
      <c r="K29" s="198" t="s">
        <v>369</v>
      </c>
      <c r="L29" s="639">
        <v>2</v>
      </c>
      <c r="M29" s="639">
        <v>2</v>
      </c>
      <c r="N29" s="272">
        <f t="shared" si="0"/>
        <v>4</v>
      </c>
      <c r="O29" s="950" t="str">
        <f t="shared" si="1"/>
        <v>BAJO</v>
      </c>
      <c r="P29" s="639">
        <v>25</v>
      </c>
      <c r="Q29" s="272">
        <f t="shared" si="2"/>
        <v>100</v>
      </c>
      <c r="R29" s="274" t="str">
        <f t="shared" si="3"/>
        <v>III</v>
      </c>
      <c r="S29" s="246" t="str">
        <f t="shared" si="4"/>
        <v>MEJORABLE</v>
      </c>
      <c r="T29" s="198" t="s">
        <v>13</v>
      </c>
      <c r="U29" s="198" t="s">
        <v>14</v>
      </c>
      <c r="V29" s="198" t="s">
        <v>14</v>
      </c>
      <c r="W29" s="9" t="s">
        <v>1891</v>
      </c>
      <c r="X29" s="203" t="s">
        <v>13</v>
      </c>
    </row>
    <row r="30" spans="3:24" ht="215.25" customHeight="1">
      <c r="C30" s="1441"/>
      <c r="D30" s="1597"/>
      <c r="E30" s="1440"/>
      <c r="F30" s="64" t="s">
        <v>866</v>
      </c>
      <c r="G30" s="197" t="s">
        <v>20</v>
      </c>
      <c r="H30" s="199" t="s">
        <v>464</v>
      </c>
      <c r="I30" s="196" t="s">
        <v>11</v>
      </c>
      <c r="J30" s="196" t="s">
        <v>11</v>
      </c>
      <c r="K30" s="196" t="s">
        <v>1327</v>
      </c>
      <c r="L30" s="639">
        <v>2</v>
      </c>
      <c r="M30" s="639">
        <v>2</v>
      </c>
      <c r="N30" s="272">
        <f t="shared" si="0"/>
        <v>4</v>
      </c>
      <c r="O30" s="950" t="str">
        <f t="shared" si="1"/>
        <v>BAJO</v>
      </c>
      <c r="P30" s="639">
        <v>25</v>
      </c>
      <c r="Q30" s="272">
        <f t="shared" si="2"/>
        <v>100</v>
      </c>
      <c r="R30" s="274" t="str">
        <f t="shared" si="3"/>
        <v>III</v>
      </c>
      <c r="S30" s="246" t="str">
        <f t="shared" si="4"/>
        <v>MEJORABLE</v>
      </c>
      <c r="T30" s="198" t="s">
        <v>437</v>
      </c>
      <c r="U30" s="198" t="s">
        <v>437</v>
      </c>
      <c r="V30" s="198" t="s">
        <v>437</v>
      </c>
      <c r="W30" s="198" t="s">
        <v>1892</v>
      </c>
      <c r="X30" s="203" t="s">
        <v>1335</v>
      </c>
    </row>
    <row r="31" spans="3:24" ht="222.75" customHeight="1">
      <c r="C31" s="1441"/>
      <c r="D31" s="1597"/>
      <c r="E31" s="1440"/>
      <c r="F31" s="64" t="s">
        <v>867</v>
      </c>
      <c r="G31" s="197" t="s">
        <v>20</v>
      </c>
      <c r="H31" s="201" t="s">
        <v>465</v>
      </c>
      <c r="I31" s="196" t="s">
        <v>11</v>
      </c>
      <c r="J31" s="196" t="s">
        <v>11</v>
      </c>
      <c r="K31" s="196" t="s">
        <v>11</v>
      </c>
      <c r="L31" s="639">
        <v>2</v>
      </c>
      <c r="M31" s="639">
        <v>2</v>
      </c>
      <c r="N31" s="272">
        <f t="shared" si="0"/>
        <v>4</v>
      </c>
      <c r="O31" s="950" t="str">
        <f t="shared" si="1"/>
        <v>BAJO</v>
      </c>
      <c r="P31" s="639">
        <v>25</v>
      </c>
      <c r="Q31" s="272">
        <f t="shared" si="2"/>
        <v>100</v>
      </c>
      <c r="R31" s="274" t="str">
        <f t="shared" si="3"/>
        <v>III</v>
      </c>
      <c r="S31" s="246" t="str">
        <f t="shared" si="4"/>
        <v>MEJORABLE</v>
      </c>
      <c r="T31" s="198" t="s">
        <v>13</v>
      </c>
      <c r="U31" s="198" t="s">
        <v>13</v>
      </c>
      <c r="V31" s="198" t="s">
        <v>13</v>
      </c>
      <c r="W31" s="198" t="s">
        <v>1893</v>
      </c>
      <c r="X31" s="203" t="s">
        <v>13</v>
      </c>
    </row>
    <row r="32" spans="3:24" ht="333" customHeight="1">
      <c r="C32" s="1441"/>
      <c r="D32" s="1597"/>
      <c r="E32" s="1440"/>
      <c r="F32" s="11" t="s">
        <v>367</v>
      </c>
      <c r="G32" s="197" t="s">
        <v>8</v>
      </c>
      <c r="H32" s="194" t="s">
        <v>368</v>
      </c>
      <c r="I32" s="198" t="s">
        <v>10</v>
      </c>
      <c r="J32" s="198" t="s">
        <v>432</v>
      </c>
      <c r="K32" s="198" t="s">
        <v>369</v>
      </c>
      <c r="L32" s="639">
        <v>2</v>
      </c>
      <c r="M32" s="639">
        <v>4</v>
      </c>
      <c r="N32" s="272">
        <f t="shared" si="0"/>
        <v>8</v>
      </c>
      <c r="O32" s="950" t="str">
        <f t="shared" si="1"/>
        <v>MEDIO</v>
      </c>
      <c r="P32" s="639">
        <v>25</v>
      </c>
      <c r="Q32" s="272">
        <f t="shared" si="2"/>
        <v>200</v>
      </c>
      <c r="R32" s="274" t="str">
        <f t="shared" si="3"/>
        <v>II</v>
      </c>
      <c r="S32" s="246" t="str">
        <f t="shared" si="4"/>
        <v>ACEPTABLE CON CONTROL ESPECIFICO</v>
      </c>
      <c r="T32" s="198" t="s">
        <v>13</v>
      </c>
      <c r="U32" s="198" t="s">
        <v>14</v>
      </c>
      <c r="V32" s="198" t="s">
        <v>14</v>
      </c>
      <c r="W32" s="9" t="s">
        <v>1894</v>
      </c>
      <c r="X32" s="203" t="s">
        <v>13</v>
      </c>
    </row>
    <row r="33" spans="3:24" ht="162">
      <c r="C33" s="1441"/>
      <c r="D33" s="1597"/>
      <c r="E33" s="1440"/>
      <c r="F33" s="10" t="s">
        <v>467</v>
      </c>
      <c r="G33" s="197" t="s">
        <v>8</v>
      </c>
      <c r="H33" s="201" t="s">
        <v>468</v>
      </c>
      <c r="I33" s="198" t="s">
        <v>10</v>
      </c>
      <c r="J33" s="198" t="s">
        <v>11</v>
      </c>
      <c r="K33" s="198" t="s">
        <v>369</v>
      </c>
      <c r="L33" s="639">
        <v>2</v>
      </c>
      <c r="M33" s="639">
        <v>4</v>
      </c>
      <c r="N33" s="272">
        <f t="shared" si="0"/>
        <v>8</v>
      </c>
      <c r="O33" s="950" t="str">
        <f t="shared" si="1"/>
        <v>MEDIO</v>
      </c>
      <c r="P33" s="639">
        <v>25</v>
      </c>
      <c r="Q33" s="272">
        <f t="shared" si="2"/>
        <v>200</v>
      </c>
      <c r="R33" s="274" t="str">
        <f t="shared" si="3"/>
        <v>II</v>
      </c>
      <c r="S33" s="246" t="str">
        <f t="shared" si="4"/>
        <v>ACEPTABLE CON CONTROL ESPECIFICO</v>
      </c>
      <c r="T33" s="198" t="s">
        <v>14</v>
      </c>
      <c r="U33" s="198" t="s">
        <v>14</v>
      </c>
      <c r="V33" s="198" t="s">
        <v>14</v>
      </c>
      <c r="W33" s="9" t="s">
        <v>3948</v>
      </c>
      <c r="X33" s="203" t="s">
        <v>13</v>
      </c>
    </row>
    <row r="34" spans="3:24" ht="331.5" customHeight="1">
      <c r="C34" s="1441"/>
      <c r="D34" s="1597"/>
      <c r="E34" s="1440"/>
      <c r="F34" s="192" t="s">
        <v>445</v>
      </c>
      <c r="G34" s="197" t="s">
        <v>20</v>
      </c>
      <c r="H34" s="201" t="s">
        <v>387</v>
      </c>
      <c r="I34" s="198" t="s">
        <v>446</v>
      </c>
      <c r="J34" s="198" t="s">
        <v>11</v>
      </c>
      <c r="K34" s="198" t="s">
        <v>11</v>
      </c>
      <c r="L34" s="639">
        <v>2</v>
      </c>
      <c r="M34" s="639">
        <v>2</v>
      </c>
      <c r="N34" s="272">
        <f t="shared" si="0"/>
        <v>4</v>
      </c>
      <c r="O34" s="950" t="str">
        <f t="shared" si="1"/>
        <v>BAJO</v>
      </c>
      <c r="P34" s="639">
        <v>25</v>
      </c>
      <c r="Q34" s="272">
        <f t="shared" si="2"/>
        <v>100</v>
      </c>
      <c r="R34" s="274" t="str">
        <f t="shared" si="3"/>
        <v>III</v>
      </c>
      <c r="S34" s="246" t="str">
        <f t="shared" si="4"/>
        <v>MEJORABLE</v>
      </c>
      <c r="T34" s="198" t="s">
        <v>14</v>
      </c>
      <c r="U34" s="198" t="s">
        <v>14</v>
      </c>
      <c r="V34" s="198" t="s">
        <v>14</v>
      </c>
      <c r="W34" s="9" t="s">
        <v>1895</v>
      </c>
      <c r="X34" s="203" t="s">
        <v>13</v>
      </c>
    </row>
    <row r="35" spans="3:24" ht="215.25" customHeight="1">
      <c r="C35" s="1441"/>
      <c r="D35" s="1597"/>
      <c r="E35" s="1440"/>
      <c r="F35" s="11" t="s">
        <v>469</v>
      </c>
      <c r="G35" s="197" t="s">
        <v>8</v>
      </c>
      <c r="H35" s="194" t="s">
        <v>368</v>
      </c>
      <c r="I35" s="198" t="s">
        <v>10</v>
      </c>
      <c r="J35" s="198" t="s">
        <v>11</v>
      </c>
      <c r="K35" s="198" t="s">
        <v>369</v>
      </c>
      <c r="L35" s="639">
        <v>2</v>
      </c>
      <c r="M35" s="639">
        <v>2</v>
      </c>
      <c r="N35" s="272">
        <f t="shared" si="0"/>
        <v>4</v>
      </c>
      <c r="O35" s="950" t="str">
        <f t="shared" si="1"/>
        <v>BAJO</v>
      </c>
      <c r="P35" s="639">
        <v>25</v>
      </c>
      <c r="Q35" s="272">
        <f t="shared" si="2"/>
        <v>100</v>
      </c>
      <c r="R35" s="274" t="str">
        <f t="shared" si="3"/>
        <v>III</v>
      </c>
      <c r="S35" s="246" t="str">
        <f t="shared" si="4"/>
        <v>MEJORABLE</v>
      </c>
      <c r="T35" s="198" t="s">
        <v>13</v>
      </c>
      <c r="U35" s="198" t="s">
        <v>14</v>
      </c>
      <c r="V35" s="198" t="s">
        <v>14</v>
      </c>
      <c r="W35" s="9" t="s">
        <v>1896</v>
      </c>
      <c r="X35" s="203" t="s">
        <v>13</v>
      </c>
    </row>
    <row r="36" spans="3:24" ht="258" customHeight="1">
      <c r="C36" s="1499" t="s">
        <v>3888</v>
      </c>
      <c r="D36" s="1500"/>
      <c r="E36" s="10" t="s">
        <v>6</v>
      </c>
      <c r="F36" s="10" t="s">
        <v>1336</v>
      </c>
      <c r="G36" s="197" t="s">
        <v>17</v>
      </c>
      <c r="H36" s="201" t="s">
        <v>94</v>
      </c>
      <c r="I36" s="198" t="s">
        <v>11</v>
      </c>
      <c r="J36" s="198" t="s">
        <v>11</v>
      </c>
      <c r="K36" s="198" t="s">
        <v>11</v>
      </c>
      <c r="L36" s="639">
        <v>2</v>
      </c>
      <c r="M36" s="639">
        <v>2</v>
      </c>
      <c r="N36" s="272">
        <f t="shared" si="0"/>
        <v>4</v>
      </c>
      <c r="O36" s="950" t="str">
        <f t="shared" si="1"/>
        <v>BAJO</v>
      </c>
      <c r="P36" s="639">
        <v>25</v>
      </c>
      <c r="Q36" s="272">
        <f t="shared" si="2"/>
        <v>100</v>
      </c>
      <c r="R36" s="274" t="str">
        <f t="shared" si="3"/>
        <v>III</v>
      </c>
      <c r="S36" s="246" t="str">
        <f t="shared" si="4"/>
        <v>MEJORABLE</v>
      </c>
      <c r="T36" s="198" t="s">
        <v>14</v>
      </c>
      <c r="U36" s="198" t="s">
        <v>14</v>
      </c>
      <c r="V36" s="198" t="s">
        <v>870</v>
      </c>
      <c r="W36" s="9" t="s">
        <v>1897</v>
      </c>
      <c r="X36" s="202" t="s">
        <v>13</v>
      </c>
    </row>
    <row r="37" spans="3:24" ht="303.75" customHeight="1">
      <c r="C37" s="1443"/>
      <c r="D37" s="1444"/>
      <c r="E37" s="10" t="s">
        <v>6</v>
      </c>
      <c r="F37" s="64" t="s">
        <v>296</v>
      </c>
      <c r="G37" s="197" t="s">
        <v>20</v>
      </c>
      <c r="H37" s="199" t="s">
        <v>31</v>
      </c>
      <c r="I37" s="196" t="s">
        <v>882</v>
      </c>
      <c r="J37" s="196" t="s">
        <v>11</v>
      </c>
      <c r="K37" s="196" t="s">
        <v>1327</v>
      </c>
      <c r="L37" s="639">
        <v>2</v>
      </c>
      <c r="M37" s="639">
        <v>2</v>
      </c>
      <c r="N37" s="272">
        <f t="shared" si="0"/>
        <v>4</v>
      </c>
      <c r="O37" s="950" t="str">
        <f t="shared" si="1"/>
        <v>BAJO</v>
      </c>
      <c r="P37" s="639">
        <v>100</v>
      </c>
      <c r="Q37" s="272">
        <f t="shared" si="2"/>
        <v>400</v>
      </c>
      <c r="R37" s="274" t="str">
        <f t="shared" si="3"/>
        <v>II</v>
      </c>
      <c r="S37" s="246" t="str">
        <f t="shared" si="4"/>
        <v>ACEPTABLE CON CONTROL ESPECIFICO</v>
      </c>
      <c r="T37" s="198" t="s">
        <v>13</v>
      </c>
      <c r="U37" s="198" t="s">
        <v>13</v>
      </c>
      <c r="V37" s="198" t="s">
        <v>13</v>
      </c>
      <c r="W37" s="201" t="s">
        <v>2166</v>
      </c>
      <c r="X37" s="202" t="s">
        <v>13</v>
      </c>
    </row>
    <row r="38" spans="3:24" ht="297.75" customHeight="1">
      <c r="C38" s="1443"/>
      <c r="D38" s="1444"/>
      <c r="E38" s="10" t="s">
        <v>6</v>
      </c>
      <c r="F38" s="64" t="s">
        <v>297</v>
      </c>
      <c r="G38" s="197" t="s">
        <v>20</v>
      </c>
      <c r="H38" s="199" t="s">
        <v>31</v>
      </c>
      <c r="I38" s="196" t="s">
        <v>882</v>
      </c>
      <c r="J38" s="196" t="s">
        <v>11</v>
      </c>
      <c r="K38" s="196" t="s">
        <v>1266</v>
      </c>
      <c r="L38" s="639">
        <v>2</v>
      </c>
      <c r="M38" s="639">
        <v>2</v>
      </c>
      <c r="N38" s="272">
        <f t="shared" si="0"/>
        <v>4</v>
      </c>
      <c r="O38" s="950" t="str">
        <f t="shared" si="1"/>
        <v>BAJO</v>
      </c>
      <c r="P38" s="639">
        <v>100</v>
      </c>
      <c r="Q38" s="272">
        <f t="shared" si="2"/>
        <v>400</v>
      </c>
      <c r="R38" s="274" t="str">
        <f t="shared" si="3"/>
        <v>II</v>
      </c>
      <c r="S38" s="246" t="str">
        <f t="shared" si="4"/>
        <v>ACEPTABLE CON CONTROL ESPECIFICO</v>
      </c>
      <c r="T38" s="198" t="s">
        <v>13</v>
      </c>
      <c r="U38" s="198" t="s">
        <v>13</v>
      </c>
      <c r="V38" s="198" t="s">
        <v>13</v>
      </c>
      <c r="W38" s="201" t="s">
        <v>2166</v>
      </c>
      <c r="X38" s="202" t="s">
        <v>13</v>
      </c>
    </row>
    <row r="39" spans="3:24" ht="321.75" customHeight="1">
      <c r="C39" s="1443"/>
      <c r="D39" s="1444"/>
      <c r="E39" s="10" t="s">
        <v>6</v>
      </c>
      <c r="F39" s="200" t="s">
        <v>298</v>
      </c>
      <c r="G39" s="197" t="s">
        <v>20</v>
      </c>
      <c r="H39" s="198" t="s">
        <v>97</v>
      </c>
      <c r="I39" s="196" t="s">
        <v>11</v>
      </c>
      <c r="J39" s="196" t="s">
        <v>98</v>
      </c>
      <c r="K39" s="196" t="s">
        <v>11</v>
      </c>
      <c r="L39" s="639">
        <v>2</v>
      </c>
      <c r="M39" s="639">
        <v>2</v>
      </c>
      <c r="N39" s="272">
        <f t="shared" si="0"/>
        <v>4</v>
      </c>
      <c r="O39" s="950" t="str">
        <f t="shared" si="1"/>
        <v>BAJO</v>
      </c>
      <c r="P39" s="639">
        <v>100</v>
      </c>
      <c r="Q39" s="272">
        <f t="shared" si="2"/>
        <v>400</v>
      </c>
      <c r="R39" s="274" t="str">
        <f t="shared" si="3"/>
        <v>II</v>
      </c>
      <c r="S39" s="246" t="str">
        <f t="shared" si="4"/>
        <v>ACEPTABLE CON CONTROL ESPECIFICO</v>
      </c>
      <c r="T39" s="198" t="s">
        <v>13</v>
      </c>
      <c r="U39" s="198" t="s">
        <v>13</v>
      </c>
      <c r="V39" s="198" t="s">
        <v>13</v>
      </c>
      <c r="W39" s="196" t="s">
        <v>1898</v>
      </c>
      <c r="X39" s="203" t="s">
        <v>13</v>
      </c>
    </row>
    <row r="40" spans="3:24" ht="409.5" customHeight="1">
      <c r="C40" s="1443"/>
      <c r="D40" s="1444"/>
      <c r="E40" s="10" t="s">
        <v>6</v>
      </c>
      <c r="F40" s="64" t="s">
        <v>1185</v>
      </c>
      <c r="G40" s="197" t="s">
        <v>20</v>
      </c>
      <c r="H40" s="199" t="s">
        <v>31</v>
      </c>
      <c r="I40" s="196" t="s">
        <v>11</v>
      </c>
      <c r="J40" s="196" t="s">
        <v>1015</v>
      </c>
      <c r="K40" s="196" t="s">
        <v>1266</v>
      </c>
      <c r="L40" s="639">
        <v>2</v>
      </c>
      <c r="M40" s="639">
        <v>2</v>
      </c>
      <c r="N40" s="272">
        <f t="shared" si="0"/>
        <v>4</v>
      </c>
      <c r="O40" s="950" t="str">
        <f t="shared" si="1"/>
        <v>BAJO</v>
      </c>
      <c r="P40" s="639">
        <v>100</v>
      </c>
      <c r="Q40" s="272">
        <f t="shared" si="2"/>
        <v>400</v>
      </c>
      <c r="R40" s="274" t="str">
        <f t="shared" si="3"/>
        <v>II</v>
      </c>
      <c r="S40" s="246" t="str">
        <f t="shared" si="4"/>
        <v>ACEPTABLE CON CONTROL ESPECIFICO</v>
      </c>
      <c r="T40" s="198" t="s">
        <v>13</v>
      </c>
      <c r="U40" s="198" t="s">
        <v>13</v>
      </c>
      <c r="V40" s="198" t="s">
        <v>114</v>
      </c>
      <c r="W40" s="201" t="s">
        <v>1899</v>
      </c>
      <c r="X40" s="202" t="s">
        <v>13</v>
      </c>
    </row>
    <row r="41" spans="3:24" ht="409.5" customHeight="1">
      <c r="C41" s="1443"/>
      <c r="D41" s="1444"/>
      <c r="E41" s="10" t="s">
        <v>6</v>
      </c>
      <c r="F41" s="192" t="s">
        <v>99</v>
      </c>
      <c r="G41" s="197" t="s">
        <v>17</v>
      </c>
      <c r="H41" s="322" t="s">
        <v>27</v>
      </c>
      <c r="I41" s="195" t="s">
        <v>10</v>
      </c>
      <c r="J41" s="195" t="s">
        <v>28</v>
      </c>
      <c r="K41" s="195" t="s">
        <v>868</v>
      </c>
      <c r="L41" s="639">
        <v>2</v>
      </c>
      <c r="M41" s="639">
        <v>2</v>
      </c>
      <c r="N41" s="272">
        <f t="shared" si="0"/>
        <v>4</v>
      </c>
      <c r="O41" s="950" t="str">
        <f t="shared" si="1"/>
        <v>BAJO</v>
      </c>
      <c r="P41" s="639">
        <v>25</v>
      </c>
      <c r="Q41" s="272">
        <f t="shared" si="2"/>
        <v>100</v>
      </c>
      <c r="R41" s="274" t="str">
        <f t="shared" si="3"/>
        <v>III</v>
      </c>
      <c r="S41" s="246" t="str">
        <f t="shared" si="4"/>
        <v>MEJORABLE</v>
      </c>
      <c r="T41" s="199" t="s">
        <v>26</v>
      </c>
      <c r="U41" s="199" t="s">
        <v>26</v>
      </c>
      <c r="V41" s="199" t="s">
        <v>115</v>
      </c>
      <c r="W41" s="201" t="s">
        <v>13</v>
      </c>
      <c r="X41" s="202" t="s">
        <v>13</v>
      </c>
    </row>
    <row r="42" spans="3:24" ht="302.25" customHeight="1">
      <c r="C42" s="1443"/>
      <c r="D42" s="1444"/>
      <c r="E42" s="10" t="s">
        <v>157</v>
      </c>
      <c r="F42" s="192" t="s">
        <v>80</v>
      </c>
      <c r="G42" s="197" t="s">
        <v>81</v>
      </c>
      <c r="H42" s="198" t="s">
        <v>82</v>
      </c>
      <c r="I42" s="198" t="s">
        <v>28</v>
      </c>
      <c r="J42" s="198" t="s">
        <v>100</v>
      </c>
      <c r="K42" s="198" t="s">
        <v>101</v>
      </c>
      <c r="L42" s="639">
        <v>2</v>
      </c>
      <c r="M42" s="639">
        <v>2</v>
      </c>
      <c r="N42" s="272">
        <f t="shared" si="0"/>
        <v>4</v>
      </c>
      <c r="O42" s="950" t="str">
        <f t="shared" si="1"/>
        <v>BAJO</v>
      </c>
      <c r="P42" s="639">
        <v>100</v>
      </c>
      <c r="Q42" s="272">
        <f t="shared" si="2"/>
        <v>400</v>
      </c>
      <c r="R42" s="274" t="str">
        <f t="shared" si="3"/>
        <v>II</v>
      </c>
      <c r="S42" s="246" t="str">
        <f t="shared" si="4"/>
        <v>ACEPTABLE CON CONTROL ESPECIFICO</v>
      </c>
      <c r="T42" s="198" t="s">
        <v>14</v>
      </c>
      <c r="U42" s="198" t="s">
        <v>14</v>
      </c>
      <c r="V42" s="198" t="s">
        <v>14</v>
      </c>
      <c r="W42" s="10" t="s">
        <v>1900</v>
      </c>
      <c r="X42" s="202"/>
    </row>
    <row r="43" spans="3:24" ht="409.5" customHeight="1">
      <c r="C43" s="1443"/>
      <c r="D43" s="1444"/>
      <c r="E43" s="10" t="s">
        <v>157</v>
      </c>
      <c r="F43" s="192" t="s">
        <v>102</v>
      </c>
      <c r="G43" s="197" t="s">
        <v>81</v>
      </c>
      <c r="H43" s="198" t="s">
        <v>82</v>
      </c>
      <c r="I43" s="198" t="s">
        <v>28</v>
      </c>
      <c r="J43" s="198" t="s">
        <v>11</v>
      </c>
      <c r="K43" s="198" t="s">
        <v>101</v>
      </c>
      <c r="L43" s="639">
        <v>2</v>
      </c>
      <c r="M43" s="639">
        <v>2</v>
      </c>
      <c r="N43" s="272">
        <f t="shared" si="0"/>
        <v>4</v>
      </c>
      <c r="O43" s="950" t="str">
        <f t="shared" si="1"/>
        <v>BAJO</v>
      </c>
      <c r="P43" s="639">
        <v>100</v>
      </c>
      <c r="Q43" s="272">
        <f t="shared" si="2"/>
        <v>400</v>
      </c>
      <c r="R43" s="274" t="str">
        <f t="shared" si="3"/>
        <v>II</v>
      </c>
      <c r="S43" s="246" t="str">
        <f t="shared" si="4"/>
        <v>ACEPTABLE CON CONTROL ESPECIFICO</v>
      </c>
      <c r="T43" s="198" t="s">
        <v>14</v>
      </c>
      <c r="U43" s="198" t="s">
        <v>14</v>
      </c>
      <c r="V43" s="198" t="s">
        <v>14</v>
      </c>
      <c r="W43" s="10" t="s">
        <v>1901</v>
      </c>
      <c r="X43" s="202"/>
    </row>
    <row r="44" spans="3:24" ht="331.5" customHeight="1">
      <c r="C44" s="1443"/>
      <c r="D44" s="1444"/>
      <c r="E44" s="10" t="s">
        <v>6</v>
      </c>
      <c r="F44" s="64" t="s">
        <v>1306</v>
      </c>
      <c r="G44" s="197" t="s">
        <v>20</v>
      </c>
      <c r="H44" s="198" t="s">
        <v>104</v>
      </c>
      <c r="I44" s="10" t="s">
        <v>11</v>
      </c>
      <c r="J44" s="10" t="s">
        <v>105</v>
      </c>
      <c r="K44" s="10" t="s">
        <v>106</v>
      </c>
      <c r="L44" s="639">
        <v>2</v>
      </c>
      <c r="M44" s="639">
        <v>2</v>
      </c>
      <c r="N44" s="272">
        <f t="shared" si="0"/>
        <v>4</v>
      </c>
      <c r="O44" s="950" t="str">
        <f t="shared" si="1"/>
        <v>BAJO</v>
      </c>
      <c r="P44" s="639">
        <v>100</v>
      </c>
      <c r="Q44" s="272">
        <f t="shared" si="2"/>
        <v>400</v>
      </c>
      <c r="R44" s="274" t="str">
        <f t="shared" si="3"/>
        <v>II</v>
      </c>
      <c r="S44" s="246" t="str">
        <f t="shared" si="4"/>
        <v>ACEPTABLE CON CONTROL ESPECIFICO</v>
      </c>
      <c r="T44" s="198" t="s">
        <v>13</v>
      </c>
      <c r="U44" s="198" t="s">
        <v>13</v>
      </c>
      <c r="V44" s="198" t="s">
        <v>117</v>
      </c>
      <c r="W44" s="198" t="s">
        <v>1902</v>
      </c>
      <c r="X44" s="203" t="s">
        <v>13</v>
      </c>
    </row>
    <row r="45" spans="3:24" ht="293.25" customHeight="1">
      <c r="C45" s="1443"/>
      <c r="D45" s="1444"/>
      <c r="E45" s="10" t="s">
        <v>6</v>
      </c>
      <c r="F45" s="64" t="s">
        <v>1321</v>
      </c>
      <c r="G45" s="197" t="s">
        <v>20</v>
      </c>
      <c r="H45" s="198" t="s">
        <v>104</v>
      </c>
      <c r="I45" s="10" t="s">
        <v>11</v>
      </c>
      <c r="J45" s="10" t="s">
        <v>105</v>
      </c>
      <c r="K45" s="10" t="s">
        <v>11</v>
      </c>
      <c r="L45" s="639">
        <v>2</v>
      </c>
      <c r="M45" s="639">
        <v>2</v>
      </c>
      <c r="N45" s="272">
        <f t="shared" si="0"/>
        <v>4</v>
      </c>
      <c r="O45" s="950" t="str">
        <f t="shared" si="1"/>
        <v>BAJO</v>
      </c>
      <c r="P45" s="639">
        <v>100</v>
      </c>
      <c r="Q45" s="272">
        <f t="shared" si="2"/>
        <v>400</v>
      </c>
      <c r="R45" s="274" t="str">
        <f t="shared" si="3"/>
        <v>II</v>
      </c>
      <c r="S45" s="246" t="str">
        <f t="shared" si="4"/>
        <v>ACEPTABLE CON CONTROL ESPECIFICO</v>
      </c>
      <c r="T45" s="198" t="s">
        <v>13</v>
      </c>
      <c r="U45" s="198" t="s">
        <v>13</v>
      </c>
      <c r="V45" s="198" t="s">
        <v>118</v>
      </c>
      <c r="W45" s="198" t="s">
        <v>1903</v>
      </c>
      <c r="X45" s="203" t="s">
        <v>120</v>
      </c>
    </row>
    <row r="46" spans="3:24" ht="194.25" customHeight="1">
      <c r="C46" s="1443"/>
      <c r="D46" s="1444"/>
      <c r="E46" s="10" t="s">
        <v>6</v>
      </c>
      <c r="F46" s="64" t="s">
        <v>2220</v>
      </c>
      <c r="G46" s="197" t="s">
        <v>39</v>
      </c>
      <c r="H46" s="198" t="s">
        <v>104</v>
      </c>
      <c r="I46" s="10" t="s">
        <v>11</v>
      </c>
      <c r="J46" s="10" t="s">
        <v>869</v>
      </c>
      <c r="K46" s="10" t="s">
        <v>11</v>
      </c>
      <c r="L46" s="639">
        <v>2</v>
      </c>
      <c r="M46" s="639">
        <v>2</v>
      </c>
      <c r="N46" s="272">
        <f t="shared" si="0"/>
        <v>4</v>
      </c>
      <c r="O46" s="950" t="str">
        <f t="shared" si="1"/>
        <v>BAJO</v>
      </c>
      <c r="P46" s="639">
        <v>100</v>
      </c>
      <c r="Q46" s="272">
        <f t="shared" si="2"/>
        <v>400</v>
      </c>
      <c r="R46" s="274" t="str">
        <f t="shared" si="3"/>
        <v>II</v>
      </c>
      <c r="S46" s="246" t="str">
        <f t="shared" si="4"/>
        <v>ACEPTABLE CON CONTROL ESPECIFICO</v>
      </c>
      <c r="T46" s="198" t="s">
        <v>13</v>
      </c>
      <c r="U46" s="198" t="s">
        <v>13</v>
      </c>
      <c r="V46" s="198" t="s">
        <v>869</v>
      </c>
      <c r="W46" s="198" t="s">
        <v>1904</v>
      </c>
      <c r="X46" s="203" t="s">
        <v>13</v>
      </c>
    </row>
    <row r="47" spans="3:24" ht="283.5" customHeight="1">
      <c r="C47" s="1443"/>
      <c r="D47" s="1444"/>
      <c r="E47" s="10" t="s">
        <v>6</v>
      </c>
      <c r="F47" s="305" t="s">
        <v>3763</v>
      </c>
      <c r="G47" s="197" t="s">
        <v>33</v>
      </c>
      <c r="H47" s="194" t="s">
        <v>3881</v>
      </c>
      <c r="I47" s="195" t="s">
        <v>11</v>
      </c>
      <c r="J47" s="322" t="s">
        <v>1086</v>
      </c>
      <c r="K47" s="195" t="s">
        <v>1150</v>
      </c>
      <c r="L47" s="639">
        <v>2</v>
      </c>
      <c r="M47" s="639">
        <v>2</v>
      </c>
      <c r="N47" s="272">
        <f t="shared" si="0"/>
        <v>4</v>
      </c>
      <c r="O47" s="950" t="str">
        <f t="shared" si="1"/>
        <v>BAJO</v>
      </c>
      <c r="P47" s="639">
        <v>25</v>
      </c>
      <c r="Q47" s="272">
        <f t="shared" si="2"/>
        <v>100</v>
      </c>
      <c r="R47" s="274" t="str">
        <f t="shared" si="3"/>
        <v>III</v>
      </c>
      <c r="S47" s="246" t="str">
        <f t="shared" si="4"/>
        <v>MEJORABLE</v>
      </c>
      <c r="T47" s="201" t="s">
        <v>26</v>
      </c>
      <c r="U47" s="201" t="s">
        <v>26</v>
      </c>
      <c r="V47" s="201" t="s">
        <v>1188</v>
      </c>
      <c r="W47" s="9" t="s">
        <v>4061</v>
      </c>
      <c r="X47" s="323" t="s">
        <v>1190</v>
      </c>
    </row>
    <row r="48" spans="3:24" ht="407.25" customHeight="1">
      <c r="C48" s="1443"/>
      <c r="D48" s="1444"/>
      <c r="E48" s="10" t="s">
        <v>6</v>
      </c>
      <c r="F48" s="305" t="s">
        <v>1191</v>
      </c>
      <c r="G48" s="197" t="s">
        <v>25</v>
      </c>
      <c r="H48" s="194" t="s">
        <v>1192</v>
      </c>
      <c r="I48" s="194" t="s">
        <v>1030</v>
      </c>
      <c r="J48" s="322" t="s">
        <v>1031</v>
      </c>
      <c r="K48" s="195" t="s">
        <v>1122</v>
      </c>
      <c r="L48" s="639">
        <v>2</v>
      </c>
      <c r="M48" s="639">
        <v>2</v>
      </c>
      <c r="N48" s="272">
        <f t="shared" si="0"/>
        <v>4</v>
      </c>
      <c r="O48" s="950" t="str">
        <f t="shared" si="1"/>
        <v>BAJO</v>
      </c>
      <c r="P48" s="639">
        <v>25</v>
      </c>
      <c r="Q48" s="272">
        <f t="shared" si="2"/>
        <v>100</v>
      </c>
      <c r="R48" s="274" t="str">
        <f t="shared" si="3"/>
        <v>III</v>
      </c>
      <c r="S48" s="246" t="str">
        <f t="shared" si="4"/>
        <v>MEJORABLE</v>
      </c>
      <c r="T48" s="201" t="s">
        <v>26</v>
      </c>
      <c r="U48" s="201" t="s">
        <v>26</v>
      </c>
      <c r="V48" s="201" t="s">
        <v>1193</v>
      </c>
      <c r="W48" s="9" t="s">
        <v>4062</v>
      </c>
      <c r="X48" s="323" t="s">
        <v>1123</v>
      </c>
    </row>
    <row r="49" spans="3:24" ht="372" customHeight="1">
      <c r="C49" s="1443"/>
      <c r="D49" s="1444"/>
      <c r="E49" s="10" t="s">
        <v>6</v>
      </c>
      <c r="F49" s="3" t="s">
        <v>24</v>
      </c>
      <c r="G49" s="197" t="s">
        <v>25</v>
      </c>
      <c r="H49" s="184" t="s">
        <v>1124</v>
      </c>
      <c r="I49" s="5" t="s">
        <v>1028</v>
      </c>
      <c r="J49" s="5" t="s">
        <v>1028</v>
      </c>
      <c r="K49" s="5" t="s">
        <v>1122</v>
      </c>
      <c r="L49" s="639">
        <v>2</v>
      </c>
      <c r="M49" s="639">
        <v>2</v>
      </c>
      <c r="N49" s="272">
        <f t="shared" si="0"/>
        <v>4</v>
      </c>
      <c r="O49" s="950" t="str">
        <f t="shared" si="1"/>
        <v>BAJO</v>
      </c>
      <c r="P49" s="639">
        <v>25</v>
      </c>
      <c r="Q49" s="272">
        <f t="shared" si="2"/>
        <v>100</v>
      </c>
      <c r="R49" s="274" t="str">
        <f t="shared" si="3"/>
        <v>III</v>
      </c>
      <c r="S49" s="246" t="str">
        <f t="shared" si="4"/>
        <v>MEJORABLE</v>
      </c>
      <c r="T49" s="179" t="s">
        <v>14</v>
      </c>
      <c r="U49" s="179" t="s">
        <v>14</v>
      </c>
      <c r="V49" s="179" t="s">
        <v>13</v>
      </c>
      <c r="W49" s="5" t="s">
        <v>1905</v>
      </c>
      <c r="X49" s="183" t="s">
        <v>14</v>
      </c>
    </row>
    <row r="50" spans="3:24" ht="329.25" customHeight="1">
      <c r="C50" s="1443"/>
      <c r="D50" s="1444"/>
      <c r="E50" s="10" t="s">
        <v>6</v>
      </c>
      <c r="F50" s="192" t="s">
        <v>1194</v>
      </c>
      <c r="G50" s="197" t="s">
        <v>25</v>
      </c>
      <c r="H50" s="196" t="s">
        <v>1271</v>
      </c>
      <c r="I50" s="10" t="s">
        <v>1128</v>
      </c>
      <c r="J50" s="10" t="s">
        <v>1129</v>
      </c>
      <c r="K50" s="10" t="s">
        <v>1130</v>
      </c>
      <c r="L50" s="639">
        <v>2</v>
      </c>
      <c r="M50" s="639">
        <v>2</v>
      </c>
      <c r="N50" s="272">
        <f t="shared" si="0"/>
        <v>4</v>
      </c>
      <c r="O50" s="950" t="str">
        <f t="shared" si="1"/>
        <v>BAJO</v>
      </c>
      <c r="P50" s="639">
        <v>25</v>
      </c>
      <c r="Q50" s="272">
        <f t="shared" si="2"/>
        <v>100</v>
      </c>
      <c r="R50" s="274" t="str">
        <f t="shared" si="3"/>
        <v>III</v>
      </c>
      <c r="S50" s="246" t="str">
        <f t="shared" si="4"/>
        <v>MEJORABLE</v>
      </c>
      <c r="T50" s="198" t="s">
        <v>14</v>
      </c>
      <c r="U50" s="198" t="s">
        <v>14</v>
      </c>
      <c r="V50" s="198" t="s">
        <v>14</v>
      </c>
      <c r="W50" s="10" t="s">
        <v>1906</v>
      </c>
      <c r="X50" s="203" t="s">
        <v>14</v>
      </c>
    </row>
    <row r="51" spans="3:24" ht="250.5" customHeight="1">
      <c r="C51" s="1443"/>
      <c r="D51" s="1444"/>
      <c r="E51" s="10" t="s">
        <v>6</v>
      </c>
      <c r="F51" s="192" t="s">
        <v>1195</v>
      </c>
      <c r="G51" s="197" t="s">
        <v>25</v>
      </c>
      <c r="H51" s="196" t="s">
        <v>1131</v>
      </c>
      <c r="I51" s="10" t="s">
        <v>1133</v>
      </c>
      <c r="J51" s="10" t="s">
        <v>1132</v>
      </c>
      <c r="K51" s="10" t="s">
        <v>1134</v>
      </c>
      <c r="L51" s="639">
        <v>2</v>
      </c>
      <c r="M51" s="639">
        <v>2</v>
      </c>
      <c r="N51" s="272">
        <f>+L51*M51</f>
        <v>4</v>
      </c>
      <c r="O51" s="950" t="str">
        <f t="shared" si="1"/>
        <v>BAJO</v>
      </c>
      <c r="P51" s="639">
        <v>25</v>
      </c>
      <c r="Q51" s="272">
        <f>+N51*P51</f>
        <v>100</v>
      </c>
      <c r="R51" s="274" t="str">
        <f>IF(Q51&gt;=600,"I",IF(Q51&gt;=150,"II",IF(Q51&gt;=40,"III",IF(Q51&gt;=20,"IV"))))</f>
        <v>III</v>
      </c>
      <c r="S51" s="246" t="str">
        <f t="shared" si="4"/>
        <v>MEJORABLE</v>
      </c>
      <c r="T51" s="198" t="s">
        <v>14</v>
      </c>
      <c r="U51" s="198" t="s">
        <v>14</v>
      </c>
      <c r="V51" s="198" t="s">
        <v>14</v>
      </c>
      <c r="W51" s="10" t="s">
        <v>1907</v>
      </c>
      <c r="X51" s="203" t="s">
        <v>14</v>
      </c>
    </row>
    <row r="52" spans="3:24" ht="285" customHeight="1">
      <c r="C52" s="1443"/>
      <c r="D52" s="1444"/>
      <c r="E52" s="10" t="s">
        <v>6</v>
      </c>
      <c r="F52" s="192" t="s">
        <v>1197</v>
      </c>
      <c r="G52" s="197" t="s">
        <v>25</v>
      </c>
      <c r="H52" s="196" t="s">
        <v>103</v>
      </c>
      <c r="I52" s="10" t="s">
        <v>1030</v>
      </c>
      <c r="J52" s="10" t="s">
        <v>1126</v>
      </c>
      <c r="K52" s="10" t="s">
        <v>1122</v>
      </c>
      <c r="L52" s="639">
        <v>2</v>
      </c>
      <c r="M52" s="639">
        <v>2</v>
      </c>
      <c r="N52" s="272">
        <f>+L52*M52</f>
        <v>4</v>
      </c>
      <c r="O52" s="950" t="str">
        <f t="shared" si="1"/>
        <v>BAJO</v>
      </c>
      <c r="P52" s="639">
        <v>25</v>
      </c>
      <c r="Q52" s="272">
        <f>+N52*P52</f>
        <v>100</v>
      </c>
      <c r="R52" s="274" t="str">
        <f>IF(Q52&gt;=600,"I",IF(Q52&gt;=150,"II",IF(Q52&gt;=40,"III",IF(Q52&gt;=20,"IV"))))</f>
        <v>III</v>
      </c>
      <c r="S52" s="246" t="str">
        <f t="shared" si="4"/>
        <v>MEJORABLE</v>
      </c>
      <c r="T52" s="198" t="s">
        <v>14</v>
      </c>
      <c r="U52" s="198" t="s">
        <v>14</v>
      </c>
      <c r="V52" s="198" t="s">
        <v>14</v>
      </c>
      <c r="W52" s="10" t="s">
        <v>1908</v>
      </c>
      <c r="X52" s="203" t="s">
        <v>14</v>
      </c>
    </row>
    <row r="53" spans="3:24" ht="365.25" customHeight="1">
      <c r="C53" s="1443"/>
      <c r="D53" s="1444"/>
      <c r="E53" s="10" t="s">
        <v>6</v>
      </c>
      <c r="F53" s="197" t="s">
        <v>390</v>
      </c>
      <c r="G53" s="197" t="s">
        <v>20</v>
      </c>
      <c r="H53" s="198" t="s">
        <v>30</v>
      </c>
      <c r="I53" s="196" t="s">
        <v>11</v>
      </c>
      <c r="J53" s="196" t="s">
        <v>85</v>
      </c>
      <c r="K53" s="199" t="s">
        <v>1234</v>
      </c>
      <c r="L53" s="639">
        <v>2</v>
      </c>
      <c r="M53" s="639">
        <v>2</v>
      </c>
      <c r="N53" s="272">
        <v>4</v>
      </c>
      <c r="O53" s="950" t="str">
        <f t="shared" si="1"/>
        <v>BAJO</v>
      </c>
      <c r="P53" s="639">
        <v>100</v>
      </c>
      <c r="Q53" s="272">
        <f>+N53*P53</f>
        <v>400</v>
      </c>
      <c r="R53" s="274" t="str">
        <f>IF(Q53&gt;=600,"I",IF(Q53&gt;=150,"II",IF(Q53&gt;=40,"III",IF(Q53&gt;=20,"IV"))))</f>
        <v>II</v>
      </c>
      <c r="S53" s="246" t="str">
        <f t="shared" si="4"/>
        <v>ACEPTABLE CON CONTROL ESPECIFICO</v>
      </c>
      <c r="T53" s="198" t="s">
        <v>13</v>
      </c>
      <c r="U53" s="198" t="s">
        <v>13</v>
      </c>
      <c r="V53" s="201" t="s">
        <v>88</v>
      </c>
      <c r="W53" s="101" t="s">
        <v>2086</v>
      </c>
      <c r="X53" s="202" t="s">
        <v>13</v>
      </c>
    </row>
    <row r="54" spans="3:24" ht="313.5" customHeight="1">
      <c r="C54" s="1443"/>
      <c r="D54" s="1444"/>
      <c r="E54" s="10" t="s">
        <v>6</v>
      </c>
      <c r="F54" s="185" t="s">
        <v>51</v>
      </c>
      <c r="G54" s="197" t="s">
        <v>20</v>
      </c>
      <c r="H54" s="179" t="s">
        <v>52</v>
      </c>
      <c r="I54" s="184" t="s">
        <v>11</v>
      </c>
      <c r="J54" s="184" t="s">
        <v>11</v>
      </c>
      <c r="K54" s="184" t="s">
        <v>11</v>
      </c>
      <c r="L54" s="639">
        <v>2</v>
      </c>
      <c r="M54" s="639">
        <v>2</v>
      </c>
      <c r="N54" s="272">
        <f t="shared" si="0"/>
        <v>4</v>
      </c>
      <c r="O54" s="950" t="str">
        <f t="shared" si="1"/>
        <v>BAJO</v>
      </c>
      <c r="P54" s="639">
        <v>100</v>
      </c>
      <c r="Q54" s="272">
        <f t="shared" si="2"/>
        <v>400</v>
      </c>
      <c r="R54" s="274" t="str">
        <f t="shared" si="3"/>
        <v>II</v>
      </c>
      <c r="S54" s="246" t="str">
        <f t="shared" si="4"/>
        <v>ACEPTABLE CON CONTROL ESPECIFICO</v>
      </c>
      <c r="T54" s="179" t="s">
        <v>13</v>
      </c>
      <c r="U54" s="179" t="s">
        <v>13</v>
      </c>
      <c r="V54" s="179" t="s">
        <v>13</v>
      </c>
      <c r="W54" s="5" t="s">
        <v>1909</v>
      </c>
      <c r="X54" s="183" t="s">
        <v>13</v>
      </c>
    </row>
    <row r="55" spans="3:24" ht="408" customHeight="1">
      <c r="C55" s="1443"/>
      <c r="D55" s="1444"/>
      <c r="E55" s="10" t="s">
        <v>6</v>
      </c>
      <c r="F55" s="64" t="s">
        <v>2221</v>
      </c>
      <c r="G55" s="197" t="s">
        <v>20</v>
      </c>
      <c r="H55" s="198" t="s">
        <v>11</v>
      </c>
      <c r="I55" s="10" t="s">
        <v>11</v>
      </c>
      <c r="J55" s="10" t="s">
        <v>2226</v>
      </c>
      <c r="K55" s="10" t="s">
        <v>11</v>
      </c>
      <c r="L55" s="639">
        <v>2</v>
      </c>
      <c r="M55" s="639">
        <v>2</v>
      </c>
      <c r="N55" s="272">
        <f t="shared" si="0"/>
        <v>4</v>
      </c>
      <c r="O55" s="950" t="str">
        <f t="shared" si="1"/>
        <v>BAJO</v>
      </c>
      <c r="P55" s="639">
        <v>25</v>
      </c>
      <c r="Q55" s="272">
        <f t="shared" si="2"/>
        <v>100</v>
      </c>
      <c r="R55" s="274" t="str">
        <f t="shared" si="3"/>
        <v>III</v>
      </c>
      <c r="S55" s="246" t="str">
        <f t="shared" si="4"/>
        <v>MEJORABLE</v>
      </c>
      <c r="T55" s="198" t="s">
        <v>13</v>
      </c>
      <c r="U55" s="198" t="s">
        <v>13</v>
      </c>
      <c r="V55" s="198" t="s">
        <v>13</v>
      </c>
      <c r="W55" s="198" t="s">
        <v>1910</v>
      </c>
      <c r="X55" s="203" t="s">
        <v>120</v>
      </c>
    </row>
    <row r="56" spans="3:24" ht="408" customHeight="1">
      <c r="C56" s="1443"/>
      <c r="D56" s="1444"/>
      <c r="E56" s="10" t="s">
        <v>6</v>
      </c>
      <c r="F56" s="864" t="s">
        <v>4161</v>
      </c>
      <c r="G56" s="197" t="s">
        <v>33</v>
      </c>
      <c r="H56" s="866" t="s">
        <v>3766</v>
      </c>
      <c r="I56" s="865" t="s">
        <v>11</v>
      </c>
      <c r="J56" s="867" t="s">
        <v>1086</v>
      </c>
      <c r="K56" s="865" t="s">
        <v>1150</v>
      </c>
      <c r="L56" s="639">
        <v>2</v>
      </c>
      <c r="M56" s="639">
        <v>2</v>
      </c>
      <c r="N56" s="914">
        <v>4</v>
      </c>
      <c r="O56" s="950" t="str">
        <f t="shared" si="1"/>
        <v>BAJO</v>
      </c>
      <c r="P56" s="639">
        <v>25</v>
      </c>
      <c r="Q56" s="914">
        <v>400</v>
      </c>
      <c r="R56" s="916" t="s">
        <v>4134</v>
      </c>
      <c r="S56" s="714" t="s">
        <v>4135</v>
      </c>
      <c r="T56" s="733" t="s">
        <v>13</v>
      </c>
      <c r="U56" s="733" t="s">
        <v>13</v>
      </c>
      <c r="V56" s="733" t="s">
        <v>13</v>
      </c>
      <c r="W56" s="9" t="s">
        <v>4103</v>
      </c>
      <c r="X56" s="732" t="s">
        <v>1190</v>
      </c>
    </row>
    <row r="57" spans="3:24" ht="408" customHeight="1">
      <c r="C57" s="1443"/>
      <c r="D57" s="1444"/>
      <c r="E57" s="10" t="s">
        <v>157</v>
      </c>
      <c r="F57" s="870" t="s">
        <v>4136</v>
      </c>
      <c r="G57" s="197" t="s">
        <v>25</v>
      </c>
      <c r="H57" s="866" t="s">
        <v>4137</v>
      </c>
      <c r="I57" s="865" t="s">
        <v>11</v>
      </c>
      <c r="J57" s="865" t="s">
        <v>11</v>
      </c>
      <c r="K57" s="865" t="s">
        <v>4138</v>
      </c>
      <c r="L57" s="639">
        <v>2</v>
      </c>
      <c r="M57" s="639">
        <v>2</v>
      </c>
      <c r="N57" s="914">
        <v>12</v>
      </c>
      <c r="O57" s="950" t="str">
        <f t="shared" si="1"/>
        <v>ALTO</v>
      </c>
      <c r="P57" s="639">
        <v>25</v>
      </c>
      <c r="Q57" s="914">
        <v>120</v>
      </c>
      <c r="R57" s="916" t="s">
        <v>4140</v>
      </c>
      <c r="S57" s="721" t="s">
        <v>12</v>
      </c>
      <c r="T57" s="733" t="s">
        <v>13</v>
      </c>
      <c r="U57" s="733" t="s">
        <v>13</v>
      </c>
      <c r="V57" s="733" t="s">
        <v>13</v>
      </c>
      <c r="W57" s="731" t="s">
        <v>4141</v>
      </c>
      <c r="X57" s="727" t="s">
        <v>14</v>
      </c>
    </row>
    <row r="58" spans="3:24" ht="408" customHeight="1">
      <c r="C58" s="1443"/>
      <c r="D58" s="1444"/>
      <c r="E58" s="10" t="s">
        <v>157</v>
      </c>
      <c r="F58" s="870" t="s">
        <v>4142</v>
      </c>
      <c r="G58" s="197" t="s">
        <v>3871</v>
      </c>
      <c r="H58" s="866" t="s">
        <v>4162</v>
      </c>
      <c r="I58" s="733" t="s">
        <v>10</v>
      </c>
      <c r="J58" s="865" t="s">
        <v>11</v>
      </c>
      <c r="K58" s="865" t="s">
        <v>11</v>
      </c>
      <c r="L58" s="639">
        <v>2</v>
      </c>
      <c r="M58" s="639">
        <v>2</v>
      </c>
      <c r="N58" s="914">
        <v>6</v>
      </c>
      <c r="O58" s="950" t="str">
        <f t="shared" si="1"/>
        <v>MEDIO</v>
      </c>
      <c r="P58" s="639">
        <v>25</v>
      </c>
      <c r="Q58" s="914">
        <v>60</v>
      </c>
      <c r="R58" s="916" t="s">
        <v>4140</v>
      </c>
      <c r="S58" s="721" t="s">
        <v>12</v>
      </c>
      <c r="T58" s="733" t="s">
        <v>13</v>
      </c>
      <c r="U58" s="733" t="s">
        <v>13</v>
      </c>
      <c r="V58" s="733" t="s">
        <v>13</v>
      </c>
      <c r="W58" s="9" t="s">
        <v>4144</v>
      </c>
      <c r="X58" s="732" t="s">
        <v>4145</v>
      </c>
    </row>
    <row r="59" spans="3:24" ht="408" customHeight="1">
      <c r="C59" s="1443"/>
      <c r="D59" s="1444"/>
      <c r="E59" s="10" t="s">
        <v>157</v>
      </c>
      <c r="F59" s="870" t="s">
        <v>4146</v>
      </c>
      <c r="G59" s="197" t="s">
        <v>3871</v>
      </c>
      <c r="H59" s="866" t="s">
        <v>4163</v>
      </c>
      <c r="I59" s="733" t="s">
        <v>10</v>
      </c>
      <c r="J59" s="865" t="s">
        <v>11</v>
      </c>
      <c r="K59" s="865" t="s">
        <v>4147</v>
      </c>
      <c r="L59" s="639">
        <v>2</v>
      </c>
      <c r="M59" s="639">
        <v>2</v>
      </c>
      <c r="N59" s="914">
        <v>6</v>
      </c>
      <c r="O59" s="950" t="str">
        <f t="shared" si="1"/>
        <v>MEDIO</v>
      </c>
      <c r="P59" s="639">
        <v>25</v>
      </c>
      <c r="Q59" s="914">
        <v>60</v>
      </c>
      <c r="R59" s="916" t="s">
        <v>4140</v>
      </c>
      <c r="S59" s="721" t="s">
        <v>12</v>
      </c>
      <c r="T59" s="733" t="s">
        <v>13</v>
      </c>
      <c r="U59" s="733" t="s">
        <v>13</v>
      </c>
      <c r="V59" s="733" t="s">
        <v>13</v>
      </c>
      <c r="W59" s="9" t="s">
        <v>4144</v>
      </c>
      <c r="X59" s="732" t="s">
        <v>4145</v>
      </c>
    </row>
    <row r="60" spans="3:24" ht="408" customHeight="1">
      <c r="C60" s="1445"/>
      <c r="D60" s="1446"/>
      <c r="E60" s="10" t="s">
        <v>157</v>
      </c>
      <c r="F60" s="870" t="s">
        <v>4164</v>
      </c>
      <c r="G60" s="197" t="s">
        <v>219</v>
      </c>
      <c r="H60" s="866" t="s">
        <v>4165</v>
      </c>
      <c r="I60" s="733" t="s">
        <v>10</v>
      </c>
      <c r="J60" s="865" t="s">
        <v>11</v>
      </c>
      <c r="K60" s="865" t="s">
        <v>11</v>
      </c>
      <c r="L60" s="639">
        <v>2</v>
      </c>
      <c r="M60" s="639">
        <v>2</v>
      </c>
      <c r="N60" s="914">
        <v>6</v>
      </c>
      <c r="O60" s="950" t="str">
        <f t="shared" si="1"/>
        <v>MEDIO</v>
      </c>
      <c r="P60" s="639">
        <v>25</v>
      </c>
      <c r="Q60" s="914">
        <v>60</v>
      </c>
      <c r="R60" s="916" t="s">
        <v>4140</v>
      </c>
      <c r="S60" s="721" t="s">
        <v>12</v>
      </c>
      <c r="T60" s="733" t="s">
        <v>13</v>
      </c>
      <c r="U60" s="733" t="s">
        <v>13</v>
      </c>
      <c r="V60" s="733" t="s">
        <v>13</v>
      </c>
      <c r="W60" s="9" t="s">
        <v>4166</v>
      </c>
      <c r="X60" s="727" t="s">
        <v>14</v>
      </c>
    </row>
    <row r="61" spans="3:24" ht="281.25" customHeight="1">
      <c r="C61" s="1450" t="s">
        <v>4060</v>
      </c>
      <c r="D61" s="1451"/>
      <c r="E61" s="363" t="s">
        <v>6</v>
      </c>
      <c r="F61" s="3" t="s">
        <v>152</v>
      </c>
      <c r="G61" s="197" t="s">
        <v>8</v>
      </c>
      <c r="H61" s="178" t="s">
        <v>9</v>
      </c>
      <c r="I61" s="179" t="s">
        <v>11</v>
      </c>
      <c r="J61" s="179" t="s">
        <v>11</v>
      </c>
      <c r="K61" s="179" t="s">
        <v>11</v>
      </c>
      <c r="L61" s="639">
        <v>2</v>
      </c>
      <c r="M61" s="639">
        <v>4</v>
      </c>
      <c r="N61" s="272">
        <f t="shared" si="0"/>
        <v>8</v>
      </c>
      <c r="O61" s="950" t="str">
        <f t="shared" si="1"/>
        <v>MEDIO</v>
      </c>
      <c r="P61" s="639">
        <v>25</v>
      </c>
      <c r="Q61" s="272">
        <f t="shared" si="2"/>
        <v>200</v>
      </c>
      <c r="R61" s="274" t="str">
        <f t="shared" si="3"/>
        <v>II</v>
      </c>
      <c r="S61" s="246" t="str">
        <f t="shared" si="4"/>
        <v>ACEPTABLE CON CONTROL ESPECIFICO</v>
      </c>
      <c r="T61" s="179" t="s">
        <v>13</v>
      </c>
      <c r="U61" s="179" t="s">
        <v>14</v>
      </c>
      <c r="V61" s="179" t="s">
        <v>14</v>
      </c>
      <c r="W61" s="5" t="s">
        <v>1911</v>
      </c>
      <c r="X61" s="183" t="s">
        <v>13</v>
      </c>
    </row>
    <row r="62" spans="3:24" ht="153" customHeight="1">
      <c r="C62" s="1450"/>
      <c r="D62" s="1451"/>
      <c r="E62" s="363" t="s">
        <v>6</v>
      </c>
      <c r="F62" s="5" t="s">
        <v>154</v>
      </c>
      <c r="G62" s="197" t="s">
        <v>8</v>
      </c>
      <c r="H62" s="179" t="s">
        <v>155</v>
      </c>
      <c r="I62" s="179" t="s">
        <v>11</v>
      </c>
      <c r="J62" s="179" t="s">
        <v>11</v>
      </c>
      <c r="K62" s="179" t="s">
        <v>11</v>
      </c>
      <c r="L62" s="639">
        <v>2</v>
      </c>
      <c r="M62" s="639">
        <v>4</v>
      </c>
      <c r="N62" s="272">
        <f t="shared" si="0"/>
        <v>8</v>
      </c>
      <c r="O62" s="950" t="str">
        <f t="shared" si="1"/>
        <v>MEDIO</v>
      </c>
      <c r="P62" s="639">
        <v>25</v>
      </c>
      <c r="Q62" s="272">
        <f t="shared" si="2"/>
        <v>200</v>
      </c>
      <c r="R62" s="274" t="str">
        <f t="shared" si="3"/>
        <v>II</v>
      </c>
      <c r="S62" s="246" t="str">
        <f t="shared" si="4"/>
        <v>ACEPTABLE CON CONTROL ESPECIFICO</v>
      </c>
      <c r="T62" s="179" t="s">
        <v>14</v>
      </c>
      <c r="U62" s="179" t="s">
        <v>14</v>
      </c>
      <c r="V62" s="179" t="s">
        <v>14</v>
      </c>
      <c r="W62" s="5" t="s">
        <v>1912</v>
      </c>
      <c r="X62" s="183" t="s">
        <v>13</v>
      </c>
    </row>
    <row r="63" spans="3:24" ht="172.5" customHeight="1">
      <c r="C63" s="1450"/>
      <c r="D63" s="1451"/>
      <c r="E63" s="363" t="s">
        <v>6</v>
      </c>
      <c r="F63" s="5" t="s">
        <v>156</v>
      </c>
      <c r="G63" s="197" t="s">
        <v>17</v>
      </c>
      <c r="H63" s="179" t="s">
        <v>18</v>
      </c>
      <c r="I63" s="179" t="s">
        <v>11</v>
      </c>
      <c r="J63" s="179" t="s">
        <v>11</v>
      </c>
      <c r="K63" s="179" t="s">
        <v>11</v>
      </c>
      <c r="L63" s="639">
        <v>2</v>
      </c>
      <c r="M63" s="639">
        <v>2</v>
      </c>
      <c r="N63" s="272">
        <f t="shared" si="0"/>
        <v>4</v>
      </c>
      <c r="O63" s="950" t="str">
        <f t="shared" si="1"/>
        <v>BAJO</v>
      </c>
      <c r="P63" s="639">
        <v>25</v>
      </c>
      <c r="Q63" s="272">
        <f t="shared" si="2"/>
        <v>100</v>
      </c>
      <c r="R63" s="274" t="str">
        <f t="shared" si="3"/>
        <v>III</v>
      </c>
      <c r="S63" s="246" t="str">
        <f t="shared" si="4"/>
        <v>MEJORABLE</v>
      </c>
      <c r="T63" s="180" t="s">
        <v>13</v>
      </c>
      <c r="U63" s="179" t="s">
        <v>14</v>
      </c>
      <c r="V63" s="178" t="s">
        <v>14</v>
      </c>
      <c r="W63" s="5" t="s">
        <v>1913</v>
      </c>
      <c r="X63" s="183" t="s">
        <v>13</v>
      </c>
    </row>
    <row r="64" spans="3:24" ht="184.2" customHeight="1">
      <c r="C64" s="1450"/>
      <c r="D64" s="1451"/>
      <c r="E64" s="363" t="s">
        <v>157</v>
      </c>
      <c r="F64" s="188" t="s">
        <v>158</v>
      </c>
      <c r="G64" s="197" t="s">
        <v>20</v>
      </c>
      <c r="H64" s="179" t="s">
        <v>21</v>
      </c>
      <c r="I64" s="179" t="s">
        <v>11</v>
      </c>
      <c r="J64" s="179" t="s">
        <v>11</v>
      </c>
      <c r="K64" s="179" t="s">
        <v>11</v>
      </c>
      <c r="L64" s="639">
        <v>2</v>
      </c>
      <c r="M64" s="639">
        <v>2</v>
      </c>
      <c r="N64" s="272">
        <f t="shared" si="0"/>
        <v>4</v>
      </c>
      <c r="O64" s="950" t="str">
        <f t="shared" si="1"/>
        <v>BAJO</v>
      </c>
      <c r="P64" s="639">
        <v>25</v>
      </c>
      <c r="Q64" s="272">
        <f t="shared" si="2"/>
        <v>100</v>
      </c>
      <c r="R64" s="274" t="str">
        <f t="shared" si="3"/>
        <v>III</v>
      </c>
      <c r="S64" s="246" t="str">
        <f t="shared" si="4"/>
        <v>MEJORABLE</v>
      </c>
      <c r="T64" s="180" t="s">
        <v>13</v>
      </c>
      <c r="U64" s="179" t="s">
        <v>14</v>
      </c>
      <c r="V64" s="179" t="s">
        <v>22</v>
      </c>
      <c r="W64" s="179" t="s">
        <v>1886</v>
      </c>
      <c r="X64" s="183" t="s">
        <v>13</v>
      </c>
    </row>
    <row r="65" spans="3:24" ht="193.95" customHeight="1">
      <c r="C65" s="1450"/>
      <c r="D65" s="1451"/>
      <c r="E65" s="363" t="s">
        <v>157</v>
      </c>
      <c r="F65" s="189" t="s">
        <v>159</v>
      </c>
      <c r="G65" s="197" t="s">
        <v>33</v>
      </c>
      <c r="H65" s="178" t="s">
        <v>34</v>
      </c>
      <c r="I65" s="179" t="s">
        <v>11</v>
      </c>
      <c r="J65" s="179" t="s">
        <v>11</v>
      </c>
      <c r="K65" s="179" t="s">
        <v>11</v>
      </c>
      <c r="L65" s="639">
        <v>2</v>
      </c>
      <c r="M65" s="639">
        <v>2</v>
      </c>
      <c r="N65" s="272">
        <f t="shared" si="0"/>
        <v>4</v>
      </c>
      <c r="O65" s="950" t="str">
        <f t="shared" si="1"/>
        <v>BAJO</v>
      </c>
      <c r="P65" s="639">
        <v>25</v>
      </c>
      <c r="Q65" s="272">
        <f t="shared" si="2"/>
        <v>100</v>
      </c>
      <c r="R65" s="274" t="str">
        <f t="shared" si="3"/>
        <v>III</v>
      </c>
      <c r="S65" s="246" t="str">
        <f t="shared" si="4"/>
        <v>MEJORABLE</v>
      </c>
      <c r="T65" s="179" t="s">
        <v>13</v>
      </c>
      <c r="U65" s="179" t="s">
        <v>13</v>
      </c>
      <c r="V65" s="179" t="s">
        <v>13</v>
      </c>
      <c r="W65" s="5" t="s">
        <v>1914</v>
      </c>
      <c r="X65" s="183" t="s">
        <v>13</v>
      </c>
    </row>
    <row r="66" spans="3:24" ht="188.25" customHeight="1">
      <c r="C66" s="1450"/>
      <c r="D66" s="1451"/>
      <c r="E66" s="363" t="s">
        <v>6</v>
      </c>
      <c r="F66" s="33" t="s">
        <v>1200</v>
      </c>
      <c r="G66" s="197" t="s">
        <v>33</v>
      </c>
      <c r="H66" s="179" t="s">
        <v>160</v>
      </c>
      <c r="I66" s="179" t="s">
        <v>11</v>
      </c>
      <c r="J66" s="179" t="s">
        <v>11</v>
      </c>
      <c r="K66" s="179" t="s">
        <v>11</v>
      </c>
      <c r="L66" s="639">
        <v>2</v>
      </c>
      <c r="M66" s="639">
        <v>2</v>
      </c>
      <c r="N66" s="272">
        <f t="shared" si="0"/>
        <v>4</v>
      </c>
      <c r="O66" s="950" t="str">
        <f t="shared" si="1"/>
        <v>BAJO</v>
      </c>
      <c r="P66" s="639">
        <v>25</v>
      </c>
      <c r="Q66" s="272">
        <f t="shared" si="2"/>
        <v>100</v>
      </c>
      <c r="R66" s="274" t="str">
        <f t="shared" si="3"/>
        <v>III</v>
      </c>
      <c r="S66" s="246" t="str">
        <f t="shared" si="4"/>
        <v>MEJORABLE</v>
      </c>
      <c r="T66" s="179" t="s">
        <v>13</v>
      </c>
      <c r="U66" s="179" t="s">
        <v>13</v>
      </c>
      <c r="V66" s="179" t="s">
        <v>13</v>
      </c>
      <c r="W66" s="5" t="s">
        <v>1915</v>
      </c>
      <c r="X66" s="183" t="s">
        <v>162</v>
      </c>
    </row>
    <row r="67" spans="3:24" ht="146.25" customHeight="1">
      <c r="C67" s="1450"/>
      <c r="D67" s="1451"/>
      <c r="E67" s="363" t="s">
        <v>157</v>
      </c>
      <c r="F67" s="184" t="s">
        <v>163</v>
      </c>
      <c r="G67" s="197" t="s">
        <v>39</v>
      </c>
      <c r="H67" s="5" t="s">
        <v>164</v>
      </c>
      <c r="I67" s="179" t="s">
        <v>11</v>
      </c>
      <c r="J67" s="179" t="s">
        <v>11</v>
      </c>
      <c r="K67" s="179" t="s">
        <v>11</v>
      </c>
      <c r="L67" s="639">
        <v>2</v>
      </c>
      <c r="M67" s="639">
        <v>2</v>
      </c>
      <c r="N67" s="272">
        <f t="shared" si="0"/>
        <v>4</v>
      </c>
      <c r="O67" s="950" t="str">
        <f t="shared" si="1"/>
        <v>BAJO</v>
      </c>
      <c r="P67" s="639">
        <v>25</v>
      </c>
      <c r="Q67" s="272">
        <f t="shared" si="2"/>
        <v>100</v>
      </c>
      <c r="R67" s="274" t="str">
        <f t="shared" si="3"/>
        <v>III</v>
      </c>
      <c r="S67" s="246" t="str">
        <f t="shared" si="4"/>
        <v>MEJORABLE</v>
      </c>
      <c r="T67" s="179" t="s">
        <v>13</v>
      </c>
      <c r="U67" s="179" t="s">
        <v>13</v>
      </c>
      <c r="V67" s="179" t="s">
        <v>13</v>
      </c>
      <c r="W67" s="5" t="s">
        <v>1916</v>
      </c>
      <c r="X67" s="183" t="s">
        <v>166</v>
      </c>
    </row>
    <row r="68" spans="3:24" ht="138" customHeight="1">
      <c r="C68" s="1450"/>
      <c r="D68" s="1451"/>
      <c r="E68" s="363" t="s">
        <v>157</v>
      </c>
      <c r="F68" s="184" t="s">
        <v>1201</v>
      </c>
      <c r="G68" s="197" t="s">
        <v>39</v>
      </c>
      <c r="H68" s="5" t="s">
        <v>1202</v>
      </c>
      <c r="I68" s="179" t="s">
        <v>11</v>
      </c>
      <c r="J68" s="179" t="s">
        <v>11</v>
      </c>
      <c r="K68" s="179" t="s">
        <v>11</v>
      </c>
      <c r="L68" s="639">
        <v>2</v>
      </c>
      <c r="M68" s="639">
        <v>2</v>
      </c>
      <c r="N68" s="272">
        <f t="shared" si="0"/>
        <v>4</v>
      </c>
      <c r="O68" s="950" t="str">
        <f t="shared" si="1"/>
        <v>BAJO</v>
      </c>
      <c r="P68" s="639">
        <v>25</v>
      </c>
      <c r="Q68" s="272">
        <f t="shared" si="2"/>
        <v>100</v>
      </c>
      <c r="R68" s="274" t="str">
        <f t="shared" si="3"/>
        <v>III</v>
      </c>
      <c r="S68" s="246" t="str">
        <f t="shared" si="4"/>
        <v>MEJORABLE</v>
      </c>
      <c r="T68" s="179" t="s">
        <v>13</v>
      </c>
      <c r="U68" s="179" t="s">
        <v>13</v>
      </c>
      <c r="V68" s="179" t="s">
        <v>13</v>
      </c>
      <c r="W68" s="5" t="s">
        <v>1917</v>
      </c>
      <c r="X68" s="183" t="s">
        <v>166</v>
      </c>
    </row>
    <row r="69" spans="3:24" ht="150.75" customHeight="1">
      <c r="C69" s="1450"/>
      <c r="D69" s="1451"/>
      <c r="E69" s="363" t="s">
        <v>6</v>
      </c>
      <c r="F69" s="5" t="s">
        <v>40</v>
      </c>
      <c r="G69" s="197" t="s">
        <v>20</v>
      </c>
      <c r="H69" s="5" t="s">
        <v>41</v>
      </c>
      <c r="I69" s="179" t="s">
        <v>11</v>
      </c>
      <c r="J69" s="179" t="s">
        <v>11</v>
      </c>
      <c r="K69" s="179" t="s">
        <v>11</v>
      </c>
      <c r="L69" s="639">
        <v>2</v>
      </c>
      <c r="M69" s="639">
        <v>2</v>
      </c>
      <c r="N69" s="272">
        <f t="shared" si="0"/>
        <v>4</v>
      </c>
      <c r="O69" s="950" t="str">
        <f t="shared" si="1"/>
        <v>BAJO</v>
      </c>
      <c r="P69" s="639">
        <v>25</v>
      </c>
      <c r="Q69" s="272">
        <f t="shared" si="2"/>
        <v>100</v>
      </c>
      <c r="R69" s="274" t="str">
        <f t="shared" si="3"/>
        <v>III</v>
      </c>
      <c r="S69" s="246" t="str">
        <f t="shared" si="4"/>
        <v>MEJORABLE</v>
      </c>
      <c r="T69" s="179" t="s">
        <v>14</v>
      </c>
      <c r="U69" s="179" t="s">
        <v>14</v>
      </c>
      <c r="V69" s="179" t="s">
        <v>14</v>
      </c>
      <c r="W69" s="5" t="s">
        <v>1918</v>
      </c>
      <c r="X69" s="183" t="s">
        <v>13</v>
      </c>
    </row>
    <row r="70" spans="3:24" ht="220.5" customHeight="1">
      <c r="C70" s="1450"/>
      <c r="D70" s="1451"/>
      <c r="E70" s="363" t="s">
        <v>6</v>
      </c>
      <c r="F70" s="34" t="s">
        <v>1203</v>
      </c>
      <c r="G70" s="197" t="s">
        <v>1204</v>
      </c>
      <c r="H70" s="179" t="s">
        <v>167</v>
      </c>
      <c r="I70" s="179" t="s">
        <v>11</v>
      </c>
      <c r="J70" s="179" t="s">
        <v>11</v>
      </c>
      <c r="K70" s="179" t="s">
        <v>11</v>
      </c>
      <c r="L70" s="639">
        <v>2</v>
      </c>
      <c r="M70" s="639">
        <v>2</v>
      </c>
      <c r="N70" s="272">
        <f t="shared" si="0"/>
        <v>4</v>
      </c>
      <c r="O70" s="950" t="str">
        <f t="shared" si="1"/>
        <v>BAJO</v>
      </c>
      <c r="P70" s="639">
        <v>25</v>
      </c>
      <c r="Q70" s="272">
        <f t="shared" si="2"/>
        <v>100</v>
      </c>
      <c r="R70" s="274" t="str">
        <f t="shared" si="3"/>
        <v>III</v>
      </c>
      <c r="S70" s="246" t="str">
        <f t="shared" si="4"/>
        <v>MEJORABLE</v>
      </c>
      <c r="T70" s="179" t="s">
        <v>13</v>
      </c>
      <c r="U70" s="179" t="s">
        <v>14</v>
      </c>
      <c r="V70" s="179" t="s">
        <v>14</v>
      </c>
      <c r="W70" s="178" t="s">
        <v>1919</v>
      </c>
      <c r="X70" s="183" t="s">
        <v>13</v>
      </c>
    </row>
    <row r="71" spans="3:24" ht="238.5" customHeight="1">
      <c r="C71" s="1450"/>
      <c r="D71" s="1451"/>
      <c r="E71" s="363" t="s">
        <v>6</v>
      </c>
      <c r="F71" s="5" t="s">
        <v>169</v>
      </c>
      <c r="G71" s="197" t="s">
        <v>8</v>
      </c>
      <c r="H71" s="179" t="s">
        <v>170</v>
      </c>
      <c r="I71" s="179" t="s">
        <v>11</v>
      </c>
      <c r="J71" s="179" t="s">
        <v>11</v>
      </c>
      <c r="K71" s="179" t="s">
        <v>11</v>
      </c>
      <c r="L71" s="639">
        <v>2</v>
      </c>
      <c r="M71" s="639">
        <v>4</v>
      </c>
      <c r="N71" s="272">
        <f t="shared" si="0"/>
        <v>8</v>
      </c>
      <c r="O71" s="950" t="str">
        <f t="shared" si="1"/>
        <v>MEDIO</v>
      </c>
      <c r="P71" s="639">
        <v>25</v>
      </c>
      <c r="Q71" s="272">
        <f t="shared" si="2"/>
        <v>200</v>
      </c>
      <c r="R71" s="274" t="str">
        <f t="shared" si="3"/>
        <v>II</v>
      </c>
      <c r="S71" s="246" t="str">
        <f t="shared" si="4"/>
        <v>ACEPTABLE CON CONTROL ESPECIFICO</v>
      </c>
      <c r="T71" s="179" t="s">
        <v>14</v>
      </c>
      <c r="U71" s="179" t="s">
        <v>14</v>
      </c>
      <c r="V71" s="179" t="s">
        <v>14</v>
      </c>
      <c r="W71" s="5" t="s">
        <v>1920</v>
      </c>
      <c r="X71" s="183" t="s">
        <v>13</v>
      </c>
    </row>
    <row r="72" spans="3:24" ht="220.5" customHeight="1">
      <c r="C72" s="1450"/>
      <c r="D72" s="1451"/>
      <c r="E72" s="363" t="s">
        <v>6</v>
      </c>
      <c r="F72" s="34" t="s">
        <v>171</v>
      </c>
      <c r="G72" s="197" t="s">
        <v>17</v>
      </c>
      <c r="H72" s="179" t="s">
        <v>18</v>
      </c>
      <c r="I72" s="179" t="s">
        <v>11</v>
      </c>
      <c r="J72" s="179" t="s">
        <v>11</v>
      </c>
      <c r="K72" s="179" t="s">
        <v>11</v>
      </c>
      <c r="L72" s="639">
        <v>2</v>
      </c>
      <c r="M72" s="639">
        <v>2</v>
      </c>
      <c r="N72" s="272">
        <f t="shared" si="0"/>
        <v>4</v>
      </c>
      <c r="O72" s="950" t="str">
        <f t="shared" si="1"/>
        <v>BAJO</v>
      </c>
      <c r="P72" s="639">
        <v>25</v>
      </c>
      <c r="Q72" s="272">
        <f t="shared" si="2"/>
        <v>100</v>
      </c>
      <c r="R72" s="274" t="str">
        <f t="shared" si="3"/>
        <v>III</v>
      </c>
      <c r="S72" s="246" t="str">
        <f t="shared" si="4"/>
        <v>MEJORABLE</v>
      </c>
      <c r="T72" s="179" t="s">
        <v>13</v>
      </c>
      <c r="U72" s="179" t="s">
        <v>1206</v>
      </c>
      <c r="V72" s="178" t="s">
        <v>14</v>
      </c>
      <c r="W72" s="179" t="s">
        <v>1921</v>
      </c>
      <c r="X72" s="183" t="s">
        <v>13</v>
      </c>
    </row>
    <row r="73" spans="3:24" ht="295.5" customHeight="1">
      <c r="C73" s="1450"/>
      <c r="D73" s="1451"/>
      <c r="E73" s="363" t="s">
        <v>157</v>
      </c>
      <c r="F73" s="33" t="s">
        <v>173</v>
      </c>
      <c r="G73" s="197" t="s">
        <v>20</v>
      </c>
      <c r="H73" s="179" t="s">
        <v>36</v>
      </c>
      <c r="I73" s="179" t="s">
        <v>11</v>
      </c>
      <c r="J73" s="179" t="s">
        <v>11</v>
      </c>
      <c r="K73" s="179" t="s">
        <v>11</v>
      </c>
      <c r="L73" s="639">
        <v>2</v>
      </c>
      <c r="M73" s="639">
        <v>2</v>
      </c>
      <c r="N73" s="272">
        <f t="shared" si="0"/>
        <v>4</v>
      </c>
      <c r="O73" s="950" t="str">
        <f t="shared" si="1"/>
        <v>BAJO</v>
      </c>
      <c r="P73" s="639">
        <v>25</v>
      </c>
      <c r="Q73" s="272">
        <f t="shared" si="2"/>
        <v>100</v>
      </c>
      <c r="R73" s="274" t="str">
        <f t="shared" si="3"/>
        <v>III</v>
      </c>
      <c r="S73" s="246" t="str">
        <f t="shared" si="4"/>
        <v>MEJORABLE</v>
      </c>
      <c r="T73" s="179" t="s">
        <v>13</v>
      </c>
      <c r="U73" s="179" t="s">
        <v>13</v>
      </c>
      <c r="V73" s="179" t="s">
        <v>13</v>
      </c>
      <c r="W73" s="5" t="s">
        <v>1922</v>
      </c>
      <c r="X73" s="183" t="s">
        <v>38</v>
      </c>
    </row>
    <row r="74" spans="3:24" ht="205.2">
      <c r="C74" s="1450"/>
      <c r="D74" s="1451"/>
      <c r="E74" s="363" t="s">
        <v>6</v>
      </c>
      <c r="F74" s="37" t="s">
        <v>3765</v>
      </c>
      <c r="G74" s="197" t="s">
        <v>33</v>
      </c>
      <c r="H74" s="324" t="s">
        <v>3881</v>
      </c>
      <c r="I74" s="179" t="s">
        <v>11</v>
      </c>
      <c r="J74" s="179" t="s">
        <v>11</v>
      </c>
      <c r="K74" s="179" t="s">
        <v>11</v>
      </c>
      <c r="L74" s="639">
        <v>2</v>
      </c>
      <c r="M74" s="639">
        <v>2</v>
      </c>
      <c r="N74" s="272">
        <f t="shared" si="0"/>
        <v>4</v>
      </c>
      <c r="O74" s="950" t="str">
        <f t="shared" si="1"/>
        <v>BAJO</v>
      </c>
      <c r="P74" s="639">
        <v>25</v>
      </c>
      <c r="Q74" s="272">
        <f t="shared" si="2"/>
        <v>100</v>
      </c>
      <c r="R74" s="274" t="str">
        <f t="shared" si="3"/>
        <v>III</v>
      </c>
      <c r="S74" s="246" t="str">
        <f t="shared" si="4"/>
        <v>MEJORABLE</v>
      </c>
      <c r="T74" s="179" t="s">
        <v>26</v>
      </c>
      <c r="U74" s="179" t="s">
        <v>26</v>
      </c>
      <c r="V74" s="179" t="s">
        <v>175</v>
      </c>
      <c r="W74" s="15" t="s">
        <v>4063</v>
      </c>
      <c r="X74" s="183" t="s">
        <v>1213</v>
      </c>
    </row>
    <row r="75" spans="3:24" ht="195.75" customHeight="1">
      <c r="C75" s="1450"/>
      <c r="D75" s="1451"/>
      <c r="E75" s="363" t="s">
        <v>6</v>
      </c>
      <c r="F75" s="33" t="s">
        <v>180</v>
      </c>
      <c r="G75" s="197" t="s">
        <v>20</v>
      </c>
      <c r="H75" s="179" t="s">
        <v>31</v>
      </c>
      <c r="I75" s="184" t="s">
        <v>11</v>
      </c>
      <c r="J75" s="184" t="s">
        <v>11</v>
      </c>
      <c r="K75" s="184" t="s">
        <v>11</v>
      </c>
      <c r="L75" s="639">
        <v>2</v>
      </c>
      <c r="M75" s="639">
        <v>2</v>
      </c>
      <c r="N75" s="272">
        <f t="shared" si="0"/>
        <v>4</v>
      </c>
      <c r="O75" s="950" t="str">
        <f t="shared" si="1"/>
        <v>BAJO</v>
      </c>
      <c r="P75" s="639">
        <v>100</v>
      </c>
      <c r="Q75" s="272">
        <f t="shared" si="2"/>
        <v>400</v>
      </c>
      <c r="R75" s="274" t="str">
        <f t="shared" si="3"/>
        <v>II</v>
      </c>
      <c r="S75" s="246" t="str">
        <f>IF(Q75&gt;=600,"NO ACEPTABLE",IF(Q75&gt;=150,"ACEPTABLE CON CONTROL ESPECIFICO",IF(Q75&gt;=40,"MEJORABLE",IF(Q75&gt;=20,"ACEPTABLE"))))</f>
        <v>ACEPTABLE CON CONTROL ESPECIFICO</v>
      </c>
      <c r="T75" s="179" t="s">
        <v>13</v>
      </c>
      <c r="U75" s="179" t="s">
        <v>13</v>
      </c>
      <c r="V75" s="179" t="s">
        <v>13</v>
      </c>
      <c r="W75" s="179" t="s">
        <v>4065</v>
      </c>
      <c r="X75" s="183" t="s">
        <v>13</v>
      </c>
    </row>
    <row r="76" spans="3:24" ht="244.5" customHeight="1">
      <c r="C76" s="1450"/>
      <c r="D76" s="1451"/>
      <c r="E76" s="363" t="s">
        <v>157</v>
      </c>
      <c r="F76" s="197" t="s">
        <v>181</v>
      </c>
      <c r="G76" s="197" t="s">
        <v>81</v>
      </c>
      <c r="H76" s="10" t="s">
        <v>182</v>
      </c>
      <c r="I76" s="198" t="s">
        <v>11</v>
      </c>
      <c r="J76" s="198" t="s">
        <v>11</v>
      </c>
      <c r="K76" s="198" t="s">
        <v>11</v>
      </c>
      <c r="L76" s="639">
        <v>2</v>
      </c>
      <c r="M76" s="639">
        <v>2</v>
      </c>
      <c r="N76" s="272">
        <f t="shared" si="0"/>
        <v>4</v>
      </c>
      <c r="O76" s="950" t="str">
        <f t="shared" ref="O76:O77" si="5">IF(N76&gt;=24,"MUY ALTO",IF(N76&gt;=10,"ALTO",IF(N76&gt;=6,"MEDIO","BAJO")))</f>
        <v>BAJO</v>
      </c>
      <c r="P76" s="639">
        <v>25</v>
      </c>
      <c r="Q76" s="272">
        <f t="shared" si="2"/>
        <v>100</v>
      </c>
      <c r="R76" s="274" t="str">
        <f t="shared" si="3"/>
        <v>III</v>
      </c>
      <c r="S76" s="246" t="str">
        <f>IF(Q76&gt;=600,"NO ACEPTABLE",IF(Q76&gt;=150,"ACEPTABLE CON CONTROL ESPECIFICO",IF(Q76&gt;=40,"MEJORABLE",IF(Q76&gt;=20,"ACEPTABLE"))))</f>
        <v>MEJORABLE</v>
      </c>
      <c r="T76" s="198" t="s">
        <v>13</v>
      </c>
      <c r="U76" s="198" t="s">
        <v>13</v>
      </c>
      <c r="V76" s="198" t="s">
        <v>13</v>
      </c>
      <c r="W76" s="9" t="s">
        <v>1923</v>
      </c>
      <c r="X76" s="183" t="s">
        <v>13</v>
      </c>
    </row>
    <row r="77" spans="3:24" ht="227.25" customHeight="1" thickBot="1">
      <c r="C77" s="1477"/>
      <c r="D77" s="1478"/>
      <c r="E77" s="208" t="s">
        <v>157</v>
      </c>
      <c r="F77" s="153" t="s">
        <v>183</v>
      </c>
      <c r="G77" s="153" t="s">
        <v>81</v>
      </c>
      <c r="H77" s="266" t="s">
        <v>182</v>
      </c>
      <c r="I77" s="154" t="s">
        <v>11</v>
      </c>
      <c r="J77" s="154" t="s">
        <v>11</v>
      </c>
      <c r="K77" s="154" t="s">
        <v>11</v>
      </c>
      <c r="L77" s="953">
        <v>2</v>
      </c>
      <c r="M77" s="953">
        <v>2</v>
      </c>
      <c r="N77" s="539">
        <f t="shared" si="0"/>
        <v>4</v>
      </c>
      <c r="O77" s="957" t="str">
        <f t="shared" si="5"/>
        <v>BAJO</v>
      </c>
      <c r="P77" s="953">
        <v>25</v>
      </c>
      <c r="Q77" s="539">
        <f t="shared" si="2"/>
        <v>100</v>
      </c>
      <c r="R77" s="541" t="str">
        <f t="shared" si="3"/>
        <v>III</v>
      </c>
      <c r="S77" s="269" t="str">
        <f>IF(Q77&gt;=600,"NO ACEPTABLE",IF(Q77&gt;=150,"ACEPTABLE CON CONTROL ESPECIFICO",IF(Q77&gt;=40,"MEJORABLE",IF(Q77&gt;=20,"ACEPTABLE"))))</f>
        <v>MEJORABLE</v>
      </c>
      <c r="T77" s="154" t="s">
        <v>13</v>
      </c>
      <c r="U77" s="154" t="s">
        <v>13</v>
      </c>
      <c r="V77" s="154" t="s">
        <v>13</v>
      </c>
      <c r="W77" s="270" t="s">
        <v>1924</v>
      </c>
      <c r="X77" s="212" t="s">
        <v>13</v>
      </c>
    </row>
    <row r="78" spans="3:24">
      <c r="X78" s="169"/>
    </row>
  </sheetData>
  <mergeCells count="25">
    <mergeCell ref="C3:C6"/>
    <mergeCell ref="D3:V4"/>
    <mergeCell ref="X3:X6"/>
    <mergeCell ref="D5:V6"/>
    <mergeCell ref="U7:V7"/>
    <mergeCell ref="C8:D8"/>
    <mergeCell ref="E8:X8"/>
    <mergeCell ref="L9:R9"/>
    <mergeCell ref="T9:X9"/>
    <mergeCell ref="H9:H10"/>
    <mergeCell ref="I9:K9"/>
    <mergeCell ref="C9:C10"/>
    <mergeCell ref="D9:D10"/>
    <mergeCell ref="E9:E10"/>
    <mergeCell ref="F9:G9"/>
    <mergeCell ref="C11:C28"/>
    <mergeCell ref="D11:D22"/>
    <mergeCell ref="E11:E22"/>
    <mergeCell ref="D23:D28"/>
    <mergeCell ref="E24:E28"/>
    <mergeCell ref="C29:C35"/>
    <mergeCell ref="D29:D35"/>
    <mergeCell ref="E29:E35"/>
    <mergeCell ref="C61:D77"/>
    <mergeCell ref="C36:D60"/>
  </mergeCells>
  <conditionalFormatting sqref="S12:S52 S54:S55 S61:S77">
    <cfRule type="containsText" dxfId="1274" priority="19" stopIfTrue="1" operator="containsText" text="MEJORABLE">
      <formula>NOT(ISERROR(SEARCH("MEJORABLE",S12)))</formula>
    </cfRule>
    <cfRule type="containsText" dxfId="1273" priority="20" stopIfTrue="1" operator="containsText" text="ACEPTABLE CON CONTROL ESPECIFICO">
      <formula>NOT(ISERROR(SEARCH("ACEPTABLE CON CONTROL ESPECIFICO",S12)))</formula>
    </cfRule>
    <cfRule type="containsText" dxfId="1272" priority="21" stopIfTrue="1" operator="containsText" text="NO ACEPTABLE">
      <formula>NOT(ISERROR(SEARCH("NO ACEPTABLE",S12)))</formula>
    </cfRule>
  </conditionalFormatting>
  <conditionalFormatting sqref="S53">
    <cfRule type="containsText" dxfId="1271" priority="7" stopIfTrue="1" operator="containsText" text="MEJORABLE">
      <formula>NOT(ISERROR(SEARCH("MEJORABLE",S53)))</formula>
    </cfRule>
    <cfRule type="containsText" dxfId="1270" priority="8" stopIfTrue="1" operator="containsText" text="ACEPTABLE CON CONTROL ESPECIFICO">
      <formula>NOT(ISERROR(SEARCH("ACEPTABLE CON CONTROL ESPECIFICO",S53)))</formula>
    </cfRule>
    <cfRule type="containsText" dxfId="1269" priority="9" stopIfTrue="1" operator="containsText" text="NO ACEPTABLE">
      <formula>NOT(ISERROR(SEARCH("NO ACEPTABLE",S53)))</formula>
    </cfRule>
  </conditionalFormatting>
  <conditionalFormatting sqref="S11">
    <cfRule type="containsText" dxfId="1268" priority="1" stopIfTrue="1" operator="containsText" text="MEJORABLE">
      <formula>NOT(ISERROR(SEARCH("MEJORABLE",S11)))</formula>
    </cfRule>
    <cfRule type="containsText" dxfId="1267" priority="2" stopIfTrue="1" operator="containsText" text="ACEPTABLE CON CONTROL ESPECIFICO">
      <formula>NOT(ISERROR(SEARCH("ACEPTABLE CON CONTROL ESPECIFICO",S11)))</formula>
    </cfRule>
    <cfRule type="containsText" dxfId="1266" priority="3" stopIfTrue="1" operator="containsText" text="NO ACEPTABLE">
      <formula>NOT(ISERROR(SEARCH("NO ACEPTABLE",S11)))</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B00-000000000000}">
          <x14:formula1>
            <xm:f>'G. NIVEL DE CONSECUENCIA'!$D$10:$D$13</xm:f>
          </x14:formula1>
          <xm:sqref>P11:P77</xm:sqref>
        </x14:dataValidation>
        <x14:dataValidation type="list" allowBlank="1" showInputMessage="1" showErrorMessage="1" promptTitle="NE" prompt="4 = Continua_x000a_3 = Frecuente_x000a_2 = Ocasional_x000a_1 = Esporádica" xr:uid="{00000000-0002-0000-3B00-000001000000}">
          <x14:formula1>
            <xm:f>'D. NIVEL DE EXPOSICIÓN'!$D$8:$D$15</xm:f>
          </x14:formula1>
          <xm:sqref>M11:M77</xm:sqref>
        </x14:dataValidation>
        <x14:dataValidation type="list" allowBlank="1" showInputMessage="1" showErrorMessage="1" prompt="10 = Muy Alto_x000a_6 = Alto_x000a_2 = Medio_x000a_0 = Bajo" xr:uid="{00000000-0002-0000-3B00-000002000000}">
          <x14:formula1>
            <xm:f>'C. NIVEL DE DEFICIENCIA'!$C$8:$C$17</xm:f>
          </x14:formula1>
          <xm:sqref>L11:L77</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4"/>
  <dimension ref="C2:X72"/>
  <sheetViews>
    <sheetView view="pageBreakPreview" zoomScale="40" zoomScaleNormal="10" zoomScaleSheetLayoutView="40" workbookViewId="0">
      <selection activeCell="J10" sqref="J10"/>
    </sheetView>
  </sheetViews>
  <sheetFormatPr baseColWidth="10" defaultColWidth="11.44140625" defaultRowHeight="14.4"/>
  <cols>
    <col min="1" max="1" width="21.44140625" style="169" customWidth="1"/>
    <col min="2" max="2" width="27.5546875" style="169" customWidth="1"/>
    <col min="3" max="3" width="40.6640625" style="169" customWidth="1"/>
    <col min="4" max="4" width="30.44140625" style="169" customWidth="1"/>
    <col min="5" max="5" width="26" style="169" customWidth="1"/>
    <col min="6" max="6" width="68" style="169" customWidth="1"/>
    <col min="7" max="7" width="50.6640625" style="169" customWidth="1"/>
    <col min="8" max="8" width="46.6640625" style="169" customWidth="1"/>
    <col min="9" max="9" width="44.109375" style="169" customWidth="1"/>
    <col min="10" max="10" width="29.109375" style="169" customWidth="1"/>
    <col min="11" max="11" width="48.44140625" style="169" customWidth="1"/>
    <col min="12" max="12" width="32.33203125" style="169" customWidth="1"/>
    <col min="13" max="13" width="26.5546875" style="169" customWidth="1"/>
    <col min="14" max="14" width="21.6640625" style="169" customWidth="1"/>
    <col min="15" max="15" width="24.6640625" style="169" customWidth="1"/>
    <col min="16" max="16" width="20" style="169" customWidth="1"/>
    <col min="17" max="17" width="22.6640625" style="169" customWidth="1"/>
    <col min="18" max="18" width="25.44140625" style="169" customWidth="1"/>
    <col min="19" max="19" width="51.44140625" style="169" customWidth="1"/>
    <col min="20" max="20" width="34.6640625" style="169" customWidth="1"/>
    <col min="21" max="21" width="47.44140625" style="169" customWidth="1"/>
    <col min="22" max="22" width="45.6640625" style="169" customWidth="1"/>
    <col min="23" max="23" width="141.44140625" style="169" customWidth="1"/>
    <col min="24" max="24" width="60.6640625" style="238" customWidth="1"/>
    <col min="25" max="16384" width="11.44140625" style="169"/>
  </cols>
  <sheetData>
    <row r="2" spans="3:24" ht="111" customHeight="1" thickBot="1"/>
    <row r="3" spans="3:24" ht="102.6" customHeight="1">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75" customHeight="1">
      <c r="C4" s="1414"/>
      <c r="D4" s="1418"/>
      <c r="E4" s="1418"/>
      <c r="F4" s="1418"/>
      <c r="G4" s="1418"/>
      <c r="H4" s="1418"/>
      <c r="I4" s="1418"/>
      <c r="J4" s="1418"/>
      <c r="K4" s="1418"/>
      <c r="L4" s="1418"/>
      <c r="M4" s="1418"/>
      <c r="N4" s="1418"/>
      <c r="O4" s="1418"/>
      <c r="P4" s="1418"/>
      <c r="Q4" s="1418"/>
      <c r="R4" s="1418"/>
      <c r="S4" s="1418"/>
      <c r="T4" s="1418"/>
      <c r="U4" s="1418"/>
      <c r="V4" s="1418"/>
      <c r="W4" s="322" t="s">
        <v>3928</v>
      </c>
      <c r="X4" s="1420"/>
    </row>
    <row r="5" spans="3:24" ht="27.75" customHeight="1">
      <c r="C5" s="1414"/>
      <c r="D5" s="1494" t="s">
        <v>4346</v>
      </c>
      <c r="E5" s="1494"/>
      <c r="F5" s="1494"/>
      <c r="G5" s="1494"/>
      <c r="H5" s="1494"/>
      <c r="I5" s="1494"/>
      <c r="J5" s="1494"/>
      <c r="K5" s="1494"/>
      <c r="L5" s="1494"/>
      <c r="M5" s="1494"/>
      <c r="N5" s="1494"/>
      <c r="O5" s="1494"/>
      <c r="P5" s="1494"/>
      <c r="Q5" s="1494"/>
      <c r="R5" s="1494"/>
      <c r="S5" s="1494"/>
      <c r="T5" s="1494"/>
      <c r="U5" s="1494"/>
      <c r="V5" s="1494"/>
      <c r="W5" s="322" t="s">
        <v>3930</v>
      </c>
      <c r="X5" s="1420"/>
    </row>
    <row r="6" spans="3:24" ht="78.75" customHeight="1">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6.5" customHeight="1">
      <c r="C7" s="251" t="s">
        <v>3</v>
      </c>
      <c r="D7" s="205">
        <v>43518</v>
      </c>
      <c r="E7" s="205">
        <v>43533</v>
      </c>
      <c r="F7" s="205">
        <v>43710</v>
      </c>
      <c r="G7" s="205">
        <v>43719</v>
      </c>
      <c r="H7" s="205">
        <v>43732</v>
      </c>
      <c r="I7" s="205">
        <v>43768</v>
      </c>
      <c r="J7" s="205">
        <v>44034</v>
      </c>
      <c r="K7" s="205">
        <v>44295</v>
      </c>
      <c r="L7" s="205">
        <v>44708</v>
      </c>
      <c r="M7" s="205">
        <v>45114</v>
      </c>
      <c r="N7" s="190"/>
      <c r="O7" s="190"/>
      <c r="P7" s="190"/>
      <c r="Q7" s="190"/>
      <c r="R7" s="190"/>
      <c r="S7" s="187"/>
      <c r="T7" s="249"/>
      <c r="U7" s="1405"/>
      <c r="V7" s="1405"/>
      <c r="W7" s="543"/>
      <c r="X7" s="947"/>
    </row>
    <row r="8" spans="3:24" ht="90" customHeight="1">
      <c r="C8" s="1408" t="s">
        <v>128</v>
      </c>
      <c r="D8" s="1409"/>
      <c r="E8" s="1487" t="s">
        <v>2228</v>
      </c>
      <c r="F8" s="1487"/>
      <c r="G8" s="1487"/>
      <c r="H8" s="1487"/>
      <c r="I8" s="1487"/>
      <c r="J8" s="1487"/>
      <c r="K8" s="1487"/>
      <c r="L8" s="1487"/>
      <c r="M8" s="1487"/>
      <c r="N8" s="1487"/>
      <c r="O8" s="1487"/>
      <c r="P8" s="1487"/>
      <c r="Q8" s="1487"/>
      <c r="R8" s="1487"/>
      <c r="S8" s="1487"/>
      <c r="T8" s="1487"/>
      <c r="U8" s="1487"/>
      <c r="V8" s="1487"/>
      <c r="W8" s="1487"/>
      <c r="X8" s="1488"/>
    </row>
    <row r="9" spans="3:24" ht="61.5" customHeight="1">
      <c r="C9" s="1594" t="s">
        <v>65</v>
      </c>
      <c r="D9" s="1592" t="s">
        <v>66</v>
      </c>
      <c r="E9" s="1592" t="s">
        <v>67</v>
      </c>
      <c r="F9" s="1592" t="s">
        <v>4</v>
      </c>
      <c r="G9" s="1592"/>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141.75" customHeight="1">
      <c r="C10" s="1594"/>
      <c r="D10" s="1595"/>
      <c r="E10" s="1595"/>
      <c r="F10" s="913" t="s">
        <v>812</v>
      </c>
      <c r="G10" s="913"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282" customHeight="1">
      <c r="C11" s="1491" t="s">
        <v>77</v>
      </c>
      <c r="D11" s="1492" t="s">
        <v>3916</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213" customHeight="1">
      <c r="C12" s="1491"/>
      <c r="D12" s="1492"/>
      <c r="E12" s="1440"/>
      <c r="F12" s="10" t="s">
        <v>433</v>
      </c>
      <c r="G12" s="197" t="s">
        <v>8</v>
      </c>
      <c r="H12" s="201" t="s">
        <v>434</v>
      </c>
      <c r="I12" s="198" t="s">
        <v>10</v>
      </c>
      <c r="J12" s="198" t="s">
        <v>11</v>
      </c>
      <c r="K12" s="198" t="s">
        <v>369</v>
      </c>
      <c r="L12" s="639">
        <v>2</v>
      </c>
      <c r="M12" s="472">
        <v>4</v>
      </c>
      <c r="N12" s="272">
        <f t="shared" ref="N12:N72" si="0">+L12*M12</f>
        <v>8</v>
      </c>
      <c r="O12" s="950" t="str">
        <f t="shared" ref="O12:O72" si="1">IF(N12&gt;=24,"MUY ALTO",IF(N12&gt;=10,"ALTO",IF(N12&gt;=6,"MEDIO","BAJO")))</f>
        <v>MEDIO</v>
      </c>
      <c r="P12" s="639">
        <v>25</v>
      </c>
      <c r="Q12" s="272">
        <f t="shared" ref="Q12:Q72" si="2">+N12*P12</f>
        <v>200</v>
      </c>
      <c r="R12" s="274" t="str">
        <f t="shared" ref="R12:R72"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3935</v>
      </c>
      <c r="X12" s="203" t="s">
        <v>13</v>
      </c>
    </row>
    <row r="13" spans="3:24" ht="162">
      <c r="C13" s="1491"/>
      <c r="D13" s="1492"/>
      <c r="E13" s="1440"/>
      <c r="F13" s="10" t="s">
        <v>435</v>
      </c>
      <c r="G13" s="197" t="s">
        <v>8</v>
      </c>
      <c r="H13" s="201" t="s">
        <v>434</v>
      </c>
      <c r="I13" s="198" t="s">
        <v>436</v>
      </c>
      <c r="J13" s="198" t="s">
        <v>10</v>
      </c>
      <c r="K13" s="198" t="s">
        <v>369</v>
      </c>
      <c r="L13" s="639">
        <v>2</v>
      </c>
      <c r="M13" s="472">
        <v>4</v>
      </c>
      <c r="N13" s="272">
        <f t="shared" si="0"/>
        <v>8</v>
      </c>
      <c r="O13" s="950" t="str">
        <f t="shared" si="1"/>
        <v>MEDIO</v>
      </c>
      <c r="P13" s="639">
        <v>25</v>
      </c>
      <c r="Q13" s="272">
        <f t="shared" si="2"/>
        <v>200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254.25" customHeight="1">
      <c r="C14" s="1491"/>
      <c r="D14" s="1492"/>
      <c r="E14" s="1440"/>
      <c r="F14" s="10" t="s">
        <v>452</v>
      </c>
      <c r="G14" s="197" t="s">
        <v>8</v>
      </c>
      <c r="H14" s="201" t="s">
        <v>434</v>
      </c>
      <c r="I14" s="198" t="s">
        <v>10</v>
      </c>
      <c r="J14" s="198" t="s">
        <v>11</v>
      </c>
      <c r="K14" s="198" t="s">
        <v>369</v>
      </c>
      <c r="L14" s="639">
        <v>2</v>
      </c>
      <c r="M14" s="472">
        <v>4</v>
      </c>
      <c r="N14" s="272">
        <f>+L14*M14</f>
        <v>8</v>
      </c>
      <c r="O14" s="950" t="str">
        <f t="shared" si="1"/>
        <v>MEDIO</v>
      </c>
      <c r="P14" s="639">
        <v>25</v>
      </c>
      <c r="Q14" s="272">
        <f>+N14*P14</f>
        <v>200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4068</v>
      </c>
      <c r="X14" s="203" t="s">
        <v>13</v>
      </c>
    </row>
    <row r="15" spans="3:24" ht="162">
      <c r="C15" s="1491"/>
      <c r="D15" s="1492"/>
      <c r="E15" s="1440"/>
      <c r="F15" s="10" t="s">
        <v>454</v>
      </c>
      <c r="G15" s="197" t="s">
        <v>8</v>
      </c>
      <c r="H15" s="201" t="s">
        <v>453</v>
      </c>
      <c r="I15" s="198" t="s">
        <v>11</v>
      </c>
      <c r="J15" s="198" t="s">
        <v>455</v>
      </c>
      <c r="K15" s="198" t="s">
        <v>369</v>
      </c>
      <c r="L15" s="639">
        <v>2</v>
      </c>
      <c r="M15" s="472">
        <v>4</v>
      </c>
      <c r="N15" s="272">
        <f>+L15*M15</f>
        <v>8</v>
      </c>
      <c r="O15" s="950" t="str">
        <f t="shared" si="1"/>
        <v>MEDIO</v>
      </c>
      <c r="P15" s="639">
        <v>25</v>
      </c>
      <c r="Q15" s="272">
        <f>+N15*P15</f>
        <v>200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4039</v>
      </c>
      <c r="X15" s="203" t="s">
        <v>13</v>
      </c>
    </row>
    <row r="16" spans="3:24" ht="219" customHeight="1">
      <c r="C16" s="1491"/>
      <c r="D16" s="1492"/>
      <c r="E16" s="1440"/>
      <c r="F16" s="10" t="s">
        <v>380</v>
      </c>
      <c r="G16" s="197" t="s">
        <v>17</v>
      </c>
      <c r="H16" s="201" t="s">
        <v>18</v>
      </c>
      <c r="I16" s="198" t="s">
        <v>45</v>
      </c>
      <c r="J16" s="198" t="s">
        <v>44</v>
      </c>
      <c r="K16" s="198" t="s">
        <v>11</v>
      </c>
      <c r="L16" s="639">
        <v>6</v>
      </c>
      <c r="M16" s="639">
        <v>2</v>
      </c>
      <c r="N16" s="272">
        <f t="shared" si="0"/>
        <v>12</v>
      </c>
      <c r="O16" s="950" t="str">
        <f t="shared" si="1"/>
        <v>ALTO</v>
      </c>
      <c r="P16" s="639">
        <v>25</v>
      </c>
      <c r="Q16" s="272">
        <f t="shared" si="2"/>
        <v>300</v>
      </c>
      <c r="R16" s="274" t="str">
        <f t="shared" si="3"/>
        <v>II</v>
      </c>
      <c r="S16" s="246" t="str">
        <f t="shared" ref="S16:S69" si="4">IF(Q16&gt;=600,"NO ACEPTABLE",IF(Q16&gt;=150,"ACEPTABLE CON CONTROL ESPECIFICO",IF(Q16&gt;=40,"MEJORABLE",IF(Q16&gt;=20,"ACEPTABLE"))))</f>
        <v>ACEPTABLE CON CONTROL ESPECIFICO</v>
      </c>
      <c r="T16" s="65" t="s">
        <v>13</v>
      </c>
      <c r="U16" s="198" t="s">
        <v>14</v>
      </c>
      <c r="V16" s="195" t="s">
        <v>14</v>
      </c>
      <c r="W16" s="9" t="s">
        <v>1879</v>
      </c>
      <c r="X16" s="203" t="s">
        <v>13</v>
      </c>
    </row>
    <row r="17" spans="3:24" ht="135" customHeight="1">
      <c r="C17" s="1491"/>
      <c r="D17" s="1492"/>
      <c r="E17" s="1440"/>
      <c r="F17" s="64" t="s">
        <v>439</v>
      </c>
      <c r="G17" s="197" t="s">
        <v>20</v>
      </c>
      <c r="H17" s="199" t="s">
        <v>440</v>
      </c>
      <c r="I17" s="196" t="s">
        <v>11</v>
      </c>
      <c r="J17" s="196" t="s">
        <v>11</v>
      </c>
      <c r="K17" s="196" t="s">
        <v>11</v>
      </c>
      <c r="L17" s="639">
        <v>2</v>
      </c>
      <c r="M17" s="639">
        <v>2</v>
      </c>
      <c r="N17" s="272">
        <f t="shared" si="0"/>
        <v>4</v>
      </c>
      <c r="O17" s="950" t="str">
        <f t="shared" si="1"/>
        <v>BAJO</v>
      </c>
      <c r="P17" s="639">
        <v>25</v>
      </c>
      <c r="Q17" s="272">
        <f t="shared" si="2"/>
        <v>100</v>
      </c>
      <c r="R17" s="274" t="str">
        <f t="shared" si="3"/>
        <v>III</v>
      </c>
      <c r="S17" s="246" t="str">
        <f t="shared" si="4"/>
        <v>MEJORABLE</v>
      </c>
      <c r="T17" s="198" t="s">
        <v>441</v>
      </c>
      <c r="U17" s="198" t="s">
        <v>14</v>
      </c>
      <c r="V17" s="198" t="s">
        <v>442</v>
      </c>
      <c r="W17" s="201" t="s">
        <v>1880</v>
      </c>
      <c r="X17" s="203" t="s">
        <v>13</v>
      </c>
    </row>
    <row r="18" spans="3:24" ht="146.25" customHeight="1">
      <c r="C18" s="1491"/>
      <c r="D18" s="1492"/>
      <c r="E18" s="1440"/>
      <c r="F18" s="64" t="s">
        <v>443</v>
      </c>
      <c r="G18" s="197" t="s">
        <v>20</v>
      </c>
      <c r="H18" s="199" t="s">
        <v>444</v>
      </c>
      <c r="I18" s="196" t="s">
        <v>11</v>
      </c>
      <c r="J18" s="196" t="s">
        <v>11</v>
      </c>
      <c r="K18" s="196" t="s">
        <v>11</v>
      </c>
      <c r="L18" s="639">
        <v>2</v>
      </c>
      <c r="M18" s="639">
        <v>2</v>
      </c>
      <c r="N18" s="272">
        <f t="shared" si="0"/>
        <v>4</v>
      </c>
      <c r="O18" s="950" t="str">
        <f t="shared" si="1"/>
        <v>BAJO</v>
      </c>
      <c r="P18" s="639">
        <v>25</v>
      </c>
      <c r="Q18" s="272">
        <f t="shared" si="2"/>
        <v>100</v>
      </c>
      <c r="R18" s="274" t="str">
        <f t="shared" si="3"/>
        <v>III</v>
      </c>
      <c r="S18" s="246" t="str">
        <f t="shared" si="4"/>
        <v>MEJORABLE</v>
      </c>
      <c r="T18" s="198" t="s">
        <v>437</v>
      </c>
      <c r="U18" s="198" t="s">
        <v>437</v>
      </c>
      <c r="V18" s="198" t="s">
        <v>1326</v>
      </c>
      <c r="W18" s="198" t="s">
        <v>1881</v>
      </c>
      <c r="X18" s="203" t="s">
        <v>13</v>
      </c>
    </row>
    <row r="19" spans="3:24" ht="341.25" customHeight="1">
      <c r="C19" s="1491"/>
      <c r="D19" s="1492"/>
      <c r="E19" s="1440"/>
      <c r="F19" s="192" t="s">
        <v>445</v>
      </c>
      <c r="G19" s="197" t="s">
        <v>20</v>
      </c>
      <c r="H19" s="201" t="s">
        <v>387</v>
      </c>
      <c r="I19" s="198" t="s">
        <v>446</v>
      </c>
      <c r="J19" s="198" t="s">
        <v>11</v>
      </c>
      <c r="K19" s="198" t="s">
        <v>1327</v>
      </c>
      <c r="L19" s="639">
        <v>2</v>
      </c>
      <c r="M19" s="639">
        <v>2</v>
      </c>
      <c r="N19" s="272">
        <f t="shared" si="0"/>
        <v>4</v>
      </c>
      <c r="O19" s="950" t="str">
        <f t="shared" si="1"/>
        <v>BAJO</v>
      </c>
      <c r="P19" s="639">
        <v>25</v>
      </c>
      <c r="Q19" s="272">
        <f t="shared" si="2"/>
        <v>100</v>
      </c>
      <c r="R19" s="274" t="str">
        <f t="shared" si="3"/>
        <v>III</v>
      </c>
      <c r="S19" s="246" t="str">
        <f t="shared" si="4"/>
        <v>MEJORABLE</v>
      </c>
      <c r="T19" s="198" t="s">
        <v>14</v>
      </c>
      <c r="U19" s="198" t="s">
        <v>14</v>
      </c>
      <c r="V19" s="198" t="s">
        <v>14</v>
      </c>
      <c r="W19" s="9" t="s">
        <v>1882</v>
      </c>
      <c r="X19" s="203" t="s">
        <v>13</v>
      </c>
    </row>
    <row r="20" spans="3:24" ht="188.25" customHeight="1">
      <c r="C20" s="1491"/>
      <c r="D20" s="1492"/>
      <c r="E20" s="1440"/>
      <c r="F20" s="64" t="s">
        <v>443</v>
      </c>
      <c r="G20" s="197" t="s">
        <v>20</v>
      </c>
      <c r="H20" s="199" t="s">
        <v>444</v>
      </c>
      <c r="I20" s="196" t="s">
        <v>11</v>
      </c>
      <c r="J20" s="196" t="s">
        <v>11</v>
      </c>
      <c r="K20" s="196" t="s">
        <v>11</v>
      </c>
      <c r="L20" s="639">
        <v>2</v>
      </c>
      <c r="M20" s="639">
        <v>2</v>
      </c>
      <c r="N20" s="272">
        <f t="shared" si="0"/>
        <v>4</v>
      </c>
      <c r="O20" s="950" t="str">
        <f t="shared" si="1"/>
        <v>BAJO</v>
      </c>
      <c r="P20" s="639">
        <v>25</v>
      </c>
      <c r="Q20" s="272">
        <f t="shared" si="2"/>
        <v>100</v>
      </c>
      <c r="R20" s="274" t="str">
        <f t="shared" si="3"/>
        <v>III</v>
      </c>
      <c r="S20" s="246" t="str">
        <f t="shared" si="4"/>
        <v>MEJORABLE</v>
      </c>
      <c r="T20" s="198" t="s">
        <v>437</v>
      </c>
      <c r="U20" s="198" t="s">
        <v>437</v>
      </c>
      <c r="V20" s="198" t="s">
        <v>1326</v>
      </c>
      <c r="W20" s="198" t="s">
        <v>1883</v>
      </c>
      <c r="X20" s="203" t="s">
        <v>13</v>
      </c>
    </row>
    <row r="21" spans="3:24" ht="180" customHeight="1">
      <c r="C21" s="1491"/>
      <c r="D21" s="1492"/>
      <c r="E21" s="1440"/>
      <c r="F21" s="64" t="s">
        <v>448</v>
      </c>
      <c r="G21" s="197" t="s">
        <v>20</v>
      </c>
      <c r="H21" s="199" t="s">
        <v>449</v>
      </c>
      <c r="I21" s="196" t="s">
        <v>11</v>
      </c>
      <c r="J21" s="196" t="s">
        <v>11</v>
      </c>
      <c r="K21" s="196" t="s">
        <v>11</v>
      </c>
      <c r="L21" s="639">
        <v>2</v>
      </c>
      <c r="M21" s="639">
        <v>2</v>
      </c>
      <c r="N21" s="272">
        <f t="shared" si="0"/>
        <v>4</v>
      </c>
      <c r="O21" s="950" t="str">
        <f t="shared" si="1"/>
        <v>BAJO</v>
      </c>
      <c r="P21" s="639">
        <v>25</v>
      </c>
      <c r="Q21" s="272">
        <f t="shared" si="2"/>
        <v>100</v>
      </c>
      <c r="R21" s="274" t="str">
        <f t="shared" si="3"/>
        <v>III</v>
      </c>
      <c r="S21" s="246" t="str">
        <f t="shared" si="4"/>
        <v>MEJORABLE</v>
      </c>
      <c r="T21" s="198" t="s">
        <v>13</v>
      </c>
      <c r="U21" s="198" t="s">
        <v>450</v>
      </c>
      <c r="V21" s="198" t="s">
        <v>451</v>
      </c>
      <c r="W21" s="198" t="s">
        <v>1884</v>
      </c>
      <c r="X21" s="203" t="s">
        <v>14</v>
      </c>
    </row>
    <row r="22" spans="3:24" ht="188.25" customHeight="1">
      <c r="C22" s="1491"/>
      <c r="D22" s="1492"/>
      <c r="E22" s="1440"/>
      <c r="F22" s="188" t="s">
        <v>457</v>
      </c>
      <c r="G22" s="197" t="s">
        <v>20</v>
      </c>
      <c r="H22" s="179" t="s">
        <v>326</v>
      </c>
      <c r="I22" s="5" t="s">
        <v>11</v>
      </c>
      <c r="J22" s="5" t="s">
        <v>1328</v>
      </c>
      <c r="K22" s="5" t="s">
        <v>1329</v>
      </c>
      <c r="L22" s="639">
        <v>2</v>
      </c>
      <c r="M22" s="639">
        <v>2</v>
      </c>
      <c r="N22" s="272">
        <f t="shared" si="0"/>
        <v>4</v>
      </c>
      <c r="O22" s="950" t="str">
        <f t="shared" si="1"/>
        <v>BAJO</v>
      </c>
      <c r="P22" s="639">
        <v>25</v>
      </c>
      <c r="Q22" s="272">
        <f t="shared" si="2"/>
        <v>100</v>
      </c>
      <c r="R22" s="274" t="str">
        <f t="shared" si="3"/>
        <v>III</v>
      </c>
      <c r="S22" s="246" t="str">
        <f t="shared" si="4"/>
        <v>MEJORABLE</v>
      </c>
      <c r="T22" s="180" t="s">
        <v>13</v>
      </c>
      <c r="U22" s="179" t="s">
        <v>13</v>
      </c>
      <c r="V22" s="179" t="s">
        <v>13</v>
      </c>
      <c r="W22" s="179" t="s">
        <v>1885</v>
      </c>
      <c r="X22" s="183" t="s">
        <v>13</v>
      </c>
    </row>
    <row r="23" spans="3:24" ht="305.25" customHeight="1">
      <c r="C23" s="1491"/>
      <c r="D23" s="1493" t="s">
        <v>3891</v>
      </c>
      <c r="E23" s="363" t="s">
        <v>6</v>
      </c>
      <c r="F23" s="11" t="s">
        <v>458</v>
      </c>
      <c r="G23" s="197" t="s">
        <v>8</v>
      </c>
      <c r="H23" s="194" t="s">
        <v>368</v>
      </c>
      <c r="I23" s="198" t="s">
        <v>10</v>
      </c>
      <c r="J23" s="198" t="s">
        <v>432</v>
      </c>
      <c r="K23" s="198" t="s">
        <v>369</v>
      </c>
      <c r="L23" s="639">
        <v>2</v>
      </c>
      <c r="M23" s="639">
        <v>4</v>
      </c>
      <c r="N23" s="272">
        <f t="shared" si="0"/>
        <v>8</v>
      </c>
      <c r="O23" s="950" t="str">
        <f t="shared" si="1"/>
        <v>MEDIO</v>
      </c>
      <c r="P23" s="639">
        <v>25</v>
      </c>
      <c r="Q23" s="272">
        <f t="shared" si="2"/>
        <v>200</v>
      </c>
      <c r="R23" s="274" t="str">
        <f t="shared" si="3"/>
        <v>II</v>
      </c>
      <c r="S23" s="246" t="str">
        <f t="shared" si="4"/>
        <v>ACEPTABLE CON CONTROL ESPECIFICO</v>
      </c>
      <c r="T23" s="198" t="s">
        <v>13</v>
      </c>
      <c r="U23" s="198" t="s">
        <v>14</v>
      </c>
      <c r="V23" s="198" t="s">
        <v>14</v>
      </c>
      <c r="W23" s="9" t="s">
        <v>1887</v>
      </c>
      <c r="X23" s="203" t="s">
        <v>13</v>
      </c>
    </row>
    <row r="24" spans="3:24" ht="296.25" customHeight="1">
      <c r="C24" s="1491"/>
      <c r="D24" s="1493"/>
      <c r="E24" s="1440" t="s">
        <v>6</v>
      </c>
      <c r="F24" s="10" t="s">
        <v>459</v>
      </c>
      <c r="G24" s="197" t="s">
        <v>8</v>
      </c>
      <c r="H24" s="201" t="s">
        <v>434</v>
      </c>
      <c r="I24" s="198" t="s">
        <v>10</v>
      </c>
      <c r="J24" s="198" t="s">
        <v>11</v>
      </c>
      <c r="K24" s="198" t="s">
        <v>369</v>
      </c>
      <c r="L24" s="639">
        <v>2</v>
      </c>
      <c r="M24" s="639">
        <v>4</v>
      </c>
      <c r="N24" s="272">
        <f t="shared" si="0"/>
        <v>8</v>
      </c>
      <c r="O24" s="950" t="str">
        <f t="shared" si="1"/>
        <v>MEDIO</v>
      </c>
      <c r="P24" s="639">
        <v>25</v>
      </c>
      <c r="Q24" s="272">
        <f t="shared" si="2"/>
        <v>200</v>
      </c>
      <c r="R24" s="274" t="str">
        <f t="shared" si="3"/>
        <v>II</v>
      </c>
      <c r="S24" s="246" t="str">
        <f t="shared" si="4"/>
        <v>ACEPTABLE CON CONTROL ESPECIFICO</v>
      </c>
      <c r="T24" s="198" t="s">
        <v>14</v>
      </c>
      <c r="U24" s="198" t="s">
        <v>14</v>
      </c>
      <c r="V24" s="198" t="s">
        <v>14</v>
      </c>
      <c r="W24" s="9" t="s">
        <v>4048</v>
      </c>
      <c r="X24" s="203" t="s">
        <v>13</v>
      </c>
    </row>
    <row r="25" spans="3:24" ht="250.5" customHeight="1">
      <c r="C25" s="1491"/>
      <c r="D25" s="1493"/>
      <c r="E25" s="1440"/>
      <c r="F25" s="11" t="s">
        <v>460</v>
      </c>
      <c r="G25" s="197" t="s">
        <v>8</v>
      </c>
      <c r="H25" s="194" t="s">
        <v>461</v>
      </c>
      <c r="I25" s="198" t="s">
        <v>10</v>
      </c>
      <c r="J25" s="198" t="s">
        <v>11</v>
      </c>
      <c r="K25" s="198" t="s">
        <v>369</v>
      </c>
      <c r="L25" s="639">
        <v>2</v>
      </c>
      <c r="M25" s="639">
        <v>4</v>
      </c>
      <c r="N25" s="272">
        <f t="shared" si="0"/>
        <v>8</v>
      </c>
      <c r="O25" s="950" t="str">
        <f t="shared" si="1"/>
        <v>MEDIO</v>
      </c>
      <c r="P25" s="639">
        <v>25</v>
      </c>
      <c r="Q25" s="272">
        <f t="shared" si="2"/>
        <v>200</v>
      </c>
      <c r="R25" s="274" t="str">
        <f t="shared" si="3"/>
        <v>II</v>
      </c>
      <c r="S25" s="246" t="str">
        <f t="shared" si="4"/>
        <v>ACEPTABLE CON CONTROL ESPECIFICO</v>
      </c>
      <c r="T25" s="198" t="s">
        <v>14</v>
      </c>
      <c r="U25" s="198" t="s">
        <v>14</v>
      </c>
      <c r="V25" s="198" t="s">
        <v>14</v>
      </c>
      <c r="W25" s="9" t="s">
        <v>4069</v>
      </c>
      <c r="X25" s="203" t="s">
        <v>13</v>
      </c>
    </row>
    <row r="26" spans="3:24" ht="279" customHeight="1">
      <c r="C26" s="1491"/>
      <c r="D26" s="1493"/>
      <c r="E26" s="1440"/>
      <c r="F26" s="10" t="s">
        <v>380</v>
      </c>
      <c r="G26" s="197" t="s">
        <v>17</v>
      </c>
      <c r="H26" s="201" t="s">
        <v>18</v>
      </c>
      <c r="I26" s="198" t="s">
        <v>45</v>
      </c>
      <c r="J26" s="198" t="s">
        <v>44</v>
      </c>
      <c r="K26" s="198" t="s">
        <v>11</v>
      </c>
      <c r="L26" s="639">
        <v>2</v>
      </c>
      <c r="M26" s="639">
        <v>2</v>
      </c>
      <c r="N26" s="272">
        <f t="shared" si="0"/>
        <v>4</v>
      </c>
      <c r="O26" s="950" t="str">
        <f t="shared" si="1"/>
        <v>BAJO</v>
      </c>
      <c r="P26" s="639">
        <v>25</v>
      </c>
      <c r="Q26" s="272">
        <f t="shared" si="2"/>
        <v>100</v>
      </c>
      <c r="R26" s="274" t="str">
        <f t="shared" si="3"/>
        <v>III</v>
      </c>
      <c r="S26" s="246" t="str">
        <f t="shared" si="4"/>
        <v>MEJORABLE</v>
      </c>
      <c r="T26" s="65" t="s">
        <v>13</v>
      </c>
      <c r="U26" s="198" t="s">
        <v>14</v>
      </c>
      <c r="V26" s="195" t="s">
        <v>14</v>
      </c>
      <c r="W26" s="9" t="s">
        <v>1888</v>
      </c>
      <c r="X26" s="203" t="s">
        <v>13</v>
      </c>
    </row>
    <row r="27" spans="3:24" ht="339.75" customHeight="1">
      <c r="C27" s="1491"/>
      <c r="D27" s="1493"/>
      <c r="E27" s="1440"/>
      <c r="F27" s="192" t="s">
        <v>445</v>
      </c>
      <c r="G27" s="197" t="s">
        <v>20</v>
      </c>
      <c r="H27" s="201" t="s">
        <v>387</v>
      </c>
      <c r="I27" s="198" t="s">
        <v>446</v>
      </c>
      <c r="J27" s="198" t="s">
        <v>11</v>
      </c>
      <c r="K27" s="198" t="s">
        <v>11</v>
      </c>
      <c r="L27" s="639">
        <v>2</v>
      </c>
      <c r="M27" s="639">
        <v>2</v>
      </c>
      <c r="N27" s="272">
        <f t="shared" si="0"/>
        <v>4</v>
      </c>
      <c r="O27" s="950" t="str">
        <f t="shared" si="1"/>
        <v>BAJO</v>
      </c>
      <c r="P27" s="639">
        <v>25</v>
      </c>
      <c r="Q27" s="272">
        <f t="shared" si="2"/>
        <v>100</v>
      </c>
      <c r="R27" s="274" t="str">
        <f t="shared" si="3"/>
        <v>III</v>
      </c>
      <c r="S27" s="246" t="str">
        <f t="shared" si="4"/>
        <v>MEJORABLE</v>
      </c>
      <c r="T27" s="198" t="s">
        <v>14</v>
      </c>
      <c r="U27" s="198" t="s">
        <v>14</v>
      </c>
      <c r="V27" s="198" t="s">
        <v>447</v>
      </c>
      <c r="W27" s="9" t="s">
        <v>1889</v>
      </c>
      <c r="X27" s="203" t="s">
        <v>13</v>
      </c>
    </row>
    <row r="28" spans="3:24" ht="244.5" customHeight="1">
      <c r="C28" s="1491"/>
      <c r="D28" s="1493"/>
      <c r="E28" s="1440"/>
      <c r="F28" s="11" t="s">
        <v>462</v>
      </c>
      <c r="G28" s="197" t="s">
        <v>8</v>
      </c>
      <c r="H28" s="194" t="s">
        <v>368</v>
      </c>
      <c r="I28" s="198" t="s">
        <v>10</v>
      </c>
      <c r="J28" s="198" t="s">
        <v>11</v>
      </c>
      <c r="K28" s="198" t="s">
        <v>369</v>
      </c>
      <c r="L28" s="639">
        <v>2</v>
      </c>
      <c r="M28" s="639">
        <v>2</v>
      </c>
      <c r="N28" s="272">
        <f t="shared" si="0"/>
        <v>4</v>
      </c>
      <c r="O28" s="950" t="str">
        <f t="shared" si="1"/>
        <v>BAJO</v>
      </c>
      <c r="P28" s="639">
        <v>25</v>
      </c>
      <c r="Q28" s="272">
        <f t="shared" si="2"/>
        <v>100</v>
      </c>
      <c r="R28" s="274" t="str">
        <f t="shared" si="3"/>
        <v>III</v>
      </c>
      <c r="S28" s="246" t="str">
        <f t="shared" si="4"/>
        <v>MEJORABLE</v>
      </c>
      <c r="T28" s="198" t="s">
        <v>13</v>
      </c>
      <c r="U28" s="198" t="s">
        <v>14</v>
      </c>
      <c r="V28" s="198" t="s">
        <v>14</v>
      </c>
      <c r="W28" s="9" t="s">
        <v>1890</v>
      </c>
      <c r="X28" s="203" t="s">
        <v>13</v>
      </c>
    </row>
    <row r="29" spans="3:24" ht="249.75" customHeight="1">
      <c r="C29" s="1441" t="s">
        <v>78</v>
      </c>
      <c r="D29" s="1597" t="s">
        <v>4050</v>
      </c>
      <c r="E29" s="1440" t="s">
        <v>6</v>
      </c>
      <c r="F29" s="11" t="s">
        <v>463</v>
      </c>
      <c r="G29" s="197" t="s">
        <v>8</v>
      </c>
      <c r="H29" s="194" t="s">
        <v>368</v>
      </c>
      <c r="I29" s="198" t="s">
        <v>10</v>
      </c>
      <c r="J29" s="198" t="s">
        <v>10</v>
      </c>
      <c r="K29" s="198" t="s">
        <v>369</v>
      </c>
      <c r="L29" s="639">
        <v>2</v>
      </c>
      <c r="M29" s="639">
        <v>4</v>
      </c>
      <c r="N29" s="272">
        <f t="shared" si="0"/>
        <v>8</v>
      </c>
      <c r="O29" s="950" t="str">
        <f t="shared" si="1"/>
        <v>MEDIO</v>
      </c>
      <c r="P29" s="639">
        <v>25</v>
      </c>
      <c r="Q29" s="272">
        <f t="shared" si="2"/>
        <v>200</v>
      </c>
      <c r="R29" s="274" t="str">
        <f t="shared" si="3"/>
        <v>II</v>
      </c>
      <c r="S29" s="246" t="str">
        <f t="shared" si="4"/>
        <v>ACEPTABLE CON CONTROL ESPECIFICO</v>
      </c>
      <c r="T29" s="198" t="s">
        <v>13</v>
      </c>
      <c r="U29" s="198" t="s">
        <v>14</v>
      </c>
      <c r="V29" s="198" t="s">
        <v>14</v>
      </c>
      <c r="W29" s="9" t="s">
        <v>1891</v>
      </c>
      <c r="X29" s="203" t="s">
        <v>13</v>
      </c>
    </row>
    <row r="30" spans="3:24" ht="215.25" customHeight="1">
      <c r="C30" s="1441"/>
      <c r="D30" s="1597"/>
      <c r="E30" s="1440"/>
      <c r="F30" s="64" t="s">
        <v>866</v>
      </c>
      <c r="G30" s="197" t="s">
        <v>20</v>
      </c>
      <c r="H30" s="199" t="s">
        <v>464</v>
      </c>
      <c r="I30" s="196" t="s">
        <v>11</v>
      </c>
      <c r="J30" s="196" t="s">
        <v>11</v>
      </c>
      <c r="K30" s="196" t="s">
        <v>1327</v>
      </c>
      <c r="L30" s="639">
        <v>2</v>
      </c>
      <c r="M30" s="639">
        <v>3</v>
      </c>
      <c r="N30" s="272">
        <f t="shared" si="0"/>
        <v>6</v>
      </c>
      <c r="O30" s="950" t="str">
        <f t="shared" si="1"/>
        <v>MEDIO</v>
      </c>
      <c r="P30" s="639">
        <v>25</v>
      </c>
      <c r="Q30" s="272">
        <f t="shared" si="2"/>
        <v>150</v>
      </c>
      <c r="R30" s="274" t="str">
        <f t="shared" si="3"/>
        <v>II</v>
      </c>
      <c r="S30" s="246" t="str">
        <f t="shared" si="4"/>
        <v>ACEPTABLE CON CONTROL ESPECIFICO</v>
      </c>
      <c r="T30" s="198" t="s">
        <v>437</v>
      </c>
      <c r="U30" s="198" t="s">
        <v>437</v>
      </c>
      <c r="V30" s="198" t="s">
        <v>437</v>
      </c>
      <c r="W30" s="198" t="s">
        <v>1892</v>
      </c>
      <c r="X30" s="203" t="s">
        <v>1335</v>
      </c>
    </row>
    <row r="31" spans="3:24" ht="222.75" customHeight="1">
      <c r="C31" s="1441"/>
      <c r="D31" s="1597"/>
      <c r="E31" s="1440"/>
      <c r="F31" s="64" t="s">
        <v>867</v>
      </c>
      <c r="G31" s="197" t="s">
        <v>20</v>
      </c>
      <c r="H31" s="201" t="s">
        <v>465</v>
      </c>
      <c r="I31" s="196" t="s">
        <v>11</v>
      </c>
      <c r="J31" s="196" t="s">
        <v>11</v>
      </c>
      <c r="K31" s="196" t="s">
        <v>11</v>
      </c>
      <c r="L31" s="639">
        <v>2</v>
      </c>
      <c r="M31" s="639">
        <v>2</v>
      </c>
      <c r="N31" s="272">
        <f t="shared" si="0"/>
        <v>4</v>
      </c>
      <c r="O31" s="950" t="str">
        <f t="shared" si="1"/>
        <v>BAJO</v>
      </c>
      <c r="P31" s="639">
        <v>25</v>
      </c>
      <c r="Q31" s="272">
        <f t="shared" si="2"/>
        <v>100</v>
      </c>
      <c r="R31" s="274" t="str">
        <f t="shared" si="3"/>
        <v>III</v>
      </c>
      <c r="S31" s="246" t="str">
        <f t="shared" si="4"/>
        <v>MEJORABLE</v>
      </c>
      <c r="T31" s="198" t="s">
        <v>13</v>
      </c>
      <c r="U31" s="198" t="s">
        <v>13</v>
      </c>
      <c r="V31" s="198" t="s">
        <v>13</v>
      </c>
      <c r="W31" s="198" t="s">
        <v>1893</v>
      </c>
      <c r="X31" s="203" t="s">
        <v>13</v>
      </c>
    </row>
    <row r="32" spans="3:24" ht="333" customHeight="1">
      <c r="C32" s="1441"/>
      <c r="D32" s="1597"/>
      <c r="E32" s="1440"/>
      <c r="F32" s="11" t="s">
        <v>367</v>
      </c>
      <c r="G32" s="197" t="s">
        <v>8</v>
      </c>
      <c r="H32" s="194" t="s">
        <v>368</v>
      </c>
      <c r="I32" s="198" t="s">
        <v>10</v>
      </c>
      <c r="J32" s="198" t="s">
        <v>432</v>
      </c>
      <c r="K32" s="198" t="s">
        <v>369</v>
      </c>
      <c r="L32" s="639">
        <v>2</v>
      </c>
      <c r="M32" s="639">
        <v>4</v>
      </c>
      <c r="N32" s="272">
        <f t="shared" si="0"/>
        <v>8</v>
      </c>
      <c r="O32" s="950" t="str">
        <f t="shared" si="1"/>
        <v>MEDIO</v>
      </c>
      <c r="P32" s="639">
        <v>25</v>
      </c>
      <c r="Q32" s="272">
        <f t="shared" si="2"/>
        <v>200</v>
      </c>
      <c r="R32" s="274" t="str">
        <f t="shared" si="3"/>
        <v>II</v>
      </c>
      <c r="S32" s="246" t="str">
        <f t="shared" si="4"/>
        <v>ACEPTABLE CON CONTROL ESPECIFICO</v>
      </c>
      <c r="T32" s="198" t="s">
        <v>13</v>
      </c>
      <c r="U32" s="198" t="s">
        <v>14</v>
      </c>
      <c r="V32" s="198" t="s">
        <v>14</v>
      </c>
      <c r="W32" s="9" t="s">
        <v>1894</v>
      </c>
      <c r="X32" s="203" t="s">
        <v>13</v>
      </c>
    </row>
    <row r="33" spans="3:24" ht="162">
      <c r="C33" s="1441"/>
      <c r="D33" s="1597"/>
      <c r="E33" s="1440"/>
      <c r="F33" s="10" t="s">
        <v>467</v>
      </c>
      <c r="G33" s="197" t="s">
        <v>8</v>
      </c>
      <c r="H33" s="201" t="s">
        <v>468</v>
      </c>
      <c r="I33" s="198" t="s">
        <v>10</v>
      </c>
      <c r="J33" s="198" t="s">
        <v>11</v>
      </c>
      <c r="K33" s="198" t="s">
        <v>369</v>
      </c>
      <c r="L33" s="639">
        <v>2</v>
      </c>
      <c r="M33" s="639">
        <v>4</v>
      </c>
      <c r="N33" s="272">
        <f t="shared" si="0"/>
        <v>8</v>
      </c>
      <c r="O33" s="950" t="str">
        <f t="shared" si="1"/>
        <v>MEDIO</v>
      </c>
      <c r="P33" s="639">
        <v>25</v>
      </c>
      <c r="Q33" s="272">
        <f t="shared" si="2"/>
        <v>200</v>
      </c>
      <c r="R33" s="274" t="str">
        <f t="shared" si="3"/>
        <v>II</v>
      </c>
      <c r="S33" s="246" t="str">
        <f t="shared" si="4"/>
        <v>ACEPTABLE CON CONTROL ESPECIFICO</v>
      </c>
      <c r="T33" s="198" t="s">
        <v>14</v>
      </c>
      <c r="U33" s="198" t="s">
        <v>14</v>
      </c>
      <c r="V33" s="198" t="s">
        <v>14</v>
      </c>
      <c r="W33" s="9" t="s">
        <v>4070</v>
      </c>
      <c r="X33" s="203" t="s">
        <v>13</v>
      </c>
    </row>
    <row r="34" spans="3:24" ht="331.5" customHeight="1">
      <c r="C34" s="1441"/>
      <c r="D34" s="1597"/>
      <c r="E34" s="1440"/>
      <c r="F34" s="192" t="s">
        <v>445</v>
      </c>
      <c r="G34" s="197" t="s">
        <v>20</v>
      </c>
      <c r="H34" s="201" t="s">
        <v>387</v>
      </c>
      <c r="I34" s="198" t="s">
        <v>446</v>
      </c>
      <c r="J34" s="198" t="s">
        <v>11</v>
      </c>
      <c r="K34" s="198" t="s">
        <v>11</v>
      </c>
      <c r="L34" s="639">
        <v>2</v>
      </c>
      <c r="M34" s="639">
        <v>2</v>
      </c>
      <c r="N34" s="272">
        <f t="shared" si="0"/>
        <v>4</v>
      </c>
      <c r="O34" s="950" t="str">
        <f t="shared" si="1"/>
        <v>BAJO</v>
      </c>
      <c r="P34" s="639">
        <v>25</v>
      </c>
      <c r="Q34" s="272">
        <f t="shared" si="2"/>
        <v>100</v>
      </c>
      <c r="R34" s="274" t="str">
        <f t="shared" si="3"/>
        <v>III</v>
      </c>
      <c r="S34" s="246" t="str">
        <f t="shared" si="4"/>
        <v>MEJORABLE</v>
      </c>
      <c r="T34" s="198" t="s">
        <v>14</v>
      </c>
      <c r="U34" s="198" t="s">
        <v>14</v>
      </c>
      <c r="V34" s="198" t="s">
        <v>14</v>
      </c>
      <c r="W34" s="9" t="s">
        <v>1895</v>
      </c>
      <c r="X34" s="203" t="s">
        <v>13</v>
      </c>
    </row>
    <row r="35" spans="3:24" ht="215.25" customHeight="1">
      <c r="C35" s="1441"/>
      <c r="D35" s="1597"/>
      <c r="E35" s="1440"/>
      <c r="F35" s="11" t="s">
        <v>469</v>
      </c>
      <c r="G35" s="197" t="s">
        <v>8</v>
      </c>
      <c r="H35" s="194" t="s">
        <v>368</v>
      </c>
      <c r="I35" s="198" t="s">
        <v>10</v>
      </c>
      <c r="J35" s="198" t="s">
        <v>11</v>
      </c>
      <c r="K35" s="198" t="s">
        <v>369</v>
      </c>
      <c r="L35" s="639">
        <v>2</v>
      </c>
      <c r="M35" s="639">
        <v>4</v>
      </c>
      <c r="N35" s="272">
        <f t="shared" si="0"/>
        <v>8</v>
      </c>
      <c r="O35" s="950" t="str">
        <f t="shared" si="1"/>
        <v>MEDIO</v>
      </c>
      <c r="P35" s="639">
        <v>25</v>
      </c>
      <c r="Q35" s="272">
        <f t="shared" si="2"/>
        <v>200</v>
      </c>
      <c r="R35" s="274" t="str">
        <f t="shared" si="3"/>
        <v>II</v>
      </c>
      <c r="S35" s="246" t="str">
        <f t="shared" si="4"/>
        <v>ACEPTABLE CON CONTROL ESPECIFICO</v>
      </c>
      <c r="T35" s="198" t="s">
        <v>13</v>
      </c>
      <c r="U35" s="198" t="s">
        <v>14</v>
      </c>
      <c r="V35" s="198" t="s">
        <v>14</v>
      </c>
      <c r="W35" s="9" t="s">
        <v>1896</v>
      </c>
      <c r="X35" s="203" t="s">
        <v>13</v>
      </c>
    </row>
    <row r="36" spans="3:24" ht="198" customHeight="1">
      <c r="C36" s="1482" t="s">
        <v>3888</v>
      </c>
      <c r="D36" s="1483"/>
      <c r="E36" s="10" t="s">
        <v>6</v>
      </c>
      <c r="F36" s="10" t="s">
        <v>1336</v>
      </c>
      <c r="G36" s="197" t="s">
        <v>17</v>
      </c>
      <c r="H36" s="201" t="s">
        <v>94</v>
      </c>
      <c r="I36" s="198" t="s">
        <v>11</v>
      </c>
      <c r="J36" s="198" t="s">
        <v>11</v>
      </c>
      <c r="K36" s="198" t="s">
        <v>11</v>
      </c>
      <c r="L36" s="639">
        <v>2</v>
      </c>
      <c r="M36" s="639">
        <v>2</v>
      </c>
      <c r="N36" s="272">
        <f t="shared" si="0"/>
        <v>4</v>
      </c>
      <c r="O36" s="950" t="str">
        <f t="shared" si="1"/>
        <v>BAJO</v>
      </c>
      <c r="P36" s="639">
        <v>25</v>
      </c>
      <c r="Q36" s="272">
        <f t="shared" si="2"/>
        <v>100</v>
      </c>
      <c r="R36" s="274" t="str">
        <f t="shared" si="3"/>
        <v>III</v>
      </c>
      <c r="S36" s="246" t="str">
        <f t="shared" si="4"/>
        <v>MEJORABLE</v>
      </c>
      <c r="T36" s="198" t="s">
        <v>14</v>
      </c>
      <c r="U36" s="198" t="s">
        <v>14</v>
      </c>
      <c r="V36" s="198" t="s">
        <v>870</v>
      </c>
      <c r="W36" s="9" t="s">
        <v>1897</v>
      </c>
      <c r="X36" s="203" t="s">
        <v>13</v>
      </c>
    </row>
    <row r="37" spans="3:24" ht="303.75" customHeight="1">
      <c r="C37" s="1482"/>
      <c r="D37" s="1483"/>
      <c r="E37" s="10" t="s">
        <v>6</v>
      </c>
      <c r="F37" s="64" t="s">
        <v>296</v>
      </c>
      <c r="G37" s="197" t="s">
        <v>20</v>
      </c>
      <c r="H37" s="199" t="s">
        <v>31</v>
      </c>
      <c r="I37" s="196" t="s">
        <v>882</v>
      </c>
      <c r="J37" s="196" t="s">
        <v>11</v>
      </c>
      <c r="K37" s="196" t="s">
        <v>1327</v>
      </c>
      <c r="L37" s="639">
        <v>2</v>
      </c>
      <c r="M37" s="639">
        <v>2</v>
      </c>
      <c r="N37" s="272">
        <f t="shared" si="0"/>
        <v>4</v>
      </c>
      <c r="O37" s="950" t="str">
        <f t="shared" si="1"/>
        <v>BAJO</v>
      </c>
      <c r="P37" s="639">
        <v>100</v>
      </c>
      <c r="Q37" s="272">
        <f t="shared" si="2"/>
        <v>400</v>
      </c>
      <c r="R37" s="274" t="str">
        <f t="shared" si="3"/>
        <v>II</v>
      </c>
      <c r="S37" s="246" t="str">
        <f t="shared" si="4"/>
        <v>ACEPTABLE CON CONTROL ESPECIFICO</v>
      </c>
      <c r="T37" s="198" t="s">
        <v>13</v>
      </c>
      <c r="U37" s="198" t="s">
        <v>13</v>
      </c>
      <c r="V37" s="198" t="s">
        <v>13</v>
      </c>
      <c r="W37" s="201" t="s">
        <v>2166</v>
      </c>
      <c r="X37" s="203" t="s">
        <v>13</v>
      </c>
    </row>
    <row r="38" spans="3:24" ht="297.75" customHeight="1">
      <c r="C38" s="1482"/>
      <c r="D38" s="1483"/>
      <c r="E38" s="10" t="s">
        <v>6</v>
      </c>
      <c r="F38" s="64" t="s">
        <v>297</v>
      </c>
      <c r="G38" s="197" t="s">
        <v>20</v>
      </c>
      <c r="H38" s="199" t="s">
        <v>31</v>
      </c>
      <c r="I38" s="196" t="s">
        <v>882</v>
      </c>
      <c r="J38" s="196" t="s">
        <v>11</v>
      </c>
      <c r="K38" s="196" t="s">
        <v>1266</v>
      </c>
      <c r="L38" s="639">
        <v>2</v>
      </c>
      <c r="M38" s="639">
        <v>2</v>
      </c>
      <c r="N38" s="272">
        <f t="shared" si="0"/>
        <v>4</v>
      </c>
      <c r="O38" s="950" t="str">
        <f t="shared" si="1"/>
        <v>BAJO</v>
      </c>
      <c r="P38" s="639">
        <v>100</v>
      </c>
      <c r="Q38" s="272">
        <f t="shared" si="2"/>
        <v>400</v>
      </c>
      <c r="R38" s="274" t="str">
        <f t="shared" si="3"/>
        <v>II</v>
      </c>
      <c r="S38" s="246" t="str">
        <f t="shared" si="4"/>
        <v>ACEPTABLE CON CONTROL ESPECIFICO</v>
      </c>
      <c r="T38" s="198" t="s">
        <v>13</v>
      </c>
      <c r="U38" s="198" t="s">
        <v>13</v>
      </c>
      <c r="V38" s="198" t="s">
        <v>13</v>
      </c>
      <c r="W38" s="201" t="s">
        <v>2166</v>
      </c>
      <c r="X38" s="203" t="s">
        <v>13</v>
      </c>
    </row>
    <row r="39" spans="3:24" ht="321.75" customHeight="1">
      <c r="C39" s="1482"/>
      <c r="D39" s="1483"/>
      <c r="E39" s="10" t="s">
        <v>6</v>
      </c>
      <c r="F39" s="200" t="s">
        <v>298</v>
      </c>
      <c r="G39" s="197" t="s">
        <v>20</v>
      </c>
      <c r="H39" s="198" t="s">
        <v>97</v>
      </c>
      <c r="I39" s="196" t="s">
        <v>11</v>
      </c>
      <c r="J39" s="196" t="s">
        <v>98</v>
      </c>
      <c r="K39" s="196" t="s">
        <v>11</v>
      </c>
      <c r="L39" s="639">
        <v>2</v>
      </c>
      <c r="M39" s="639">
        <v>2</v>
      </c>
      <c r="N39" s="272">
        <f t="shared" si="0"/>
        <v>4</v>
      </c>
      <c r="O39" s="950" t="str">
        <f t="shared" si="1"/>
        <v>BAJO</v>
      </c>
      <c r="P39" s="639">
        <v>100</v>
      </c>
      <c r="Q39" s="272">
        <f t="shared" si="2"/>
        <v>400</v>
      </c>
      <c r="R39" s="274" t="str">
        <f t="shared" si="3"/>
        <v>II</v>
      </c>
      <c r="S39" s="246" t="str">
        <f t="shared" si="4"/>
        <v>ACEPTABLE CON CONTROL ESPECIFICO</v>
      </c>
      <c r="T39" s="198" t="s">
        <v>13</v>
      </c>
      <c r="U39" s="198" t="s">
        <v>13</v>
      </c>
      <c r="V39" s="198" t="s">
        <v>13</v>
      </c>
      <c r="W39" s="196" t="s">
        <v>1898</v>
      </c>
      <c r="X39" s="203" t="s">
        <v>13</v>
      </c>
    </row>
    <row r="40" spans="3:24" ht="409.5" customHeight="1">
      <c r="C40" s="1482"/>
      <c r="D40" s="1483"/>
      <c r="E40" s="10" t="s">
        <v>6</v>
      </c>
      <c r="F40" s="64" t="s">
        <v>1185</v>
      </c>
      <c r="G40" s="197" t="s">
        <v>20</v>
      </c>
      <c r="H40" s="199" t="s">
        <v>31</v>
      </c>
      <c r="I40" s="196" t="s">
        <v>11</v>
      </c>
      <c r="J40" s="196" t="s">
        <v>1015</v>
      </c>
      <c r="K40" s="196" t="s">
        <v>1266</v>
      </c>
      <c r="L40" s="639">
        <v>2</v>
      </c>
      <c r="M40" s="639">
        <v>2</v>
      </c>
      <c r="N40" s="272">
        <f t="shared" si="0"/>
        <v>4</v>
      </c>
      <c r="O40" s="950" t="str">
        <f t="shared" si="1"/>
        <v>BAJO</v>
      </c>
      <c r="P40" s="639">
        <v>100</v>
      </c>
      <c r="Q40" s="272">
        <f t="shared" si="2"/>
        <v>400</v>
      </c>
      <c r="R40" s="274" t="str">
        <f t="shared" si="3"/>
        <v>II</v>
      </c>
      <c r="S40" s="246" t="str">
        <f t="shared" si="4"/>
        <v>ACEPTABLE CON CONTROL ESPECIFICO</v>
      </c>
      <c r="T40" s="198" t="s">
        <v>13</v>
      </c>
      <c r="U40" s="198" t="s">
        <v>13</v>
      </c>
      <c r="V40" s="198" t="s">
        <v>114</v>
      </c>
      <c r="W40" s="201" t="s">
        <v>1899</v>
      </c>
      <c r="X40" s="203" t="s">
        <v>13</v>
      </c>
    </row>
    <row r="41" spans="3:24" ht="409.5" customHeight="1">
      <c r="C41" s="1482"/>
      <c r="D41" s="1483"/>
      <c r="E41" s="10" t="s">
        <v>6</v>
      </c>
      <c r="F41" s="192" t="s">
        <v>99</v>
      </c>
      <c r="G41" s="197" t="s">
        <v>17</v>
      </c>
      <c r="H41" s="322" t="s">
        <v>27</v>
      </c>
      <c r="I41" s="195" t="s">
        <v>10</v>
      </c>
      <c r="J41" s="195" t="s">
        <v>28</v>
      </c>
      <c r="K41" s="195" t="s">
        <v>868</v>
      </c>
      <c r="L41" s="639">
        <v>2</v>
      </c>
      <c r="M41" s="639">
        <v>2</v>
      </c>
      <c r="N41" s="272">
        <f t="shared" si="0"/>
        <v>4</v>
      </c>
      <c r="O41" s="950" t="str">
        <f t="shared" si="1"/>
        <v>BAJO</v>
      </c>
      <c r="P41" s="639">
        <v>25</v>
      </c>
      <c r="Q41" s="272">
        <f t="shared" si="2"/>
        <v>100</v>
      </c>
      <c r="R41" s="274" t="str">
        <f t="shared" si="3"/>
        <v>III</v>
      </c>
      <c r="S41" s="246" t="str">
        <f t="shared" si="4"/>
        <v>MEJORABLE</v>
      </c>
      <c r="T41" s="199" t="s">
        <v>26</v>
      </c>
      <c r="U41" s="199" t="s">
        <v>26</v>
      </c>
      <c r="V41" s="199" t="s">
        <v>115</v>
      </c>
      <c r="W41" s="201" t="s">
        <v>13</v>
      </c>
      <c r="X41" s="203" t="s">
        <v>13</v>
      </c>
    </row>
    <row r="42" spans="3:24" ht="302.25" customHeight="1">
      <c r="C42" s="1482"/>
      <c r="D42" s="1483"/>
      <c r="E42" s="10" t="s">
        <v>157</v>
      </c>
      <c r="F42" s="192" t="s">
        <v>80</v>
      </c>
      <c r="G42" s="197" t="s">
        <v>81</v>
      </c>
      <c r="H42" s="198" t="s">
        <v>82</v>
      </c>
      <c r="I42" s="198" t="s">
        <v>28</v>
      </c>
      <c r="J42" s="198" t="s">
        <v>100</v>
      </c>
      <c r="K42" s="198" t="s">
        <v>101</v>
      </c>
      <c r="L42" s="639">
        <v>2</v>
      </c>
      <c r="M42" s="639">
        <v>2</v>
      </c>
      <c r="N42" s="272">
        <f t="shared" si="0"/>
        <v>4</v>
      </c>
      <c r="O42" s="950" t="str">
        <f t="shared" si="1"/>
        <v>BAJO</v>
      </c>
      <c r="P42" s="639">
        <v>100</v>
      </c>
      <c r="Q42" s="272">
        <f t="shared" si="2"/>
        <v>400</v>
      </c>
      <c r="R42" s="274" t="str">
        <f t="shared" si="3"/>
        <v>II</v>
      </c>
      <c r="S42" s="246" t="str">
        <f t="shared" si="4"/>
        <v>ACEPTABLE CON CONTROL ESPECIFICO</v>
      </c>
      <c r="T42" s="198" t="s">
        <v>14</v>
      </c>
      <c r="U42" s="198" t="s">
        <v>14</v>
      </c>
      <c r="V42" s="198" t="s">
        <v>14</v>
      </c>
      <c r="W42" s="10" t="s">
        <v>1900</v>
      </c>
      <c r="X42" s="203"/>
    </row>
    <row r="43" spans="3:24" ht="409.5" customHeight="1">
      <c r="C43" s="1482"/>
      <c r="D43" s="1483"/>
      <c r="E43" s="10" t="s">
        <v>157</v>
      </c>
      <c r="F43" s="192" t="s">
        <v>102</v>
      </c>
      <c r="G43" s="197" t="s">
        <v>81</v>
      </c>
      <c r="H43" s="198" t="s">
        <v>82</v>
      </c>
      <c r="I43" s="198" t="s">
        <v>28</v>
      </c>
      <c r="J43" s="198" t="s">
        <v>11</v>
      </c>
      <c r="K43" s="198" t="s">
        <v>101</v>
      </c>
      <c r="L43" s="639">
        <v>2</v>
      </c>
      <c r="M43" s="639">
        <v>2</v>
      </c>
      <c r="N43" s="272">
        <f t="shared" si="0"/>
        <v>4</v>
      </c>
      <c r="O43" s="950" t="str">
        <f t="shared" si="1"/>
        <v>BAJO</v>
      </c>
      <c r="P43" s="639">
        <v>60</v>
      </c>
      <c r="Q43" s="272">
        <f t="shared" si="2"/>
        <v>240</v>
      </c>
      <c r="R43" s="274" t="str">
        <f t="shared" si="3"/>
        <v>II</v>
      </c>
      <c r="S43" s="246" t="str">
        <f t="shared" si="4"/>
        <v>ACEPTABLE CON CONTROL ESPECIFICO</v>
      </c>
      <c r="T43" s="198" t="s">
        <v>14</v>
      </c>
      <c r="U43" s="198" t="s">
        <v>14</v>
      </c>
      <c r="V43" s="198" t="s">
        <v>14</v>
      </c>
      <c r="W43" s="10" t="s">
        <v>1901</v>
      </c>
      <c r="X43" s="203"/>
    </row>
    <row r="44" spans="3:24" ht="331.5" customHeight="1">
      <c r="C44" s="1482"/>
      <c r="D44" s="1483"/>
      <c r="E44" s="10" t="s">
        <v>6</v>
      </c>
      <c r="F44" s="64" t="s">
        <v>1306</v>
      </c>
      <c r="G44" s="197" t="s">
        <v>20</v>
      </c>
      <c r="H44" s="198" t="s">
        <v>104</v>
      </c>
      <c r="I44" s="10" t="s">
        <v>11</v>
      </c>
      <c r="J44" s="10" t="s">
        <v>105</v>
      </c>
      <c r="K44" s="10" t="s">
        <v>106</v>
      </c>
      <c r="L44" s="639">
        <v>2</v>
      </c>
      <c r="M44" s="639">
        <v>2</v>
      </c>
      <c r="N44" s="272">
        <f t="shared" si="0"/>
        <v>4</v>
      </c>
      <c r="O44" s="950" t="str">
        <f t="shared" si="1"/>
        <v>BAJO</v>
      </c>
      <c r="P44" s="639">
        <v>100</v>
      </c>
      <c r="Q44" s="272">
        <f t="shared" si="2"/>
        <v>400</v>
      </c>
      <c r="R44" s="274" t="str">
        <f t="shared" si="3"/>
        <v>II</v>
      </c>
      <c r="S44" s="246" t="str">
        <f t="shared" si="4"/>
        <v>ACEPTABLE CON CONTROL ESPECIFICO</v>
      </c>
      <c r="T44" s="198" t="s">
        <v>13</v>
      </c>
      <c r="U44" s="198" t="s">
        <v>13</v>
      </c>
      <c r="V44" s="198" t="s">
        <v>117</v>
      </c>
      <c r="W44" s="198" t="s">
        <v>1902</v>
      </c>
      <c r="X44" s="203" t="s">
        <v>13</v>
      </c>
    </row>
    <row r="45" spans="3:24" ht="293.25" customHeight="1">
      <c r="C45" s="1482"/>
      <c r="D45" s="1483"/>
      <c r="E45" s="10" t="s">
        <v>6</v>
      </c>
      <c r="F45" s="64" t="s">
        <v>1321</v>
      </c>
      <c r="G45" s="197" t="s">
        <v>20</v>
      </c>
      <c r="H45" s="198" t="s">
        <v>104</v>
      </c>
      <c r="I45" s="10" t="s">
        <v>11</v>
      </c>
      <c r="J45" s="10" t="s">
        <v>105</v>
      </c>
      <c r="K45" s="10" t="s">
        <v>11</v>
      </c>
      <c r="L45" s="639">
        <v>2</v>
      </c>
      <c r="M45" s="639">
        <v>2</v>
      </c>
      <c r="N45" s="272">
        <f t="shared" si="0"/>
        <v>4</v>
      </c>
      <c r="O45" s="950" t="str">
        <f t="shared" si="1"/>
        <v>BAJO</v>
      </c>
      <c r="P45" s="639">
        <v>100</v>
      </c>
      <c r="Q45" s="272">
        <f t="shared" si="2"/>
        <v>400</v>
      </c>
      <c r="R45" s="274" t="str">
        <f t="shared" si="3"/>
        <v>II</v>
      </c>
      <c r="S45" s="246" t="str">
        <f t="shared" si="4"/>
        <v>ACEPTABLE CON CONTROL ESPECIFICO</v>
      </c>
      <c r="T45" s="198" t="s">
        <v>13</v>
      </c>
      <c r="U45" s="198" t="s">
        <v>13</v>
      </c>
      <c r="V45" s="198" t="s">
        <v>118</v>
      </c>
      <c r="W45" s="198" t="s">
        <v>1903</v>
      </c>
      <c r="X45" s="203" t="s">
        <v>120</v>
      </c>
    </row>
    <row r="46" spans="3:24" ht="194.25" customHeight="1">
      <c r="C46" s="1482"/>
      <c r="D46" s="1483"/>
      <c r="E46" s="10" t="s">
        <v>6</v>
      </c>
      <c r="F46" s="64" t="s">
        <v>2220</v>
      </c>
      <c r="G46" s="197" t="s">
        <v>39</v>
      </c>
      <c r="H46" s="198" t="s">
        <v>104</v>
      </c>
      <c r="I46" s="10" t="s">
        <v>11</v>
      </c>
      <c r="J46" s="10" t="s">
        <v>869</v>
      </c>
      <c r="K46" s="10" t="s">
        <v>11</v>
      </c>
      <c r="L46" s="639">
        <v>2</v>
      </c>
      <c r="M46" s="639">
        <v>2</v>
      </c>
      <c r="N46" s="272">
        <f t="shared" si="0"/>
        <v>4</v>
      </c>
      <c r="O46" s="950" t="str">
        <f t="shared" si="1"/>
        <v>BAJO</v>
      </c>
      <c r="P46" s="639">
        <v>100</v>
      </c>
      <c r="Q46" s="272">
        <f t="shared" si="2"/>
        <v>400</v>
      </c>
      <c r="R46" s="274" t="str">
        <f t="shared" si="3"/>
        <v>II</v>
      </c>
      <c r="S46" s="246" t="str">
        <f t="shared" si="4"/>
        <v>ACEPTABLE CON CONTROL ESPECIFICO</v>
      </c>
      <c r="T46" s="198" t="s">
        <v>13</v>
      </c>
      <c r="U46" s="198" t="s">
        <v>13</v>
      </c>
      <c r="V46" s="198" t="s">
        <v>869</v>
      </c>
      <c r="W46" s="198" t="s">
        <v>1904</v>
      </c>
      <c r="X46" s="203" t="s">
        <v>13</v>
      </c>
    </row>
    <row r="47" spans="3:24" ht="409.5" customHeight="1">
      <c r="C47" s="1482"/>
      <c r="D47" s="1483"/>
      <c r="E47" s="10" t="s">
        <v>6</v>
      </c>
      <c r="F47" s="305" t="s">
        <v>3800</v>
      </c>
      <c r="G47" s="197" t="s">
        <v>33</v>
      </c>
      <c r="H47" s="194" t="s">
        <v>3881</v>
      </c>
      <c r="I47" s="195" t="s">
        <v>11</v>
      </c>
      <c r="J47" s="322" t="s">
        <v>1086</v>
      </c>
      <c r="K47" s="195" t="s">
        <v>1150</v>
      </c>
      <c r="L47" s="639">
        <v>2</v>
      </c>
      <c r="M47" s="639">
        <v>2</v>
      </c>
      <c r="N47" s="272">
        <f t="shared" si="0"/>
        <v>4</v>
      </c>
      <c r="O47" s="950" t="str">
        <f t="shared" si="1"/>
        <v>BAJO</v>
      </c>
      <c r="P47" s="639">
        <v>25</v>
      </c>
      <c r="Q47" s="272">
        <f t="shared" si="2"/>
        <v>100</v>
      </c>
      <c r="R47" s="274" t="str">
        <f t="shared" si="3"/>
        <v>III</v>
      </c>
      <c r="S47" s="246" t="str">
        <f t="shared" si="4"/>
        <v>MEJORABLE</v>
      </c>
      <c r="T47" s="201" t="s">
        <v>26</v>
      </c>
      <c r="U47" s="201" t="s">
        <v>26</v>
      </c>
      <c r="V47" s="201" t="s">
        <v>1188</v>
      </c>
      <c r="W47" s="9" t="s">
        <v>4051</v>
      </c>
      <c r="X47" s="203" t="s">
        <v>1190</v>
      </c>
    </row>
    <row r="48" spans="3:24" ht="407.25" customHeight="1">
      <c r="C48" s="1482"/>
      <c r="D48" s="1483"/>
      <c r="E48" s="10" t="s">
        <v>6</v>
      </c>
      <c r="F48" s="305" t="s">
        <v>1191</v>
      </c>
      <c r="G48" s="197" t="s">
        <v>25</v>
      </c>
      <c r="H48" s="194" t="s">
        <v>1192</v>
      </c>
      <c r="I48" s="194" t="s">
        <v>1030</v>
      </c>
      <c r="J48" s="322" t="s">
        <v>1031</v>
      </c>
      <c r="K48" s="195" t="s">
        <v>1122</v>
      </c>
      <c r="L48" s="639">
        <v>2</v>
      </c>
      <c r="M48" s="639">
        <v>2</v>
      </c>
      <c r="N48" s="272">
        <f t="shared" si="0"/>
        <v>4</v>
      </c>
      <c r="O48" s="950" t="str">
        <f t="shared" si="1"/>
        <v>BAJO</v>
      </c>
      <c r="P48" s="639">
        <v>25</v>
      </c>
      <c r="Q48" s="272">
        <f t="shared" si="2"/>
        <v>100</v>
      </c>
      <c r="R48" s="274" t="str">
        <f t="shared" si="3"/>
        <v>III</v>
      </c>
      <c r="S48" s="246" t="str">
        <f t="shared" si="4"/>
        <v>MEJORABLE</v>
      </c>
      <c r="T48" s="201" t="s">
        <v>26</v>
      </c>
      <c r="U48" s="201" t="s">
        <v>26</v>
      </c>
      <c r="V48" s="201" t="s">
        <v>1193</v>
      </c>
      <c r="W48" s="9" t="s">
        <v>4066</v>
      </c>
      <c r="X48" s="203" t="s">
        <v>1123</v>
      </c>
    </row>
    <row r="49" spans="3:24" ht="372" customHeight="1">
      <c r="C49" s="1482"/>
      <c r="D49" s="1483"/>
      <c r="E49" s="10" t="s">
        <v>6</v>
      </c>
      <c r="F49" s="3" t="s">
        <v>24</v>
      </c>
      <c r="G49" s="197" t="s">
        <v>25</v>
      </c>
      <c r="H49" s="184" t="s">
        <v>1124</v>
      </c>
      <c r="I49" s="5" t="s">
        <v>1028</v>
      </c>
      <c r="J49" s="5" t="s">
        <v>1028</v>
      </c>
      <c r="K49" s="5" t="s">
        <v>1122</v>
      </c>
      <c r="L49" s="639">
        <v>2</v>
      </c>
      <c r="M49" s="639">
        <v>2</v>
      </c>
      <c r="N49" s="272">
        <f t="shared" si="0"/>
        <v>4</v>
      </c>
      <c r="O49" s="950" t="str">
        <f t="shared" si="1"/>
        <v>BAJO</v>
      </c>
      <c r="P49" s="639">
        <v>25</v>
      </c>
      <c r="Q49" s="272">
        <f t="shared" si="2"/>
        <v>100</v>
      </c>
      <c r="R49" s="274" t="str">
        <f t="shared" si="3"/>
        <v>III</v>
      </c>
      <c r="S49" s="246" t="str">
        <f t="shared" si="4"/>
        <v>MEJORABLE</v>
      </c>
      <c r="T49" s="179" t="s">
        <v>14</v>
      </c>
      <c r="U49" s="179" t="s">
        <v>14</v>
      </c>
      <c r="V49" s="179" t="s">
        <v>13</v>
      </c>
      <c r="W49" s="5" t="s">
        <v>1905</v>
      </c>
      <c r="X49" s="183" t="s">
        <v>14</v>
      </c>
    </row>
    <row r="50" spans="3:24" ht="329.25" customHeight="1">
      <c r="C50" s="1482"/>
      <c r="D50" s="1483"/>
      <c r="E50" s="10" t="s">
        <v>6</v>
      </c>
      <c r="F50" s="192" t="s">
        <v>1194</v>
      </c>
      <c r="G50" s="197" t="s">
        <v>25</v>
      </c>
      <c r="H50" s="196" t="s">
        <v>1271</v>
      </c>
      <c r="I50" s="10" t="s">
        <v>1128</v>
      </c>
      <c r="J50" s="10" t="s">
        <v>1129</v>
      </c>
      <c r="K50" s="10" t="s">
        <v>1130</v>
      </c>
      <c r="L50" s="639">
        <v>2</v>
      </c>
      <c r="M50" s="639">
        <v>2</v>
      </c>
      <c r="N50" s="272">
        <f t="shared" si="0"/>
        <v>4</v>
      </c>
      <c r="O50" s="950" t="str">
        <f t="shared" si="1"/>
        <v>BAJO</v>
      </c>
      <c r="P50" s="639">
        <v>25</v>
      </c>
      <c r="Q50" s="272">
        <f t="shared" si="2"/>
        <v>100</v>
      </c>
      <c r="R50" s="274" t="str">
        <f t="shared" si="3"/>
        <v>III</v>
      </c>
      <c r="S50" s="246" t="str">
        <f t="shared" si="4"/>
        <v>MEJORABLE</v>
      </c>
      <c r="T50" s="198" t="s">
        <v>14</v>
      </c>
      <c r="U50" s="198" t="s">
        <v>14</v>
      </c>
      <c r="V50" s="198" t="s">
        <v>14</v>
      </c>
      <c r="W50" s="10" t="s">
        <v>1906</v>
      </c>
      <c r="X50" s="203" t="s">
        <v>14</v>
      </c>
    </row>
    <row r="51" spans="3:24" ht="250.5" customHeight="1">
      <c r="C51" s="1482"/>
      <c r="D51" s="1483"/>
      <c r="E51" s="10" t="s">
        <v>6</v>
      </c>
      <c r="F51" s="192" t="s">
        <v>1195</v>
      </c>
      <c r="G51" s="197" t="s">
        <v>25</v>
      </c>
      <c r="H51" s="196" t="s">
        <v>1131</v>
      </c>
      <c r="I51" s="10" t="s">
        <v>1133</v>
      </c>
      <c r="J51" s="10" t="s">
        <v>1132</v>
      </c>
      <c r="K51" s="10" t="s">
        <v>1134</v>
      </c>
      <c r="L51" s="639">
        <v>2</v>
      </c>
      <c r="M51" s="639">
        <v>2</v>
      </c>
      <c r="N51" s="272">
        <f>+L51*M51</f>
        <v>4</v>
      </c>
      <c r="O51" s="950" t="str">
        <f t="shared" si="1"/>
        <v>BAJO</v>
      </c>
      <c r="P51" s="639">
        <v>25</v>
      </c>
      <c r="Q51" s="272">
        <f>+N51*P51</f>
        <v>100</v>
      </c>
      <c r="R51" s="274" t="str">
        <f>IF(Q51&gt;=600,"I",IF(Q51&gt;=150,"II",IF(Q51&gt;=40,"III",IF(Q51&gt;=20,"IV"))))</f>
        <v>III</v>
      </c>
      <c r="S51" s="246" t="str">
        <f t="shared" si="4"/>
        <v>MEJORABLE</v>
      </c>
      <c r="T51" s="198" t="s">
        <v>14</v>
      </c>
      <c r="U51" s="198" t="s">
        <v>14</v>
      </c>
      <c r="V51" s="198" t="s">
        <v>14</v>
      </c>
      <c r="W51" s="10" t="s">
        <v>1907</v>
      </c>
      <c r="X51" s="203" t="s">
        <v>14</v>
      </c>
    </row>
    <row r="52" spans="3:24" ht="285" customHeight="1">
      <c r="C52" s="1482"/>
      <c r="D52" s="1483"/>
      <c r="E52" s="10" t="s">
        <v>6</v>
      </c>
      <c r="F52" s="192" t="s">
        <v>1197</v>
      </c>
      <c r="G52" s="197" t="s">
        <v>25</v>
      </c>
      <c r="H52" s="196" t="s">
        <v>103</v>
      </c>
      <c r="I52" s="10" t="s">
        <v>1030</v>
      </c>
      <c r="J52" s="10" t="s">
        <v>1126</v>
      </c>
      <c r="K52" s="10" t="s">
        <v>1122</v>
      </c>
      <c r="L52" s="639">
        <v>2</v>
      </c>
      <c r="M52" s="639">
        <v>2</v>
      </c>
      <c r="N52" s="272">
        <f>+L52*M52</f>
        <v>4</v>
      </c>
      <c r="O52" s="950" t="str">
        <f t="shared" si="1"/>
        <v>BAJO</v>
      </c>
      <c r="P52" s="639">
        <v>25</v>
      </c>
      <c r="Q52" s="272">
        <f>+N52*P52</f>
        <v>100</v>
      </c>
      <c r="R52" s="274" t="str">
        <f>IF(Q52&gt;=600,"I",IF(Q52&gt;=150,"II",IF(Q52&gt;=40,"III",IF(Q52&gt;=20,"IV"))))</f>
        <v>III</v>
      </c>
      <c r="S52" s="246" t="str">
        <f t="shared" si="4"/>
        <v>MEJORABLE</v>
      </c>
      <c r="T52" s="198" t="s">
        <v>14</v>
      </c>
      <c r="U52" s="198" t="s">
        <v>14</v>
      </c>
      <c r="V52" s="198" t="s">
        <v>14</v>
      </c>
      <c r="W52" s="10" t="s">
        <v>1908</v>
      </c>
      <c r="X52" s="203" t="s">
        <v>14</v>
      </c>
    </row>
    <row r="53" spans="3:24" ht="365.25" customHeight="1">
      <c r="C53" s="1482"/>
      <c r="D53" s="1483"/>
      <c r="E53" s="10" t="s">
        <v>6</v>
      </c>
      <c r="F53" s="197" t="s">
        <v>390</v>
      </c>
      <c r="G53" s="197" t="s">
        <v>20</v>
      </c>
      <c r="H53" s="198" t="s">
        <v>30</v>
      </c>
      <c r="I53" s="196" t="s">
        <v>11</v>
      </c>
      <c r="J53" s="196" t="s">
        <v>85</v>
      </c>
      <c r="K53" s="199" t="s">
        <v>1234</v>
      </c>
      <c r="L53" s="639">
        <v>2</v>
      </c>
      <c r="M53" s="639">
        <v>2</v>
      </c>
      <c r="N53" s="272">
        <v>4</v>
      </c>
      <c r="O53" s="950" t="str">
        <f t="shared" si="1"/>
        <v>BAJO</v>
      </c>
      <c r="P53" s="639">
        <v>100</v>
      </c>
      <c r="Q53" s="272">
        <f>+N53*P53</f>
        <v>400</v>
      </c>
      <c r="R53" s="274" t="str">
        <f>IF(Q53&gt;=600,"I",IF(Q53&gt;=150,"II",IF(Q53&gt;=40,"III",IF(Q53&gt;=20,"IV"))))</f>
        <v>II</v>
      </c>
      <c r="S53" s="246" t="str">
        <f t="shared" si="4"/>
        <v>ACEPTABLE CON CONTROL ESPECIFICO</v>
      </c>
      <c r="T53" s="198" t="s">
        <v>13</v>
      </c>
      <c r="U53" s="198" t="s">
        <v>13</v>
      </c>
      <c r="V53" s="201" t="s">
        <v>88</v>
      </c>
      <c r="W53" s="101" t="s">
        <v>2086</v>
      </c>
      <c r="X53" s="203" t="s">
        <v>13</v>
      </c>
    </row>
    <row r="54" spans="3:24" ht="313.5" customHeight="1">
      <c r="C54" s="1482"/>
      <c r="D54" s="1483"/>
      <c r="E54" s="10" t="s">
        <v>6</v>
      </c>
      <c r="F54" s="185" t="s">
        <v>51</v>
      </c>
      <c r="G54" s="197" t="s">
        <v>20</v>
      </c>
      <c r="H54" s="179" t="s">
        <v>52</v>
      </c>
      <c r="I54" s="184" t="s">
        <v>11</v>
      </c>
      <c r="J54" s="184" t="s">
        <v>11</v>
      </c>
      <c r="K54" s="184" t="s">
        <v>11</v>
      </c>
      <c r="L54" s="639">
        <v>2</v>
      </c>
      <c r="M54" s="639">
        <v>2</v>
      </c>
      <c r="N54" s="272">
        <f t="shared" si="0"/>
        <v>4</v>
      </c>
      <c r="O54" s="950" t="str">
        <f t="shared" si="1"/>
        <v>BAJO</v>
      </c>
      <c r="P54" s="639">
        <v>100</v>
      </c>
      <c r="Q54" s="272">
        <f t="shared" si="2"/>
        <v>400</v>
      </c>
      <c r="R54" s="274" t="str">
        <f t="shared" si="3"/>
        <v>II</v>
      </c>
      <c r="S54" s="246" t="str">
        <f t="shared" si="4"/>
        <v>ACEPTABLE CON CONTROL ESPECIFICO</v>
      </c>
      <c r="T54" s="179" t="s">
        <v>13</v>
      </c>
      <c r="U54" s="179" t="s">
        <v>13</v>
      </c>
      <c r="V54" s="179" t="s">
        <v>13</v>
      </c>
      <c r="W54" s="5" t="s">
        <v>1909</v>
      </c>
      <c r="X54" s="183" t="s">
        <v>13</v>
      </c>
    </row>
    <row r="55" spans="3:24" ht="408" customHeight="1">
      <c r="C55" s="1482"/>
      <c r="D55" s="1483"/>
      <c r="E55" s="10" t="s">
        <v>6</v>
      </c>
      <c r="F55" s="64" t="s">
        <v>2221</v>
      </c>
      <c r="G55" s="197" t="s">
        <v>20</v>
      </c>
      <c r="H55" s="198" t="s">
        <v>11</v>
      </c>
      <c r="I55" s="10" t="s">
        <v>11</v>
      </c>
      <c r="J55" s="10" t="s">
        <v>2226</v>
      </c>
      <c r="K55" s="10" t="s">
        <v>11</v>
      </c>
      <c r="L55" s="639">
        <v>2</v>
      </c>
      <c r="M55" s="639">
        <v>2</v>
      </c>
      <c r="N55" s="272">
        <f t="shared" si="0"/>
        <v>4</v>
      </c>
      <c r="O55" s="950" t="str">
        <f t="shared" si="1"/>
        <v>BAJO</v>
      </c>
      <c r="P55" s="639">
        <v>25</v>
      </c>
      <c r="Q55" s="272">
        <f t="shared" si="2"/>
        <v>100</v>
      </c>
      <c r="R55" s="274" t="str">
        <f t="shared" si="3"/>
        <v>III</v>
      </c>
      <c r="S55" s="246" t="str">
        <f t="shared" si="4"/>
        <v>MEJORABLE</v>
      </c>
      <c r="T55" s="198" t="s">
        <v>13</v>
      </c>
      <c r="U55" s="198" t="s">
        <v>13</v>
      </c>
      <c r="V55" s="198" t="s">
        <v>13</v>
      </c>
      <c r="W55" s="198" t="s">
        <v>1910</v>
      </c>
      <c r="X55" s="203" t="s">
        <v>120</v>
      </c>
    </row>
    <row r="56" spans="3:24" ht="298.5" customHeight="1">
      <c r="C56" s="1450" t="s">
        <v>3890</v>
      </c>
      <c r="D56" s="1451"/>
      <c r="E56" s="363" t="s">
        <v>6</v>
      </c>
      <c r="F56" s="3" t="s">
        <v>152</v>
      </c>
      <c r="G56" s="197" t="s">
        <v>8</v>
      </c>
      <c r="H56" s="178" t="s">
        <v>9</v>
      </c>
      <c r="I56" s="179" t="s">
        <v>11</v>
      </c>
      <c r="J56" s="179" t="s">
        <v>11</v>
      </c>
      <c r="K56" s="179" t="s">
        <v>11</v>
      </c>
      <c r="L56" s="639">
        <v>2</v>
      </c>
      <c r="M56" s="639">
        <v>2</v>
      </c>
      <c r="N56" s="272">
        <f t="shared" si="0"/>
        <v>4</v>
      </c>
      <c r="O56" s="950" t="str">
        <f t="shared" si="1"/>
        <v>BAJO</v>
      </c>
      <c r="P56" s="639">
        <v>25</v>
      </c>
      <c r="Q56" s="272">
        <f t="shared" si="2"/>
        <v>100</v>
      </c>
      <c r="R56" s="274" t="str">
        <f t="shared" si="3"/>
        <v>III</v>
      </c>
      <c r="S56" s="246" t="str">
        <f t="shared" si="4"/>
        <v>MEJORABLE</v>
      </c>
      <c r="T56" s="179" t="s">
        <v>13</v>
      </c>
      <c r="U56" s="179" t="s">
        <v>14</v>
      </c>
      <c r="V56" s="179" t="s">
        <v>14</v>
      </c>
      <c r="W56" s="5" t="s">
        <v>1911</v>
      </c>
      <c r="X56" s="183" t="s">
        <v>13</v>
      </c>
    </row>
    <row r="57" spans="3:24" ht="91.2">
      <c r="C57" s="1450"/>
      <c r="D57" s="1451"/>
      <c r="E57" s="363" t="s">
        <v>6</v>
      </c>
      <c r="F57" s="5" t="s">
        <v>154</v>
      </c>
      <c r="G57" s="197" t="s">
        <v>8</v>
      </c>
      <c r="H57" s="179" t="s">
        <v>155</v>
      </c>
      <c r="I57" s="179" t="s">
        <v>11</v>
      </c>
      <c r="J57" s="179" t="s">
        <v>11</v>
      </c>
      <c r="K57" s="179" t="s">
        <v>11</v>
      </c>
      <c r="L57" s="639">
        <v>2</v>
      </c>
      <c r="M57" s="639">
        <v>4</v>
      </c>
      <c r="N57" s="272">
        <f t="shared" si="0"/>
        <v>8</v>
      </c>
      <c r="O57" s="950" t="str">
        <f t="shared" si="1"/>
        <v>MEDIO</v>
      </c>
      <c r="P57" s="639">
        <v>25</v>
      </c>
      <c r="Q57" s="272">
        <f t="shared" si="2"/>
        <v>200</v>
      </c>
      <c r="R57" s="274" t="str">
        <f t="shared" si="3"/>
        <v>II</v>
      </c>
      <c r="S57" s="246" t="str">
        <f t="shared" si="4"/>
        <v>ACEPTABLE CON CONTROL ESPECIFICO</v>
      </c>
      <c r="T57" s="179" t="s">
        <v>14</v>
      </c>
      <c r="U57" s="179" t="s">
        <v>14</v>
      </c>
      <c r="V57" s="179" t="s">
        <v>14</v>
      </c>
      <c r="W57" s="5" t="s">
        <v>1912</v>
      </c>
      <c r="X57" s="183" t="s">
        <v>13</v>
      </c>
    </row>
    <row r="58" spans="3:24" ht="160.5" customHeight="1">
      <c r="C58" s="1450"/>
      <c r="D58" s="1451"/>
      <c r="E58" s="363" t="s">
        <v>6</v>
      </c>
      <c r="F58" s="5" t="s">
        <v>156</v>
      </c>
      <c r="G58" s="197" t="s">
        <v>17</v>
      </c>
      <c r="H58" s="179" t="s">
        <v>18</v>
      </c>
      <c r="I58" s="179" t="s">
        <v>11</v>
      </c>
      <c r="J58" s="179" t="s">
        <v>11</v>
      </c>
      <c r="K58" s="179" t="s">
        <v>11</v>
      </c>
      <c r="L58" s="639">
        <v>2</v>
      </c>
      <c r="M58" s="639">
        <v>2</v>
      </c>
      <c r="N58" s="272">
        <f t="shared" si="0"/>
        <v>4</v>
      </c>
      <c r="O58" s="950" t="str">
        <f t="shared" si="1"/>
        <v>BAJO</v>
      </c>
      <c r="P58" s="639">
        <v>25</v>
      </c>
      <c r="Q58" s="272">
        <f t="shared" si="2"/>
        <v>100</v>
      </c>
      <c r="R58" s="274" t="str">
        <f t="shared" si="3"/>
        <v>III</v>
      </c>
      <c r="S58" s="246" t="str">
        <f t="shared" si="4"/>
        <v>MEJORABLE</v>
      </c>
      <c r="T58" s="180" t="s">
        <v>13</v>
      </c>
      <c r="U58" s="179" t="s">
        <v>14</v>
      </c>
      <c r="V58" s="178" t="s">
        <v>14</v>
      </c>
      <c r="W58" s="5" t="s">
        <v>1913</v>
      </c>
      <c r="X58" s="183" t="s">
        <v>13</v>
      </c>
    </row>
    <row r="59" spans="3:24" ht="114">
      <c r="C59" s="1450"/>
      <c r="D59" s="1451"/>
      <c r="E59" s="363" t="s">
        <v>157</v>
      </c>
      <c r="F59" s="188" t="s">
        <v>158</v>
      </c>
      <c r="G59" s="197" t="s">
        <v>20</v>
      </c>
      <c r="H59" s="179" t="s">
        <v>21</v>
      </c>
      <c r="I59" s="179" t="s">
        <v>11</v>
      </c>
      <c r="J59" s="179" t="s">
        <v>11</v>
      </c>
      <c r="K59" s="179" t="s">
        <v>11</v>
      </c>
      <c r="L59" s="639">
        <v>2</v>
      </c>
      <c r="M59" s="639">
        <v>2</v>
      </c>
      <c r="N59" s="272">
        <f t="shared" si="0"/>
        <v>4</v>
      </c>
      <c r="O59" s="950" t="str">
        <f t="shared" si="1"/>
        <v>BAJO</v>
      </c>
      <c r="P59" s="639">
        <v>25</v>
      </c>
      <c r="Q59" s="272">
        <f t="shared" si="2"/>
        <v>100</v>
      </c>
      <c r="R59" s="274" t="str">
        <f t="shared" si="3"/>
        <v>III</v>
      </c>
      <c r="S59" s="246" t="str">
        <f t="shared" si="4"/>
        <v>MEJORABLE</v>
      </c>
      <c r="T59" s="180" t="s">
        <v>13</v>
      </c>
      <c r="U59" s="179" t="s">
        <v>14</v>
      </c>
      <c r="V59" s="179" t="s">
        <v>22</v>
      </c>
      <c r="W59" s="179" t="s">
        <v>1886</v>
      </c>
      <c r="X59" s="183" t="s">
        <v>13</v>
      </c>
    </row>
    <row r="60" spans="3:24" ht="91.2">
      <c r="C60" s="1450"/>
      <c r="D60" s="1451"/>
      <c r="E60" s="363" t="s">
        <v>157</v>
      </c>
      <c r="F60" s="189" t="s">
        <v>159</v>
      </c>
      <c r="G60" s="197" t="s">
        <v>33</v>
      </c>
      <c r="H60" s="178" t="s">
        <v>34</v>
      </c>
      <c r="I60" s="179" t="s">
        <v>11</v>
      </c>
      <c r="J60" s="179" t="s">
        <v>11</v>
      </c>
      <c r="K60" s="179" t="s">
        <v>11</v>
      </c>
      <c r="L60" s="639">
        <v>2</v>
      </c>
      <c r="M60" s="639">
        <v>2</v>
      </c>
      <c r="N60" s="272">
        <f t="shared" si="0"/>
        <v>4</v>
      </c>
      <c r="O60" s="950" t="str">
        <f t="shared" si="1"/>
        <v>BAJO</v>
      </c>
      <c r="P60" s="639">
        <v>25</v>
      </c>
      <c r="Q60" s="272">
        <f t="shared" si="2"/>
        <v>100</v>
      </c>
      <c r="R60" s="274" t="str">
        <f t="shared" si="3"/>
        <v>III</v>
      </c>
      <c r="S60" s="246" t="str">
        <f t="shared" si="4"/>
        <v>MEJORABLE</v>
      </c>
      <c r="T60" s="179" t="s">
        <v>13</v>
      </c>
      <c r="U60" s="179" t="s">
        <v>13</v>
      </c>
      <c r="V60" s="179" t="s">
        <v>13</v>
      </c>
      <c r="W60" s="5" t="s">
        <v>1914</v>
      </c>
      <c r="X60" s="183" t="s">
        <v>13</v>
      </c>
    </row>
    <row r="61" spans="3:24" ht="188.25" customHeight="1">
      <c r="C61" s="1450"/>
      <c r="D61" s="1451"/>
      <c r="E61" s="363" t="s">
        <v>6</v>
      </c>
      <c r="F61" s="33" t="s">
        <v>1200</v>
      </c>
      <c r="G61" s="197" t="s">
        <v>33</v>
      </c>
      <c r="H61" s="179" t="s">
        <v>160</v>
      </c>
      <c r="I61" s="179" t="s">
        <v>11</v>
      </c>
      <c r="J61" s="179" t="s">
        <v>11</v>
      </c>
      <c r="K61" s="179" t="s">
        <v>11</v>
      </c>
      <c r="L61" s="639">
        <v>2</v>
      </c>
      <c r="M61" s="639">
        <v>2</v>
      </c>
      <c r="N61" s="272">
        <f t="shared" si="0"/>
        <v>4</v>
      </c>
      <c r="O61" s="950" t="str">
        <f t="shared" si="1"/>
        <v>BAJO</v>
      </c>
      <c r="P61" s="639">
        <v>25</v>
      </c>
      <c r="Q61" s="272">
        <f t="shared" si="2"/>
        <v>100</v>
      </c>
      <c r="R61" s="274" t="str">
        <f t="shared" si="3"/>
        <v>III</v>
      </c>
      <c r="S61" s="246" t="str">
        <f t="shared" si="4"/>
        <v>MEJORABLE</v>
      </c>
      <c r="T61" s="179" t="s">
        <v>13</v>
      </c>
      <c r="U61" s="179" t="s">
        <v>13</v>
      </c>
      <c r="V61" s="179" t="s">
        <v>13</v>
      </c>
      <c r="W61" s="5" t="s">
        <v>1915</v>
      </c>
      <c r="X61" s="183" t="s">
        <v>162</v>
      </c>
    </row>
    <row r="62" spans="3:24" ht="146.25" customHeight="1">
      <c r="C62" s="1450"/>
      <c r="D62" s="1451"/>
      <c r="E62" s="363" t="s">
        <v>157</v>
      </c>
      <c r="F62" s="184" t="s">
        <v>163</v>
      </c>
      <c r="G62" s="197" t="s">
        <v>39</v>
      </c>
      <c r="H62" s="5" t="s">
        <v>164</v>
      </c>
      <c r="I62" s="179" t="s">
        <v>11</v>
      </c>
      <c r="J62" s="179" t="s">
        <v>11</v>
      </c>
      <c r="K62" s="179" t="s">
        <v>11</v>
      </c>
      <c r="L62" s="639">
        <v>2</v>
      </c>
      <c r="M62" s="639">
        <v>2</v>
      </c>
      <c r="N62" s="272">
        <f t="shared" si="0"/>
        <v>4</v>
      </c>
      <c r="O62" s="950" t="str">
        <f t="shared" si="1"/>
        <v>BAJO</v>
      </c>
      <c r="P62" s="639">
        <v>25</v>
      </c>
      <c r="Q62" s="272">
        <f t="shared" si="2"/>
        <v>100</v>
      </c>
      <c r="R62" s="274" t="str">
        <f t="shared" si="3"/>
        <v>III</v>
      </c>
      <c r="S62" s="246" t="str">
        <f t="shared" si="4"/>
        <v>MEJORABLE</v>
      </c>
      <c r="T62" s="179" t="s">
        <v>13</v>
      </c>
      <c r="U62" s="179" t="s">
        <v>13</v>
      </c>
      <c r="V62" s="179" t="s">
        <v>13</v>
      </c>
      <c r="W62" s="5" t="s">
        <v>1916</v>
      </c>
      <c r="X62" s="183" t="s">
        <v>166</v>
      </c>
    </row>
    <row r="63" spans="3:24" ht="138" customHeight="1">
      <c r="C63" s="1450"/>
      <c r="D63" s="1451"/>
      <c r="E63" s="363" t="s">
        <v>157</v>
      </c>
      <c r="F63" s="184" t="s">
        <v>1201</v>
      </c>
      <c r="G63" s="197" t="s">
        <v>39</v>
      </c>
      <c r="H63" s="5" t="s">
        <v>1202</v>
      </c>
      <c r="I63" s="179" t="s">
        <v>11</v>
      </c>
      <c r="J63" s="179" t="s">
        <v>11</v>
      </c>
      <c r="K63" s="179" t="s">
        <v>11</v>
      </c>
      <c r="L63" s="639">
        <v>2</v>
      </c>
      <c r="M63" s="639">
        <v>2</v>
      </c>
      <c r="N63" s="272">
        <f t="shared" si="0"/>
        <v>4</v>
      </c>
      <c r="O63" s="950" t="str">
        <f t="shared" si="1"/>
        <v>BAJO</v>
      </c>
      <c r="P63" s="639">
        <v>25</v>
      </c>
      <c r="Q63" s="272">
        <f t="shared" si="2"/>
        <v>100</v>
      </c>
      <c r="R63" s="274" t="str">
        <f t="shared" si="3"/>
        <v>III</v>
      </c>
      <c r="S63" s="246" t="str">
        <f t="shared" si="4"/>
        <v>MEJORABLE</v>
      </c>
      <c r="T63" s="179" t="s">
        <v>13</v>
      </c>
      <c r="U63" s="179" t="s">
        <v>13</v>
      </c>
      <c r="V63" s="179" t="s">
        <v>13</v>
      </c>
      <c r="W63" s="5" t="s">
        <v>1917</v>
      </c>
      <c r="X63" s="183" t="s">
        <v>166</v>
      </c>
    </row>
    <row r="64" spans="3:24" ht="150.75" customHeight="1">
      <c r="C64" s="1450"/>
      <c r="D64" s="1451"/>
      <c r="E64" s="363" t="s">
        <v>6</v>
      </c>
      <c r="F64" s="5" t="s">
        <v>40</v>
      </c>
      <c r="G64" s="197" t="s">
        <v>20</v>
      </c>
      <c r="H64" s="5" t="s">
        <v>41</v>
      </c>
      <c r="I64" s="179" t="s">
        <v>11</v>
      </c>
      <c r="J64" s="179" t="s">
        <v>11</v>
      </c>
      <c r="K64" s="179" t="s">
        <v>11</v>
      </c>
      <c r="L64" s="639">
        <v>2</v>
      </c>
      <c r="M64" s="639">
        <v>2</v>
      </c>
      <c r="N64" s="272">
        <f t="shared" si="0"/>
        <v>4</v>
      </c>
      <c r="O64" s="950" t="str">
        <f t="shared" si="1"/>
        <v>BAJO</v>
      </c>
      <c r="P64" s="639">
        <v>25</v>
      </c>
      <c r="Q64" s="272">
        <f t="shared" si="2"/>
        <v>100</v>
      </c>
      <c r="R64" s="274" t="str">
        <f t="shared" si="3"/>
        <v>III</v>
      </c>
      <c r="S64" s="246" t="str">
        <f t="shared" si="4"/>
        <v>MEJORABLE</v>
      </c>
      <c r="T64" s="179" t="s">
        <v>14</v>
      </c>
      <c r="U64" s="179" t="s">
        <v>14</v>
      </c>
      <c r="V64" s="179" t="s">
        <v>14</v>
      </c>
      <c r="W64" s="5" t="s">
        <v>1918</v>
      </c>
      <c r="X64" s="183" t="s">
        <v>13</v>
      </c>
    </row>
    <row r="65" spans="3:24" ht="220.5" customHeight="1">
      <c r="C65" s="1450"/>
      <c r="D65" s="1451"/>
      <c r="E65" s="363" t="s">
        <v>6</v>
      </c>
      <c r="F65" s="34" t="s">
        <v>1203</v>
      </c>
      <c r="G65" s="197" t="s">
        <v>1204</v>
      </c>
      <c r="H65" s="179" t="s">
        <v>167</v>
      </c>
      <c r="I65" s="179" t="s">
        <v>11</v>
      </c>
      <c r="J65" s="179" t="s">
        <v>11</v>
      </c>
      <c r="K65" s="179" t="s">
        <v>11</v>
      </c>
      <c r="L65" s="639">
        <v>2</v>
      </c>
      <c r="M65" s="639">
        <v>2</v>
      </c>
      <c r="N65" s="272">
        <f t="shared" si="0"/>
        <v>4</v>
      </c>
      <c r="O65" s="950" t="str">
        <f t="shared" si="1"/>
        <v>BAJO</v>
      </c>
      <c r="P65" s="639">
        <v>25</v>
      </c>
      <c r="Q65" s="272">
        <f t="shared" si="2"/>
        <v>100</v>
      </c>
      <c r="R65" s="274" t="str">
        <f t="shared" si="3"/>
        <v>III</v>
      </c>
      <c r="S65" s="246" t="str">
        <f t="shared" si="4"/>
        <v>MEJORABLE</v>
      </c>
      <c r="T65" s="179" t="s">
        <v>13</v>
      </c>
      <c r="U65" s="179" t="s">
        <v>14</v>
      </c>
      <c r="V65" s="179" t="s">
        <v>14</v>
      </c>
      <c r="W65" s="178" t="s">
        <v>1919</v>
      </c>
      <c r="X65" s="183" t="s">
        <v>13</v>
      </c>
    </row>
    <row r="66" spans="3:24" ht="238.5" customHeight="1">
      <c r="C66" s="1450"/>
      <c r="D66" s="1451"/>
      <c r="E66" s="363" t="s">
        <v>6</v>
      </c>
      <c r="F66" s="5" t="s">
        <v>169</v>
      </c>
      <c r="G66" s="197" t="s">
        <v>8</v>
      </c>
      <c r="H66" s="179" t="s">
        <v>170</v>
      </c>
      <c r="I66" s="179" t="s">
        <v>11</v>
      </c>
      <c r="J66" s="179" t="s">
        <v>11</v>
      </c>
      <c r="K66" s="179" t="s">
        <v>11</v>
      </c>
      <c r="L66" s="639">
        <v>2</v>
      </c>
      <c r="M66" s="639">
        <v>4</v>
      </c>
      <c r="N66" s="272">
        <f t="shared" si="0"/>
        <v>8</v>
      </c>
      <c r="O66" s="950" t="str">
        <f t="shared" si="1"/>
        <v>MEDIO</v>
      </c>
      <c r="P66" s="639">
        <v>25</v>
      </c>
      <c r="Q66" s="272">
        <f t="shared" si="2"/>
        <v>200</v>
      </c>
      <c r="R66" s="274" t="str">
        <f t="shared" si="3"/>
        <v>II</v>
      </c>
      <c r="S66" s="246" t="str">
        <f t="shared" si="4"/>
        <v>ACEPTABLE CON CONTROL ESPECIFICO</v>
      </c>
      <c r="T66" s="179" t="s">
        <v>14</v>
      </c>
      <c r="U66" s="179" t="s">
        <v>14</v>
      </c>
      <c r="V66" s="179" t="s">
        <v>14</v>
      </c>
      <c r="W66" s="5" t="s">
        <v>1920</v>
      </c>
      <c r="X66" s="183" t="s">
        <v>13</v>
      </c>
    </row>
    <row r="67" spans="3:24" ht="220.5" customHeight="1">
      <c r="C67" s="1450"/>
      <c r="D67" s="1451"/>
      <c r="E67" s="363" t="s">
        <v>6</v>
      </c>
      <c r="F67" s="34" t="s">
        <v>171</v>
      </c>
      <c r="G67" s="197" t="s">
        <v>17</v>
      </c>
      <c r="H67" s="179" t="s">
        <v>18</v>
      </c>
      <c r="I67" s="179" t="s">
        <v>11</v>
      </c>
      <c r="J67" s="179" t="s">
        <v>11</v>
      </c>
      <c r="K67" s="179" t="s">
        <v>11</v>
      </c>
      <c r="L67" s="639">
        <v>2</v>
      </c>
      <c r="M67" s="639">
        <v>2</v>
      </c>
      <c r="N67" s="272">
        <f t="shared" si="0"/>
        <v>4</v>
      </c>
      <c r="O67" s="950" t="str">
        <f t="shared" si="1"/>
        <v>BAJO</v>
      </c>
      <c r="P67" s="639">
        <v>25</v>
      </c>
      <c r="Q67" s="272">
        <f t="shared" si="2"/>
        <v>100</v>
      </c>
      <c r="R67" s="274" t="str">
        <f t="shared" si="3"/>
        <v>III</v>
      </c>
      <c r="S67" s="246" t="str">
        <f t="shared" si="4"/>
        <v>MEJORABLE</v>
      </c>
      <c r="T67" s="179" t="s">
        <v>13</v>
      </c>
      <c r="U67" s="179" t="s">
        <v>1206</v>
      </c>
      <c r="V67" s="178" t="s">
        <v>14</v>
      </c>
      <c r="W67" s="179" t="s">
        <v>1921</v>
      </c>
      <c r="X67" s="183" t="s">
        <v>13</v>
      </c>
    </row>
    <row r="68" spans="3:24" ht="295.5" customHeight="1">
      <c r="C68" s="1450"/>
      <c r="D68" s="1451"/>
      <c r="E68" s="363" t="s">
        <v>157</v>
      </c>
      <c r="F68" s="33" t="s">
        <v>173</v>
      </c>
      <c r="G68" s="197" t="s">
        <v>20</v>
      </c>
      <c r="H68" s="179" t="s">
        <v>36</v>
      </c>
      <c r="I68" s="179" t="s">
        <v>11</v>
      </c>
      <c r="J68" s="179" t="s">
        <v>11</v>
      </c>
      <c r="K68" s="179" t="s">
        <v>11</v>
      </c>
      <c r="L68" s="639">
        <v>2</v>
      </c>
      <c r="M68" s="639">
        <v>2</v>
      </c>
      <c r="N68" s="272">
        <f t="shared" si="0"/>
        <v>4</v>
      </c>
      <c r="O68" s="950" t="str">
        <f t="shared" si="1"/>
        <v>BAJO</v>
      </c>
      <c r="P68" s="639">
        <v>25</v>
      </c>
      <c r="Q68" s="272">
        <f t="shared" si="2"/>
        <v>100</v>
      </c>
      <c r="R68" s="274" t="str">
        <f t="shared" si="3"/>
        <v>III</v>
      </c>
      <c r="S68" s="246" t="str">
        <f t="shared" si="4"/>
        <v>MEJORABLE</v>
      </c>
      <c r="T68" s="179" t="s">
        <v>13</v>
      </c>
      <c r="U68" s="179" t="s">
        <v>13</v>
      </c>
      <c r="V68" s="179" t="s">
        <v>13</v>
      </c>
      <c r="W68" s="5" t="s">
        <v>1922</v>
      </c>
      <c r="X68" s="183" t="s">
        <v>38</v>
      </c>
    </row>
    <row r="69" spans="3:24" ht="182.4">
      <c r="C69" s="1450"/>
      <c r="D69" s="1451"/>
      <c r="E69" s="363" t="s">
        <v>6</v>
      </c>
      <c r="F69" s="37" t="s">
        <v>3765</v>
      </c>
      <c r="G69" s="197" t="s">
        <v>33</v>
      </c>
      <c r="H69" s="324" t="s">
        <v>3881</v>
      </c>
      <c r="I69" s="179" t="s">
        <v>11</v>
      </c>
      <c r="J69" s="179" t="s">
        <v>11</v>
      </c>
      <c r="K69" s="179" t="s">
        <v>11</v>
      </c>
      <c r="L69" s="639">
        <v>2</v>
      </c>
      <c r="M69" s="639">
        <v>2</v>
      </c>
      <c r="N69" s="272">
        <f t="shared" si="0"/>
        <v>4</v>
      </c>
      <c r="O69" s="950" t="str">
        <f t="shared" si="1"/>
        <v>BAJO</v>
      </c>
      <c r="P69" s="639">
        <v>25</v>
      </c>
      <c r="Q69" s="272">
        <f t="shared" si="2"/>
        <v>100</v>
      </c>
      <c r="R69" s="274" t="str">
        <f t="shared" si="3"/>
        <v>III</v>
      </c>
      <c r="S69" s="246" t="str">
        <f t="shared" si="4"/>
        <v>MEJORABLE</v>
      </c>
      <c r="T69" s="179" t="s">
        <v>26</v>
      </c>
      <c r="U69" s="179" t="s">
        <v>26</v>
      </c>
      <c r="V69" s="179" t="s">
        <v>175</v>
      </c>
      <c r="W69" s="15" t="s">
        <v>4067</v>
      </c>
      <c r="X69" s="183" t="s">
        <v>1213</v>
      </c>
    </row>
    <row r="70" spans="3:24" ht="195.75" customHeight="1">
      <c r="C70" s="1450"/>
      <c r="D70" s="1451"/>
      <c r="E70" s="363" t="s">
        <v>6</v>
      </c>
      <c r="F70" s="33" t="s">
        <v>180</v>
      </c>
      <c r="G70" s="197" t="s">
        <v>20</v>
      </c>
      <c r="H70" s="179" t="s">
        <v>31</v>
      </c>
      <c r="I70" s="184" t="s">
        <v>11</v>
      </c>
      <c r="J70" s="184" t="s">
        <v>11</v>
      </c>
      <c r="K70" s="184" t="s">
        <v>11</v>
      </c>
      <c r="L70" s="639">
        <v>2</v>
      </c>
      <c r="M70" s="639">
        <v>2</v>
      </c>
      <c r="N70" s="272">
        <f t="shared" si="0"/>
        <v>4</v>
      </c>
      <c r="O70" s="950" t="str">
        <f t="shared" si="1"/>
        <v>BAJO</v>
      </c>
      <c r="P70" s="639">
        <v>100</v>
      </c>
      <c r="Q70" s="272">
        <f t="shared" si="2"/>
        <v>400</v>
      </c>
      <c r="R70" s="274" t="str">
        <f t="shared" si="3"/>
        <v>II</v>
      </c>
      <c r="S70" s="246" t="str">
        <f>IF(Q70&gt;=600,"NO ACEPTABLE",IF(Q70&gt;=150,"ACEPTABLE CON CONTROL ESPECIFICO",IF(Q70&gt;=40,"MEJORABLE",IF(Q70&gt;=20,"ACEPTABLE"))))</f>
        <v>ACEPTABLE CON CONTROL ESPECIFICO</v>
      </c>
      <c r="T70" s="179" t="s">
        <v>13</v>
      </c>
      <c r="U70" s="179" t="s">
        <v>13</v>
      </c>
      <c r="V70" s="179" t="s">
        <v>13</v>
      </c>
      <c r="W70" s="179" t="s">
        <v>4046</v>
      </c>
      <c r="X70" s="183" t="s">
        <v>13</v>
      </c>
    </row>
    <row r="71" spans="3:24" ht="244.5" customHeight="1">
      <c r="C71" s="1450"/>
      <c r="D71" s="1451"/>
      <c r="E71" s="363" t="s">
        <v>157</v>
      </c>
      <c r="F71" s="197" t="s">
        <v>181</v>
      </c>
      <c r="G71" s="197" t="s">
        <v>81</v>
      </c>
      <c r="H71" s="10" t="s">
        <v>182</v>
      </c>
      <c r="I71" s="198" t="s">
        <v>11</v>
      </c>
      <c r="J71" s="198" t="s">
        <v>11</v>
      </c>
      <c r="K71" s="198" t="s">
        <v>11</v>
      </c>
      <c r="L71" s="639">
        <v>2</v>
      </c>
      <c r="M71" s="639">
        <v>2</v>
      </c>
      <c r="N71" s="272">
        <f t="shared" si="0"/>
        <v>4</v>
      </c>
      <c r="O71" s="950" t="str">
        <f t="shared" si="1"/>
        <v>BAJO</v>
      </c>
      <c r="P71" s="639">
        <v>25</v>
      </c>
      <c r="Q71" s="272">
        <f t="shared" si="2"/>
        <v>100</v>
      </c>
      <c r="R71" s="274" t="str">
        <f t="shared" si="3"/>
        <v>III</v>
      </c>
      <c r="S71" s="246" t="str">
        <f>IF(Q71&gt;=600,"NO ACEPTABLE",IF(Q71&gt;=150,"ACEPTABLE CON CONTROL ESPECIFICO",IF(Q71&gt;=40,"MEJORABLE",IF(Q71&gt;=20,"ACEPTABLE"))))</f>
        <v>MEJORABLE</v>
      </c>
      <c r="T71" s="198" t="s">
        <v>13</v>
      </c>
      <c r="U71" s="198" t="s">
        <v>13</v>
      </c>
      <c r="V71" s="198" t="s">
        <v>13</v>
      </c>
      <c r="W71" s="9" t="s">
        <v>1923</v>
      </c>
      <c r="X71" s="183" t="s">
        <v>13</v>
      </c>
    </row>
    <row r="72" spans="3:24" ht="227.25" customHeight="1" thickBot="1">
      <c r="C72" s="1477"/>
      <c r="D72" s="1478"/>
      <c r="E72" s="208" t="s">
        <v>157</v>
      </c>
      <c r="F72" s="153" t="s">
        <v>183</v>
      </c>
      <c r="G72" s="153" t="s">
        <v>81</v>
      </c>
      <c r="H72" s="266" t="s">
        <v>182</v>
      </c>
      <c r="I72" s="154" t="s">
        <v>11</v>
      </c>
      <c r="J72" s="154" t="s">
        <v>11</v>
      </c>
      <c r="K72" s="154" t="s">
        <v>11</v>
      </c>
      <c r="L72" s="953">
        <v>2</v>
      </c>
      <c r="M72" s="953">
        <v>2</v>
      </c>
      <c r="N72" s="539">
        <f t="shared" si="0"/>
        <v>4</v>
      </c>
      <c r="O72" s="957" t="str">
        <f t="shared" si="1"/>
        <v>BAJO</v>
      </c>
      <c r="P72" s="953">
        <v>25</v>
      </c>
      <c r="Q72" s="539">
        <f t="shared" si="2"/>
        <v>100</v>
      </c>
      <c r="R72" s="541" t="str">
        <f t="shared" si="3"/>
        <v>III</v>
      </c>
      <c r="S72" s="269" t="str">
        <f>IF(Q72&gt;=600,"NO ACEPTABLE",IF(Q72&gt;=150,"ACEPTABLE CON CONTROL ESPECIFICO",IF(Q72&gt;=40,"MEJORABLE",IF(Q72&gt;=20,"ACEPTABLE"))))</f>
        <v>MEJORABLE</v>
      </c>
      <c r="T72" s="154" t="s">
        <v>13</v>
      </c>
      <c r="U72" s="154" t="s">
        <v>13</v>
      </c>
      <c r="V72" s="154" t="s">
        <v>13</v>
      </c>
      <c r="W72" s="270" t="s">
        <v>1924</v>
      </c>
      <c r="X72" s="212" t="s">
        <v>13</v>
      </c>
    </row>
  </sheetData>
  <mergeCells count="25">
    <mergeCell ref="C9:C10"/>
    <mergeCell ref="D9:D10"/>
    <mergeCell ref="E9:E10"/>
    <mergeCell ref="F9:G9"/>
    <mergeCell ref="C3:C6"/>
    <mergeCell ref="D3:V4"/>
    <mergeCell ref="L9:R9"/>
    <mergeCell ref="T9:X9"/>
    <mergeCell ref="H9:H10"/>
    <mergeCell ref="I9:K9"/>
    <mergeCell ref="X3:X6"/>
    <mergeCell ref="D5:V6"/>
    <mergeCell ref="U7:V7"/>
    <mergeCell ref="C8:D8"/>
    <mergeCell ref="E8:X8"/>
    <mergeCell ref="C29:C35"/>
    <mergeCell ref="D29:D35"/>
    <mergeCell ref="E29:E35"/>
    <mergeCell ref="C36:D55"/>
    <mergeCell ref="C56:D72"/>
    <mergeCell ref="C11:C28"/>
    <mergeCell ref="D11:D22"/>
    <mergeCell ref="E11:E22"/>
    <mergeCell ref="D23:D28"/>
    <mergeCell ref="E24:E28"/>
  </mergeCells>
  <conditionalFormatting sqref="S12:S52 S54:S72">
    <cfRule type="containsText" dxfId="1265" priority="19" stopIfTrue="1" operator="containsText" text="MEJORABLE">
      <formula>NOT(ISERROR(SEARCH("MEJORABLE",S12)))</formula>
    </cfRule>
    <cfRule type="containsText" dxfId="1264" priority="20" stopIfTrue="1" operator="containsText" text="ACEPTABLE CON CONTROL ESPECIFICO">
      <formula>NOT(ISERROR(SEARCH("ACEPTABLE CON CONTROL ESPECIFICO",S12)))</formula>
    </cfRule>
    <cfRule type="containsText" dxfId="1263" priority="21" stopIfTrue="1" operator="containsText" text="NO ACEPTABLE">
      <formula>NOT(ISERROR(SEARCH("NO ACEPTABLE",S12)))</formula>
    </cfRule>
  </conditionalFormatting>
  <conditionalFormatting sqref="S53">
    <cfRule type="containsText" dxfId="1262" priority="7" stopIfTrue="1" operator="containsText" text="MEJORABLE">
      <formula>NOT(ISERROR(SEARCH("MEJORABLE",S53)))</formula>
    </cfRule>
    <cfRule type="containsText" dxfId="1261" priority="8" stopIfTrue="1" operator="containsText" text="ACEPTABLE CON CONTROL ESPECIFICO">
      <formula>NOT(ISERROR(SEARCH("ACEPTABLE CON CONTROL ESPECIFICO",S53)))</formula>
    </cfRule>
    <cfRule type="containsText" dxfId="1260" priority="9" stopIfTrue="1" operator="containsText" text="NO ACEPTABLE">
      <formula>NOT(ISERROR(SEARCH("NO ACEPTABLE",S53)))</formula>
    </cfRule>
  </conditionalFormatting>
  <conditionalFormatting sqref="S11">
    <cfRule type="containsText" dxfId="1259" priority="1" stopIfTrue="1" operator="containsText" text="MEJORABLE">
      <formula>NOT(ISERROR(SEARCH("MEJORABLE",S11)))</formula>
    </cfRule>
    <cfRule type="containsText" dxfId="1258" priority="2" stopIfTrue="1" operator="containsText" text="ACEPTABLE CON CONTROL ESPECIFICO">
      <formula>NOT(ISERROR(SEARCH("ACEPTABLE CON CONTROL ESPECIFICO",S11)))</formula>
    </cfRule>
    <cfRule type="containsText" dxfId="1257" priority="3" stopIfTrue="1" operator="containsText" text="NO ACEPTABLE">
      <formula>NOT(ISERROR(SEARCH("NO ACEPTABLE",S11)))</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C00-000000000000}">
          <x14:formula1>
            <xm:f>'G. NIVEL DE CONSECUENCIA'!$D$10:$D$13</xm:f>
          </x14:formula1>
          <xm:sqref>P11:P72</xm:sqref>
        </x14:dataValidation>
        <x14:dataValidation type="list" allowBlank="1" showInputMessage="1" showErrorMessage="1" promptTitle="NE" prompt="4 = Continua_x000a_3 = Frecuente_x000a_2 = Ocasional_x000a_1 = Esporádica" xr:uid="{00000000-0002-0000-3C00-000001000000}">
          <x14:formula1>
            <xm:f>'D. NIVEL DE EXPOSICIÓN'!$D$8:$D$15</xm:f>
          </x14:formula1>
          <xm:sqref>M11:M72</xm:sqref>
        </x14:dataValidation>
        <x14:dataValidation type="list" allowBlank="1" showInputMessage="1" showErrorMessage="1" prompt="10 = Muy Alto_x000a_6 = Alto_x000a_2 = Medio_x000a_0 = Bajo" xr:uid="{00000000-0002-0000-3C00-000002000000}">
          <x14:formula1>
            <xm:f>'C. NIVEL DE DEFICIENCIA'!$C$8:$C$17</xm:f>
          </x14:formula1>
          <xm:sqref>L11:L72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90"/>
  <dimension ref="C2:X77"/>
  <sheetViews>
    <sheetView view="pageBreakPreview" zoomScale="40" zoomScaleNormal="10" zoomScaleSheetLayoutView="40" workbookViewId="0">
      <selection activeCell="H11" sqref="H11"/>
    </sheetView>
  </sheetViews>
  <sheetFormatPr baseColWidth="10" defaultColWidth="11.44140625" defaultRowHeight="14.4"/>
  <cols>
    <col min="1" max="2" width="11.44140625" style="169"/>
    <col min="3" max="3" width="38" style="169" customWidth="1"/>
    <col min="4" max="5" width="33.6640625" style="169" customWidth="1"/>
    <col min="6" max="6" width="42.33203125" style="169" customWidth="1"/>
    <col min="7" max="7" width="37.44140625" style="169" customWidth="1"/>
    <col min="8" max="10" width="33.6640625" style="169" customWidth="1"/>
    <col min="11" max="11" width="41.109375" style="169" customWidth="1"/>
    <col min="12" max="18" width="33.6640625" style="169" customWidth="1"/>
    <col min="19" max="19" width="46.6640625" style="169" customWidth="1"/>
    <col min="20" max="20" width="33.6640625" style="169" customWidth="1"/>
    <col min="21" max="21" width="35.33203125" style="169" customWidth="1"/>
    <col min="22" max="22" width="33.6640625" style="169" customWidth="1"/>
    <col min="23" max="23" width="85.109375" style="169" customWidth="1"/>
    <col min="24" max="24" width="33.6640625" style="169" customWidth="1"/>
    <col min="25" max="16384" width="11.44140625" style="169"/>
  </cols>
  <sheetData>
    <row r="2" spans="3:24" ht="36.6" customHeight="1" thickBot="1"/>
    <row r="3" spans="3:24" ht="27">
      <c r="C3" s="1413"/>
      <c r="D3" s="1416" t="s">
        <v>1164</v>
      </c>
      <c r="E3" s="1417"/>
      <c r="F3" s="1417"/>
      <c r="G3" s="1417"/>
      <c r="H3" s="1417"/>
      <c r="I3" s="1417"/>
      <c r="J3" s="1417"/>
      <c r="K3" s="1417"/>
      <c r="L3" s="1417"/>
      <c r="M3" s="1417"/>
      <c r="N3" s="1417"/>
      <c r="O3" s="1417"/>
      <c r="P3" s="1417"/>
      <c r="Q3" s="1417"/>
      <c r="R3" s="1417"/>
      <c r="S3" s="1417"/>
      <c r="T3" s="1417"/>
      <c r="U3" s="1417"/>
      <c r="V3" s="1417"/>
      <c r="W3" s="1" t="s">
        <v>2479</v>
      </c>
      <c r="X3" s="1419"/>
    </row>
    <row r="4" spans="3:24" ht="27">
      <c r="C4" s="1414"/>
      <c r="D4" s="1418"/>
      <c r="E4" s="1418"/>
      <c r="F4" s="1418"/>
      <c r="G4" s="1418"/>
      <c r="H4" s="1418"/>
      <c r="I4" s="1418"/>
      <c r="J4" s="1418"/>
      <c r="K4" s="1418"/>
      <c r="L4" s="1418"/>
      <c r="M4" s="1418"/>
      <c r="N4" s="1418"/>
      <c r="O4" s="1418"/>
      <c r="P4" s="1418"/>
      <c r="Q4" s="1418"/>
      <c r="R4" s="1418"/>
      <c r="S4" s="1418"/>
      <c r="T4" s="1418"/>
      <c r="U4" s="1418"/>
      <c r="V4" s="1418"/>
      <c r="W4" s="322" t="s">
        <v>1876</v>
      </c>
      <c r="X4" s="1420"/>
    </row>
    <row r="5" spans="3:24" ht="27">
      <c r="C5" s="1414"/>
      <c r="D5" s="1494" t="s">
        <v>4346</v>
      </c>
      <c r="E5" s="1494"/>
      <c r="F5" s="1494"/>
      <c r="G5" s="1494"/>
      <c r="H5" s="1494"/>
      <c r="I5" s="1494"/>
      <c r="J5" s="1494"/>
      <c r="K5" s="1494"/>
      <c r="L5" s="1494"/>
      <c r="M5" s="1494"/>
      <c r="N5" s="1494"/>
      <c r="O5" s="1494"/>
      <c r="P5" s="1494"/>
      <c r="Q5" s="1494"/>
      <c r="R5" s="1494"/>
      <c r="S5" s="1494"/>
      <c r="T5" s="1494"/>
      <c r="U5" s="1494"/>
      <c r="V5" s="1494"/>
      <c r="W5" s="322" t="s">
        <v>1875</v>
      </c>
      <c r="X5" s="1420"/>
    </row>
    <row r="6" spans="3:24" ht="27">
      <c r="C6" s="1414"/>
      <c r="D6" s="1494"/>
      <c r="E6" s="1494"/>
      <c r="F6" s="1494"/>
      <c r="G6" s="1494"/>
      <c r="H6" s="1494"/>
      <c r="I6" s="1494"/>
      <c r="J6" s="1494"/>
      <c r="K6" s="1494"/>
      <c r="L6" s="1494"/>
      <c r="M6" s="1494"/>
      <c r="N6" s="1494"/>
      <c r="O6" s="1494"/>
      <c r="P6" s="1494"/>
      <c r="Q6" s="1494"/>
      <c r="R6" s="1494"/>
      <c r="S6" s="1494"/>
      <c r="T6" s="1494"/>
      <c r="U6" s="1494"/>
      <c r="V6" s="1494"/>
      <c r="W6" s="859" t="s">
        <v>2</v>
      </c>
      <c r="X6" s="1420"/>
    </row>
    <row r="7" spans="3:24" ht="75" customHeight="1">
      <c r="C7" s="251" t="s">
        <v>3</v>
      </c>
      <c r="D7" s="205">
        <v>43518</v>
      </c>
      <c r="E7" s="205">
        <v>43533</v>
      </c>
      <c r="F7" s="205">
        <v>43710</v>
      </c>
      <c r="G7" s="205">
        <v>43719</v>
      </c>
      <c r="H7" s="205">
        <v>43732</v>
      </c>
      <c r="I7" s="205">
        <v>43768</v>
      </c>
      <c r="J7" s="205">
        <v>44034</v>
      </c>
      <c r="K7" s="205">
        <v>44295</v>
      </c>
      <c r="L7" s="205">
        <v>44708</v>
      </c>
      <c r="M7" s="205">
        <v>45114</v>
      </c>
      <c r="N7" s="205">
        <v>45468</v>
      </c>
      <c r="O7" s="190"/>
      <c r="P7" s="190"/>
      <c r="Q7" s="190"/>
      <c r="R7" s="190"/>
      <c r="S7" s="187"/>
      <c r="T7" s="249"/>
      <c r="U7" s="1405"/>
      <c r="V7" s="1405"/>
      <c r="W7" s="1406"/>
      <c r="X7" s="1407"/>
    </row>
    <row r="8" spans="3:24" ht="45">
      <c r="C8" s="1408" t="s">
        <v>128</v>
      </c>
      <c r="D8" s="1409"/>
      <c r="E8" s="1487" t="s">
        <v>2213</v>
      </c>
      <c r="F8" s="1487"/>
      <c r="G8" s="1487"/>
      <c r="H8" s="1487"/>
      <c r="I8" s="1487"/>
      <c r="J8" s="1487"/>
      <c r="K8" s="1487"/>
      <c r="L8" s="1487"/>
      <c r="M8" s="1487"/>
      <c r="N8" s="1487"/>
      <c r="O8" s="1487"/>
      <c r="P8" s="1487"/>
      <c r="Q8" s="1487"/>
      <c r="R8" s="1487"/>
      <c r="S8" s="1487"/>
      <c r="T8" s="1487"/>
      <c r="U8" s="1487"/>
      <c r="V8" s="1487"/>
      <c r="W8" s="1487"/>
      <c r="X8" s="1488"/>
    </row>
    <row r="9" spans="3:24" ht="19.2">
      <c r="C9" s="1489" t="s">
        <v>65</v>
      </c>
      <c r="D9" s="1433" t="s">
        <v>66</v>
      </c>
      <c r="E9" s="1433" t="s">
        <v>67</v>
      </c>
      <c r="F9" s="1433" t="s">
        <v>4</v>
      </c>
      <c r="G9" s="1433"/>
      <c r="H9" s="1429" t="s">
        <v>68</v>
      </c>
      <c r="I9" s="1429" t="s">
        <v>5</v>
      </c>
      <c r="J9" s="1429"/>
      <c r="K9" s="1429"/>
      <c r="L9" s="1428" t="s">
        <v>1166</v>
      </c>
      <c r="M9" s="1428"/>
      <c r="N9" s="1428"/>
      <c r="O9" s="1428"/>
      <c r="P9" s="1428"/>
      <c r="Q9" s="1428"/>
      <c r="R9" s="1428"/>
      <c r="S9" s="247" t="s">
        <v>1167</v>
      </c>
      <c r="T9" s="1429" t="s">
        <v>132</v>
      </c>
      <c r="U9" s="1429"/>
      <c r="V9" s="1429"/>
      <c r="W9" s="1429"/>
      <c r="X9" s="1430"/>
    </row>
    <row r="10" spans="3:24" ht="57.6">
      <c r="C10" s="1489"/>
      <c r="D10" s="1490"/>
      <c r="E10" s="1490"/>
      <c r="F10" s="558" t="s">
        <v>812</v>
      </c>
      <c r="G10" s="558" t="s">
        <v>813</v>
      </c>
      <c r="H10" s="1429"/>
      <c r="I10" s="247" t="s">
        <v>69</v>
      </c>
      <c r="J10" s="247" t="s">
        <v>70</v>
      </c>
      <c r="K10" s="247" t="s">
        <v>71</v>
      </c>
      <c r="L10" s="247" t="s">
        <v>72</v>
      </c>
      <c r="M10" s="247" t="s">
        <v>644</v>
      </c>
      <c r="N10" s="247" t="s">
        <v>73</v>
      </c>
      <c r="O10" s="247" t="s">
        <v>1168</v>
      </c>
      <c r="P10" s="247" t="s">
        <v>74</v>
      </c>
      <c r="Q10" s="247" t="s">
        <v>814</v>
      </c>
      <c r="R10" s="247" t="s">
        <v>650</v>
      </c>
      <c r="S10" s="247" t="s">
        <v>75</v>
      </c>
      <c r="T10" s="247" t="s">
        <v>653</v>
      </c>
      <c r="U10" s="247" t="s">
        <v>655</v>
      </c>
      <c r="V10" s="247" t="s">
        <v>76</v>
      </c>
      <c r="W10" s="247" t="s">
        <v>1162</v>
      </c>
      <c r="X10" s="515" t="s">
        <v>1163</v>
      </c>
    </row>
    <row r="11" spans="3:24" ht="162">
      <c r="C11" s="1491" t="s">
        <v>279</v>
      </c>
      <c r="D11" s="1492" t="s">
        <v>4032</v>
      </c>
      <c r="E11" s="1440" t="s">
        <v>6</v>
      </c>
      <c r="F11" s="11" t="s">
        <v>431</v>
      </c>
      <c r="G11" s="197" t="s">
        <v>8</v>
      </c>
      <c r="H11" s="194" t="s">
        <v>368</v>
      </c>
      <c r="I11" s="198" t="s">
        <v>10</v>
      </c>
      <c r="J11" s="198" t="s">
        <v>432</v>
      </c>
      <c r="K11" s="198" t="s">
        <v>369</v>
      </c>
      <c r="L11" s="472">
        <v>2</v>
      </c>
      <c r="M11" s="472">
        <v>4</v>
      </c>
      <c r="N11" s="639">
        <f>+L11*M11</f>
        <v>8</v>
      </c>
      <c r="O11" s="950" t="str">
        <f>IF(N11&gt;=24,"MUY ALTO",IF(N11&gt;=10,"ALTO",IF(N11&gt;=6,"MEDIO","BAJO")))</f>
        <v>MEDIO</v>
      </c>
      <c r="P11" s="639">
        <v>25</v>
      </c>
      <c r="Q11" s="639">
        <f>+N11*P11</f>
        <v>200</v>
      </c>
      <c r="R11" s="674" t="str">
        <f>IF(Q11&gt;=600,"I",IF(Q11&gt;=150,"II",IF(Q11&gt;=40,"III",IF(Q11&gt;=20,"IV"))))</f>
        <v>II</v>
      </c>
      <c r="S11" s="246" t="str">
        <f>IF(Q11&gt;=600,"NO ACEPTABLE",IF(Q11&gt;=150,"ACEPTABLE CON CONTROL ESPECIFICO",IF(Q11&gt;=40,"MEJORABLE",IF(Q11&gt;=20,"ACEPTABLE"))))</f>
        <v>ACEPTABLE CON CONTROL ESPECIFICO</v>
      </c>
      <c r="T11" s="198" t="s">
        <v>13</v>
      </c>
      <c r="U11" s="198" t="s">
        <v>14</v>
      </c>
      <c r="V11" s="198" t="s">
        <v>14</v>
      </c>
      <c r="W11" s="9" t="s">
        <v>1877</v>
      </c>
      <c r="X11" s="203" t="s">
        <v>13</v>
      </c>
    </row>
    <row r="12" spans="3:24" ht="162">
      <c r="C12" s="1491"/>
      <c r="D12" s="1492"/>
      <c r="E12" s="1440"/>
      <c r="F12" s="10" t="s">
        <v>433</v>
      </c>
      <c r="G12" s="197" t="s">
        <v>8</v>
      </c>
      <c r="H12" s="201" t="s">
        <v>434</v>
      </c>
      <c r="I12" s="198" t="s">
        <v>10</v>
      </c>
      <c r="J12" s="198" t="s">
        <v>11</v>
      </c>
      <c r="K12" s="198" t="s">
        <v>369</v>
      </c>
      <c r="L12" s="472">
        <v>2</v>
      </c>
      <c r="M12" s="472">
        <v>4</v>
      </c>
      <c r="N12" s="272">
        <f t="shared" ref="N12:N76" si="0">+L12*M12</f>
        <v>8</v>
      </c>
      <c r="O12" s="950" t="str">
        <f t="shared" ref="O12:O75" si="1">IF(N12&gt;=24,"MUY ALTO",IF(N12&gt;=10,"ALTO",IF(N12&gt;=6,"MEDIO","BAJO")))</f>
        <v>MEDIO</v>
      </c>
      <c r="P12" s="639">
        <v>25</v>
      </c>
      <c r="Q12" s="272">
        <f t="shared" ref="Q12:Q76" si="2">+N12*P12</f>
        <v>200</v>
      </c>
      <c r="R12" s="274" t="str">
        <f t="shared" ref="R12:R76" si="3">IF(Q12&gt;=600,"I",IF(Q12&gt;=150,"II",IF(Q12&gt;=40,"III",IF(Q12&gt;=20,"IV"))))</f>
        <v>II</v>
      </c>
      <c r="S12" s="246" t="str">
        <f>IF(Q12&gt;=600,"NO ACEPTABLE",IF(Q12&gt;=150,"ACEPTABLE CON CONTROL ESPECIFICO",IF(Q12&gt;=40,"MEJORABLE",IF(Q12&gt;=20,"ACEPTABLE"))))</f>
        <v>ACEPTABLE CON CONTROL ESPECIFICO</v>
      </c>
      <c r="T12" s="198" t="s">
        <v>14</v>
      </c>
      <c r="U12" s="198" t="s">
        <v>14</v>
      </c>
      <c r="V12" s="198" t="s">
        <v>14</v>
      </c>
      <c r="W12" s="9" t="s">
        <v>3941</v>
      </c>
      <c r="X12" s="202" t="s">
        <v>13</v>
      </c>
    </row>
    <row r="13" spans="3:24" ht="162">
      <c r="C13" s="1491"/>
      <c r="D13" s="1492"/>
      <c r="E13" s="1440"/>
      <c r="F13" s="10" t="s">
        <v>435</v>
      </c>
      <c r="G13" s="197" t="s">
        <v>8</v>
      </c>
      <c r="H13" s="201" t="s">
        <v>434</v>
      </c>
      <c r="I13" s="198" t="s">
        <v>436</v>
      </c>
      <c r="J13" s="198" t="s">
        <v>10</v>
      </c>
      <c r="K13" s="198" t="s">
        <v>369</v>
      </c>
      <c r="L13" s="472">
        <v>2</v>
      </c>
      <c r="M13" s="472">
        <v>4</v>
      </c>
      <c r="N13" s="272">
        <f t="shared" si="0"/>
        <v>8</v>
      </c>
      <c r="O13" s="950" t="str">
        <f t="shared" si="1"/>
        <v>MEDIO</v>
      </c>
      <c r="P13" s="639">
        <v>25</v>
      </c>
      <c r="Q13" s="272">
        <f t="shared" si="2"/>
        <v>200</v>
      </c>
      <c r="R13" s="274" t="str">
        <f t="shared" si="3"/>
        <v>II</v>
      </c>
      <c r="S13" s="246" t="str">
        <f>IF(Q13&gt;=600,"NO ACEPTABLE",IF(Q13&gt;=150,"ACEPTABLE CON CONTROL ESPECIFICO",IF(Q13&gt;=40,"MEJORABLE",IF(Q13&gt;=20,"ACEPTABLE"))))</f>
        <v>ACEPTABLE CON CONTROL ESPECIFICO</v>
      </c>
      <c r="T13" s="198" t="s">
        <v>437</v>
      </c>
      <c r="U13" s="198" t="s">
        <v>438</v>
      </c>
      <c r="V13" s="198" t="s">
        <v>13</v>
      </c>
      <c r="W13" s="9" t="s">
        <v>1878</v>
      </c>
      <c r="X13" s="203" t="s">
        <v>13</v>
      </c>
    </row>
    <row r="14" spans="3:24" ht="162">
      <c r="C14" s="1491"/>
      <c r="D14" s="1492"/>
      <c r="E14" s="1440"/>
      <c r="F14" s="10" t="s">
        <v>452</v>
      </c>
      <c r="G14" s="197" t="s">
        <v>8</v>
      </c>
      <c r="H14" s="201" t="s">
        <v>434</v>
      </c>
      <c r="I14" s="198" t="s">
        <v>10</v>
      </c>
      <c r="J14" s="198" t="s">
        <v>11</v>
      </c>
      <c r="K14" s="198" t="s">
        <v>369</v>
      </c>
      <c r="L14" s="472">
        <v>2</v>
      </c>
      <c r="M14" s="472">
        <v>4</v>
      </c>
      <c r="N14" s="272">
        <f>+L14*M14</f>
        <v>8</v>
      </c>
      <c r="O14" s="950" t="str">
        <f t="shared" si="1"/>
        <v>MEDIO</v>
      </c>
      <c r="P14" s="639">
        <v>25</v>
      </c>
      <c r="Q14" s="272">
        <f>+N14*P14</f>
        <v>200</v>
      </c>
      <c r="R14" s="274" t="str">
        <f>IF(Q14&gt;=600,"I",IF(Q14&gt;=150,"II",IF(Q14&gt;=40,"III",IF(Q14&gt;=20,"IV"))))</f>
        <v>II</v>
      </c>
      <c r="S14" s="246" t="str">
        <f>IF(Q14&gt;=600,"NO ACEPTABLE",IF(Q14&gt;=150,"ACEPTABLE CON CONTROL ESPECIFICO",IF(Q14&gt;=40,"MEJORABLE",IF(Q14&gt;=20,"ACEPTABLE"))))</f>
        <v>ACEPTABLE CON CONTROL ESPECIFICO</v>
      </c>
      <c r="T14" s="198" t="s">
        <v>14</v>
      </c>
      <c r="U14" s="198" t="s">
        <v>14</v>
      </c>
      <c r="V14" s="198" t="s">
        <v>14</v>
      </c>
      <c r="W14" s="9" t="s">
        <v>3942</v>
      </c>
      <c r="X14" s="202" t="s">
        <v>13</v>
      </c>
    </row>
    <row r="15" spans="3:24" ht="162">
      <c r="C15" s="1491"/>
      <c r="D15" s="1492"/>
      <c r="E15" s="1440"/>
      <c r="F15" s="10" t="s">
        <v>454</v>
      </c>
      <c r="G15" s="197" t="s">
        <v>8</v>
      </c>
      <c r="H15" s="201" t="s">
        <v>453</v>
      </c>
      <c r="I15" s="198" t="s">
        <v>11</v>
      </c>
      <c r="J15" s="198" t="s">
        <v>455</v>
      </c>
      <c r="K15" s="198" t="s">
        <v>369</v>
      </c>
      <c r="L15" s="472">
        <v>2</v>
      </c>
      <c r="M15" s="472">
        <v>4</v>
      </c>
      <c r="N15" s="272">
        <f>+L15*M15</f>
        <v>8</v>
      </c>
      <c r="O15" s="950" t="str">
        <f t="shared" si="1"/>
        <v>MEDIO</v>
      </c>
      <c r="P15" s="639">
        <v>25</v>
      </c>
      <c r="Q15" s="272">
        <f>+N15*P15</f>
        <v>200</v>
      </c>
      <c r="R15" s="274" t="str">
        <f>IF(Q15&gt;=600,"I",IF(Q15&gt;=150,"II",IF(Q15&gt;=40,"III",IF(Q15&gt;=20,"IV"))))</f>
        <v>II</v>
      </c>
      <c r="S15" s="246" t="str">
        <f>IF(Q15&gt;=600,"NO ACEPTABLE",IF(Q15&gt;=150,"ACEPTABLE CON CONTROL ESPECIFICO",IF(Q15&gt;=40,"MEJORABLE",IF(Q15&gt;=20,"ACEPTABLE"))))</f>
        <v>ACEPTABLE CON CONTROL ESPECIFICO</v>
      </c>
      <c r="T15" s="198" t="s">
        <v>14</v>
      </c>
      <c r="U15" s="198" t="s">
        <v>456</v>
      </c>
      <c r="V15" s="198" t="s">
        <v>14</v>
      </c>
      <c r="W15" s="9" t="s">
        <v>4039</v>
      </c>
      <c r="X15" s="203" t="s">
        <v>13</v>
      </c>
    </row>
    <row r="16" spans="3:24" ht="162">
      <c r="C16" s="1491"/>
      <c r="D16" s="1492"/>
      <c r="E16" s="1440"/>
      <c r="F16" s="10" t="s">
        <v>380</v>
      </c>
      <c r="G16" s="197" t="s">
        <v>17</v>
      </c>
      <c r="H16" s="201" t="s">
        <v>18</v>
      </c>
      <c r="I16" s="198" t="s">
        <v>45</v>
      </c>
      <c r="J16" s="198" t="s">
        <v>44</v>
      </c>
      <c r="K16" s="198" t="s">
        <v>11</v>
      </c>
      <c r="L16" s="472">
        <v>2</v>
      </c>
      <c r="M16" s="472">
        <v>2</v>
      </c>
      <c r="N16" s="272">
        <f t="shared" si="0"/>
        <v>4</v>
      </c>
      <c r="O16" s="950" t="str">
        <f t="shared" si="1"/>
        <v>BAJO</v>
      </c>
      <c r="P16" s="639">
        <v>25</v>
      </c>
      <c r="Q16" s="272">
        <f t="shared" si="2"/>
        <v>100</v>
      </c>
      <c r="R16" s="274" t="str">
        <f t="shared" si="3"/>
        <v>III</v>
      </c>
      <c r="S16" s="246" t="str">
        <f t="shared" ref="S16:S73" si="4">IF(Q16&gt;=600,"NO ACEPTABLE",IF(Q16&gt;=150,"ACEPTABLE CON CONTROL ESPECIFICO",IF(Q16&gt;=40,"MEJORABLE",IF(Q16&gt;=20,"ACEPTABLE"))))</f>
        <v>MEJORABLE</v>
      </c>
      <c r="T16" s="65" t="s">
        <v>13</v>
      </c>
      <c r="U16" s="198" t="s">
        <v>14</v>
      </c>
      <c r="V16" s="195" t="s">
        <v>14</v>
      </c>
      <c r="W16" s="9" t="s">
        <v>1879</v>
      </c>
      <c r="X16" s="202" t="s">
        <v>13</v>
      </c>
    </row>
    <row r="17" spans="3:24" ht="108">
      <c r="C17" s="1491"/>
      <c r="D17" s="1492"/>
      <c r="E17" s="1440"/>
      <c r="F17" s="64" t="s">
        <v>439</v>
      </c>
      <c r="G17" s="197" t="s">
        <v>20</v>
      </c>
      <c r="H17" s="199" t="s">
        <v>440</v>
      </c>
      <c r="I17" s="196" t="s">
        <v>11</v>
      </c>
      <c r="J17" s="196" t="s">
        <v>11</v>
      </c>
      <c r="K17" s="196" t="s">
        <v>11</v>
      </c>
      <c r="L17" s="472">
        <v>2</v>
      </c>
      <c r="M17" s="472">
        <v>2</v>
      </c>
      <c r="N17" s="272">
        <f t="shared" si="0"/>
        <v>4</v>
      </c>
      <c r="O17" s="950" t="str">
        <f t="shared" si="1"/>
        <v>BAJO</v>
      </c>
      <c r="P17" s="639">
        <v>25</v>
      </c>
      <c r="Q17" s="272">
        <f t="shared" si="2"/>
        <v>100</v>
      </c>
      <c r="R17" s="274" t="str">
        <f t="shared" si="3"/>
        <v>III</v>
      </c>
      <c r="S17" s="246" t="str">
        <f t="shared" si="4"/>
        <v>MEJORABLE</v>
      </c>
      <c r="T17" s="198" t="s">
        <v>441</v>
      </c>
      <c r="U17" s="198" t="s">
        <v>14</v>
      </c>
      <c r="V17" s="198" t="s">
        <v>442</v>
      </c>
      <c r="W17" s="201" t="s">
        <v>1880</v>
      </c>
      <c r="X17" s="203" t="s">
        <v>13</v>
      </c>
    </row>
    <row r="18" spans="3:24" ht="108">
      <c r="C18" s="1491"/>
      <c r="D18" s="1492"/>
      <c r="E18" s="1440"/>
      <c r="F18" s="64" t="s">
        <v>443</v>
      </c>
      <c r="G18" s="197" t="s">
        <v>20</v>
      </c>
      <c r="H18" s="199" t="s">
        <v>444</v>
      </c>
      <c r="I18" s="196" t="s">
        <v>11</v>
      </c>
      <c r="J18" s="196" t="s">
        <v>11</v>
      </c>
      <c r="K18" s="196" t="s">
        <v>11</v>
      </c>
      <c r="L18" s="472">
        <v>2</v>
      </c>
      <c r="M18" s="472">
        <v>2</v>
      </c>
      <c r="N18" s="272">
        <f t="shared" si="0"/>
        <v>4</v>
      </c>
      <c r="O18" s="950" t="str">
        <f t="shared" si="1"/>
        <v>BAJO</v>
      </c>
      <c r="P18" s="639">
        <v>25</v>
      </c>
      <c r="Q18" s="272">
        <f t="shared" si="2"/>
        <v>100</v>
      </c>
      <c r="R18" s="274" t="str">
        <f t="shared" si="3"/>
        <v>III</v>
      </c>
      <c r="S18" s="246" t="str">
        <f t="shared" si="4"/>
        <v>MEJORABLE</v>
      </c>
      <c r="T18" s="198" t="s">
        <v>437</v>
      </c>
      <c r="U18" s="198" t="s">
        <v>437</v>
      </c>
      <c r="V18" s="198" t="s">
        <v>1326</v>
      </c>
      <c r="W18" s="198" t="s">
        <v>1881</v>
      </c>
      <c r="X18" s="203" t="s">
        <v>13</v>
      </c>
    </row>
    <row r="19" spans="3:24" ht="324">
      <c r="C19" s="1491"/>
      <c r="D19" s="1492"/>
      <c r="E19" s="1440"/>
      <c r="F19" s="192" t="s">
        <v>445</v>
      </c>
      <c r="G19" s="197" t="s">
        <v>20</v>
      </c>
      <c r="H19" s="201" t="s">
        <v>387</v>
      </c>
      <c r="I19" s="198" t="s">
        <v>446</v>
      </c>
      <c r="J19" s="198" t="s">
        <v>11</v>
      </c>
      <c r="K19" s="198" t="s">
        <v>1327</v>
      </c>
      <c r="L19" s="472">
        <v>2</v>
      </c>
      <c r="M19" s="472">
        <v>2</v>
      </c>
      <c r="N19" s="272">
        <f t="shared" si="0"/>
        <v>4</v>
      </c>
      <c r="O19" s="950" t="str">
        <f t="shared" si="1"/>
        <v>BAJO</v>
      </c>
      <c r="P19" s="639">
        <v>25</v>
      </c>
      <c r="Q19" s="272">
        <f t="shared" si="2"/>
        <v>100</v>
      </c>
      <c r="R19" s="274" t="str">
        <f t="shared" si="3"/>
        <v>III</v>
      </c>
      <c r="S19" s="246" t="str">
        <f t="shared" si="4"/>
        <v>MEJORABLE</v>
      </c>
      <c r="T19" s="198" t="s">
        <v>14</v>
      </c>
      <c r="U19" s="198" t="s">
        <v>14</v>
      </c>
      <c r="V19" s="198" t="s">
        <v>14</v>
      </c>
      <c r="W19" s="9" t="s">
        <v>1882</v>
      </c>
      <c r="X19" s="203" t="s">
        <v>13</v>
      </c>
    </row>
    <row r="20" spans="3:24" ht="162">
      <c r="C20" s="1491"/>
      <c r="D20" s="1492"/>
      <c r="E20" s="1440"/>
      <c r="F20" s="64" t="s">
        <v>443</v>
      </c>
      <c r="G20" s="197" t="s">
        <v>20</v>
      </c>
      <c r="H20" s="199" t="s">
        <v>444</v>
      </c>
      <c r="I20" s="196" t="s">
        <v>11</v>
      </c>
      <c r="J20" s="196" t="s">
        <v>11</v>
      </c>
      <c r="K20" s="196" t="s">
        <v>11</v>
      </c>
      <c r="L20" s="472">
        <v>2</v>
      </c>
      <c r="M20" s="472">
        <v>2</v>
      </c>
      <c r="N20" s="272">
        <f t="shared" si="0"/>
        <v>4</v>
      </c>
      <c r="O20" s="950" t="str">
        <f t="shared" si="1"/>
        <v>BAJO</v>
      </c>
      <c r="P20" s="639">
        <v>25</v>
      </c>
      <c r="Q20" s="272">
        <f t="shared" si="2"/>
        <v>100</v>
      </c>
      <c r="R20" s="274" t="str">
        <f t="shared" si="3"/>
        <v>III</v>
      </c>
      <c r="S20" s="246" t="str">
        <f t="shared" si="4"/>
        <v>MEJORABLE</v>
      </c>
      <c r="T20" s="198" t="s">
        <v>437</v>
      </c>
      <c r="U20" s="198" t="s">
        <v>437</v>
      </c>
      <c r="V20" s="198" t="s">
        <v>1326</v>
      </c>
      <c r="W20" s="198" t="s">
        <v>1883</v>
      </c>
      <c r="X20" s="203" t="s">
        <v>13</v>
      </c>
    </row>
    <row r="21" spans="3:24" ht="108">
      <c r="C21" s="1491"/>
      <c r="D21" s="1492"/>
      <c r="E21" s="1440"/>
      <c r="F21" s="64" t="s">
        <v>448</v>
      </c>
      <c r="G21" s="197" t="s">
        <v>20</v>
      </c>
      <c r="H21" s="199" t="s">
        <v>449</v>
      </c>
      <c r="I21" s="196" t="s">
        <v>11</v>
      </c>
      <c r="J21" s="196" t="s">
        <v>11</v>
      </c>
      <c r="K21" s="196" t="s">
        <v>11</v>
      </c>
      <c r="L21" s="472">
        <v>2</v>
      </c>
      <c r="M21" s="472">
        <v>2</v>
      </c>
      <c r="N21" s="272">
        <f t="shared" si="0"/>
        <v>4</v>
      </c>
      <c r="O21" s="950" t="str">
        <f t="shared" si="1"/>
        <v>BAJO</v>
      </c>
      <c r="P21" s="639">
        <v>25</v>
      </c>
      <c r="Q21" s="272">
        <f t="shared" si="2"/>
        <v>100</v>
      </c>
      <c r="R21" s="274" t="str">
        <f t="shared" si="3"/>
        <v>III</v>
      </c>
      <c r="S21" s="246" t="str">
        <f t="shared" si="4"/>
        <v>MEJORABLE</v>
      </c>
      <c r="T21" s="198" t="s">
        <v>13</v>
      </c>
      <c r="U21" s="198" t="s">
        <v>450</v>
      </c>
      <c r="V21" s="198" t="s">
        <v>451</v>
      </c>
      <c r="W21" s="198" t="s">
        <v>1884</v>
      </c>
      <c r="X21" s="203" t="s">
        <v>14</v>
      </c>
    </row>
    <row r="22" spans="3:24" ht="91.2">
      <c r="C22" s="1491"/>
      <c r="D22" s="1492"/>
      <c r="E22" s="1440"/>
      <c r="F22" s="188" t="s">
        <v>457</v>
      </c>
      <c r="G22" s="197" t="s">
        <v>20</v>
      </c>
      <c r="H22" s="179" t="s">
        <v>326</v>
      </c>
      <c r="I22" s="5" t="s">
        <v>11</v>
      </c>
      <c r="J22" s="5" t="s">
        <v>1328</v>
      </c>
      <c r="K22" s="5" t="s">
        <v>1329</v>
      </c>
      <c r="L22" s="472">
        <v>2</v>
      </c>
      <c r="M22" s="472">
        <v>2</v>
      </c>
      <c r="N22" s="272">
        <f t="shared" si="0"/>
        <v>4</v>
      </c>
      <c r="O22" s="950" t="str">
        <f t="shared" si="1"/>
        <v>BAJO</v>
      </c>
      <c r="P22" s="639">
        <v>25</v>
      </c>
      <c r="Q22" s="272">
        <f t="shared" si="2"/>
        <v>100</v>
      </c>
      <c r="R22" s="274" t="str">
        <f t="shared" si="3"/>
        <v>III</v>
      </c>
      <c r="S22" s="246" t="str">
        <f t="shared" si="4"/>
        <v>MEJORABLE</v>
      </c>
      <c r="T22" s="180" t="s">
        <v>13</v>
      </c>
      <c r="U22" s="179" t="s">
        <v>13</v>
      </c>
      <c r="V22" s="179" t="s">
        <v>13</v>
      </c>
      <c r="W22" s="179" t="s">
        <v>1885</v>
      </c>
      <c r="X22" s="183" t="s">
        <v>13</v>
      </c>
    </row>
    <row r="23" spans="3:24" ht="216">
      <c r="C23" s="1491"/>
      <c r="D23" s="1493" t="s">
        <v>4033</v>
      </c>
      <c r="E23" s="363" t="s">
        <v>6</v>
      </c>
      <c r="F23" s="11" t="s">
        <v>458</v>
      </c>
      <c r="G23" s="197" t="s">
        <v>8</v>
      </c>
      <c r="H23" s="194" t="s">
        <v>368</v>
      </c>
      <c r="I23" s="198" t="s">
        <v>10</v>
      </c>
      <c r="J23" s="198" t="s">
        <v>432</v>
      </c>
      <c r="K23" s="198" t="s">
        <v>369</v>
      </c>
      <c r="L23" s="472">
        <v>2</v>
      </c>
      <c r="M23" s="472">
        <v>2</v>
      </c>
      <c r="N23" s="272">
        <f t="shared" si="0"/>
        <v>4</v>
      </c>
      <c r="O23" s="950" t="str">
        <f t="shared" si="1"/>
        <v>BAJO</v>
      </c>
      <c r="P23" s="639">
        <v>25</v>
      </c>
      <c r="Q23" s="272">
        <f t="shared" si="2"/>
        <v>100</v>
      </c>
      <c r="R23" s="274" t="str">
        <f t="shared" si="3"/>
        <v>III</v>
      </c>
      <c r="S23" s="246" t="str">
        <f t="shared" si="4"/>
        <v>MEJORABLE</v>
      </c>
      <c r="T23" s="198" t="s">
        <v>13</v>
      </c>
      <c r="U23" s="198" t="s">
        <v>14</v>
      </c>
      <c r="V23" s="198" t="s">
        <v>14</v>
      </c>
      <c r="W23" s="9" t="s">
        <v>1887</v>
      </c>
      <c r="X23" s="203" t="s">
        <v>13</v>
      </c>
    </row>
    <row r="24" spans="3:24" ht="162">
      <c r="C24" s="1491"/>
      <c r="D24" s="1493"/>
      <c r="E24" s="1440" t="s">
        <v>6</v>
      </c>
      <c r="F24" s="10" t="s">
        <v>459</v>
      </c>
      <c r="G24" s="197" t="s">
        <v>8</v>
      </c>
      <c r="H24" s="201" t="s">
        <v>434</v>
      </c>
      <c r="I24" s="198" t="s">
        <v>10</v>
      </c>
      <c r="J24" s="198" t="s">
        <v>11</v>
      </c>
      <c r="K24" s="198" t="s">
        <v>369</v>
      </c>
      <c r="L24" s="472">
        <v>6</v>
      </c>
      <c r="M24" s="472">
        <v>2</v>
      </c>
      <c r="N24" s="272">
        <f t="shared" si="0"/>
        <v>12</v>
      </c>
      <c r="O24" s="950" t="str">
        <f t="shared" si="1"/>
        <v>ALTO</v>
      </c>
      <c r="P24" s="639">
        <v>25</v>
      </c>
      <c r="Q24" s="272">
        <f t="shared" si="2"/>
        <v>300</v>
      </c>
      <c r="R24" s="274" t="str">
        <f t="shared" si="3"/>
        <v>II</v>
      </c>
      <c r="S24" s="246" t="str">
        <f t="shared" si="4"/>
        <v>ACEPTABLE CON CONTROL ESPECIFICO</v>
      </c>
      <c r="T24" s="198" t="s">
        <v>14</v>
      </c>
      <c r="U24" s="198" t="s">
        <v>14</v>
      </c>
      <c r="V24" s="198" t="s">
        <v>14</v>
      </c>
      <c r="W24" s="9" t="s">
        <v>4040</v>
      </c>
      <c r="X24" s="202" t="s">
        <v>13</v>
      </c>
    </row>
    <row r="25" spans="3:24" ht="216">
      <c r="C25" s="1491"/>
      <c r="D25" s="1493"/>
      <c r="E25" s="1440"/>
      <c r="F25" s="11" t="s">
        <v>460</v>
      </c>
      <c r="G25" s="197" t="s">
        <v>8</v>
      </c>
      <c r="H25" s="194" t="s">
        <v>461</v>
      </c>
      <c r="I25" s="198" t="s">
        <v>10</v>
      </c>
      <c r="J25" s="198" t="s">
        <v>11</v>
      </c>
      <c r="K25" s="198" t="s">
        <v>369</v>
      </c>
      <c r="L25" s="472">
        <v>2</v>
      </c>
      <c r="M25" s="472">
        <v>4</v>
      </c>
      <c r="N25" s="272">
        <f t="shared" si="0"/>
        <v>8</v>
      </c>
      <c r="O25" s="950" t="str">
        <f t="shared" si="1"/>
        <v>MEDIO</v>
      </c>
      <c r="P25" s="639">
        <v>25</v>
      </c>
      <c r="Q25" s="272">
        <f t="shared" si="2"/>
        <v>200</v>
      </c>
      <c r="R25" s="274" t="str">
        <f t="shared" si="3"/>
        <v>II</v>
      </c>
      <c r="S25" s="246" t="str">
        <f t="shared" si="4"/>
        <v>ACEPTABLE CON CONTROL ESPECIFICO</v>
      </c>
      <c r="T25" s="198" t="s">
        <v>14</v>
      </c>
      <c r="U25" s="198" t="s">
        <v>14</v>
      </c>
      <c r="V25" s="198" t="s">
        <v>14</v>
      </c>
      <c r="W25" s="9" t="s">
        <v>4041</v>
      </c>
      <c r="X25" s="202" t="s">
        <v>13</v>
      </c>
    </row>
    <row r="26" spans="3:24" ht="162">
      <c r="C26" s="1491"/>
      <c r="D26" s="1493"/>
      <c r="E26" s="1440"/>
      <c r="F26" s="10" t="s">
        <v>380</v>
      </c>
      <c r="G26" s="197" t="s">
        <v>17</v>
      </c>
      <c r="H26" s="201" t="s">
        <v>18</v>
      </c>
      <c r="I26" s="198" t="s">
        <v>45</v>
      </c>
      <c r="J26" s="198" t="s">
        <v>44</v>
      </c>
      <c r="K26" s="198" t="s">
        <v>11</v>
      </c>
      <c r="L26" s="472">
        <v>2</v>
      </c>
      <c r="M26" s="472">
        <v>2</v>
      </c>
      <c r="N26" s="272">
        <f t="shared" si="0"/>
        <v>4</v>
      </c>
      <c r="O26" s="950" t="str">
        <f t="shared" si="1"/>
        <v>BAJO</v>
      </c>
      <c r="P26" s="639">
        <v>25</v>
      </c>
      <c r="Q26" s="272">
        <f t="shared" si="2"/>
        <v>100</v>
      </c>
      <c r="R26" s="274" t="str">
        <f t="shared" si="3"/>
        <v>III</v>
      </c>
      <c r="S26" s="246" t="str">
        <f t="shared" si="4"/>
        <v>MEJORABLE</v>
      </c>
      <c r="T26" s="65" t="s">
        <v>13</v>
      </c>
      <c r="U26" s="198" t="s">
        <v>14</v>
      </c>
      <c r="V26" s="195" t="s">
        <v>14</v>
      </c>
      <c r="W26" s="9" t="s">
        <v>1888</v>
      </c>
      <c r="X26" s="202" t="s">
        <v>13</v>
      </c>
    </row>
    <row r="27" spans="3:24" ht="270">
      <c r="C27" s="1491"/>
      <c r="D27" s="1493"/>
      <c r="E27" s="1440"/>
      <c r="F27" s="192" t="s">
        <v>445</v>
      </c>
      <c r="G27" s="197" t="s">
        <v>20</v>
      </c>
      <c r="H27" s="201" t="s">
        <v>387</v>
      </c>
      <c r="I27" s="198" t="s">
        <v>446</v>
      </c>
      <c r="J27" s="198" t="s">
        <v>11</v>
      </c>
      <c r="K27" s="198" t="s">
        <v>11</v>
      </c>
      <c r="L27" s="472">
        <v>2</v>
      </c>
      <c r="M27" s="472">
        <v>2</v>
      </c>
      <c r="N27" s="272">
        <f t="shared" si="0"/>
        <v>4</v>
      </c>
      <c r="O27" s="950" t="str">
        <f t="shared" si="1"/>
        <v>BAJO</v>
      </c>
      <c r="P27" s="639">
        <v>25</v>
      </c>
      <c r="Q27" s="272">
        <f t="shared" si="2"/>
        <v>100</v>
      </c>
      <c r="R27" s="274" t="str">
        <f t="shared" si="3"/>
        <v>III</v>
      </c>
      <c r="S27" s="246" t="str">
        <f t="shared" si="4"/>
        <v>MEJORABLE</v>
      </c>
      <c r="T27" s="198" t="s">
        <v>14</v>
      </c>
      <c r="U27" s="198" t="s">
        <v>14</v>
      </c>
      <c r="V27" s="198" t="s">
        <v>447</v>
      </c>
      <c r="W27" s="9" t="s">
        <v>1889</v>
      </c>
      <c r="X27" s="203" t="s">
        <v>13</v>
      </c>
    </row>
    <row r="28" spans="3:24" ht="162">
      <c r="C28" s="1491"/>
      <c r="D28" s="1493"/>
      <c r="E28" s="1440"/>
      <c r="F28" s="11" t="s">
        <v>462</v>
      </c>
      <c r="G28" s="197" t="s">
        <v>8</v>
      </c>
      <c r="H28" s="194" t="s">
        <v>368</v>
      </c>
      <c r="I28" s="198" t="s">
        <v>10</v>
      </c>
      <c r="J28" s="198" t="s">
        <v>11</v>
      </c>
      <c r="K28" s="198" t="s">
        <v>369</v>
      </c>
      <c r="L28" s="472">
        <v>2</v>
      </c>
      <c r="M28" s="472">
        <v>4</v>
      </c>
      <c r="N28" s="272">
        <f t="shared" si="0"/>
        <v>8</v>
      </c>
      <c r="O28" s="950" t="str">
        <f t="shared" si="1"/>
        <v>MEDIO</v>
      </c>
      <c r="P28" s="639">
        <v>25</v>
      </c>
      <c r="Q28" s="272">
        <f t="shared" si="2"/>
        <v>200</v>
      </c>
      <c r="R28" s="274" t="str">
        <f t="shared" si="3"/>
        <v>II</v>
      </c>
      <c r="S28" s="246" t="str">
        <f t="shared" si="4"/>
        <v>ACEPTABLE CON CONTROL ESPECIFICO</v>
      </c>
      <c r="T28" s="198" t="s">
        <v>13</v>
      </c>
      <c r="U28" s="198" t="s">
        <v>14</v>
      </c>
      <c r="V28" s="198" t="s">
        <v>14</v>
      </c>
      <c r="W28" s="9" t="s">
        <v>1890</v>
      </c>
      <c r="X28" s="203" t="s">
        <v>13</v>
      </c>
    </row>
    <row r="29" spans="3:24" ht="222" customHeight="1">
      <c r="C29" s="1441" t="s">
        <v>78</v>
      </c>
      <c r="D29" s="1597" t="s">
        <v>4034</v>
      </c>
      <c r="E29" s="1440" t="s">
        <v>6</v>
      </c>
      <c r="F29" s="11" t="s">
        <v>463</v>
      </c>
      <c r="G29" s="197" t="s">
        <v>8</v>
      </c>
      <c r="H29" s="194" t="s">
        <v>368</v>
      </c>
      <c r="I29" s="198" t="s">
        <v>10</v>
      </c>
      <c r="J29" s="198" t="s">
        <v>10</v>
      </c>
      <c r="K29" s="198" t="s">
        <v>369</v>
      </c>
      <c r="L29" s="472">
        <v>2</v>
      </c>
      <c r="M29" s="472">
        <v>4</v>
      </c>
      <c r="N29" s="272">
        <f t="shared" si="0"/>
        <v>8</v>
      </c>
      <c r="O29" s="950" t="str">
        <f t="shared" si="1"/>
        <v>MEDIO</v>
      </c>
      <c r="P29" s="639">
        <v>25</v>
      </c>
      <c r="Q29" s="272">
        <f t="shared" si="2"/>
        <v>200</v>
      </c>
      <c r="R29" s="274" t="str">
        <f t="shared" si="3"/>
        <v>II</v>
      </c>
      <c r="S29" s="246" t="str">
        <f t="shared" si="4"/>
        <v>ACEPTABLE CON CONTROL ESPECIFICO</v>
      </c>
      <c r="T29" s="198" t="s">
        <v>13</v>
      </c>
      <c r="U29" s="198" t="s">
        <v>14</v>
      </c>
      <c r="V29" s="198" t="s">
        <v>14</v>
      </c>
      <c r="W29" s="9" t="s">
        <v>1891</v>
      </c>
      <c r="X29" s="203" t="s">
        <v>13</v>
      </c>
    </row>
    <row r="30" spans="3:24" ht="81">
      <c r="C30" s="1441"/>
      <c r="D30" s="1597"/>
      <c r="E30" s="1440"/>
      <c r="F30" s="64" t="s">
        <v>866</v>
      </c>
      <c r="G30" s="197" t="s">
        <v>20</v>
      </c>
      <c r="H30" s="199" t="s">
        <v>464</v>
      </c>
      <c r="I30" s="196" t="s">
        <v>11</v>
      </c>
      <c r="J30" s="196" t="s">
        <v>11</v>
      </c>
      <c r="K30" s="196" t="s">
        <v>1327</v>
      </c>
      <c r="L30" s="472">
        <v>2</v>
      </c>
      <c r="M30" s="472">
        <v>2</v>
      </c>
      <c r="N30" s="272">
        <f t="shared" si="0"/>
        <v>4</v>
      </c>
      <c r="O30" s="950" t="str">
        <f t="shared" si="1"/>
        <v>BAJO</v>
      </c>
      <c r="P30" s="639">
        <v>25</v>
      </c>
      <c r="Q30" s="272">
        <f t="shared" si="2"/>
        <v>100</v>
      </c>
      <c r="R30" s="274" t="str">
        <f t="shared" si="3"/>
        <v>III</v>
      </c>
      <c r="S30" s="246" t="str">
        <f t="shared" si="4"/>
        <v>MEJORABLE</v>
      </c>
      <c r="T30" s="198" t="s">
        <v>437</v>
      </c>
      <c r="U30" s="198" t="s">
        <v>437</v>
      </c>
      <c r="V30" s="198" t="s">
        <v>437</v>
      </c>
      <c r="W30" s="198" t="s">
        <v>1892</v>
      </c>
      <c r="X30" s="203" t="s">
        <v>1335</v>
      </c>
    </row>
    <row r="31" spans="3:24" ht="120.75" customHeight="1">
      <c r="C31" s="1441"/>
      <c r="D31" s="1597"/>
      <c r="E31" s="1440"/>
      <c r="F31" s="64" t="s">
        <v>867</v>
      </c>
      <c r="G31" s="197" t="s">
        <v>20</v>
      </c>
      <c r="H31" s="201" t="s">
        <v>465</v>
      </c>
      <c r="I31" s="196" t="s">
        <v>11</v>
      </c>
      <c r="J31" s="196" t="s">
        <v>11</v>
      </c>
      <c r="K31" s="196" t="s">
        <v>11</v>
      </c>
      <c r="L31" s="472">
        <v>2</v>
      </c>
      <c r="M31" s="472">
        <v>2</v>
      </c>
      <c r="N31" s="272">
        <f t="shared" si="0"/>
        <v>4</v>
      </c>
      <c r="O31" s="950" t="str">
        <f t="shared" si="1"/>
        <v>BAJO</v>
      </c>
      <c r="P31" s="639">
        <v>25</v>
      </c>
      <c r="Q31" s="272">
        <f t="shared" si="2"/>
        <v>100</v>
      </c>
      <c r="R31" s="274" t="str">
        <f t="shared" si="3"/>
        <v>III</v>
      </c>
      <c r="S31" s="246" t="str">
        <f t="shared" si="4"/>
        <v>MEJORABLE</v>
      </c>
      <c r="T31" s="198" t="s">
        <v>13</v>
      </c>
      <c r="U31" s="198" t="s">
        <v>13</v>
      </c>
      <c r="V31" s="198" t="s">
        <v>13</v>
      </c>
      <c r="W31" s="198" t="s">
        <v>1893</v>
      </c>
      <c r="X31" s="203" t="s">
        <v>13</v>
      </c>
    </row>
    <row r="32" spans="3:24" ht="243">
      <c r="C32" s="1441"/>
      <c r="D32" s="1597"/>
      <c r="E32" s="1440" t="s">
        <v>6</v>
      </c>
      <c r="F32" s="11" t="s">
        <v>367</v>
      </c>
      <c r="G32" s="197" t="s">
        <v>8</v>
      </c>
      <c r="H32" s="194" t="s">
        <v>368</v>
      </c>
      <c r="I32" s="198" t="s">
        <v>10</v>
      </c>
      <c r="J32" s="198" t="s">
        <v>432</v>
      </c>
      <c r="K32" s="198" t="s">
        <v>369</v>
      </c>
      <c r="L32" s="472">
        <v>2</v>
      </c>
      <c r="M32" s="472">
        <v>4</v>
      </c>
      <c r="N32" s="272">
        <f t="shared" si="0"/>
        <v>8</v>
      </c>
      <c r="O32" s="950" t="str">
        <f t="shared" si="1"/>
        <v>MEDIO</v>
      </c>
      <c r="P32" s="639">
        <v>25</v>
      </c>
      <c r="Q32" s="272">
        <f t="shared" si="2"/>
        <v>200</v>
      </c>
      <c r="R32" s="274" t="str">
        <f t="shared" si="3"/>
        <v>II</v>
      </c>
      <c r="S32" s="246" t="str">
        <f t="shared" si="4"/>
        <v>ACEPTABLE CON CONTROL ESPECIFICO</v>
      </c>
      <c r="T32" s="198" t="s">
        <v>13</v>
      </c>
      <c r="U32" s="198" t="s">
        <v>14</v>
      </c>
      <c r="V32" s="198" t="s">
        <v>14</v>
      </c>
      <c r="W32" s="9" t="s">
        <v>1894</v>
      </c>
      <c r="X32" s="203" t="s">
        <v>13</v>
      </c>
    </row>
    <row r="33" spans="3:24" ht="162">
      <c r="C33" s="1441"/>
      <c r="D33" s="1597"/>
      <c r="E33" s="1440"/>
      <c r="F33" s="10" t="s">
        <v>467</v>
      </c>
      <c r="G33" s="197" t="s">
        <v>8</v>
      </c>
      <c r="H33" s="201" t="s">
        <v>468</v>
      </c>
      <c r="I33" s="198" t="s">
        <v>10</v>
      </c>
      <c r="J33" s="198" t="s">
        <v>11</v>
      </c>
      <c r="K33" s="198" t="s">
        <v>369</v>
      </c>
      <c r="L33" s="472">
        <v>2</v>
      </c>
      <c r="M33" s="472">
        <v>4</v>
      </c>
      <c r="N33" s="272">
        <f t="shared" si="0"/>
        <v>8</v>
      </c>
      <c r="O33" s="950" t="str">
        <f t="shared" si="1"/>
        <v>MEDIO</v>
      </c>
      <c r="P33" s="639">
        <v>25</v>
      </c>
      <c r="Q33" s="272">
        <f t="shared" si="2"/>
        <v>200</v>
      </c>
      <c r="R33" s="274" t="str">
        <f t="shared" si="3"/>
        <v>II</v>
      </c>
      <c r="S33" s="246" t="str">
        <f t="shared" si="4"/>
        <v>ACEPTABLE CON CONTROL ESPECIFICO</v>
      </c>
      <c r="T33" s="198" t="s">
        <v>14</v>
      </c>
      <c r="U33" s="198" t="s">
        <v>14</v>
      </c>
      <c r="V33" s="198" t="s">
        <v>14</v>
      </c>
      <c r="W33" s="9" t="s">
        <v>3948</v>
      </c>
      <c r="X33" s="203" t="s">
        <v>13</v>
      </c>
    </row>
    <row r="34" spans="3:24" ht="270">
      <c r="C34" s="1441"/>
      <c r="D34" s="1597"/>
      <c r="E34" s="1440"/>
      <c r="F34" s="192" t="s">
        <v>445</v>
      </c>
      <c r="G34" s="197" t="s">
        <v>20</v>
      </c>
      <c r="H34" s="201" t="s">
        <v>387</v>
      </c>
      <c r="I34" s="198" t="s">
        <v>446</v>
      </c>
      <c r="J34" s="198" t="s">
        <v>11</v>
      </c>
      <c r="K34" s="198" t="s">
        <v>11</v>
      </c>
      <c r="L34" s="472">
        <v>2</v>
      </c>
      <c r="M34" s="472">
        <v>2</v>
      </c>
      <c r="N34" s="272">
        <f t="shared" si="0"/>
        <v>4</v>
      </c>
      <c r="O34" s="950" t="str">
        <f t="shared" si="1"/>
        <v>BAJO</v>
      </c>
      <c r="P34" s="639">
        <v>25</v>
      </c>
      <c r="Q34" s="272">
        <f t="shared" si="2"/>
        <v>100</v>
      </c>
      <c r="R34" s="274" t="str">
        <f t="shared" si="3"/>
        <v>III</v>
      </c>
      <c r="S34" s="246" t="str">
        <f t="shared" si="4"/>
        <v>MEJORABLE</v>
      </c>
      <c r="T34" s="198" t="s">
        <v>14</v>
      </c>
      <c r="U34" s="198" t="s">
        <v>14</v>
      </c>
      <c r="V34" s="198" t="s">
        <v>14</v>
      </c>
      <c r="W34" s="9" t="s">
        <v>1895</v>
      </c>
      <c r="X34" s="203" t="s">
        <v>13</v>
      </c>
    </row>
    <row r="35" spans="3:24" ht="162">
      <c r="C35" s="1441"/>
      <c r="D35" s="1597"/>
      <c r="E35" s="1440"/>
      <c r="F35" s="11" t="s">
        <v>469</v>
      </c>
      <c r="G35" s="197" t="s">
        <v>8</v>
      </c>
      <c r="H35" s="194" t="s">
        <v>368</v>
      </c>
      <c r="I35" s="198" t="s">
        <v>10</v>
      </c>
      <c r="J35" s="198" t="s">
        <v>11</v>
      </c>
      <c r="K35" s="198" t="s">
        <v>369</v>
      </c>
      <c r="L35" s="472">
        <v>2</v>
      </c>
      <c r="M35" s="472">
        <v>4</v>
      </c>
      <c r="N35" s="272">
        <f t="shared" si="0"/>
        <v>8</v>
      </c>
      <c r="O35" s="950" t="str">
        <f t="shared" si="1"/>
        <v>MEDIO</v>
      </c>
      <c r="P35" s="639">
        <v>25</v>
      </c>
      <c r="Q35" s="272">
        <f t="shared" si="2"/>
        <v>200</v>
      </c>
      <c r="R35" s="274" t="str">
        <f t="shared" si="3"/>
        <v>II</v>
      </c>
      <c r="S35" s="246" t="str">
        <f t="shared" si="4"/>
        <v>ACEPTABLE CON CONTROL ESPECIFICO</v>
      </c>
      <c r="T35" s="198" t="s">
        <v>13</v>
      </c>
      <c r="U35" s="198" t="s">
        <v>14</v>
      </c>
      <c r="V35" s="198" t="s">
        <v>14</v>
      </c>
      <c r="W35" s="9" t="s">
        <v>1896</v>
      </c>
      <c r="X35" s="203" t="s">
        <v>13</v>
      </c>
    </row>
    <row r="36" spans="3:24" ht="189" customHeight="1">
      <c r="C36" s="1499" t="s">
        <v>4035</v>
      </c>
      <c r="D36" s="1500"/>
      <c r="E36" s="10" t="s">
        <v>6</v>
      </c>
      <c r="F36" s="10" t="s">
        <v>1336</v>
      </c>
      <c r="G36" s="197" t="s">
        <v>17</v>
      </c>
      <c r="H36" s="201" t="s">
        <v>94</v>
      </c>
      <c r="I36" s="198" t="s">
        <v>11</v>
      </c>
      <c r="J36" s="198" t="s">
        <v>11</v>
      </c>
      <c r="K36" s="198" t="s">
        <v>11</v>
      </c>
      <c r="L36" s="472">
        <v>2</v>
      </c>
      <c r="M36" s="472">
        <v>2</v>
      </c>
      <c r="N36" s="272">
        <f t="shared" si="0"/>
        <v>4</v>
      </c>
      <c r="O36" s="950" t="str">
        <f t="shared" si="1"/>
        <v>BAJO</v>
      </c>
      <c r="P36" s="639">
        <v>25</v>
      </c>
      <c r="Q36" s="272">
        <f t="shared" si="2"/>
        <v>100</v>
      </c>
      <c r="R36" s="274" t="str">
        <f t="shared" si="3"/>
        <v>III</v>
      </c>
      <c r="S36" s="246" t="str">
        <f t="shared" si="4"/>
        <v>MEJORABLE</v>
      </c>
      <c r="T36" s="198" t="s">
        <v>14</v>
      </c>
      <c r="U36" s="198" t="s">
        <v>14</v>
      </c>
      <c r="V36" s="198" t="s">
        <v>870</v>
      </c>
      <c r="W36" s="9" t="s">
        <v>1897</v>
      </c>
      <c r="X36" s="202" t="s">
        <v>13</v>
      </c>
    </row>
    <row r="37" spans="3:24" ht="229.95" customHeight="1">
      <c r="C37" s="1443"/>
      <c r="D37" s="1444"/>
      <c r="E37" s="10" t="s">
        <v>6</v>
      </c>
      <c r="F37" s="64" t="s">
        <v>296</v>
      </c>
      <c r="G37" s="197" t="s">
        <v>20</v>
      </c>
      <c r="H37" s="199" t="s">
        <v>31</v>
      </c>
      <c r="I37" s="196" t="s">
        <v>882</v>
      </c>
      <c r="J37" s="196" t="s">
        <v>11</v>
      </c>
      <c r="K37" s="196" t="s">
        <v>1327</v>
      </c>
      <c r="L37" s="472">
        <v>2</v>
      </c>
      <c r="M37" s="472">
        <v>2</v>
      </c>
      <c r="N37" s="272">
        <f t="shared" si="0"/>
        <v>4</v>
      </c>
      <c r="O37" s="950" t="str">
        <f t="shared" si="1"/>
        <v>BAJO</v>
      </c>
      <c r="P37" s="639">
        <v>100</v>
      </c>
      <c r="Q37" s="272">
        <f t="shared" si="2"/>
        <v>400</v>
      </c>
      <c r="R37" s="274" t="str">
        <f t="shared" si="3"/>
        <v>II</v>
      </c>
      <c r="S37" s="246" t="str">
        <f t="shared" si="4"/>
        <v>ACEPTABLE CON CONTROL ESPECIFICO</v>
      </c>
      <c r="T37" s="198" t="s">
        <v>13</v>
      </c>
      <c r="U37" s="198" t="s">
        <v>13</v>
      </c>
      <c r="V37" s="198" t="s">
        <v>13</v>
      </c>
      <c r="W37" s="201" t="s">
        <v>2166</v>
      </c>
      <c r="X37" s="202" t="s">
        <v>13</v>
      </c>
    </row>
    <row r="38" spans="3:24" ht="250.2" customHeight="1">
      <c r="C38" s="1443"/>
      <c r="D38" s="1444"/>
      <c r="E38" s="10" t="s">
        <v>6</v>
      </c>
      <c r="F38" s="64" t="s">
        <v>297</v>
      </c>
      <c r="G38" s="197" t="s">
        <v>20</v>
      </c>
      <c r="H38" s="199" t="s">
        <v>31</v>
      </c>
      <c r="I38" s="196" t="s">
        <v>882</v>
      </c>
      <c r="J38" s="196" t="s">
        <v>11</v>
      </c>
      <c r="K38" s="196" t="s">
        <v>1266</v>
      </c>
      <c r="L38" s="472">
        <v>2</v>
      </c>
      <c r="M38" s="472">
        <v>2</v>
      </c>
      <c r="N38" s="272">
        <f t="shared" si="0"/>
        <v>4</v>
      </c>
      <c r="O38" s="950" t="str">
        <f t="shared" si="1"/>
        <v>BAJO</v>
      </c>
      <c r="P38" s="639">
        <v>100</v>
      </c>
      <c r="Q38" s="272">
        <f t="shared" si="2"/>
        <v>400</v>
      </c>
      <c r="R38" s="274" t="str">
        <f t="shared" si="3"/>
        <v>II</v>
      </c>
      <c r="S38" s="246" t="str">
        <f t="shared" si="4"/>
        <v>ACEPTABLE CON CONTROL ESPECIFICO</v>
      </c>
      <c r="T38" s="198" t="s">
        <v>13</v>
      </c>
      <c r="U38" s="198" t="s">
        <v>13</v>
      </c>
      <c r="V38" s="198" t="s">
        <v>13</v>
      </c>
      <c r="W38" s="201" t="s">
        <v>2166</v>
      </c>
      <c r="X38" s="202" t="s">
        <v>13</v>
      </c>
    </row>
    <row r="39" spans="3:24" ht="216">
      <c r="C39" s="1443"/>
      <c r="D39" s="1444"/>
      <c r="E39" s="10" t="s">
        <v>6</v>
      </c>
      <c r="F39" s="200" t="s">
        <v>298</v>
      </c>
      <c r="G39" s="197" t="s">
        <v>20</v>
      </c>
      <c r="H39" s="198" t="s">
        <v>97</v>
      </c>
      <c r="I39" s="196" t="s">
        <v>11</v>
      </c>
      <c r="J39" s="196" t="s">
        <v>98</v>
      </c>
      <c r="K39" s="196" t="s">
        <v>11</v>
      </c>
      <c r="L39" s="472">
        <v>2</v>
      </c>
      <c r="M39" s="472">
        <v>2</v>
      </c>
      <c r="N39" s="272">
        <f t="shared" si="0"/>
        <v>4</v>
      </c>
      <c r="O39" s="950" t="str">
        <f t="shared" si="1"/>
        <v>BAJO</v>
      </c>
      <c r="P39" s="639">
        <v>100</v>
      </c>
      <c r="Q39" s="272">
        <f t="shared" si="2"/>
        <v>400</v>
      </c>
      <c r="R39" s="274" t="str">
        <f t="shared" si="3"/>
        <v>II</v>
      </c>
      <c r="S39" s="246" t="str">
        <f t="shared" si="4"/>
        <v>ACEPTABLE CON CONTROL ESPECIFICO</v>
      </c>
      <c r="T39" s="198" t="s">
        <v>13</v>
      </c>
      <c r="U39" s="198" t="s">
        <v>13</v>
      </c>
      <c r="V39" s="198" t="s">
        <v>13</v>
      </c>
      <c r="W39" s="196" t="s">
        <v>1898</v>
      </c>
      <c r="X39" s="203" t="s">
        <v>13</v>
      </c>
    </row>
    <row r="40" spans="3:24" ht="216">
      <c r="C40" s="1443"/>
      <c r="D40" s="1444"/>
      <c r="E40" s="10" t="s">
        <v>6</v>
      </c>
      <c r="F40" s="64" t="s">
        <v>1185</v>
      </c>
      <c r="G40" s="197" t="s">
        <v>20</v>
      </c>
      <c r="H40" s="199" t="s">
        <v>31</v>
      </c>
      <c r="I40" s="196" t="s">
        <v>11</v>
      </c>
      <c r="J40" s="196" t="s">
        <v>1015</v>
      </c>
      <c r="K40" s="196" t="s">
        <v>1266</v>
      </c>
      <c r="L40" s="472">
        <v>2</v>
      </c>
      <c r="M40" s="472">
        <v>2</v>
      </c>
      <c r="N40" s="272">
        <f t="shared" si="0"/>
        <v>4</v>
      </c>
      <c r="O40" s="950" t="str">
        <f t="shared" si="1"/>
        <v>BAJO</v>
      </c>
      <c r="P40" s="639">
        <v>100</v>
      </c>
      <c r="Q40" s="272">
        <f t="shared" si="2"/>
        <v>400</v>
      </c>
      <c r="R40" s="274" t="str">
        <f t="shared" si="3"/>
        <v>II</v>
      </c>
      <c r="S40" s="246" t="str">
        <f t="shared" si="4"/>
        <v>ACEPTABLE CON CONTROL ESPECIFICO</v>
      </c>
      <c r="T40" s="198" t="s">
        <v>13</v>
      </c>
      <c r="U40" s="198" t="s">
        <v>13</v>
      </c>
      <c r="V40" s="198" t="s">
        <v>114</v>
      </c>
      <c r="W40" s="201" t="s">
        <v>1899</v>
      </c>
      <c r="X40" s="202" t="s">
        <v>13</v>
      </c>
    </row>
    <row r="41" spans="3:24" ht="189">
      <c r="C41" s="1443"/>
      <c r="D41" s="1444"/>
      <c r="E41" s="10" t="s">
        <v>6</v>
      </c>
      <c r="F41" s="192" t="s">
        <v>99</v>
      </c>
      <c r="G41" s="197" t="s">
        <v>17</v>
      </c>
      <c r="H41" s="322" t="s">
        <v>27</v>
      </c>
      <c r="I41" s="195" t="s">
        <v>10</v>
      </c>
      <c r="J41" s="195" t="s">
        <v>28</v>
      </c>
      <c r="K41" s="195" t="s">
        <v>868</v>
      </c>
      <c r="L41" s="472">
        <v>2</v>
      </c>
      <c r="M41" s="472">
        <v>2</v>
      </c>
      <c r="N41" s="272">
        <f t="shared" si="0"/>
        <v>4</v>
      </c>
      <c r="O41" s="950" t="str">
        <f t="shared" si="1"/>
        <v>BAJO</v>
      </c>
      <c r="P41" s="639">
        <v>25</v>
      </c>
      <c r="Q41" s="272">
        <f t="shared" si="2"/>
        <v>100</v>
      </c>
      <c r="R41" s="274" t="str">
        <f t="shared" si="3"/>
        <v>III</v>
      </c>
      <c r="S41" s="246" t="str">
        <f t="shared" si="4"/>
        <v>MEJORABLE</v>
      </c>
      <c r="T41" s="199" t="s">
        <v>26</v>
      </c>
      <c r="U41" s="199" t="s">
        <v>26</v>
      </c>
      <c r="V41" s="199" t="s">
        <v>115</v>
      </c>
      <c r="W41" s="201" t="s">
        <v>13</v>
      </c>
      <c r="X41" s="202" t="s">
        <v>13</v>
      </c>
    </row>
    <row r="42" spans="3:24" ht="189">
      <c r="C42" s="1443"/>
      <c r="D42" s="1444"/>
      <c r="E42" s="10" t="s">
        <v>157</v>
      </c>
      <c r="F42" s="192" t="s">
        <v>80</v>
      </c>
      <c r="G42" s="197" t="s">
        <v>81</v>
      </c>
      <c r="H42" s="198" t="s">
        <v>82</v>
      </c>
      <c r="I42" s="198" t="s">
        <v>28</v>
      </c>
      <c r="J42" s="198" t="s">
        <v>100</v>
      </c>
      <c r="K42" s="198" t="s">
        <v>101</v>
      </c>
      <c r="L42" s="472">
        <v>2</v>
      </c>
      <c r="M42" s="472">
        <v>2</v>
      </c>
      <c r="N42" s="272">
        <f t="shared" si="0"/>
        <v>4</v>
      </c>
      <c r="O42" s="950" t="str">
        <f t="shared" si="1"/>
        <v>BAJO</v>
      </c>
      <c r="P42" s="639">
        <v>100</v>
      </c>
      <c r="Q42" s="272">
        <f t="shared" si="2"/>
        <v>400</v>
      </c>
      <c r="R42" s="274" t="str">
        <f t="shared" si="3"/>
        <v>II</v>
      </c>
      <c r="S42" s="246" t="str">
        <f t="shared" si="4"/>
        <v>ACEPTABLE CON CONTROL ESPECIFICO</v>
      </c>
      <c r="T42" s="198" t="s">
        <v>14</v>
      </c>
      <c r="U42" s="198" t="s">
        <v>14</v>
      </c>
      <c r="V42" s="198" t="s">
        <v>14</v>
      </c>
      <c r="W42" s="10" t="s">
        <v>1900</v>
      </c>
      <c r="X42" s="202" t="s">
        <v>13</v>
      </c>
    </row>
    <row r="43" spans="3:24" ht="270">
      <c r="C43" s="1443"/>
      <c r="D43" s="1444"/>
      <c r="E43" s="10" t="s">
        <v>157</v>
      </c>
      <c r="F43" s="192" t="s">
        <v>102</v>
      </c>
      <c r="G43" s="197" t="s">
        <v>81</v>
      </c>
      <c r="H43" s="198" t="s">
        <v>82</v>
      </c>
      <c r="I43" s="198" t="s">
        <v>28</v>
      </c>
      <c r="J43" s="198" t="s">
        <v>11</v>
      </c>
      <c r="K43" s="198" t="s">
        <v>101</v>
      </c>
      <c r="L43" s="472">
        <v>2</v>
      </c>
      <c r="M43" s="472">
        <v>2</v>
      </c>
      <c r="N43" s="272">
        <f t="shared" si="0"/>
        <v>4</v>
      </c>
      <c r="O43" s="950" t="str">
        <f t="shared" si="1"/>
        <v>BAJO</v>
      </c>
      <c r="P43" s="639">
        <v>100</v>
      </c>
      <c r="Q43" s="272">
        <f t="shared" si="2"/>
        <v>400</v>
      </c>
      <c r="R43" s="274" t="str">
        <f t="shared" si="3"/>
        <v>II</v>
      </c>
      <c r="S43" s="246" t="str">
        <f t="shared" si="4"/>
        <v>ACEPTABLE CON CONTROL ESPECIFICO</v>
      </c>
      <c r="T43" s="198" t="s">
        <v>14</v>
      </c>
      <c r="U43" s="198" t="s">
        <v>14</v>
      </c>
      <c r="V43" s="198" t="s">
        <v>14</v>
      </c>
      <c r="W43" s="10" t="s">
        <v>1901</v>
      </c>
      <c r="X43" s="202" t="s">
        <v>13</v>
      </c>
    </row>
    <row r="44" spans="3:24" ht="270">
      <c r="C44" s="1443"/>
      <c r="D44" s="1444"/>
      <c r="E44" s="10" t="s">
        <v>6</v>
      </c>
      <c r="F44" s="64" t="s">
        <v>1306</v>
      </c>
      <c r="G44" s="197" t="s">
        <v>20</v>
      </c>
      <c r="H44" s="198" t="s">
        <v>104</v>
      </c>
      <c r="I44" s="10" t="s">
        <v>11</v>
      </c>
      <c r="J44" s="10" t="s">
        <v>105</v>
      </c>
      <c r="K44" s="10" t="s">
        <v>106</v>
      </c>
      <c r="L44" s="472">
        <v>2</v>
      </c>
      <c r="M44" s="472">
        <v>2</v>
      </c>
      <c r="N44" s="272">
        <f t="shared" si="0"/>
        <v>4</v>
      </c>
      <c r="O44" s="950" t="str">
        <f t="shared" si="1"/>
        <v>BAJO</v>
      </c>
      <c r="P44" s="639">
        <v>100</v>
      </c>
      <c r="Q44" s="272">
        <f t="shared" si="2"/>
        <v>400</v>
      </c>
      <c r="R44" s="274" t="str">
        <f t="shared" si="3"/>
        <v>II</v>
      </c>
      <c r="S44" s="246" t="str">
        <f t="shared" si="4"/>
        <v>ACEPTABLE CON CONTROL ESPECIFICO</v>
      </c>
      <c r="T44" s="198" t="s">
        <v>13</v>
      </c>
      <c r="U44" s="198" t="s">
        <v>13</v>
      </c>
      <c r="V44" s="198" t="s">
        <v>117</v>
      </c>
      <c r="W44" s="198" t="s">
        <v>1902</v>
      </c>
      <c r="X44" s="203" t="s">
        <v>13</v>
      </c>
    </row>
    <row r="45" spans="3:24" ht="189">
      <c r="C45" s="1443"/>
      <c r="D45" s="1444"/>
      <c r="E45" s="10" t="s">
        <v>6</v>
      </c>
      <c r="F45" s="64" t="s">
        <v>1307</v>
      </c>
      <c r="G45" s="197" t="s">
        <v>20</v>
      </c>
      <c r="H45" s="198" t="s">
        <v>104</v>
      </c>
      <c r="I45" s="10" t="s">
        <v>11</v>
      </c>
      <c r="J45" s="10" t="s">
        <v>105</v>
      </c>
      <c r="K45" s="10" t="s">
        <v>11</v>
      </c>
      <c r="L45" s="472">
        <v>2</v>
      </c>
      <c r="M45" s="472">
        <v>2</v>
      </c>
      <c r="N45" s="272">
        <f t="shared" si="0"/>
        <v>4</v>
      </c>
      <c r="O45" s="950" t="str">
        <f t="shared" si="1"/>
        <v>BAJO</v>
      </c>
      <c r="P45" s="639">
        <v>100</v>
      </c>
      <c r="Q45" s="272">
        <f t="shared" si="2"/>
        <v>400</v>
      </c>
      <c r="R45" s="274" t="str">
        <f t="shared" si="3"/>
        <v>II</v>
      </c>
      <c r="S45" s="246" t="str">
        <f t="shared" si="4"/>
        <v>ACEPTABLE CON CONTROL ESPECIFICO</v>
      </c>
      <c r="T45" s="198" t="s">
        <v>13</v>
      </c>
      <c r="U45" s="198" t="s">
        <v>13</v>
      </c>
      <c r="V45" s="198" t="s">
        <v>118</v>
      </c>
      <c r="W45" s="198" t="s">
        <v>1903</v>
      </c>
      <c r="X45" s="203" t="s">
        <v>120</v>
      </c>
    </row>
    <row r="46" spans="3:24" ht="189">
      <c r="C46" s="1443"/>
      <c r="D46" s="1444"/>
      <c r="E46" s="10" t="s">
        <v>6</v>
      </c>
      <c r="F46" s="64" t="s">
        <v>1308</v>
      </c>
      <c r="G46" s="197" t="s">
        <v>39</v>
      </c>
      <c r="H46" s="198" t="s">
        <v>104</v>
      </c>
      <c r="I46" s="10" t="s">
        <v>11</v>
      </c>
      <c r="J46" s="10" t="s">
        <v>869</v>
      </c>
      <c r="K46" s="10" t="s">
        <v>11</v>
      </c>
      <c r="L46" s="472">
        <v>2</v>
      </c>
      <c r="M46" s="472">
        <v>2</v>
      </c>
      <c r="N46" s="272">
        <f t="shared" si="0"/>
        <v>4</v>
      </c>
      <c r="O46" s="950" t="str">
        <f t="shared" si="1"/>
        <v>BAJO</v>
      </c>
      <c r="P46" s="639">
        <v>100</v>
      </c>
      <c r="Q46" s="272">
        <f t="shared" si="2"/>
        <v>400</v>
      </c>
      <c r="R46" s="274" t="str">
        <f t="shared" si="3"/>
        <v>II</v>
      </c>
      <c r="S46" s="246" t="str">
        <f t="shared" si="4"/>
        <v>ACEPTABLE CON CONTROL ESPECIFICO</v>
      </c>
      <c r="T46" s="198" t="s">
        <v>13</v>
      </c>
      <c r="U46" s="198" t="s">
        <v>13</v>
      </c>
      <c r="V46" s="198" t="s">
        <v>869</v>
      </c>
      <c r="W46" s="198" t="s">
        <v>1904</v>
      </c>
      <c r="X46" s="203" t="s">
        <v>13</v>
      </c>
    </row>
    <row r="47" spans="3:24" ht="378">
      <c r="C47" s="1443"/>
      <c r="D47" s="1444"/>
      <c r="E47" s="10" t="s">
        <v>6</v>
      </c>
      <c r="F47" s="305" t="s">
        <v>3763</v>
      </c>
      <c r="G47" s="197" t="s">
        <v>33</v>
      </c>
      <c r="H47" s="194" t="s">
        <v>3881</v>
      </c>
      <c r="I47" s="195" t="s">
        <v>11</v>
      </c>
      <c r="J47" s="322" t="s">
        <v>1086</v>
      </c>
      <c r="K47" s="195" t="s">
        <v>1150</v>
      </c>
      <c r="L47" s="472">
        <v>2</v>
      </c>
      <c r="M47" s="472">
        <v>2</v>
      </c>
      <c r="N47" s="272">
        <f t="shared" si="0"/>
        <v>4</v>
      </c>
      <c r="O47" s="950" t="str">
        <f t="shared" si="1"/>
        <v>BAJO</v>
      </c>
      <c r="P47" s="639">
        <v>25</v>
      </c>
      <c r="Q47" s="272">
        <f t="shared" si="2"/>
        <v>100</v>
      </c>
      <c r="R47" s="274" t="str">
        <f t="shared" si="3"/>
        <v>III</v>
      </c>
      <c r="S47" s="246" t="str">
        <f t="shared" si="4"/>
        <v>MEJORABLE</v>
      </c>
      <c r="T47" s="201" t="s">
        <v>26</v>
      </c>
      <c r="U47" s="201" t="s">
        <v>26</v>
      </c>
      <c r="V47" s="201" t="s">
        <v>1188</v>
      </c>
      <c r="W47" s="9" t="s">
        <v>4036</v>
      </c>
      <c r="X47" s="323" t="s">
        <v>1190</v>
      </c>
    </row>
    <row r="48" spans="3:24" ht="409.6">
      <c r="C48" s="1443"/>
      <c r="D48" s="1444"/>
      <c r="E48" s="10" t="s">
        <v>6</v>
      </c>
      <c r="F48" s="305" t="s">
        <v>1191</v>
      </c>
      <c r="G48" s="197" t="s">
        <v>25</v>
      </c>
      <c r="H48" s="194" t="s">
        <v>1192</v>
      </c>
      <c r="I48" s="194" t="s">
        <v>1030</v>
      </c>
      <c r="J48" s="322" t="s">
        <v>1031</v>
      </c>
      <c r="K48" s="195" t="s">
        <v>1122</v>
      </c>
      <c r="L48" s="472">
        <v>2</v>
      </c>
      <c r="M48" s="472">
        <v>2</v>
      </c>
      <c r="N48" s="272">
        <f t="shared" si="0"/>
        <v>4</v>
      </c>
      <c r="O48" s="950" t="str">
        <f t="shared" si="1"/>
        <v>BAJO</v>
      </c>
      <c r="P48" s="639">
        <v>25</v>
      </c>
      <c r="Q48" s="272">
        <f t="shared" si="2"/>
        <v>100</v>
      </c>
      <c r="R48" s="274" t="str">
        <f t="shared" si="3"/>
        <v>III</v>
      </c>
      <c r="S48" s="246" t="str">
        <f t="shared" si="4"/>
        <v>MEJORABLE</v>
      </c>
      <c r="T48" s="201" t="s">
        <v>26</v>
      </c>
      <c r="U48" s="201" t="s">
        <v>26</v>
      </c>
      <c r="V48" s="201" t="s">
        <v>1193</v>
      </c>
      <c r="W48" s="9" t="s">
        <v>4037</v>
      </c>
      <c r="X48" s="323" t="s">
        <v>1123</v>
      </c>
    </row>
    <row r="49" spans="3:24" ht="250.8">
      <c r="C49" s="1443"/>
      <c r="D49" s="1444"/>
      <c r="E49" s="10" t="s">
        <v>6</v>
      </c>
      <c r="F49" s="3" t="s">
        <v>24</v>
      </c>
      <c r="G49" s="197" t="s">
        <v>25</v>
      </c>
      <c r="H49" s="184" t="s">
        <v>1124</v>
      </c>
      <c r="I49" s="5" t="s">
        <v>1028</v>
      </c>
      <c r="J49" s="5" t="s">
        <v>1028</v>
      </c>
      <c r="K49" s="5" t="s">
        <v>1122</v>
      </c>
      <c r="L49" s="472">
        <v>2</v>
      </c>
      <c r="M49" s="472">
        <v>2</v>
      </c>
      <c r="N49" s="272">
        <f t="shared" si="0"/>
        <v>4</v>
      </c>
      <c r="O49" s="950" t="str">
        <f t="shared" si="1"/>
        <v>BAJO</v>
      </c>
      <c r="P49" s="639">
        <v>25</v>
      </c>
      <c r="Q49" s="272">
        <f t="shared" si="2"/>
        <v>100</v>
      </c>
      <c r="R49" s="274" t="str">
        <f t="shared" si="3"/>
        <v>III</v>
      </c>
      <c r="S49" s="246" t="str">
        <f t="shared" si="4"/>
        <v>MEJORABLE</v>
      </c>
      <c r="T49" s="179" t="s">
        <v>14</v>
      </c>
      <c r="U49" s="179" t="s">
        <v>14</v>
      </c>
      <c r="V49" s="179" t="s">
        <v>13</v>
      </c>
      <c r="W49" s="5" t="s">
        <v>1905</v>
      </c>
      <c r="X49" s="183" t="s">
        <v>14</v>
      </c>
    </row>
    <row r="50" spans="3:24" ht="189">
      <c r="C50" s="1443"/>
      <c r="D50" s="1444"/>
      <c r="E50" s="10" t="s">
        <v>6</v>
      </c>
      <c r="F50" s="192" t="s">
        <v>1194</v>
      </c>
      <c r="G50" s="197" t="s">
        <v>25</v>
      </c>
      <c r="H50" s="196" t="s">
        <v>1271</v>
      </c>
      <c r="I50" s="10" t="s">
        <v>1128</v>
      </c>
      <c r="J50" s="10" t="s">
        <v>1129</v>
      </c>
      <c r="K50" s="10" t="s">
        <v>1130</v>
      </c>
      <c r="L50" s="472">
        <v>2</v>
      </c>
      <c r="M50" s="472">
        <v>2</v>
      </c>
      <c r="N50" s="272">
        <f t="shared" si="0"/>
        <v>4</v>
      </c>
      <c r="O50" s="950" t="str">
        <f t="shared" si="1"/>
        <v>BAJO</v>
      </c>
      <c r="P50" s="639">
        <v>25</v>
      </c>
      <c r="Q50" s="272">
        <f t="shared" si="2"/>
        <v>100</v>
      </c>
      <c r="R50" s="274" t="str">
        <f t="shared" si="3"/>
        <v>III</v>
      </c>
      <c r="S50" s="246" t="str">
        <f t="shared" si="4"/>
        <v>MEJORABLE</v>
      </c>
      <c r="T50" s="198" t="s">
        <v>14</v>
      </c>
      <c r="U50" s="198" t="s">
        <v>14</v>
      </c>
      <c r="V50" s="198" t="s">
        <v>14</v>
      </c>
      <c r="W50" s="10" t="s">
        <v>1906</v>
      </c>
      <c r="X50" s="203" t="s">
        <v>14</v>
      </c>
    </row>
    <row r="51" spans="3:24" ht="135">
      <c r="C51" s="1443"/>
      <c r="D51" s="1444"/>
      <c r="E51" s="10" t="s">
        <v>6</v>
      </c>
      <c r="F51" s="192" t="s">
        <v>1195</v>
      </c>
      <c r="G51" s="197" t="s">
        <v>25</v>
      </c>
      <c r="H51" s="196" t="s">
        <v>1131</v>
      </c>
      <c r="I51" s="10" t="s">
        <v>1133</v>
      </c>
      <c r="J51" s="10" t="s">
        <v>1132</v>
      </c>
      <c r="K51" s="10" t="s">
        <v>1134</v>
      </c>
      <c r="L51" s="472">
        <v>2</v>
      </c>
      <c r="M51" s="472">
        <v>2</v>
      </c>
      <c r="N51" s="272">
        <f>+L51*M51</f>
        <v>4</v>
      </c>
      <c r="O51" s="950" t="str">
        <f t="shared" si="1"/>
        <v>BAJO</v>
      </c>
      <c r="P51" s="639">
        <v>25</v>
      </c>
      <c r="Q51" s="272">
        <f>+N51*P51</f>
        <v>100</v>
      </c>
      <c r="R51" s="274" t="str">
        <f>IF(Q51&gt;=600,"I",IF(Q51&gt;=150,"II",IF(Q51&gt;=40,"III",IF(Q51&gt;=20,"IV"))))</f>
        <v>III</v>
      </c>
      <c r="S51" s="246" t="str">
        <f t="shared" si="4"/>
        <v>MEJORABLE</v>
      </c>
      <c r="T51" s="198" t="s">
        <v>14</v>
      </c>
      <c r="U51" s="198" t="s">
        <v>14</v>
      </c>
      <c r="V51" s="198" t="s">
        <v>14</v>
      </c>
      <c r="W51" s="10" t="s">
        <v>1907</v>
      </c>
      <c r="X51" s="203" t="s">
        <v>14</v>
      </c>
    </row>
    <row r="52" spans="3:24" ht="162">
      <c r="C52" s="1443"/>
      <c r="D52" s="1444"/>
      <c r="E52" s="10" t="s">
        <v>6</v>
      </c>
      <c r="F52" s="192" t="s">
        <v>1197</v>
      </c>
      <c r="G52" s="197" t="s">
        <v>25</v>
      </c>
      <c r="H52" s="196" t="s">
        <v>103</v>
      </c>
      <c r="I52" s="10" t="s">
        <v>1030</v>
      </c>
      <c r="J52" s="10" t="s">
        <v>1126</v>
      </c>
      <c r="K52" s="10" t="s">
        <v>1122</v>
      </c>
      <c r="L52" s="472">
        <v>2</v>
      </c>
      <c r="M52" s="472">
        <v>2</v>
      </c>
      <c r="N52" s="272">
        <f>+L52*M52</f>
        <v>4</v>
      </c>
      <c r="O52" s="950" t="str">
        <f t="shared" si="1"/>
        <v>BAJO</v>
      </c>
      <c r="P52" s="639">
        <v>25</v>
      </c>
      <c r="Q52" s="272">
        <f>+N52*P52</f>
        <v>100</v>
      </c>
      <c r="R52" s="274" t="str">
        <f>IF(Q52&gt;=600,"I",IF(Q52&gt;=150,"II",IF(Q52&gt;=40,"III",IF(Q52&gt;=20,"IV"))))</f>
        <v>III</v>
      </c>
      <c r="S52" s="246" t="str">
        <f t="shared" si="4"/>
        <v>MEJORABLE</v>
      </c>
      <c r="T52" s="198" t="s">
        <v>14</v>
      </c>
      <c r="U52" s="198" t="s">
        <v>14</v>
      </c>
      <c r="V52" s="198" t="s">
        <v>14</v>
      </c>
      <c r="W52" s="10" t="s">
        <v>1908</v>
      </c>
      <c r="X52" s="203" t="s">
        <v>14</v>
      </c>
    </row>
    <row r="53" spans="3:24" ht="192.6" customHeight="1">
      <c r="C53" s="1443"/>
      <c r="D53" s="1444"/>
      <c r="E53" s="10" t="s">
        <v>6</v>
      </c>
      <c r="F53" s="185" t="s">
        <v>51</v>
      </c>
      <c r="G53" s="197" t="s">
        <v>20</v>
      </c>
      <c r="H53" s="179" t="s">
        <v>52</v>
      </c>
      <c r="I53" s="184" t="s">
        <v>11</v>
      </c>
      <c r="J53" s="184" t="s">
        <v>11</v>
      </c>
      <c r="K53" s="184" t="s">
        <v>11</v>
      </c>
      <c r="L53" s="472">
        <v>2</v>
      </c>
      <c r="M53" s="472">
        <v>2</v>
      </c>
      <c r="N53" s="272">
        <f t="shared" si="0"/>
        <v>4</v>
      </c>
      <c r="O53" s="950" t="str">
        <f t="shared" si="1"/>
        <v>BAJO</v>
      </c>
      <c r="P53" s="639">
        <v>100</v>
      </c>
      <c r="Q53" s="272">
        <f t="shared" si="2"/>
        <v>400</v>
      </c>
      <c r="R53" s="274" t="str">
        <f t="shared" si="3"/>
        <v>II</v>
      </c>
      <c r="S53" s="246" t="str">
        <f t="shared" si="4"/>
        <v>ACEPTABLE CON CONTROL ESPECIFICO</v>
      </c>
      <c r="T53" s="179" t="s">
        <v>13</v>
      </c>
      <c r="U53" s="179" t="s">
        <v>13</v>
      </c>
      <c r="V53" s="179" t="s">
        <v>13</v>
      </c>
      <c r="W53" s="5" t="s">
        <v>1909</v>
      </c>
      <c r="X53" s="183" t="s">
        <v>13</v>
      </c>
    </row>
    <row r="54" spans="3:24" ht="162">
      <c r="C54" s="1443"/>
      <c r="D54" s="1444"/>
      <c r="E54" s="10" t="s">
        <v>6</v>
      </c>
      <c r="F54" s="64" t="s">
        <v>1309</v>
      </c>
      <c r="G54" s="197" t="s">
        <v>20</v>
      </c>
      <c r="H54" s="198" t="s">
        <v>83</v>
      </c>
      <c r="I54" s="10" t="s">
        <v>107</v>
      </c>
      <c r="J54" s="10" t="s">
        <v>1337</v>
      </c>
      <c r="K54" s="10" t="s">
        <v>11</v>
      </c>
      <c r="L54" s="472">
        <v>2</v>
      </c>
      <c r="M54" s="472">
        <v>2</v>
      </c>
      <c r="N54" s="272">
        <f t="shared" si="0"/>
        <v>4</v>
      </c>
      <c r="O54" s="950" t="str">
        <f t="shared" si="1"/>
        <v>BAJO</v>
      </c>
      <c r="P54" s="639">
        <v>25</v>
      </c>
      <c r="Q54" s="272">
        <f t="shared" si="2"/>
        <v>100</v>
      </c>
      <c r="R54" s="274" t="str">
        <f t="shared" si="3"/>
        <v>III</v>
      </c>
      <c r="S54" s="246" t="str">
        <f t="shared" si="4"/>
        <v>MEJORABLE</v>
      </c>
      <c r="T54" s="198" t="s">
        <v>13</v>
      </c>
      <c r="U54" s="198" t="s">
        <v>13</v>
      </c>
      <c r="V54" s="198" t="s">
        <v>123</v>
      </c>
      <c r="W54" s="198" t="s">
        <v>1910</v>
      </c>
      <c r="X54" s="203" t="s">
        <v>120</v>
      </c>
    </row>
    <row r="55" spans="3:24" ht="378">
      <c r="C55" s="1443"/>
      <c r="D55" s="1444"/>
      <c r="E55" s="10" t="s">
        <v>6</v>
      </c>
      <c r="F55" s="305" t="s">
        <v>4161</v>
      </c>
      <c r="G55" s="197" t="s">
        <v>33</v>
      </c>
      <c r="H55" s="194" t="s">
        <v>3766</v>
      </c>
      <c r="I55" s="195" t="s">
        <v>11</v>
      </c>
      <c r="J55" s="322" t="s">
        <v>1086</v>
      </c>
      <c r="K55" s="195" t="s">
        <v>1150</v>
      </c>
      <c r="L55" s="472">
        <v>2</v>
      </c>
      <c r="M55" s="472">
        <v>2</v>
      </c>
      <c r="N55" s="272">
        <f t="shared" si="0"/>
        <v>4</v>
      </c>
      <c r="O55" s="950" t="str">
        <f t="shared" si="1"/>
        <v>BAJO</v>
      </c>
      <c r="P55" s="639">
        <v>25</v>
      </c>
      <c r="Q55" s="272">
        <f t="shared" si="2"/>
        <v>100</v>
      </c>
      <c r="R55" s="274" t="str">
        <f t="shared" si="3"/>
        <v>III</v>
      </c>
      <c r="S55" s="730" t="str">
        <f t="shared" si="4"/>
        <v>MEJORABLE</v>
      </c>
      <c r="T55" s="179" t="s">
        <v>13</v>
      </c>
      <c r="U55" s="179" t="s">
        <v>13</v>
      </c>
      <c r="V55" s="179" t="s">
        <v>13</v>
      </c>
      <c r="W55" s="9" t="s">
        <v>4103</v>
      </c>
      <c r="X55" s="203" t="s">
        <v>1190</v>
      </c>
    </row>
    <row r="56" spans="3:24" ht="378">
      <c r="C56" s="1443"/>
      <c r="D56" s="1444"/>
      <c r="E56" s="10" t="s">
        <v>157</v>
      </c>
      <c r="F56" s="138" t="s">
        <v>4136</v>
      </c>
      <c r="G56" s="197" t="s">
        <v>25</v>
      </c>
      <c r="H56" s="194" t="s">
        <v>4137</v>
      </c>
      <c r="I56" s="195" t="s">
        <v>11</v>
      </c>
      <c r="J56" s="195" t="s">
        <v>11</v>
      </c>
      <c r="K56" s="195" t="s">
        <v>4138</v>
      </c>
      <c r="L56" s="472">
        <v>2</v>
      </c>
      <c r="M56" s="472">
        <v>2</v>
      </c>
      <c r="N56" s="272">
        <f t="shared" si="0"/>
        <v>4</v>
      </c>
      <c r="O56" s="950" t="str">
        <f t="shared" si="1"/>
        <v>BAJO</v>
      </c>
      <c r="P56" s="639">
        <v>25</v>
      </c>
      <c r="Q56" s="272">
        <f t="shared" si="2"/>
        <v>100</v>
      </c>
      <c r="R56" s="274" t="str">
        <f t="shared" si="3"/>
        <v>III</v>
      </c>
      <c r="S56" s="730" t="str">
        <f t="shared" si="4"/>
        <v>MEJORABLE</v>
      </c>
      <c r="T56" s="179" t="s">
        <v>13</v>
      </c>
      <c r="U56" s="179" t="s">
        <v>13</v>
      </c>
      <c r="V56" s="179" t="s">
        <v>13</v>
      </c>
      <c r="W56" s="731" t="s">
        <v>4141</v>
      </c>
      <c r="X56" s="183" t="s">
        <v>14</v>
      </c>
    </row>
    <row r="57" spans="3:24" ht="405">
      <c r="C57" s="1443"/>
      <c r="D57" s="1444"/>
      <c r="E57" s="10" t="s">
        <v>157</v>
      </c>
      <c r="F57" s="138" t="s">
        <v>4142</v>
      </c>
      <c r="G57" s="197" t="s">
        <v>3871</v>
      </c>
      <c r="H57" s="194" t="s">
        <v>4162</v>
      </c>
      <c r="I57" s="179" t="s">
        <v>10</v>
      </c>
      <c r="J57" s="195" t="s">
        <v>11</v>
      </c>
      <c r="K57" s="195" t="s">
        <v>11</v>
      </c>
      <c r="L57" s="472">
        <v>2</v>
      </c>
      <c r="M57" s="472">
        <v>2</v>
      </c>
      <c r="N57" s="272">
        <f t="shared" si="0"/>
        <v>4</v>
      </c>
      <c r="O57" s="950" t="str">
        <f t="shared" si="1"/>
        <v>BAJO</v>
      </c>
      <c r="P57" s="639">
        <v>25</v>
      </c>
      <c r="Q57" s="272">
        <f t="shared" si="2"/>
        <v>100</v>
      </c>
      <c r="R57" s="274" t="str">
        <f t="shared" si="3"/>
        <v>III</v>
      </c>
      <c r="S57" s="730" t="str">
        <f t="shared" si="4"/>
        <v>MEJORABLE</v>
      </c>
      <c r="T57" s="179" t="s">
        <v>13</v>
      </c>
      <c r="U57" s="179" t="s">
        <v>13</v>
      </c>
      <c r="V57" s="179" t="s">
        <v>13</v>
      </c>
      <c r="W57" s="9" t="s">
        <v>4144</v>
      </c>
      <c r="X57" s="203" t="s">
        <v>4145</v>
      </c>
    </row>
    <row r="58" spans="3:24" ht="405">
      <c r="C58" s="1443"/>
      <c r="D58" s="1444"/>
      <c r="E58" s="10" t="s">
        <v>157</v>
      </c>
      <c r="F58" s="138" t="s">
        <v>4146</v>
      </c>
      <c r="G58" s="197" t="s">
        <v>3871</v>
      </c>
      <c r="H58" s="194" t="s">
        <v>4163</v>
      </c>
      <c r="I58" s="179" t="s">
        <v>10</v>
      </c>
      <c r="J58" s="195" t="s">
        <v>11</v>
      </c>
      <c r="K58" s="195" t="s">
        <v>4147</v>
      </c>
      <c r="L58" s="472">
        <v>2</v>
      </c>
      <c r="M58" s="472">
        <v>2</v>
      </c>
      <c r="N58" s="272">
        <f t="shared" si="0"/>
        <v>4</v>
      </c>
      <c r="O58" s="950" t="str">
        <f t="shared" si="1"/>
        <v>BAJO</v>
      </c>
      <c r="P58" s="639">
        <v>25</v>
      </c>
      <c r="Q58" s="272">
        <f t="shared" si="2"/>
        <v>100</v>
      </c>
      <c r="R58" s="274" t="str">
        <f t="shared" si="3"/>
        <v>III</v>
      </c>
      <c r="S58" s="730" t="str">
        <f t="shared" si="4"/>
        <v>MEJORABLE</v>
      </c>
      <c r="T58" s="179" t="s">
        <v>13</v>
      </c>
      <c r="U58" s="179" t="s">
        <v>13</v>
      </c>
      <c r="V58" s="179" t="s">
        <v>13</v>
      </c>
      <c r="W58" s="9" t="s">
        <v>4144</v>
      </c>
      <c r="X58" s="203" t="s">
        <v>4145</v>
      </c>
    </row>
    <row r="59" spans="3:24" ht="162">
      <c r="C59" s="1445"/>
      <c r="D59" s="1446"/>
      <c r="E59" s="10" t="s">
        <v>157</v>
      </c>
      <c r="F59" s="138" t="s">
        <v>4164</v>
      </c>
      <c r="G59" s="197" t="s">
        <v>219</v>
      </c>
      <c r="H59" s="194" t="s">
        <v>4165</v>
      </c>
      <c r="I59" s="179" t="s">
        <v>10</v>
      </c>
      <c r="J59" s="195" t="s">
        <v>11</v>
      </c>
      <c r="K59" s="195" t="s">
        <v>11</v>
      </c>
      <c r="L59" s="472">
        <v>2</v>
      </c>
      <c r="M59" s="472">
        <v>2</v>
      </c>
      <c r="N59" s="272">
        <f t="shared" si="0"/>
        <v>4</v>
      </c>
      <c r="O59" s="950" t="str">
        <f t="shared" si="1"/>
        <v>BAJO</v>
      </c>
      <c r="P59" s="639">
        <v>25</v>
      </c>
      <c r="Q59" s="272">
        <f t="shared" si="2"/>
        <v>100</v>
      </c>
      <c r="R59" s="274" t="str">
        <f t="shared" si="3"/>
        <v>III</v>
      </c>
      <c r="S59" s="730" t="str">
        <f t="shared" si="4"/>
        <v>MEJORABLE</v>
      </c>
      <c r="T59" s="179" t="s">
        <v>13</v>
      </c>
      <c r="U59" s="179" t="s">
        <v>13</v>
      </c>
      <c r="V59" s="179" t="s">
        <v>13</v>
      </c>
      <c r="W59" s="9" t="s">
        <v>4166</v>
      </c>
      <c r="X59" s="183" t="s">
        <v>14</v>
      </c>
    </row>
    <row r="60" spans="3:24" ht="342">
      <c r="C60" s="1450" t="s">
        <v>3890</v>
      </c>
      <c r="D60" s="1451"/>
      <c r="E60" s="363" t="s">
        <v>6</v>
      </c>
      <c r="F60" s="3" t="s">
        <v>152</v>
      </c>
      <c r="G60" s="197" t="s">
        <v>8</v>
      </c>
      <c r="H60" s="178" t="s">
        <v>9</v>
      </c>
      <c r="I60" s="179" t="s">
        <v>11</v>
      </c>
      <c r="J60" s="179" t="s">
        <v>11</v>
      </c>
      <c r="K60" s="179" t="s">
        <v>11</v>
      </c>
      <c r="L60" s="472">
        <v>2</v>
      </c>
      <c r="M60" s="472">
        <v>2</v>
      </c>
      <c r="N60" s="272">
        <f t="shared" si="0"/>
        <v>4</v>
      </c>
      <c r="O60" s="950" t="str">
        <f t="shared" si="1"/>
        <v>BAJO</v>
      </c>
      <c r="P60" s="639">
        <v>25</v>
      </c>
      <c r="Q60" s="272">
        <f t="shared" si="2"/>
        <v>100</v>
      </c>
      <c r="R60" s="274" t="str">
        <f t="shared" si="3"/>
        <v>III</v>
      </c>
      <c r="S60" s="246" t="str">
        <f t="shared" si="4"/>
        <v>MEJORABLE</v>
      </c>
      <c r="T60" s="179" t="s">
        <v>13</v>
      </c>
      <c r="U60" s="179" t="s">
        <v>14</v>
      </c>
      <c r="V60" s="179" t="s">
        <v>14</v>
      </c>
      <c r="W60" s="5" t="s">
        <v>1911</v>
      </c>
      <c r="X60" s="183" t="s">
        <v>13</v>
      </c>
    </row>
    <row r="61" spans="3:24" ht="136.80000000000001">
      <c r="C61" s="1450"/>
      <c r="D61" s="1451"/>
      <c r="E61" s="363" t="s">
        <v>6</v>
      </c>
      <c r="F61" s="5" t="s">
        <v>154</v>
      </c>
      <c r="G61" s="197" t="s">
        <v>8</v>
      </c>
      <c r="H61" s="179" t="s">
        <v>155</v>
      </c>
      <c r="I61" s="179" t="s">
        <v>11</v>
      </c>
      <c r="J61" s="179" t="s">
        <v>11</v>
      </c>
      <c r="K61" s="179" t="s">
        <v>11</v>
      </c>
      <c r="L61" s="472">
        <v>2</v>
      </c>
      <c r="M61" s="472">
        <v>4</v>
      </c>
      <c r="N61" s="272">
        <f t="shared" si="0"/>
        <v>8</v>
      </c>
      <c r="O61" s="950" t="str">
        <f t="shared" si="1"/>
        <v>MEDIO</v>
      </c>
      <c r="P61" s="639">
        <v>25</v>
      </c>
      <c r="Q61" s="272">
        <f t="shared" si="2"/>
        <v>200</v>
      </c>
      <c r="R61" s="274" t="str">
        <f t="shared" si="3"/>
        <v>II</v>
      </c>
      <c r="S61" s="246" t="str">
        <f t="shared" si="4"/>
        <v>ACEPTABLE CON CONTROL ESPECIFICO</v>
      </c>
      <c r="T61" s="179" t="s">
        <v>14</v>
      </c>
      <c r="U61" s="179" t="s">
        <v>14</v>
      </c>
      <c r="V61" s="179" t="s">
        <v>14</v>
      </c>
      <c r="W61" s="5" t="s">
        <v>1912</v>
      </c>
      <c r="X61" s="183" t="s">
        <v>13</v>
      </c>
    </row>
    <row r="62" spans="3:24" ht="91.2">
      <c r="C62" s="1450"/>
      <c r="D62" s="1451"/>
      <c r="E62" s="363" t="s">
        <v>6</v>
      </c>
      <c r="F62" s="5" t="s">
        <v>156</v>
      </c>
      <c r="G62" s="197" t="s">
        <v>17</v>
      </c>
      <c r="H62" s="179" t="s">
        <v>18</v>
      </c>
      <c r="I62" s="179" t="s">
        <v>11</v>
      </c>
      <c r="J62" s="179" t="s">
        <v>11</v>
      </c>
      <c r="K62" s="179" t="s">
        <v>11</v>
      </c>
      <c r="L62" s="472">
        <v>2</v>
      </c>
      <c r="M62" s="472">
        <v>2</v>
      </c>
      <c r="N62" s="272">
        <f t="shared" si="0"/>
        <v>4</v>
      </c>
      <c r="O62" s="950" t="str">
        <f t="shared" si="1"/>
        <v>BAJO</v>
      </c>
      <c r="P62" s="639">
        <v>25</v>
      </c>
      <c r="Q62" s="272">
        <f t="shared" si="2"/>
        <v>100</v>
      </c>
      <c r="R62" s="274" t="str">
        <f t="shared" si="3"/>
        <v>III</v>
      </c>
      <c r="S62" s="246" t="str">
        <f t="shared" si="4"/>
        <v>MEJORABLE</v>
      </c>
      <c r="T62" s="180" t="s">
        <v>13</v>
      </c>
      <c r="U62" s="179" t="s">
        <v>14</v>
      </c>
      <c r="V62" s="178" t="s">
        <v>14</v>
      </c>
      <c r="W62" s="5" t="s">
        <v>1913</v>
      </c>
      <c r="X62" s="183" t="s">
        <v>13</v>
      </c>
    </row>
    <row r="63" spans="3:24" ht="159.6">
      <c r="C63" s="1450"/>
      <c r="D63" s="1451"/>
      <c r="E63" s="363" t="s">
        <v>157</v>
      </c>
      <c r="F63" s="188" t="s">
        <v>158</v>
      </c>
      <c r="G63" s="197" t="s">
        <v>20</v>
      </c>
      <c r="H63" s="179" t="s">
        <v>21</v>
      </c>
      <c r="I63" s="179" t="s">
        <v>11</v>
      </c>
      <c r="J63" s="179" t="s">
        <v>11</v>
      </c>
      <c r="K63" s="179" t="s">
        <v>11</v>
      </c>
      <c r="L63" s="472">
        <v>2</v>
      </c>
      <c r="M63" s="472">
        <v>2</v>
      </c>
      <c r="N63" s="272">
        <f t="shared" si="0"/>
        <v>4</v>
      </c>
      <c r="O63" s="950" t="str">
        <f t="shared" si="1"/>
        <v>BAJO</v>
      </c>
      <c r="P63" s="639">
        <v>25</v>
      </c>
      <c r="Q63" s="272">
        <f t="shared" si="2"/>
        <v>100</v>
      </c>
      <c r="R63" s="274" t="str">
        <f t="shared" si="3"/>
        <v>III</v>
      </c>
      <c r="S63" s="246" t="str">
        <f t="shared" si="4"/>
        <v>MEJORABLE</v>
      </c>
      <c r="T63" s="180" t="s">
        <v>13</v>
      </c>
      <c r="U63" s="179" t="s">
        <v>14</v>
      </c>
      <c r="V63" s="179" t="s">
        <v>22</v>
      </c>
      <c r="W63" s="179" t="s">
        <v>1886</v>
      </c>
      <c r="X63" s="183" t="s">
        <v>13</v>
      </c>
    </row>
    <row r="64" spans="3:24" ht="159.6">
      <c r="C64" s="1450"/>
      <c r="D64" s="1451"/>
      <c r="E64" s="363" t="s">
        <v>157</v>
      </c>
      <c r="F64" s="189" t="s">
        <v>159</v>
      </c>
      <c r="G64" s="197" t="s">
        <v>33</v>
      </c>
      <c r="H64" s="178" t="s">
        <v>34</v>
      </c>
      <c r="I64" s="179" t="s">
        <v>11</v>
      </c>
      <c r="J64" s="179" t="s">
        <v>11</v>
      </c>
      <c r="K64" s="179" t="s">
        <v>11</v>
      </c>
      <c r="L64" s="472">
        <v>2</v>
      </c>
      <c r="M64" s="472">
        <v>2</v>
      </c>
      <c r="N64" s="272">
        <f t="shared" si="0"/>
        <v>4</v>
      </c>
      <c r="O64" s="950" t="str">
        <f t="shared" si="1"/>
        <v>BAJO</v>
      </c>
      <c r="P64" s="639">
        <v>25</v>
      </c>
      <c r="Q64" s="272">
        <f t="shared" si="2"/>
        <v>100</v>
      </c>
      <c r="R64" s="274" t="str">
        <f t="shared" si="3"/>
        <v>III</v>
      </c>
      <c r="S64" s="246" t="str">
        <f t="shared" si="4"/>
        <v>MEJORABLE</v>
      </c>
      <c r="T64" s="179" t="s">
        <v>13</v>
      </c>
      <c r="U64" s="179" t="s">
        <v>13</v>
      </c>
      <c r="V64" s="179" t="s">
        <v>13</v>
      </c>
      <c r="W64" s="5" t="s">
        <v>1914</v>
      </c>
      <c r="X64" s="183" t="s">
        <v>13</v>
      </c>
    </row>
    <row r="65" spans="3:24" ht="159.6">
      <c r="C65" s="1450"/>
      <c r="D65" s="1451"/>
      <c r="E65" s="363" t="s">
        <v>6</v>
      </c>
      <c r="F65" s="33" t="s">
        <v>1200</v>
      </c>
      <c r="G65" s="197" t="s">
        <v>33</v>
      </c>
      <c r="H65" s="179" t="s">
        <v>160</v>
      </c>
      <c r="I65" s="179" t="s">
        <v>11</v>
      </c>
      <c r="J65" s="179" t="s">
        <v>11</v>
      </c>
      <c r="K65" s="179" t="s">
        <v>11</v>
      </c>
      <c r="L65" s="472">
        <v>2</v>
      </c>
      <c r="M65" s="472">
        <v>2</v>
      </c>
      <c r="N65" s="272">
        <f t="shared" si="0"/>
        <v>4</v>
      </c>
      <c r="O65" s="950" t="str">
        <f t="shared" si="1"/>
        <v>BAJO</v>
      </c>
      <c r="P65" s="639">
        <v>25</v>
      </c>
      <c r="Q65" s="272">
        <f t="shared" si="2"/>
        <v>100</v>
      </c>
      <c r="R65" s="274" t="str">
        <f t="shared" si="3"/>
        <v>III</v>
      </c>
      <c r="S65" s="246" t="str">
        <f t="shared" si="4"/>
        <v>MEJORABLE</v>
      </c>
      <c r="T65" s="179" t="s">
        <v>13</v>
      </c>
      <c r="U65" s="179" t="s">
        <v>13</v>
      </c>
      <c r="V65" s="179" t="s">
        <v>13</v>
      </c>
      <c r="W65" s="5" t="s">
        <v>1915</v>
      </c>
      <c r="X65" s="183" t="s">
        <v>162</v>
      </c>
    </row>
    <row r="66" spans="3:24" ht="91.2">
      <c r="C66" s="1450"/>
      <c r="D66" s="1451"/>
      <c r="E66" s="363" t="s">
        <v>157</v>
      </c>
      <c r="F66" s="184" t="s">
        <v>163</v>
      </c>
      <c r="G66" s="197" t="s">
        <v>39</v>
      </c>
      <c r="H66" s="5" t="s">
        <v>164</v>
      </c>
      <c r="I66" s="179" t="s">
        <v>11</v>
      </c>
      <c r="J66" s="179" t="s">
        <v>11</v>
      </c>
      <c r="K66" s="179" t="s">
        <v>11</v>
      </c>
      <c r="L66" s="472">
        <v>2</v>
      </c>
      <c r="M66" s="472">
        <v>2</v>
      </c>
      <c r="N66" s="272">
        <f t="shared" si="0"/>
        <v>4</v>
      </c>
      <c r="O66" s="950" t="str">
        <f t="shared" si="1"/>
        <v>BAJO</v>
      </c>
      <c r="P66" s="639">
        <v>25</v>
      </c>
      <c r="Q66" s="272">
        <f t="shared" si="2"/>
        <v>100</v>
      </c>
      <c r="R66" s="274" t="str">
        <f t="shared" si="3"/>
        <v>III</v>
      </c>
      <c r="S66" s="246" t="str">
        <f t="shared" si="4"/>
        <v>MEJORABLE</v>
      </c>
      <c r="T66" s="179" t="s">
        <v>13</v>
      </c>
      <c r="U66" s="179" t="s">
        <v>13</v>
      </c>
      <c r="V66" s="179" t="s">
        <v>13</v>
      </c>
      <c r="W66" s="5" t="s">
        <v>1916</v>
      </c>
      <c r="X66" s="183" t="s">
        <v>166</v>
      </c>
    </row>
    <row r="67" spans="3:24" ht="91.2">
      <c r="C67" s="1450"/>
      <c r="D67" s="1451"/>
      <c r="E67" s="363" t="s">
        <v>157</v>
      </c>
      <c r="F67" s="184" t="s">
        <v>1201</v>
      </c>
      <c r="G67" s="197" t="s">
        <v>39</v>
      </c>
      <c r="H67" s="5" t="s">
        <v>1202</v>
      </c>
      <c r="I67" s="179" t="s">
        <v>11</v>
      </c>
      <c r="J67" s="179" t="s">
        <v>11</v>
      </c>
      <c r="K67" s="179" t="s">
        <v>11</v>
      </c>
      <c r="L67" s="472">
        <v>2</v>
      </c>
      <c r="M67" s="472">
        <v>2</v>
      </c>
      <c r="N67" s="272">
        <f t="shared" si="0"/>
        <v>4</v>
      </c>
      <c r="O67" s="950" t="str">
        <f t="shared" si="1"/>
        <v>BAJO</v>
      </c>
      <c r="P67" s="639">
        <v>25</v>
      </c>
      <c r="Q67" s="272">
        <f t="shared" si="2"/>
        <v>100</v>
      </c>
      <c r="R67" s="274" t="str">
        <f t="shared" si="3"/>
        <v>III</v>
      </c>
      <c r="S67" s="246" t="str">
        <f t="shared" si="4"/>
        <v>MEJORABLE</v>
      </c>
      <c r="T67" s="179" t="s">
        <v>13</v>
      </c>
      <c r="U67" s="179" t="s">
        <v>13</v>
      </c>
      <c r="V67" s="179" t="s">
        <v>13</v>
      </c>
      <c r="W67" s="5" t="s">
        <v>1917</v>
      </c>
      <c r="X67" s="183" t="s">
        <v>166</v>
      </c>
    </row>
    <row r="68" spans="3:24" ht="114">
      <c r="C68" s="1450"/>
      <c r="D68" s="1451"/>
      <c r="E68" s="363" t="s">
        <v>6</v>
      </c>
      <c r="F68" s="5" t="s">
        <v>40</v>
      </c>
      <c r="G68" s="197" t="s">
        <v>20</v>
      </c>
      <c r="H68" s="5" t="s">
        <v>41</v>
      </c>
      <c r="I68" s="179" t="s">
        <v>11</v>
      </c>
      <c r="J68" s="179" t="s">
        <v>11</v>
      </c>
      <c r="K68" s="179" t="s">
        <v>11</v>
      </c>
      <c r="L68" s="472">
        <v>2</v>
      </c>
      <c r="M68" s="472">
        <v>2</v>
      </c>
      <c r="N68" s="272">
        <f t="shared" si="0"/>
        <v>4</v>
      </c>
      <c r="O68" s="950" t="str">
        <f t="shared" si="1"/>
        <v>BAJO</v>
      </c>
      <c r="P68" s="639">
        <v>25</v>
      </c>
      <c r="Q68" s="272">
        <f t="shared" si="2"/>
        <v>100</v>
      </c>
      <c r="R68" s="274" t="str">
        <f t="shared" si="3"/>
        <v>III</v>
      </c>
      <c r="S68" s="246" t="str">
        <f t="shared" si="4"/>
        <v>MEJORABLE</v>
      </c>
      <c r="T68" s="179" t="s">
        <v>14</v>
      </c>
      <c r="U68" s="179" t="s">
        <v>14</v>
      </c>
      <c r="V68" s="179" t="s">
        <v>14</v>
      </c>
      <c r="W68" s="5" t="s">
        <v>1918</v>
      </c>
      <c r="X68" s="183" t="s">
        <v>13</v>
      </c>
    </row>
    <row r="69" spans="3:24" ht="114">
      <c r="C69" s="1450"/>
      <c r="D69" s="1451"/>
      <c r="E69" s="363" t="s">
        <v>6</v>
      </c>
      <c r="F69" s="34" t="s">
        <v>1203</v>
      </c>
      <c r="G69" s="197" t="s">
        <v>1204</v>
      </c>
      <c r="H69" s="179" t="s">
        <v>167</v>
      </c>
      <c r="I69" s="179" t="s">
        <v>11</v>
      </c>
      <c r="J69" s="179" t="s">
        <v>11</v>
      </c>
      <c r="K69" s="179" t="s">
        <v>11</v>
      </c>
      <c r="L69" s="472">
        <v>2</v>
      </c>
      <c r="M69" s="472">
        <v>2</v>
      </c>
      <c r="N69" s="272">
        <f t="shared" si="0"/>
        <v>4</v>
      </c>
      <c r="O69" s="950" t="str">
        <f t="shared" si="1"/>
        <v>BAJO</v>
      </c>
      <c r="P69" s="639">
        <v>25</v>
      </c>
      <c r="Q69" s="272">
        <f t="shared" si="2"/>
        <v>100</v>
      </c>
      <c r="R69" s="274" t="str">
        <f t="shared" si="3"/>
        <v>III</v>
      </c>
      <c r="S69" s="246" t="str">
        <f t="shared" si="4"/>
        <v>MEJORABLE</v>
      </c>
      <c r="T69" s="179" t="s">
        <v>13</v>
      </c>
      <c r="U69" s="179" t="s">
        <v>14</v>
      </c>
      <c r="V69" s="179" t="s">
        <v>14</v>
      </c>
      <c r="W69" s="178" t="s">
        <v>1919</v>
      </c>
      <c r="X69" s="183" t="s">
        <v>13</v>
      </c>
    </row>
    <row r="70" spans="3:24" ht="91.2">
      <c r="C70" s="1450"/>
      <c r="D70" s="1451"/>
      <c r="E70" s="363" t="s">
        <v>6</v>
      </c>
      <c r="F70" s="5" t="s">
        <v>169</v>
      </c>
      <c r="G70" s="197" t="s">
        <v>8</v>
      </c>
      <c r="H70" s="179" t="s">
        <v>170</v>
      </c>
      <c r="I70" s="179" t="s">
        <v>11</v>
      </c>
      <c r="J70" s="179" t="s">
        <v>11</v>
      </c>
      <c r="K70" s="179" t="s">
        <v>11</v>
      </c>
      <c r="L70" s="472">
        <v>2</v>
      </c>
      <c r="M70" s="472">
        <v>4</v>
      </c>
      <c r="N70" s="272">
        <f t="shared" si="0"/>
        <v>8</v>
      </c>
      <c r="O70" s="950" t="str">
        <f t="shared" si="1"/>
        <v>MEDIO</v>
      </c>
      <c r="P70" s="639">
        <v>25</v>
      </c>
      <c r="Q70" s="272">
        <f t="shared" si="2"/>
        <v>200</v>
      </c>
      <c r="R70" s="274" t="str">
        <f t="shared" si="3"/>
        <v>II</v>
      </c>
      <c r="S70" s="246" t="str">
        <f t="shared" si="4"/>
        <v>ACEPTABLE CON CONTROL ESPECIFICO</v>
      </c>
      <c r="T70" s="179" t="s">
        <v>14</v>
      </c>
      <c r="U70" s="179" t="s">
        <v>14</v>
      </c>
      <c r="V70" s="179" t="s">
        <v>14</v>
      </c>
      <c r="W70" s="5" t="s">
        <v>1920</v>
      </c>
      <c r="X70" s="183" t="s">
        <v>13</v>
      </c>
    </row>
    <row r="71" spans="3:24" ht="136.80000000000001">
      <c r="C71" s="1450"/>
      <c r="D71" s="1451"/>
      <c r="E71" s="363" t="s">
        <v>6</v>
      </c>
      <c r="F71" s="34" t="s">
        <v>171</v>
      </c>
      <c r="G71" s="197" t="s">
        <v>17</v>
      </c>
      <c r="H71" s="179" t="s">
        <v>18</v>
      </c>
      <c r="I71" s="179" t="s">
        <v>11</v>
      </c>
      <c r="J71" s="179" t="s">
        <v>11</v>
      </c>
      <c r="K71" s="179" t="s">
        <v>11</v>
      </c>
      <c r="L71" s="472">
        <v>2</v>
      </c>
      <c r="M71" s="472">
        <v>2</v>
      </c>
      <c r="N71" s="272">
        <f t="shared" si="0"/>
        <v>4</v>
      </c>
      <c r="O71" s="950" t="str">
        <f t="shared" si="1"/>
        <v>BAJO</v>
      </c>
      <c r="P71" s="639">
        <v>25</v>
      </c>
      <c r="Q71" s="272">
        <f t="shared" si="2"/>
        <v>100</v>
      </c>
      <c r="R71" s="274" t="str">
        <f t="shared" si="3"/>
        <v>III</v>
      </c>
      <c r="S71" s="246" t="str">
        <f t="shared" si="4"/>
        <v>MEJORABLE</v>
      </c>
      <c r="T71" s="179" t="s">
        <v>13</v>
      </c>
      <c r="U71" s="179" t="s">
        <v>1206</v>
      </c>
      <c r="V71" s="178" t="s">
        <v>14</v>
      </c>
      <c r="W71" s="179" t="s">
        <v>1921</v>
      </c>
      <c r="X71" s="183" t="s">
        <v>13</v>
      </c>
    </row>
    <row r="72" spans="3:24" ht="136.80000000000001">
      <c r="C72" s="1450"/>
      <c r="D72" s="1451"/>
      <c r="E72" s="363" t="s">
        <v>157</v>
      </c>
      <c r="F72" s="33" t="s">
        <v>173</v>
      </c>
      <c r="G72" s="197" t="s">
        <v>20</v>
      </c>
      <c r="H72" s="179" t="s">
        <v>36</v>
      </c>
      <c r="I72" s="179" t="s">
        <v>11</v>
      </c>
      <c r="J72" s="179" t="s">
        <v>11</v>
      </c>
      <c r="K72" s="179" t="s">
        <v>11</v>
      </c>
      <c r="L72" s="472">
        <v>2</v>
      </c>
      <c r="M72" s="472">
        <v>2</v>
      </c>
      <c r="N72" s="272">
        <f t="shared" si="0"/>
        <v>4</v>
      </c>
      <c r="O72" s="950" t="str">
        <f t="shared" si="1"/>
        <v>BAJO</v>
      </c>
      <c r="P72" s="639">
        <v>25</v>
      </c>
      <c r="Q72" s="272">
        <f t="shared" si="2"/>
        <v>100</v>
      </c>
      <c r="R72" s="274" t="str">
        <f t="shared" si="3"/>
        <v>III</v>
      </c>
      <c r="S72" s="246" t="str">
        <f t="shared" si="4"/>
        <v>MEJORABLE</v>
      </c>
      <c r="T72" s="179" t="s">
        <v>13</v>
      </c>
      <c r="U72" s="179" t="s">
        <v>13</v>
      </c>
      <c r="V72" s="179" t="s">
        <v>13</v>
      </c>
      <c r="W72" s="5" t="s">
        <v>1922</v>
      </c>
      <c r="X72" s="183" t="s">
        <v>38</v>
      </c>
    </row>
    <row r="73" spans="3:24" ht="342">
      <c r="C73" s="1450"/>
      <c r="D73" s="1451"/>
      <c r="E73" s="363" t="s">
        <v>6</v>
      </c>
      <c r="F73" s="37" t="s">
        <v>3765</v>
      </c>
      <c r="G73" s="197" t="s">
        <v>33</v>
      </c>
      <c r="H73" s="324" t="s">
        <v>3881</v>
      </c>
      <c r="I73" s="179" t="s">
        <v>11</v>
      </c>
      <c r="J73" s="179" t="s">
        <v>11</v>
      </c>
      <c r="K73" s="179" t="s">
        <v>11</v>
      </c>
      <c r="L73" s="472">
        <v>2</v>
      </c>
      <c r="M73" s="472">
        <v>2</v>
      </c>
      <c r="N73" s="272">
        <f t="shared" si="0"/>
        <v>4</v>
      </c>
      <c r="O73" s="950" t="str">
        <f t="shared" si="1"/>
        <v>BAJO</v>
      </c>
      <c r="P73" s="639">
        <v>25</v>
      </c>
      <c r="Q73" s="272">
        <f t="shared" si="2"/>
        <v>100</v>
      </c>
      <c r="R73" s="274" t="str">
        <f t="shared" si="3"/>
        <v>III</v>
      </c>
      <c r="S73" s="246" t="str">
        <f t="shared" si="4"/>
        <v>MEJORABLE</v>
      </c>
      <c r="T73" s="179" t="s">
        <v>26</v>
      </c>
      <c r="U73" s="179" t="s">
        <v>26</v>
      </c>
      <c r="V73" s="179" t="s">
        <v>175</v>
      </c>
      <c r="W73" s="15" t="s">
        <v>3959</v>
      </c>
      <c r="X73" s="183" t="s">
        <v>1213</v>
      </c>
    </row>
    <row r="74" spans="3:24" ht="198.6" customHeight="1">
      <c r="C74" s="1450"/>
      <c r="D74" s="1451"/>
      <c r="E74" s="363" t="s">
        <v>6</v>
      </c>
      <c r="F74" s="33" t="s">
        <v>180</v>
      </c>
      <c r="G74" s="197" t="s">
        <v>20</v>
      </c>
      <c r="H74" s="179" t="s">
        <v>31</v>
      </c>
      <c r="I74" s="184" t="s">
        <v>11</v>
      </c>
      <c r="J74" s="184" t="s">
        <v>11</v>
      </c>
      <c r="K74" s="184" t="s">
        <v>11</v>
      </c>
      <c r="L74" s="472">
        <v>2</v>
      </c>
      <c r="M74" s="472">
        <v>2</v>
      </c>
      <c r="N74" s="272">
        <f t="shared" si="0"/>
        <v>4</v>
      </c>
      <c r="O74" s="950" t="str">
        <f t="shared" si="1"/>
        <v>BAJO</v>
      </c>
      <c r="P74" s="639">
        <v>100</v>
      </c>
      <c r="Q74" s="272">
        <f t="shared" si="2"/>
        <v>400</v>
      </c>
      <c r="R74" s="274" t="str">
        <f t="shared" si="3"/>
        <v>II</v>
      </c>
      <c r="S74" s="246" t="str">
        <f>IF(Q74&gt;=600,"NO ACEPTABLE",IF(Q74&gt;=150,"ACEPTABLE CON CONTROL ESPECIFICO",IF(Q74&gt;=40,"MEJORABLE",IF(Q74&gt;=20,"ACEPTABLE"))))</f>
        <v>ACEPTABLE CON CONTROL ESPECIFICO</v>
      </c>
      <c r="T74" s="179" t="s">
        <v>13</v>
      </c>
      <c r="U74" s="179" t="s">
        <v>13</v>
      </c>
      <c r="V74" s="179" t="s">
        <v>13</v>
      </c>
      <c r="W74" s="179" t="s">
        <v>4038</v>
      </c>
      <c r="X74" s="183" t="s">
        <v>13</v>
      </c>
    </row>
    <row r="75" spans="3:24" ht="162">
      <c r="C75" s="1450"/>
      <c r="D75" s="1451"/>
      <c r="E75" s="363" t="s">
        <v>157</v>
      </c>
      <c r="F75" s="197" t="s">
        <v>181</v>
      </c>
      <c r="G75" s="197" t="s">
        <v>81</v>
      </c>
      <c r="H75" s="10" t="s">
        <v>182</v>
      </c>
      <c r="I75" s="198" t="s">
        <v>11</v>
      </c>
      <c r="J75" s="198" t="s">
        <v>11</v>
      </c>
      <c r="K75" s="198" t="s">
        <v>11</v>
      </c>
      <c r="L75" s="472">
        <v>2</v>
      </c>
      <c r="M75" s="472">
        <v>2</v>
      </c>
      <c r="N75" s="272">
        <f t="shared" si="0"/>
        <v>4</v>
      </c>
      <c r="O75" s="950" t="str">
        <f t="shared" si="1"/>
        <v>BAJO</v>
      </c>
      <c r="P75" s="639">
        <v>25</v>
      </c>
      <c r="Q75" s="272">
        <f t="shared" si="2"/>
        <v>100</v>
      </c>
      <c r="R75" s="274" t="str">
        <f t="shared" si="3"/>
        <v>III</v>
      </c>
      <c r="S75" s="246" t="str">
        <f>IF(Q75&gt;=600,"NO ACEPTABLE",IF(Q75&gt;=150,"ACEPTABLE CON CONTROL ESPECIFICO",IF(Q75&gt;=40,"MEJORABLE",IF(Q75&gt;=20,"ACEPTABLE"))))</f>
        <v>MEJORABLE</v>
      </c>
      <c r="T75" s="198" t="s">
        <v>13</v>
      </c>
      <c r="U75" s="198" t="s">
        <v>13</v>
      </c>
      <c r="V75" s="198" t="s">
        <v>13</v>
      </c>
      <c r="W75" s="9" t="s">
        <v>1923</v>
      </c>
      <c r="X75" s="183" t="s">
        <v>13</v>
      </c>
    </row>
    <row r="76" spans="3:24" ht="162.6" thickBot="1">
      <c r="C76" s="1477"/>
      <c r="D76" s="1478"/>
      <c r="E76" s="208" t="s">
        <v>157</v>
      </c>
      <c r="F76" s="153" t="s">
        <v>183</v>
      </c>
      <c r="G76" s="153" t="s">
        <v>81</v>
      </c>
      <c r="H76" s="266" t="s">
        <v>182</v>
      </c>
      <c r="I76" s="154" t="s">
        <v>11</v>
      </c>
      <c r="J76" s="154" t="s">
        <v>11</v>
      </c>
      <c r="K76" s="154" t="s">
        <v>11</v>
      </c>
      <c r="L76" s="646">
        <v>2</v>
      </c>
      <c r="M76" s="646">
        <v>2</v>
      </c>
      <c r="N76" s="539">
        <f t="shared" si="0"/>
        <v>4</v>
      </c>
      <c r="O76" s="957" t="str">
        <f t="shared" ref="O76" si="5">IF(N76&gt;=24,"MUY ALTO",IF(N76&gt;=10,"ALTO",IF(N76&gt;=6,"MEDIO","BAJO")))</f>
        <v>BAJO</v>
      </c>
      <c r="P76" s="953">
        <v>25</v>
      </c>
      <c r="Q76" s="539">
        <f t="shared" si="2"/>
        <v>100</v>
      </c>
      <c r="R76" s="541" t="str">
        <f t="shared" si="3"/>
        <v>III</v>
      </c>
      <c r="S76" s="269" t="str">
        <f>IF(Q76&gt;=600,"NO ACEPTABLE",IF(Q76&gt;=150,"ACEPTABLE CON CONTROL ESPECIFICO",IF(Q76&gt;=40,"MEJORABLE",IF(Q76&gt;=20,"ACEPTABLE"))))</f>
        <v>MEJORABLE</v>
      </c>
      <c r="T76" s="154" t="s">
        <v>13</v>
      </c>
      <c r="U76" s="154" t="s">
        <v>13</v>
      </c>
      <c r="V76" s="154" t="s">
        <v>13</v>
      </c>
      <c r="W76" s="270" t="s">
        <v>1924</v>
      </c>
      <c r="X76" s="212" t="s">
        <v>13</v>
      </c>
    </row>
    <row r="77" spans="3:24" ht="28.2">
      <c r="C77" s="255"/>
      <c r="D77" s="255"/>
      <c r="E77" s="256"/>
      <c r="F77" s="257"/>
      <c r="G77" s="257"/>
      <c r="H77" s="258"/>
      <c r="I77" s="224"/>
      <c r="J77" s="224"/>
      <c r="K77" s="224"/>
      <c r="L77" s="259"/>
      <c r="M77" s="259"/>
      <c r="N77" s="259"/>
      <c r="O77" s="260"/>
      <c r="P77" s="259"/>
      <c r="Q77" s="259"/>
      <c r="R77" s="261"/>
      <c r="S77" s="253"/>
      <c r="T77" s="224"/>
      <c r="U77" s="521"/>
      <c r="V77" s="521"/>
      <c r="W77" s="857"/>
      <c r="X77" s="858"/>
    </row>
  </sheetData>
  <mergeCells count="27">
    <mergeCell ref="C3:C6"/>
    <mergeCell ref="D3:V4"/>
    <mergeCell ref="X3:X6"/>
    <mergeCell ref="D5:V6"/>
    <mergeCell ref="U7:V7"/>
    <mergeCell ref="W7:X7"/>
    <mergeCell ref="C8:D8"/>
    <mergeCell ref="E8:X8"/>
    <mergeCell ref="C9:C10"/>
    <mergeCell ref="D9:D10"/>
    <mergeCell ref="E9:E10"/>
    <mergeCell ref="F9:G9"/>
    <mergeCell ref="H9:H10"/>
    <mergeCell ref="I9:K9"/>
    <mergeCell ref="L9:R9"/>
    <mergeCell ref="T9:X9"/>
    <mergeCell ref="E29:E31"/>
    <mergeCell ref="E32:E35"/>
    <mergeCell ref="E11:E22"/>
    <mergeCell ref="D23:D28"/>
    <mergeCell ref="E24:E28"/>
    <mergeCell ref="C60:D76"/>
    <mergeCell ref="D29:D35"/>
    <mergeCell ref="C36:D59"/>
    <mergeCell ref="C11:C28"/>
    <mergeCell ref="D11:D22"/>
    <mergeCell ref="C29:C35"/>
  </mergeCells>
  <conditionalFormatting sqref="S12:S54 S60:S77">
    <cfRule type="containsText" dxfId="1256" priority="25" stopIfTrue="1" operator="containsText" text="MEJORABLE">
      <formula>NOT(ISERROR(SEARCH("MEJORABLE",S12)))</formula>
    </cfRule>
    <cfRule type="containsText" dxfId="1255" priority="26" stopIfTrue="1" operator="containsText" text="ACEPTABLE CON CONTROL ESPECIFICO">
      <formula>NOT(ISERROR(SEARCH("ACEPTABLE CON CONTROL ESPECIFICO",S12)))</formula>
    </cfRule>
    <cfRule type="containsText" dxfId="1254" priority="27" stopIfTrue="1" operator="containsText" text="NO ACEPTABLE">
      <formula>NOT(ISERROR(SEARCH("NO ACEPTABLE",S12)))</formula>
    </cfRule>
  </conditionalFormatting>
  <conditionalFormatting sqref="S55:S59">
    <cfRule type="containsText" dxfId="1253" priority="4" stopIfTrue="1" operator="containsText" text="MEJORABLE">
      <formula>NOT(ISERROR(SEARCH("MEJORABLE",S55)))</formula>
    </cfRule>
    <cfRule type="containsText" dxfId="1252" priority="5" stopIfTrue="1" operator="containsText" text="ACEPTABLE CON CONTROL ESPECIFICO">
      <formula>NOT(ISERROR(SEARCH("ACEPTABLE CON CONTROL ESPECIFICO",S55)))</formula>
    </cfRule>
    <cfRule type="containsText" dxfId="1251" priority="6" stopIfTrue="1" operator="containsText" text="NO ACEPTABLE">
      <formula>NOT(ISERROR(SEARCH("NO ACEPTABLE",S55)))</formula>
    </cfRule>
  </conditionalFormatting>
  <conditionalFormatting sqref="S11">
    <cfRule type="containsText" dxfId="1250" priority="1" stopIfTrue="1" operator="containsText" text="MEJORABLE">
      <formula>NOT(ISERROR(SEARCH("MEJORABLE",S11)))</formula>
    </cfRule>
    <cfRule type="containsText" dxfId="1249" priority="2" stopIfTrue="1" operator="containsText" text="ACEPTABLE CON CONTROL ESPECIFICO">
      <formula>NOT(ISERROR(SEARCH("ACEPTABLE CON CONTROL ESPECIFICO",S11)))</formula>
    </cfRule>
    <cfRule type="containsText" dxfId="1248" priority="3" stopIfTrue="1" operator="containsText" text="NO ACEPTABLE">
      <formula>NOT(ISERROR(SEARCH("NO ACEPTABLE",S11)))</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D00-000000000000}">
          <x14:formula1>
            <xm:f>'G. NIVEL DE CONSECUENCIA'!$D$10:$D$13</xm:f>
          </x14:formula1>
          <xm:sqref>P11:P76</xm:sqref>
        </x14:dataValidation>
        <x14:dataValidation type="list" allowBlank="1" showInputMessage="1" showErrorMessage="1" promptTitle="NE" prompt="4 = Continua_x000a_3 = Frecuente_x000a_2 = Ocasional_x000a_1 = Esporádica" xr:uid="{00000000-0002-0000-3D00-000001000000}">
          <x14:formula1>
            <xm:f>'D. NIVEL DE EXPOSICIÓN'!$D$8:$D$15</xm:f>
          </x14:formula1>
          <xm:sqref>M11:M76</xm:sqref>
        </x14:dataValidation>
        <x14:dataValidation type="list" allowBlank="1" showInputMessage="1" showErrorMessage="1" prompt="10 = Muy Alto_x000a_6 = Alto_x000a_2 = Medio_x000a_0 = Bajo" xr:uid="{00000000-0002-0000-3D00-000002000000}">
          <x14:formula1>
            <xm:f>'C. NIVEL DE DEFICIENCIA'!$C$8:$C$17</xm:f>
          </x14:formula1>
          <xm:sqref>L11:L76</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2"/>
  <dimension ref="B1:X70"/>
  <sheetViews>
    <sheetView view="pageBreakPreview" zoomScale="30" zoomScaleNormal="20" zoomScaleSheetLayoutView="30" workbookViewId="0">
      <selection activeCell="I8" sqref="I8"/>
    </sheetView>
  </sheetViews>
  <sheetFormatPr baseColWidth="10" defaultColWidth="11.44140625" defaultRowHeight="14.4"/>
  <cols>
    <col min="2" max="2" width="11.44140625" style="169"/>
    <col min="3" max="3" width="40.6640625" customWidth="1"/>
    <col min="4" max="5" width="26" customWidth="1"/>
    <col min="6" max="6" width="34.6640625" customWidth="1"/>
    <col min="7" max="7" width="39.33203125" style="336" customWidth="1"/>
    <col min="8" max="8" width="28.109375" customWidth="1"/>
    <col min="9" max="9" width="28.44140625" customWidth="1"/>
    <col min="10" max="10" width="37.6640625" customWidth="1"/>
    <col min="11" max="11" width="39" customWidth="1"/>
    <col min="12" max="12" width="54.6640625" bestFit="1" customWidth="1"/>
    <col min="13" max="13" width="52.6640625" bestFit="1" customWidth="1"/>
    <col min="14" max="14" width="25" customWidth="1"/>
    <col min="15" max="15" width="32.6640625" customWidth="1"/>
    <col min="16" max="16" width="29.5546875" customWidth="1"/>
    <col min="17" max="17" width="22.6640625" customWidth="1"/>
    <col min="18" max="18" width="25.44140625" customWidth="1"/>
    <col min="19" max="19" width="41.44140625" customWidth="1"/>
    <col min="20" max="20" width="26.6640625" customWidth="1"/>
    <col min="21" max="21" width="27.6640625" customWidth="1"/>
    <col min="22" max="22" width="50.6640625" customWidth="1"/>
    <col min="23" max="23" width="98.109375" bestFit="1" customWidth="1"/>
    <col min="24" max="24" width="38.44140625" customWidth="1"/>
  </cols>
  <sheetData>
    <row r="1" spans="3:24" ht="27.7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3928</v>
      </c>
      <c r="X2" s="1420"/>
    </row>
    <row r="3" spans="3:24" ht="27.75" customHeight="1">
      <c r="C3" s="1414"/>
      <c r="D3" s="1422" t="s">
        <v>1165</v>
      </c>
      <c r="E3" s="1423"/>
      <c r="F3" s="1423"/>
      <c r="G3" s="1423"/>
      <c r="H3" s="1423"/>
      <c r="I3" s="1423"/>
      <c r="J3" s="1423"/>
      <c r="K3" s="1423"/>
      <c r="L3" s="1423"/>
      <c r="M3" s="1423"/>
      <c r="N3" s="1423"/>
      <c r="O3" s="1423"/>
      <c r="P3" s="1423"/>
      <c r="Q3" s="1423"/>
      <c r="R3" s="1423"/>
      <c r="S3" s="1423"/>
      <c r="T3" s="1423"/>
      <c r="U3" s="1423"/>
      <c r="V3" s="1424"/>
      <c r="W3" s="195" t="s">
        <v>3931</v>
      </c>
      <c r="X3" s="1420"/>
    </row>
    <row r="4" spans="3:24" ht="27">
      <c r="C4" s="1415"/>
      <c r="D4" s="1425"/>
      <c r="E4" s="1426"/>
      <c r="F4" s="1426"/>
      <c r="G4" s="1426"/>
      <c r="H4" s="1426"/>
      <c r="I4" s="1426"/>
      <c r="J4" s="1426"/>
      <c r="K4" s="1426"/>
      <c r="L4" s="1426"/>
      <c r="M4" s="1426"/>
      <c r="N4" s="1426"/>
      <c r="O4" s="1426"/>
      <c r="P4" s="1426"/>
      <c r="Q4" s="1426"/>
      <c r="R4" s="1426"/>
      <c r="S4" s="1426"/>
      <c r="T4" s="1426"/>
      <c r="U4" s="1426"/>
      <c r="V4" s="1427"/>
      <c r="W4" s="79" t="s">
        <v>2</v>
      </c>
      <c r="X4" s="1421"/>
    </row>
    <row r="5" spans="3:24" ht="76.5" customHeight="1">
      <c r="C5" s="251" t="s">
        <v>3</v>
      </c>
      <c r="D5" s="205">
        <v>43518</v>
      </c>
      <c r="E5" s="205">
        <v>43533</v>
      </c>
      <c r="F5" s="205">
        <v>43710</v>
      </c>
      <c r="G5" s="205">
        <v>43719</v>
      </c>
      <c r="H5" s="205">
        <v>43732</v>
      </c>
      <c r="I5" s="205">
        <v>43768</v>
      </c>
      <c r="J5" s="205">
        <v>44034</v>
      </c>
      <c r="K5" s="205">
        <v>44295</v>
      </c>
      <c r="L5" s="205">
        <v>44385</v>
      </c>
      <c r="M5" s="205">
        <v>44708</v>
      </c>
      <c r="N5" s="205">
        <v>45114</v>
      </c>
      <c r="O5" s="736">
        <v>45488</v>
      </c>
      <c r="P5" s="190"/>
      <c r="Q5" s="190"/>
      <c r="R5" s="190"/>
      <c r="S5" s="187"/>
      <c r="T5" s="249"/>
      <c r="U5" s="1405"/>
      <c r="V5" s="1405"/>
      <c r="W5" s="1406"/>
      <c r="X5" s="1407"/>
    </row>
    <row r="6" spans="3:24" ht="45" customHeight="1">
      <c r="C6" s="1408" t="s">
        <v>128</v>
      </c>
      <c r="D6" s="1409"/>
      <c r="E6" s="1410" t="s">
        <v>4344</v>
      </c>
      <c r="F6" s="1411"/>
      <c r="G6" s="1411"/>
      <c r="H6" s="1411"/>
      <c r="I6" s="1411"/>
      <c r="J6" s="1411"/>
      <c r="K6" s="1411"/>
      <c r="L6" s="1411"/>
      <c r="M6" s="1411"/>
      <c r="N6" s="1411"/>
      <c r="O6" s="1411"/>
      <c r="P6" s="1411"/>
      <c r="Q6" s="1411"/>
      <c r="R6" s="1411"/>
      <c r="S6" s="1411"/>
      <c r="T6" s="1411"/>
      <c r="U6" s="1411"/>
      <c r="V6" s="1411"/>
      <c r="W6" s="1411"/>
      <c r="X6" s="1412"/>
    </row>
    <row r="7" spans="3:24" ht="61.5" customHeight="1">
      <c r="C7" s="1431" t="s">
        <v>65</v>
      </c>
      <c r="D7" s="1433" t="s">
        <v>66</v>
      </c>
      <c r="E7" s="1434" t="s">
        <v>67</v>
      </c>
      <c r="F7" s="1433" t="s">
        <v>4</v>
      </c>
      <c r="G7" s="1433"/>
      <c r="H7" s="1436" t="s">
        <v>68</v>
      </c>
      <c r="I7" s="1429" t="s">
        <v>5</v>
      </c>
      <c r="J7" s="1429"/>
      <c r="K7" s="1429"/>
      <c r="L7" s="1428" t="s">
        <v>1166</v>
      </c>
      <c r="M7" s="1428"/>
      <c r="N7" s="1428"/>
      <c r="O7" s="1428"/>
      <c r="P7" s="1428"/>
      <c r="Q7" s="1428"/>
      <c r="R7" s="1428"/>
      <c r="S7" s="247" t="s">
        <v>1167</v>
      </c>
      <c r="T7" s="1429" t="s">
        <v>132</v>
      </c>
      <c r="U7" s="1429"/>
      <c r="V7" s="1429"/>
      <c r="W7" s="1429"/>
      <c r="X7" s="1430"/>
    </row>
    <row r="8" spans="3:24" ht="141.75" customHeight="1" thickBot="1">
      <c r="C8" s="1432"/>
      <c r="D8" s="1433"/>
      <c r="E8" s="1435"/>
      <c r="F8" s="250" t="s">
        <v>812</v>
      </c>
      <c r="G8" s="250" t="s">
        <v>813</v>
      </c>
      <c r="H8" s="1437"/>
      <c r="I8" s="248" t="s">
        <v>69</v>
      </c>
      <c r="J8" s="248" t="s">
        <v>70</v>
      </c>
      <c r="K8" s="248" t="s">
        <v>71</v>
      </c>
      <c r="L8" s="248" t="s">
        <v>72</v>
      </c>
      <c r="M8" s="248" t="s">
        <v>644</v>
      </c>
      <c r="N8" s="248" t="s">
        <v>73</v>
      </c>
      <c r="O8" s="248" t="s">
        <v>1168</v>
      </c>
      <c r="P8" s="248" t="s">
        <v>74</v>
      </c>
      <c r="Q8" s="248" t="s">
        <v>814</v>
      </c>
      <c r="R8" s="248" t="s">
        <v>650</v>
      </c>
      <c r="S8" s="248" t="s">
        <v>75</v>
      </c>
      <c r="T8" s="247" t="s">
        <v>653</v>
      </c>
      <c r="U8" s="247" t="s">
        <v>655</v>
      </c>
      <c r="V8" s="247" t="s">
        <v>76</v>
      </c>
      <c r="W8" s="247" t="s">
        <v>1162</v>
      </c>
      <c r="X8" s="515" t="s">
        <v>1163</v>
      </c>
    </row>
    <row r="9" spans="3:24" ht="409.5" customHeight="1">
      <c r="C9" s="1447" t="s">
        <v>77</v>
      </c>
      <c r="D9" s="1449" t="s">
        <v>3932</v>
      </c>
      <c r="E9" s="1440" t="s">
        <v>6</v>
      </c>
      <c r="F9" s="3" t="s">
        <v>7</v>
      </c>
      <c r="G9" s="363" t="s">
        <v>8</v>
      </c>
      <c r="H9" s="178" t="s">
        <v>9</v>
      </c>
      <c r="I9" s="178" t="s">
        <v>1170</v>
      </c>
      <c r="J9" s="178" t="s">
        <v>1171</v>
      </c>
      <c r="K9" s="178" t="s">
        <v>1172</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14</v>
      </c>
      <c r="V9" s="179" t="s">
        <v>910</v>
      </c>
      <c r="W9" s="9" t="s">
        <v>1877</v>
      </c>
      <c r="X9" s="183" t="s">
        <v>13</v>
      </c>
    </row>
    <row r="10" spans="3:24" ht="245.25" customHeight="1">
      <c r="C10" s="1448"/>
      <c r="D10" s="1449"/>
      <c r="E10" s="1440"/>
      <c r="F10" s="5" t="s">
        <v>15</v>
      </c>
      <c r="G10" s="363" t="s">
        <v>8</v>
      </c>
      <c r="H10" s="179" t="s">
        <v>315</v>
      </c>
      <c r="I10" s="179" t="s">
        <v>11</v>
      </c>
      <c r="J10" s="179" t="s">
        <v>44</v>
      </c>
      <c r="K10" s="179" t="s">
        <v>1173</v>
      </c>
      <c r="L10" s="472">
        <v>6</v>
      </c>
      <c r="M10" s="472">
        <v>4</v>
      </c>
      <c r="N10" s="639">
        <f t="shared" ref="N10:N70" si="0">+L10*M10</f>
        <v>24</v>
      </c>
      <c r="O10" s="950" t="str">
        <f t="shared" ref="O10:O70" si="1">IF(N10&gt;=24,"MUY ALTO",IF(N10&gt;=10,"ALTO",IF(N10&gt;=6,"MEDIO","BAJO")))</f>
        <v>MUY ALTO</v>
      </c>
      <c r="P10" s="639">
        <v>10</v>
      </c>
      <c r="Q10" s="639">
        <f t="shared" ref="Q10:Q70" si="2">+N10*P10</f>
        <v>240</v>
      </c>
      <c r="R10" s="674" t="str">
        <f t="shared" ref="R10:R70" si="3">IF(Q10&gt;=600,"I",IF(Q10&gt;=150,"II",IF(Q10&gt;=40,"III",IF(Q10&gt;=20,"IV"))))</f>
        <v>II</v>
      </c>
      <c r="S10" s="246" t="str">
        <f t="shared" ref="S10:S70" si="4">IF(Q10&gt;=600,"NO ACEPTABLE",IF(Q10&gt;=150,"ACEPTABLE CON CONTROL ESPECIFICO",IF(Q10&gt;=40,"MEJORABLE",IF(Q10&gt;=20,"ACEPTABLE"))))</f>
        <v>ACEPTABLE CON CONTROL ESPECIFICO</v>
      </c>
      <c r="T10" s="179" t="s">
        <v>14</v>
      </c>
      <c r="U10" s="179" t="s">
        <v>14</v>
      </c>
      <c r="V10" s="179" t="s">
        <v>14</v>
      </c>
      <c r="W10" s="9" t="s">
        <v>3935</v>
      </c>
      <c r="X10" s="183" t="s">
        <v>13</v>
      </c>
    </row>
    <row r="11" spans="3:24" ht="333.75" customHeight="1">
      <c r="C11" s="1448"/>
      <c r="D11" s="1449"/>
      <c r="E11" s="1440"/>
      <c r="F11" s="33" t="s">
        <v>1037</v>
      </c>
      <c r="G11" s="363" t="s">
        <v>20</v>
      </c>
      <c r="H11" s="179" t="s">
        <v>48</v>
      </c>
      <c r="I11" s="184" t="s">
        <v>11</v>
      </c>
      <c r="J11" s="184" t="s">
        <v>1029</v>
      </c>
      <c r="K11" s="179" t="s">
        <v>11</v>
      </c>
      <c r="L11" s="472">
        <v>2</v>
      </c>
      <c r="M11" s="472">
        <v>4</v>
      </c>
      <c r="N11" s="639">
        <f t="shared" si="0"/>
        <v>8</v>
      </c>
      <c r="O11" s="950" t="str">
        <f t="shared" si="1"/>
        <v>MEDIO</v>
      </c>
      <c r="P11" s="639">
        <v>10</v>
      </c>
      <c r="Q11" s="639">
        <f t="shared" si="2"/>
        <v>80</v>
      </c>
      <c r="R11" s="674" t="str">
        <f t="shared" si="3"/>
        <v>III</v>
      </c>
      <c r="S11" s="246" t="str">
        <f t="shared" si="4"/>
        <v>MEJORABLE</v>
      </c>
      <c r="T11" s="179" t="s">
        <v>13</v>
      </c>
      <c r="U11" s="179" t="s">
        <v>13</v>
      </c>
      <c r="V11" s="179" t="s">
        <v>13</v>
      </c>
      <c r="W11" s="9" t="s">
        <v>1878</v>
      </c>
      <c r="X11" s="183" t="s">
        <v>50</v>
      </c>
    </row>
    <row r="12" spans="3:24" ht="254.25" customHeight="1">
      <c r="C12" s="1448"/>
      <c r="D12" s="1449"/>
      <c r="E12" s="1440"/>
      <c r="F12" s="5" t="s">
        <v>46</v>
      </c>
      <c r="G12" s="363" t="s">
        <v>17</v>
      </c>
      <c r="H12" s="179" t="s">
        <v>47</v>
      </c>
      <c r="I12" s="179" t="s">
        <v>45</v>
      </c>
      <c r="J12" s="179" t="s">
        <v>11</v>
      </c>
      <c r="K12" s="179" t="s">
        <v>11</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9" t="s">
        <v>1879</v>
      </c>
      <c r="X12" s="183" t="s">
        <v>13</v>
      </c>
    </row>
    <row r="13" spans="3:24" ht="182.4">
      <c r="C13" s="1448"/>
      <c r="D13" s="1449"/>
      <c r="E13" s="1440"/>
      <c r="F13" s="188" t="s">
        <v>364</v>
      </c>
      <c r="G13" s="363" t="s">
        <v>20</v>
      </c>
      <c r="H13" s="179" t="s">
        <v>365</v>
      </c>
      <c r="I13" s="184" t="s">
        <v>11</v>
      </c>
      <c r="J13" s="184" t="s">
        <v>11</v>
      </c>
      <c r="K13" s="184" t="s">
        <v>11</v>
      </c>
      <c r="L13" s="472">
        <v>2</v>
      </c>
      <c r="M13" s="472">
        <v>4</v>
      </c>
      <c r="N13" s="639">
        <f t="shared" si="0"/>
        <v>8</v>
      </c>
      <c r="O13" s="950" t="str">
        <f t="shared" si="1"/>
        <v>MEDIO</v>
      </c>
      <c r="P13" s="639">
        <v>10</v>
      </c>
      <c r="Q13" s="639">
        <f t="shared" si="2"/>
        <v>80</v>
      </c>
      <c r="R13" s="674" t="str">
        <f t="shared" si="3"/>
        <v>III</v>
      </c>
      <c r="S13" s="246" t="str">
        <f t="shared" si="4"/>
        <v>MEJORABLE</v>
      </c>
      <c r="T13" s="179" t="s">
        <v>13</v>
      </c>
      <c r="U13" s="179" t="s">
        <v>13</v>
      </c>
      <c r="V13" s="179" t="s">
        <v>13</v>
      </c>
      <c r="W13" s="5" t="s">
        <v>1929</v>
      </c>
      <c r="X13" s="183" t="s">
        <v>13</v>
      </c>
    </row>
    <row r="14" spans="3:24" ht="219" customHeight="1">
      <c r="C14" s="1448"/>
      <c r="D14" s="1449"/>
      <c r="E14" s="1440"/>
      <c r="F14" s="5" t="s">
        <v>40</v>
      </c>
      <c r="G14" s="3" t="s">
        <v>20</v>
      </c>
      <c r="H14" s="5" t="s">
        <v>41</v>
      </c>
      <c r="I14" s="184" t="s">
        <v>42</v>
      </c>
      <c r="J14" s="184" t="s">
        <v>11</v>
      </c>
      <c r="K14" s="184" t="s">
        <v>11</v>
      </c>
      <c r="L14" s="472">
        <v>2</v>
      </c>
      <c r="M14" s="472">
        <v>4</v>
      </c>
      <c r="N14" s="639">
        <f t="shared" si="0"/>
        <v>8</v>
      </c>
      <c r="O14" s="950" t="str">
        <f t="shared" si="1"/>
        <v>MEDIO</v>
      </c>
      <c r="P14" s="639">
        <v>10</v>
      </c>
      <c r="Q14" s="639">
        <f t="shared" si="2"/>
        <v>80</v>
      </c>
      <c r="R14" s="674" t="str">
        <f t="shared" si="3"/>
        <v>III</v>
      </c>
      <c r="S14" s="246" t="str">
        <f t="shared" si="4"/>
        <v>MEJORABLE</v>
      </c>
      <c r="T14" s="179" t="s">
        <v>14</v>
      </c>
      <c r="U14" s="179" t="s">
        <v>14</v>
      </c>
      <c r="V14" s="179" t="s">
        <v>14</v>
      </c>
      <c r="W14" s="5" t="s">
        <v>1930</v>
      </c>
      <c r="X14" s="183" t="s">
        <v>13</v>
      </c>
    </row>
    <row r="15" spans="3:24" ht="135" customHeight="1">
      <c r="C15" s="1448"/>
      <c r="D15" s="1449"/>
      <c r="E15" s="1440"/>
      <c r="F15" s="191" t="s">
        <v>19</v>
      </c>
      <c r="G15" s="363" t="s">
        <v>20</v>
      </c>
      <c r="H15" s="179" t="s">
        <v>21</v>
      </c>
      <c r="I15" s="184" t="s">
        <v>11</v>
      </c>
      <c r="J15" s="184" t="s">
        <v>11</v>
      </c>
      <c r="K15" s="184" t="s">
        <v>11</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79" t="s">
        <v>14</v>
      </c>
      <c r="V15" s="179" t="s">
        <v>22</v>
      </c>
      <c r="W15" s="179" t="s">
        <v>1931</v>
      </c>
      <c r="X15" s="183" t="s">
        <v>13</v>
      </c>
    </row>
    <row r="16" spans="3:24" ht="258.75" customHeight="1">
      <c r="C16" s="1448"/>
      <c r="D16" s="1438" t="s">
        <v>3933</v>
      </c>
      <c r="E16" s="1710" t="s">
        <v>6</v>
      </c>
      <c r="F16" s="192" t="s">
        <v>367</v>
      </c>
      <c r="G16" s="193" t="s">
        <v>8</v>
      </c>
      <c r="H16" s="194" t="s">
        <v>368</v>
      </c>
      <c r="I16" s="195" t="s">
        <v>10</v>
      </c>
      <c r="J16" s="195" t="s">
        <v>11</v>
      </c>
      <c r="K16" s="195" t="s">
        <v>369</v>
      </c>
      <c r="L16" s="472">
        <v>2</v>
      </c>
      <c r="M16" s="472">
        <v>4</v>
      </c>
      <c r="N16" s="639">
        <f t="shared" si="0"/>
        <v>8</v>
      </c>
      <c r="O16" s="950" t="str">
        <f t="shared" si="1"/>
        <v>MEDIO</v>
      </c>
      <c r="P16" s="639">
        <v>10</v>
      </c>
      <c r="Q16" s="639">
        <f t="shared" si="2"/>
        <v>80</v>
      </c>
      <c r="R16" s="674" t="str">
        <f t="shared" si="3"/>
        <v>III</v>
      </c>
      <c r="S16" s="246" t="str">
        <f t="shared" si="4"/>
        <v>MEJORABLE</v>
      </c>
      <c r="T16" s="195" t="s">
        <v>13</v>
      </c>
      <c r="U16" s="195" t="s">
        <v>14</v>
      </c>
      <c r="V16" s="195" t="s">
        <v>14</v>
      </c>
      <c r="W16" s="9" t="s">
        <v>1887</v>
      </c>
      <c r="X16" s="204" t="s">
        <v>13</v>
      </c>
    </row>
    <row r="17" spans="3:24" ht="341.25" customHeight="1">
      <c r="C17" s="1448"/>
      <c r="D17" s="1439"/>
      <c r="E17" s="1711"/>
      <c r="F17" s="33" t="s">
        <v>250</v>
      </c>
      <c r="G17" s="363" t="s">
        <v>33</v>
      </c>
      <c r="H17" s="310" t="s">
        <v>160</v>
      </c>
      <c r="I17" s="179" t="s">
        <v>10</v>
      </c>
      <c r="J17" s="178" t="s">
        <v>1174</v>
      </c>
      <c r="K17" s="179" t="s">
        <v>1175</v>
      </c>
      <c r="L17" s="472">
        <v>2</v>
      </c>
      <c r="M17" s="472">
        <v>4</v>
      </c>
      <c r="N17" s="639">
        <f t="shared" si="0"/>
        <v>8</v>
      </c>
      <c r="O17" s="950" t="str">
        <f t="shared" si="1"/>
        <v>MEDIO</v>
      </c>
      <c r="P17" s="639">
        <v>10</v>
      </c>
      <c r="Q17" s="639">
        <f t="shared" si="2"/>
        <v>80</v>
      </c>
      <c r="R17" s="674" t="str">
        <f t="shared" si="3"/>
        <v>III</v>
      </c>
      <c r="S17" s="246" t="str">
        <f t="shared" si="4"/>
        <v>MEJORABLE</v>
      </c>
      <c r="T17" s="179" t="s">
        <v>13</v>
      </c>
      <c r="U17" s="179" t="s">
        <v>13</v>
      </c>
      <c r="V17" s="179" t="s">
        <v>13</v>
      </c>
      <c r="W17" s="36" t="s">
        <v>1933</v>
      </c>
      <c r="X17" s="311" t="s">
        <v>162</v>
      </c>
    </row>
    <row r="18" spans="3:24" ht="188.25" customHeight="1">
      <c r="C18" s="1448"/>
      <c r="D18" s="1439"/>
      <c r="E18" s="1711"/>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252</v>
      </c>
      <c r="W18" s="179" t="s">
        <v>3579</v>
      </c>
      <c r="X18" s="183" t="s">
        <v>221</v>
      </c>
    </row>
    <row r="19" spans="3:24" ht="216">
      <c r="C19" s="1448"/>
      <c r="D19" s="1439"/>
      <c r="E19" s="1711"/>
      <c r="F19" s="192" t="s">
        <v>1036</v>
      </c>
      <c r="G19" s="193" t="s">
        <v>8</v>
      </c>
      <c r="H19" s="194" t="s">
        <v>372</v>
      </c>
      <c r="I19" s="195" t="s">
        <v>10</v>
      </c>
      <c r="J19" s="195" t="s">
        <v>11</v>
      </c>
      <c r="K19" s="195" t="s">
        <v>369</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95" t="s">
        <v>14</v>
      </c>
      <c r="U19" s="195" t="s">
        <v>14</v>
      </c>
      <c r="V19" s="195" t="s">
        <v>14</v>
      </c>
      <c r="W19" s="100" t="s">
        <v>1934</v>
      </c>
      <c r="X19" s="204" t="s">
        <v>13</v>
      </c>
    </row>
    <row r="20" spans="3:24" ht="124.5" customHeight="1">
      <c r="C20" s="1448"/>
      <c r="D20" s="1439"/>
      <c r="E20" s="1711"/>
      <c r="F20" s="192" t="s">
        <v>374</v>
      </c>
      <c r="G20" s="193" t="s">
        <v>8</v>
      </c>
      <c r="H20" s="194" t="s">
        <v>375</v>
      </c>
      <c r="I20" s="195" t="s">
        <v>10</v>
      </c>
      <c r="J20" s="195" t="s">
        <v>11</v>
      </c>
      <c r="K20" s="195" t="s">
        <v>369</v>
      </c>
      <c r="L20" s="472">
        <v>6</v>
      </c>
      <c r="M20" s="472">
        <v>4</v>
      </c>
      <c r="N20" s="639">
        <f t="shared" si="0"/>
        <v>24</v>
      </c>
      <c r="O20" s="950" t="str">
        <f t="shared" si="1"/>
        <v>MUY ALTO</v>
      </c>
      <c r="P20" s="639">
        <v>10</v>
      </c>
      <c r="Q20" s="639">
        <f t="shared" si="2"/>
        <v>240</v>
      </c>
      <c r="R20" s="674" t="str">
        <f t="shared" si="3"/>
        <v>II</v>
      </c>
      <c r="S20" s="246" t="str">
        <f t="shared" si="4"/>
        <v>ACEPTABLE CON CONTROL ESPECIFICO</v>
      </c>
      <c r="T20" s="195" t="s">
        <v>14</v>
      </c>
      <c r="U20" s="195" t="s">
        <v>14</v>
      </c>
      <c r="V20" s="195" t="s">
        <v>14</v>
      </c>
      <c r="W20" s="100" t="s">
        <v>1935</v>
      </c>
      <c r="X20" s="204" t="s">
        <v>13</v>
      </c>
    </row>
    <row r="21" spans="3:24" ht="279" customHeight="1">
      <c r="C21" s="1448"/>
      <c r="D21" s="1439"/>
      <c r="E21" s="1711"/>
      <c r="F21" s="192" t="s">
        <v>376</v>
      </c>
      <c r="G21" s="193" t="s">
        <v>8</v>
      </c>
      <c r="H21" s="194" t="s">
        <v>377</v>
      </c>
      <c r="I21" s="195" t="s">
        <v>10</v>
      </c>
      <c r="J21" s="195" t="s">
        <v>11</v>
      </c>
      <c r="K21" s="195" t="s">
        <v>369</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95" t="s">
        <v>14</v>
      </c>
      <c r="U21" s="195" t="s">
        <v>14</v>
      </c>
      <c r="V21" s="195" t="s">
        <v>14</v>
      </c>
      <c r="W21" s="100" t="s">
        <v>1936</v>
      </c>
      <c r="X21" s="204" t="s">
        <v>13</v>
      </c>
    </row>
    <row r="22" spans="3:24" ht="251.25" customHeight="1">
      <c r="C22" s="1448"/>
      <c r="D22" s="1439"/>
      <c r="E22" s="1712"/>
      <c r="F22" s="192" t="s">
        <v>386</v>
      </c>
      <c r="G22" s="193" t="s">
        <v>20</v>
      </c>
      <c r="H22" s="194" t="s">
        <v>387</v>
      </c>
      <c r="I22" s="195" t="s">
        <v>388</v>
      </c>
      <c r="J22" s="195" t="s">
        <v>10</v>
      </c>
      <c r="K22" s="195" t="s">
        <v>11</v>
      </c>
      <c r="L22" s="472">
        <v>2</v>
      </c>
      <c r="M22" s="472">
        <v>4</v>
      </c>
      <c r="N22" s="639">
        <f t="shared" si="0"/>
        <v>8</v>
      </c>
      <c r="O22" s="950" t="str">
        <f t="shared" si="1"/>
        <v>MEDIO</v>
      </c>
      <c r="P22" s="639">
        <v>10</v>
      </c>
      <c r="Q22" s="639">
        <f t="shared" si="2"/>
        <v>80</v>
      </c>
      <c r="R22" s="674" t="str">
        <f t="shared" si="3"/>
        <v>III</v>
      </c>
      <c r="S22" s="246" t="str">
        <f t="shared" si="4"/>
        <v>MEJORABLE</v>
      </c>
      <c r="T22" s="195" t="s">
        <v>14</v>
      </c>
      <c r="U22" s="195" t="s">
        <v>14</v>
      </c>
      <c r="V22" s="195" t="s">
        <v>1079</v>
      </c>
      <c r="W22" s="195" t="s">
        <v>1938</v>
      </c>
      <c r="X22" s="204" t="s">
        <v>1178</v>
      </c>
    </row>
    <row r="23" spans="3:24" ht="252.75" customHeight="1">
      <c r="C23" s="1441" t="s">
        <v>78</v>
      </c>
      <c r="D23" s="1442" t="s">
        <v>3934</v>
      </c>
      <c r="E23" s="1440" t="s">
        <v>6</v>
      </c>
      <c r="F23" s="197" t="s">
        <v>390</v>
      </c>
      <c r="G23" s="197" t="s">
        <v>20</v>
      </c>
      <c r="H23" s="198" t="s">
        <v>30</v>
      </c>
      <c r="I23" s="196" t="s">
        <v>630</v>
      </c>
      <c r="J23" s="196" t="s">
        <v>630</v>
      </c>
      <c r="K23" s="196" t="s">
        <v>630</v>
      </c>
      <c r="L23" s="472">
        <v>2</v>
      </c>
      <c r="M23" s="472">
        <v>2</v>
      </c>
      <c r="N23" s="639">
        <f t="shared" si="0"/>
        <v>4</v>
      </c>
      <c r="O23" s="950" t="str">
        <f t="shared" si="1"/>
        <v>BAJO</v>
      </c>
      <c r="P23" s="639">
        <v>100</v>
      </c>
      <c r="Q23" s="639">
        <f t="shared" si="2"/>
        <v>400</v>
      </c>
      <c r="R23" s="674" t="str">
        <f t="shared" si="3"/>
        <v>II</v>
      </c>
      <c r="S23" s="246" t="str">
        <f t="shared" si="4"/>
        <v>ACEPTABLE CON CONTROL ESPECIFICO</v>
      </c>
      <c r="T23" s="198" t="s">
        <v>13</v>
      </c>
      <c r="U23" s="198" t="s">
        <v>13</v>
      </c>
      <c r="V23" s="201" t="s">
        <v>88</v>
      </c>
      <c r="W23" s="101" t="s">
        <v>1939</v>
      </c>
      <c r="X23" s="202" t="s">
        <v>13</v>
      </c>
    </row>
    <row r="24" spans="3:24" ht="223.5" customHeight="1">
      <c r="C24" s="1441"/>
      <c r="D24" s="1442"/>
      <c r="E24" s="1440"/>
      <c r="F24" s="64" t="s">
        <v>392</v>
      </c>
      <c r="G24" s="197" t="s">
        <v>20</v>
      </c>
      <c r="H24" s="199" t="s">
        <v>36</v>
      </c>
      <c r="I24" s="196" t="s">
        <v>11</v>
      </c>
      <c r="J24" s="196" t="s">
        <v>11</v>
      </c>
      <c r="K24" s="198" t="s">
        <v>1179</v>
      </c>
      <c r="L24" s="472">
        <v>2</v>
      </c>
      <c r="M24" s="472">
        <v>4</v>
      </c>
      <c r="N24" s="639">
        <f t="shared" si="0"/>
        <v>8</v>
      </c>
      <c r="O24" s="950" t="str">
        <f t="shared" si="1"/>
        <v>MEDIO</v>
      </c>
      <c r="P24" s="639">
        <v>10</v>
      </c>
      <c r="Q24" s="639">
        <f t="shared" si="2"/>
        <v>80</v>
      </c>
      <c r="R24" s="674" t="str">
        <f t="shared" si="3"/>
        <v>III</v>
      </c>
      <c r="S24" s="246" t="str">
        <f t="shared" si="4"/>
        <v>MEJORABLE</v>
      </c>
      <c r="T24" s="198" t="s">
        <v>13</v>
      </c>
      <c r="U24" s="198" t="s">
        <v>13</v>
      </c>
      <c r="V24" s="198" t="s">
        <v>13</v>
      </c>
      <c r="W24" s="9" t="s">
        <v>1940</v>
      </c>
      <c r="X24" s="202" t="s">
        <v>38</v>
      </c>
    </row>
    <row r="25" spans="3:24" ht="249" customHeight="1">
      <c r="C25" s="1441"/>
      <c r="D25" s="1442"/>
      <c r="E25" s="1440"/>
      <c r="F25" s="200" t="s">
        <v>393</v>
      </c>
      <c r="G25" s="193" t="s">
        <v>33</v>
      </c>
      <c r="H25" s="194" t="s">
        <v>34</v>
      </c>
      <c r="I25" s="195" t="s">
        <v>10</v>
      </c>
      <c r="J25" s="195" t="s">
        <v>10</v>
      </c>
      <c r="K25" s="195" t="s">
        <v>1179</v>
      </c>
      <c r="L25" s="472">
        <v>2</v>
      </c>
      <c r="M25" s="472">
        <v>4</v>
      </c>
      <c r="N25" s="639">
        <f t="shared" si="0"/>
        <v>8</v>
      </c>
      <c r="O25" s="950" t="str">
        <f t="shared" si="1"/>
        <v>MEDIO</v>
      </c>
      <c r="P25" s="639">
        <v>10</v>
      </c>
      <c r="Q25" s="639">
        <f t="shared" si="2"/>
        <v>80</v>
      </c>
      <c r="R25" s="674" t="str">
        <f t="shared" si="3"/>
        <v>III</v>
      </c>
      <c r="S25" s="246" t="str">
        <f t="shared" si="4"/>
        <v>MEJORABLE</v>
      </c>
      <c r="T25" s="198" t="s">
        <v>13</v>
      </c>
      <c r="U25" s="198" t="s">
        <v>13</v>
      </c>
      <c r="V25" s="198" t="s">
        <v>13</v>
      </c>
      <c r="W25" s="101" t="s">
        <v>1941</v>
      </c>
      <c r="X25" s="203" t="s">
        <v>13</v>
      </c>
    </row>
    <row r="26" spans="3:24" ht="247.5" customHeight="1">
      <c r="C26" s="1441"/>
      <c r="D26" s="1442"/>
      <c r="E26" s="1440"/>
      <c r="F26" s="200" t="s">
        <v>394</v>
      </c>
      <c r="G26" s="193" t="s">
        <v>33</v>
      </c>
      <c r="H26" s="194" t="s">
        <v>34</v>
      </c>
      <c r="I26" s="195" t="s">
        <v>10</v>
      </c>
      <c r="J26" s="195" t="s">
        <v>10</v>
      </c>
      <c r="K26" s="195" t="s">
        <v>1179</v>
      </c>
      <c r="L26" s="472">
        <v>2</v>
      </c>
      <c r="M26" s="472">
        <v>4</v>
      </c>
      <c r="N26" s="639">
        <f t="shared" si="0"/>
        <v>8</v>
      </c>
      <c r="O26" s="950" t="str">
        <f t="shared" si="1"/>
        <v>MEDIO</v>
      </c>
      <c r="P26" s="639">
        <v>10</v>
      </c>
      <c r="Q26" s="639">
        <f t="shared" si="2"/>
        <v>80</v>
      </c>
      <c r="R26" s="674" t="str">
        <f t="shared" si="3"/>
        <v>III</v>
      </c>
      <c r="S26" s="246" t="str">
        <f t="shared" si="4"/>
        <v>MEJORABLE</v>
      </c>
      <c r="T26" s="198" t="s">
        <v>13</v>
      </c>
      <c r="U26" s="198" t="s">
        <v>13</v>
      </c>
      <c r="V26" s="198" t="s">
        <v>13</v>
      </c>
      <c r="W26" s="101" t="s">
        <v>1942</v>
      </c>
      <c r="X26" s="203" t="s">
        <v>13</v>
      </c>
    </row>
    <row r="27" spans="3:24" ht="151.5" customHeight="1">
      <c r="C27" s="1441"/>
      <c r="D27" s="1442"/>
      <c r="E27" s="1440"/>
      <c r="F27" s="99" t="s">
        <v>395</v>
      </c>
      <c r="G27" s="197" t="s">
        <v>86</v>
      </c>
      <c r="H27" s="198" t="s">
        <v>1081</v>
      </c>
      <c r="I27" s="198" t="s">
        <v>11</v>
      </c>
      <c r="J27" s="198" t="s">
        <v>11</v>
      </c>
      <c r="K27" s="198" t="s">
        <v>1179</v>
      </c>
      <c r="L27" s="472">
        <v>2</v>
      </c>
      <c r="M27" s="472">
        <v>4</v>
      </c>
      <c r="N27" s="639">
        <f t="shared" si="0"/>
        <v>8</v>
      </c>
      <c r="O27" s="950" t="str">
        <f t="shared" si="1"/>
        <v>MEDIO</v>
      </c>
      <c r="P27" s="639">
        <v>10</v>
      </c>
      <c r="Q27" s="639">
        <f t="shared" si="2"/>
        <v>80</v>
      </c>
      <c r="R27" s="674" t="str">
        <f t="shared" si="3"/>
        <v>III</v>
      </c>
      <c r="S27" s="246" t="str">
        <f t="shared" si="4"/>
        <v>MEJORABLE</v>
      </c>
      <c r="T27" s="198" t="s">
        <v>91</v>
      </c>
      <c r="U27" s="198" t="s">
        <v>91</v>
      </c>
      <c r="V27" s="198" t="s">
        <v>91</v>
      </c>
      <c r="W27" s="201" t="s">
        <v>1943</v>
      </c>
      <c r="X27" s="203" t="s">
        <v>93</v>
      </c>
    </row>
    <row r="28" spans="3:24" ht="187.5" customHeight="1">
      <c r="C28" s="1441"/>
      <c r="D28" s="1442"/>
      <c r="E28" s="1440"/>
      <c r="F28" s="64" t="s">
        <v>296</v>
      </c>
      <c r="G28" s="197" t="s">
        <v>20</v>
      </c>
      <c r="H28" s="199" t="s">
        <v>31</v>
      </c>
      <c r="I28" s="196" t="s">
        <v>11</v>
      </c>
      <c r="J28" s="196" t="s">
        <v>11</v>
      </c>
      <c r="K28" s="196" t="s">
        <v>1179</v>
      </c>
      <c r="L28" s="472">
        <v>2</v>
      </c>
      <c r="M28" s="472">
        <v>2</v>
      </c>
      <c r="N28" s="639">
        <f t="shared" si="0"/>
        <v>4</v>
      </c>
      <c r="O28" s="950" t="str">
        <f t="shared" si="1"/>
        <v>BAJO</v>
      </c>
      <c r="P28" s="639">
        <v>100</v>
      </c>
      <c r="Q28" s="639">
        <f t="shared" si="2"/>
        <v>400</v>
      </c>
      <c r="R28" s="674" t="str">
        <f t="shared" si="3"/>
        <v>II</v>
      </c>
      <c r="S28" s="246" t="str">
        <f t="shared" si="4"/>
        <v>ACEPTABLE CON CONTROL ESPECIFICO</v>
      </c>
      <c r="T28" s="198" t="s">
        <v>13</v>
      </c>
      <c r="U28" s="198" t="s">
        <v>13</v>
      </c>
      <c r="V28" s="198" t="s">
        <v>13</v>
      </c>
      <c r="W28" s="201" t="s">
        <v>1944</v>
      </c>
      <c r="X28" s="202" t="s">
        <v>13</v>
      </c>
    </row>
    <row r="29" spans="3:24" ht="250.5" customHeight="1">
      <c r="C29" s="1441"/>
      <c r="D29" s="1442"/>
      <c r="E29" s="1440"/>
      <c r="F29" s="200" t="s">
        <v>297</v>
      </c>
      <c r="G29" s="197" t="s">
        <v>20</v>
      </c>
      <c r="H29" s="199" t="s">
        <v>31</v>
      </c>
      <c r="I29" s="196" t="s">
        <v>11</v>
      </c>
      <c r="J29" s="196" t="s">
        <v>11</v>
      </c>
      <c r="K29" s="196" t="s">
        <v>11</v>
      </c>
      <c r="L29" s="472">
        <v>2</v>
      </c>
      <c r="M29" s="472">
        <v>2</v>
      </c>
      <c r="N29" s="639">
        <f t="shared" si="0"/>
        <v>4</v>
      </c>
      <c r="O29" s="950" t="str">
        <f t="shared" si="1"/>
        <v>BAJO</v>
      </c>
      <c r="P29" s="639">
        <v>100</v>
      </c>
      <c r="Q29" s="639">
        <f t="shared" si="2"/>
        <v>400</v>
      </c>
      <c r="R29" s="674" t="str">
        <f t="shared" si="3"/>
        <v>II</v>
      </c>
      <c r="S29" s="246" t="str">
        <f t="shared" si="4"/>
        <v>ACEPTABLE CON CONTROL ESPECIFICO</v>
      </c>
      <c r="T29" s="198" t="s">
        <v>13</v>
      </c>
      <c r="U29" s="198" t="s">
        <v>13</v>
      </c>
      <c r="V29" s="198" t="s">
        <v>13</v>
      </c>
      <c r="W29" s="201" t="s">
        <v>1944</v>
      </c>
      <c r="X29" s="202" t="s">
        <v>13</v>
      </c>
    </row>
    <row r="30" spans="3:24" ht="194.25" customHeight="1">
      <c r="C30" s="1441"/>
      <c r="D30" s="1442"/>
      <c r="E30" s="1440"/>
      <c r="F30" s="200" t="s">
        <v>1180</v>
      </c>
      <c r="G30" s="197" t="s">
        <v>20</v>
      </c>
      <c r="H30" s="199" t="s">
        <v>36</v>
      </c>
      <c r="I30" s="196" t="s">
        <v>11</v>
      </c>
      <c r="J30" s="196" t="s">
        <v>11</v>
      </c>
      <c r="K30" s="199" t="s">
        <v>11</v>
      </c>
      <c r="L30" s="472">
        <v>2</v>
      </c>
      <c r="M30" s="472">
        <v>4</v>
      </c>
      <c r="N30" s="639">
        <f t="shared" si="0"/>
        <v>8</v>
      </c>
      <c r="O30" s="950" t="str">
        <f t="shared" si="1"/>
        <v>MEDIO</v>
      </c>
      <c r="P30" s="639">
        <v>10</v>
      </c>
      <c r="Q30" s="639">
        <f t="shared" si="2"/>
        <v>80</v>
      </c>
      <c r="R30" s="674" t="str">
        <f t="shared" si="3"/>
        <v>III</v>
      </c>
      <c r="S30" s="246" t="str">
        <f t="shared" si="4"/>
        <v>MEJORABLE</v>
      </c>
      <c r="T30" s="198" t="s">
        <v>13</v>
      </c>
      <c r="U30" s="198" t="s">
        <v>13</v>
      </c>
      <c r="V30" s="198" t="s">
        <v>13</v>
      </c>
      <c r="W30" s="9" t="s">
        <v>1945</v>
      </c>
      <c r="X30" s="202" t="s">
        <v>38</v>
      </c>
    </row>
    <row r="31" spans="3:24" ht="261" customHeight="1">
      <c r="C31" s="1441"/>
      <c r="D31" s="1442"/>
      <c r="E31" s="1440"/>
      <c r="F31" s="206" t="s">
        <v>675</v>
      </c>
      <c r="G31" s="197" t="s">
        <v>20</v>
      </c>
      <c r="H31" s="199" t="s">
        <v>36</v>
      </c>
      <c r="I31" s="196" t="s">
        <v>11</v>
      </c>
      <c r="J31" s="196" t="s">
        <v>11</v>
      </c>
      <c r="K31" s="199" t="s">
        <v>11</v>
      </c>
      <c r="L31" s="472">
        <v>2</v>
      </c>
      <c r="M31" s="472">
        <v>4</v>
      </c>
      <c r="N31" s="639">
        <f t="shared" si="0"/>
        <v>8</v>
      </c>
      <c r="O31" s="950" t="str">
        <f t="shared" si="1"/>
        <v>MEDIO</v>
      </c>
      <c r="P31" s="639">
        <v>10</v>
      </c>
      <c r="Q31" s="639">
        <f t="shared" si="2"/>
        <v>80</v>
      </c>
      <c r="R31" s="674" t="str">
        <f t="shared" si="3"/>
        <v>III</v>
      </c>
      <c r="S31" s="246" t="str">
        <f t="shared" si="4"/>
        <v>MEJORABLE</v>
      </c>
      <c r="T31" s="198" t="s">
        <v>13</v>
      </c>
      <c r="U31" s="198" t="s">
        <v>13</v>
      </c>
      <c r="V31" s="198" t="s">
        <v>13</v>
      </c>
      <c r="W31" s="9" t="s">
        <v>1946</v>
      </c>
      <c r="X31" s="202" t="s">
        <v>13</v>
      </c>
    </row>
    <row r="32" spans="3:24" ht="244.5" customHeight="1">
      <c r="C32" s="1441"/>
      <c r="D32" s="1442"/>
      <c r="E32" s="1440"/>
      <c r="F32" s="275" t="s">
        <v>1181</v>
      </c>
      <c r="G32" s="197" t="s">
        <v>20</v>
      </c>
      <c r="H32" s="199" t="s">
        <v>1082</v>
      </c>
      <c r="I32" s="196" t="s">
        <v>11</v>
      </c>
      <c r="J32" s="196" t="s">
        <v>11</v>
      </c>
      <c r="K32" s="199" t="s">
        <v>1179</v>
      </c>
      <c r="L32" s="472">
        <v>2</v>
      </c>
      <c r="M32" s="472">
        <v>4</v>
      </c>
      <c r="N32" s="639">
        <f t="shared" si="0"/>
        <v>8</v>
      </c>
      <c r="O32" s="950" t="str">
        <f t="shared" si="1"/>
        <v>MEDIO</v>
      </c>
      <c r="P32" s="639">
        <v>10</v>
      </c>
      <c r="Q32" s="639">
        <f t="shared" si="2"/>
        <v>80</v>
      </c>
      <c r="R32" s="674" t="str">
        <f t="shared" si="3"/>
        <v>III</v>
      </c>
      <c r="S32" s="246" t="str">
        <f t="shared" si="4"/>
        <v>MEJORABLE</v>
      </c>
      <c r="T32" s="198" t="s">
        <v>13</v>
      </c>
      <c r="U32" s="198" t="s">
        <v>13</v>
      </c>
      <c r="V32" s="198" t="s">
        <v>13</v>
      </c>
      <c r="W32" s="5" t="s">
        <v>1947</v>
      </c>
      <c r="X32" s="203" t="s">
        <v>13</v>
      </c>
    </row>
    <row r="33" spans="3:24" ht="222" customHeight="1">
      <c r="C33" s="1499" t="s">
        <v>3888</v>
      </c>
      <c r="D33" s="1500"/>
      <c r="E33" s="10" t="s">
        <v>6</v>
      </c>
      <c r="F33" s="64" t="s">
        <v>296</v>
      </c>
      <c r="G33" s="197" t="s">
        <v>20</v>
      </c>
      <c r="H33" s="199" t="s">
        <v>31</v>
      </c>
      <c r="I33" s="196" t="s">
        <v>11</v>
      </c>
      <c r="J33" s="196" t="s">
        <v>11</v>
      </c>
      <c r="K33" s="196" t="s">
        <v>11</v>
      </c>
      <c r="L33" s="472">
        <v>2</v>
      </c>
      <c r="M33" s="472">
        <v>2</v>
      </c>
      <c r="N33" s="639">
        <f t="shared" si="0"/>
        <v>4</v>
      </c>
      <c r="O33" s="950" t="str">
        <f t="shared" si="1"/>
        <v>BAJO</v>
      </c>
      <c r="P33" s="639">
        <v>100</v>
      </c>
      <c r="Q33" s="639">
        <f t="shared" si="2"/>
        <v>400</v>
      </c>
      <c r="R33" s="674" t="str">
        <f t="shared" si="3"/>
        <v>II</v>
      </c>
      <c r="S33" s="246" t="str">
        <f t="shared" si="4"/>
        <v>ACEPTABLE CON CONTROL ESPECIFICO</v>
      </c>
      <c r="T33" s="198" t="s">
        <v>13</v>
      </c>
      <c r="U33" s="198" t="s">
        <v>13</v>
      </c>
      <c r="V33" s="198" t="s">
        <v>1183</v>
      </c>
      <c r="W33" s="201" t="s">
        <v>1944</v>
      </c>
      <c r="X33" s="202" t="s">
        <v>13</v>
      </c>
    </row>
    <row r="34" spans="3:24" ht="215.25" customHeight="1">
      <c r="C34" s="1443"/>
      <c r="D34" s="1444"/>
      <c r="E34" s="10" t="s">
        <v>6</v>
      </c>
      <c r="F34" s="64" t="s">
        <v>297</v>
      </c>
      <c r="G34" s="197" t="s">
        <v>20</v>
      </c>
      <c r="H34" s="199" t="s">
        <v>31</v>
      </c>
      <c r="I34" s="196" t="s">
        <v>11</v>
      </c>
      <c r="J34" s="196" t="s">
        <v>11</v>
      </c>
      <c r="K34" s="196" t="s">
        <v>11</v>
      </c>
      <c r="L34" s="472">
        <v>2</v>
      </c>
      <c r="M34" s="472">
        <v>2</v>
      </c>
      <c r="N34" s="639">
        <f t="shared" si="0"/>
        <v>4</v>
      </c>
      <c r="O34" s="950" t="str">
        <f t="shared" si="1"/>
        <v>BAJO</v>
      </c>
      <c r="P34" s="639">
        <v>100</v>
      </c>
      <c r="Q34" s="639">
        <f t="shared" si="2"/>
        <v>400</v>
      </c>
      <c r="R34" s="674" t="str">
        <f t="shared" si="3"/>
        <v>II</v>
      </c>
      <c r="S34" s="246" t="str">
        <f t="shared" si="4"/>
        <v>ACEPTABLE CON CONTROL ESPECIFICO</v>
      </c>
      <c r="T34" s="198" t="s">
        <v>13</v>
      </c>
      <c r="U34" s="198" t="s">
        <v>13</v>
      </c>
      <c r="V34" s="198" t="s">
        <v>1184</v>
      </c>
      <c r="W34" s="201" t="s">
        <v>1944</v>
      </c>
      <c r="X34" s="202" t="s">
        <v>13</v>
      </c>
    </row>
    <row r="35" spans="3:24" ht="222.75" customHeight="1">
      <c r="C35" s="1443"/>
      <c r="D35" s="1444"/>
      <c r="E35" s="10" t="s">
        <v>6</v>
      </c>
      <c r="F35" s="200" t="s">
        <v>298</v>
      </c>
      <c r="G35" s="197" t="s">
        <v>20</v>
      </c>
      <c r="H35" s="198" t="s">
        <v>97</v>
      </c>
      <c r="I35" s="196" t="s">
        <v>11</v>
      </c>
      <c r="J35" s="196" t="s">
        <v>98</v>
      </c>
      <c r="K35" s="196" t="s">
        <v>11</v>
      </c>
      <c r="L35" s="472">
        <v>2</v>
      </c>
      <c r="M35" s="472">
        <v>2</v>
      </c>
      <c r="N35" s="639">
        <f t="shared" si="0"/>
        <v>4</v>
      </c>
      <c r="O35" s="950" t="str">
        <f t="shared" si="1"/>
        <v>BAJO</v>
      </c>
      <c r="P35" s="639">
        <v>100</v>
      </c>
      <c r="Q35" s="639">
        <f t="shared" si="2"/>
        <v>400</v>
      </c>
      <c r="R35" s="674" t="str">
        <f t="shared" si="3"/>
        <v>II</v>
      </c>
      <c r="S35" s="246" t="str">
        <f t="shared" si="4"/>
        <v>ACEPTABLE CON CONTROL ESPECIFICO</v>
      </c>
      <c r="T35" s="198" t="s">
        <v>13</v>
      </c>
      <c r="U35" s="198" t="s">
        <v>13</v>
      </c>
      <c r="V35" s="198" t="s">
        <v>1184</v>
      </c>
      <c r="W35" s="196" t="s">
        <v>1948</v>
      </c>
      <c r="X35" s="203" t="s">
        <v>13</v>
      </c>
    </row>
    <row r="36" spans="3:24" ht="190.5" customHeight="1">
      <c r="C36" s="1443"/>
      <c r="D36" s="1444"/>
      <c r="E36" s="10" t="s">
        <v>6</v>
      </c>
      <c r="F36" s="64" t="s">
        <v>1185</v>
      </c>
      <c r="G36" s="197" t="s">
        <v>20</v>
      </c>
      <c r="H36" s="199" t="s">
        <v>31</v>
      </c>
      <c r="I36" s="196" t="s">
        <v>11</v>
      </c>
      <c r="J36" s="196" t="s">
        <v>1015</v>
      </c>
      <c r="K36" s="196" t="s">
        <v>11</v>
      </c>
      <c r="L36" s="472">
        <v>2</v>
      </c>
      <c r="M36" s="472">
        <v>2</v>
      </c>
      <c r="N36" s="639">
        <f t="shared" si="0"/>
        <v>4</v>
      </c>
      <c r="O36" s="950" t="str">
        <f t="shared" si="1"/>
        <v>BAJO</v>
      </c>
      <c r="P36" s="639">
        <v>100</v>
      </c>
      <c r="Q36" s="639">
        <f t="shared" si="2"/>
        <v>400</v>
      </c>
      <c r="R36" s="674" t="str">
        <f t="shared" si="3"/>
        <v>II</v>
      </c>
      <c r="S36" s="246" t="str">
        <f t="shared" si="4"/>
        <v>ACEPTABLE CON CONTROL ESPECIFICO</v>
      </c>
      <c r="T36" s="198" t="s">
        <v>13</v>
      </c>
      <c r="U36" s="198" t="s">
        <v>13</v>
      </c>
      <c r="V36" s="198" t="s">
        <v>1184</v>
      </c>
      <c r="W36" s="201" t="s">
        <v>1949</v>
      </c>
      <c r="X36" s="202" t="s">
        <v>13</v>
      </c>
    </row>
    <row r="37" spans="3:24" ht="189">
      <c r="C37" s="1443"/>
      <c r="D37" s="1444"/>
      <c r="E37" s="10" t="s">
        <v>157</v>
      </c>
      <c r="F37" s="192" t="s">
        <v>80</v>
      </c>
      <c r="G37" s="197" t="s">
        <v>81</v>
      </c>
      <c r="H37" s="198" t="s">
        <v>82</v>
      </c>
      <c r="I37" s="198" t="s">
        <v>28</v>
      </c>
      <c r="J37" s="198" t="s">
        <v>100</v>
      </c>
      <c r="K37" s="198" t="s">
        <v>101</v>
      </c>
      <c r="L37" s="472">
        <v>2</v>
      </c>
      <c r="M37" s="472">
        <v>2</v>
      </c>
      <c r="N37" s="639">
        <f t="shared" si="0"/>
        <v>4</v>
      </c>
      <c r="O37" s="950" t="str">
        <f t="shared" si="1"/>
        <v>BAJO</v>
      </c>
      <c r="P37" s="639">
        <v>100</v>
      </c>
      <c r="Q37" s="639">
        <f t="shared" si="2"/>
        <v>400</v>
      </c>
      <c r="R37" s="674" t="str">
        <f t="shared" si="3"/>
        <v>II</v>
      </c>
      <c r="S37" s="246" t="str">
        <f t="shared" si="4"/>
        <v>ACEPTABLE CON CONTROL ESPECIFICO</v>
      </c>
      <c r="T37" s="198" t="s">
        <v>14</v>
      </c>
      <c r="U37" s="198" t="s">
        <v>14</v>
      </c>
      <c r="V37" s="198" t="s">
        <v>14</v>
      </c>
      <c r="W37" s="196" t="s">
        <v>1950</v>
      </c>
      <c r="X37" s="202" t="s">
        <v>13</v>
      </c>
    </row>
    <row r="38" spans="3:24" ht="331.5" customHeight="1">
      <c r="C38" s="1443"/>
      <c r="D38" s="1444"/>
      <c r="E38" s="10" t="s">
        <v>157</v>
      </c>
      <c r="F38" s="192" t="s">
        <v>102</v>
      </c>
      <c r="G38" s="197" t="s">
        <v>81</v>
      </c>
      <c r="H38" s="198" t="s">
        <v>82</v>
      </c>
      <c r="I38" s="198" t="s">
        <v>28</v>
      </c>
      <c r="J38" s="198" t="s">
        <v>11</v>
      </c>
      <c r="K38" s="198" t="s">
        <v>101</v>
      </c>
      <c r="L38" s="472">
        <v>2</v>
      </c>
      <c r="M38" s="472">
        <v>2</v>
      </c>
      <c r="N38" s="639">
        <f t="shared" si="0"/>
        <v>4</v>
      </c>
      <c r="O38" s="950" t="str">
        <f t="shared" si="1"/>
        <v>BAJO</v>
      </c>
      <c r="P38" s="639">
        <v>100</v>
      </c>
      <c r="Q38" s="639">
        <f t="shared" si="2"/>
        <v>400</v>
      </c>
      <c r="R38" s="674" t="str">
        <f t="shared" si="3"/>
        <v>II</v>
      </c>
      <c r="S38" s="246" t="str">
        <f t="shared" si="4"/>
        <v>ACEPTABLE CON CONTROL ESPECIFICO</v>
      </c>
      <c r="T38" s="198" t="s">
        <v>14</v>
      </c>
      <c r="U38" s="198" t="s">
        <v>14</v>
      </c>
      <c r="V38" s="198" t="s">
        <v>14</v>
      </c>
      <c r="W38" s="10" t="s">
        <v>1951</v>
      </c>
      <c r="X38" s="202" t="s">
        <v>13</v>
      </c>
    </row>
    <row r="39" spans="3:24" ht="215.25" customHeight="1">
      <c r="C39" s="1443"/>
      <c r="D39" s="1444"/>
      <c r="E39" s="10" t="s">
        <v>6</v>
      </c>
      <c r="F39" s="64" t="s">
        <v>299</v>
      </c>
      <c r="G39" s="197" t="s">
        <v>20</v>
      </c>
      <c r="H39" s="198" t="s">
        <v>104</v>
      </c>
      <c r="I39" s="10" t="s">
        <v>11</v>
      </c>
      <c r="J39" s="10" t="s">
        <v>105</v>
      </c>
      <c r="K39" s="10" t="s">
        <v>106</v>
      </c>
      <c r="L39" s="472">
        <v>2</v>
      </c>
      <c r="M39" s="472">
        <v>2</v>
      </c>
      <c r="N39" s="639">
        <f t="shared" si="0"/>
        <v>4</v>
      </c>
      <c r="O39" s="950" t="str">
        <f t="shared" si="1"/>
        <v>BAJO</v>
      </c>
      <c r="P39" s="639">
        <v>100</v>
      </c>
      <c r="Q39" s="639">
        <f t="shared" si="2"/>
        <v>400</v>
      </c>
      <c r="R39" s="674" t="str">
        <f t="shared" si="3"/>
        <v>II</v>
      </c>
      <c r="S39" s="246" t="str">
        <f t="shared" si="4"/>
        <v>ACEPTABLE CON CONTROL ESPECIFICO</v>
      </c>
      <c r="T39" s="198" t="s">
        <v>13</v>
      </c>
      <c r="U39" s="198" t="s">
        <v>13</v>
      </c>
      <c r="V39" s="198" t="s">
        <v>117</v>
      </c>
      <c r="W39" s="198" t="s">
        <v>1952</v>
      </c>
      <c r="X39" s="203" t="s">
        <v>13</v>
      </c>
    </row>
    <row r="40" spans="3:24" ht="267" customHeight="1">
      <c r="C40" s="1443"/>
      <c r="D40" s="1444"/>
      <c r="E40" s="10" t="s">
        <v>6</v>
      </c>
      <c r="F40" s="64" t="s">
        <v>300</v>
      </c>
      <c r="G40" s="197" t="s">
        <v>20</v>
      </c>
      <c r="H40" s="198" t="s">
        <v>104</v>
      </c>
      <c r="I40" s="10" t="s">
        <v>11</v>
      </c>
      <c r="J40" s="10" t="s">
        <v>105</v>
      </c>
      <c r="K40" s="10" t="s">
        <v>11</v>
      </c>
      <c r="L40" s="472">
        <v>2</v>
      </c>
      <c r="M40" s="472">
        <v>2</v>
      </c>
      <c r="N40" s="639">
        <f t="shared" si="0"/>
        <v>4</v>
      </c>
      <c r="O40" s="950" t="str">
        <f t="shared" si="1"/>
        <v>BAJO</v>
      </c>
      <c r="P40" s="639">
        <v>100</v>
      </c>
      <c r="Q40" s="639">
        <f t="shared" si="2"/>
        <v>400</v>
      </c>
      <c r="R40" s="674" t="str">
        <f t="shared" si="3"/>
        <v>II</v>
      </c>
      <c r="S40" s="246" t="str">
        <f t="shared" si="4"/>
        <v>ACEPTABLE CON CONTROL ESPECIFICO</v>
      </c>
      <c r="T40" s="198" t="s">
        <v>13</v>
      </c>
      <c r="U40" s="198" t="s">
        <v>13</v>
      </c>
      <c r="V40" s="198" t="s">
        <v>118</v>
      </c>
      <c r="W40" s="198" t="s">
        <v>1953</v>
      </c>
      <c r="X40" s="203" t="s">
        <v>13</v>
      </c>
    </row>
    <row r="41" spans="3:24" ht="303.75" customHeight="1">
      <c r="C41" s="1443"/>
      <c r="D41" s="1444"/>
      <c r="E41" s="10" t="s">
        <v>6</v>
      </c>
      <c r="F41" s="64" t="s">
        <v>1084</v>
      </c>
      <c r="G41" s="197" t="s">
        <v>39</v>
      </c>
      <c r="H41" s="198" t="s">
        <v>104</v>
      </c>
      <c r="I41" s="10" t="s">
        <v>11</v>
      </c>
      <c r="J41" s="10" t="s">
        <v>105</v>
      </c>
      <c r="K41" s="10" t="s">
        <v>11</v>
      </c>
      <c r="L41" s="472">
        <v>2</v>
      </c>
      <c r="M41" s="472">
        <v>2</v>
      </c>
      <c r="N41" s="639">
        <f t="shared" si="0"/>
        <v>4</v>
      </c>
      <c r="O41" s="950" t="str">
        <f t="shared" si="1"/>
        <v>BAJO</v>
      </c>
      <c r="P41" s="639">
        <v>100</v>
      </c>
      <c r="Q41" s="639">
        <f t="shared" si="2"/>
        <v>400</v>
      </c>
      <c r="R41" s="674" t="str">
        <f t="shared" si="3"/>
        <v>II</v>
      </c>
      <c r="S41" s="246" t="str">
        <f t="shared" si="4"/>
        <v>ACEPTABLE CON CONTROL ESPECIFICO</v>
      </c>
      <c r="T41" s="198" t="s">
        <v>13</v>
      </c>
      <c r="U41" s="198" t="s">
        <v>13</v>
      </c>
      <c r="V41" s="198" t="s">
        <v>121</v>
      </c>
      <c r="W41" s="198" t="s">
        <v>1954</v>
      </c>
      <c r="X41" s="203" t="s">
        <v>13</v>
      </c>
    </row>
    <row r="42" spans="3:24" ht="195.75" customHeight="1">
      <c r="C42" s="1443"/>
      <c r="D42" s="1444"/>
      <c r="E42" s="10" t="s">
        <v>6</v>
      </c>
      <c r="F42" s="64" t="s">
        <v>302</v>
      </c>
      <c r="G42" s="197" t="s">
        <v>20</v>
      </c>
      <c r="H42" s="199" t="s">
        <v>31</v>
      </c>
      <c r="I42" s="196" t="s">
        <v>11</v>
      </c>
      <c r="J42" s="196" t="s">
        <v>110</v>
      </c>
      <c r="K42" s="196" t="s">
        <v>11</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114</v>
      </c>
      <c r="W42" s="201" t="s">
        <v>1944</v>
      </c>
      <c r="X42" s="202" t="s">
        <v>13</v>
      </c>
    </row>
    <row r="43" spans="3:24" ht="409.5" customHeight="1">
      <c r="C43" s="1443"/>
      <c r="D43" s="1444"/>
      <c r="E43" s="10" t="s">
        <v>6</v>
      </c>
      <c r="F43" s="305" t="s">
        <v>3763</v>
      </c>
      <c r="G43" s="193" t="s">
        <v>33</v>
      </c>
      <c r="H43" s="194" t="s">
        <v>3881</v>
      </c>
      <c r="I43" s="195" t="s">
        <v>11</v>
      </c>
      <c r="J43" s="322" t="s">
        <v>1086</v>
      </c>
      <c r="K43" s="195" t="s">
        <v>1150</v>
      </c>
      <c r="L43" s="472">
        <v>2</v>
      </c>
      <c r="M43" s="472">
        <v>4</v>
      </c>
      <c r="N43" s="639">
        <f t="shared" si="0"/>
        <v>8</v>
      </c>
      <c r="O43" s="950" t="str">
        <f t="shared" si="1"/>
        <v>MEDIO</v>
      </c>
      <c r="P43" s="639">
        <v>10</v>
      </c>
      <c r="Q43" s="639">
        <f t="shared" si="2"/>
        <v>80</v>
      </c>
      <c r="R43" s="674" t="str">
        <f t="shared" si="3"/>
        <v>III</v>
      </c>
      <c r="S43" s="246" t="str">
        <f t="shared" si="4"/>
        <v>MEJORABLE</v>
      </c>
      <c r="T43" s="201" t="s">
        <v>26</v>
      </c>
      <c r="U43" s="201" t="s">
        <v>26</v>
      </c>
      <c r="V43" s="201" t="s">
        <v>1188</v>
      </c>
      <c r="W43" s="9" t="s">
        <v>3936</v>
      </c>
      <c r="X43" s="323" t="s">
        <v>1190</v>
      </c>
    </row>
    <row r="44" spans="3:24" ht="409.5" customHeight="1">
      <c r="C44" s="1443"/>
      <c r="D44" s="1444"/>
      <c r="E44" s="10" t="s">
        <v>6</v>
      </c>
      <c r="F44" s="305" t="s">
        <v>1191</v>
      </c>
      <c r="G44" s="193" t="s">
        <v>25</v>
      </c>
      <c r="H44" s="194" t="s">
        <v>1192</v>
      </c>
      <c r="I44" s="194" t="s">
        <v>1030</v>
      </c>
      <c r="J44" s="322" t="s">
        <v>1031</v>
      </c>
      <c r="K44" s="195" t="s">
        <v>1122</v>
      </c>
      <c r="L44" s="472">
        <v>2</v>
      </c>
      <c r="M44" s="472">
        <v>4</v>
      </c>
      <c r="N44" s="639">
        <f t="shared" si="0"/>
        <v>8</v>
      </c>
      <c r="O44" s="950" t="str">
        <f t="shared" si="1"/>
        <v>MEDIO</v>
      </c>
      <c r="P44" s="639">
        <v>10</v>
      </c>
      <c r="Q44" s="639">
        <f t="shared" si="2"/>
        <v>80</v>
      </c>
      <c r="R44" s="674" t="str">
        <f t="shared" si="3"/>
        <v>III</v>
      </c>
      <c r="S44" s="246" t="str">
        <f t="shared" si="4"/>
        <v>MEJORABLE</v>
      </c>
      <c r="T44" s="201" t="s">
        <v>26</v>
      </c>
      <c r="U44" s="201" t="s">
        <v>26</v>
      </c>
      <c r="V44" s="201" t="s">
        <v>1193</v>
      </c>
      <c r="W44" s="9" t="s">
        <v>3937</v>
      </c>
      <c r="X44" s="323" t="s">
        <v>1123</v>
      </c>
    </row>
    <row r="45" spans="3:24" ht="302.25" customHeight="1">
      <c r="C45" s="1443"/>
      <c r="D45" s="1444"/>
      <c r="E45" s="10" t="s">
        <v>6</v>
      </c>
      <c r="F45" s="3" t="s">
        <v>24</v>
      </c>
      <c r="G45" s="315" t="s">
        <v>25</v>
      </c>
      <c r="H45" s="184" t="s">
        <v>1124</v>
      </c>
      <c r="I45" s="5" t="s">
        <v>1028</v>
      </c>
      <c r="J45" s="5" t="s">
        <v>1028</v>
      </c>
      <c r="K45" s="5" t="s">
        <v>1122</v>
      </c>
      <c r="L45" s="472">
        <v>2</v>
      </c>
      <c r="M45" s="472">
        <v>4</v>
      </c>
      <c r="N45" s="639">
        <f t="shared" si="0"/>
        <v>8</v>
      </c>
      <c r="O45" s="950" t="str">
        <f t="shared" si="1"/>
        <v>MEDIO</v>
      </c>
      <c r="P45" s="639">
        <v>10</v>
      </c>
      <c r="Q45" s="639">
        <f t="shared" si="2"/>
        <v>80</v>
      </c>
      <c r="R45" s="674" t="str">
        <f t="shared" si="3"/>
        <v>III</v>
      </c>
      <c r="S45" s="246" t="str">
        <f t="shared" si="4"/>
        <v>MEJORABLE</v>
      </c>
      <c r="T45" s="179" t="s">
        <v>14</v>
      </c>
      <c r="U45" s="179" t="s">
        <v>14</v>
      </c>
      <c r="V45" s="179" t="s">
        <v>13</v>
      </c>
      <c r="W45" s="5" t="s">
        <v>1956</v>
      </c>
      <c r="X45" s="183" t="s">
        <v>14</v>
      </c>
    </row>
    <row r="46" spans="3:24" ht="245.25" customHeight="1">
      <c r="C46" s="1443"/>
      <c r="D46" s="1444"/>
      <c r="E46" s="10" t="s">
        <v>6</v>
      </c>
      <c r="F46" s="192" t="s">
        <v>1194</v>
      </c>
      <c r="G46" s="192" t="s">
        <v>25</v>
      </c>
      <c r="H46" s="196" t="s">
        <v>1271</v>
      </c>
      <c r="I46" s="10" t="s">
        <v>1128</v>
      </c>
      <c r="J46" s="10" t="s">
        <v>1129</v>
      </c>
      <c r="K46" s="10" t="s">
        <v>1130</v>
      </c>
      <c r="L46" s="472">
        <v>2</v>
      </c>
      <c r="M46" s="472">
        <v>4</v>
      </c>
      <c r="N46" s="639">
        <f t="shared" si="0"/>
        <v>8</v>
      </c>
      <c r="O46" s="950" t="str">
        <f t="shared" si="1"/>
        <v>MEDIO</v>
      </c>
      <c r="P46" s="639">
        <v>10</v>
      </c>
      <c r="Q46" s="639">
        <f t="shared" si="2"/>
        <v>80</v>
      </c>
      <c r="R46" s="674" t="str">
        <f t="shared" si="3"/>
        <v>III</v>
      </c>
      <c r="S46" s="246" t="str">
        <f t="shared" si="4"/>
        <v>MEJORABLE</v>
      </c>
      <c r="T46" s="198" t="s">
        <v>14</v>
      </c>
      <c r="U46" s="198" t="s">
        <v>14</v>
      </c>
      <c r="V46" s="198" t="s">
        <v>14</v>
      </c>
      <c r="W46" s="10" t="s">
        <v>1957</v>
      </c>
      <c r="X46" s="203" t="s">
        <v>14</v>
      </c>
    </row>
    <row r="47" spans="3:24" ht="282.75" customHeight="1">
      <c r="C47" s="1443"/>
      <c r="D47" s="1444"/>
      <c r="E47" s="10" t="s">
        <v>6</v>
      </c>
      <c r="F47" s="192" t="s">
        <v>1195</v>
      </c>
      <c r="G47" s="192" t="s">
        <v>25</v>
      </c>
      <c r="H47" s="196" t="s">
        <v>1131</v>
      </c>
      <c r="I47" s="10" t="s">
        <v>1133</v>
      </c>
      <c r="J47" s="10" t="s">
        <v>1132</v>
      </c>
      <c r="K47" s="10" t="s">
        <v>1134</v>
      </c>
      <c r="L47" s="472">
        <v>2</v>
      </c>
      <c r="M47" s="472">
        <v>4</v>
      </c>
      <c r="N47" s="639">
        <f t="shared" si="0"/>
        <v>8</v>
      </c>
      <c r="O47" s="950" t="str">
        <f t="shared" si="1"/>
        <v>MEDIO</v>
      </c>
      <c r="P47" s="639">
        <v>10</v>
      </c>
      <c r="Q47" s="639">
        <f t="shared" si="2"/>
        <v>80</v>
      </c>
      <c r="R47" s="674" t="str">
        <f t="shared" si="3"/>
        <v>III</v>
      </c>
      <c r="S47" s="246" t="str">
        <f t="shared" si="4"/>
        <v>MEJORABLE</v>
      </c>
      <c r="T47" s="198" t="s">
        <v>14</v>
      </c>
      <c r="U47" s="198" t="s">
        <v>14</v>
      </c>
      <c r="V47" s="198" t="s">
        <v>14</v>
      </c>
      <c r="W47" s="10" t="s">
        <v>1958</v>
      </c>
      <c r="X47" s="203" t="s">
        <v>14</v>
      </c>
    </row>
    <row r="48" spans="3:24" ht="293.25" customHeight="1">
      <c r="C48" s="1443"/>
      <c r="D48" s="1444"/>
      <c r="E48" s="10" t="s">
        <v>6</v>
      </c>
      <c r="F48" s="192" t="s">
        <v>1197</v>
      </c>
      <c r="G48" s="192" t="s">
        <v>25</v>
      </c>
      <c r="H48" s="196" t="s">
        <v>103</v>
      </c>
      <c r="I48" s="10" t="s">
        <v>1030</v>
      </c>
      <c r="J48" s="10" t="s">
        <v>1126</v>
      </c>
      <c r="K48" s="10" t="s">
        <v>1122</v>
      </c>
      <c r="L48" s="472">
        <v>2</v>
      </c>
      <c r="M48" s="472">
        <v>4</v>
      </c>
      <c r="N48" s="639">
        <f t="shared" si="0"/>
        <v>8</v>
      </c>
      <c r="O48" s="950" t="str">
        <f t="shared" si="1"/>
        <v>MEDIO</v>
      </c>
      <c r="P48" s="639">
        <v>10</v>
      </c>
      <c r="Q48" s="639">
        <f t="shared" si="2"/>
        <v>80</v>
      </c>
      <c r="R48" s="674" t="str">
        <f t="shared" si="3"/>
        <v>III</v>
      </c>
      <c r="S48" s="246" t="str">
        <f t="shared" si="4"/>
        <v>MEJORABLE</v>
      </c>
      <c r="T48" s="198" t="s">
        <v>14</v>
      </c>
      <c r="U48" s="198" t="s">
        <v>14</v>
      </c>
      <c r="V48" s="198" t="s">
        <v>14</v>
      </c>
      <c r="W48" s="10" t="s">
        <v>1959</v>
      </c>
      <c r="X48" s="203" t="s">
        <v>14</v>
      </c>
    </row>
    <row r="49" spans="3:24" ht="194.25" customHeight="1">
      <c r="C49" s="1443"/>
      <c r="D49" s="1444"/>
      <c r="E49" s="10" t="s">
        <v>6</v>
      </c>
      <c r="F49" s="185" t="s">
        <v>51</v>
      </c>
      <c r="G49" s="363" t="s">
        <v>20</v>
      </c>
      <c r="H49" s="179" t="s">
        <v>52</v>
      </c>
      <c r="I49" s="184" t="s">
        <v>11</v>
      </c>
      <c r="J49" s="184" t="s">
        <v>11</v>
      </c>
      <c r="K49" s="184"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79" t="s">
        <v>13</v>
      </c>
      <c r="U49" s="179" t="s">
        <v>13</v>
      </c>
      <c r="V49" s="179" t="s">
        <v>13</v>
      </c>
      <c r="W49" s="5" t="s">
        <v>1960</v>
      </c>
      <c r="X49" s="183" t="s">
        <v>13</v>
      </c>
    </row>
    <row r="50" spans="3:24" ht="194.25" customHeight="1">
      <c r="C50" s="1443"/>
      <c r="D50" s="1444"/>
      <c r="E50" s="10" t="s">
        <v>6</v>
      </c>
      <c r="F50" s="872" t="s">
        <v>4161</v>
      </c>
      <c r="G50" s="940" t="s">
        <v>33</v>
      </c>
      <c r="H50" s="712" t="s">
        <v>3766</v>
      </c>
      <c r="I50" s="711" t="s">
        <v>11</v>
      </c>
      <c r="J50" s="713" t="s">
        <v>1086</v>
      </c>
      <c r="K50" s="711" t="s">
        <v>1150</v>
      </c>
      <c r="L50" s="472">
        <v>2</v>
      </c>
      <c r="M50" s="472">
        <v>4</v>
      </c>
      <c r="N50" s="639">
        <f t="shared" si="0"/>
        <v>8</v>
      </c>
      <c r="O50" s="950" t="str">
        <f t="shared" si="1"/>
        <v>MEDIO</v>
      </c>
      <c r="P50" s="639">
        <v>10</v>
      </c>
      <c r="Q50" s="639">
        <f t="shared" si="2"/>
        <v>80</v>
      </c>
      <c r="R50" s="674" t="str">
        <f t="shared" si="3"/>
        <v>III</v>
      </c>
      <c r="S50" s="246" t="str">
        <f t="shared" si="4"/>
        <v>MEJORABLE</v>
      </c>
      <c r="T50" s="715" t="s">
        <v>13</v>
      </c>
      <c r="U50" s="715" t="s">
        <v>13</v>
      </c>
      <c r="V50" s="715" t="s">
        <v>13</v>
      </c>
      <c r="W50" s="716" t="s">
        <v>4103</v>
      </c>
      <c r="X50" s="717" t="s">
        <v>1190</v>
      </c>
    </row>
    <row r="51" spans="3:24" ht="194.25" customHeight="1">
      <c r="C51" s="1443"/>
      <c r="D51" s="1444"/>
      <c r="E51" s="618" t="s">
        <v>157</v>
      </c>
      <c r="F51" s="718" t="s">
        <v>4136</v>
      </c>
      <c r="G51" s="941" t="s">
        <v>25</v>
      </c>
      <c r="H51" s="720" t="s">
        <v>4137</v>
      </c>
      <c r="I51" s="719" t="s">
        <v>11</v>
      </c>
      <c r="J51" s="719" t="s">
        <v>11</v>
      </c>
      <c r="K51" s="719" t="s">
        <v>4138</v>
      </c>
      <c r="L51" s="472">
        <v>2</v>
      </c>
      <c r="M51" s="472">
        <v>4</v>
      </c>
      <c r="N51" s="639">
        <f t="shared" si="0"/>
        <v>8</v>
      </c>
      <c r="O51" s="950" t="str">
        <f t="shared" si="1"/>
        <v>MEDIO</v>
      </c>
      <c r="P51" s="639">
        <v>10</v>
      </c>
      <c r="Q51" s="639">
        <f t="shared" si="2"/>
        <v>80</v>
      </c>
      <c r="R51" s="674" t="str">
        <f t="shared" si="3"/>
        <v>III</v>
      </c>
      <c r="S51" s="246" t="str">
        <f t="shared" si="4"/>
        <v>MEJORABLE</v>
      </c>
      <c r="T51" s="722" t="s">
        <v>13</v>
      </c>
      <c r="U51" s="722" t="s">
        <v>13</v>
      </c>
      <c r="V51" s="722" t="s">
        <v>13</v>
      </c>
      <c r="W51" s="723" t="s">
        <v>4141</v>
      </c>
      <c r="X51" s="724" t="s">
        <v>14</v>
      </c>
    </row>
    <row r="52" spans="3:24" ht="194.25" customHeight="1">
      <c r="C52" s="1443"/>
      <c r="D52" s="1444"/>
      <c r="E52" s="618" t="s">
        <v>157</v>
      </c>
      <c r="F52" s="718" t="s">
        <v>4142</v>
      </c>
      <c r="G52" s="941" t="s">
        <v>3871</v>
      </c>
      <c r="H52" s="720" t="s">
        <v>4162</v>
      </c>
      <c r="I52" s="722" t="s">
        <v>10</v>
      </c>
      <c r="J52" s="719" t="s">
        <v>11</v>
      </c>
      <c r="K52" s="719" t="s">
        <v>11</v>
      </c>
      <c r="L52" s="472">
        <v>2</v>
      </c>
      <c r="M52" s="472">
        <v>4</v>
      </c>
      <c r="N52" s="639">
        <f t="shared" si="0"/>
        <v>8</v>
      </c>
      <c r="O52" s="950" t="str">
        <f t="shared" si="1"/>
        <v>MEDIO</v>
      </c>
      <c r="P52" s="639">
        <v>10</v>
      </c>
      <c r="Q52" s="639">
        <f t="shared" si="2"/>
        <v>80</v>
      </c>
      <c r="R52" s="674" t="str">
        <f t="shared" si="3"/>
        <v>III</v>
      </c>
      <c r="S52" s="246" t="str">
        <f t="shared" si="4"/>
        <v>MEJORABLE</v>
      </c>
      <c r="T52" s="722" t="s">
        <v>13</v>
      </c>
      <c r="U52" s="722" t="s">
        <v>13</v>
      </c>
      <c r="V52" s="722" t="s">
        <v>13</v>
      </c>
      <c r="W52" s="725" t="s">
        <v>4144</v>
      </c>
      <c r="X52" s="726" t="s">
        <v>4145</v>
      </c>
    </row>
    <row r="53" spans="3:24" ht="194.25" customHeight="1">
      <c r="C53" s="1443"/>
      <c r="D53" s="1444"/>
      <c r="E53" s="618" t="s">
        <v>157</v>
      </c>
      <c r="F53" s="718" t="s">
        <v>4146</v>
      </c>
      <c r="G53" s="941" t="s">
        <v>3871</v>
      </c>
      <c r="H53" s="720" t="s">
        <v>4163</v>
      </c>
      <c r="I53" s="722" t="s">
        <v>10</v>
      </c>
      <c r="J53" s="719" t="s">
        <v>11</v>
      </c>
      <c r="K53" s="719" t="s">
        <v>4147</v>
      </c>
      <c r="L53" s="472">
        <v>2</v>
      </c>
      <c r="M53" s="472">
        <v>4</v>
      </c>
      <c r="N53" s="639">
        <f t="shared" si="0"/>
        <v>8</v>
      </c>
      <c r="O53" s="950" t="str">
        <f t="shared" si="1"/>
        <v>MEDIO</v>
      </c>
      <c r="P53" s="639">
        <v>10</v>
      </c>
      <c r="Q53" s="639">
        <f t="shared" si="2"/>
        <v>80</v>
      </c>
      <c r="R53" s="674" t="str">
        <f t="shared" si="3"/>
        <v>III</v>
      </c>
      <c r="S53" s="246" t="str">
        <f t="shared" si="4"/>
        <v>MEJORABLE</v>
      </c>
      <c r="T53" s="722" t="s">
        <v>13</v>
      </c>
      <c r="U53" s="722" t="s">
        <v>13</v>
      </c>
      <c r="V53" s="722" t="s">
        <v>13</v>
      </c>
      <c r="W53" s="725" t="s">
        <v>4144</v>
      </c>
      <c r="X53" s="726" t="s">
        <v>4145</v>
      </c>
    </row>
    <row r="54" spans="3:24" ht="194.25" customHeight="1">
      <c r="C54" s="1445"/>
      <c r="D54" s="1446"/>
      <c r="E54" s="618" t="s">
        <v>157</v>
      </c>
      <c r="F54" s="718" t="s">
        <v>4164</v>
      </c>
      <c r="G54" s="941" t="s">
        <v>219</v>
      </c>
      <c r="H54" s="720" t="s">
        <v>4165</v>
      </c>
      <c r="I54" s="722" t="s">
        <v>10</v>
      </c>
      <c r="J54" s="719" t="s">
        <v>11</v>
      </c>
      <c r="K54" s="719" t="s">
        <v>11</v>
      </c>
      <c r="L54" s="472">
        <v>2</v>
      </c>
      <c r="M54" s="472">
        <v>4</v>
      </c>
      <c r="N54" s="639">
        <f t="shared" si="0"/>
        <v>8</v>
      </c>
      <c r="O54" s="950" t="str">
        <f t="shared" si="1"/>
        <v>MEDIO</v>
      </c>
      <c r="P54" s="639">
        <v>10</v>
      </c>
      <c r="Q54" s="639">
        <f t="shared" si="2"/>
        <v>80</v>
      </c>
      <c r="R54" s="674" t="str">
        <f t="shared" si="3"/>
        <v>III</v>
      </c>
      <c r="S54" s="246" t="str">
        <f t="shared" si="4"/>
        <v>MEJORABLE</v>
      </c>
      <c r="T54" s="722" t="s">
        <v>13</v>
      </c>
      <c r="U54" s="722" t="s">
        <v>13</v>
      </c>
      <c r="V54" s="722" t="s">
        <v>13</v>
      </c>
      <c r="W54" s="725" t="s">
        <v>4166</v>
      </c>
      <c r="X54" s="724" t="s">
        <v>14</v>
      </c>
    </row>
    <row r="55" spans="3:24" ht="276" customHeight="1">
      <c r="C55" s="1450" t="s">
        <v>3890</v>
      </c>
      <c r="D55" s="1451"/>
      <c r="E55" s="363" t="s">
        <v>6</v>
      </c>
      <c r="F55" s="3" t="s">
        <v>152</v>
      </c>
      <c r="G55" s="363" t="s">
        <v>8</v>
      </c>
      <c r="H55" s="178" t="s">
        <v>9</v>
      </c>
      <c r="I55" s="179" t="s">
        <v>11</v>
      </c>
      <c r="J55" s="179" t="s">
        <v>11</v>
      </c>
      <c r="K55" s="179" t="s">
        <v>1198</v>
      </c>
      <c r="L55" s="472">
        <v>6</v>
      </c>
      <c r="M55" s="472">
        <v>4</v>
      </c>
      <c r="N55" s="639">
        <f t="shared" si="0"/>
        <v>24</v>
      </c>
      <c r="O55" s="950" t="str">
        <f t="shared" si="1"/>
        <v>MUY ALTO</v>
      </c>
      <c r="P55" s="639">
        <v>10</v>
      </c>
      <c r="Q55" s="639">
        <f t="shared" si="2"/>
        <v>240</v>
      </c>
      <c r="R55" s="674" t="str">
        <f t="shared" si="3"/>
        <v>II</v>
      </c>
      <c r="S55" s="246" t="str">
        <f t="shared" si="4"/>
        <v>ACEPTABLE CON CONTROL ESPECIFICO</v>
      </c>
      <c r="T55" s="179" t="s">
        <v>13</v>
      </c>
      <c r="U55" s="179" t="s">
        <v>14</v>
      </c>
      <c r="V55" s="179" t="s">
        <v>14</v>
      </c>
      <c r="W55" s="5" t="s">
        <v>1961</v>
      </c>
      <c r="X55" s="183" t="s">
        <v>13</v>
      </c>
    </row>
    <row r="56" spans="3:24" ht="366" customHeight="1">
      <c r="C56" s="1450"/>
      <c r="D56" s="1451"/>
      <c r="E56" s="363" t="s">
        <v>6</v>
      </c>
      <c r="F56" s="5" t="s">
        <v>154</v>
      </c>
      <c r="G56" s="363" t="s">
        <v>8</v>
      </c>
      <c r="H56" s="179" t="s">
        <v>155</v>
      </c>
      <c r="I56" s="179" t="s">
        <v>11</v>
      </c>
      <c r="J56" s="179" t="s">
        <v>11</v>
      </c>
      <c r="K56" s="179" t="s">
        <v>1198</v>
      </c>
      <c r="L56" s="472">
        <v>6</v>
      </c>
      <c r="M56" s="472">
        <v>4</v>
      </c>
      <c r="N56" s="639">
        <f t="shared" si="0"/>
        <v>24</v>
      </c>
      <c r="O56" s="950" t="str">
        <f t="shared" si="1"/>
        <v>MUY ALTO</v>
      </c>
      <c r="P56" s="639">
        <v>10</v>
      </c>
      <c r="Q56" s="639">
        <f t="shared" si="2"/>
        <v>240</v>
      </c>
      <c r="R56" s="674" t="str">
        <f t="shared" si="3"/>
        <v>II</v>
      </c>
      <c r="S56" s="246" t="str">
        <f t="shared" si="4"/>
        <v>ACEPTABLE CON CONTROL ESPECIFICO</v>
      </c>
      <c r="T56" s="179" t="s">
        <v>14</v>
      </c>
      <c r="U56" s="179" t="s">
        <v>14</v>
      </c>
      <c r="V56" s="179" t="s">
        <v>14</v>
      </c>
      <c r="W56" s="5" t="s">
        <v>1926</v>
      </c>
      <c r="X56" s="183" t="s">
        <v>13</v>
      </c>
    </row>
    <row r="57" spans="3:24" ht="222" customHeight="1">
      <c r="C57" s="1450"/>
      <c r="D57" s="1451"/>
      <c r="E57" s="363" t="s">
        <v>6</v>
      </c>
      <c r="F57" s="5" t="s">
        <v>156</v>
      </c>
      <c r="G57" s="363" t="s">
        <v>17</v>
      </c>
      <c r="H57" s="179" t="s">
        <v>18</v>
      </c>
      <c r="I57" s="179" t="s">
        <v>11</v>
      </c>
      <c r="J57" s="179" t="s">
        <v>11</v>
      </c>
      <c r="K57" s="179" t="s">
        <v>1198</v>
      </c>
      <c r="L57" s="472">
        <v>2</v>
      </c>
      <c r="M57" s="472">
        <v>4</v>
      </c>
      <c r="N57" s="639">
        <f t="shared" si="0"/>
        <v>8</v>
      </c>
      <c r="O57" s="950" t="str">
        <f t="shared" si="1"/>
        <v>MEDIO</v>
      </c>
      <c r="P57" s="639">
        <v>10</v>
      </c>
      <c r="Q57" s="639">
        <f t="shared" si="2"/>
        <v>80</v>
      </c>
      <c r="R57" s="674" t="str">
        <f t="shared" si="3"/>
        <v>III</v>
      </c>
      <c r="S57" s="246" t="str">
        <f t="shared" si="4"/>
        <v>MEJORABLE</v>
      </c>
      <c r="T57" s="180" t="s">
        <v>13</v>
      </c>
      <c r="U57" s="179" t="s">
        <v>14</v>
      </c>
      <c r="V57" s="178" t="s">
        <v>14</v>
      </c>
      <c r="W57" s="5" t="s">
        <v>1962</v>
      </c>
      <c r="X57" s="183" t="s">
        <v>13</v>
      </c>
    </row>
    <row r="58" spans="3:24" ht="114">
      <c r="C58" s="1450"/>
      <c r="D58" s="1451"/>
      <c r="E58" s="363" t="s">
        <v>157</v>
      </c>
      <c r="F58" s="188" t="s">
        <v>158</v>
      </c>
      <c r="G58" s="363" t="s">
        <v>20</v>
      </c>
      <c r="H58" s="179" t="s">
        <v>21</v>
      </c>
      <c r="I58" s="179" t="s">
        <v>11</v>
      </c>
      <c r="J58" s="179" t="s">
        <v>11</v>
      </c>
      <c r="K58" s="179" t="s">
        <v>1198</v>
      </c>
      <c r="L58" s="472">
        <v>2</v>
      </c>
      <c r="M58" s="472">
        <v>4</v>
      </c>
      <c r="N58" s="639">
        <f t="shared" si="0"/>
        <v>8</v>
      </c>
      <c r="O58" s="950" t="str">
        <f t="shared" si="1"/>
        <v>MEDIO</v>
      </c>
      <c r="P58" s="639">
        <v>10</v>
      </c>
      <c r="Q58" s="639">
        <f t="shared" si="2"/>
        <v>80</v>
      </c>
      <c r="R58" s="674" t="str">
        <f t="shared" si="3"/>
        <v>III</v>
      </c>
      <c r="S58" s="246" t="str">
        <f t="shared" si="4"/>
        <v>MEJORABLE</v>
      </c>
      <c r="T58" s="180" t="s">
        <v>13</v>
      </c>
      <c r="U58" s="179" t="s">
        <v>14</v>
      </c>
      <c r="V58" s="179" t="s">
        <v>22</v>
      </c>
      <c r="W58" s="179" t="s">
        <v>1931</v>
      </c>
      <c r="X58" s="183" t="s">
        <v>13</v>
      </c>
    </row>
    <row r="59" spans="3:24" ht="159.6">
      <c r="C59" s="1450"/>
      <c r="D59" s="1451"/>
      <c r="E59" s="363" t="s">
        <v>157</v>
      </c>
      <c r="F59" s="189" t="s">
        <v>159</v>
      </c>
      <c r="G59" s="185" t="s">
        <v>33</v>
      </c>
      <c r="H59" s="178" t="s">
        <v>34</v>
      </c>
      <c r="I59" s="179" t="s">
        <v>11</v>
      </c>
      <c r="J59" s="179" t="s">
        <v>11</v>
      </c>
      <c r="K59" s="179" t="s">
        <v>1198</v>
      </c>
      <c r="L59" s="472">
        <v>2</v>
      </c>
      <c r="M59" s="472">
        <v>4</v>
      </c>
      <c r="N59" s="639">
        <f t="shared" si="0"/>
        <v>8</v>
      </c>
      <c r="O59" s="950" t="str">
        <f t="shared" si="1"/>
        <v>MEDIO</v>
      </c>
      <c r="P59" s="639">
        <v>10</v>
      </c>
      <c r="Q59" s="639">
        <f t="shared" si="2"/>
        <v>80</v>
      </c>
      <c r="R59" s="674" t="str">
        <f t="shared" si="3"/>
        <v>III</v>
      </c>
      <c r="S59" s="246" t="str">
        <f t="shared" si="4"/>
        <v>MEJORABLE</v>
      </c>
      <c r="T59" s="179" t="s">
        <v>13</v>
      </c>
      <c r="U59" s="179" t="s">
        <v>13</v>
      </c>
      <c r="V59" s="179" t="s">
        <v>13</v>
      </c>
      <c r="W59" s="5" t="s">
        <v>1963</v>
      </c>
      <c r="X59" s="183" t="s">
        <v>13</v>
      </c>
    </row>
    <row r="60" spans="3:24" ht="195" customHeight="1">
      <c r="C60" s="1450"/>
      <c r="D60" s="1451"/>
      <c r="E60" s="363" t="s">
        <v>6</v>
      </c>
      <c r="F60" s="33" t="s">
        <v>1200</v>
      </c>
      <c r="G60" s="363" t="s">
        <v>33</v>
      </c>
      <c r="H60" s="179" t="s">
        <v>160</v>
      </c>
      <c r="I60" s="179" t="s">
        <v>11</v>
      </c>
      <c r="J60" s="179" t="s">
        <v>11</v>
      </c>
      <c r="K60" s="179" t="s">
        <v>1198</v>
      </c>
      <c r="L60" s="472">
        <v>2</v>
      </c>
      <c r="M60" s="472">
        <v>4</v>
      </c>
      <c r="N60" s="639">
        <f t="shared" si="0"/>
        <v>8</v>
      </c>
      <c r="O60" s="950" t="str">
        <f t="shared" si="1"/>
        <v>MEDIO</v>
      </c>
      <c r="P60" s="639">
        <v>10</v>
      </c>
      <c r="Q60" s="639">
        <f t="shared" si="2"/>
        <v>80</v>
      </c>
      <c r="R60" s="674" t="str">
        <f t="shared" si="3"/>
        <v>III</v>
      </c>
      <c r="S60" s="246" t="str">
        <f t="shared" si="4"/>
        <v>MEJORABLE</v>
      </c>
      <c r="T60" s="179" t="s">
        <v>13</v>
      </c>
      <c r="U60" s="179" t="s">
        <v>13</v>
      </c>
      <c r="V60" s="179" t="s">
        <v>13</v>
      </c>
      <c r="W60" s="5" t="s">
        <v>1964</v>
      </c>
      <c r="X60" s="183" t="s">
        <v>162</v>
      </c>
    </row>
    <row r="61" spans="3:24" ht="210" customHeight="1">
      <c r="C61" s="1450"/>
      <c r="D61" s="1451"/>
      <c r="E61" s="363" t="s">
        <v>157</v>
      </c>
      <c r="F61" s="184" t="s">
        <v>163</v>
      </c>
      <c r="G61" s="3" t="s">
        <v>39</v>
      </c>
      <c r="H61" s="5" t="s">
        <v>164</v>
      </c>
      <c r="I61" s="179" t="s">
        <v>11</v>
      </c>
      <c r="J61" s="179" t="s">
        <v>11</v>
      </c>
      <c r="K61" s="179" t="s">
        <v>1198</v>
      </c>
      <c r="L61" s="472">
        <v>2</v>
      </c>
      <c r="M61" s="472">
        <v>4</v>
      </c>
      <c r="N61" s="639">
        <f t="shared" si="0"/>
        <v>8</v>
      </c>
      <c r="O61" s="950" t="str">
        <f t="shared" si="1"/>
        <v>MEDIO</v>
      </c>
      <c r="P61" s="639">
        <v>10</v>
      </c>
      <c r="Q61" s="639">
        <f t="shared" si="2"/>
        <v>80</v>
      </c>
      <c r="R61" s="674" t="str">
        <f t="shared" si="3"/>
        <v>III</v>
      </c>
      <c r="S61" s="246" t="str">
        <f t="shared" si="4"/>
        <v>MEJORABLE</v>
      </c>
      <c r="T61" s="179" t="s">
        <v>13</v>
      </c>
      <c r="U61" s="179" t="s">
        <v>13</v>
      </c>
      <c r="V61" s="179" t="s">
        <v>13</v>
      </c>
      <c r="W61" s="5" t="s">
        <v>1965</v>
      </c>
      <c r="X61" s="183" t="s">
        <v>166</v>
      </c>
    </row>
    <row r="62" spans="3:24" ht="135.75" customHeight="1">
      <c r="C62" s="1450"/>
      <c r="D62" s="1451"/>
      <c r="E62" s="363" t="s">
        <v>157</v>
      </c>
      <c r="F62" s="184" t="s">
        <v>1322</v>
      </c>
      <c r="G62" s="3" t="s">
        <v>39</v>
      </c>
      <c r="H62" s="5" t="s">
        <v>1202</v>
      </c>
      <c r="I62" s="179" t="s">
        <v>11</v>
      </c>
      <c r="J62" s="179" t="s">
        <v>11</v>
      </c>
      <c r="K62" s="179" t="s">
        <v>1198</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13</v>
      </c>
      <c r="V62" s="179" t="s">
        <v>13</v>
      </c>
      <c r="W62" s="5" t="s">
        <v>1966</v>
      </c>
      <c r="X62" s="183" t="s">
        <v>166</v>
      </c>
    </row>
    <row r="63" spans="3:24" ht="151.5" customHeight="1">
      <c r="C63" s="1450"/>
      <c r="D63" s="1451"/>
      <c r="E63" s="363" t="s">
        <v>6</v>
      </c>
      <c r="F63" s="5" t="s">
        <v>40</v>
      </c>
      <c r="G63" s="3" t="s">
        <v>20</v>
      </c>
      <c r="H63" s="5" t="s">
        <v>41</v>
      </c>
      <c r="I63" s="179" t="s">
        <v>11</v>
      </c>
      <c r="J63" s="179" t="s">
        <v>11</v>
      </c>
      <c r="K63" s="179" t="s">
        <v>1198</v>
      </c>
      <c r="L63" s="472">
        <v>2</v>
      </c>
      <c r="M63" s="472">
        <v>4</v>
      </c>
      <c r="N63" s="639">
        <f t="shared" si="0"/>
        <v>8</v>
      </c>
      <c r="O63" s="950" t="str">
        <f t="shared" si="1"/>
        <v>MEDIO</v>
      </c>
      <c r="P63" s="639">
        <v>10</v>
      </c>
      <c r="Q63" s="639">
        <f t="shared" si="2"/>
        <v>80</v>
      </c>
      <c r="R63" s="674" t="str">
        <f t="shared" si="3"/>
        <v>III</v>
      </c>
      <c r="S63" s="246" t="str">
        <f t="shared" si="4"/>
        <v>MEJORABLE</v>
      </c>
      <c r="T63" s="179" t="s">
        <v>14</v>
      </c>
      <c r="U63" s="179" t="s">
        <v>14</v>
      </c>
      <c r="V63" s="179" t="s">
        <v>14</v>
      </c>
      <c r="W63" s="5" t="s">
        <v>1967</v>
      </c>
      <c r="X63" s="183" t="s">
        <v>13</v>
      </c>
    </row>
    <row r="64" spans="3:24" ht="197.25" customHeight="1">
      <c r="C64" s="1450"/>
      <c r="D64" s="1451"/>
      <c r="E64" s="363" t="s">
        <v>6</v>
      </c>
      <c r="F64" s="34" t="s">
        <v>1203</v>
      </c>
      <c r="G64" s="363" t="s">
        <v>1204</v>
      </c>
      <c r="H64" s="179" t="s">
        <v>167</v>
      </c>
      <c r="I64" s="179" t="s">
        <v>11</v>
      </c>
      <c r="J64" s="179" t="s">
        <v>11</v>
      </c>
      <c r="K64" s="179" t="s">
        <v>1198</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14</v>
      </c>
      <c r="V64" s="179" t="s">
        <v>14</v>
      </c>
      <c r="W64" s="178" t="s">
        <v>1968</v>
      </c>
      <c r="X64" s="183" t="s">
        <v>13</v>
      </c>
    </row>
    <row r="65" spans="3:24" ht="190.5" customHeight="1">
      <c r="C65" s="1450"/>
      <c r="D65" s="1451"/>
      <c r="E65" s="363" t="s">
        <v>6</v>
      </c>
      <c r="F65" s="5" t="s">
        <v>169</v>
      </c>
      <c r="G65" s="363" t="s">
        <v>8</v>
      </c>
      <c r="H65" s="179" t="s">
        <v>170</v>
      </c>
      <c r="I65" s="179" t="s">
        <v>11</v>
      </c>
      <c r="J65" s="179" t="s">
        <v>11</v>
      </c>
      <c r="K65" s="179" t="s">
        <v>1198</v>
      </c>
      <c r="L65" s="472">
        <v>2</v>
      </c>
      <c r="M65" s="472">
        <v>4</v>
      </c>
      <c r="N65" s="639">
        <f t="shared" si="0"/>
        <v>8</v>
      </c>
      <c r="O65" s="950" t="str">
        <f t="shared" si="1"/>
        <v>MEDIO</v>
      </c>
      <c r="P65" s="639">
        <v>10</v>
      </c>
      <c r="Q65" s="639">
        <f t="shared" si="2"/>
        <v>80</v>
      </c>
      <c r="R65" s="674" t="str">
        <f t="shared" si="3"/>
        <v>III</v>
      </c>
      <c r="S65" s="246" t="str">
        <f t="shared" si="4"/>
        <v>MEJORABLE</v>
      </c>
      <c r="T65" s="179" t="s">
        <v>14</v>
      </c>
      <c r="U65" s="179" t="s">
        <v>14</v>
      </c>
      <c r="V65" s="179" t="s">
        <v>14</v>
      </c>
      <c r="W65" s="5" t="s">
        <v>1969</v>
      </c>
      <c r="X65" s="183" t="s">
        <v>13</v>
      </c>
    </row>
    <row r="66" spans="3:24" ht="171" customHeight="1">
      <c r="C66" s="1450"/>
      <c r="D66" s="1451"/>
      <c r="E66" s="363" t="s">
        <v>6</v>
      </c>
      <c r="F66" s="34" t="s">
        <v>171</v>
      </c>
      <c r="G66" s="363" t="s">
        <v>17</v>
      </c>
      <c r="H66" s="179" t="s">
        <v>18</v>
      </c>
      <c r="I66" s="179" t="s">
        <v>11</v>
      </c>
      <c r="J66" s="179" t="s">
        <v>11</v>
      </c>
      <c r="K66" s="179" t="s">
        <v>1198</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1206</v>
      </c>
      <c r="V66" s="178" t="s">
        <v>14</v>
      </c>
      <c r="W66" s="179" t="s">
        <v>1970</v>
      </c>
      <c r="X66" s="183" t="s">
        <v>13</v>
      </c>
    </row>
    <row r="67" spans="3:24" ht="162.75" customHeight="1">
      <c r="C67" s="1450"/>
      <c r="D67" s="1451"/>
      <c r="E67" s="363" t="s">
        <v>6</v>
      </c>
      <c r="F67" s="33" t="s">
        <v>173</v>
      </c>
      <c r="G67" s="363" t="s">
        <v>20</v>
      </c>
      <c r="H67" s="179" t="s">
        <v>36</v>
      </c>
      <c r="I67" s="179" t="s">
        <v>11</v>
      </c>
      <c r="J67" s="179" t="s">
        <v>11</v>
      </c>
      <c r="K67" s="179" t="s">
        <v>1198</v>
      </c>
      <c r="L67" s="472">
        <v>2</v>
      </c>
      <c r="M67" s="472">
        <v>4</v>
      </c>
      <c r="N67" s="639">
        <f t="shared" si="0"/>
        <v>8</v>
      </c>
      <c r="O67" s="950" t="str">
        <f t="shared" si="1"/>
        <v>MEDIO</v>
      </c>
      <c r="P67" s="639">
        <v>10</v>
      </c>
      <c r="Q67" s="639">
        <f t="shared" si="2"/>
        <v>80</v>
      </c>
      <c r="R67" s="674" t="str">
        <f t="shared" si="3"/>
        <v>III</v>
      </c>
      <c r="S67" s="246" t="str">
        <f t="shared" si="4"/>
        <v>MEJORABLE</v>
      </c>
      <c r="T67" s="179" t="s">
        <v>13</v>
      </c>
      <c r="U67" s="179" t="s">
        <v>13</v>
      </c>
      <c r="V67" s="179" t="s">
        <v>13</v>
      </c>
      <c r="W67" s="5" t="s">
        <v>1945</v>
      </c>
      <c r="X67" s="183" t="s">
        <v>38</v>
      </c>
    </row>
    <row r="68" spans="3:24" ht="159.6">
      <c r="C68" s="1450"/>
      <c r="D68" s="1451"/>
      <c r="E68" s="363" t="s">
        <v>6</v>
      </c>
      <c r="F68" s="33" t="s">
        <v>180</v>
      </c>
      <c r="G68" s="363" t="s">
        <v>20</v>
      </c>
      <c r="H68" s="179" t="s">
        <v>31</v>
      </c>
      <c r="I68" s="184" t="s">
        <v>11</v>
      </c>
      <c r="J68" s="184" t="s">
        <v>11</v>
      </c>
      <c r="K68" s="179" t="s">
        <v>1198</v>
      </c>
      <c r="L68" s="472">
        <v>2</v>
      </c>
      <c r="M68" s="472">
        <v>2</v>
      </c>
      <c r="N68" s="639">
        <f t="shared" si="0"/>
        <v>4</v>
      </c>
      <c r="O68" s="950" t="str">
        <f t="shared" si="1"/>
        <v>BAJO</v>
      </c>
      <c r="P68" s="639">
        <v>100</v>
      </c>
      <c r="Q68" s="639">
        <f t="shared" si="2"/>
        <v>400</v>
      </c>
      <c r="R68" s="674" t="str">
        <f t="shared" si="3"/>
        <v>II</v>
      </c>
      <c r="S68" s="246" t="str">
        <f t="shared" si="4"/>
        <v>ACEPTABLE CON CONTROL ESPECIFICO</v>
      </c>
      <c r="T68" s="179" t="s">
        <v>13</v>
      </c>
      <c r="U68" s="179" t="s">
        <v>13</v>
      </c>
      <c r="V68" s="179" t="s">
        <v>13</v>
      </c>
      <c r="W68" s="179" t="s">
        <v>1971</v>
      </c>
      <c r="X68" s="183" t="s">
        <v>13</v>
      </c>
    </row>
    <row r="69" spans="3:24" ht="138.75" customHeight="1">
      <c r="C69" s="1450"/>
      <c r="D69" s="1451"/>
      <c r="E69" s="363" t="s">
        <v>157</v>
      </c>
      <c r="F69" s="197" t="s">
        <v>181</v>
      </c>
      <c r="G69" s="197" t="s">
        <v>81</v>
      </c>
      <c r="H69" s="10" t="s">
        <v>182</v>
      </c>
      <c r="I69" s="198" t="s">
        <v>11</v>
      </c>
      <c r="J69" s="198" t="s">
        <v>11</v>
      </c>
      <c r="K69" s="179" t="s">
        <v>1198</v>
      </c>
      <c r="L69" s="472">
        <v>2</v>
      </c>
      <c r="M69" s="472">
        <v>4</v>
      </c>
      <c r="N69" s="639">
        <f t="shared" si="0"/>
        <v>8</v>
      </c>
      <c r="O69" s="950" t="str">
        <f t="shared" si="1"/>
        <v>MEDIO</v>
      </c>
      <c r="P69" s="639">
        <v>10</v>
      </c>
      <c r="Q69" s="639">
        <f t="shared" si="2"/>
        <v>80</v>
      </c>
      <c r="R69" s="674" t="str">
        <f t="shared" si="3"/>
        <v>III</v>
      </c>
      <c r="S69" s="246" t="str">
        <f t="shared" si="4"/>
        <v>MEJORABLE</v>
      </c>
      <c r="T69" s="198" t="s">
        <v>13</v>
      </c>
      <c r="U69" s="198" t="s">
        <v>13</v>
      </c>
      <c r="V69" s="198" t="s">
        <v>13</v>
      </c>
      <c r="W69" s="9" t="s">
        <v>1972</v>
      </c>
      <c r="X69" s="183" t="s">
        <v>13</v>
      </c>
    </row>
    <row r="70" spans="3:24" ht="219" customHeight="1" thickBot="1">
      <c r="C70" s="1477"/>
      <c r="D70" s="1478"/>
      <c r="E70" s="208" t="s">
        <v>157</v>
      </c>
      <c r="F70" s="153" t="s">
        <v>183</v>
      </c>
      <c r="G70" s="153" t="s">
        <v>81</v>
      </c>
      <c r="H70" s="266" t="s">
        <v>182</v>
      </c>
      <c r="I70" s="154" t="s">
        <v>11</v>
      </c>
      <c r="J70" s="154" t="s">
        <v>11</v>
      </c>
      <c r="K70" s="209" t="s">
        <v>1198</v>
      </c>
      <c r="L70" s="472">
        <v>2</v>
      </c>
      <c r="M70" s="472">
        <v>4</v>
      </c>
      <c r="N70" s="639">
        <f t="shared" si="0"/>
        <v>8</v>
      </c>
      <c r="O70" s="950" t="str">
        <f t="shared" si="1"/>
        <v>MEDIO</v>
      </c>
      <c r="P70" s="639">
        <v>10</v>
      </c>
      <c r="Q70" s="639">
        <f t="shared" si="2"/>
        <v>80</v>
      </c>
      <c r="R70" s="674" t="str">
        <f t="shared" si="3"/>
        <v>III</v>
      </c>
      <c r="S70" s="246" t="str">
        <f t="shared" si="4"/>
        <v>MEJORABLE</v>
      </c>
      <c r="T70" s="154" t="s">
        <v>13</v>
      </c>
      <c r="U70" s="154" t="s">
        <v>13</v>
      </c>
      <c r="V70" s="154" t="s">
        <v>13</v>
      </c>
      <c r="W70" s="270" t="s">
        <v>1973</v>
      </c>
      <c r="X70" s="212" t="s">
        <v>13</v>
      </c>
    </row>
  </sheetData>
  <mergeCells count="26">
    <mergeCell ref="C9:C22"/>
    <mergeCell ref="C23:C32"/>
    <mergeCell ref="D23:D32"/>
    <mergeCell ref="E23:E32"/>
    <mergeCell ref="C55:D70"/>
    <mergeCell ref="C33:D54"/>
    <mergeCell ref="E9:E15"/>
    <mergeCell ref="D16:D22"/>
    <mergeCell ref="E16:E22"/>
    <mergeCell ref="D9:D15"/>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s>
  <conditionalFormatting sqref="S9:S70">
    <cfRule type="containsText" dxfId="1247" priority="1" stopIfTrue="1" operator="containsText" text="MEJORABLE">
      <formula>NOT(ISERROR(SEARCH("MEJORABLE",S9)))</formula>
    </cfRule>
    <cfRule type="containsText" dxfId="1246" priority="2" stopIfTrue="1" operator="containsText" text="ACEPTABLE CON CONTROL ESPECIFICO">
      <formula>NOT(ISERROR(SEARCH("ACEPTABLE CON CONTROL ESPECIFICO",S9)))</formula>
    </cfRule>
    <cfRule type="containsText" dxfId="124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E00-000000000000}">
          <x14:formula1>
            <xm:f>'G. NIVEL DE CONSECUENCIA'!$D$10:$D$13</xm:f>
          </x14:formula1>
          <xm:sqref>P9:P70</xm:sqref>
        </x14:dataValidation>
        <x14:dataValidation type="list" allowBlank="1" showInputMessage="1" showErrorMessage="1" promptTitle="NE" prompt="4 = Continua_x000a_3 = Frecuente_x000a_2 = Ocasional_x000a_1 = Esporádica" xr:uid="{00000000-0002-0000-3E00-000001000000}">
          <x14:formula1>
            <xm:f>'D. NIVEL DE EXPOSICIÓN'!$D$8:$D$15</xm:f>
          </x14:formula1>
          <xm:sqref>M9:M70</xm:sqref>
        </x14:dataValidation>
        <x14:dataValidation type="list" allowBlank="1" showInputMessage="1" showErrorMessage="1" prompt="10 = Muy Alto_x000a_6 = Alto_x000a_2 = Medio_x000a_0 = Bajo" xr:uid="{00000000-0002-0000-3E00-000002000000}">
          <x14:formula1>
            <xm:f>'C. NIVEL DE DEFICIENCIA'!$C$8:$C$17</xm:f>
          </x14:formula1>
          <xm:sqref>L9:L70</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3"/>
  <dimension ref="C1:X72"/>
  <sheetViews>
    <sheetView view="pageBreakPreview" zoomScale="30" zoomScaleNormal="10" zoomScaleSheetLayoutView="30" workbookViewId="0">
      <selection activeCell="H24" sqref="H24"/>
    </sheetView>
  </sheetViews>
  <sheetFormatPr baseColWidth="10" defaultColWidth="11.44140625" defaultRowHeight="14.4"/>
  <cols>
    <col min="1" max="2" width="11.44140625" style="169"/>
    <col min="3" max="3" width="40.6640625" style="169" customWidth="1"/>
    <col min="4" max="5" width="26" style="169" customWidth="1"/>
    <col min="6" max="6" width="34.6640625" style="169" customWidth="1"/>
    <col min="7" max="7" width="39.33203125" style="335" customWidth="1"/>
    <col min="8" max="8" width="28.109375" style="169" customWidth="1"/>
    <col min="9" max="9" width="28.44140625" style="169" customWidth="1"/>
    <col min="10" max="10" width="29.109375" style="169" customWidth="1"/>
    <col min="11" max="11" width="34.6640625" style="169" customWidth="1"/>
    <col min="12" max="12" width="54.6640625" style="169" bestFit="1" customWidth="1"/>
    <col min="13" max="13" width="52.6640625" style="169" bestFit="1" customWidth="1"/>
    <col min="14" max="14" width="25" style="169" customWidth="1"/>
    <col min="15" max="15" width="32.109375" style="169" customWidth="1"/>
    <col min="16" max="16" width="20" style="169" customWidth="1"/>
    <col min="17" max="17" width="22.6640625" style="169" customWidth="1"/>
    <col min="18" max="18" width="25.44140625" style="169" customWidth="1"/>
    <col min="19" max="19" width="41.44140625" style="169" customWidth="1"/>
    <col min="20" max="20" width="26.6640625" style="169" customWidth="1"/>
    <col min="21" max="21" width="27.6640625" style="169" customWidth="1"/>
    <col min="22" max="22" width="29.6640625" style="169" customWidth="1"/>
    <col min="23" max="23" width="98.109375" style="169" bestFit="1" customWidth="1"/>
    <col min="24" max="24" width="38.44140625" style="169" customWidth="1"/>
    <col min="25" max="16384" width="11.44140625" style="169"/>
  </cols>
  <sheetData>
    <row r="1" spans="3:24" ht="27.75" customHeight="1">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3928</v>
      </c>
      <c r="X2" s="1420"/>
    </row>
    <row r="3" spans="3:24" ht="27.75" customHeight="1">
      <c r="C3" s="1414"/>
      <c r="D3" s="1494" t="s">
        <v>4346</v>
      </c>
      <c r="E3" s="1494"/>
      <c r="F3" s="1494"/>
      <c r="G3" s="1494"/>
      <c r="H3" s="1494"/>
      <c r="I3" s="1494"/>
      <c r="J3" s="1494"/>
      <c r="K3" s="1494"/>
      <c r="L3" s="1494"/>
      <c r="M3" s="1494"/>
      <c r="N3" s="1494"/>
      <c r="O3" s="1494"/>
      <c r="P3" s="1494"/>
      <c r="Q3" s="1494"/>
      <c r="R3" s="1494"/>
      <c r="S3" s="1494"/>
      <c r="T3" s="1494"/>
      <c r="U3" s="1494"/>
      <c r="V3" s="1494"/>
      <c r="W3" s="195" t="s">
        <v>3938</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76.5" customHeight="1">
      <c r="C5" s="251" t="s">
        <v>3</v>
      </c>
      <c r="D5" s="205">
        <v>43518</v>
      </c>
      <c r="E5" s="205">
        <v>43533</v>
      </c>
      <c r="F5" s="205">
        <v>43710</v>
      </c>
      <c r="G5" s="205">
        <v>43719</v>
      </c>
      <c r="H5" s="205">
        <v>43732</v>
      </c>
      <c r="I5" s="205">
        <v>43768</v>
      </c>
      <c r="J5" s="205">
        <v>44034</v>
      </c>
      <c r="K5" s="205">
        <v>44295</v>
      </c>
      <c r="L5" s="205">
        <v>44385</v>
      </c>
      <c r="M5" s="205">
        <v>44708</v>
      </c>
      <c r="N5" s="205">
        <v>45114</v>
      </c>
      <c r="O5" s="917">
        <v>45488</v>
      </c>
      <c r="P5" s="190"/>
      <c r="Q5" s="190"/>
      <c r="R5" s="190"/>
      <c r="S5" s="187"/>
      <c r="T5" s="249"/>
      <c r="U5" s="1405"/>
      <c r="V5" s="1405"/>
      <c r="W5" s="1406"/>
      <c r="X5" s="1407"/>
    </row>
    <row r="6" spans="3:24" ht="45" customHeight="1">
      <c r="C6" s="1408" t="s">
        <v>128</v>
      </c>
      <c r="D6" s="1409"/>
      <c r="E6" s="1487" t="s">
        <v>4345</v>
      </c>
      <c r="F6" s="1487"/>
      <c r="G6" s="1487"/>
      <c r="H6" s="1487"/>
      <c r="I6" s="1487"/>
      <c r="J6" s="1487"/>
      <c r="K6" s="1487"/>
      <c r="L6" s="1487"/>
      <c r="M6" s="1487"/>
      <c r="N6" s="1487"/>
      <c r="O6" s="1487"/>
      <c r="P6" s="1487"/>
      <c r="Q6" s="1487"/>
      <c r="R6" s="1487"/>
      <c r="S6" s="1487"/>
      <c r="T6" s="1487"/>
      <c r="U6" s="1487"/>
      <c r="V6" s="1487"/>
      <c r="W6" s="1487"/>
      <c r="X6" s="1488"/>
    </row>
    <row r="7" spans="3:24" ht="61.5" customHeight="1">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1.75" customHeight="1">
      <c r="C8" s="1489"/>
      <c r="D8" s="1433"/>
      <c r="E8" s="1433"/>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409.5" customHeight="1">
      <c r="C9" s="1491" t="s">
        <v>77</v>
      </c>
      <c r="D9" s="1492" t="s">
        <v>3932</v>
      </c>
      <c r="E9" s="1440" t="s">
        <v>6</v>
      </c>
      <c r="F9" s="3" t="s">
        <v>7</v>
      </c>
      <c r="G9" s="363" t="s">
        <v>8</v>
      </c>
      <c r="H9" s="178" t="s">
        <v>9</v>
      </c>
      <c r="I9" s="178" t="s">
        <v>1170</v>
      </c>
      <c r="J9" s="178" t="s">
        <v>1171</v>
      </c>
      <c r="K9" s="178" t="s">
        <v>1172</v>
      </c>
      <c r="L9" s="472">
        <v>6</v>
      </c>
      <c r="M9" s="472">
        <v>4</v>
      </c>
      <c r="N9" s="639">
        <f>+L9*M9</f>
        <v>24</v>
      </c>
      <c r="O9" s="950" t="str">
        <f>IF(N9&gt;=24,"MUY ALTO",IF(N9&gt;=10,"ALTO",IF(N9&gt;=6,"MEDIO","BAJO")))</f>
        <v>MUY ALTO</v>
      </c>
      <c r="P9" s="639">
        <v>10</v>
      </c>
      <c r="Q9" s="639">
        <f>+N9*P9</f>
        <v>240</v>
      </c>
      <c r="R9" s="674" t="str">
        <f>IF(Q9&gt;=600,"I",IF(Q9&gt;=150,"II",IF(Q9&gt;=40,"III",IF(Q9&gt;=20,"IV"))))</f>
        <v>II</v>
      </c>
      <c r="S9" s="246" t="str">
        <f>IF(Q9&gt;=600,"NO ACEPTABLE",IF(Q9&gt;=150,"ACEPTABLE CON CONTROL ESPECIFICO",IF(Q9&gt;=40,"MEJORABLE",IF(Q9&gt;=20,"ACEPTABLE"))))</f>
        <v>ACEPTABLE CON CONTROL ESPECIFICO</v>
      </c>
      <c r="T9" s="179" t="s">
        <v>13</v>
      </c>
      <c r="U9" s="179" t="s">
        <v>14</v>
      </c>
      <c r="V9" s="179" t="s">
        <v>910</v>
      </c>
      <c r="W9" s="5" t="s">
        <v>1925</v>
      </c>
      <c r="X9" s="183" t="s">
        <v>13</v>
      </c>
    </row>
    <row r="10" spans="3:24" ht="409.6" customHeight="1">
      <c r="C10" s="1491"/>
      <c r="D10" s="1492"/>
      <c r="E10" s="1440"/>
      <c r="F10" s="5" t="s">
        <v>15</v>
      </c>
      <c r="G10" s="363" t="s">
        <v>8</v>
      </c>
      <c r="H10" s="179" t="s">
        <v>315</v>
      </c>
      <c r="I10" s="179" t="s">
        <v>11</v>
      </c>
      <c r="J10" s="179" t="s">
        <v>44</v>
      </c>
      <c r="K10" s="179" t="s">
        <v>1173</v>
      </c>
      <c r="L10" s="472">
        <v>6</v>
      </c>
      <c r="M10" s="472">
        <v>4</v>
      </c>
      <c r="N10" s="639">
        <f t="shared" ref="N10:N72" si="0">+L10*M10</f>
        <v>24</v>
      </c>
      <c r="O10" s="950" t="str">
        <f t="shared" ref="O10:O72" si="1">IF(N10&gt;=24,"MUY ALTO",IF(N10&gt;=10,"ALTO",IF(N10&gt;=6,"MEDIO","BAJO")))</f>
        <v>MUY ALTO</v>
      </c>
      <c r="P10" s="639">
        <v>10</v>
      </c>
      <c r="Q10" s="639">
        <f t="shared" ref="Q10:Q72" si="2">+N10*P10</f>
        <v>240</v>
      </c>
      <c r="R10" s="674" t="str">
        <f t="shared" ref="R10:R72" si="3">IF(Q10&gt;=600,"I",IF(Q10&gt;=150,"II",IF(Q10&gt;=40,"III",IF(Q10&gt;=20,"IV"))))</f>
        <v>II</v>
      </c>
      <c r="S10" s="246" t="str">
        <f t="shared" ref="S10:S72" si="4">IF(Q10&gt;=600,"NO ACEPTABLE",IF(Q10&gt;=150,"ACEPTABLE CON CONTROL ESPECIFICO",IF(Q10&gt;=40,"MEJORABLE",IF(Q10&gt;=20,"ACEPTABLE"))))</f>
        <v>ACEPTABLE CON CONTROL ESPECIFICO</v>
      </c>
      <c r="T10" s="179" t="s">
        <v>14</v>
      </c>
      <c r="U10" s="179" t="s">
        <v>14</v>
      </c>
      <c r="V10" s="179" t="s">
        <v>14</v>
      </c>
      <c r="W10" s="5" t="s">
        <v>1926</v>
      </c>
      <c r="X10" s="183" t="s">
        <v>13</v>
      </c>
    </row>
    <row r="11" spans="3:24" ht="228">
      <c r="C11" s="1491"/>
      <c r="D11" s="1492"/>
      <c r="E11" s="1440"/>
      <c r="F11" s="33" t="s">
        <v>1037</v>
      </c>
      <c r="G11" s="363" t="s">
        <v>20</v>
      </c>
      <c r="H11" s="179" t="s">
        <v>48</v>
      </c>
      <c r="I11" s="184" t="s">
        <v>11</v>
      </c>
      <c r="J11" s="184" t="s">
        <v>1029</v>
      </c>
      <c r="K11" s="179" t="s">
        <v>11</v>
      </c>
      <c r="L11" s="472">
        <v>2</v>
      </c>
      <c r="M11" s="472">
        <v>4</v>
      </c>
      <c r="N11" s="639">
        <f t="shared" si="0"/>
        <v>8</v>
      </c>
      <c r="O11" s="950" t="str">
        <f t="shared" si="1"/>
        <v>MEDIO</v>
      </c>
      <c r="P11" s="639">
        <v>10</v>
      </c>
      <c r="Q11" s="639">
        <f t="shared" si="2"/>
        <v>80</v>
      </c>
      <c r="R11" s="674" t="str">
        <f t="shared" si="3"/>
        <v>III</v>
      </c>
      <c r="S11" s="246" t="str">
        <f t="shared" si="4"/>
        <v>MEJORABLE</v>
      </c>
      <c r="T11" s="179" t="s">
        <v>13</v>
      </c>
      <c r="U11" s="179" t="s">
        <v>13</v>
      </c>
      <c r="V11" s="179" t="s">
        <v>13</v>
      </c>
      <c r="W11" s="5" t="s">
        <v>1927</v>
      </c>
      <c r="X11" s="183" t="s">
        <v>50</v>
      </c>
    </row>
    <row r="12" spans="3:24" ht="254.25" customHeight="1">
      <c r="C12" s="1491"/>
      <c r="D12" s="1492"/>
      <c r="E12" s="1440"/>
      <c r="F12" s="5" t="s">
        <v>46</v>
      </c>
      <c r="G12" s="363" t="s">
        <v>17</v>
      </c>
      <c r="H12" s="179" t="s">
        <v>47</v>
      </c>
      <c r="I12" s="179" t="s">
        <v>45</v>
      </c>
      <c r="J12" s="179" t="s">
        <v>11</v>
      </c>
      <c r="K12" s="179" t="s">
        <v>11</v>
      </c>
      <c r="L12" s="472">
        <v>2</v>
      </c>
      <c r="M12" s="472">
        <v>4</v>
      </c>
      <c r="N12" s="639">
        <f t="shared" si="0"/>
        <v>8</v>
      </c>
      <c r="O12" s="950" t="str">
        <f t="shared" si="1"/>
        <v>MEDIO</v>
      </c>
      <c r="P12" s="639">
        <v>10</v>
      </c>
      <c r="Q12" s="639">
        <f t="shared" si="2"/>
        <v>80</v>
      </c>
      <c r="R12" s="674" t="str">
        <f t="shared" si="3"/>
        <v>III</v>
      </c>
      <c r="S12" s="246" t="str">
        <f t="shared" si="4"/>
        <v>MEJORABLE</v>
      </c>
      <c r="T12" s="180" t="s">
        <v>13</v>
      </c>
      <c r="U12" s="179" t="s">
        <v>14</v>
      </c>
      <c r="V12" s="178" t="s">
        <v>14</v>
      </c>
      <c r="W12" s="5" t="s">
        <v>1928</v>
      </c>
      <c r="X12" s="183" t="s">
        <v>13</v>
      </c>
    </row>
    <row r="13" spans="3:24" ht="182.4">
      <c r="C13" s="1491"/>
      <c r="D13" s="1492"/>
      <c r="E13" s="1440"/>
      <c r="F13" s="188" t="s">
        <v>364</v>
      </c>
      <c r="G13" s="363" t="s">
        <v>20</v>
      </c>
      <c r="H13" s="179" t="s">
        <v>365</v>
      </c>
      <c r="I13" s="184" t="s">
        <v>11</v>
      </c>
      <c r="J13" s="184" t="s">
        <v>11</v>
      </c>
      <c r="K13" s="184" t="s">
        <v>11</v>
      </c>
      <c r="L13" s="472">
        <v>2</v>
      </c>
      <c r="M13" s="472">
        <v>4</v>
      </c>
      <c r="N13" s="639">
        <f t="shared" si="0"/>
        <v>8</v>
      </c>
      <c r="O13" s="950" t="str">
        <f t="shared" si="1"/>
        <v>MEDIO</v>
      </c>
      <c r="P13" s="639">
        <v>10</v>
      </c>
      <c r="Q13" s="639">
        <f t="shared" si="2"/>
        <v>80</v>
      </c>
      <c r="R13" s="674" t="str">
        <f t="shared" si="3"/>
        <v>III</v>
      </c>
      <c r="S13" s="246" t="str">
        <f t="shared" si="4"/>
        <v>MEJORABLE</v>
      </c>
      <c r="T13" s="179" t="s">
        <v>13</v>
      </c>
      <c r="U13" s="179" t="s">
        <v>13</v>
      </c>
      <c r="V13" s="179" t="s">
        <v>13</v>
      </c>
      <c r="W13" s="5" t="s">
        <v>1929</v>
      </c>
      <c r="X13" s="183" t="s">
        <v>13</v>
      </c>
    </row>
    <row r="14" spans="3:24" ht="219" customHeight="1">
      <c r="C14" s="1491"/>
      <c r="D14" s="1492"/>
      <c r="E14" s="1440"/>
      <c r="F14" s="5" t="s">
        <v>40</v>
      </c>
      <c r="G14" s="3" t="s">
        <v>20</v>
      </c>
      <c r="H14" s="5" t="s">
        <v>41</v>
      </c>
      <c r="I14" s="184" t="s">
        <v>42</v>
      </c>
      <c r="J14" s="184" t="s">
        <v>11</v>
      </c>
      <c r="K14" s="184" t="s">
        <v>11</v>
      </c>
      <c r="L14" s="472">
        <v>2</v>
      </c>
      <c r="M14" s="472">
        <v>4</v>
      </c>
      <c r="N14" s="639">
        <f t="shared" si="0"/>
        <v>8</v>
      </c>
      <c r="O14" s="950" t="str">
        <f t="shared" si="1"/>
        <v>MEDIO</v>
      </c>
      <c r="P14" s="639">
        <v>10</v>
      </c>
      <c r="Q14" s="639">
        <f t="shared" si="2"/>
        <v>80</v>
      </c>
      <c r="R14" s="674" t="str">
        <f t="shared" si="3"/>
        <v>III</v>
      </c>
      <c r="S14" s="246" t="str">
        <f t="shared" si="4"/>
        <v>MEJORABLE</v>
      </c>
      <c r="T14" s="179" t="s">
        <v>14</v>
      </c>
      <c r="U14" s="179" t="s">
        <v>14</v>
      </c>
      <c r="V14" s="179" t="s">
        <v>14</v>
      </c>
      <c r="W14" s="5" t="s">
        <v>1930</v>
      </c>
      <c r="X14" s="183" t="s">
        <v>13</v>
      </c>
    </row>
    <row r="15" spans="3:24" ht="135" customHeight="1">
      <c r="C15" s="1491"/>
      <c r="D15" s="1492"/>
      <c r="E15" s="1440"/>
      <c r="F15" s="188" t="s">
        <v>19</v>
      </c>
      <c r="G15" s="363" t="s">
        <v>20</v>
      </c>
      <c r="H15" s="179" t="s">
        <v>21</v>
      </c>
      <c r="I15" s="184" t="s">
        <v>11</v>
      </c>
      <c r="J15" s="184" t="s">
        <v>11</v>
      </c>
      <c r="K15" s="184" t="s">
        <v>11</v>
      </c>
      <c r="L15" s="472">
        <v>2</v>
      </c>
      <c r="M15" s="472">
        <v>4</v>
      </c>
      <c r="N15" s="639">
        <f t="shared" si="0"/>
        <v>8</v>
      </c>
      <c r="O15" s="950" t="str">
        <f t="shared" si="1"/>
        <v>MEDIO</v>
      </c>
      <c r="P15" s="639">
        <v>10</v>
      </c>
      <c r="Q15" s="639">
        <f t="shared" si="2"/>
        <v>80</v>
      </c>
      <c r="R15" s="674" t="str">
        <f t="shared" si="3"/>
        <v>III</v>
      </c>
      <c r="S15" s="246" t="str">
        <f t="shared" si="4"/>
        <v>MEJORABLE</v>
      </c>
      <c r="T15" s="180" t="s">
        <v>13</v>
      </c>
      <c r="U15" s="179" t="s">
        <v>14</v>
      </c>
      <c r="V15" s="179" t="s">
        <v>22</v>
      </c>
      <c r="W15" s="179" t="s">
        <v>1931</v>
      </c>
      <c r="X15" s="183" t="s">
        <v>13</v>
      </c>
    </row>
    <row r="16" spans="3:24" ht="255.75" customHeight="1">
      <c r="C16" s="1491"/>
      <c r="D16" s="1493" t="s">
        <v>3886</v>
      </c>
      <c r="E16" s="1440" t="s">
        <v>6</v>
      </c>
      <c r="F16" s="192" t="s">
        <v>367</v>
      </c>
      <c r="G16" s="193" t="s">
        <v>8</v>
      </c>
      <c r="H16" s="194" t="s">
        <v>368</v>
      </c>
      <c r="I16" s="195" t="s">
        <v>10</v>
      </c>
      <c r="J16" s="195" t="s">
        <v>11</v>
      </c>
      <c r="K16" s="195" t="s">
        <v>369</v>
      </c>
      <c r="L16" s="472">
        <v>6</v>
      </c>
      <c r="M16" s="472">
        <v>4</v>
      </c>
      <c r="N16" s="639">
        <f t="shared" si="0"/>
        <v>24</v>
      </c>
      <c r="O16" s="950" t="str">
        <f t="shared" si="1"/>
        <v>MUY ALTO</v>
      </c>
      <c r="P16" s="639">
        <v>10</v>
      </c>
      <c r="Q16" s="639">
        <f t="shared" si="2"/>
        <v>240</v>
      </c>
      <c r="R16" s="674" t="str">
        <f t="shared" si="3"/>
        <v>II</v>
      </c>
      <c r="S16" s="246" t="str">
        <f t="shared" si="4"/>
        <v>ACEPTABLE CON CONTROL ESPECIFICO</v>
      </c>
      <c r="T16" s="195" t="s">
        <v>13</v>
      </c>
      <c r="U16" s="195" t="s">
        <v>14</v>
      </c>
      <c r="V16" s="195" t="s">
        <v>14</v>
      </c>
      <c r="W16" s="318" t="s">
        <v>1932</v>
      </c>
      <c r="X16" s="204" t="s">
        <v>13</v>
      </c>
    </row>
    <row r="17" spans="3:24" ht="341.25" customHeight="1">
      <c r="C17" s="1491"/>
      <c r="D17" s="1493"/>
      <c r="E17" s="1440"/>
      <c r="F17" s="33" t="s">
        <v>250</v>
      </c>
      <c r="G17" s="363" t="s">
        <v>33</v>
      </c>
      <c r="H17" s="310" t="s">
        <v>160</v>
      </c>
      <c r="I17" s="179" t="s">
        <v>10</v>
      </c>
      <c r="J17" s="178" t="s">
        <v>1174</v>
      </c>
      <c r="K17" s="179" t="s">
        <v>1175</v>
      </c>
      <c r="L17" s="472">
        <v>6</v>
      </c>
      <c r="M17" s="472">
        <v>4</v>
      </c>
      <c r="N17" s="639">
        <f t="shared" si="0"/>
        <v>24</v>
      </c>
      <c r="O17" s="950" t="str">
        <f t="shared" si="1"/>
        <v>MUY ALTO</v>
      </c>
      <c r="P17" s="639">
        <v>10</v>
      </c>
      <c r="Q17" s="639">
        <f t="shared" si="2"/>
        <v>240</v>
      </c>
      <c r="R17" s="674" t="str">
        <f t="shared" si="3"/>
        <v>II</v>
      </c>
      <c r="S17" s="246" t="str">
        <f t="shared" si="4"/>
        <v>ACEPTABLE CON CONTROL ESPECIFICO</v>
      </c>
      <c r="T17" s="179" t="s">
        <v>13</v>
      </c>
      <c r="U17" s="179" t="s">
        <v>13</v>
      </c>
      <c r="V17" s="179" t="s">
        <v>13</v>
      </c>
      <c r="W17" s="36" t="s">
        <v>1933</v>
      </c>
      <c r="X17" s="311" t="s">
        <v>162</v>
      </c>
    </row>
    <row r="18" spans="3:24" ht="188.25" customHeight="1">
      <c r="C18" s="1491"/>
      <c r="D18" s="1493"/>
      <c r="E18" s="1440"/>
      <c r="F18" s="178" t="s">
        <v>248</v>
      </c>
      <c r="G18" s="185" t="s">
        <v>219</v>
      </c>
      <c r="H18" s="178" t="s">
        <v>220</v>
      </c>
      <c r="I18" s="178" t="s">
        <v>11</v>
      </c>
      <c r="J18" s="178" t="s">
        <v>1174</v>
      </c>
      <c r="K18" s="179" t="s">
        <v>1175</v>
      </c>
      <c r="L18" s="472">
        <v>2</v>
      </c>
      <c r="M18" s="472">
        <v>4</v>
      </c>
      <c r="N18" s="639">
        <f t="shared" si="0"/>
        <v>8</v>
      </c>
      <c r="O18" s="950" t="str">
        <f t="shared" si="1"/>
        <v>MEDIO</v>
      </c>
      <c r="P18" s="639">
        <v>10</v>
      </c>
      <c r="Q18" s="639">
        <f t="shared" si="2"/>
        <v>80</v>
      </c>
      <c r="R18" s="674" t="str">
        <f t="shared" si="3"/>
        <v>III</v>
      </c>
      <c r="S18" s="246" t="str">
        <f t="shared" si="4"/>
        <v>MEJORABLE</v>
      </c>
      <c r="T18" s="179" t="s">
        <v>91</v>
      </c>
      <c r="U18" s="179" t="s">
        <v>91</v>
      </c>
      <c r="V18" s="179" t="s">
        <v>252</v>
      </c>
      <c r="W18" s="179" t="s">
        <v>3580</v>
      </c>
      <c r="X18" s="183" t="s">
        <v>221</v>
      </c>
    </row>
    <row r="19" spans="3:24" ht="246.75" customHeight="1">
      <c r="C19" s="1491"/>
      <c r="D19" s="1493"/>
      <c r="E19" s="1440"/>
      <c r="F19" s="192" t="s">
        <v>1036</v>
      </c>
      <c r="G19" s="193" t="s">
        <v>8</v>
      </c>
      <c r="H19" s="194" t="s">
        <v>372</v>
      </c>
      <c r="I19" s="195" t="s">
        <v>10</v>
      </c>
      <c r="J19" s="195" t="s">
        <v>11</v>
      </c>
      <c r="K19" s="195" t="s">
        <v>369</v>
      </c>
      <c r="L19" s="472">
        <v>6</v>
      </c>
      <c r="M19" s="472">
        <v>4</v>
      </c>
      <c r="N19" s="639">
        <f t="shared" si="0"/>
        <v>24</v>
      </c>
      <c r="O19" s="950" t="str">
        <f t="shared" si="1"/>
        <v>MUY ALTO</v>
      </c>
      <c r="P19" s="639">
        <v>10</v>
      </c>
      <c r="Q19" s="639">
        <f t="shared" si="2"/>
        <v>240</v>
      </c>
      <c r="R19" s="674" t="str">
        <f t="shared" si="3"/>
        <v>II</v>
      </c>
      <c r="S19" s="246" t="str">
        <f t="shared" si="4"/>
        <v>ACEPTABLE CON CONTROL ESPECIFICO</v>
      </c>
      <c r="T19" s="195" t="s">
        <v>14</v>
      </c>
      <c r="U19" s="195" t="s">
        <v>14</v>
      </c>
      <c r="V19" s="195" t="s">
        <v>14</v>
      </c>
      <c r="W19" s="100" t="s">
        <v>1934</v>
      </c>
      <c r="X19" s="204" t="s">
        <v>13</v>
      </c>
    </row>
    <row r="20" spans="3:24" ht="124.5" customHeight="1">
      <c r="C20" s="1491"/>
      <c r="D20" s="1493"/>
      <c r="E20" s="1440"/>
      <c r="F20" s="192" t="s">
        <v>374</v>
      </c>
      <c r="G20" s="193" t="s">
        <v>8</v>
      </c>
      <c r="H20" s="194" t="s">
        <v>375</v>
      </c>
      <c r="I20" s="195" t="s">
        <v>10</v>
      </c>
      <c r="J20" s="195" t="s">
        <v>11</v>
      </c>
      <c r="K20" s="195" t="s">
        <v>369</v>
      </c>
      <c r="L20" s="472">
        <v>6</v>
      </c>
      <c r="M20" s="472">
        <v>4</v>
      </c>
      <c r="N20" s="639">
        <f t="shared" si="0"/>
        <v>24</v>
      </c>
      <c r="O20" s="950" t="str">
        <f t="shared" si="1"/>
        <v>MUY ALTO</v>
      </c>
      <c r="P20" s="639">
        <v>10</v>
      </c>
      <c r="Q20" s="639">
        <f t="shared" si="2"/>
        <v>240</v>
      </c>
      <c r="R20" s="674" t="str">
        <f t="shared" si="3"/>
        <v>II</v>
      </c>
      <c r="S20" s="246" t="str">
        <f t="shared" si="4"/>
        <v>ACEPTABLE CON CONTROL ESPECIFICO</v>
      </c>
      <c r="T20" s="195" t="s">
        <v>14</v>
      </c>
      <c r="U20" s="195" t="s">
        <v>14</v>
      </c>
      <c r="V20" s="195" t="s">
        <v>14</v>
      </c>
      <c r="W20" s="100" t="s">
        <v>1935</v>
      </c>
      <c r="X20" s="204" t="s">
        <v>13</v>
      </c>
    </row>
    <row r="21" spans="3:24" ht="279" customHeight="1">
      <c r="C21" s="1491"/>
      <c r="D21" s="1493"/>
      <c r="E21" s="1440"/>
      <c r="F21" s="192" t="s">
        <v>376</v>
      </c>
      <c r="G21" s="193" t="s">
        <v>8</v>
      </c>
      <c r="H21" s="194" t="s">
        <v>377</v>
      </c>
      <c r="I21" s="195" t="s">
        <v>10</v>
      </c>
      <c r="J21" s="195" t="s">
        <v>11</v>
      </c>
      <c r="K21" s="195" t="s">
        <v>369</v>
      </c>
      <c r="L21" s="472">
        <v>6</v>
      </c>
      <c r="M21" s="472">
        <v>4</v>
      </c>
      <c r="N21" s="639">
        <f t="shared" si="0"/>
        <v>24</v>
      </c>
      <c r="O21" s="950" t="str">
        <f t="shared" si="1"/>
        <v>MUY ALTO</v>
      </c>
      <c r="P21" s="639">
        <v>10</v>
      </c>
      <c r="Q21" s="639">
        <f t="shared" si="2"/>
        <v>240</v>
      </c>
      <c r="R21" s="674" t="str">
        <f t="shared" si="3"/>
        <v>II</v>
      </c>
      <c r="S21" s="246" t="str">
        <f t="shared" si="4"/>
        <v>ACEPTABLE CON CONTROL ESPECIFICO</v>
      </c>
      <c r="T21" s="195" t="s">
        <v>14</v>
      </c>
      <c r="U21" s="195" t="s">
        <v>14</v>
      </c>
      <c r="V21" s="195" t="s">
        <v>14</v>
      </c>
      <c r="W21" s="100" t="s">
        <v>1936</v>
      </c>
      <c r="X21" s="204" t="s">
        <v>13</v>
      </c>
    </row>
    <row r="22" spans="3:24" ht="194.25" customHeight="1">
      <c r="C22" s="1491"/>
      <c r="D22" s="1493"/>
      <c r="E22" s="1440"/>
      <c r="F22" s="196" t="s">
        <v>2222</v>
      </c>
      <c r="G22" s="193" t="s">
        <v>17</v>
      </c>
      <c r="H22" s="194" t="s">
        <v>1038</v>
      </c>
      <c r="I22" s="195" t="s">
        <v>11</v>
      </c>
      <c r="J22" s="195" t="s">
        <v>11</v>
      </c>
      <c r="K22" s="195" t="s">
        <v>11</v>
      </c>
      <c r="L22" s="472">
        <v>2</v>
      </c>
      <c r="M22" s="472">
        <v>4</v>
      </c>
      <c r="N22" s="639">
        <f t="shared" si="0"/>
        <v>8</v>
      </c>
      <c r="O22" s="950" t="str">
        <f t="shared" si="1"/>
        <v>MEDIO</v>
      </c>
      <c r="P22" s="639">
        <v>10</v>
      </c>
      <c r="Q22" s="639">
        <f t="shared" si="2"/>
        <v>80</v>
      </c>
      <c r="R22" s="674" t="str">
        <f t="shared" si="3"/>
        <v>III</v>
      </c>
      <c r="S22" s="246" t="str">
        <f t="shared" si="4"/>
        <v>MEJORABLE</v>
      </c>
      <c r="T22" s="66" t="s">
        <v>13</v>
      </c>
      <c r="U22" s="195" t="s">
        <v>14</v>
      </c>
      <c r="V22" s="195" t="s">
        <v>1177</v>
      </c>
      <c r="W22" s="100" t="s">
        <v>1937</v>
      </c>
      <c r="X22" s="110" t="s">
        <v>1078</v>
      </c>
    </row>
    <row r="23" spans="3:24" ht="251.25" customHeight="1">
      <c r="C23" s="1491"/>
      <c r="D23" s="1493"/>
      <c r="E23" s="1440"/>
      <c r="F23" s="192" t="s">
        <v>386</v>
      </c>
      <c r="G23" s="193" t="s">
        <v>20</v>
      </c>
      <c r="H23" s="194" t="s">
        <v>387</v>
      </c>
      <c r="I23" s="195" t="s">
        <v>388</v>
      </c>
      <c r="J23" s="195" t="s">
        <v>10</v>
      </c>
      <c r="K23" s="195" t="s">
        <v>11</v>
      </c>
      <c r="L23" s="472">
        <v>2</v>
      </c>
      <c r="M23" s="472">
        <v>4</v>
      </c>
      <c r="N23" s="639">
        <f t="shared" si="0"/>
        <v>8</v>
      </c>
      <c r="O23" s="950" t="str">
        <f t="shared" si="1"/>
        <v>MEDIO</v>
      </c>
      <c r="P23" s="639">
        <v>10</v>
      </c>
      <c r="Q23" s="639">
        <f t="shared" si="2"/>
        <v>80</v>
      </c>
      <c r="R23" s="674" t="str">
        <f t="shared" si="3"/>
        <v>III</v>
      </c>
      <c r="S23" s="246" t="str">
        <f t="shared" si="4"/>
        <v>MEJORABLE</v>
      </c>
      <c r="T23" s="195" t="s">
        <v>14</v>
      </c>
      <c r="U23" s="195" t="s">
        <v>14</v>
      </c>
      <c r="V23" s="195" t="s">
        <v>1079</v>
      </c>
      <c r="W23" s="195" t="s">
        <v>1938</v>
      </c>
      <c r="X23" s="204" t="s">
        <v>1178</v>
      </c>
    </row>
    <row r="24" spans="3:24" ht="193.5" customHeight="1">
      <c r="C24" s="1441" t="s">
        <v>78</v>
      </c>
      <c r="D24" s="1442" t="s">
        <v>3934</v>
      </c>
      <c r="E24" s="1440" t="s">
        <v>6</v>
      </c>
      <c r="F24" s="197" t="s">
        <v>390</v>
      </c>
      <c r="G24" s="197" t="s">
        <v>20</v>
      </c>
      <c r="H24" s="198" t="s">
        <v>30</v>
      </c>
      <c r="I24" s="196" t="s">
        <v>630</v>
      </c>
      <c r="J24" s="196" t="s">
        <v>630</v>
      </c>
      <c r="K24" s="196" t="s">
        <v>630</v>
      </c>
      <c r="L24" s="472">
        <v>2</v>
      </c>
      <c r="M24" s="472">
        <v>2</v>
      </c>
      <c r="N24" s="639">
        <f t="shared" si="0"/>
        <v>4</v>
      </c>
      <c r="O24" s="950" t="str">
        <f t="shared" si="1"/>
        <v>BAJO</v>
      </c>
      <c r="P24" s="639">
        <v>100</v>
      </c>
      <c r="Q24" s="639">
        <f t="shared" si="2"/>
        <v>400</v>
      </c>
      <c r="R24" s="674" t="str">
        <f t="shared" si="3"/>
        <v>II</v>
      </c>
      <c r="S24" s="246" t="str">
        <f t="shared" si="4"/>
        <v>ACEPTABLE CON CONTROL ESPECIFICO</v>
      </c>
      <c r="T24" s="198" t="s">
        <v>13</v>
      </c>
      <c r="U24" s="198" t="s">
        <v>13</v>
      </c>
      <c r="V24" s="201" t="s">
        <v>88</v>
      </c>
      <c r="W24" s="101" t="s">
        <v>1939</v>
      </c>
      <c r="X24" s="202" t="s">
        <v>13</v>
      </c>
    </row>
    <row r="25" spans="3:24" ht="223.5" customHeight="1">
      <c r="C25" s="1441"/>
      <c r="D25" s="1442"/>
      <c r="E25" s="1440"/>
      <c r="F25" s="64" t="s">
        <v>392</v>
      </c>
      <c r="G25" s="197" t="s">
        <v>20</v>
      </c>
      <c r="H25" s="199" t="s">
        <v>36</v>
      </c>
      <c r="I25" s="196" t="s">
        <v>11</v>
      </c>
      <c r="J25" s="196" t="s">
        <v>11</v>
      </c>
      <c r="K25" s="198" t="s">
        <v>1179</v>
      </c>
      <c r="L25" s="472">
        <v>2</v>
      </c>
      <c r="M25" s="472">
        <v>4</v>
      </c>
      <c r="N25" s="639">
        <f t="shared" si="0"/>
        <v>8</v>
      </c>
      <c r="O25" s="950" t="str">
        <f t="shared" si="1"/>
        <v>MEDIO</v>
      </c>
      <c r="P25" s="639">
        <v>10</v>
      </c>
      <c r="Q25" s="639">
        <f t="shared" si="2"/>
        <v>80</v>
      </c>
      <c r="R25" s="674" t="str">
        <f t="shared" si="3"/>
        <v>III</v>
      </c>
      <c r="S25" s="246" t="str">
        <f t="shared" si="4"/>
        <v>MEJORABLE</v>
      </c>
      <c r="T25" s="198" t="s">
        <v>13</v>
      </c>
      <c r="U25" s="198" t="s">
        <v>13</v>
      </c>
      <c r="V25" s="198" t="s">
        <v>13</v>
      </c>
      <c r="W25" s="9" t="s">
        <v>1940</v>
      </c>
      <c r="X25" s="202" t="s">
        <v>38</v>
      </c>
    </row>
    <row r="26" spans="3:24" ht="249" customHeight="1">
      <c r="C26" s="1441"/>
      <c r="D26" s="1442"/>
      <c r="E26" s="1440"/>
      <c r="F26" s="200" t="s">
        <v>393</v>
      </c>
      <c r="G26" s="193" t="s">
        <v>33</v>
      </c>
      <c r="H26" s="194" t="s">
        <v>34</v>
      </c>
      <c r="I26" s="195" t="s">
        <v>10</v>
      </c>
      <c r="J26" s="195" t="s">
        <v>10</v>
      </c>
      <c r="K26" s="195" t="s">
        <v>1179</v>
      </c>
      <c r="L26" s="472">
        <v>2</v>
      </c>
      <c r="M26" s="472">
        <v>4</v>
      </c>
      <c r="N26" s="639">
        <f t="shared" si="0"/>
        <v>8</v>
      </c>
      <c r="O26" s="950" t="str">
        <f t="shared" si="1"/>
        <v>MEDIO</v>
      </c>
      <c r="P26" s="639">
        <v>10</v>
      </c>
      <c r="Q26" s="639">
        <f t="shared" si="2"/>
        <v>80</v>
      </c>
      <c r="R26" s="674" t="str">
        <f t="shared" si="3"/>
        <v>III</v>
      </c>
      <c r="S26" s="246" t="str">
        <f t="shared" si="4"/>
        <v>MEJORABLE</v>
      </c>
      <c r="T26" s="198" t="s">
        <v>13</v>
      </c>
      <c r="U26" s="198" t="s">
        <v>13</v>
      </c>
      <c r="V26" s="198" t="s">
        <v>13</v>
      </c>
      <c r="W26" s="101" t="s">
        <v>1941</v>
      </c>
      <c r="X26" s="203" t="s">
        <v>13</v>
      </c>
    </row>
    <row r="27" spans="3:24" ht="247.5" customHeight="1">
      <c r="C27" s="1441"/>
      <c r="D27" s="1442"/>
      <c r="E27" s="1440"/>
      <c r="F27" s="200" t="s">
        <v>394</v>
      </c>
      <c r="G27" s="193" t="s">
        <v>33</v>
      </c>
      <c r="H27" s="194" t="s">
        <v>34</v>
      </c>
      <c r="I27" s="195" t="s">
        <v>10</v>
      </c>
      <c r="J27" s="195" t="s">
        <v>10</v>
      </c>
      <c r="K27" s="195" t="s">
        <v>1179</v>
      </c>
      <c r="L27" s="472">
        <v>2</v>
      </c>
      <c r="M27" s="472">
        <v>4</v>
      </c>
      <c r="N27" s="639">
        <f t="shared" si="0"/>
        <v>8</v>
      </c>
      <c r="O27" s="950" t="str">
        <f t="shared" si="1"/>
        <v>MEDIO</v>
      </c>
      <c r="P27" s="639">
        <v>10</v>
      </c>
      <c r="Q27" s="639">
        <f t="shared" si="2"/>
        <v>80</v>
      </c>
      <c r="R27" s="674" t="str">
        <f t="shared" si="3"/>
        <v>III</v>
      </c>
      <c r="S27" s="246" t="str">
        <f t="shared" si="4"/>
        <v>MEJORABLE</v>
      </c>
      <c r="T27" s="198" t="s">
        <v>13</v>
      </c>
      <c r="U27" s="198" t="s">
        <v>13</v>
      </c>
      <c r="V27" s="198" t="s">
        <v>13</v>
      </c>
      <c r="W27" s="101" t="s">
        <v>1942</v>
      </c>
      <c r="X27" s="203" t="s">
        <v>13</v>
      </c>
    </row>
    <row r="28" spans="3:24" ht="151.5" customHeight="1">
      <c r="C28" s="1441"/>
      <c r="D28" s="1442"/>
      <c r="E28" s="1440"/>
      <c r="F28" s="99" t="s">
        <v>395</v>
      </c>
      <c r="G28" s="197" t="s">
        <v>86</v>
      </c>
      <c r="H28" s="198" t="s">
        <v>1081</v>
      </c>
      <c r="I28" s="198" t="s">
        <v>11</v>
      </c>
      <c r="J28" s="198" t="s">
        <v>11</v>
      </c>
      <c r="K28" s="198" t="s">
        <v>1179</v>
      </c>
      <c r="L28" s="472">
        <v>2</v>
      </c>
      <c r="M28" s="472">
        <v>4</v>
      </c>
      <c r="N28" s="639">
        <f t="shared" si="0"/>
        <v>8</v>
      </c>
      <c r="O28" s="950" t="str">
        <f t="shared" si="1"/>
        <v>MEDIO</v>
      </c>
      <c r="P28" s="639">
        <v>10</v>
      </c>
      <c r="Q28" s="639">
        <f t="shared" si="2"/>
        <v>80</v>
      </c>
      <c r="R28" s="674" t="str">
        <f t="shared" si="3"/>
        <v>III</v>
      </c>
      <c r="S28" s="246" t="str">
        <f t="shared" si="4"/>
        <v>MEJORABLE</v>
      </c>
      <c r="T28" s="198" t="s">
        <v>91</v>
      </c>
      <c r="U28" s="198" t="s">
        <v>91</v>
      </c>
      <c r="V28" s="198" t="s">
        <v>91</v>
      </c>
      <c r="W28" s="201" t="s">
        <v>1943</v>
      </c>
      <c r="X28" s="203" t="s">
        <v>93</v>
      </c>
    </row>
    <row r="29" spans="3:24" ht="187.5" customHeight="1">
      <c r="C29" s="1441"/>
      <c r="D29" s="1442"/>
      <c r="E29" s="1440"/>
      <c r="F29" s="64" t="s">
        <v>296</v>
      </c>
      <c r="G29" s="197" t="s">
        <v>20</v>
      </c>
      <c r="H29" s="199" t="s">
        <v>3440</v>
      </c>
      <c r="I29" s="196" t="s">
        <v>11</v>
      </c>
      <c r="J29" s="196" t="s">
        <v>11</v>
      </c>
      <c r="K29" s="196" t="s">
        <v>1179</v>
      </c>
      <c r="L29" s="472">
        <v>2</v>
      </c>
      <c r="M29" s="472">
        <v>4</v>
      </c>
      <c r="N29" s="639">
        <f t="shared" si="0"/>
        <v>8</v>
      </c>
      <c r="O29" s="950" t="str">
        <f t="shared" si="1"/>
        <v>MEDIO</v>
      </c>
      <c r="P29" s="639">
        <v>10</v>
      </c>
      <c r="Q29" s="639">
        <f t="shared" si="2"/>
        <v>80</v>
      </c>
      <c r="R29" s="674" t="str">
        <f t="shared" si="3"/>
        <v>III</v>
      </c>
      <c r="S29" s="246" t="str">
        <f t="shared" si="4"/>
        <v>MEJORABLE</v>
      </c>
      <c r="T29" s="198" t="s">
        <v>13</v>
      </c>
      <c r="U29" s="198" t="s">
        <v>13</v>
      </c>
      <c r="V29" s="198" t="s">
        <v>13</v>
      </c>
      <c r="W29" s="201" t="s">
        <v>1944</v>
      </c>
      <c r="X29" s="202" t="s">
        <v>13</v>
      </c>
    </row>
    <row r="30" spans="3:24" ht="250.5" customHeight="1">
      <c r="C30" s="1441"/>
      <c r="D30" s="1442"/>
      <c r="E30" s="1440"/>
      <c r="F30" s="200" t="s">
        <v>297</v>
      </c>
      <c r="G30" s="197" t="s">
        <v>20</v>
      </c>
      <c r="H30" s="199" t="s">
        <v>3440</v>
      </c>
      <c r="I30" s="196" t="s">
        <v>11</v>
      </c>
      <c r="J30" s="196" t="s">
        <v>11</v>
      </c>
      <c r="K30" s="196" t="s">
        <v>11</v>
      </c>
      <c r="L30" s="472">
        <v>2</v>
      </c>
      <c r="M30" s="472">
        <v>4</v>
      </c>
      <c r="N30" s="639">
        <f t="shared" si="0"/>
        <v>8</v>
      </c>
      <c r="O30" s="950" t="str">
        <f t="shared" si="1"/>
        <v>MEDIO</v>
      </c>
      <c r="P30" s="639">
        <v>10</v>
      </c>
      <c r="Q30" s="639">
        <f t="shared" si="2"/>
        <v>80</v>
      </c>
      <c r="R30" s="674" t="str">
        <f t="shared" si="3"/>
        <v>III</v>
      </c>
      <c r="S30" s="246" t="str">
        <f t="shared" si="4"/>
        <v>MEJORABLE</v>
      </c>
      <c r="T30" s="198" t="s">
        <v>13</v>
      </c>
      <c r="U30" s="198" t="s">
        <v>13</v>
      </c>
      <c r="V30" s="198" t="s">
        <v>13</v>
      </c>
      <c r="W30" s="201" t="s">
        <v>1944</v>
      </c>
      <c r="X30" s="202" t="s">
        <v>13</v>
      </c>
    </row>
    <row r="31" spans="3:24" ht="194.25" customHeight="1">
      <c r="C31" s="1441"/>
      <c r="D31" s="1442"/>
      <c r="E31" s="1440"/>
      <c r="F31" s="200" t="s">
        <v>1180</v>
      </c>
      <c r="G31" s="197" t="s">
        <v>20</v>
      </c>
      <c r="H31" s="199" t="s">
        <v>36</v>
      </c>
      <c r="I31" s="196" t="s">
        <v>11</v>
      </c>
      <c r="J31" s="196" t="s">
        <v>11</v>
      </c>
      <c r="K31" s="199" t="s">
        <v>11</v>
      </c>
      <c r="L31" s="472">
        <v>2</v>
      </c>
      <c r="M31" s="472">
        <v>4</v>
      </c>
      <c r="N31" s="639">
        <f t="shared" si="0"/>
        <v>8</v>
      </c>
      <c r="O31" s="950" t="str">
        <f t="shared" si="1"/>
        <v>MEDIO</v>
      </c>
      <c r="P31" s="639">
        <v>10</v>
      </c>
      <c r="Q31" s="639">
        <f t="shared" si="2"/>
        <v>80</v>
      </c>
      <c r="R31" s="674" t="str">
        <f t="shared" si="3"/>
        <v>III</v>
      </c>
      <c r="S31" s="246" t="str">
        <f t="shared" si="4"/>
        <v>MEJORABLE</v>
      </c>
      <c r="T31" s="198" t="s">
        <v>13</v>
      </c>
      <c r="U31" s="198" t="s">
        <v>13</v>
      </c>
      <c r="V31" s="198" t="s">
        <v>13</v>
      </c>
      <c r="W31" s="9" t="s">
        <v>1945</v>
      </c>
      <c r="X31" s="202" t="s">
        <v>38</v>
      </c>
    </row>
    <row r="32" spans="3:24" ht="194.25" customHeight="1">
      <c r="C32" s="1441"/>
      <c r="D32" s="1442"/>
      <c r="E32" s="1440"/>
      <c r="F32" s="192" t="s">
        <v>1978</v>
      </c>
      <c r="G32" s="193" t="s">
        <v>20</v>
      </c>
      <c r="H32" s="194" t="s">
        <v>387</v>
      </c>
      <c r="I32" s="195" t="s">
        <v>10</v>
      </c>
      <c r="J32" s="195" t="s">
        <v>10</v>
      </c>
      <c r="K32" s="195" t="s">
        <v>1979</v>
      </c>
      <c r="L32" s="472">
        <v>2</v>
      </c>
      <c r="M32" s="472">
        <v>4</v>
      </c>
      <c r="N32" s="639">
        <f t="shared" si="0"/>
        <v>8</v>
      </c>
      <c r="O32" s="950" t="str">
        <f t="shared" si="1"/>
        <v>MEDIO</v>
      </c>
      <c r="P32" s="639">
        <v>10</v>
      </c>
      <c r="Q32" s="639">
        <f t="shared" si="2"/>
        <v>80</v>
      </c>
      <c r="R32" s="674" t="str">
        <f t="shared" si="3"/>
        <v>III</v>
      </c>
      <c r="S32" s="246" t="str">
        <f t="shared" si="4"/>
        <v>MEJORABLE</v>
      </c>
      <c r="T32" s="195" t="s">
        <v>14</v>
      </c>
      <c r="U32" s="195" t="s">
        <v>14</v>
      </c>
      <c r="V32" s="195" t="s">
        <v>14</v>
      </c>
      <c r="W32" s="195" t="s">
        <v>14</v>
      </c>
      <c r="X32" s="204" t="s">
        <v>389</v>
      </c>
    </row>
    <row r="33" spans="3:24" ht="261" customHeight="1">
      <c r="C33" s="1441"/>
      <c r="D33" s="1442"/>
      <c r="E33" s="1440"/>
      <c r="F33" s="315" t="s">
        <v>1181</v>
      </c>
      <c r="G33" s="197" t="s">
        <v>20</v>
      </c>
      <c r="H33" s="199" t="s">
        <v>1082</v>
      </c>
      <c r="I33" s="196" t="s">
        <v>11</v>
      </c>
      <c r="J33" s="196" t="s">
        <v>11</v>
      </c>
      <c r="K33" s="199" t="s">
        <v>1179</v>
      </c>
      <c r="L33" s="472">
        <v>2</v>
      </c>
      <c r="M33" s="472">
        <v>4</v>
      </c>
      <c r="N33" s="639">
        <f t="shared" si="0"/>
        <v>8</v>
      </c>
      <c r="O33" s="950" t="str">
        <f t="shared" si="1"/>
        <v>MEDIO</v>
      </c>
      <c r="P33" s="639">
        <v>10</v>
      </c>
      <c r="Q33" s="639">
        <f t="shared" si="2"/>
        <v>80</v>
      </c>
      <c r="R33" s="674" t="str">
        <f t="shared" si="3"/>
        <v>III</v>
      </c>
      <c r="S33" s="246" t="str">
        <f t="shared" si="4"/>
        <v>MEJORABLE</v>
      </c>
      <c r="T33" s="198" t="s">
        <v>13</v>
      </c>
      <c r="U33" s="198" t="s">
        <v>13</v>
      </c>
      <c r="V33" s="198" t="s">
        <v>13</v>
      </c>
      <c r="W33" s="5" t="s">
        <v>1947</v>
      </c>
      <c r="X33" s="203" t="s">
        <v>13</v>
      </c>
    </row>
    <row r="34" spans="3:24" ht="244.5" customHeight="1">
      <c r="C34" s="1482" t="s">
        <v>3888</v>
      </c>
      <c r="D34" s="1483"/>
      <c r="E34" s="10" t="s">
        <v>6</v>
      </c>
      <c r="F34" s="64" t="s">
        <v>296</v>
      </c>
      <c r="G34" s="197" t="s">
        <v>20</v>
      </c>
      <c r="H34" s="199" t="s">
        <v>3440</v>
      </c>
      <c r="I34" s="196" t="s">
        <v>11</v>
      </c>
      <c r="J34" s="196" t="s">
        <v>11</v>
      </c>
      <c r="K34" s="196" t="s">
        <v>11</v>
      </c>
      <c r="L34" s="472">
        <v>2</v>
      </c>
      <c r="M34" s="472">
        <v>4</v>
      </c>
      <c r="N34" s="639">
        <f t="shared" si="0"/>
        <v>8</v>
      </c>
      <c r="O34" s="950" t="str">
        <f t="shared" si="1"/>
        <v>MEDIO</v>
      </c>
      <c r="P34" s="639">
        <v>10</v>
      </c>
      <c r="Q34" s="639">
        <f t="shared" si="2"/>
        <v>80</v>
      </c>
      <c r="R34" s="674" t="str">
        <f t="shared" si="3"/>
        <v>III</v>
      </c>
      <c r="S34" s="246" t="str">
        <f t="shared" si="4"/>
        <v>MEJORABLE</v>
      </c>
      <c r="T34" s="198" t="s">
        <v>13</v>
      </c>
      <c r="U34" s="198" t="s">
        <v>13</v>
      </c>
      <c r="V34" s="198" t="s">
        <v>1183</v>
      </c>
      <c r="W34" s="201" t="s">
        <v>1944</v>
      </c>
      <c r="X34" s="202" t="s">
        <v>13</v>
      </c>
    </row>
    <row r="35" spans="3:24" ht="222" customHeight="1">
      <c r="C35" s="1482"/>
      <c r="D35" s="1483"/>
      <c r="E35" s="10" t="s">
        <v>6</v>
      </c>
      <c r="F35" s="64" t="s">
        <v>297</v>
      </c>
      <c r="G35" s="197" t="s">
        <v>20</v>
      </c>
      <c r="H35" s="199" t="s">
        <v>3440</v>
      </c>
      <c r="I35" s="196" t="s">
        <v>11</v>
      </c>
      <c r="J35" s="196" t="s">
        <v>11</v>
      </c>
      <c r="K35" s="196" t="s">
        <v>11</v>
      </c>
      <c r="L35" s="472">
        <v>2</v>
      </c>
      <c r="M35" s="472">
        <v>4</v>
      </c>
      <c r="N35" s="639">
        <f t="shared" si="0"/>
        <v>8</v>
      </c>
      <c r="O35" s="950" t="str">
        <f t="shared" si="1"/>
        <v>MEDIO</v>
      </c>
      <c r="P35" s="639">
        <v>10</v>
      </c>
      <c r="Q35" s="639">
        <f t="shared" si="2"/>
        <v>80</v>
      </c>
      <c r="R35" s="674" t="str">
        <f t="shared" si="3"/>
        <v>III</v>
      </c>
      <c r="S35" s="246" t="str">
        <f t="shared" si="4"/>
        <v>MEJORABLE</v>
      </c>
      <c r="T35" s="198" t="s">
        <v>13</v>
      </c>
      <c r="U35" s="198" t="s">
        <v>13</v>
      </c>
      <c r="V35" s="198" t="s">
        <v>1184</v>
      </c>
      <c r="W35" s="201" t="s">
        <v>1944</v>
      </c>
      <c r="X35" s="202" t="s">
        <v>13</v>
      </c>
    </row>
    <row r="36" spans="3:24" ht="215.25" customHeight="1">
      <c r="C36" s="1482"/>
      <c r="D36" s="1483"/>
      <c r="E36" s="10" t="s">
        <v>6</v>
      </c>
      <c r="F36" s="200" t="s">
        <v>298</v>
      </c>
      <c r="G36" s="197" t="s">
        <v>20</v>
      </c>
      <c r="H36" s="198" t="s">
        <v>4489</v>
      </c>
      <c r="I36" s="196" t="s">
        <v>11</v>
      </c>
      <c r="J36" s="196" t="s">
        <v>98</v>
      </c>
      <c r="K36" s="196" t="s">
        <v>11</v>
      </c>
      <c r="L36" s="472">
        <v>2</v>
      </c>
      <c r="M36" s="472">
        <v>4</v>
      </c>
      <c r="N36" s="639">
        <f t="shared" si="0"/>
        <v>8</v>
      </c>
      <c r="O36" s="950" t="str">
        <f t="shared" si="1"/>
        <v>MEDIO</v>
      </c>
      <c r="P36" s="639">
        <v>10</v>
      </c>
      <c r="Q36" s="639">
        <f t="shared" si="2"/>
        <v>80</v>
      </c>
      <c r="R36" s="674" t="str">
        <f t="shared" si="3"/>
        <v>III</v>
      </c>
      <c r="S36" s="246" t="str">
        <f t="shared" si="4"/>
        <v>MEJORABLE</v>
      </c>
      <c r="T36" s="198" t="s">
        <v>13</v>
      </c>
      <c r="U36" s="198" t="s">
        <v>13</v>
      </c>
      <c r="V36" s="198" t="s">
        <v>1184</v>
      </c>
      <c r="W36" s="196" t="s">
        <v>1948</v>
      </c>
      <c r="X36" s="203" t="s">
        <v>13</v>
      </c>
    </row>
    <row r="37" spans="3:24" ht="222.75" customHeight="1">
      <c r="C37" s="1482"/>
      <c r="D37" s="1483"/>
      <c r="E37" s="10" t="s">
        <v>6</v>
      </c>
      <c r="F37" s="64" t="s">
        <v>1185</v>
      </c>
      <c r="G37" s="197" t="s">
        <v>20</v>
      </c>
      <c r="H37" s="199" t="s">
        <v>3440</v>
      </c>
      <c r="I37" s="196" t="s">
        <v>11</v>
      </c>
      <c r="J37" s="196" t="s">
        <v>1015</v>
      </c>
      <c r="K37" s="196" t="s">
        <v>11</v>
      </c>
      <c r="L37" s="472">
        <v>2</v>
      </c>
      <c r="M37" s="472">
        <v>4</v>
      </c>
      <c r="N37" s="639">
        <f t="shared" si="0"/>
        <v>8</v>
      </c>
      <c r="O37" s="950" t="str">
        <f t="shared" si="1"/>
        <v>MEDIO</v>
      </c>
      <c r="P37" s="639">
        <v>60</v>
      </c>
      <c r="Q37" s="639">
        <f t="shared" si="2"/>
        <v>480</v>
      </c>
      <c r="R37" s="674" t="str">
        <f t="shared" si="3"/>
        <v>II</v>
      </c>
      <c r="S37" s="246" t="str">
        <f t="shared" si="4"/>
        <v>ACEPTABLE CON CONTROL ESPECIFICO</v>
      </c>
      <c r="T37" s="198" t="s">
        <v>13</v>
      </c>
      <c r="U37" s="198" t="s">
        <v>13</v>
      </c>
      <c r="V37" s="198" t="s">
        <v>1184</v>
      </c>
      <c r="W37" s="201" t="s">
        <v>1949</v>
      </c>
      <c r="X37" s="202" t="s">
        <v>13</v>
      </c>
    </row>
    <row r="38" spans="3:24" ht="190.5" customHeight="1">
      <c r="C38" s="1482"/>
      <c r="D38" s="1483"/>
      <c r="E38" s="10" t="s">
        <v>157</v>
      </c>
      <c r="F38" s="192" t="s">
        <v>80</v>
      </c>
      <c r="G38" s="197" t="s">
        <v>81</v>
      </c>
      <c r="H38" s="198" t="s">
        <v>4490</v>
      </c>
      <c r="I38" s="198" t="s">
        <v>28</v>
      </c>
      <c r="J38" s="198" t="s">
        <v>100</v>
      </c>
      <c r="K38" s="198" t="s">
        <v>101</v>
      </c>
      <c r="L38" s="472">
        <v>2</v>
      </c>
      <c r="M38" s="472">
        <v>4</v>
      </c>
      <c r="N38" s="639">
        <f t="shared" si="0"/>
        <v>8</v>
      </c>
      <c r="O38" s="950" t="str">
        <f t="shared" si="1"/>
        <v>MEDIO</v>
      </c>
      <c r="P38" s="639">
        <v>25</v>
      </c>
      <c r="Q38" s="639">
        <f t="shared" si="2"/>
        <v>200</v>
      </c>
      <c r="R38" s="674" t="str">
        <f t="shared" si="3"/>
        <v>II</v>
      </c>
      <c r="S38" s="246" t="str">
        <f t="shared" si="4"/>
        <v>ACEPTABLE CON CONTROL ESPECIFICO</v>
      </c>
      <c r="T38" s="198" t="s">
        <v>14</v>
      </c>
      <c r="U38" s="198" t="s">
        <v>14</v>
      </c>
      <c r="V38" s="198" t="s">
        <v>14</v>
      </c>
      <c r="W38" s="196" t="s">
        <v>1950</v>
      </c>
      <c r="X38" s="202" t="s">
        <v>13</v>
      </c>
    </row>
    <row r="39" spans="3:24" ht="243">
      <c r="C39" s="1482"/>
      <c r="D39" s="1483"/>
      <c r="E39" s="10" t="s">
        <v>157</v>
      </c>
      <c r="F39" s="192" t="s">
        <v>102</v>
      </c>
      <c r="G39" s="197" t="s">
        <v>81</v>
      </c>
      <c r="H39" s="198" t="s">
        <v>4490</v>
      </c>
      <c r="I39" s="198" t="s">
        <v>28</v>
      </c>
      <c r="J39" s="198" t="s">
        <v>11</v>
      </c>
      <c r="K39" s="198" t="s">
        <v>101</v>
      </c>
      <c r="L39" s="472">
        <v>2</v>
      </c>
      <c r="M39" s="472">
        <v>4</v>
      </c>
      <c r="N39" s="639">
        <f t="shared" si="0"/>
        <v>8</v>
      </c>
      <c r="O39" s="950" t="str">
        <f t="shared" si="1"/>
        <v>MEDIO</v>
      </c>
      <c r="P39" s="639">
        <v>60</v>
      </c>
      <c r="Q39" s="639">
        <f t="shared" si="2"/>
        <v>480</v>
      </c>
      <c r="R39" s="674" t="str">
        <f t="shared" si="3"/>
        <v>II</v>
      </c>
      <c r="S39" s="246" t="str">
        <f t="shared" si="4"/>
        <v>ACEPTABLE CON CONTROL ESPECIFICO</v>
      </c>
      <c r="T39" s="198" t="s">
        <v>14</v>
      </c>
      <c r="U39" s="198" t="s">
        <v>14</v>
      </c>
      <c r="V39" s="198" t="s">
        <v>14</v>
      </c>
      <c r="W39" s="10" t="s">
        <v>1951</v>
      </c>
      <c r="X39" s="202" t="s">
        <v>13</v>
      </c>
    </row>
    <row r="40" spans="3:24" ht="331.5" customHeight="1">
      <c r="C40" s="1482"/>
      <c r="D40" s="1483"/>
      <c r="E40" s="10" t="s">
        <v>6</v>
      </c>
      <c r="F40" s="64" t="s">
        <v>299</v>
      </c>
      <c r="G40" s="197" t="s">
        <v>20</v>
      </c>
      <c r="H40" s="198" t="s">
        <v>4491</v>
      </c>
      <c r="I40" s="10" t="s">
        <v>11</v>
      </c>
      <c r="J40" s="10" t="s">
        <v>105</v>
      </c>
      <c r="K40" s="10" t="s">
        <v>106</v>
      </c>
      <c r="L40" s="472">
        <v>2</v>
      </c>
      <c r="M40" s="472">
        <v>4</v>
      </c>
      <c r="N40" s="639">
        <f t="shared" si="0"/>
        <v>8</v>
      </c>
      <c r="O40" s="950" t="str">
        <f t="shared" si="1"/>
        <v>MEDIO</v>
      </c>
      <c r="P40" s="639">
        <v>60</v>
      </c>
      <c r="Q40" s="639">
        <f t="shared" si="2"/>
        <v>480</v>
      </c>
      <c r="R40" s="674" t="str">
        <f t="shared" si="3"/>
        <v>II</v>
      </c>
      <c r="S40" s="246" t="str">
        <f t="shared" si="4"/>
        <v>ACEPTABLE CON CONTROL ESPECIFICO</v>
      </c>
      <c r="T40" s="198" t="s">
        <v>13</v>
      </c>
      <c r="U40" s="198" t="s">
        <v>13</v>
      </c>
      <c r="V40" s="198" t="s">
        <v>117</v>
      </c>
      <c r="W40" s="198" t="s">
        <v>1952</v>
      </c>
      <c r="X40" s="203" t="s">
        <v>13</v>
      </c>
    </row>
    <row r="41" spans="3:24" ht="215.25" customHeight="1">
      <c r="C41" s="1482"/>
      <c r="D41" s="1483"/>
      <c r="E41" s="10" t="s">
        <v>6</v>
      </c>
      <c r="F41" s="64" t="s">
        <v>1102</v>
      </c>
      <c r="G41" s="197" t="s">
        <v>20</v>
      </c>
      <c r="H41" s="198" t="s">
        <v>4491</v>
      </c>
      <c r="I41" s="10" t="s">
        <v>11</v>
      </c>
      <c r="J41" s="10" t="s">
        <v>105</v>
      </c>
      <c r="K41" s="10" t="s">
        <v>11</v>
      </c>
      <c r="L41" s="472">
        <v>2</v>
      </c>
      <c r="M41" s="472">
        <v>4</v>
      </c>
      <c r="N41" s="639">
        <f t="shared" si="0"/>
        <v>8</v>
      </c>
      <c r="O41" s="950" t="str">
        <f t="shared" si="1"/>
        <v>MEDIO</v>
      </c>
      <c r="P41" s="639">
        <v>60</v>
      </c>
      <c r="Q41" s="639">
        <f t="shared" si="2"/>
        <v>480</v>
      </c>
      <c r="R41" s="674" t="str">
        <f t="shared" si="3"/>
        <v>II</v>
      </c>
      <c r="S41" s="246" t="str">
        <f t="shared" si="4"/>
        <v>ACEPTABLE CON CONTROL ESPECIFICO</v>
      </c>
      <c r="T41" s="198" t="s">
        <v>13</v>
      </c>
      <c r="U41" s="198" t="s">
        <v>13</v>
      </c>
      <c r="V41" s="198" t="s">
        <v>118</v>
      </c>
      <c r="W41" s="198" t="s">
        <v>1953</v>
      </c>
      <c r="X41" s="203" t="s">
        <v>13</v>
      </c>
    </row>
    <row r="42" spans="3:24" ht="108">
      <c r="C42" s="1482"/>
      <c r="D42" s="1483"/>
      <c r="E42" s="10" t="s">
        <v>6</v>
      </c>
      <c r="F42" s="64" t="s">
        <v>2220</v>
      </c>
      <c r="G42" s="197" t="s">
        <v>39</v>
      </c>
      <c r="H42" s="198" t="s">
        <v>4491</v>
      </c>
      <c r="I42" s="10" t="s">
        <v>11</v>
      </c>
      <c r="J42" s="10" t="s">
        <v>105</v>
      </c>
      <c r="K42" s="10" t="s">
        <v>11</v>
      </c>
      <c r="L42" s="472">
        <v>2</v>
      </c>
      <c r="M42" s="472">
        <v>4</v>
      </c>
      <c r="N42" s="639">
        <f t="shared" si="0"/>
        <v>8</v>
      </c>
      <c r="O42" s="950" t="str">
        <f t="shared" si="1"/>
        <v>MEDIO</v>
      </c>
      <c r="P42" s="639">
        <v>60</v>
      </c>
      <c r="Q42" s="639">
        <f t="shared" si="2"/>
        <v>480</v>
      </c>
      <c r="R42" s="674" t="str">
        <f t="shared" si="3"/>
        <v>II</v>
      </c>
      <c r="S42" s="246" t="str">
        <f t="shared" si="4"/>
        <v>ACEPTABLE CON CONTROL ESPECIFICO</v>
      </c>
      <c r="T42" s="198" t="s">
        <v>13</v>
      </c>
      <c r="U42" s="198" t="s">
        <v>13</v>
      </c>
      <c r="V42" s="198" t="s">
        <v>13</v>
      </c>
      <c r="W42" s="198" t="s">
        <v>1954</v>
      </c>
      <c r="X42" s="203" t="s">
        <v>13</v>
      </c>
    </row>
    <row r="43" spans="3:24" ht="303.75" customHeight="1">
      <c r="C43" s="1482"/>
      <c r="D43" s="1483"/>
      <c r="E43" s="10" t="s">
        <v>6</v>
      </c>
      <c r="F43" s="200" t="s">
        <v>2221</v>
      </c>
      <c r="G43" s="197" t="s">
        <v>20</v>
      </c>
      <c r="H43" s="198" t="s">
        <v>83</v>
      </c>
      <c r="I43" s="10" t="s">
        <v>107</v>
      </c>
      <c r="J43" s="10" t="s">
        <v>1085</v>
      </c>
      <c r="K43" s="10" t="s">
        <v>11</v>
      </c>
      <c r="L43" s="472">
        <v>2</v>
      </c>
      <c r="M43" s="472">
        <v>4</v>
      </c>
      <c r="N43" s="639">
        <f t="shared" si="0"/>
        <v>8</v>
      </c>
      <c r="O43" s="950" t="str">
        <f t="shared" si="1"/>
        <v>MEDIO</v>
      </c>
      <c r="P43" s="639">
        <v>10</v>
      </c>
      <c r="Q43" s="639">
        <f t="shared" si="2"/>
        <v>80</v>
      </c>
      <c r="R43" s="674" t="str">
        <f t="shared" si="3"/>
        <v>III</v>
      </c>
      <c r="S43" s="246" t="str">
        <f t="shared" si="4"/>
        <v>MEJORABLE</v>
      </c>
      <c r="T43" s="198" t="s">
        <v>13</v>
      </c>
      <c r="U43" s="198" t="s">
        <v>13</v>
      </c>
      <c r="V43" s="198" t="s">
        <v>123</v>
      </c>
      <c r="W43" s="198" t="s">
        <v>1955</v>
      </c>
      <c r="X43" s="203" t="s">
        <v>13</v>
      </c>
    </row>
    <row r="44" spans="3:24" ht="249.75" customHeight="1">
      <c r="C44" s="1482"/>
      <c r="D44" s="1483"/>
      <c r="E44" s="10" t="s">
        <v>6</v>
      </c>
      <c r="F44" s="64" t="s">
        <v>302</v>
      </c>
      <c r="G44" s="197" t="s">
        <v>20</v>
      </c>
      <c r="H44" s="199" t="s">
        <v>3440</v>
      </c>
      <c r="I44" s="196" t="s">
        <v>11</v>
      </c>
      <c r="J44" s="196" t="s">
        <v>110</v>
      </c>
      <c r="K44" s="196" t="s">
        <v>11</v>
      </c>
      <c r="L44" s="472">
        <v>2</v>
      </c>
      <c r="M44" s="472">
        <v>4</v>
      </c>
      <c r="N44" s="639">
        <f t="shared" si="0"/>
        <v>8</v>
      </c>
      <c r="O44" s="950" t="str">
        <f t="shared" si="1"/>
        <v>MEDIO</v>
      </c>
      <c r="P44" s="639">
        <v>60</v>
      </c>
      <c r="Q44" s="639">
        <f t="shared" si="2"/>
        <v>480</v>
      </c>
      <c r="R44" s="674" t="str">
        <f t="shared" si="3"/>
        <v>II</v>
      </c>
      <c r="S44" s="246" t="str">
        <f t="shared" si="4"/>
        <v>ACEPTABLE CON CONTROL ESPECIFICO</v>
      </c>
      <c r="T44" s="198" t="s">
        <v>13</v>
      </c>
      <c r="U44" s="198" t="s">
        <v>13</v>
      </c>
      <c r="V44" s="198" t="s">
        <v>114</v>
      </c>
      <c r="W44" s="201" t="s">
        <v>1944</v>
      </c>
      <c r="X44" s="202" t="s">
        <v>13</v>
      </c>
    </row>
    <row r="45" spans="3:24" ht="195.75" customHeight="1">
      <c r="C45" s="1482"/>
      <c r="D45" s="1483"/>
      <c r="E45" s="10" t="s">
        <v>6</v>
      </c>
      <c r="F45" s="305" t="s">
        <v>3800</v>
      </c>
      <c r="G45" s="193" t="s">
        <v>33</v>
      </c>
      <c r="H45" s="194" t="s">
        <v>3881</v>
      </c>
      <c r="I45" s="195" t="s">
        <v>11</v>
      </c>
      <c r="J45" s="322" t="s">
        <v>1086</v>
      </c>
      <c r="K45" s="195" t="s">
        <v>1150</v>
      </c>
      <c r="L45" s="472">
        <v>2</v>
      </c>
      <c r="M45" s="472">
        <v>4</v>
      </c>
      <c r="N45" s="639">
        <f t="shared" si="0"/>
        <v>8</v>
      </c>
      <c r="O45" s="950" t="str">
        <f t="shared" si="1"/>
        <v>MEDIO</v>
      </c>
      <c r="P45" s="639">
        <v>10</v>
      </c>
      <c r="Q45" s="639">
        <f t="shared" si="2"/>
        <v>80</v>
      </c>
      <c r="R45" s="674" t="str">
        <f t="shared" si="3"/>
        <v>III</v>
      </c>
      <c r="S45" s="246" t="str">
        <f t="shared" si="4"/>
        <v>MEJORABLE</v>
      </c>
      <c r="T45" s="201" t="s">
        <v>26</v>
      </c>
      <c r="U45" s="201" t="s">
        <v>26</v>
      </c>
      <c r="V45" s="201" t="s">
        <v>1188</v>
      </c>
      <c r="W45" s="9" t="s">
        <v>3939</v>
      </c>
      <c r="X45" s="323" t="s">
        <v>1190</v>
      </c>
    </row>
    <row r="46" spans="3:24" ht="409.5" customHeight="1">
      <c r="C46" s="1482"/>
      <c r="D46" s="1483"/>
      <c r="E46" s="10" t="s">
        <v>6</v>
      </c>
      <c r="F46" s="305" t="s">
        <v>1191</v>
      </c>
      <c r="G46" s="193" t="s">
        <v>25</v>
      </c>
      <c r="H46" s="194" t="s">
        <v>1192</v>
      </c>
      <c r="I46" s="194" t="s">
        <v>1030</v>
      </c>
      <c r="J46" s="322" t="s">
        <v>1031</v>
      </c>
      <c r="K46" s="195" t="s">
        <v>1122</v>
      </c>
      <c r="L46" s="472">
        <v>2</v>
      </c>
      <c r="M46" s="472">
        <v>4</v>
      </c>
      <c r="N46" s="639">
        <f t="shared" si="0"/>
        <v>8</v>
      </c>
      <c r="O46" s="950" t="str">
        <f t="shared" si="1"/>
        <v>MEDIO</v>
      </c>
      <c r="P46" s="639">
        <v>10</v>
      </c>
      <c r="Q46" s="639">
        <f t="shared" si="2"/>
        <v>80</v>
      </c>
      <c r="R46" s="674" t="str">
        <f t="shared" si="3"/>
        <v>III</v>
      </c>
      <c r="S46" s="246" t="str">
        <f t="shared" si="4"/>
        <v>MEJORABLE</v>
      </c>
      <c r="T46" s="201" t="s">
        <v>26</v>
      </c>
      <c r="U46" s="201" t="s">
        <v>26</v>
      </c>
      <c r="V46" s="201" t="s">
        <v>1193</v>
      </c>
      <c r="W46" s="9" t="s">
        <v>3940</v>
      </c>
      <c r="X46" s="323" t="s">
        <v>1123</v>
      </c>
    </row>
    <row r="47" spans="3:24" ht="409.5" customHeight="1">
      <c r="C47" s="1482"/>
      <c r="D47" s="1483"/>
      <c r="E47" s="10" t="s">
        <v>6</v>
      </c>
      <c r="F47" s="3" t="s">
        <v>24</v>
      </c>
      <c r="G47" s="315" t="s">
        <v>25</v>
      </c>
      <c r="H47" s="184" t="s">
        <v>1124</v>
      </c>
      <c r="I47" s="5" t="s">
        <v>1028</v>
      </c>
      <c r="J47" s="5" t="s">
        <v>1028</v>
      </c>
      <c r="K47" s="5" t="s">
        <v>1122</v>
      </c>
      <c r="L47" s="472">
        <v>2</v>
      </c>
      <c r="M47" s="472">
        <v>4</v>
      </c>
      <c r="N47" s="639">
        <f t="shared" si="0"/>
        <v>8</v>
      </c>
      <c r="O47" s="950" t="str">
        <f t="shared" si="1"/>
        <v>MEDIO</v>
      </c>
      <c r="P47" s="639">
        <v>10</v>
      </c>
      <c r="Q47" s="639">
        <f t="shared" si="2"/>
        <v>80</v>
      </c>
      <c r="R47" s="674" t="str">
        <f t="shared" si="3"/>
        <v>III</v>
      </c>
      <c r="S47" s="246" t="str">
        <f t="shared" si="4"/>
        <v>MEJORABLE</v>
      </c>
      <c r="T47" s="179" t="s">
        <v>14</v>
      </c>
      <c r="U47" s="179" t="s">
        <v>14</v>
      </c>
      <c r="V47" s="179" t="s">
        <v>13</v>
      </c>
      <c r="W47" s="5" t="s">
        <v>1956</v>
      </c>
      <c r="X47" s="183" t="s">
        <v>14</v>
      </c>
    </row>
    <row r="48" spans="3:24" ht="302.25" customHeight="1">
      <c r="C48" s="1482"/>
      <c r="D48" s="1483"/>
      <c r="E48" s="10" t="s">
        <v>6</v>
      </c>
      <c r="F48" s="192" t="s">
        <v>1194</v>
      </c>
      <c r="G48" s="192" t="s">
        <v>25</v>
      </c>
      <c r="H48" s="196" t="s">
        <v>1271</v>
      </c>
      <c r="I48" s="10" t="s">
        <v>1128</v>
      </c>
      <c r="J48" s="10" t="s">
        <v>1129</v>
      </c>
      <c r="K48" s="10" t="s">
        <v>1130</v>
      </c>
      <c r="L48" s="472">
        <v>2</v>
      </c>
      <c r="M48" s="472">
        <v>4</v>
      </c>
      <c r="N48" s="639">
        <f t="shared" si="0"/>
        <v>8</v>
      </c>
      <c r="O48" s="950" t="str">
        <f t="shared" si="1"/>
        <v>MEDIO</v>
      </c>
      <c r="P48" s="639">
        <v>10</v>
      </c>
      <c r="Q48" s="639">
        <f t="shared" si="2"/>
        <v>80</v>
      </c>
      <c r="R48" s="674" t="str">
        <f t="shared" si="3"/>
        <v>III</v>
      </c>
      <c r="S48" s="246" t="str">
        <f t="shared" si="4"/>
        <v>MEJORABLE</v>
      </c>
      <c r="T48" s="198" t="s">
        <v>14</v>
      </c>
      <c r="U48" s="198" t="s">
        <v>14</v>
      </c>
      <c r="V48" s="198" t="s">
        <v>14</v>
      </c>
      <c r="W48" s="10" t="s">
        <v>1957</v>
      </c>
      <c r="X48" s="203" t="s">
        <v>14</v>
      </c>
    </row>
    <row r="49" spans="3:24" ht="245.25" customHeight="1">
      <c r="C49" s="1482"/>
      <c r="D49" s="1483"/>
      <c r="E49" s="10" t="s">
        <v>6</v>
      </c>
      <c r="F49" s="192" t="s">
        <v>1195</v>
      </c>
      <c r="G49" s="192" t="s">
        <v>25</v>
      </c>
      <c r="H49" s="196" t="s">
        <v>1131</v>
      </c>
      <c r="I49" s="10" t="s">
        <v>1133</v>
      </c>
      <c r="J49" s="10" t="s">
        <v>1132</v>
      </c>
      <c r="K49" s="10" t="s">
        <v>1134</v>
      </c>
      <c r="L49" s="472">
        <v>2</v>
      </c>
      <c r="M49" s="472">
        <v>4</v>
      </c>
      <c r="N49" s="639">
        <f t="shared" si="0"/>
        <v>8</v>
      </c>
      <c r="O49" s="950" t="str">
        <f t="shared" si="1"/>
        <v>MEDIO</v>
      </c>
      <c r="P49" s="639">
        <v>10</v>
      </c>
      <c r="Q49" s="639">
        <f t="shared" si="2"/>
        <v>80</v>
      </c>
      <c r="R49" s="674" t="str">
        <f t="shared" si="3"/>
        <v>III</v>
      </c>
      <c r="S49" s="246" t="str">
        <f t="shared" si="4"/>
        <v>MEJORABLE</v>
      </c>
      <c r="T49" s="198" t="s">
        <v>14</v>
      </c>
      <c r="U49" s="198" t="s">
        <v>14</v>
      </c>
      <c r="V49" s="198" t="s">
        <v>14</v>
      </c>
      <c r="W49" s="10" t="s">
        <v>1958</v>
      </c>
      <c r="X49" s="203" t="s">
        <v>14</v>
      </c>
    </row>
    <row r="50" spans="3:24" ht="282.75" customHeight="1">
      <c r="C50" s="1482"/>
      <c r="D50" s="1483"/>
      <c r="E50" s="10" t="s">
        <v>6</v>
      </c>
      <c r="F50" s="192" t="s">
        <v>1197</v>
      </c>
      <c r="G50" s="192" t="s">
        <v>25</v>
      </c>
      <c r="H50" s="196" t="s">
        <v>103</v>
      </c>
      <c r="I50" s="10" t="s">
        <v>1030</v>
      </c>
      <c r="J50" s="10" t="s">
        <v>1126</v>
      </c>
      <c r="K50" s="10" t="s">
        <v>1122</v>
      </c>
      <c r="L50" s="472">
        <v>2</v>
      </c>
      <c r="M50" s="472">
        <v>4</v>
      </c>
      <c r="N50" s="639">
        <f t="shared" si="0"/>
        <v>8</v>
      </c>
      <c r="O50" s="950" t="str">
        <f t="shared" si="1"/>
        <v>MEDIO</v>
      </c>
      <c r="P50" s="639">
        <v>10</v>
      </c>
      <c r="Q50" s="639">
        <f t="shared" si="2"/>
        <v>80</v>
      </c>
      <c r="R50" s="674" t="str">
        <f t="shared" si="3"/>
        <v>III</v>
      </c>
      <c r="S50" s="246" t="str">
        <f t="shared" si="4"/>
        <v>MEJORABLE</v>
      </c>
      <c r="T50" s="198" t="s">
        <v>14</v>
      </c>
      <c r="U50" s="198" t="s">
        <v>14</v>
      </c>
      <c r="V50" s="198" t="s">
        <v>14</v>
      </c>
      <c r="W50" s="10" t="s">
        <v>1959</v>
      </c>
      <c r="X50" s="203" t="s">
        <v>14</v>
      </c>
    </row>
    <row r="51" spans="3:24" ht="293.25" customHeight="1">
      <c r="C51" s="1482"/>
      <c r="D51" s="1483"/>
      <c r="E51" s="10" t="s">
        <v>6</v>
      </c>
      <c r="F51" s="185" t="s">
        <v>51</v>
      </c>
      <c r="G51" s="363" t="s">
        <v>20</v>
      </c>
      <c r="H51" s="179" t="s">
        <v>52</v>
      </c>
      <c r="I51" s="184" t="s">
        <v>11</v>
      </c>
      <c r="J51" s="184" t="s">
        <v>11</v>
      </c>
      <c r="K51" s="184" t="s">
        <v>11</v>
      </c>
      <c r="L51" s="472">
        <v>2</v>
      </c>
      <c r="M51" s="472">
        <v>2</v>
      </c>
      <c r="N51" s="639">
        <f t="shared" si="0"/>
        <v>4</v>
      </c>
      <c r="O51" s="950" t="str">
        <f t="shared" si="1"/>
        <v>BAJO</v>
      </c>
      <c r="P51" s="639">
        <v>100</v>
      </c>
      <c r="Q51" s="639">
        <f t="shared" si="2"/>
        <v>400</v>
      </c>
      <c r="R51" s="674" t="str">
        <f t="shared" si="3"/>
        <v>II</v>
      </c>
      <c r="S51" s="246" t="str">
        <f t="shared" si="4"/>
        <v>ACEPTABLE CON CONTROL ESPECIFICO</v>
      </c>
      <c r="T51" s="179" t="s">
        <v>13</v>
      </c>
      <c r="U51" s="179" t="s">
        <v>13</v>
      </c>
      <c r="V51" s="179" t="s">
        <v>13</v>
      </c>
      <c r="W51" s="5" t="s">
        <v>1960</v>
      </c>
      <c r="X51" s="183" t="s">
        <v>13</v>
      </c>
    </row>
    <row r="52" spans="3:24" ht="293.25" customHeight="1">
      <c r="C52" s="1482"/>
      <c r="D52" s="1483"/>
      <c r="E52" s="10" t="s">
        <v>6</v>
      </c>
      <c r="F52" s="871" t="s">
        <v>4161</v>
      </c>
      <c r="G52" s="924" t="s">
        <v>33</v>
      </c>
      <c r="H52" s="866" t="s">
        <v>3766</v>
      </c>
      <c r="I52" s="865" t="s">
        <v>11</v>
      </c>
      <c r="J52" s="867" t="s">
        <v>1086</v>
      </c>
      <c r="K52" s="865" t="s">
        <v>1150</v>
      </c>
      <c r="L52" s="472">
        <v>2</v>
      </c>
      <c r="M52" s="472">
        <v>4</v>
      </c>
      <c r="N52" s="639">
        <f t="shared" si="0"/>
        <v>8</v>
      </c>
      <c r="O52" s="950" t="str">
        <f t="shared" si="1"/>
        <v>MEDIO</v>
      </c>
      <c r="P52" s="639">
        <v>10</v>
      </c>
      <c r="Q52" s="639">
        <f t="shared" si="2"/>
        <v>80</v>
      </c>
      <c r="R52" s="674" t="str">
        <f t="shared" si="3"/>
        <v>III</v>
      </c>
      <c r="S52" s="246" t="str">
        <f t="shared" si="4"/>
        <v>MEJORABLE</v>
      </c>
      <c r="T52" s="733" t="s">
        <v>13</v>
      </c>
      <c r="U52" s="733" t="s">
        <v>13</v>
      </c>
      <c r="V52" s="733" t="s">
        <v>13</v>
      </c>
      <c r="W52" s="9" t="s">
        <v>4103</v>
      </c>
      <c r="X52" s="732" t="s">
        <v>1190</v>
      </c>
    </row>
    <row r="53" spans="3:24" ht="293.25" customHeight="1">
      <c r="C53" s="1482"/>
      <c r="D53" s="1483"/>
      <c r="E53" s="10" t="s">
        <v>157</v>
      </c>
      <c r="F53" s="870" t="s">
        <v>4136</v>
      </c>
      <c r="G53" s="924" t="s">
        <v>25</v>
      </c>
      <c r="H53" s="866" t="s">
        <v>4137</v>
      </c>
      <c r="I53" s="865" t="s">
        <v>11</v>
      </c>
      <c r="J53" s="865" t="s">
        <v>11</v>
      </c>
      <c r="K53" s="865" t="s">
        <v>4138</v>
      </c>
      <c r="L53" s="472">
        <v>2</v>
      </c>
      <c r="M53" s="472">
        <v>4</v>
      </c>
      <c r="N53" s="639">
        <f t="shared" si="0"/>
        <v>8</v>
      </c>
      <c r="O53" s="950" t="str">
        <f t="shared" si="1"/>
        <v>MEDIO</v>
      </c>
      <c r="P53" s="639">
        <v>10</v>
      </c>
      <c r="Q53" s="639">
        <f t="shared" si="2"/>
        <v>80</v>
      </c>
      <c r="R53" s="674" t="str">
        <f t="shared" si="3"/>
        <v>III</v>
      </c>
      <c r="S53" s="246" t="str">
        <f t="shared" si="4"/>
        <v>MEJORABLE</v>
      </c>
      <c r="T53" s="733" t="s">
        <v>13</v>
      </c>
      <c r="U53" s="733" t="s">
        <v>13</v>
      </c>
      <c r="V53" s="733" t="s">
        <v>13</v>
      </c>
      <c r="W53" s="731" t="s">
        <v>4141</v>
      </c>
      <c r="X53" s="727" t="s">
        <v>14</v>
      </c>
    </row>
    <row r="54" spans="3:24" ht="293.25" customHeight="1">
      <c r="C54" s="1482"/>
      <c r="D54" s="1483"/>
      <c r="E54" s="10" t="s">
        <v>157</v>
      </c>
      <c r="F54" s="870" t="s">
        <v>4142</v>
      </c>
      <c r="G54" s="924" t="s">
        <v>3871</v>
      </c>
      <c r="H54" s="866" t="s">
        <v>4162</v>
      </c>
      <c r="I54" s="733" t="s">
        <v>10</v>
      </c>
      <c r="J54" s="865" t="s">
        <v>11</v>
      </c>
      <c r="K54" s="865" t="s">
        <v>11</v>
      </c>
      <c r="L54" s="472">
        <v>2</v>
      </c>
      <c r="M54" s="472">
        <v>4</v>
      </c>
      <c r="N54" s="639">
        <f t="shared" si="0"/>
        <v>8</v>
      </c>
      <c r="O54" s="950" t="str">
        <f t="shared" si="1"/>
        <v>MEDIO</v>
      </c>
      <c r="P54" s="639">
        <v>10</v>
      </c>
      <c r="Q54" s="639">
        <f t="shared" si="2"/>
        <v>80</v>
      </c>
      <c r="R54" s="674" t="str">
        <f t="shared" si="3"/>
        <v>III</v>
      </c>
      <c r="S54" s="246" t="str">
        <f t="shared" si="4"/>
        <v>MEJORABLE</v>
      </c>
      <c r="T54" s="733" t="s">
        <v>13</v>
      </c>
      <c r="U54" s="733" t="s">
        <v>13</v>
      </c>
      <c r="V54" s="733" t="s">
        <v>13</v>
      </c>
      <c r="W54" s="9" t="s">
        <v>4144</v>
      </c>
      <c r="X54" s="732" t="s">
        <v>4145</v>
      </c>
    </row>
    <row r="55" spans="3:24" ht="293.25" customHeight="1">
      <c r="C55" s="1482"/>
      <c r="D55" s="1483"/>
      <c r="E55" s="10" t="s">
        <v>157</v>
      </c>
      <c r="F55" s="870" t="s">
        <v>4146</v>
      </c>
      <c r="G55" s="924" t="s">
        <v>3871</v>
      </c>
      <c r="H55" s="866" t="s">
        <v>4163</v>
      </c>
      <c r="I55" s="733" t="s">
        <v>10</v>
      </c>
      <c r="J55" s="865" t="s">
        <v>11</v>
      </c>
      <c r="K55" s="865" t="s">
        <v>4147</v>
      </c>
      <c r="L55" s="472">
        <v>2</v>
      </c>
      <c r="M55" s="472">
        <v>4</v>
      </c>
      <c r="N55" s="639">
        <f t="shared" si="0"/>
        <v>8</v>
      </c>
      <c r="O55" s="950" t="str">
        <f t="shared" si="1"/>
        <v>MEDIO</v>
      </c>
      <c r="P55" s="639">
        <v>10</v>
      </c>
      <c r="Q55" s="639">
        <f t="shared" si="2"/>
        <v>80</v>
      </c>
      <c r="R55" s="674" t="str">
        <f t="shared" si="3"/>
        <v>III</v>
      </c>
      <c r="S55" s="246" t="str">
        <f t="shared" si="4"/>
        <v>MEJORABLE</v>
      </c>
      <c r="T55" s="733" t="s">
        <v>13</v>
      </c>
      <c r="U55" s="733" t="s">
        <v>13</v>
      </c>
      <c r="V55" s="733" t="s">
        <v>13</v>
      </c>
      <c r="W55" s="9" t="s">
        <v>4144</v>
      </c>
      <c r="X55" s="732" t="s">
        <v>4145</v>
      </c>
    </row>
    <row r="56" spans="3:24" ht="293.25" customHeight="1">
      <c r="C56" s="1482"/>
      <c r="D56" s="1483"/>
      <c r="E56" s="10" t="s">
        <v>157</v>
      </c>
      <c r="F56" s="870" t="s">
        <v>4164</v>
      </c>
      <c r="G56" s="924" t="s">
        <v>219</v>
      </c>
      <c r="H56" s="866" t="s">
        <v>4165</v>
      </c>
      <c r="I56" s="733" t="s">
        <v>10</v>
      </c>
      <c r="J56" s="865" t="s">
        <v>11</v>
      </c>
      <c r="K56" s="865" t="s">
        <v>11</v>
      </c>
      <c r="L56" s="472">
        <v>2</v>
      </c>
      <c r="M56" s="472">
        <v>4</v>
      </c>
      <c r="N56" s="639">
        <f t="shared" si="0"/>
        <v>8</v>
      </c>
      <c r="O56" s="950" t="str">
        <f t="shared" si="1"/>
        <v>MEDIO</v>
      </c>
      <c r="P56" s="639">
        <v>10</v>
      </c>
      <c r="Q56" s="639">
        <f t="shared" si="2"/>
        <v>80</v>
      </c>
      <c r="R56" s="674" t="str">
        <f t="shared" si="3"/>
        <v>III</v>
      </c>
      <c r="S56" s="246" t="str">
        <f t="shared" si="4"/>
        <v>MEJORABLE</v>
      </c>
      <c r="T56" s="733" t="s">
        <v>13</v>
      </c>
      <c r="U56" s="733" t="s">
        <v>13</v>
      </c>
      <c r="V56" s="733" t="s">
        <v>13</v>
      </c>
      <c r="W56" s="9" t="s">
        <v>4166</v>
      </c>
      <c r="X56" s="727" t="s">
        <v>14</v>
      </c>
    </row>
    <row r="57" spans="3:24" ht="194.25" customHeight="1">
      <c r="C57" s="1450" t="s">
        <v>3890</v>
      </c>
      <c r="D57" s="1451"/>
      <c r="E57" s="363" t="s">
        <v>6</v>
      </c>
      <c r="F57" s="3" t="s">
        <v>152</v>
      </c>
      <c r="G57" s="363" t="s">
        <v>8</v>
      </c>
      <c r="H57" s="178" t="s">
        <v>9</v>
      </c>
      <c r="I57" s="179" t="s">
        <v>11</v>
      </c>
      <c r="J57" s="179" t="s">
        <v>11</v>
      </c>
      <c r="K57" s="179" t="s">
        <v>1198</v>
      </c>
      <c r="L57" s="472">
        <v>2</v>
      </c>
      <c r="M57" s="472">
        <v>4</v>
      </c>
      <c r="N57" s="639">
        <f t="shared" si="0"/>
        <v>8</v>
      </c>
      <c r="O57" s="950" t="str">
        <f t="shared" si="1"/>
        <v>MEDIO</v>
      </c>
      <c r="P57" s="639">
        <v>10</v>
      </c>
      <c r="Q57" s="639">
        <f t="shared" si="2"/>
        <v>80</v>
      </c>
      <c r="R57" s="674" t="str">
        <f t="shared" si="3"/>
        <v>III</v>
      </c>
      <c r="S57" s="246" t="str">
        <f t="shared" si="4"/>
        <v>MEJORABLE</v>
      </c>
      <c r="T57" s="179" t="s">
        <v>13</v>
      </c>
      <c r="U57" s="179" t="s">
        <v>14</v>
      </c>
      <c r="V57" s="179" t="s">
        <v>14</v>
      </c>
      <c r="W57" s="5" t="s">
        <v>1961</v>
      </c>
      <c r="X57" s="183" t="s">
        <v>13</v>
      </c>
    </row>
    <row r="58" spans="3:24" ht="276" customHeight="1">
      <c r="C58" s="1450"/>
      <c r="D58" s="1451"/>
      <c r="E58" s="363" t="s">
        <v>6</v>
      </c>
      <c r="F58" s="5" t="s">
        <v>154</v>
      </c>
      <c r="G58" s="363" t="s">
        <v>8</v>
      </c>
      <c r="H58" s="179" t="s">
        <v>155</v>
      </c>
      <c r="I58" s="179" t="s">
        <v>11</v>
      </c>
      <c r="J58" s="179" t="s">
        <v>11</v>
      </c>
      <c r="K58" s="179" t="s">
        <v>1198</v>
      </c>
      <c r="L58" s="472">
        <v>2</v>
      </c>
      <c r="M58" s="472">
        <v>4</v>
      </c>
      <c r="N58" s="639">
        <f t="shared" si="0"/>
        <v>8</v>
      </c>
      <c r="O58" s="950" t="str">
        <f t="shared" si="1"/>
        <v>MEDIO</v>
      </c>
      <c r="P58" s="639">
        <v>10</v>
      </c>
      <c r="Q58" s="639">
        <f t="shared" si="2"/>
        <v>80</v>
      </c>
      <c r="R58" s="674" t="str">
        <f t="shared" si="3"/>
        <v>III</v>
      </c>
      <c r="S58" s="246" t="str">
        <f t="shared" si="4"/>
        <v>MEJORABLE</v>
      </c>
      <c r="T58" s="179" t="s">
        <v>14</v>
      </c>
      <c r="U58" s="179" t="s">
        <v>14</v>
      </c>
      <c r="V58" s="179" t="s">
        <v>14</v>
      </c>
      <c r="W58" s="5" t="s">
        <v>1926</v>
      </c>
      <c r="X58" s="183" t="s">
        <v>13</v>
      </c>
    </row>
    <row r="59" spans="3:24" ht="366" customHeight="1">
      <c r="C59" s="1450"/>
      <c r="D59" s="1451"/>
      <c r="E59" s="363" t="s">
        <v>6</v>
      </c>
      <c r="F59" s="5" t="s">
        <v>156</v>
      </c>
      <c r="G59" s="363" t="s">
        <v>17</v>
      </c>
      <c r="H59" s="179" t="s">
        <v>18</v>
      </c>
      <c r="I59" s="179" t="s">
        <v>11</v>
      </c>
      <c r="J59" s="179" t="s">
        <v>11</v>
      </c>
      <c r="K59" s="179" t="s">
        <v>1198</v>
      </c>
      <c r="L59" s="472">
        <v>2</v>
      </c>
      <c r="M59" s="472">
        <v>4</v>
      </c>
      <c r="N59" s="639">
        <f t="shared" si="0"/>
        <v>8</v>
      </c>
      <c r="O59" s="950" t="str">
        <f t="shared" si="1"/>
        <v>MEDIO</v>
      </c>
      <c r="P59" s="639">
        <v>10</v>
      </c>
      <c r="Q59" s="639">
        <f t="shared" si="2"/>
        <v>80</v>
      </c>
      <c r="R59" s="674" t="str">
        <f t="shared" si="3"/>
        <v>III</v>
      </c>
      <c r="S59" s="246" t="str">
        <f t="shared" si="4"/>
        <v>MEJORABLE</v>
      </c>
      <c r="T59" s="180" t="s">
        <v>13</v>
      </c>
      <c r="U59" s="179" t="s">
        <v>14</v>
      </c>
      <c r="V59" s="178" t="s">
        <v>14</v>
      </c>
      <c r="W59" s="5" t="s">
        <v>1962</v>
      </c>
      <c r="X59" s="183" t="s">
        <v>13</v>
      </c>
    </row>
    <row r="60" spans="3:24" ht="222" customHeight="1">
      <c r="C60" s="1450"/>
      <c r="D60" s="1451"/>
      <c r="E60" s="363" t="s">
        <v>157</v>
      </c>
      <c r="F60" s="188" t="s">
        <v>158</v>
      </c>
      <c r="G60" s="363" t="s">
        <v>20</v>
      </c>
      <c r="H60" s="179" t="s">
        <v>21</v>
      </c>
      <c r="I60" s="179" t="s">
        <v>11</v>
      </c>
      <c r="J60" s="179" t="s">
        <v>11</v>
      </c>
      <c r="K60" s="179" t="s">
        <v>1198</v>
      </c>
      <c r="L60" s="472">
        <v>2</v>
      </c>
      <c r="M60" s="472">
        <v>4</v>
      </c>
      <c r="N60" s="639">
        <f t="shared" si="0"/>
        <v>8</v>
      </c>
      <c r="O60" s="950" t="str">
        <f t="shared" si="1"/>
        <v>MEDIO</v>
      </c>
      <c r="P60" s="639">
        <v>10</v>
      </c>
      <c r="Q60" s="639">
        <f t="shared" si="2"/>
        <v>80</v>
      </c>
      <c r="R60" s="674" t="str">
        <f t="shared" si="3"/>
        <v>III</v>
      </c>
      <c r="S60" s="246" t="str">
        <f t="shared" si="4"/>
        <v>MEJORABLE</v>
      </c>
      <c r="T60" s="180" t="s">
        <v>13</v>
      </c>
      <c r="U60" s="179" t="s">
        <v>14</v>
      </c>
      <c r="V60" s="179" t="s">
        <v>22</v>
      </c>
      <c r="W60" s="179" t="s">
        <v>1931</v>
      </c>
      <c r="X60" s="183" t="s">
        <v>13</v>
      </c>
    </row>
    <row r="61" spans="3:24" ht="159.6">
      <c r="C61" s="1450"/>
      <c r="D61" s="1451"/>
      <c r="E61" s="363" t="s">
        <v>157</v>
      </c>
      <c r="F61" s="189" t="s">
        <v>159</v>
      </c>
      <c r="G61" s="185" t="s">
        <v>33</v>
      </c>
      <c r="H61" s="178" t="s">
        <v>34</v>
      </c>
      <c r="I61" s="179" t="s">
        <v>11</v>
      </c>
      <c r="J61" s="179" t="s">
        <v>11</v>
      </c>
      <c r="K61" s="179" t="s">
        <v>1198</v>
      </c>
      <c r="L61" s="472">
        <v>2</v>
      </c>
      <c r="M61" s="472">
        <v>4</v>
      </c>
      <c r="N61" s="639">
        <f t="shared" si="0"/>
        <v>8</v>
      </c>
      <c r="O61" s="950" t="str">
        <f t="shared" si="1"/>
        <v>MEDIO</v>
      </c>
      <c r="P61" s="639">
        <v>10</v>
      </c>
      <c r="Q61" s="639">
        <f t="shared" si="2"/>
        <v>80</v>
      </c>
      <c r="R61" s="674" t="str">
        <f t="shared" si="3"/>
        <v>III</v>
      </c>
      <c r="S61" s="246" t="str">
        <f t="shared" si="4"/>
        <v>MEJORABLE</v>
      </c>
      <c r="T61" s="179" t="s">
        <v>13</v>
      </c>
      <c r="U61" s="179" t="s">
        <v>13</v>
      </c>
      <c r="V61" s="179" t="s">
        <v>13</v>
      </c>
      <c r="W61" s="5" t="s">
        <v>1963</v>
      </c>
      <c r="X61" s="183" t="s">
        <v>13</v>
      </c>
    </row>
    <row r="62" spans="3:24" ht="159.6">
      <c r="C62" s="1450"/>
      <c r="D62" s="1451"/>
      <c r="E62" s="363" t="s">
        <v>6</v>
      </c>
      <c r="F62" s="33" t="s">
        <v>1200</v>
      </c>
      <c r="G62" s="363" t="s">
        <v>33</v>
      </c>
      <c r="H62" s="179" t="s">
        <v>160</v>
      </c>
      <c r="I62" s="179" t="s">
        <v>11</v>
      </c>
      <c r="J62" s="179" t="s">
        <v>11</v>
      </c>
      <c r="K62" s="179" t="s">
        <v>1198</v>
      </c>
      <c r="L62" s="472">
        <v>2</v>
      </c>
      <c r="M62" s="472">
        <v>4</v>
      </c>
      <c r="N62" s="639">
        <f t="shared" si="0"/>
        <v>8</v>
      </c>
      <c r="O62" s="950" t="str">
        <f t="shared" si="1"/>
        <v>MEDIO</v>
      </c>
      <c r="P62" s="639">
        <v>10</v>
      </c>
      <c r="Q62" s="639">
        <f t="shared" si="2"/>
        <v>80</v>
      </c>
      <c r="R62" s="674" t="str">
        <f t="shared" si="3"/>
        <v>III</v>
      </c>
      <c r="S62" s="246" t="str">
        <f t="shared" si="4"/>
        <v>MEJORABLE</v>
      </c>
      <c r="T62" s="179" t="s">
        <v>13</v>
      </c>
      <c r="U62" s="179" t="s">
        <v>13</v>
      </c>
      <c r="V62" s="179" t="s">
        <v>13</v>
      </c>
      <c r="W62" s="5" t="s">
        <v>1964</v>
      </c>
      <c r="X62" s="183" t="s">
        <v>162</v>
      </c>
    </row>
    <row r="63" spans="3:24" ht="195" customHeight="1">
      <c r="C63" s="1450"/>
      <c r="D63" s="1451"/>
      <c r="E63" s="363" t="s">
        <v>157</v>
      </c>
      <c r="F63" s="184" t="s">
        <v>163</v>
      </c>
      <c r="G63" s="3" t="s">
        <v>39</v>
      </c>
      <c r="H63" s="5" t="s">
        <v>164</v>
      </c>
      <c r="I63" s="179" t="s">
        <v>11</v>
      </c>
      <c r="J63" s="179" t="s">
        <v>11</v>
      </c>
      <c r="K63" s="179" t="s">
        <v>1198</v>
      </c>
      <c r="L63" s="472">
        <v>2</v>
      </c>
      <c r="M63" s="472">
        <v>4</v>
      </c>
      <c r="N63" s="639">
        <f t="shared" si="0"/>
        <v>8</v>
      </c>
      <c r="O63" s="950" t="str">
        <f t="shared" si="1"/>
        <v>MEDIO</v>
      </c>
      <c r="P63" s="639">
        <v>10</v>
      </c>
      <c r="Q63" s="639">
        <f t="shared" si="2"/>
        <v>80</v>
      </c>
      <c r="R63" s="674" t="str">
        <f t="shared" si="3"/>
        <v>III</v>
      </c>
      <c r="S63" s="246" t="str">
        <f t="shared" si="4"/>
        <v>MEJORABLE</v>
      </c>
      <c r="T63" s="179" t="s">
        <v>13</v>
      </c>
      <c r="U63" s="179" t="s">
        <v>13</v>
      </c>
      <c r="V63" s="179" t="s">
        <v>13</v>
      </c>
      <c r="W63" s="5" t="s">
        <v>1965</v>
      </c>
      <c r="X63" s="183" t="s">
        <v>166</v>
      </c>
    </row>
    <row r="64" spans="3:24" ht="210" customHeight="1">
      <c r="C64" s="1450"/>
      <c r="D64" s="1451"/>
      <c r="E64" s="363" t="s">
        <v>157</v>
      </c>
      <c r="F64" s="184" t="s">
        <v>1322</v>
      </c>
      <c r="G64" s="3" t="s">
        <v>39</v>
      </c>
      <c r="H64" s="5" t="s">
        <v>1202</v>
      </c>
      <c r="I64" s="179" t="s">
        <v>11</v>
      </c>
      <c r="J64" s="179" t="s">
        <v>11</v>
      </c>
      <c r="K64" s="179" t="s">
        <v>1198</v>
      </c>
      <c r="L64" s="472">
        <v>2</v>
      </c>
      <c r="M64" s="472">
        <v>4</v>
      </c>
      <c r="N64" s="639">
        <f t="shared" si="0"/>
        <v>8</v>
      </c>
      <c r="O64" s="950" t="str">
        <f t="shared" si="1"/>
        <v>MEDIO</v>
      </c>
      <c r="P64" s="639">
        <v>10</v>
      </c>
      <c r="Q64" s="639">
        <f t="shared" si="2"/>
        <v>80</v>
      </c>
      <c r="R64" s="674" t="str">
        <f t="shared" si="3"/>
        <v>III</v>
      </c>
      <c r="S64" s="246" t="str">
        <f t="shared" si="4"/>
        <v>MEJORABLE</v>
      </c>
      <c r="T64" s="179" t="s">
        <v>13</v>
      </c>
      <c r="U64" s="179" t="s">
        <v>13</v>
      </c>
      <c r="V64" s="179" t="s">
        <v>13</v>
      </c>
      <c r="W64" s="5" t="s">
        <v>1966</v>
      </c>
      <c r="X64" s="183" t="s">
        <v>166</v>
      </c>
    </row>
    <row r="65" spans="3:24" ht="135.75" customHeight="1">
      <c r="C65" s="1450"/>
      <c r="D65" s="1451"/>
      <c r="E65" s="363" t="s">
        <v>6</v>
      </c>
      <c r="F65" s="5" t="s">
        <v>40</v>
      </c>
      <c r="G65" s="3" t="s">
        <v>20</v>
      </c>
      <c r="H65" s="5" t="s">
        <v>41</v>
      </c>
      <c r="I65" s="179" t="s">
        <v>11</v>
      </c>
      <c r="J65" s="179" t="s">
        <v>11</v>
      </c>
      <c r="K65" s="179" t="s">
        <v>1198</v>
      </c>
      <c r="L65" s="472">
        <v>2</v>
      </c>
      <c r="M65" s="472">
        <v>4</v>
      </c>
      <c r="N65" s="639">
        <f t="shared" si="0"/>
        <v>8</v>
      </c>
      <c r="O65" s="950" t="str">
        <f t="shared" si="1"/>
        <v>MEDIO</v>
      </c>
      <c r="P65" s="639">
        <v>10</v>
      </c>
      <c r="Q65" s="639">
        <f t="shared" si="2"/>
        <v>80</v>
      </c>
      <c r="R65" s="674" t="str">
        <f t="shared" si="3"/>
        <v>III</v>
      </c>
      <c r="S65" s="246" t="str">
        <f t="shared" si="4"/>
        <v>MEJORABLE</v>
      </c>
      <c r="T65" s="179" t="s">
        <v>14</v>
      </c>
      <c r="U65" s="179" t="s">
        <v>14</v>
      </c>
      <c r="V65" s="179" t="s">
        <v>14</v>
      </c>
      <c r="W65" s="5" t="s">
        <v>1967</v>
      </c>
      <c r="X65" s="183" t="s">
        <v>13</v>
      </c>
    </row>
    <row r="66" spans="3:24" ht="151.5" customHeight="1">
      <c r="C66" s="1450"/>
      <c r="D66" s="1451"/>
      <c r="E66" s="363" t="s">
        <v>6</v>
      </c>
      <c r="F66" s="34" t="s">
        <v>1203</v>
      </c>
      <c r="G66" s="363" t="s">
        <v>1204</v>
      </c>
      <c r="H66" s="179" t="s">
        <v>167</v>
      </c>
      <c r="I66" s="179" t="s">
        <v>11</v>
      </c>
      <c r="J66" s="179" t="s">
        <v>11</v>
      </c>
      <c r="K66" s="179" t="s">
        <v>1198</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14</v>
      </c>
      <c r="V66" s="179" t="s">
        <v>14</v>
      </c>
      <c r="W66" s="178" t="s">
        <v>1968</v>
      </c>
      <c r="X66" s="183" t="s">
        <v>13</v>
      </c>
    </row>
    <row r="67" spans="3:24" ht="197.25" customHeight="1">
      <c r="C67" s="1450"/>
      <c r="D67" s="1451"/>
      <c r="E67" s="363" t="s">
        <v>6</v>
      </c>
      <c r="F67" s="5" t="s">
        <v>169</v>
      </c>
      <c r="G67" s="363" t="s">
        <v>8</v>
      </c>
      <c r="H67" s="179" t="s">
        <v>170</v>
      </c>
      <c r="I67" s="179" t="s">
        <v>11</v>
      </c>
      <c r="J67" s="179" t="s">
        <v>11</v>
      </c>
      <c r="K67" s="179" t="s">
        <v>1198</v>
      </c>
      <c r="L67" s="472">
        <v>2</v>
      </c>
      <c r="M67" s="472">
        <v>4</v>
      </c>
      <c r="N67" s="639">
        <f t="shared" si="0"/>
        <v>8</v>
      </c>
      <c r="O67" s="950" t="str">
        <f t="shared" si="1"/>
        <v>MEDIO</v>
      </c>
      <c r="P67" s="639">
        <v>10</v>
      </c>
      <c r="Q67" s="639">
        <f t="shared" si="2"/>
        <v>80</v>
      </c>
      <c r="R67" s="674" t="str">
        <f t="shared" si="3"/>
        <v>III</v>
      </c>
      <c r="S67" s="246" t="str">
        <f t="shared" si="4"/>
        <v>MEJORABLE</v>
      </c>
      <c r="T67" s="179" t="s">
        <v>14</v>
      </c>
      <c r="U67" s="179" t="s">
        <v>14</v>
      </c>
      <c r="V67" s="179" t="s">
        <v>14</v>
      </c>
      <c r="W67" s="5" t="s">
        <v>1969</v>
      </c>
      <c r="X67" s="183" t="s">
        <v>13</v>
      </c>
    </row>
    <row r="68" spans="3:24" ht="190.5" customHeight="1">
      <c r="C68" s="1450"/>
      <c r="D68" s="1451"/>
      <c r="E68" s="363" t="s">
        <v>6</v>
      </c>
      <c r="F68" s="34" t="s">
        <v>171</v>
      </c>
      <c r="G68" s="363" t="s">
        <v>17</v>
      </c>
      <c r="H68" s="179" t="s">
        <v>18</v>
      </c>
      <c r="I68" s="179" t="s">
        <v>11</v>
      </c>
      <c r="J68" s="179" t="s">
        <v>11</v>
      </c>
      <c r="K68" s="179" t="s">
        <v>1198</v>
      </c>
      <c r="L68" s="472">
        <v>2</v>
      </c>
      <c r="M68" s="472">
        <v>4</v>
      </c>
      <c r="N68" s="639">
        <f t="shared" si="0"/>
        <v>8</v>
      </c>
      <c r="O68" s="950" t="str">
        <f t="shared" si="1"/>
        <v>MEDIO</v>
      </c>
      <c r="P68" s="639">
        <v>10</v>
      </c>
      <c r="Q68" s="639">
        <f t="shared" si="2"/>
        <v>80</v>
      </c>
      <c r="R68" s="674" t="str">
        <f t="shared" si="3"/>
        <v>III</v>
      </c>
      <c r="S68" s="246" t="str">
        <f t="shared" si="4"/>
        <v>MEJORABLE</v>
      </c>
      <c r="T68" s="179" t="s">
        <v>13</v>
      </c>
      <c r="U68" s="179" t="s">
        <v>1206</v>
      </c>
      <c r="V68" s="178" t="s">
        <v>14</v>
      </c>
      <c r="W68" s="179" t="s">
        <v>1970</v>
      </c>
      <c r="X68" s="183" t="s">
        <v>13</v>
      </c>
    </row>
    <row r="69" spans="3:24" ht="171" customHeight="1">
      <c r="C69" s="1450"/>
      <c r="D69" s="1451"/>
      <c r="E69" s="363" t="s">
        <v>6</v>
      </c>
      <c r="F69" s="33" t="s">
        <v>173</v>
      </c>
      <c r="G69" s="363" t="s">
        <v>20</v>
      </c>
      <c r="H69" s="179" t="s">
        <v>36</v>
      </c>
      <c r="I69" s="179" t="s">
        <v>11</v>
      </c>
      <c r="J69" s="179" t="s">
        <v>11</v>
      </c>
      <c r="K69" s="179" t="s">
        <v>1198</v>
      </c>
      <c r="L69" s="472">
        <v>2</v>
      </c>
      <c r="M69" s="472">
        <v>4</v>
      </c>
      <c r="N69" s="639">
        <f t="shared" si="0"/>
        <v>8</v>
      </c>
      <c r="O69" s="950" t="str">
        <f t="shared" si="1"/>
        <v>MEDIO</v>
      </c>
      <c r="P69" s="639">
        <v>10</v>
      </c>
      <c r="Q69" s="639">
        <f t="shared" si="2"/>
        <v>80</v>
      </c>
      <c r="R69" s="674" t="str">
        <f t="shared" si="3"/>
        <v>III</v>
      </c>
      <c r="S69" s="246" t="str">
        <f t="shared" si="4"/>
        <v>MEJORABLE</v>
      </c>
      <c r="T69" s="179" t="s">
        <v>13</v>
      </c>
      <c r="U69" s="179" t="s">
        <v>13</v>
      </c>
      <c r="V69" s="179" t="s">
        <v>13</v>
      </c>
      <c r="W69" s="5" t="s">
        <v>1945</v>
      </c>
      <c r="X69" s="183" t="s">
        <v>38</v>
      </c>
    </row>
    <row r="70" spans="3:24" ht="162.75" customHeight="1">
      <c r="C70" s="1450"/>
      <c r="D70" s="1451"/>
      <c r="E70" s="363" t="s">
        <v>6</v>
      </c>
      <c r="F70" s="33" t="s">
        <v>180</v>
      </c>
      <c r="G70" s="363" t="s">
        <v>20</v>
      </c>
      <c r="H70" s="179" t="s">
        <v>3440</v>
      </c>
      <c r="I70" s="184" t="s">
        <v>11</v>
      </c>
      <c r="J70" s="184" t="s">
        <v>11</v>
      </c>
      <c r="K70" s="179" t="s">
        <v>1198</v>
      </c>
      <c r="L70" s="472">
        <v>2</v>
      </c>
      <c r="M70" s="472">
        <v>4</v>
      </c>
      <c r="N70" s="639">
        <f t="shared" si="0"/>
        <v>8</v>
      </c>
      <c r="O70" s="950" t="str">
        <f t="shared" si="1"/>
        <v>MEDIO</v>
      </c>
      <c r="P70" s="639">
        <v>60</v>
      </c>
      <c r="Q70" s="639">
        <f t="shared" si="2"/>
        <v>480</v>
      </c>
      <c r="R70" s="674" t="str">
        <f t="shared" si="3"/>
        <v>II</v>
      </c>
      <c r="S70" s="246" t="str">
        <f t="shared" si="4"/>
        <v>ACEPTABLE CON CONTROL ESPECIFICO</v>
      </c>
      <c r="T70" s="179" t="s">
        <v>13</v>
      </c>
      <c r="U70" s="179" t="s">
        <v>13</v>
      </c>
      <c r="V70" s="179" t="s">
        <v>13</v>
      </c>
      <c r="W70" s="179" t="s">
        <v>1971</v>
      </c>
      <c r="X70" s="183" t="s">
        <v>13</v>
      </c>
    </row>
    <row r="71" spans="3:24" ht="153.75" customHeight="1">
      <c r="C71" s="1450"/>
      <c r="D71" s="1451"/>
      <c r="E71" s="363" t="s">
        <v>157</v>
      </c>
      <c r="F71" s="197" t="s">
        <v>181</v>
      </c>
      <c r="G71" s="197" t="s">
        <v>81</v>
      </c>
      <c r="H71" s="10" t="s">
        <v>182</v>
      </c>
      <c r="I71" s="198" t="s">
        <v>11</v>
      </c>
      <c r="J71" s="198" t="s">
        <v>11</v>
      </c>
      <c r="K71" s="179" t="s">
        <v>1198</v>
      </c>
      <c r="L71" s="472">
        <v>2</v>
      </c>
      <c r="M71" s="472">
        <v>4</v>
      </c>
      <c r="N71" s="639">
        <f t="shared" si="0"/>
        <v>8</v>
      </c>
      <c r="O71" s="950" t="str">
        <f t="shared" si="1"/>
        <v>MEDIO</v>
      </c>
      <c r="P71" s="639">
        <v>10</v>
      </c>
      <c r="Q71" s="639">
        <f t="shared" si="2"/>
        <v>80</v>
      </c>
      <c r="R71" s="674" t="str">
        <f t="shared" si="3"/>
        <v>III</v>
      </c>
      <c r="S71" s="246" t="str">
        <f t="shared" si="4"/>
        <v>MEJORABLE</v>
      </c>
      <c r="T71" s="198" t="s">
        <v>13</v>
      </c>
      <c r="U71" s="198" t="s">
        <v>13</v>
      </c>
      <c r="V71" s="198" t="s">
        <v>13</v>
      </c>
      <c r="W71" s="9" t="s">
        <v>1972</v>
      </c>
      <c r="X71" s="183" t="s">
        <v>13</v>
      </c>
    </row>
    <row r="72" spans="3:24" ht="171.75" customHeight="1" thickBot="1">
      <c r="C72" s="1477"/>
      <c r="D72" s="1478"/>
      <c r="E72" s="208" t="s">
        <v>157</v>
      </c>
      <c r="F72" s="153" t="s">
        <v>183</v>
      </c>
      <c r="G72" s="153" t="s">
        <v>81</v>
      </c>
      <c r="H72" s="266" t="s">
        <v>182</v>
      </c>
      <c r="I72" s="154" t="s">
        <v>11</v>
      </c>
      <c r="J72" s="154" t="s">
        <v>11</v>
      </c>
      <c r="K72" s="209" t="s">
        <v>1198</v>
      </c>
      <c r="L72" s="472">
        <v>2</v>
      </c>
      <c r="M72" s="472">
        <v>4</v>
      </c>
      <c r="N72" s="639">
        <f t="shared" si="0"/>
        <v>8</v>
      </c>
      <c r="O72" s="950" t="str">
        <f t="shared" si="1"/>
        <v>MEDIO</v>
      </c>
      <c r="P72" s="639">
        <v>10</v>
      </c>
      <c r="Q72" s="639">
        <f t="shared" si="2"/>
        <v>80</v>
      </c>
      <c r="R72" s="674" t="str">
        <f t="shared" si="3"/>
        <v>III</v>
      </c>
      <c r="S72" s="246" t="str">
        <f t="shared" si="4"/>
        <v>MEJORABLE</v>
      </c>
      <c r="T72" s="154" t="s">
        <v>13</v>
      </c>
      <c r="U72" s="154" t="s">
        <v>13</v>
      </c>
      <c r="V72" s="154" t="s">
        <v>13</v>
      </c>
      <c r="W72" s="270" t="s">
        <v>1973</v>
      </c>
      <c r="X72" s="212" t="s">
        <v>13</v>
      </c>
    </row>
  </sheetData>
  <mergeCells count="26">
    <mergeCell ref="C1:C4"/>
    <mergeCell ref="D1:V2"/>
    <mergeCell ref="X1:X4"/>
    <mergeCell ref="D3:V4"/>
    <mergeCell ref="U5:V5"/>
    <mergeCell ref="W5:X5"/>
    <mergeCell ref="C9:C23"/>
    <mergeCell ref="D9:D15"/>
    <mergeCell ref="E9:E15"/>
    <mergeCell ref="D16:D23"/>
    <mergeCell ref="E16:E23"/>
    <mergeCell ref="C6:D6"/>
    <mergeCell ref="E6:X6"/>
    <mergeCell ref="C7:C8"/>
    <mergeCell ref="D7:D8"/>
    <mergeCell ref="E7:E8"/>
    <mergeCell ref="F7:G7"/>
    <mergeCell ref="H7:H8"/>
    <mergeCell ref="I7:K7"/>
    <mergeCell ref="L7:R7"/>
    <mergeCell ref="T7:X7"/>
    <mergeCell ref="C24:C33"/>
    <mergeCell ref="D24:D33"/>
    <mergeCell ref="E24:E33"/>
    <mergeCell ref="C57:D72"/>
    <mergeCell ref="C34:D56"/>
  </mergeCells>
  <conditionalFormatting sqref="S9:S72">
    <cfRule type="containsText" dxfId="1244" priority="1" stopIfTrue="1" operator="containsText" text="MEJORABLE">
      <formula>NOT(ISERROR(SEARCH("MEJORABLE",S9)))</formula>
    </cfRule>
    <cfRule type="containsText" dxfId="1243" priority="2" stopIfTrue="1" operator="containsText" text="ACEPTABLE CON CONTROL ESPECIFICO">
      <formula>NOT(ISERROR(SEARCH("ACEPTABLE CON CONTROL ESPECIFICO",S9)))</formula>
    </cfRule>
    <cfRule type="containsText" dxfId="124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3F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3F00-000001000000}">
          <x14:formula1>
            <xm:f>'D. NIVEL DE EXPOSICIÓN'!$D$8:$D$15</xm:f>
          </x14:formula1>
          <xm:sqref>M9:M72</xm:sqref>
        </x14:dataValidation>
        <x14:dataValidation type="list" allowBlank="1" showInputMessage="1" showErrorMessage="1" prompt="10 = Muy Alto_x000a_6 = Alto_x000a_2 = Medio_x000a_0 = Bajo" xr:uid="{00000000-0002-0000-3F00-000002000000}">
          <x14:formula1>
            <xm:f>'C. NIVEL DE DEFICIENCIA'!$C$8:$C$17</xm:f>
          </x14:formula1>
          <xm:sqref>L9:L72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4"/>
  <dimension ref="C1:X78"/>
  <sheetViews>
    <sheetView view="pageBreakPreview" zoomScale="40" zoomScaleNormal="10" zoomScaleSheetLayoutView="40" workbookViewId="0">
      <selection activeCell="E7" sqref="E7:E8"/>
    </sheetView>
  </sheetViews>
  <sheetFormatPr baseColWidth="10" defaultColWidth="11.44140625" defaultRowHeight="14.4"/>
  <cols>
    <col min="1" max="2" width="11.44140625" style="169"/>
    <col min="3" max="3" width="34.4414062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4744</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W5:X5"/>
    <mergeCell ref="C43:D61"/>
    <mergeCell ref="D36:D42"/>
    <mergeCell ref="E36:E42"/>
    <mergeCell ref="C9:C35"/>
    <mergeCell ref="D9:D20"/>
    <mergeCell ref="E9:E20"/>
    <mergeCell ref="D21:D35"/>
    <mergeCell ref="E27:E35"/>
    <mergeCell ref="T7:X7"/>
    <mergeCell ref="C62:D78"/>
    <mergeCell ref="C1:C4"/>
    <mergeCell ref="C6:D6"/>
    <mergeCell ref="E6:X6"/>
    <mergeCell ref="C7:C8"/>
    <mergeCell ref="D7:D8"/>
    <mergeCell ref="E7:E8"/>
    <mergeCell ref="F7:G7"/>
    <mergeCell ref="H7:H8"/>
    <mergeCell ref="I7:K7"/>
    <mergeCell ref="L7:R7"/>
    <mergeCell ref="C36:C42"/>
    <mergeCell ref="D1:V2"/>
    <mergeCell ref="X1:X4"/>
    <mergeCell ref="D3:V4"/>
    <mergeCell ref="U5:V5"/>
  </mergeCells>
  <conditionalFormatting sqref="S9:S78">
    <cfRule type="containsText" dxfId="1241" priority="1" stopIfTrue="1" operator="containsText" text="MEJORABLE">
      <formula>NOT(ISERROR(SEARCH("MEJORABLE",S9)))</formula>
    </cfRule>
    <cfRule type="containsText" dxfId="1240" priority="2" stopIfTrue="1" operator="containsText" text="ACEPTABLE CON CONTROL ESPECIFICO">
      <formula>NOT(ISERROR(SEARCH("ACEPTABLE CON CONTROL ESPECIFICO",S9)))</formula>
    </cfRule>
    <cfRule type="containsText" dxfId="1239"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0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40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000-000002000000}">
          <x14:formula1>
            <xm:f>'G. NIVEL DE CONSECUENCIA'!$D$10:$D$13</xm:f>
          </x14:formula1>
          <xm:sqref>P9:P78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5"/>
  <dimension ref="C1:X78"/>
  <sheetViews>
    <sheetView view="pageBreakPreview" zoomScale="40" zoomScaleNormal="10" zoomScaleSheetLayoutView="40" workbookViewId="0">
      <selection activeCell="E7" sqref="E7:E8"/>
    </sheetView>
  </sheetViews>
  <sheetFormatPr baseColWidth="10" defaultColWidth="11.44140625" defaultRowHeight="14.4"/>
  <cols>
    <col min="1" max="2" width="11.44140625" style="169"/>
    <col min="3" max="3" width="36.88671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4746</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43:D61"/>
    <mergeCell ref="C1:C4"/>
    <mergeCell ref="C62:D78"/>
    <mergeCell ref="L7:R7"/>
    <mergeCell ref="T7:X7"/>
    <mergeCell ref="D1:V2"/>
    <mergeCell ref="X1:X4"/>
    <mergeCell ref="D3:V4"/>
    <mergeCell ref="U5:V5"/>
    <mergeCell ref="W5:X5"/>
    <mergeCell ref="C6:D6"/>
    <mergeCell ref="E6:X6"/>
    <mergeCell ref="C7:C8"/>
    <mergeCell ref="D7:D8"/>
    <mergeCell ref="E7:E8"/>
    <mergeCell ref="F7:G7"/>
    <mergeCell ref="H7:H8"/>
    <mergeCell ref="I7:K7"/>
    <mergeCell ref="C9:C35"/>
    <mergeCell ref="D9:D20"/>
    <mergeCell ref="D21:D35"/>
    <mergeCell ref="C36:C42"/>
    <mergeCell ref="D36:D42"/>
    <mergeCell ref="E36:E42"/>
    <mergeCell ref="E9:E20"/>
    <mergeCell ref="E27:E35"/>
  </mergeCells>
  <conditionalFormatting sqref="S9:S78">
    <cfRule type="containsText" dxfId="1238" priority="1" stopIfTrue="1" operator="containsText" text="MEJORABLE">
      <formula>NOT(ISERROR(SEARCH("MEJORABLE",S9)))</formula>
    </cfRule>
    <cfRule type="containsText" dxfId="1237" priority="2" stopIfTrue="1" operator="containsText" text="ACEPTABLE CON CONTROL ESPECIFICO">
      <formula>NOT(ISERROR(SEARCH("ACEPTABLE CON CONTROL ESPECIFICO",S9)))</formula>
    </cfRule>
    <cfRule type="containsText" dxfId="1236"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1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41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100-000002000000}">
          <x14:formula1>
            <xm:f>'G. NIVEL DE CONSECUENCIA'!$D$10:$D$13</xm:f>
          </x14:formula1>
          <xm:sqref>P9:P78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6"/>
  <dimension ref="C1:X78"/>
  <sheetViews>
    <sheetView view="pageBreakPreview" zoomScale="40" zoomScaleNormal="10" zoomScaleSheetLayoutView="40" workbookViewId="0">
      <selection activeCell="G8" sqref="G8"/>
    </sheetView>
  </sheetViews>
  <sheetFormatPr baseColWidth="10" defaultColWidth="11.44140625" defaultRowHeight="14.4"/>
  <cols>
    <col min="1" max="2" width="11.44140625" style="169"/>
    <col min="3" max="3" width="32.4414062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4749</v>
      </c>
      <c r="F6" s="1487"/>
      <c r="G6" s="1487"/>
      <c r="H6" s="1487"/>
      <c r="I6" s="1487"/>
      <c r="J6" s="1487"/>
      <c r="K6" s="1487"/>
      <c r="L6" s="1487"/>
      <c r="M6" s="1487"/>
      <c r="N6" s="1487"/>
      <c r="O6" s="1487"/>
      <c r="P6" s="1487"/>
      <c r="Q6" s="1487"/>
      <c r="R6" s="1487"/>
      <c r="S6" s="1487"/>
      <c r="T6" s="1487"/>
      <c r="U6" s="1487"/>
      <c r="V6" s="1487"/>
      <c r="W6" s="1487"/>
      <c r="X6" s="1488"/>
    </row>
    <row r="7" spans="3:24" s="176" customFormat="1" ht="36"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T7:X7"/>
    <mergeCell ref="D1:V2"/>
    <mergeCell ref="X1:X4"/>
    <mergeCell ref="D3:V4"/>
    <mergeCell ref="U5:V5"/>
    <mergeCell ref="W5:X5"/>
    <mergeCell ref="C6:D6"/>
    <mergeCell ref="E6:X6"/>
    <mergeCell ref="C7:C8"/>
    <mergeCell ref="D7:D8"/>
    <mergeCell ref="H7:H8"/>
    <mergeCell ref="I7:K7"/>
    <mergeCell ref="L7:R7"/>
    <mergeCell ref="C1:C4"/>
    <mergeCell ref="E7:E8"/>
    <mergeCell ref="F7:G7"/>
    <mergeCell ref="C36:C42"/>
    <mergeCell ref="C43:D61"/>
    <mergeCell ref="C62:D78"/>
    <mergeCell ref="C9:C35"/>
    <mergeCell ref="E9:E20"/>
    <mergeCell ref="D21:D35"/>
    <mergeCell ref="D36:D42"/>
    <mergeCell ref="E36:E42"/>
    <mergeCell ref="D9:D20"/>
    <mergeCell ref="E27:E35"/>
  </mergeCells>
  <conditionalFormatting sqref="S9:S78">
    <cfRule type="containsText" dxfId="1235" priority="1" stopIfTrue="1" operator="containsText" text="MEJORABLE">
      <formula>NOT(ISERROR(SEARCH("MEJORABLE",S9)))</formula>
    </cfRule>
    <cfRule type="containsText" dxfId="1234" priority="2" stopIfTrue="1" operator="containsText" text="ACEPTABLE CON CONTROL ESPECIFICO">
      <formula>NOT(ISERROR(SEARCH("ACEPTABLE CON CONTROL ESPECIFICO",S9)))</formula>
    </cfRule>
    <cfRule type="containsText" dxfId="1233"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43"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2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4200-000001000000}">
          <x14:formula1>
            <xm:f>'D. NIVEL DE EXPOSICIÓN'!$D$8:$D$15</xm:f>
          </x14:formula1>
          <xm:sqref>M9:M78</xm:sqref>
        </x14:dataValidation>
        <x14:dataValidation type="list" allowBlank="1" showInputMessage="1" showErrorMessage="1" prompt="10 = Muy Alto_x000a_6 = Alto_x000a_2 = Medio_x000a_0 = Bajo" xr:uid="{00000000-0002-0000-4200-000002000000}">
          <x14:formula1>
            <xm:f>'C. NIVEL DE DEFICIENCIA'!$C$8:$C$17</xm:f>
          </x14:formula1>
          <xm:sqref>L9:L78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7"/>
  <dimension ref="C1:X78"/>
  <sheetViews>
    <sheetView view="pageBreakPreview" zoomScale="40" zoomScaleNormal="10" zoomScaleSheetLayoutView="40" workbookViewId="0">
      <selection activeCell="G10" sqref="G10"/>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4753</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36.94999999999999" customHeight="1">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2:D78"/>
    <mergeCell ref="C43:D61"/>
    <mergeCell ref="C36:C42"/>
    <mergeCell ref="C9:C35"/>
    <mergeCell ref="D9:D20"/>
    <mergeCell ref="E9:E20"/>
    <mergeCell ref="D21:D35"/>
    <mergeCell ref="D36:D42"/>
    <mergeCell ref="E36:E42"/>
    <mergeCell ref="E27:E35"/>
    <mergeCell ref="L7:R7"/>
    <mergeCell ref="T7:X7"/>
    <mergeCell ref="D1:V2"/>
    <mergeCell ref="X1:X4"/>
    <mergeCell ref="D3:V4"/>
    <mergeCell ref="U5:V5"/>
    <mergeCell ref="W5:X5"/>
    <mergeCell ref="C6:D6"/>
    <mergeCell ref="E6:X6"/>
    <mergeCell ref="C7:C8"/>
    <mergeCell ref="D7:D8"/>
    <mergeCell ref="E7:E8"/>
    <mergeCell ref="C1:C4"/>
    <mergeCell ref="F7:G7"/>
    <mergeCell ref="H7:H8"/>
    <mergeCell ref="I7:K7"/>
  </mergeCells>
  <conditionalFormatting sqref="S9:S78">
    <cfRule type="containsText" dxfId="1232" priority="1" stopIfTrue="1" operator="containsText" text="MEJORABLE">
      <formula>NOT(ISERROR(SEARCH("MEJORABLE",S9)))</formula>
    </cfRule>
    <cfRule type="containsText" dxfId="1231" priority="2" stopIfTrue="1" operator="containsText" text="ACEPTABLE CON CONTROL ESPECIFICO">
      <formula>NOT(ISERROR(SEARCH("ACEPTABLE CON CONTROL ESPECIFICO",S9)))</formula>
    </cfRule>
    <cfRule type="containsText" dxfId="1230"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3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4300-000001000000}">
          <x14:formula1>
            <xm:f>'D. NIVEL DE EXPOSICIÓN'!$D$8:$D$15</xm:f>
          </x14:formula1>
          <xm:sqref>M9:M78</xm:sqref>
        </x14:dataValidation>
        <x14:dataValidation type="list" allowBlank="1" showInputMessage="1" showErrorMessage="1" prompt="10 = Muy Alto_x000a_6 = Alto_x000a_2 = Medio_x000a_0 = Bajo" xr:uid="{00000000-0002-0000-4300-000002000000}">
          <x14:formula1>
            <xm:f>'C. NIVEL DE DEFICIENCIA'!$C$8:$C$17</xm:f>
          </x14:formula1>
          <xm:sqref>L9:L78</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8"/>
  <dimension ref="C1:X78"/>
  <sheetViews>
    <sheetView view="pageBreakPreview" zoomScale="30" zoomScaleNormal="10" zoomScaleSheetLayoutView="30" workbookViewId="0">
      <selection activeCell="S7" sqref="S7"/>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4755</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D6"/>
    <mergeCell ref="E6:X6"/>
    <mergeCell ref="C1:C4"/>
    <mergeCell ref="D7:D8"/>
    <mergeCell ref="F7:G7"/>
    <mergeCell ref="H7:H8"/>
    <mergeCell ref="I7:K7"/>
    <mergeCell ref="L7:R7"/>
    <mergeCell ref="D1:V2"/>
    <mergeCell ref="X1:X4"/>
    <mergeCell ref="D3:V4"/>
    <mergeCell ref="U5:V5"/>
    <mergeCell ref="W5:X5"/>
    <mergeCell ref="C62:D78"/>
    <mergeCell ref="E7:E8"/>
    <mergeCell ref="T7:X7"/>
    <mergeCell ref="C7:C8"/>
    <mergeCell ref="C9:C35"/>
    <mergeCell ref="D9:D20"/>
    <mergeCell ref="C36:C42"/>
    <mergeCell ref="D36:D42"/>
    <mergeCell ref="E36:E42"/>
    <mergeCell ref="E9:E20"/>
    <mergeCell ref="D21:D35"/>
    <mergeCell ref="C43:D61"/>
    <mergeCell ref="E27:E35"/>
  </mergeCells>
  <conditionalFormatting sqref="S9:S78">
    <cfRule type="containsText" dxfId="1229" priority="1" stopIfTrue="1" operator="containsText" text="MEJORABLE">
      <formula>NOT(ISERROR(SEARCH("MEJORABLE",S9)))</formula>
    </cfRule>
    <cfRule type="containsText" dxfId="1228" priority="2" stopIfTrue="1" operator="containsText" text="ACEPTABLE CON CONTROL ESPECIFICO">
      <formula>NOT(ISERROR(SEARCH("ACEPTABLE CON CONTROL ESPECIFICO",S9)))</formula>
    </cfRule>
    <cfRule type="containsText" dxfId="1227"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4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4400-000001000000}">
          <x14:formula1>
            <xm:f>'D. NIVEL DE EXPOSICIÓN'!$D$8:$D$15</xm:f>
          </x14:formula1>
          <xm:sqref>M9:M78</xm:sqref>
        </x14:dataValidation>
        <x14:dataValidation type="list" allowBlank="1" showInputMessage="1" showErrorMessage="1" prompt="10 = Muy Alto_x000a_6 = Alto_x000a_2 = Medio_x000a_0 = Bajo" xr:uid="{00000000-0002-0000-4400-000002000000}">
          <x14:formula1>
            <xm:f>'C. NIVEL DE DEFICIENCIA'!$C$8:$C$17</xm:f>
          </x14:formula1>
          <xm:sqref>L9:L78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U15"/>
  <sheetViews>
    <sheetView topLeftCell="A4" zoomScale="60" zoomScaleNormal="60" workbookViewId="0">
      <selection activeCell="E12" sqref="E12"/>
    </sheetView>
  </sheetViews>
  <sheetFormatPr baseColWidth="10" defaultColWidth="11.44140625" defaultRowHeight="14.4"/>
  <cols>
    <col min="2" max="2" width="22.44140625" customWidth="1"/>
    <col min="3" max="3" width="28.44140625" customWidth="1"/>
    <col min="4" max="4" width="47.6640625" customWidth="1"/>
    <col min="5" max="5" width="59.109375" customWidth="1"/>
    <col min="6" max="6" width="23.33203125" customWidth="1"/>
    <col min="7" max="7" width="26.6640625" customWidth="1"/>
  </cols>
  <sheetData>
    <row r="1" spans="1:21">
      <c r="A1" s="169"/>
      <c r="B1" s="169"/>
      <c r="C1" s="169"/>
      <c r="D1" s="169"/>
      <c r="E1" s="169"/>
      <c r="F1" s="169"/>
      <c r="G1" s="169"/>
      <c r="H1" s="169"/>
      <c r="I1" s="169"/>
    </row>
    <row r="2" spans="1:21" ht="40.5" customHeight="1">
      <c r="A2" s="1352"/>
      <c r="B2" s="1352"/>
      <c r="C2" s="1376" t="s">
        <v>0</v>
      </c>
      <c r="D2" s="1377"/>
      <c r="E2" s="1377"/>
      <c r="F2" s="1378"/>
      <c r="G2" s="1352"/>
      <c r="H2" s="169"/>
      <c r="I2" s="169"/>
      <c r="J2" s="169"/>
      <c r="K2" s="169"/>
      <c r="L2" s="169"/>
      <c r="M2" s="169"/>
      <c r="N2" s="169"/>
      <c r="O2" s="169"/>
      <c r="P2" s="169"/>
      <c r="Q2" s="169"/>
      <c r="R2" s="169"/>
      <c r="S2" s="169"/>
      <c r="T2" s="169"/>
      <c r="U2" s="169"/>
    </row>
    <row r="3" spans="1:21" ht="15" customHeight="1">
      <c r="A3" s="1352"/>
      <c r="B3" s="1352"/>
      <c r="C3" s="1370" t="s">
        <v>783</v>
      </c>
      <c r="D3" s="1371"/>
      <c r="E3" s="1371"/>
      <c r="F3" s="1372"/>
      <c r="G3" s="1352"/>
      <c r="H3" s="169"/>
      <c r="I3" s="169"/>
      <c r="J3" s="169"/>
      <c r="K3" s="169"/>
      <c r="L3" s="169"/>
      <c r="M3" s="169"/>
      <c r="N3" s="169"/>
      <c r="O3" s="169"/>
      <c r="P3" s="169"/>
      <c r="Q3" s="169"/>
      <c r="R3" s="169"/>
      <c r="S3" s="169"/>
      <c r="T3" s="169"/>
      <c r="U3" s="169"/>
    </row>
    <row r="4" spans="1:21" ht="71.25" customHeight="1">
      <c r="A4" s="1352"/>
      <c r="B4" s="1352"/>
      <c r="C4" s="1373"/>
      <c r="D4" s="1374"/>
      <c r="E4" s="1374"/>
      <c r="F4" s="1375"/>
      <c r="G4" s="1352"/>
      <c r="H4" s="169"/>
      <c r="I4" s="169"/>
      <c r="J4" s="169"/>
      <c r="K4" s="169"/>
      <c r="L4" s="169"/>
      <c r="M4" s="169"/>
      <c r="N4" s="169"/>
      <c r="O4" s="169"/>
      <c r="P4" s="169"/>
      <c r="Q4" s="169"/>
      <c r="R4" s="169"/>
      <c r="S4" s="169"/>
      <c r="T4" s="169"/>
      <c r="U4" s="169"/>
    </row>
    <row r="5" spans="1:21">
      <c r="A5" s="169"/>
      <c r="B5" s="169"/>
      <c r="C5" s="169"/>
      <c r="D5" s="169"/>
      <c r="E5" s="169"/>
      <c r="F5" s="169"/>
      <c r="G5" s="169"/>
      <c r="H5" s="169"/>
      <c r="I5" s="169"/>
      <c r="J5" s="169"/>
      <c r="K5" s="169"/>
      <c r="L5" s="169"/>
      <c r="M5" s="169"/>
      <c r="N5" s="169"/>
      <c r="O5" s="169"/>
      <c r="P5" s="169"/>
      <c r="Q5" s="169"/>
      <c r="R5" s="169"/>
      <c r="S5" s="169"/>
      <c r="T5" s="169"/>
      <c r="U5" s="169"/>
    </row>
    <row r="6" spans="1:21" ht="63" customHeight="1">
      <c r="A6" s="175" t="s">
        <v>766</v>
      </c>
      <c r="B6" s="169"/>
      <c r="C6" s="169"/>
      <c r="D6" s="169"/>
      <c r="E6" s="169"/>
      <c r="F6" s="169"/>
      <c r="G6" s="169"/>
      <c r="H6" s="169"/>
      <c r="I6" s="169"/>
      <c r="J6" s="169"/>
      <c r="K6" s="169"/>
      <c r="L6" s="169"/>
      <c r="M6" s="169"/>
      <c r="N6" s="169"/>
      <c r="O6" s="169"/>
      <c r="P6" s="169"/>
      <c r="Q6" s="169"/>
      <c r="R6" s="169"/>
      <c r="S6" s="169"/>
      <c r="T6" s="169"/>
      <c r="U6" s="169"/>
    </row>
    <row r="7" spans="1:21" ht="63" customHeight="1" thickBot="1">
      <c r="A7" s="232" t="s">
        <v>782</v>
      </c>
      <c r="C7" s="233"/>
      <c r="D7" s="169"/>
      <c r="E7" s="169"/>
      <c r="F7" s="169"/>
      <c r="G7" s="169"/>
      <c r="H7" s="169"/>
      <c r="I7" s="169"/>
      <c r="J7" s="169"/>
      <c r="K7" s="169"/>
      <c r="L7" s="169"/>
      <c r="M7" s="169"/>
      <c r="N7" s="169"/>
      <c r="O7" s="169"/>
      <c r="P7" s="169"/>
      <c r="Q7" s="169"/>
      <c r="R7" s="169"/>
      <c r="S7" s="169"/>
      <c r="T7" s="169"/>
      <c r="U7" s="169"/>
    </row>
    <row r="8" spans="1:21" ht="63" customHeight="1">
      <c r="A8" s="169"/>
      <c r="B8" s="1358" t="s">
        <v>768</v>
      </c>
      <c r="C8" s="1359"/>
      <c r="D8" s="1364" t="s">
        <v>769</v>
      </c>
      <c r="E8" s="1365"/>
      <c r="F8" s="1365"/>
      <c r="G8" s="1366"/>
      <c r="H8" s="169"/>
      <c r="I8" s="169"/>
      <c r="J8" s="169"/>
      <c r="K8" s="169"/>
      <c r="L8" s="169"/>
      <c r="M8" s="169"/>
      <c r="N8" s="169"/>
      <c r="O8" s="169"/>
      <c r="P8" s="169"/>
      <c r="Q8" s="169"/>
      <c r="R8" s="169"/>
      <c r="S8" s="169"/>
      <c r="T8" s="169"/>
      <c r="U8" s="169"/>
    </row>
    <row r="9" spans="1:21" ht="63" customHeight="1" thickBot="1">
      <c r="A9" s="169"/>
      <c r="B9" s="1360"/>
      <c r="C9" s="1361"/>
      <c r="D9" s="1367"/>
      <c r="E9" s="1368"/>
      <c r="F9" s="1368"/>
      <c r="G9" s="1369"/>
      <c r="H9" s="169"/>
      <c r="I9" s="169"/>
      <c r="J9" s="169"/>
      <c r="K9" s="169"/>
      <c r="L9" s="169"/>
      <c r="M9" s="169"/>
      <c r="N9" s="169"/>
      <c r="O9" s="169"/>
      <c r="P9" s="169"/>
      <c r="Q9" s="169"/>
      <c r="R9" s="169"/>
      <c r="S9" s="169"/>
      <c r="T9" s="169"/>
      <c r="U9" s="169"/>
    </row>
    <row r="10" spans="1:21" ht="63" customHeight="1" thickBot="1">
      <c r="A10" s="169"/>
      <c r="B10" s="1362"/>
      <c r="C10" s="1363"/>
      <c r="D10" s="170">
        <v>4</v>
      </c>
      <c r="E10" s="170">
        <v>3</v>
      </c>
      <c r="F10" s="170">
        <v>2</v>
      </c>
      <c r="G10" s="170">
        <v>1</v>
      </c>
      <c r="H10" s="169"/>
      <c r="I10" s="169"/>
      <c r="J10" s="169"/>
      <c r="K10" s="169"/>
      <c r="L10" s="169"/>
      <c r="M10" s="169"/>
      <c r="N10" s="169"/>
      <c r="O10" s="169"/>
      <c r="P10" s="169"/>
      <c r="Q10" s="169"/>
      <c r="R10" s="169"/>
      <c r="S10" s="169"/>
      <c r="T10" s="169"/>
      <c r="U10" s="169"/>
    </row>
    <row r="11" spans="1:21" ht="63" customHeight="1" thickBot="1">
      <c r="A11" s="169"/>
      <c r="B11" s="1355" t="s">
        <v>770</v>
      </c>
      <c r="C11" s="174">
        <v>10</v>
      </c>
      <c r="D11" s="171" t="s">
        <v>771</v>
      </c>
      <c r="E11" s="171" t="s">
        <v>772</v>
      </c>
      <c r="F11" s="171" t="s">
        <v>773</v>
      </c>
      <c r="G11" s="171" t="s">
        <v>774</v>
      </c>
      <c r="H11" s="169"/>
      <c r="I11" s="169"/>
      <c r="J11" s="169"/>
      <c r="K11" s="169"/>
      <c r="L11" s="169"/>
      <c r="M11" s="169"/>
      <c r="N11" s="169"/>
      <c r="O11" s="169"/>
      <c r="P11" s="169"/>
      <c r="Q11" s="169"/>
      <c r="R11" s="169"/>
      <c r="S11" s="169"/>
      <c r="T11" s="169"/>
      <c r="U11" s="169"/>
    </row>
    <row r="12" spans="1:21" ht="63" customHeight="1" thickBot="1">
      <c r="A12" s="169"/>
      <c r="B12" s="1356"/>
      <c r="C12" s="174">
        <v>6</v>
      </c>
      <c r="D12" s="171" t="s">
        <v>775</v>
      </c>
      <c r="E12" s="171" t="s">
        <v>776</v>
      </c>
      <c r="F12" s="171" t="s">
        <v>777</v>
      </c>
      <c r="G12" s="172" t="s">
        <v>778</v>
      </c>
      <c r="H12" s="169"/>
      <c r="I12" s="169"/>
      <c r="J12" s="169"/>
      <c r="K12" s="169"/>
      <c r="L12" s="169"/>
      <c r="M12" s="169"/>
      <c r="N12" s="169"/>
      <c r="O12" s="169"/>
      <c r="P12" s="169"/>
      <c r="Q12" s="169"/>
      <c r="R12" s="169"/>
      <c r="S12" s="169"/>
      <c r="T12" s="169"/>
      <c r="U12" s="169"/>
    </row>
    <row r="13" spans="1:21" ht="63" customHeight="1" thickBot="1">
      <c r="A13" s="169"/>
      <c r="B13" s="1357"/>
      <c r="C13" s="174">
        <v>2</v>
      </c>
      <c r="D13" s="172" t="s">
        <v>779</v>
      </c>
      <c r="E13" s="172" t="s">
        <v>778</v>
      </c>
      <c r="F13" s="173" t="s">
        <v>780</v>
      </c>
      <c r="G13" s="173" t="s">
        <v>781</v>
      </c>
      <c r="H13" s="169"/>
      <c r="I13" s="169"/>
      <c r="J13" s="169"/>
      <c r="K13" s="169"/>
      <c r="L13" s="169"/>
      <c r="M13" s="169"/>
      <c r="N13" s="169"/>
      <c r="O13" s="169"/>
      <c r="P13" s="169"/>
      <c r="Q13" s="169"/>
      <c r="R13" s="169"/>
      <c r="S13" s="169"/>
      <c r="T13" s="169"/>
      <c r="U13" s="169"/>
    </row>
    <row r="14" spans="1:21" ht="63" customHeight="1">
      <c r="A14" s="169"/>
      <c r="B14" s="169"/>
      <c r="C14" s="169"/>
      <c r="D14" s="169"/>
      <c r="E14" s="169"/>
      <c r="F14" s="234" t="s">
        <v>767</v>
      </c>
      <c r="G14" s="169"/>
      <c r="H14" s="169"/>
      <c r="I14" s="169"/>
      <c r="J14" s="169"/>
      <c r="K14" s="169"/>
      <c r="L14" s="169"/>
      <c r="M14" s="169"/>
      <c r="N14" s="169"/>
      <c r="O14" s="169"/>
      <c r="P14" s="169"/>
      <c r="Q14" s="169"/>
      <c r="R14" s="169"/>
      <c r="S14" s="169"/>
      <c r="T14" s="169"/>
      <c r="U14" s="169"/>
    </row>
    <row r="15" spans="1:21" ht="63" customHeight="1"/>
  </sheetData>
  <mergeCells count="7">
    <mergeCell ref="G2:G4"/>
    <mergeCell ref="B11:B13"/>
    <mergeCell ref="B8:C10"/>
    <mergeCell ref="D8:G9"/>
    <mergeCell ref="A2:B4"/>
    <mergeCell ref="C3:F4"/>
    <mergeCell ref="C2:F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20"/>
  <dimension ref="C1:X72"/>
  <sheetViews>
    <sheetView view="pageBreakPreview" zoomScale="30" zoomScaleNormal="10" zoomScaleSheetLayoutView="30" workbookViewId="0">
      <selection activeCell="G9" sqref="G9:G72"/>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4341</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C30:C36"/>
    <mergeCell ref="D30:D36"/>
    <mergeCell ref="E30:E36"/>
    <mergeCell ref="C56:D72"/>
    <mergeCell ref="C37:D55"/>
    <mergeCell ref="C9:C29"/>
    <mergeCell ref="D9:D18"/>
    <mergeCell ref="E9:E18"/>
    <mergeCell ref="D19:D29"/>
    <mergeCell ref="E24:E29"/>
    <mergeCell ref="C6:D6"/>
    <mergeCell ref="E6:X6"/>
    <mergeCell ref="C7:C8"/>
    <mergeCell ref="D7:D8"/>
    <mergeCell ref="E7:E8"/>
    <mergeCell ref="F7:G7"/>
    <mergeCell ref="H7:H8"/>
    <mergeCell ref="I7:K7"/>
    <mergeCell ref="L7:R7"/>
    <mergeCell ref="T7:X7"/>
    <mergeCell ref="C1:C4"/>
    <mergeCell ref="D1:V2"/>
    <mergeCell ref="X1:X4"/>
    <mergeCell ref="D3:V4"/>
    <mergeCell ref="U5:V5"/>
    <mergeCell ref="W5:X5"/>
  </mergeCells>
  <conditionalFormatting sqref="S46 S10:S11 S20:S21">
    <cfRule type="containsText" dxfId="1226" priority="28" stopIfTrue="1" operator="containsText" text="MEJORABLE">
      <formula>NOT(ISERROR(SEARCH("MEJORABLE",S10)))</formula>
    </cfRule>
    <cfRule type="containsText" dxfId="1225" priority="29" stopIfTrue="1" operator="containsText" text="ACEPTABLE CON CONTROL ESPECIFICO">
      <formula>NOT(ISERROR(SEARCH("ACEPTABLE CON CONTROL ESPECIFICO",S10)))</formula>
    </cfRule>
    <cfRule type="containsText" dxfId="1224" priority="30" stopIfTrue="1" operator="containsText" text="NO ACEPTABLE">
      <formula>NOT(ISERROR(SEARCH("NO ACEPTABLE",S10)))</formula>
    </cfRule>
  </conditionalFormatting>
  <conditionalFormatting sqref="S47">
    <cfRule type="containsText" dxfId="1223" priority="25" stopIfTrue="1" operator="containsText" text="MEJORABLE">
      <formula>NOT(ISERROR(SEARCH("MEJORABLE",S47)))</formula>
    </cfRule>
    <cfRule type="containsText" dxfId="1222" priority="26" stopIfTrue="1" operator="containsText" text="ACEPTABLE CON CONTROL ESPECIFICO">
      <formula>NOT(ISERROR(SEARCH("ACEPTABLE CON CONTROL ESPECIFICO",S47)))</formula>
    </cfRule>
    <cfRule type="containsText" dxfId="1221" priority="27" stopIfTrue="1" operator="containsText" text="NO ACEPTABLE">
      <formula>NOT(ISERROR(SEARCH("NO ACEPTABLE",S47)))</formula>
    </cfRule>
  </conditionalFormatting>
  <conditionalFormatting sqref="S30:S31 S33 S36">
    <cfRule type="containsText" dxfId="1220" priority="19" stopIfTrue="1" operator="containsText" text="MEJORABLE">
      <formula>NOT(ISERROR(SEARCH("MEJORABLE",S30)))</formula>
    </cfRule>
    <cfRule type="containsText" dxfId="1219" priority="20" stopIfTrue="1" operator="containsText" text="ACEPTABLE CON CONTROL ESPECIFICO">
      <formula>NOT(ISERROR(SEARCH("ACEPTABLE CON CONTROL ESPECIFICO",S30)))</formula>
    </cfRule>
    <cfRule type="containsText" dxfId="1218" priority="21" stopIfTrue="1" operator="containsText" text="NO ACEPTABLE">
      <formula>NOT(ISERROR(SEARCH("NO ACEPTABLE",S30)))</formula>
    </cfRule>
  </conditionalFormatting>
  <conditionalFormatting sqref="S32">
    <cfRule type="containsText" dxfId="1217" priority="16" stopIfTrue="1" operator="containsText" text="MEJORABLE">
      <formula>NOT(ISERROR(SEARCH("MEJORABLE",S32)))</formula>
    </cfRule>
    <cfRule type="containsText" dxfId="1216" priority="17" stopIfTrue="1" operator="containsText" text="ACEPTABLE CON CONTROL ESPECIFICO">
      <formula>NOT(ISERROR(SEARCH("ACEPTABLE CON CONTROL ESPECIFICO",S32)))</formula>
    </cfRule>
    <cfRule type="containsText" dxfId="1215" priority="18" stopIfTrue="1" operator="containsText" text="NO ACEPTABLE">
      <formula>NOT(ISERROR(SEARCH("NO ACEPTABLE",S32)))</formula>
    </cfRule>
  </conditionalFormatting>
  <conditionalFormatting sqref="S35">
    <cfRule type="containsText" dxfId="1214" priority="10" stopIfTrue="1" operator="containsText" text="MEJORABLE">
      <formula>NOT(ISERROR(SEARCH("MEJORABLE",S35)))</formula>
    </cfRule>
    <cfRule type="containsText" dxfId="1213" priority="11" stopIfTrue="1" operator="containsText" text="ACEPTABLE CON CONTROL ESPECIFICO">
      <formula>NOT(ISERROR(SEARCH("ACEPTABLE CON CONTROL ESPECIFICO",S35)))</formula>
    </cfRule>
    <cfRule type="containsText" dxfId="1212" priority="12" stopIfTrue="1" operator="containsText" text="NO ACEPTABLE">
      <formula>NOT(ISERROR(SEARCH("NO ACEPTABLE",S35)))</formula>
    </cfRule>
  </conditionalFormatting>
  <conditionalFormatting sqref="S14">
    <cfRule type="containsText" dxfId="1211" priority="67" stopIfTrue="1" operator="containsText" text="MEJORABLE">
      <formula>NOT(ISERROR(SEARCH("MEJORABLE",S14)))</formula>
    </cfRule>
    <cfRule type="containsText" dxfId="1210" priority="68" stopIfTrue="1" operator="containsText" text="ACEPTABLE CON CONTROL ESPECIFICO">
      <formula>NOT(ISERROR(SEARCH("ACEPTABLE CON CONTROL ESPECIFICO",S14)))</formula>
    </cfRule>
    <cfRule type="containsText" dxfId="1209" priority="69" stopIfTrue="1" operator="containsText" text="NO ACEPTABLE">
      <formula>NOT(ISERROR(SEARCH("NO ACEPTABLE",S14)))</formula>
    </cfRule>
  </conditionalFormatting>
  <conditionalFormatting sqref="S12">
    <cfRule type="containsText" dxfId="1208" priority="55" stopIfTrue="1" operator="containsText" text="MEJORABLE">
      <formula>NOT(ISERROR(SEARCH("MEJORABLE",S12)))</formula>
    </cfRule>
    <cfRule type="containsText" dxfId="1207" priority="56" stopIfTrue="1" operator="containsText" text="ACEPTABLE CON CONTROL ESPECIFICO">
      <formula>NOT(ISERROR(SEARCH("ACEPTABLE CON CONTROL ESPECIFICO",S12)))</formula>
    </cfRule>
    <cfRule type="containsText" dxfId="1206" priority="57" stopIfTrue="1" operator="containsText" text="NO ACEPTABLE">
      <formula>NOT(ISERROR(SEARCH("NO ACEPTABLE",S12)))</formula>
    </cfRule>
  </conditionalFormatting>
  <conditionalFormatting sqref="S15:S16 S18">
    <cfRule type="containsText" dxfId="1205" priority="52" stopIfTrue="1" operator="containsText" text="MEJORABLE">
      <formula>NOT(ISERROR(SEARCH("MEJORABLE",S15)))</formula>
    </cfRule>
    <cfRule type="containsText" dxfId="1204" priority="53" stopIfTrue="1" operator="containsText" text="ACEPTABLE CON CONTROL ESPECIFICO">
      <formula>NOT(ISERROR(SEARCH("ACEPTABLE CON CONTROL ESPECIFICO",S15)))</formula>
    </cfRule>
    <cfRule type="containsText" dxfId="1203" priority="54" stopIfTrue="1" operator="containsText" text="NO ACEPTABLE">
      <formula>NOT(ISERROR(SEARCH("NO ACEPTABLE",S15)))</formula>
    </cfRule>
  </conditionalFormatting>
  <conditionalFormatting sqref="S19">
    <cfRule type="containsText" dxfId="1202" priority="49" stopIfTrue="1" operator="containsText" text="MEJORABLE">
      <formula>NOT(ISERROR(SEARCH("MEJORABLE",S19)))</formula>
    </cfRule>
    <cfRule type="containsText" dxfId="1201" priority="50" stopIfTrue="1" operator="containsText" text="ACEPTABLE CON CONTROL ESPECIFICO">
      <formula>NOT(ISERROR(SEARCH("ACEPTABLE CON CONTROL ESPECIFICO",S19)))</formula>
    </cfRule>
    <cfRule type="containsText" dxfId="1200" priority="51" stopIfTrue="1" operator="containsText" text="NO ACEPTABLE">
      <formula>NOT(ISERROR(SEARCH("NO ACEPTABLE",S19)))</formula>
    </cfRule>
  </conditionalFormatting>
  <conditionalFormatting sqref="S22:S23">
    <cfRule type="containsText" dxfId="1199" priority="46" stopIfTrue="1" operator="containsText" text="MEJORABLE">
      <formula>NOT(ISERROR(SEARCH("MEJORABLE",S22)))</formula>
    </cfRule>
    <cfRule type="containsText" dxfId="1198" priority="47" stopIfTrue="1" operator="containsText" text="ACEPTABLE CON CONTROL ESPECIFICO">
      <formula>NOT(ISERROR(SEARCH("ACEPTABLE CON CONTROL ESPECIFICO",S22)))</formula>
    </cfRule>
    <cfRule type="containsText" dxfId="1197" priority="48" stopIfTrue="1" operator="containsText" text="NO ACEPTABLE">
      <formula>NOT(ISERROR(SEARCH("NO ACEPTABLE",S22)))</formula>
    </cfRule>
  </conditionalFormatting>
  <conditionalFormatting sqref="S24:S26">
    <cfRule type="containsText" dxfId="1196" priority="43" stopIfTrue="1" operator="containsText" text="MEJORABLE">
      <formula>NOT(ISERROR(SEARCH("MEJORABLE",S24)))</formula>
    </cfRule>
    <cfRule type="containsText" dxfId="1195" priority="44" stopIfTrue="1" operator="containsText" text="ACEPTABLE CON CONTROL ESPECIFICO">
      <formula>NOT(ISERROR(SEARCH("ACEPTABLE CON CONTROL ESPECIFICO",S24)))</formula>
    </cfRule>
    <cfRule type="containsText" dxfId="1194" priority="45" stopIfTrue="1" operator="containsText" text="NO ACEPTABLE">
      <formula>NOT(ISERROR(SEARCH("NO ACEPTABLE",S24)))</formula>
    </cfRule>
  </conditionalFormatting>
  <conditionalFormatting sqref="S27:S29">
    <cfRule type="containsText" dxfId="1193" priority="40" stopIfTrue="1" operator="containsText" text="MEJORABLE">
      <formula>NOT(ISERROR(SEARCH("MEJORABLE",S27)))</formula>
    </cfRule>
    <cfRule type="containsText" dxfId="1192" priority="41" stopIfTrue="1" operator="containsText" text="ACEPTABLE CON CONTROL ESPECIFICO">
      <formula>NOT(ISERROR(SEARCH("ACEPTABLE CON CONTROL ESPECIFICO",S27)))</formula>
    </cfRule>
    <cfRule type="containsText" dxfId="1191" priority="42" stopIfTrue="1" operator="containsText" text="NO ACEPTABLE">
      <formula>NOT(ISERROR(SEARCH("NO ACEPTABLE",S27)))</formula>
    </cfRule>
  </conditionalFormatting>
  <conditionalFormatting sqref="S44:S45">
    <cfRule type="containsText" dxfId="1190" priority="31" stopIfTrue="1" operator="containsText" text="MEJORABLE">
      <formula>NOT(ISERROR(SEARCH("MEJORABLE",S44)))</formula>
    </cfRule>
    <cfRule type="containsText" dxfId="1189" priority="32" stopIfTrue="1" operator="containsText" text="ACEPTABLE CON CONTROL ESPECIFICO">
      <formula>NOT(ISERROR(SEARCH("ACEPTABLE CON CONTROL ESPECIFICO",S44)))</formula>
    </cfRule>
    <cfRule type="containsText" dxfId="1188" priority="33" stopIfTrue="1" operator="containsText" text="NO ACEPTABLE">
      <formula>NOT(ISERROR(SEARCH("NO ACEPTABLE",S44)))</formula>
    </cfRule>
  </conditionalFormatting>
  <conditionalFormatting sqref="S48">
    <cfRule type="containsText" dxfId="1187" priority="22" stopIfTrue="1" operator="containsText" text="MEJORABLE">
      <formula>NOT(ISERROR(SEARCH("MEJORABLE",S48)))</formula>
    </cfRule>
    <cfRule type="containsText" dxfId="1186" priority="23" stopIfTrue="1" operator="containsText" text="ACEPTABLE CON CONTROL ESPECIFICO">
      <formula>NOT(ISERROR(SEARCH("ACEPTABLE CON CONTROL ESPECIFICO",S48)))</formula>
    </cfRule>
    <cfRule type="containsText" dxfId="1185" priority="24" stopIfTrue="1" operator="containsText" text="NO ACEPTABLE">
      <formula>NOT(ISERROR(SEARCH("NO ACEPTABLE",S48)))</formula>
    </cfRule>
  </conditionalFormatting>
  <conditionalFormatting sqref="S37:S43">
    <cfRule type="containsText" dxfId="1184" priority="37" stopIfTrue="1" operator="containsText" text="MEJORABLE">
      <formula>NOT(ISERROR(SEARCH("MEJORABLE",S37)))</formula>
    </cfRule>
    <cfRule type="containsText" dxfId="1183" priority="38" stopIfTrue="1" operator="containsText" text="ACEPTABLE CON CONTROL ESPECIFICO">
      <formula>NOT(ISERROR(SEARCH("ACEPTABLE CON CONTROL ESPECIFICO",S37)))</formula>
    </cfRule>
    <cfRule type="containsText" dxfId="1182" priority="39" stopIfTrue="1" operator="containsText" text="NO ACEPTABLE">
      <formula>NOT(ISERROR(SEARCH("NO ACEPTABLE",S37)))</formula>
    </cfRule>
  </conditionalFormatting>
  <conditionalFormatting sqref="S49:S72">
    <cfRule type="containsText" dxfId="1181" priority="34" stopIfTrue="1" operator="containsText" text="MEJORABLE">
      <formula>NOT(ISERROR(SEARCH("MEJORABLE",S49)))</formula>
    </cfRule>
    <cfRule type="containsText" dxfId="1180" priority="35" stopIfTrue="1" operator="containsText" text="ACEPTABLE CON CONTROL ESPECIFICO">
      <formula>NOT(ISERROR(SEARCH("ACEPTABLE CON CONTROL ESPECIFICO",S49)))</formula>
    </cfRule>
    <cfRule type="containsText" dxfId="1179" priority="36" stopIfTrue="1" operator="containsText" text="NO ACEPTABLE">
      <formula>NOT(ISERROR(SEARCH("NO ACEPTABLE",S49)))</formula>
    </cfRule>
  </conditionalFormatting>
  <conditionalFormatting sqref="S34">
    <cfRule type="containsText" dxfId="1178" priority="13" stopIfTrue="1" operator="containsText" text="MEJORABLE">
      <formula>NOT(ISERROR(SEARCH("MEJORABLE",S34)))</formula>
    </cfRule>
    <cfRule type="containsText" dxfId="1177" priority="14" stopIfTrue="1" operator="containsText" text="ACEPTABLE CON CONTROL ESPECIFICO">
      <formula>NOT(ISERROR(SEARCH("ACEPTABLE CON CONTROL ESPECIFICO",S34)))</formula>
    </cfRule>
    <cfRule type="containsText" dxfId="1176" priority="15" stopIfTrue="1" operator="containsText" text="NO ACEPTABLE">
      <formula>NOT(ISERROR(SEARCH("NO ACEPTABLE",S34)))</formula>
    </cfRule>
  </conditionalFormatting>
  <conditionalFormatting sqref="S17">
    <cfRule type="containsText" dxfId="1175" priority="7" stopIfTrue="1" operator="containsText" text="MEJORABLE">
      <formula>NOT(ISERROR(SEARCH("MEJORABLE",S17)))</formula>
    </cfRule>
    <cfRule type="containsText" dxfId="1174" priority="8" stopIfTrue="1" operator="containsText" text="ACEPTABLE CON CONTROL ESPECIFICO">
      <formula>NOT(ISERROR(SEARCH("ACEPTABLE CON CONTROL ESPECIFICO",S17)))</formula>
    </cfRule>
    <cfRule type="containsText" dxfId="1173" priority="9" stopIfTrue="1" operator="containsText" text="NO ACEPTABLE">
      <formula>NOT(ISERROR(SEARCH("NO ACEPTABLE",S17)))</formula>
    </cfRule>
  </conditionalFormatting>
  <conditionalFormatting sqref="S13">
    <cfRule type="containsText" dxfId="1172" priority="4" stopIfTrue="1" operator="containsText" text="MEJORABLE">
      <formula>NOT(ISERROR(SEARCH("MEJORABLE",S13)))</formula>
    </cfRule>
    <cfRule type="containsText" dxfId="1171" priority="5" stopIfTrue="1" operator="containsText" text="ACEPTABLE CON CONTROL ESPECIFICO">
      <formula>NOT(ISERROR(SEARCH("ACEPTABLE CON CONTROL ESPECIFICO",S13)))</formula>
    </cfRule>
    <cfRule type="containsText" dxfId="1170" priority="6" stopIfTrue="1" operator="containsText" text="NO ACEPTABLE">
      <formula>NOT(ISERROR(SEARCH("NO ACEPTABLE",S13)))</formula>
    </cfRule>
  </conditionalFormatting>
  <conditionalFormatting sqref="S9">
    <cfRule type="containsText" dxfId="1169" priority="1" stopIfTrue="1" operator="containsText" text="MEJORABLE">
      <formula>NOT(ISERROR(SEARCH("MEJORABLE",S9)))</formula>
    </cfRule>
    <cfRule type="containsText" dxfId="1168" priority="2" stopIfTrue="1" operator="containsText" text="ACEPTABLE CON CONTROL ESPECIFICO">
      <formula>NOT(ISERROR(SEARCH("ACEPTABLE CON CONTROL ESPECIFICO",S9)))</formula>
    </cfRule>
    <cfRule type="containsText" dxfId="1167" priority="3" stopIfTrue="1" operator="containsText" text="NO ACEPTABLE">
      <formula>NOT(ISERROR(SEARCH("NO ACEPTABLE",S9)))</formula>
    </cfRule>
  </conditionalFormatting>
  <pageMargins left="0.7" right="0.7" top="0.75" bottom="0.75" header="0.3" footer="0.3"/>
  <pageSetup paperSize="9" scale="1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5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5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500-000002000000}">
          <x14:formula1>
            <xm:f>'G. NIVEL DE CONSECUENCIA'!$D$10:$D$13</xm:f>
          </x14:formula1>
          <xm:sqref>P9:P72</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21"/>
  <dimension ref="C1:X73"/>
  <sheetViews>
    <sheetView view="pageBreakPreview" zoomScale="30" zoomScaleNormal="10" zoomScaleSheetLayoutView="30" workbookViewId="0">
      <selection activeCell="I9" sqref="I9"/>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4715</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208.2" customHeight="1">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row r="73" spans="3:24" ht="28.2">
      <c r="C73" s="254"/>
      <c r="D73" s="255"/>
      <c r="E73" s="519"/>
      <c r="F73" s="522"/>
      <c r="G73" s="522"/>
      <c r="H73" s="520"/>
      <c r="I73" s="521"/>
      <c r="J73" s="521"/>
      <c r="K73" s="521"/>
      <c r="L73" s="259"/>
      <c r="M73" s="259"/>
      <c r="N73" s="259"/>
      <c r="O73" s="260"/>
      <c r="P73" s="259"/>
      <c r="Q73" s="259"/>
      <c r="R73" s="261"/>
      <c r="S73" s="253"/>
      <c r="T73" s="224"/>
      <c r="U73" s="224"/>
      <c r="V73" s="224"/>
      <c r="W73" s="225"/>
      <c r="X73" s="262"/>
    </row>
  </sheetData>
  <mergeCells count="26">
    <mergeCell ref="C30:C36"/>
    <mergeCell ref="D30:D36"/>
    <mergeCell ref="E30:E36"/>
    <mergeCell ref="C37:D55"/>
    <mergeCell ref="C56:D72"/>
    <mergeCell ref="C9:C29"/>
    <mergeCell ref="D9:D18"/>
    <mergeCell ref="E9:E18"/>
    <mergeCell ref="D19:D29"/>
    <mergeCell ref="E24:E29"/>
    <mergeCell ref="C6:D6"/>
    <mergeCell ref="E6:X6"/>
    <mergeCell ref="C7:C8"/>
    <mergeCell ref="D7:D8"/>
    <mergeCell ref="E7:E8"/>
    <mergeCell ref="F7:G7"/>
    <mergeCell ref="H7:H8"/>
    <mergeCell ref="I7:K7"/>
    <mergeCell ref="L7:R7"/>
    <mergeCell ref="T7:X7"/>
    <mergeCell ref="D3:V4"/>
    <mergeCell ref="C1:C4"/>
    <mergeCell ref="D1:V2"/>
    <mergeCell ref="X1:X4"/>
    <mergeCell ref="U5:V5"/>
    <mergeCell ref="W5:X5"/>
  </mergeCells>
  <conditionalFormatting sqref="S46 S10:S11 S20:S21">
    <cfRule type="containsText" dxfId="1166" priority="28" stopIfTrue="1" operator="containsText" text="MEJORABLE">
      <formula>NOT(ISERROR(SEARCH("MEJORABLE",S10)))</formula>
    </cfRule>
    <cfRule type="containsText" dxfId="1165" priority="29" stopIfTrue="1" operator="containsText" text="ACEPTABLE CON CONTROL ESPECIFICO">
      <formula>NOT(ISERROR(SEARCH("ACEPTABLE CON CONTROL ESPECIFICO",S10)))</formula>
    </cfRule>
    <cfRule type="containsText" dxfId="1164" priority="30" stopIfTrue="1" operator="containsText" text="NO ACEPTABLE">
      <formula>NOT(ISERROR(SEARCH("NO ACEPTABLE",S10)))</formula>
    </cfRule>
  </conditionalFormatting>
  <conditionalFormatting sqref="S47">
    <cfRule type="containsText" dxfId="1163" priority="25" stopIfTrue="1" operator="containsText" text="MEJORABLE">
      <formula>NOT(ISERROR(SEARCH("MEJORABLE",S47)))</formula>
    </cfRule>
    <cfRule type="containsText" dxfId="1162" priority="26" stopIfTrue="1" operator="containsText" text="ACEPTABLE CON CONTROL ESPECIFICO">
      <formula>NOT(ISERROR(SEARCH("ACEPTABLE CON CONTROL ESPECIFICO",S47)))</formula>
    </cfRule>
    <cfRule type="containsText" dxfId="1161" priority="27" stopIfTrue="1" operator="containsText" text="NO ACEPTABLE">
      <formula>NOT(ISERROR(SEARCH("NO ACEPTABLE",S47)))</formula>
    </cfRule>
  </conditionalFormatting>
  <conditionalFormatting sqref="S30:S31 S33 S36">
    <cfRule type="containsText" dxfId="1160" priority="19" stopIfTrue="1" operator="containsText" text="MEJORABLE">
      <formula>NOT(ISERROR(SEARCH("MEJORABLE",S30)))</formula>
    </cfRule>
    <cfRule type="containsText" dxfId="1159" priority="20" stopIfTrue="1" operator="containsText" text="ACEPTABLE CON CONTROL ESPECIFICO">
      <formula>NOT(ISERROR(SEARCH("ACEPTABLE CON CONTROL ESPECIFICO",S30)))</formula>
    </cfRule>
    <cfRule type="containsText" dxfId="1158" priority="21" stopIfTrue="1" operator="containsText" text="NO ACEPTABLE">
      <formula>NOT(ISERROR(SEARCH("NO ACEPTABLE",S30)))</formula>
    </cfRule>
  </conditionalFormatting>
  <conditionalFormatting sqref="S32">
    <cfRule type="containsText" dxfId="1157" priority="16" stopIfTrue="1" operator="containsText" text="MEJORABLE">
      <formula>NOT(ISERROR(SEARCH("MEJORABLE",S32)))</formula>
    </cfRule>
    <cfRule type="containsText" dxfId="1156" priority="17" stopIfTrue="1" operator="containsText" text="ACEPTABLE CON CONTROL ESPECIFICO">
      <formula>NOT(ISERROR(SEARCH("ACEPTABLE CON CONTROL ESPECIFICO",S32)))</formula>
    </cfRule>
    <cfRule type="containsText" dxfId="1155" priority="18" stopIfTrue="1" operator="containsText" text="NO ACEPTABLE">
      <formula>NOT(ISERROR(SEARCH("NO ACEPTABLE",S32)))</formula>
    </cfRule>
  </conditionalFormatting>
  <conditionalFormatting sqref="S35">
    <cfRule type="containsText" dxfId="1154" priority="10" stopIfTrue="1" operator="containsText" text="MEJORABLE">
      <formula>NOT(ISERROR(SEARCH("MEJORABLE",S35)))</formula>
    </cfRule>
    <cfRule type="containsText" dxfId="1153" priority="11" stopIfTrue="1" operator="containsText" text="ACEPTABLE CON CONTROL ESPECIFICO">
      <formula>NOT(ISERROR(SEARCH("ACEPTABLE CON CONTROL ESPECIFICO",S35)))</formula>
    </cfRule>
    <cfRule type="containsText" dxfId="1152" priority="12" stopIfTrue="1" operator="containsText" text="NO ACEPTABLE">
      <formula>NOT(ISERROR(SEARCH("NO ACEPTABLE",S35)))</formula>
    </cfRule>
  </conditionalFormatting>
  <conditionalFormatting sqref="S14">
    <cfRule type="containsText" dxfId="1151" priority="58" stopIfTrue="1" operator="containsText" text="MEJORABLE">
      <formula>NOT(ISERROR(SEARCH("MEJORABLE",S14)))</formula>
    </cfRule>
    <cfRule type="containsText" dxfId="1150" priority="59" stopIfTrue="1" operator="containsText" text="ACEPTABLE CON CONTROL ESPECIFICO">
      <formula>NOT(ISERROR(SEARCH("ACEPTABLE CON CONTROL ESPECIFICO",S14)))</formula>
    </cfRule>
    <cfRule type="containsText" dxfId="1149" priority="60" stopIfTrue="1" operator="containsText" text="NO ACEPTABLE">
      <formula>NOT(ISERROR(SEARCH("NO ACEPTABLE",S14)))</formula>
    </cfRule>
  </conditionalFormatting>
  <conditionalFormatting sqref="S12">
    <cfRule type="containsText" dxfId="1148" priority="55" stopIfTrue="1" operator="containsText" text="MEJORABLE">
      <formula>NOT(ISERROR(SEARCH("MEJORABLE",S12)))</formula>
    </cfRule>
    <cfRule type="containsText" dxfId="1147" priority="56" stopIfTrue="1" operator="containsText" text="ACEPTABLE CON CONTROL ESPECIFICO">
      <formula>NOT(ISERROR(SEARCH("ACEPTABLE CON CONTROL ESPECIFICO",S12)))</formula>
    </cfRule>
    <cfRule type="containsText" dxfId="1146" priority="57" stopIfTrue="1" operator="containsText" text="NO ACEPTABLE">
      <formula>NOT(ISERROR(SEARCH("NO ACEPTABLE",S12)))</formula>
    </cfRule>
  </conditionalFormatting>
  <conditionalFormatting sqref="S15:S16 S18">
    <cfRule type="containsText" dxfId="1145" priority="52" stopIfTrue="1" operator="containsText" text="MEJORABLE">
      <formula>NOT(ISERROR(SEARCH("MEJORABLE",S15)))</formula>
    </cfRule>
    <cfRule type="containsText" dxfId="1144" priority="53" stopIfTrue="1" operator="containsText" text="ACEPTABLE CON CONTROL ESPECIFICO">
      <formula>NOT(ISERROR(SEARCH("ACEPTABLE CON CONTROL ESPECIFICO",S15)))</formula>
    </cfRule>
    <cfRule type="containsText" dxfId="1143" priority="54" stopIfTrue="1" operator="containsText" text="NO ACEPTABLE">
      <formula>NOT(ISERROR(SEARCH("NO ACEPTABLE",S15)))</formula>
    </cfRule>
  </conditionalFormatting>
  <conditionalFormatting sqref="S19">
    <cfRule type="containsText" dxfId="1142" priority="49" stopIfTrue="1" operator="containsText" text="MEJORABLE">
      <formula>NOT(ISERROR(SEARCH("MEJORABLE",S19)))</formula>
    </cfRule>
    <cfRule type="containsText" dxfId="1141" priority="50" stopIfTrue="1" operator="containsText" text="ACEPTABLE CON CONTROL ESPECIFICO">
      <formula>NOT(ISERROR(SEARCH("ACEPTABLE CON CONTROL ESPECIFICO",S19)))</formula>
    </cfRule>
    <cfRule type="containsText" dxfId="1140" priority="51" stopIfTrue="1" operator="containsText" text="NO ACEPTABLE">
      <formula>NOT(ISERROR(SEARCH("NO ACEPTABLE",S19)))</formula>
    </cfRule>
  </conditionalFormatting>
  <conditionalFormatting sqref="S22:S23">
    <cfRule type="containsText" dxfId="1139" priority="46" stopIfTrue="1" operator="containsText" text="MEJORABLE">
      <formula>NOT(ISERROR(SEARCH("MEJORABLE",S22)))</formula>
    </cfRule>
    <cfRule type="containsText" dxfId="1138" priority="47" stopIfTrue="1" operator="containsText" text="ACEPTABLE CON CONTROL ESPECIFICO">
      <formula>NOT(ISERROR(SEARCH("ACEPTABLE CON CONTROL ESPECIFICO",S22)))</formula>
    </cfRule>
    <cfRule type="containsText" dxfId="1137" priority="48" stopIfTrue="1" operator="containsText" text="NO ACEPTABLE">
      <formula>NOT(ISERROR(SEARCH("NO ACEPTABLE",S22)))</formula>
    </cfRule>
  </conditionalFormatting>
  <conditionalFormatting sqref="S24:S26">
    <cfRule type="containsText" dxfId="1136" priority="43" stopIfTrue="1" operator="containsText" text="MEJORABLE">
      <formula>NOT(ISERROR(SEARCH("MEJORABLE",S24)))</formula>
    </cfRule>
    <cfRule type="containsText" dxfId="1135" priority="44" stopIfTrue="1" operator="containsText" text="ACEPTABLE CON CONTROL ESPECIFICO">
      <formula>NOT(ISERROR(SEARCH("ACEPTABLE CON CONTROL ESPECIFICO",S24)))</formula>
    </cfRule>
    <cfRule type="containsText" dxfId="1134" priority="45" stopIfTrue="1" operator="containsText" text="NO ACEPTABLE">
      <formula>NOT(ISERROR(SEARCH("NO ACEPTABLE",S24)))</formula>
    </cfRule>
  </conditionalFormatting>
  <conditionalFormatting sqref="S27:S29">
    <cfRule type="containsText" dxfId="1133" priority="40" stopIfTrue="1" operator="containsText" text="MEJORABLE">
      <formula>NOT(ISERROR(SEARCH("MEJORABLE",S27)))</formula>
    </cfRule>
    <cfRule type="containsText" dxfId="1132" priority="41" stopIfTrue="1" operator="containsText" text="ACEPTABLE CON CONTROL ESPECIFICO">
      <formula>NOT(ISERROR(SEARCH("ACEPTABLE CON CONTROL ESPECIFICO",S27)))</formula>
    </cfRule>
    <cfRule type="containsText" dxfId="1131" priority="42" stopIfTrue="1" operator="containsText" text="NO ACEPTABLE">
      <formula>NOT(ISERROR(SEARCH("NO ACEPTABLE",S27)))</formula>
    </cfRule>
  </conditionalFormatting>
  <conditionalFormatting sqref="S44:S45">
    <cfRule type="containsText" dxfId="1130" priority="31" stopIfTrue="1" operator="containsText" text="MEJORABLE">
      <formula>NOT(ISERROR(SEARCH("MEJORABLE",S44)))</formula>
    </cfRule>
    <cfRule type="containsText" dxfId="1129" priority="32" stopIfTrue="1" operator="containsText" text="ACEPTABLE CON CONTROL ESPECIFICO">
      <formula>NOT(ISERROR(SEARCH("ACEPTABLE CON CONTROL ESPECIFICO",S44)))</formula>
    </cfRule>
    <cfRule type="containsText" dxfId="1128" priority="33" stopIfTrue="1" operator="containsText" text="NO ACEPTABLE">
      <formula>NOT(ISERROR(SEARCH("NO ACEPTABLE",S44)))</formula>
    </cfRule>
  </conditionalFormatting>
  <conditionalFormatting sqref="S48">
    <cfRule type="containsText" dxfId="1127" priority="22" stopIfTrue="1" operator="containsText" text="MEJORABLE">
      <formula>NOT(ISERROR(SEARCH("MEJORABLE",S48)))</formula>
    </cfRule>
    <cfRule type="containsText" dxfId="1126" priority="23" stopIfTrue="1" operator="containsText" text="ACEPTABLE CON CONTROL ESPECIFICO">
      <formula>NOT(ISERROR(SEARCH("ACEPTABLE CON CONTROL ESPECIFICO",S48)))</formula>
    </cfRule>
    <cfRule type="containsText" dxfId="1125" priority="24" stopIfTrue="1" operator="containsText" text="NO ACEPTABLE">
      <formula>NOT(ISERROR(SEARCH("NO ACEPTABLE",S48)))</formula>
    </cfRule>
  </conditionalFormatting>
  <conditionalFormatting sqref="S37:S43">
    <cfRule type="containsText" dxfId="1124" priority="37" stopIfTrue="1" operator="containsText" text="MEJORABLE">
      <formula>NOT(ISERROR(SEARCH("MEJORABLE",S37)))</formula>
    </cfRule>
    <cfRule type="containsText" dxfId="1123" priority="38" stopIfTrue="1" operator="containsText" text="ACEPTABLE CON CONTROL ESPECIFICO">
      <formula>NOT(ISERROR(SEARCH("ACEPTABLE CON CONTROL ESPECIFICO",S37)))</formula>
    </cfRule>
    <cfRule type="containsText" dxfId="1122" priority="39" stopIfTrue="1" operator="containsText" text="NO ACEPTABLE">
      <formula>NOT(ISERROR(SEARCH("NO ACEPTABLE",S37)))</formula>
    </cfRule>
  </conditionalFormatting>
  <conditionalFormatting sqref="S49:S72">
    <cfRule type="containsText" dxfId="1121" priority="34" stopIfTrue="1" operator="containsText" text="MEJORABLE">
      <formula>NOT(ISERROR(SEARCH("MEJORABLE",S49)))</formula>
    </cfRule>
    <cfRule type="containsText" dxfId="1120" priority="35" stopIfTrue="1" operator="containsText" text="ACEPTABLE CON CONTROL ESPECIFICO">
      <formula>NOT(ISERROR(SEARCH("ACEPTABLE CON CONTROL ESPECIFICO",S49)))</formula>
    </cfRule>
    <cfRule type="containsText" dxfId="1119" priority="36" stopIfTrue="1" operator="containsText" text="NO ACEPTABLE">
      <formula>NOT(ISERROR(SEARCH("NO ACEPTABLE",S49)))</formula>
    </cfRule>
  </conditionalFormatting>
  <conditionalFormatting sqref="S34">
    <cfRule type="containsText" dxfId="1118" priority="13" stopIfTrue="1" operator="containsText" text="MEJORABLE">
      <formula>NOT(ISERROR(SEARCH("MEJORABLE",S34)))</formula>
    </cfRule>
    <cfRule type="containsText" dxfId="1117" priority="14" stopIfTrue="1" operator="containsText" text="ACEPTABLE CON CONTROL ESPECIFICO">
      <formula>NOT(ISERROR(SEARCH("ACEPTABLE CON CONTROL ESPECIFICO",S34)))</formula>
    </cfRule>
    <cfRule type="containsText" dxfId="1116" priority="15" stopIfTrue="1" operator="containsText" text="NO ACEPTABLE">
      <formula>NOT(ISERROR(SEARCH("NO ACEPTABLE",S34)))</formula>
    </cfRule>
  </conditionalFormatting>
  <conditionalFormatting sqref="S17">
    <cfRule type="containsText" dxfId="1115" priority="7" stopIfTrue="1" operator="containsText" text="MEJORABLE">
      <formula>NOT(ISERROR(SEARCH("MEJORABLE",S17)))</formula>
    </cfRule>
    <cfRule type="containsText" dxfId="1114" priority="8" stopIfTrue="1" operator="containsText" text="ACEPTABLE CON CONTROL ESPECIFICO">
      <formula>NOT(ISERROR(SEARCH("ACEPTABLE CON CONTROL ESPECIFICO",S17)))</formula>
    </cfRule>
    <cfRule type="containsText" dxfId="1113" priority="9" stopIfTrue="1" operator="containsText" text="NO ACEPTABLE">
      <formula>NOT(ISERROR(SEARCH("NO ACEPTABLE",S17)))</formula>
    </cfRule>
  </conditionalFormatting>
  <conditionalFormatting sqref="S13">
    <cfRule type="containsText" dxfId="1112" priority="4" stopIfTrue="1" operator="containsText" text="MEJORABLE">
      <formula>NOT(ISERROR(SEARCH("MEJORABLE",S13)))</formula>
    </cfRule>
    <cfRule type="containsText" dxfId="1111" priority="5" stopIfTrue="1" operator="containsText" text="ACEPTABLE CON CONTROL ESPECIFICO">
      <formula>NOT(ISERROR(SEARCH("ACEPTABLE CON CONTROL ESPECIFICO",S13)))</formula>
    </cfRule>
    <cfRule type="containsText" dxfId="1110" priority="6" stopIfTrue="1" operator="containsText" text="NO ACEPTABLE">
      <formula>NOT(ISERROR(SEARCH("NO ACEPTABLE",S13)))</formula>
    </cfRule>
  </conditionalFormatting>
  <conditionalFormatting sqref="S9">
    <cfRule type="containsText" dxfId="1109" priority="1" stopIfTrue="1" operator="containsText" text="MEJORABLE">
      <formula>NOT(ISERROR(SEARCH("MEJORABLE",S9)))</formula>
    </cfRule>
    <cfRule type="containsText" dxfId="1108" priority="2" stopIfTrue="1" operator="containsText" text="ACEPTABLE CON CONTROL ESPECIFICO">
      <formula>NOT(ISERROR(SEARCH("ACEPTABLE CON CONTROL ESPECIFICO",S9)))</formula>
    </cfRule>
    <cfRule type="containsText" dxfId="1107" priority="3" stopIfTrue="1" operator="containsText" text="NO ACEPTABLE">
      <formula>NOT(ISERROR(SEARCH("NO ACEPTABLE",S9)))</formula>
    </cfRule>
  </conditionalFormatting>
  <pageMargins left="0.7" right="0.7" top="0.75" bottom="0.75" header="0.3" footer="0.3"/>
  <pageSetup paperSize="9" scale="13"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6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4600-000001000000}">
          <x14:formula1>
            <xm:f>'D. NIVEL DE EXPOSICIÓN'!$D$8:$D$15</xm:f>
          </x14:formula1>
          <xm:sqref>M9:M72</xm:sqref>
        </x14:dataValidation>
        <x14:dataValidation type="list" allowBlank="1" showInputMessage="1" showErrorMessage="1" prompt="10 = Muy Alto_x000a_6 = Alto_x000a_2 = Medio_x000a_0 = Bajo" xr:uid="{00000000-0002-0000-4600-000002000000}">
          <x14:formula1>
            <xm:f>'C. NIVEL DE DEFICIENCIA'!$C$8:$C$17</xm:f>
          </x14:formula1>
          <xm:sqref>L9:L72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22"/>
  <dimension ref="C1:X73"/>
  <sheetViews>
    <sheetView view="pageBreakPreview" zoomScale="10" zoomScaleNormal="10" zoomScaleSheetLayoutView="10" workbookViewId="0">
      <selection activeCell="P13" sqref="P13"/>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4716</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row r="73" spans="3:24" ht="28.2">
      <c r="C73" s="254"/>
      <c r="D73" s="255"/>
      <c r="E73" s="519"/>
      <c r="F73" s="522"/>
      <c r="G73" s="522"/>
      <c r="H73" s="520"/>
      <c r="I73" s="521"/>
      <c r="J73" s="521"/>
      <c r="K73" s="521"/>
      <c r="L73" s="259"/>
      <c r="M73" s="259"/>
      <c r="N73" s="259"/>
      <c r="O73" s="260"/>
      <c r="P73" s="259"/>
      <c r="Q73" s="259"/>
      <c r="R73" s="261"/>
      <c r="S73" s="253"/>
      <c r="T73" s="224"/>
      <c r="U73" s="224"/>
      <c r="V73" s="224"/>
      <c r="W73" s="225"/>
      <c r="X73" s="262"/>
    </row>
  </sheetData>
  <mergeCells count="26">
    <mergeCell ref="D19:D29"/>
    <mergeCell ref="C56:D72"/>
    <mergeCell ref="E24:E29"/>
    <mergeCell ref="C30:C36"/>
    <mergeCell ref="D30:D36"/>
    <mergeCell ref="E30:E36"/>
    <mergeCell ref="C9:C29"/>
    <mergeCell ref="D9:D18"/>
    <mergeCell ref="E9:E18"/>
    <mergeCell ref="C37:D55"/>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s>
  <conditionalFormatting sqref="S46 S10:S11 S20:S21">
    <cfRule type="containsText" dxfId="1106" priority="28" stopIfTrue="1" operator="containsText" text="MEJORABLE">
      <formula>NOT(ISERROR(SEARCH("MEJORABLE",S10)))</formula>
    </cfRule>
    <cfRule type="containsText" dxfId="1105" priority="29" stopIfTrue="1" operator="containsText" text="ACEPTABLE CON CONTROL ESPECIFICO">
      <formula>NOT(ISERROR(SEARCH("ACEPTABLE CON CONTROL ESPECIFICO",S10)))</formula>
    </cfRule>
    <cfRule type="containsText" dxfId="1104" priority="30" stopIfTrue="1" operator="containsText" text="NO ACEPTABLE">
      <formula>NOT(ISERROR(SEARCH("NO ACEPTABLE",S10)))</formula>
    </cfRule>
  </conditionalFormatting>
  <conditionalFormatting sqref="S47">
    <cfRule type="containsText" dxfId="1103" priority="25" stopIfTrue="1" operator="containsText" text="MEJORABLE">
      <formula>NOT(ISERROR(SEARCH("MEJORABLE",S47)))</formula>
    </cfRule>
    <cfRule type="containsText" dxfId="1102" priority="26" stopIfTrue="1" operator="containsText" text="ACEPTABLE CON CONTROL ESPECIFICO">
      <formula>NOT(ISERROR(SEARCH("ACEPTABLE CON CONTROL ESPECIFICO",S47)))</formula>
    </cfRule>
    <cfRule type="containsText" dxfId="1101" priority="27" stopIfTrue="1" operator="containsText" text="NO ACEPTABLE">
      <formula>NOT(ISERROR(SEARCH("NO ACEPTABLE",S47)))</formula>
    </cfRule>
  </conditionalFormatting>
  <conditionalFormatting sqref="S30:S31 S33 S36">
    <cfRule type="containsText" dxfId="1100" priority="19" stopIfTrue="1" operator="containsText" text="MEJORABLE">
      <formula>NOT(ISERROR(SEARCH("MEJORABLE",S30)))</formula>
    </cfRule>
    <cfRule type="containsText" dxfId="1099" priority="20" stopIfTrue="1" operator="containsText" text="ACEPTABLE CON CONTROL ESPECIFICO">
      <formula>NOT(ISERROR(SEARCH("ACEPTABLE CON CONTROL ESPECIFICO",S30)))</formula>
    </cfRule>
    <cfRule type="containsText" dxfId="1098" priority="21" stopIfTrue="1" operator="containsText" text="NO ACEPTABLE">
      <formula>NOT(ISERROR(SEARCH("NO ACEPTABLE",S30)))</formula>
    </cfRule>
  </conditionalFormatting>
  <conditionalFormatting sqref="S32">
    <cfRule type="containsText" dxfId="1097" priority="16" stopIfTrue="1" operator="containsText" text="MEJORABLE">
      <formula>NOT(ISERROR(SEARCH("MEJORABLE",S32)))</formula>
    </cfRule>
    <cfRule type="containsText" dxfId="1096" priority="17" stopIfTrue="1" operator="containsText" text="ACEPTABLE CON CONTROL ESPECIFICO">
      <formula>NOT(ISERROR(SEARCH("ACEPTABLE CON CONTROL ESPECIFICO",S32)))</formula>
    </cfRule>
    <cfRule type="containsText" dxfId="1095" priority="18" stopIfTrue="1" operator="containsText" text="NO ACEPTABLE">
      <formula>NOT(ISERROR(SEARCH("NO ACEPTABLE",S32)))</formula>
    </cfRule>
  </conditionalFormatting>
  <conditionalFormatting sqref="S35">
    <cfRule type="containsText" dxfId="1094" priority="10" stopIfTrue="1" operator="containsText" text="MEJORABLE">
      <formula>NOT(ISERROR(SEARCH("MEJORABLE",S35)))</formula>
    </cfRule>
    <cfRule type="containsText" dxfId="1093" priority="11" stopIfTrue="1" operator="containsText" text="ACEPTABLE CON CONTROL ESPECIFICO">
      <formula>NOT(ISERROR(SEARCH("ACEPTABLE CON CONTROL ESPECIFICO",S35)))</formula>
    </cfRule>
    <cfRule type="containsText" dxfId="1092" priority="12" stopIfTrue="1" operator="containsText" text="NO ACEPTABLE">
      <formula>NOT(ISERROR(SEARCH("NO ACEPTABLE",S35)))</formula>
    </cfRule>
  </conditionalFormatting>
  <conditionalFormatting sqref="S14">
    <cfRule type="containsText" dxfId="1091" priority="58" stopIfTrue="1" operator="containsText" text="MEJORABLE">
      <formula>NOT(ISERROR(SEARCH("MEJORABLE",S14)))</formula>
    </cfRule>
    <cfRule type="containsText" dxfId="1090" priority="59" stopIfTrue="1" operator="containsText" text="ACEPTABLE CON CONTROL ESPECIFICO">
      <formula>NOT(ISERROR(SEARCH("ACEPTABLE CON CONTROL ESPECIFICO",S14)))</formula>
    </cfRule>
    <cfRule type="containsText" dxfId="1089" priority="60" stopIfTrue="1" operator="containsText" text="NO ACEPTABLE">
      <formula>NOT(ISERROR(SEARCH("NO ACEPTABLE",S14)))</formula>
    </cfRule>
  </conditionalFormatting>
  <conditionalFormatting sqref="S12">
    <cfRule type="containsText" dxfId="1088" priority="55" stopIfTrue="1" operator="containsText" text="MEJORABLE">
      <formula>NOT(ISERROR(SEARCH("MEJORABLE",S12)))</formula>
    </cfRule>
    <cfRule type="containsText" dxfId="1087" priority="56" stopIfTrue="1" operator="containsText" text="ACEPTABLE CON CONTROL ESPECIFICO">
      <formula>NOT(ISERROR(SEARCH("ACEPTABLE CON CONTROL ESPECIFICO",S12)))</formula>
    </cfRule>
    <cfRule type="containsText" dxfId="1086" priority="57" stopIfTrue="1" operator="containsText" text="NO ACEPTABLE">
      <formula>NOT(ISERROR(SEARCH("NO ACEPTABLE",S12)))</formula>
    </cfRule>
  </conditionalFormatting>
  <conditionalFormatting sqref="S15:S16 S18">
    <cfRule type="containsText" dxfId="1085" priority="52" stopIfTrue="1" operator="containsText" text="MEJORABLE">
      <formula>NOT(ISERROR(SEARCH("MEJORABLE",S15)))</formula>
    </cfRule>
    <cfRule type="containsText" dxfId="1084" priority="53" stopIfTrue="1" operator="containsText" text="ACEPTABLE CON CONTROL ESPECIFICO">
      <formula>NOT(ISERROR(SEARCH("ACEPTABLE CON CONTROL ESPECIFICO",S15)))</formula>
    </cfRule>
    <cfRule type="containsText" dxfId="1083" priority="54" stopIfTrue="1" operator="containsText" text="NO ACEPTABLE">
      <formula>NOT(ISERROR(SEARCH("NO ACEPTABLE",S15)))</formula>
    </cfRule>
  </conditionalFormatting>
  <conditionalFormatting sqref="S19">
    <cfRule type="containsText" dxfId="1082" priority="49" stopIfTrue="1" operator="containsText" text="MEJORABLE">
      <formula>NOT(ISERROR(SEARCH("MEJORABLE",S19)))</formula>
    </cfRule>
    <cfRule type="containsText" dxfId="1081" priority="50" stopIfTrue="1" operator="containsText" text="ACEPTABLE CON CONTROL ESPECIFICO">
      <formula>NOT(ISERROR(SEARCH("ACEPTABLE CON CONTROL ESPECIFICO",S19)))</formula>
    </cfRule>
    <cfRule type="containsText" dxfId="1080" priority="51" stopIfTrue="1" operator="containsText" text="NO ACEPTABLE">
      <formula>NOT(ISERROR(SEARCH("NO ACEPTABLE",S19)))</formula>
    </cfRule>
  </conditionalFormatting>
  <conditionalFormatting sqref="S22:S23">
    <cfRule type="containsText" dxfId="1079" priority="46" stopIfTrue="1" operator="containsText" text="MEJORABLE">
      <formula>NOT(ISERROR(SEARCH("MEJORABLE",S22)))</formula>
    </cfRule>
    <cfRule type="containsText" dxfId="1078" priority="47" stopIfTrue="1" operator="containsText" text="ACEPTABLE CON CONTROL ESPECIFICO">
      <formula>NOT(ISERROR(SEARCH("ACEPTABLE CON CONTROL ESPECIFICO",S22)))</formula>
    </cfRule>
    <cfRule type="containsText" dxfId="1077" priority="48" stopIfTrue="1" operator="containsText" text="NO ACEPTABLE">
      <formula>NOT(ISERROR(SEARCH("NO ACEPTABLE",S22)))</formula>
    </cfRule>
  </conditionalFormatting>
  <conditionalFormatting sqref="S24:S26">
    <cfRule type="containsText" dxfId="1076" priority="43" stopIfTrue="1" operator="containsText" text="MEJORABLE">
      <formula>NOT(ISERROR(SEARCH("MEJORABLE",S24)))</formula>
    </cfRule>
    <cfRule type="containsText" dxfId="1075" priority="44" stopIfTrue="1" operator="containsText" text="ACEPTABLE CON CONTROL ESPECIFICO">
      <formula>NOT(ISERROR(SEARCH("ACEPTABLE CON CONTROL ESPECIFICO",S24)))</formula>
    </cfRule>
    <cfRule type="containsText" dxfId="1074" priority="45" stopIfTrue="1" operator="containsText" text="NO ACEPTABLE">
      <formula>NOT(ISERROR(SEARCH("NO ACEPTABLE",S24)))</formula>
    </cfRule>
  </conditionalFormatting>
  <conditionalFormatting sqref="S27:S29">
    <cfRule type="containsText" dxfId="1073" priority="40" stopIfTrue="1" operator="containsText" text="MEJORABLE">
      <formula>NOT(ISERROR(SEARCH("MEJORABLE",S27)))</formula>
    </cfRule>
    <cfRule type="containsText" dxfId="1072" priority="41" stopIfTrue="1" operator="containsText" text="ACEPTABLE CON CONTROL ESPECIFICO">
      <formula>NOT(ISERROR(SEARCH("ACEPTABLE CON CONTROL ESPECIFICO",S27)))</formula>
    </cfRule>
    <cfRule type="containsText" dxfId="1071" priority="42" stopIfTrue="1" operator="containsText" text="NO ACEPTABLE">
      <formula>NOT(ISERROR(SEARCH("NO ACEPTABLE",S27)))</formula>
    </cfRule>
  </conditionalFormatting>
  <conditionalFormatting sqref="S44:S45">
    <cfRule type="containsText" dxfId="1070" priority="31" stopIfTrue="1" operator="containsText" text="MEJORABLE">
      <formula>NOT(ISERROR(SEARCH("MEJORABLE",S44)))</formula>
    </cfRule>
    <cfRule type="containsText" dxfId="1069" priority="32" stopIfTrue="1" operator="containsText" text="ACEPTABLE CON CONTROL ESPECIFICO">
      <formula>NOT(ISERROR(SEARCH("ACEPTABLE CON CONTROL ESPECIFICO",S44)))</formula>
    </cfRule>
    <cfRule type="containsText" dxfId="1068" priority="33" stopIfTrue="1" operator="containsText" text="NO ACEPTABLE">
      <formula>NOT(ISERROR(SEARCH("NO ACEPTABLE",S44)))</formula>
    </cfRule>
  </conditionalFormatting>
  <conditionalFormatting sqref="S48">
    <cfRule type="containsText" dxfId="1067" priority="22" stopIfTrue="1" operator="containsText" text="MEJORABLE">
      <formula>NOT(ISERROR(SEARCH("MEJORABLE",S48)))</formula>
    </cfRule>
    <cfRule type="containsText" dxfId="1066" priority="23" stopIfTrue="1" operator="containsText" text="ACEPTABLE CON CONTROL ESPECIFICO">
      <formula>NOT(ISERROR(SEARCH("ACEPTABLE CON CONTROL ESPECIFICO",S48)))</formula>
    </cfRule>
    <cfRule type="containsText" dxfId="1065" priority="24" stopIfTrue="1" operator="containsText" text="NO ACEPTABLE">
      <formula>NOT(ISERROR(SEARCH("NO ACEPTABLE",S48)))</formula>
    </cfRule>
  </conditionalFormatting>
  <conditionalFormatting sqref="S37:S43">
    <cfRule type="containsText" dxfId="1064" priority="37" stopIfTrue="1" operator="containsText" text="MEJORABLE">
      <formula>NOT(ISERROR(SEARCH("MEJORABLE",S37)))</formula>
    </cfRule>
    <cfRule type="containsText" dxfId="1063" priority="38" stopIfTrue="1" operator="containsText" text="ACEPTABLE CON CONTROL ESPECIFICO">
      <formula>NOT(ISERROR(SEARCH("ACEPTABLE CON CONTROL ESPECIFICO",S37)))</formula>
    </cfRule>
    <cfRule type="containsText" dxfId="1062" priority="39" stopIfTrue="1" operator="containsText" text="NO ACEPTABLE">
      <formula>NOT(ISERROR(SEARCH("NO ACEPTABLE",S37)))</formula>
    </cfRule>
  </conditionalFormatting>
  <conditionalFormatting sqref="S49:S72">
    <cfRule type="containsText" dxfId="1061" priority="34" stopIfTrue="1" operator="containsText" text="MEJORABLE">
      <formula>NOT(ISERROR(SEARCH("MEJORABLE",S49)))</formula>
    </cfRule>
    <cfRule type="containsText" dxfId="1060" priority="35" stopIfTrue="1" operator="containsText" text="ACEPTABLE CON CONTROL ESPECIFICO">
      <formula>NOT(ISERROR(SEARCH("ACEPTABLE CON CONTROL ESPECIFICO",S49)))</formula>
    </cfRule>
    <cfRule type="containsText" dxfId="1059" priority="36" stopIfTrue="1" operator="containsText" text="NO ACEPTABLE">
      <formula>NOT(ISERROR(SEARCH("NO ACEPTABLE",S49)))</formula>
    </cfRule>
  </conditionalFormatting>
  <conditionalFormatting sqref="S34">
    <cfRule type="containsText" dxfId="1058" priority="13" stopIfTrue="1" operator="containsText" text="MEJORABLE">
      <formula>NOT(ISERROR(SEARCH("MEJORABLE",S34)))</formula>
    </cfRule>
    <cfRule type="containsText" dxfId="1057" priority="14" stopIfTrue="1" operator="containsText" text="ACEPTABLE CON CONTROL ESPECIFICO">
      <formula>NOT(ISERROR(SEARCH("ACEPTABLE CON CONTROL ESPECIFICO",S34)))</formula>
    </cfRule>
    <cfRule type="containsText" dxfId="1056" priority="15" stopIfTrue="1" operator="containsText" text="NO ACEPTABLE">
      <formula>NOT(ISERROR(SEARCH("NO ACEPTABLE",S34)))</formula>
    </cfRule>
  </conditionalFormatting>
  <conditionalFormatting sqref="S17">
    <cfRule type="containsText" dxfId="1055" priority="7" stopIfTrue="1" operator="containsText" text="MEJORABLE">
      <formula>NOT(ISERROR(SEARCH("MEJORABLE",S17)))</formula>
    </cfRule>
    <cfRule type="containsText" dxfId="1054" priority="8" stopIfTrue="1" operator="containsText" text="ACEPTABLE CON CONTROL ESPECIFICO">
      <formula>NOT(ISERROR(SEARCH("ACEPTABLE CON CONTROL ESPECIFICO",S17)))</formula>
    </cfRule>
    <cfRule type="containsText" dxfId="1053" priority="9" stopIfTrue="1" operator="containsText" text="NO ACEPTABLE">
      <formula>NOT(ISERROR(SEARCH("NO ACEPTABLE",S17)))</formula>
    </cfRule>
  </conditionalFormatting>
  <conditionalFormatting sqref="S13">
    <cfRule type="containsText" dxfId="1052" priority="4" stopIfTrue="1" operator="containsText" text="MEJORABLE">
      <formula>NOT(ISERROR(SEARCH("MEJORABLE",S13)))</formula>
    </cfRule>
    <cfRule type="containsText" dxfId="1051" priority="5" stopIfTrue="1" operator="containsText" text="ACEPTABLE CON CONTROL ESPECIFICO">
      <formula>NOT(ISERROR(SEARCH("ACEPTABLE CON CONTROL ESPECIFICO",S13)))</formula>
    </cfRule>
    <cfRule type="containsText" dxfId="1050" priority="6" stopIfTrue="1" operator="containsText" text="NO ACEPTABLE">
      <formula>NOT(ISERROR(SEARCH("NO ACEPTABLE",S13)))</formula>
    </cfRule>
  </conditionalFormatting>
  <conditionalFormatting sqref="S9">
    <cfRule type="containsText" dxfId="1049" priority="1" stopIfTrue="1" operator="containsText" text="MEJORABLE">
      <formula>NOT(ISERROR(SEARCH("MEJORABLE",S9)))</formula>
    </cfRule>
    <cfRule type="containsText" dxfId="1048" priority="2" stopIfTrue="1" operator="containsText" text="ACEPTABLE CON CONTROL ESPECIFICO">
      <formula>NOT(ISERROR(SEARCH("ACEPTABLE CON CONTROL ESPECIFICO",S9)))</formula>
    </cfRule>
    <cfRule type="containsText" dxfId="1047" priority="3" stopIfTrue="1" operator="containsText" text="NO ACEPTABLE">
      <formula>NOT(ISERROR(SEARCH("NO ACEPTABLE",S9)))</formula>
    </cfRule>
  </conditionalFormatting>
  <pageMargins left="0.7" right="0.7" top="0.75" bottom="0.75" header="0.3" footer="0.3"/>
  <pageSetup scale="1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7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7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700-000002000000}">
          <x14:formula1>
            <xm:f>'G. NIVEL DE CONSECUENCIA'!$D$10:$D$13</xm:f>
          </x14:formula1>
          <xm:sqref>P9:P72</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23"/>
  <dimension ref="C1:X73"/>
  <sheetViews>
    <sheetView view="pageBreakPreview" zoomScale="10" zoomScaleNormal="10" zoomScaleSheetLayoutView="10" workbookViewId="0">
      <selection activeCell="K14" sqref="K14"/>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4717</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row r="73" spans="3:24" ht="28.2">
      <c r="C73" s="254"/>
      <c r="D73" s="255"/>
      <c r="E73" s="519"/>
      <c r="F73" s="522"/>
      <c r="G73" s="522"/>
      <c r="H73" s="520"/>
      <c r="I73" s="521"/>
      <c r="J73" s="521"/>
      <c r="K73" s="521"/>
      <c r="L73" s="259"/>
      <c r="M73" s="259"/>
      <c r="N73" s="259"/>
      <c r="O73" s="260"/>
      <c r="P73" s="259"/>
      <c r="Q73" s="259"/>
      <c r="R73" s="261"/>
      <c r="S73" s="253"/>
      <c r="T73" s="224"/>
      <c r="U73" s="224"/>
      <c r="V73" s="224"/>
      <c r="W73" s="225"/>
      <c r="X73" s="262"/>
    </row>
  </sheetData>
  <mergeCells count="26">
    <mergeCell ref="C30:C36"/>
    <mergeCell ref="D30:D36"/>
    <mergeCell ref="E30:E36"/>
    <mergeCell ref="C37:D55"/>
    <mergeCell ref="C56:D72"/>
    <mergeCell ref="C9:C29"/>
    <mergeCell ref="D9:D18"/>
    <mergeCell ref="E9:E18"/>
    <mergeCell ref="D19:D29"/>
    <mergeCell ref="E24:E29"/>
    <mergeCell ref="C7:C8"/>
    <mergeCell ref="D7:D8"/>
    <mergeCell ref="E7:E8"/>
    <mergeCell ref="W5:X5"/>
    <mergeCell ref="F7:G7"/>
    <mergeCell ref="H7:H8"/>
    <mergeCell ref="I7:K7"/>
    <mergeCell ref="L7:R7"/>
    <mergeCell ref="T7:X7"/>
    <mergeCell ref="X1:X4"/>
    <mergeCell ref="D3:V4"/>
    <mergeCell ref="U5:V5"/>
    <mergeCell ref="C6:D6"/>
    <mergeCell ref="E6:X6"/>
    <mergeCell ref="C1:C4"/>
    <mergeCell ref="D1:V2"/>
  </mergeCells>
  <conditionalFormatting sqref="S46 S10:S11 S20:S21">
    <cfRule type="containsText" dxfId="1046" priority="28" stopIfTrue="1" operator="containsText" text="MEJORABLE">
      <formula>NOT(ISERROR(SEARCH("MEJORABLE",S10)))</formula>
    </cfRule>
    <cfRule type="containsText" dxfId="1045" priority="29" stopIfTrue="1" operator="containsText" text="ACEPTABLE CON CONTROL ESPECIFICO">
      <formula>NOT(ISERROR(SEARCH("ACEPTABLE CON CONTROL ESPECIFICO",S10)))</formula>
    </cfRule>
    <cfRule type="containsText" dxfId="1044" priority="30" stopIfTrue="1" operator="containsText" text="NO ACEPTABLE">
      <formula>NOT(ISERROR(SEARCH("NO ACEPTABLE",S10)))</formula>
    </cfRule>
  </conditionalFormatting>
  <conditionalFormatting sqref="S47">
    <cfRule type="containsText" dxfId="1043" priority="25" stopIfTrue="1" operator="containsText" text="MEJORABLE">
      <formula>NOT(ISERROR(SEARCH("MEJORABLE",S47)))</formula>
    </cfRule>
    <cfRule type="containsText" dxfId="1042" priority="26" stopIfTrue="1" operator="containsText" text="ACEPTABLE CON CONTROL ESPECIFICO">
      <formula>NOT(ISERROR(SEARCH("ACEPTABLE CON CONTROL ESPECIFICO",S47)))</formula>
    </cfRule>
    <cfRule type="containsText" dxfId="1041" priority="27" stopIfTrue="1" operator="containsText" text="NO ACEPTABLE">
      <formula>NOT(ISERROR(SEARCH("NO ACEPTABLE",S47)))</formula>
    </cfRule>
  </conditionalFormatting>
  <conditionalFormatting sqref="S30:S31 S33 S36">
    <cfRule type="containsText" dxfId="1040" priority="19" stopIfTrue="1" operator="containsText" text="MEJORABLE">
      <formula>NOT(ISERROR(SEARCH("MEJORABLE",S30)))</formula>
    </cfRule>
    <cfRule type="containsText" dxfId="1039" priority="20" stopIfTrue="1" operator="containsText" text="ACEPTABLE CON CONTROL ESPECIFICO">
      <formula>NOT(ISERROR(SEARCH("ACEPTABLE CON CONTROL ESPECIFICO",S30)))</formula>
    </cfRule>
    <cfRule type="containsText" dxfId="1038" priority="21" stopIfTrue="1" operator="containsText" text="NO ACEPTABLE">
      <formula>NOT(ISERROR(SEARCH("NO ACEPTABLE",S30)))</formula>
    </cfRule>
  </conditionalFormatting>
  <conditionalFormatting sqref="S32">
    <cfRule type="containsText" dxfId="1037" priority="16" stopIfTrue="1" operator="containsText" text="MEJORABLE">
      <formula>NOT(ISERROR(SEARCH("MEJORABLE",S32)))</formula>
    </cfRule>
    <cfRule type="containsText" dxfId="1036" priority="17" stopIfTrue="1" operator="containsText" text="ACEPTABLE CON CONTROL ESPECIFICO">
      <formula>NOT(ISERROR(SEARCH("ACEPTABLE CON CONTROL ESPECIFICO",S32)))</formula>
    </cfRule>
    <cfRule type="containsText" dxfId="1035" priority="18" stopIfTrue="1" operator="containsText" text="NO ACEPTABLE">
      <formula>NOT(ISERROR(SEARCH("NO ACEPTABLE",S32)))</formula>
    </cfRule>
  </conditionalFormatting>
  <conditionalFormatting sqref="S35">
    <cfRule type="containsText" dxfId="1034" priority="10" stopIfTrue="1" operator="containsText" text="MEJORABLE">
      <formula>NOT(ISERROR(SEARCH("MEJORABLE",S35)))</formula>
    </cfRule>
    <cfRule type="containsText" dxfId="1033" priority="11" stopIfTrue="1" operator="containsText" text="ACEPTABLE CON CONTROL ESPECIFICO">
      <formula>NOT(ISERROR(SEARCH("ACEPTABLE CON CONTROL ESPECIFICO",S35)))</formula>
    </cfRule>
    <cfRule type="containsText" dxfId="1032" priority="12" stopIfTrue="1" operator="containsText" text="NO ACEPTABLE">
      <formula>NOT(ISERROR(SEARCH("NO ACEPTABLE",S35)))</formula>
    </cfRule>
  </conditionalFormatting>
  <conditionalFormatting sqref="S14">
    <cfRule type="containsText" dxfId="1031" priority="58" stopIfTrue="1" operator="containsText" text="MEJORABLE">
      <formula>NOT(ISERROR(SEARCH("MEJORABLE",S14)))</formula>
    </cfRule>
    <cfRule type="containsText" dxfId="1030" priority="59" stopIfTrue="1" operator="containsText" text="ACEPTABLE CON CONTROL ESPECIFICO">
      <formula>NOT(ISERROR(SEARCH("ACEPTABLE CON CONTROL ESPECIFICO",S14)))</formula>
    </cfRule>
    <cfRule type="containsText" dxfId="1029" priority="60" stopIfTrue="1" operator="containsText" text="NO ACEPTABLE">
      <formula>NOT(ISERROR(SEARCH("NO ACEPTABLE",S14)))</formula>
    </cfRule>
  </conditionalFormatting>
  <conditionalFormatting sqref="S12">
    <cfRule type="containsText" dxfId="1028" priority="55" stopIfTrue="1" operator="containsText" text="MEJORABLE">
      <formula>NOT(ISERROR(SEARCH("MEJORABLE",S12)))</formula>
    </cfRule>
    <cfRule type="containsText" dxfId="1027" priority="56" stopIfTrue="1" operator="containsText" text="ACEPTABLE CON CONTROL ESPECIFICO">
      <formula>NOT(ISERROR(SEARCH("ACEPTABLE CON CONTROL ESPECIFICO",S12)))</formula>
    </cfRule>
    <cfRule type="containsText" dxfId="1026" priority="57" stopIfTrue="1" operator="containsText" text="NO ACEPTABLE">
      <formula>NOT(ISERROR(SEARCH("NO ACEPTABLE",S12)))</formula>
    </cfRule>
  </conditionalFormatting>
  <conditionalFormatting sqref="S15:S16 S18">
    <cfRule type="containsText" dxfId="1025" priority="52" stopIfTrue="1" operator="containsText" text="MEJORABLE">
      <formula>NOT(ISERROR(SEARCH("MEJORABLE",S15)))</formula>
    </cfRule>
    <cfRule type="containsText" dxfId="1024" priority="53" stopIfTrue="1" operator="containsText" text="ACEPTABLE CON CONTROL ESPECIFICO">
      <formula>NOT(ISERROR(SEARCH("ACEPTABLE CON CONTROL ESPECIFICO",S15)))</formula>
    </cfRule>
    <cfRule type="containsText" dxfId="1023" priority="54" stopIfTrue="1" operator="containsText" text="NO ACEPTABLE">
      <formula>NOT(ISERROR(SEARCH("NO ACEPTABLE",S15)))</formula>
    </cfRule>
  </conditionalFormatting>
  <conditionalFormatting sqref="S19">
    <cfRule type="containsText" dxfId="1022" priority="49" stopIfTrue="1" operator="containsText" text="MEJORABLE">
      <formula>NOT(ISERROR(SEARCH("MEJORABLE",S19)))</formula>
    </cfRule>
    <cfRule type="containsText" dxfId="1021" priority="50" stopIfTrue="1" operator="containsText" text="ACEPTABLE CON CONTROL ESPECIFICO">
      <formula>NOT(ISERROR(SEARCH("ACEPTABLE CON CONTROL ESPECIFICO",S19)))</formula>
    </cfRule>
    <cfRule type="containsText" dxfId="1020" priority="51" stopIfTrue="1" operator="containsText" text="NO ACEPTABLE">
      <formula>NOT(ISERROR(SEARCH("NO ACEPTABLE",S19)))</formula>
    </cfRule>
  </conditionalFormatting>
  <conditionalFormatting sqref="S22:S23">
    <cfRule type="containsText" dxfId="1019" priority="46" stopIfTrue="1" operator="containsText" text="MEJORABLE">
      <formula>NOT(ISERROR(SEARCH("MEJORABLE",S22)))</formula>
    </cfRule>
    <cfRule type="containsText" dxfId="1018" priority="47" stopIfTrue="1" operator="containsText" text="ACEPTABLE CON CONTROL ESPECIFICO">
      <formula>NOT(ISERROR(SEARCH("ACEPTABLE CON CONTROL ESPECIFICO",S22)))</formula>
    </cfRule>
    <cfRule type="containsText" dxfId="1017" priority="48" stopIfTrue="1" operator="containsText" text="NO ACEPTABLE">
      <formula>NOT(ISERROR(SEARCH("NO ACEPTABLE",S22)))</formula>
    </cfRule>
  </conditionalFormatting>
  <conditionalFormatting sqref="S24:S26">
    <cfRule type="containsText" dxfId="1016" priority="43" stopIfTrue="1" operator="containsText" text="MEJORABLE">
      <formula>NOT(ISERROR(SEARCH("MEJORABLE",S24)))</formula>
    </cfRule>
    <cfRule type="containsText" dxfId="1015" priority="44" stopIfTrue="1" operator="containsText" text="ACEPTABLE CON CONTROL ESPECIFICO">
      <formula>NOT(ISERROR(SEARCH("ACEPTABLE CON CONTROL ESPECIFICO",S24)))</formula>
    </cfRule>
    <cfRule type="containsText" dxfId="1014" priority="45" stopIfTrue="1" operator="containsText" text="NO ACEPTABLE">
      <formula>NOT(ISERROR(SEARCH("NO ACEPTABLE",S24)))</formula>
    </cfRule>
  </conditionalFormatting>
  <conditionalFormatting sqref="S27:S29">
    <cfRule type="containsText" dxfId="1013" priority="40" stopIfTrue="1" operator="containsText" text="MEJORABLE">
      <formula>NOT(ISERROR(SEARCH("MEJORABLE",S27)))</formula>
    </cfRule>
    <cfRule type="containsText" dxfId="1012" priority="41" stopIfTrue="1" operator="containsText" text="ACEPTABLE CON CONTROL ESPECIFICO">
      <formula>NOT(ISERROR(SEARCH("ACEPTABLE CON CONTROL ESPECIFICO",S27)))</formula>
    </cfRule>
    <cfRule type="containsText" dxfId="1011" priority="42" stopIfTrue="1" operator="containsText" text="NO ACEPTABLE">
      <formula>NOT(ISERROR(SEARCH("NO ACEPTABLE",S27)))</formula>
    </cfRule>
  </conditionalFormatting>
  <conditionalFormatting sqref="S44:S45">
    <cfRule type="containsText" dxfId="1010" priority="31" stopIfTrue="1" operator="containsText" text="MEJORABLE">
      <formula>NOT(ISERROR(SEARCH("MEJORABLE",S44)))</formula>
    </cfRule>
    <cfRule type="containsText" dxfId="1009" priority="32" stopIfTrue="1" operator="containsText" text="ACEPTABLE CON CONTROL ESPECIFICO">
      <formula>NOT(ISERROR(SEARCH("ACEPTABLE CON CONTROL ESPECIFICO",S44)))</formula>
    </cfRule>
    <cfRule type="containsText" dxfId="1008" priority="33" stopIfTrue="1" operator="containsText" text="NO ACEPTABLE">
      <formula>NOT(ISERROR(SEARCH("NO ACEPTABLE",S44)))</formula>
    </cfRule>
  </conditionalFormatting>
  <conditionalFormatting sqref="S48">
    <cfRule type="containsText" dxfId="1007" priority="22" stopIfTrue="1" operator="containsText" text="MEJORABLE">
      <formula>NOT(ISERROR(SEARCH("MEJORABLE",S48)))</formula>
    </cfRule>
    <cfRule type="containsText" dxfId="1006" priority="23" stopIfTrue="1" operator="containsText" text="ACEPTABLE CON CONTROL ESPECIFICO">
      <formula>NOT(ISERROR(SEARCH("ACEPTABLE CON CONTROL ESPECIFICO",S48)))</formula>
    </cfRule>
    <cfRule type="containsText" dxfId="1005" priority="24" stopIfTrue="1" operator="containsText" text="NO ACEPTABLE">
      <formula>NOT(ISERROR(SEARCH("NO ACEPTABLE",S48)))</formula>
    </cfRule>
  </conditionalFormatting>
  <conditionalFormatting sqref="S37:S43">
    <cfRule type="containsText" dxfId="1004" priority="37" stopIfTrue="1" operator="containsText" text="MEJORABLE">
      <formula>NOT(ISERROR(SEARCH("MEJORABLE",S37)))</formula>
    </cfRule>
    <cfRule type="containsText" dxfId="1003" priority="38" stopIfTrue="1" operator="containsText" text="ACEPTABLE CON CONTROL ESPECIFICO">
      <formula>NOT(ISERROR(SEARCH("ACEPTABLE CON CONTROL ESPECIFICO",S37)))</formula>
    </cfRule>
    <cfRule type="containsText" dxfId="1002" priority="39" stopIfTrue="1" operator="containsText" text="NO ACEPTABLE">
      <formula>NOT(ISERROR(SEARCH("NO ACEPTABLE",S37)))</formula>
    </cfRule>
  </conditionalFormatting>
  <conditionalFormatting sqref="S49:S72">
    <cfRule type="containsText" dxfId="1001" priority="34" stopIfTrue="1" operator="containsText" text="MEJORABLE">
      <formula>NOT(ISERROR(SEARCH("MEJORABLE",S49)))</formula>
    </cfRule>
    <cfRule type="containsText" dxfId="1000" priority="35" stopIfTrue="1" operator="containsText" text="ACEPTABLE CON CONTROL ESPECIFICO">
      <formula>NOT(ISERROR(SEARCH("ACEPTABLE CON CONTROL ESPECIFICO",S49)))</formula>
    </cfRule>
    <cfRule type="containsText" dxfId="999" priority="36" stopIfTrue="1" operator="containsText" text="NO ACEPTABLE">
      <formula>NOT(ISERROR(SEARCH("NO ACEPTABLE",S49)))</formula>
    </cfRule>
  </conditionalFormatting>
  <conditionalFormatting sqref="S34">
    <cfRule type="containsText" dxfId="998" priority="13" stopIfTrue="1" operator="containsText" text="MEJORABLE">
      <formula>NOT(ISERROR(SEARCH("MEJORABLE",S34)))</formula>
    </cfRule>
    <cfRule type="containsText" dxfId="997" priority="14" stopIfTrue="1" operator="containsText" text="ACEPTABLE CON CONTROL ESPECIFICO">
      <formula>NOT(ISERROR(SEARCH("ACEPTABLE CON CONTROL ESPECIFICO",S34)))</formula>
    </cfRule>
    <cfRule type="containsText" dxfId="996" priority="15" stopIfTrue="1" operator="containsText" text="NO ACEPTABLE">
      <formula>NOT(ISERROR(SEARCH("NO ACEPTABLE",S34)))</formula>
    </cfRule>
  </conditionalFormatting>
  <conditionalFormatting sqref="S17">
    <cfRule type="containsText" dxfId="995" priority="7" stopIfTrue="1" operator="containsText" text="MEJORABLE">
      <formula>NOT(ISERROR(SEARCH("MEJORABLE",S17)))</formula>
    </cfRule>
    <cfRule type="containsText" dxfId="994" priority="8" stopIfTrue="1" operator="containsText" text="ACEPTABLE CON CONTROL ESPECIFICO">
      <formula>NOT(ISERROR(SEARCH("ACEPTABLE CON CONTROL ESPECIFICO",S17)))</formula>
    </cfRule>
    <cfRule type="containsText" dxfId="993" priority="9" stopIfTrue="1" operator="containsText" text="NO ACEPTABLE">
      <formula>NOT(ISERROR(SEARCH("NO ACEPTABLE",S17)))</formula>
    </cfRule>
  </conditionalFormatting>
  <conditionalFormatting sqref="S13">
    <cfRule type="containsText" dxfId="992" priority="4" stopIfTrue="1" operator="containsText" text="MEJORABLE">
      <formula>NOT(ISERROR(SEARCH("MEJORABLE",S13)))</formula>
    </cfRule>
    <cfRule type="containsText" dxfId="991" priority="5" stopIfTrue="1" operator="containsText" text="ACEPTABLE CON CONTROL ESPECIFICO">
      <formula>NOT(ISERROR(SEARCH("ACEPTABLE CON CONTROL ESPECIFICO",S13)))</formula>
    </cfRule>
    <cfRule type="containsText" dxfId="990" priority="6" stopIfTrue="1" operator="containsText" text="NO ACEPTABLE">
      <formula>NOT(ISERROR(SEARCH("NO ACEPTABLE",S13)))</formula>
    </cfRule>
  </conditionalFormatting>
  <conditionalFormatting sqref="S9">
    <cfRule type="containsText" dxfId="989" priority="1" stopIfTrue="1" operator="containsText" text="MEJORABLE">
      <formula>NOT(ISERROR(SEARCH("MEJORABLE",S9)))</formula>
    </cfRule>
    <cfRule type="containsText" dxfId="988" priority="2" stopIfTrue="1" operator="containsText" text="ACEPTABLE CON CONTROL ESPECIFICO">
      <formula>NOT(ISERROR(SEARCH("ACEPTABLE CON CONTROL ESPECIFICO",S9)))</formula>
    </cfRule>
    <cfRule type="containsText" dxfId="987" priority="3" stopIfTrue="1" operator="containsText" text="NO ACEPTABLE">
      <formula>NOT(ISERROR(SEARCH("NO ACEPTABLE",S9)))</formula>
    </cfRule>
  </conditionalFormatting>
  <pageMargins left="0.7" right="0.7" top="0.75" bottom="0.75" header="0.3" footer="0.3"/>
  <pageSetup paperSize="9"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8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4800-000001000000}">
          <x14:formula1>
            <xm:f>'D. NIVEL DE EXPOSICIÓN'!$D$8:$D$15</xm:f>
          </x14:formula1>
          <xm:sqref>M9:M72</xm:sqref>
        </x14:dataValidation>
        <x14:dataValidation type="list" allowBlank="1" showInputMessage="1" showErrorMessage="1" prompt="10 = Muy Alto_x000a_6 = Alto_x000a_2 = Medio_x000a_0 = Bajo" xr:uid="{00000000-0002-0000-4800-000002000000}">
          <x14:formula1>
            <xm:f>'C. NIVEL DE DEFICIENCIA'!$C$8:$C$17</xm:f>
          </x14:formula1>
          <xm:sqref>L9:L72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24"/>
  <dimension ref="C1:X73"/>
  <sheetViews>
    <sheetView view="pageBreakPreview" zoomScale="40" zoomScaleNormal="10" zoomScaleSheetLayoutView="40" workbookViewId="0">
      <selection activeCell="E9" sqref="E9:E18"/>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4718</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row r="73" spans="3:24" ht="28.2">
      <c r="C73" s="254"/>
      <c r="D73" s="255"/>
      <c r="E73" s="519"/>
      <c r="F73" s="522"/>
      <c r="G73" s="522"/>
      <c r="H73" s="520"/>
      <c r="I73" s="521"/>
      <c r="J73" s="521"/>
      <c r="K73" s="521"/>
      <c r="L73" s="259"/>
      <c r="M73" s="259"/>
      <c r="N73" s="259"/>
      <c r="O73" s="260"/>
      <c r="P73" s="259"/>
      <c r="Q73" s="259"/>
      <c r="R73" s="261"/>
      <c r="S73" s="253"/>
      <c r="T73" s="224"/>
      <c r="U73" s="224"/>
      <c r="V73" s="224"/>
      <c r="W73" s="225"/>
      <c r="X73" s="262"/>
    </row>
  </sheetData>
  <mergeCells count="26">
    <mergeCell ref="E24:E29"/>
    <mergeCell ref="C30:C36"/>
    <mergeCell ref="X1:X4"/>
    <mergeCell ref="D3:V4"/>
    <mergeCell ref="U5:V5"/>
    <mergeCell ref="W5:X5"/>
    <mergeCell ref="C6:D6"/>
    <mergeCell ref="E6:X6"/>
    <mergeCell ref="D30:D36"/>
    <mergeCell ref="E30:E36"/>
    <mergeCell ref="C37:D55"/>
    <mergeCell ref="C56:D72"/>
    <mergeCell ref="C1:C4"/>
    <mergeCell ref="D1:V2"/>
    <mergeCell ref="C7:C8"/>
    <mergeCell ref="D7:D8"/>
    <mergeCell ref="E7:E8"/>
    <mergeCell ref="F7:G7"/>
    <mergeCell ref="H7:H8"/>
    <mergeCell ref="I7:K7"/>
    <mergeCell ref="L7:R7"/>
    <mergeCell ref="T7:X7"/>
    <mergeCell ref="C9:C29"/>
    <mergeCell ref="D9:D18"/>
    <mergeCell ref="E9:E18"/>
    <mergeCell ref="D19:D29"/>
  </mergeCells>
  <conditionalFormatting sqref="S46 S10:S11 S20:S21">
    <cfRule type="containsText" dxfId="986" priority="28" stopIfTrue="1" operator="containsText" text="MEJORABLE">
      <formula>NOT(ISERROR(SEARCH("MEJORABLE",S10)))</formula>
    </cfRule>
    <cfRule type="containsText" dxfId="985" priority="29" stopIfTrue="1" operator="containsText" text="ACEPTABLE CON CONTROL ESPECIFICO">
      <formula>NOT(ISERROR(SEARCH("ACEPTABLE CON CONTROL ESPECIFICO",S10)))</formula>
    </cfRule>
    <cfRule type="containsText" dxfId="984" priority="30" stopIfTrue="1" operator="containsText" text="NO ACEPTABLE">
      <formula>NOT(ISERROR(SEARCH("NO ACEPTABLE",S10)))</formula>
    </cfRule>
  </conditionalFormatting>
  <conditionalFormatting sqref="S47">
    <cfRule type="containsText" dxfId="983" priority="25" stopIfTrue="1" operator="containsText" text="MEJORABLE">
      <formula>NOT(ISERROR(SEARCH("MEJORABLE",S47)))</formula>
    </cfRule>
    <cfRule type="containsText" dxfId="982" priority="26" stopIfTrue="1" operator="containsText" text="ACEPTABLE CON CONTROL ESPECIFICO">
      <formula>NOT(ISERROR(SEARCH("ACEPTABLE CON CONTROL ESPECIFICO",S47)))</formula>
    </cfRule>
    <cfRule type="containsText" dxfId="981" priority="27" stopIfTrue="1" operator="containsText" text="NO ACEPTABLE">
      <formula>NOT(ISERROR(SEARCH("NO ACEPTABLE",S47)))</formula>
    </cfRule>
  </conditionalFormatting>
  <conditionalFormatting sqref="S30:S31 S33 S36">
    <cfRule type="containsText" dxfId="980" priority="19" stopIfTrue="1" operator="containsText" text="MEJORABLE">
      <formula>NOT(ISERROR(SEARCH("MEJORABLE",S30)))</formula>
    </cfRule>
    <cfRule type="containsText" dxfId="979" priority="20" stopIfTrue="1" operator="containsText" text="ACEPTABLE CON CONTROL ESPECIFICO">
      <formula>NOT(ISERROR(SEARCH("ACEPTABLE CON CONTROL ESPECIFICO",S30)))</formula>
    </cfRule>
    <cfRule type="containsText" dxfId="978" priority="21" stopIfTrue="1" operator="containsText" text="NO ACEPTABLE">
      <formula>NOT(ISERROR(SEARCH("NO ACEPTABLE",S30)))</formula>
    </cfRule>
  </conditionalFormatting>
  <conditionalFormatting sqref="S32">
    <cfRule type="containsText" dxfId="977" priority="16" stopIfTrue="1" operator="containsText" text="MEJORABLE">
      <formula>NOT(ISERROR(SEARCH("MEJORABLE",S32)))</formula>
    </cfRule>
    <cfRule type="containsText" dxfId="976" priority="17" stopIfTrue="1" operator="containsText" text="ACEPTABLE CON CONTROL ESPECIFICO">
      <formula>NOT(ISERROR(SEARCH("ACEPTABLE CON CONTROL ESPECIFICO",S32)))</formula>
    </cfRule>
    <cfRule type="containsText" dxfId="975" priority="18" stopIfTrue="1" operator="containsText" text="NO ACEPTABLE">
      <formula>NOT(ISERROR(SEARCH("NO ACEPTABLE",S32)))</formula>
    </cfRule>
  </conditionalFormatting>
  <conditionalFormatting sqref="S35">
    <cfRule type="containsText" dxfId="974" priority="10" stopIfTrue="1" operator="containsText" text="MEJORABLE">
      <formula>NOT(ISERROR(SEARCH("MEJORABLE",S35)))</formula>
    </cfRule>
    <cfRule type="containsText" dxfId="973" priority="11" stopIfTrue="1" operator="containsText" text="ACEPTABLE CON CONTROL ESPECIFICO">
      <formula>NOT(ISERROR(SEARCH("ACEPTABLE CON CONTROL ESPECIFICO",S35)))</formula>
    </cfRule>
    <cfRule type="containsText" dxfId="972" priority="12" stopIfTrue="1" operator="containsText" text="NO ACEPTABLE">
      <formula>NOT(ISERROR(SEARCH("NO ACEPTABLE",S35)))</formula>
    </cfRule>
  </conditionalFormatting>
  <conditionalFormatting sqref="S14">
    <cfRule type="containsText" dxfId="971" priority="58" stopIfTrue="1" operator="containsText" text="MEJORABLE">
      <formula>NOT(ISERROR(SEARCH("MEJORABLE",S14)))</formula>
    </cfRule>
    <cfRule type="containsText" dxfId="970" priority="59" stopIfTrue="1" operator="containsText" text="ACEPTABLE CON CONTROL ESPECIFICO">
      <formula>NOT(ISERROR(SEARCH("ACEPTABLE CON CONTROL ESPECIFICO",S14)))</formula>
    </cfRule>
    <cfRule type="containsText" dxfId="969" priority="60" stopIfTrue="1" operator="containsText" text="NO ACEPTABLE">
      <formula>NOT(ISERROR(SEARCH("NO ACEPTABLE",S14)))</formula>
    </cfRule>
  </conditionalFormatting>
  <conditionalFormatting sqref="S12">
    <cfRule type="containsText" dxfId="968" priority="55" stopIfTrue="1" operator="containsText" text="MEJORABLE">
      <formula>NOT(ISERROR(SEARCH("MEJORABLE",S12)))</formula>
    </cfRule>
    <cfRule type="containsText" dxfId="967" priority="56" stopIfTrue="1" operator="containsText" text="ACEPTABLE CON CONTROL ESPECIFICO">
      <formula>NOT(ISERROR(SEARCH("ACEPTABLE CON CONTROL ESPECIFICO",S12)))</formula>
    </cfRule>
    <cfRule type="containsText" dxfId="966" priority="57" stopIfTrue="1" operator="containsText" text="NO ACEPTABLE">
      <formula>NOT(ISERROR(SEARCH("NO ACEPTABLE",S12)))</formula>
    </cfRule>
  </conditionalFormatting>
  <conditionalFormatting sqref="S15:S16 S18">
    <cfRule type="containsText" dxfId="965" priority="52" stopIfTrue="1" operator="containsText" text="MEJORABLE">
      <formula>NOT(ISERROR(SEARCH("MEJORABLE",S15)))</formula>
    </cfRule>
    <cfRule type="containsText" dxfId="964" priority="53" stopIfTrue="1" operator="containsText" text="ACEPTABLE CON CONTROL ESPECIFICO">
      <formula>NOT(ISERROR(SEARCH("ACEPTABLE CON CONTROL ESPECIFICO",S15)))</formula>
    </cfRule>
    <cfRule type="containsText" dxfId="963" priority="54" stopIfTrue="1" operator="containsText" text="NO ACEPTABLE">
      <formula>NOT(ISERROR(SEARCH("NO ACEPTABLE",S15)))</formula>
    </cfRule>
  </conditionalFormatting>
  <conditionalFormatting sqref="S19">
    <cfRule type="containsText" dxfId="962" priority="49" stopIfTrue="1" operator="containsText" text="MEJORABLE">
      <formula>NOT(ISERROR(SEARCH("MEJORABLE",S19)))</formula>
    </cfRule>
    <cfRule type="containsText" dxfId="961" priority="50" stopIfTrue="1" operator="containsText" text="ACEPTABLE CON CONTROL ESPECIFICO">
      <formula>NOT(ISERROR(SEARCH("ACEPTABLE CON CONTROL ESPECIFICO",S19)))</formula>
    </cfRule>
    <cfRule type="containsText" dxfId="960" priority="51" stopIfTrue="1" operator="containsText" text="NO ACEPTABLE">
      <formula>NOT(ISERROR(SEARCH("NO ACEPTABLE",S19)))</formula>
    </cfRule>
  </conditionalFormatting>
  <conditionalFormatting sqref="S22:S23">
    <cfRule type="containsText" dxfId="959" priority="46" stopIfTrue="1" operator="containsText" text="MEJORABLE">
      <formula>NOT(ISERROR(SEARCH("MEJORABLE",S22)))</formula>
    </cfRule>
    <cfRule type="containsText" dxfId="958" priority="47" stopIfTrue="1" operator="containsText" text="ACEPTABLE CON CONTROL ESPECIFICO">
      <formula>NOT(ISERROR(SEARCH("ACEPTABLE CON CONTROL ESPECIFICO",S22)))</formula>
    </cfRule>
    <cfRule type="containsText" dxfId="957" priority="48" stopIfTrue="1" operator="containsText" text="NO ACEPTABLE">
      <formula>NOT(ISERROR(SEARCH("NO ACEPTABLE",S22)))</formula>
    </cfRule>
  </conditionalFormatting>
  <conditionalFormatting sqref="S24:S26">
    <cfRule type="containsText" dxfId="956" priority="43" stopIfTrue="1" operator="containsText" text="MEJORABLE">
      <formula>NOT(ISERROR(SEARCH("MEJORABLE",S24)))</formula>
    </cfRule>
    <cfRule type="containsText" dxfId="955" priority="44" stopIfTrue="1" operator="containsText" text="ACEPTABLE CON CONTROL ESPECIFICO">
      <formula>NOT(ISERROR(SEARCH("ACEPTABLE CON CONTROL ESPECIFICO",S24)))</formula>
    </cfRule>
    <cfRule type="containsText" dxfId="954" priority="45" stopIfTrue="1" operator="containsText" text="NO ACEPTABLE">
      <formula>NOT(ISERROR(SEARCH("NO ACEPTABLE",S24)))</formula>
    </cfRule>
  </conditionalFormatting>
  <conditionalFormatting sqref="S27:S29">
    <cfRule type="containsText" dxfId="953" priority="40" stopIfTrue="1" operator="containsText" text="MEJORABLE">
      <formula>NOT(ISERROR(SEARCH("MEJORABLE",S27)))</formula>
    </cfRule>
    <cfRule type="containsText" dxfId="952" priority="41" stopIfTrue="1" operator="containsText" text="ACEPTABLE CON CONTROL ESPECIFICO">
      <formula>NOT(ISERROR(SEARCH("ACEPTABLE CON CONTROL ESPECIFICO",S27)))</formula>
    </cfRule>
    <cfRule type="containsText" dxfId="951" priority="42" stopIfTrue="1" operator="containsText" text="NO ACEPTABLE">
      <formula>NOT(ISERROR(SEARCH("NO ACEPTABLE",S27)))</formula>
    </cfRule>
  </conditionalFormatting>
  <conditionalFormatting sqref="S44:S45">
    <cfRule type="containsText" dxfId="950" priority="31" stopIfTrue="1" operator="containsText" text="MEJORABLE">
      <formula>NOT(ISERROR(SEARCH("MEJORABLE",S44)))</formula>
    </cfRule>
    <cfRule type="containsText" dxfId="949" priority="32" stopIfTrue="1" operator="containsText" text="ACEPTABLE CON CONTROL ESPECIFICO">
      <formula>NOT(ISERROR(SEARCH("ACEPTABLE CON CONTROL ESPECIFICO",S44)))</formula>
    </cfRule>
    <cfRule type="containsText" dxfId="948" priority="33" stopIfTrue="1" operator="containsText" text="NO ACEPTABLE">
      <formula>NOT(ISERROR(SEARCH("NO ACEPTABLE",S44)))</formula>
    </cfRule>
  </conditionalFormatting>
  <conditionalFormatting sqref="S48">
    <cfRule type="containsText" dxfId="947" priority="22" stopIfTrue="1" operator="containsText" text="MEJORABLE">
      <formula>NOT(ISERROR(SEARCH("MEJORABLE",S48)))</formula>
    </cfRule>
    <cfRule type="containsText" dxfId="946" priority="23" stopIfTrue="1" operator="containsText" text="ACEPTABLE CON CONTROL ESPECIFICO">
      <formula>NOT(ISERROR(SEARCH("ACEPTABLE CON CONTROL ESPECIFICO",S48)))</formula>
    </cfRule>
    <cfRule type="containsText" dxfId="945" priority="24" stopIfTrue="1" operator="containsText" text="NO ACEPTABLE">
      <formula>NOT(ISERROR(SEARCH("NO ACEPTABLE",S48)))</formula>
    </cfRule>
  </conditionalFormatting>
  <conditionalFormatting sqref="S37:S43">
    <cfRule type="containsText" dxfId="944" priority="37" stopIfTrue="1" operator="containsText" text="MEJORABLE">
      <formula>NOT(ISERROR(SEARCH("MEJORABLE",S37)))</formula>
    </cfRule>
    <cfRule type="containsText" dxfId="943" priority="38" stopIfTrue="1" operator="containsText" text="ACEPTABLE CON CONTROL ESPECIFICO">
      <formula>NOT(ISERROR(SEARCH("ACEPTABLE CON CONTROL ESPECIFICO",S37)))</formula>
    </cfRule>
    <cfRule type="containsText" dxfId="942" priority="39" stopIfTrue="1" operator="containsText" text="NO ACEPTABLE">
      <formula>NOT(ISERROR(SEARCH("NO ACEPTABLE",S37)))</formula>
    </cfRule>
  </conditionalFormatting>
  <conditionalFormatting sqref="S49:S72">
    <cfRule type="containsText" dxfId="941" priority="34" stopIfTrue="1" operator="containsText" text="MEJORABLE">
      <formula>NOT(ISERROR(SEARCH("MEJORABLE",S49)))</formula>
    </cfRule>
    <cfRule type="containsText" dxfId="940" priority="35" stopIfTrue="1" operator="containsText" text="ACEPTABLE CON CONTROL ESPECIFICO">
      <formula>NOT(ISERROR(SEARCH("ACEPTABLE CON CONTROL ESPECIFICO",S49)))</formula>
    </cfRule>
    <cfRule type="containsText" dxfId="939" priority="36" stopIfTrue="1" operator="containsText" text="NO ACEPTABLE">
      <formula>NOT(ISERROR(SEARCH("NO ACEPTABLE",S49)))</formula>
    </cfRule>
  </conditionalFormatting>
  <conditionalFormatting sqref="S34">
    <cfRule type="containsText" dxfId="938" priority="13" stopIfTrue="1" operator="containsText" text="MEJORABLE">
      <formula>NOT(ISERROR(SEARCH("MEJORABLE",S34)))</formula>
    </cfRule>
    <cfRule type="containsText" dxfId="937" priority="14" stopIfTrue="1" operator="containsText" text="ACEPTABLE CON CONTROL ESPECIFICO">
      <formula>NOT(ISERROR(SEARCH("ACEPTABLE CON CONTROL ESPECIFICO",S34)))</formula>
    </cfRule>
    <cfRule type="containsText" dxfId="936" priority="15" stopIfTrue="1" operator="containsText" text="NO ACEPTABLE">
      <formula>NOT(ISERROR(SEARCH("NO ACEPTABLE",S34)))</formula>
    </cfRule>
  </conditionalFormatting>
  <conditionalFormatting sqref="S17">
    <cfRule type="containsText" dxfId="935" priority="7" stopIfTrue="1" operator="containsText" text="MEJORABLE">
      <formula>NOT(ISERROR(SEARCH("MEJORABLE",S17)))</formula>
    </cfRule>
    <cfRule type="containsText" dxfId="934" priority="8" stopIfTrue="1" operator="containsText" text="ACEPTABLE CON CONTROL ESPECIFICO">
      <formula>NOT(ISERROR(SEARCH("ACEPTABLE CON CONTROL ESPECIFICO",S17)))</formula>
    </cfRule>
    <cfRule type="containsText" dxfId="933" priority="9" stopIfTrue="1" operator="containsText" text="NO ACEPTABLE">
      <formula>NOT(ISERROR(SEARCH("NO ACEPTABLE",S17)))</formula>
    </cfRule>
  </conditionalFormatting>
  <conditionalFormatting sqref="S13">
    <cfRule type="containsText" dxfId="932" priority="4" stopIfTrue="1" operator="containsText" text="MEJORABLE">
      <formula>NOT(ISERROR(SEARCH("MEJORABLE",S13)))</formula>
    </cfRule>
    <cfRule type="containsText" dxfId="931" priority="5" stopIfTrue="1" operator="containsText" text="ACEPTABLE CON CONTROL ESPECIFICO">
      <formula>NOT(ISERROR(SEARCH("ACEPTABLE CON CONTROL ESPECIFICO",S13)))</formula>
    </cfRule>
    <cfRule type="containsText" dxfId="930" priority="6" stopIfTrue="1" operator="containsText" text="NO ACEPTABLE">
      <formula>NOT(ISERROR(SEARCH("NO ACEPTABLE",S13)))</formula>
    </cfRule>
  </conditionalFormatting>
  <conditionalFormatting sqref="S9">
    <cfRule type="containsText" dxfId="929" priority="1" stopIfTrue="1" operator="containsText" text="MEJORABLE">
      <formula>NOT(ISERROR(SEARCH("MEJORABLE",S9)))</formula>
    </cfRule>
    <cfRule type="containsText" dxfId="928" priority="2" stopIfTrue="1" operator="containsText" text="ACEPTABLE CON CONTROL ESPECIFICO">
      <formula>NOT(ISERROR(SEARCH("ACEPTABLE CON CONTROL ESPECIFICO",S9)))</formula>
    </cfRule>
    <cfRule type="containsText" dxfId="927" priority="3" stopIfTrue="1" operator="containsText" text="NO ACEPTABLE">
      <formula>NOT(ISERROR(SEARCH("NO ACEPTABLE",S9)))</formula>
    </cfRule>
  </conditionalFormatting>
  <pageMargins left="0.7" right="0.7" top="0.75" bottom="0.75" header="0.3" footer="0.3"/>
  <pageSetup paperSize="9"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9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9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900-000002000000}">
          <x14:formula1>
            <xm:f>'G. NIVEL DE CONSECUENCIA'!$D$10:$D$13</xm:f>
          </x14:formula1>
          <xm:sqref>P9:P72</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25"/>
  <dimension ref="C1:X72"/>
  <sheetViews>
    <sheetView view="pageBreakPreview" zoomScale="30" zoomScaleNormal="10" zoomScaleSheetLayoutView="30" workbookViewId="0">
      <selection activeCell="W10" sqref="W10"/>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34.886718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4719</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409.2" customHeight="1">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T7:X7"/>
    <mergeCell ref="C1:C4"/>
    <mergeCell ref="D1:V2"/>
    <mergeCell ref="X1:X4"/>
    <mergeCell ref="D3:V4"/>
    <mergeCell ref="U5:V5"/>
    <mergeCell ref="C6:D6"/>
    <mergeCell ref="E6:X6"/>
    <mergeCell ref="W5:X5"/>
    <mergeCell ref="C7:C8"/>
    <mergeCell ref="D7:D8"/>
    <mergeCell ref="E7:E8"/>
    <mergeCell ref="H7:H8"/>
    <mergeCell ref="I7:K7"/>
    <mergeCell ref="L7:R7"/>
    <mergeCell ref="D30:D36"/>
    <mergeCell ref="E30:E36"/>
    <mergeCell ref="C37:D55"/>
    <mergeCell ref="C56:D72"/>
    <mergeCell ref="F7:G7"/>
    <mergeCell ref="C30:C36"/>
    <mergeCell ref="C9:C29"/>
    <mergeCell ref="D9:D18"/>
    <mergeCell ref="E9:E18"/>
    <mergeCell ref="D19:D29"/>
    <mergeCell ref="E24:E29"/>
  </mergeCells>
  <conditionalFormatting sqref="S46 S10:S11 S20:S21">
    <cfRule type="containsText" dxfId="926" priority="28" stopIfTrue="1" operator="containsText" text="MEJORABLE">
      <formula>NOT(ISERROR(SEARCH("MEJORABLE",S10)))</formula>
    </cfRule>
    <cfRule type="containsText" dxfId="925" priority="29" stopIfTrue="1" operator="containsText" text="ACEPTABLE CON CONTROL ESPECIFICO">
      <formula>NOT(ISERROR(SEARCH("ACEPTABLE CON CONTROL ESPECIFICO",S10)))</formula>
    </cfRule>
    <cfRule type="containsText" dxfId="924" priority="30" stopIfTrue="1" operator="containsText" text="NO ACEPTABLE">
      <formula>NOT(ISERROR(SEARCH("NO ACEPTABLE",S10)))</formula>
    </cfRule>
  </conditionalFormatting>
  <conditionalFormatting sqref="S47">
    <cfRule type="containsText" dxfId="923" priority="25" stopIfTrue="1" operator="containsText" text="MEJORABLE">
      <formula>NOT(ISERROR(SEARCH("MEJORABLE",S47)))</formula>
    </cfRule>
    <cfRule type="containsText" dxfId="922" priority="26" stopIfTrue="1" operator="containsText" text="ACEPTABLE CON CONTROL ESPECIFICO">
      <formula>NOT(ISERROR(SEARCH("ACEPTABLE CON CONTROL ESPECIFICO",S47)))</formula>
    </cfRule>
    <cfRule type="containsText" dxfId="921" priority="27" stopIfTrue="1" operator="containsText" text="NO ACEPTABLE">
      <formula>NOT(ISERROR(SEARCH("NO ACEPTABLE",S47)))</formula>
    </cfRule>
  </conditionalFormatting>
  <conditionalFormatting sqref="S30:S31 S33 S36">
    <cfRule type="containsText" dxfId="920" priority="19" stopIfTrue="1" operator="containsText" text="MEJORABLE">
      <formula>NOT(ISERROR(SEARCH("MEJORABLE",S30)))</formula>
    </cfRule>
    <cfRule type="containsText" dxfId="919" priority="20" stopIfTrue="1" operator="containsText" text="ACEPTABLE CON CONTROL ESPECIFICO">
      <formula>NOT(ISERROR(SEARCH("ACEPTABLE CON CONTROL ESPECIFICO",S30)))</formula>
    </cfRule>
    <cfRule type="containsText" dxfId="918" priority="21" stopIfTrue="1" operator="containsText" text="NO ACEPTABLE">
      <formula>NOT(ISERROR(SEARCH("NO ACEPTABLE",S30)))</formula>
    </cfRule>
  </conditionalFormatting>
  <conditionalFormatting sqref="S32">
    <cfRule type="containsText" dxfId="917" priority="16" stopIfTrue="1" operator="containsText" text="MEJORABLE">
      <formula>NOT(ISERROR(SEARCH("MEJORABLE",S32)))</formula>
    </cfRule>
    <cfRule type="containsText" dxfId="916" priority="17" stopIfTrue="1" operator="containsText" text="ACEPTABLE CON CONTROL ESPECIFICO">
      <formula>NOT(ISERROR(SEARCH("ACEPTABLE CON CONTROL ESPECIFICO",S32)))</formula>
    </cfRule>
    <cfRule type="containsText" dxfId="915" priority="18" stopIfTrue="1" operator="containsText" text="NO ACEPTABLE">
      <formula>NOT(ISERROR(SEARCH("NO ACEPTABLE",S32)))</formula>
    </cfRule>
  </conditionalFormatting>
  <conditionalFormatting sqref="S35">
    <cfRule type="containsText" dxfId="914" priority="10" stopIfTrue="1" operator="containsText" text="MEJORABLE">
      <formula>NOT(ISERROR(SEARCH("MEJORABLE",S35)))</formula>
    </cfRule>
    <cfRule type="containsText" dxfId="913" priority="11" stopIfTrue="1" operator="containsText" text="ACEPTABLE CON CONTROL ESPECIFICO">
      <formula>NOT(ISERROR(SEARCH("ACEPTABLE CON CONTROL ESPECIFICO",S35)))</formula>
    </cfRule>
    <cfRule type="containsText" dxfId="912" priority="12" stopIfTrue="1" operator="containsText" text="NO ACEPTABLE">
      <formula>NOT(ISERROR(SEARCH("NO ACEPTABLE",S35)))</formula>
    </cfRule>
  </conditionalFormatting>
  <conditionalFormatting sqref="S14">
    <cfRule type="containsText" dxfId="911" priority="58" stopIfTrue="1" operator="containsText" text="MEJORABLE">
      <formula>NOT(ISERROR(SEARCH("MEJORABLE",S14)))</formula>
    </cfRule>
    <cfRule type="containsText" dxfId="910" priority="59" stopIfTrue="1" operator="containsText" text="ACEPTABLE CON CONTROL ESPECIFICO">
      <formula>NOT(ISERROR(SEARCH("ACEPTABLE CON CONTROL ESPECIFICO",S14)))</formula>
    </cfRule>
    <cfRule type="containsText" dxfId="909" priority="60" stopIfTrue="1" operator="containsText" text="NO ACEPTABLE">
      <formula>NOT(ISERROR(SEARCH("NO ACEPTABLE",S14)))</formula>
    </cfRule>
  </conditionalFormatting>
  <conditionalFormatting sqref="S12">
    <cfRule type="containsText" dxfId="908" priority="55" stopIfTrue="1" operator="containsText" text="MEJORABLE">
      <formula>NOT(ISERROR(SEARCH("MEJORABLE",S12)))</formula>
    </cfRule>
    <cfRule type="containsText" dxfId="907" priority="56" stopIfTrue="1" operator="containsText" text="ACEPTABLE CON CONTROL ESPECIFICO">
      <formula>NOT(ISERROR(SEARCH("ACEPTABLE CON CONTROL ESPECIFICO",S12)))</formula>
    </cfRule>
    <cfRule type="containsText" dxfId="906" priority="57" stopIfTrue="1" operator="containsText" text="NO ACEPTABLE">
      <formula>NOT(ISERROR(SEARCH("NO ACEPTABLE",S12)))</formula>
    </cfRule>
  </conditionalFormatting>
  <conditionalFormatting sqref="S15:S16 S18">
    <cfRule type="containsText" dxfId="905" priority="52" stopIfTrue="1" operator="containsText" text="MEJORABLE">
      <formula>NOT(ISERROR(SEARCH("MEJORABLE",S15)))</formula>
    </cfRule>
    <cfRule type="containsText" dxfId="904" priority="53" stopIfTrue="1" operator="containsText" text="ACEPTABLE CON CONTROL ESPECIFICO">
      <formula>NOT(ISERROR(SEARCH("ACEPTABLE CON CONTROL ESPECIFICO",S15)))</formula>
    </cfRule>
    <cfRule type="containsText" dxfId="903" priority="54" stopIfTrue="1" operator="containsText" text="NO ACEPTABLE">
      <formula>NOT(ISERROR(SEARCH("NO ACEPTABLE",S15)))</formula>
    </cfRule>
  </conditionalFormatting>
  <conditionalFormatting sqref="S19">
    <cfRule type="containsText" dxfId="902" priority="49" stopIfTrue="1" operator="containsText" text="MEJORABLE">
      <formula>NOT(ISERROR(SEARCH("MEJORABLE",S19)))</formula>
    </cfRule>
    <cfRule type="containsText" dxfId="901" priority="50" stopIfTrue="1" operator="containsText" text="ACEPTABLE CON CONTROL ESPECIFICO">
      <formula>NOT(ISERROR(SEARCH("ACEPTABLE CON CONTROL ESPECIFICO",S19)))</formula>
    </cfRule>
    <cfRule type="containsText" dxfId="900" priority="51" stopIfTrue="1" operator="containsText" text="NO ACEPTABLE">
      <formula>NOT(ISERROR(SEARCH("NO ACEPTABLE",S19)))</formula>
    </cfRule>
  </conditionalFormatting>
  <conditionalFormatting sqref="S22:S23">
    <cfRule type="containsText" dxfId="899" priority="46" stopIfTrue="1" operator="containsText" text="MEJORABLE">
      <formula>NOT(ISERROR(SEARCH("MEJORABLE",S22)))</formula>
    </cfRule>
    <cfRule type="containsText" dxfId="898" priority="47" stopIfTrue="1" operator="containsText" text="ACEPTABLE CON CONTROL ESPECIFICO">
      <formula>NOT(ISERROR(SEARCH("ACEPTABLE CON CONTROL ESPECIFICO",S22)))</formula>
    </cfRule>
    <cfRule type="containsText" dxfId="897" priority="48" stopIfTrue="1" operator="containsText" text="NO ACEPTABLE">
      <formula>NOT(ISERROR(SEARCH("NO ACEPTABLE",S22)))</formula>
    </cfRule>
  </conditionalFormatting>
  <conditionalFormatting sqref="S24:S26">
    <cfRule type="containsText" dxfId="896" priority="43" stopIfTrue="1" operator="containsText" text="MEJORABLE">
      <formula>NOT(ISERROR(SEARCH("MEJORABLE",S24)))</formula>
    </cfRule>
    <cfRule type="containsText" dxfId="895" priority="44" stopIfTrue="1" operator="containsText" text="ACEPTABLE CON CONTROL ESPECIFICO">
      <formula>NOT(ISERROR(SEARCH("ACEPTABLE CON CONTROL ESPECIFICO",S24)))</formula>
    </cfRule>
    <cfRule type="containsText" dxfId="894" priority="45" stopIfTrue="1" operator="containsText" text="NO ACEPTABLE">
      <formula>NOT(ISERROR(SEARCH("NO ACEPTABLE",S24)))</formula>
    </cfRule>
  </conditionalFormatting>
  <conditionalFormatting sqref="S27:S29">
    <cfRule type="containsText" dxfId="893" priority="40" stopIfTrue="1" operator="containsText" text="MEJORABLE">
      <formula>NOT(ISERROR(SEARCH("MEJORABLE",S27)))</formula>
    </cfRule>
    <cfRule type="containsText" dxfId="892" priority="41" stopIfTrue="1" operator="containsText" text="ACEPTABLE CON CONTROL ESPECIFICO">
      <formula>NOT(ISERROR(SEARCH("ACEPTABLE CON CONTROL ESPECIFICO",S27)))</formula>
    </cfRule>
    <cfRule type="containsText" dxfId="891" priority="42" stopIfTrue="1" operator="containsText" text="NO ACEPTABLE">
      <formula>NOT(ISERROR(SEARCH("NO ACEPTABLE",S27)))</formula>
    </cfRule>
  </conditionalFormatting>
  <conditionalFormatting sqref="S44:S45">
    <cfRule type="containsText" dxfId="890" priority="31" stopIfTrue="1" operator="containsText" text="MEJORABLE">
      <formula>NOT(ISERROR(SEARCH("MEJORABLE",S44)))</formula>
    </cfRule>
    <cfRule type="containsText" dxfId="889" priority="32" stopIfTrue="1" operator="containsText" text="ACEPTABLE CON CONTROL ESPECIFICO">
      <formula>NOT(ISERROR(SEARCH("ACEPTABLE CON CONTROL ESPECIFICO",S44)))</formula>
    </cfRule>
    <cfRule type="containsText" dxfId="888" priority="33" stopIfTrue="1" operator="containsText" text="NO ACEPTABLE">
      <formula>NOT(ISERROR(SEARCH("NO ACEPTABLE",S44)))</formula>
    </cfRule>
  </conditionalFormatting>
  <conditionalFormatting sqref="S48">
    <cfRule type="containsText" dxfId="887" priority="22" stopIfTrue="1" operator="containsText" text="MEJORABLE">
      <formula>NOT(ISERROR(SEARCH("MEJORABLE",S48)))</formula>
    </cfRule>
    <cfRule type="containsText" dxfId="886" priority="23" stopIfTrue="1" operator="containsText" text="ACEPTABLE CON CONTROL ESPECIFICO">
      <formula>NOT(ISERROR(SEARCH("ACEPTABLE CON CONTROL ESPECIFICO",S48)))</formula>
    </cfRule>
    <cfRule type="containsText" dxfId="885" priority="24" stopIfTrue="1" operator="containsText" text="NO ACEPTABLE">
      <formula>NOT(ISERROR(SEARCH("NO ACEPTABLE",S48)))</formula>
    </cfRule>
  </conditionalFormatting>
  <conditionalFormatting sqref="S37:S43">
    <cfRule type="containsText" dxfId="884" priority="37" stopIfTrue="1" operator="containsText" text="MEJORABLE">
      <formula>NOT(ISERROR(SEARCH("MEJORABLE",S37)))</formula>
    </cfRule>
    <cfRule type="containsText" dxfId="883" priority="38" stopIfTrue="1" operator="containsText" text="ACEPTABLE CON CONTROL ESPECIFICO">
      <formula>NOT(ISERROR(SEARCH("ACEPTABLE CON CONTROL ESPECIFICO",S37)))</formula>
    </cfRule>
    <cfRule type="containsText" dxfId="882" priority="39" stopIfTrue="1" operator="containsText" text="NO ACEPTABLE">
      <formula>NOT(ISERROR(SEARCH("NO ACEPTABLE",S37)))</formula>
    </cfRule>
  </conditionalFormatting>
  <conditionalFormatting sqref="S49:S72">
    <cfRule type="containsText" dxfId="881" priority="34" stopIfTrue="1" operator="containsText" text="MEJORABLE">
      <formula>NOT(ISERROR(SEARCH("MEJORABLE",S49)))</formula>
    </cfRule>
    <cfRule type="containsText" dxfId="880" priority="35" stopIfTrue="1" operator="containsText" text="ACEPTABLE CON CONTROL ESPECIFICO">
      <formula>NOT(ISERROR(SEARCH("ACEPTABLE CON CONTROL ESPECIFICO",S49)))</formula>
    </cfRule>
    <cfRule type="containsText" dxfId="879" priority="36" stopIfTrue="1" operator="containsText" text="NO ACEPTABLE">
      <formula>NOT(ISERROR(SEARCH("NO ACEPTABLE",S49)))</formula>
    </cfRule>
  </conditionalFormatting>
  <conditionalFormatting sqref="S34">
    <cfRule type="containsText" dxfId="878" priority="13" stopIfTrue="1" operator="containsText" text="MEJORABLE">
      <formula>NOT(ISERROR(SEARCH("MEJORABLE",S34)))</formula>
    </cfRule>
    <cfRule type="containsText" dxfId="877" priority="14" stopIfTrue="1" operator="containsText" text="ACEPTABLE CON CONTROL ESPECIFICO">
      <formula>NOT(ISERROR(SEARCH("ACEPTABLE CON CONTROL ESPECIFICO",S34)))</formula>
    </cfRule>
    <cfRule type="containsText" dxfId="876" priority="15" stopIfTrue="1" operator="containsText" text="NO ACEPTABLE">
      <formula>NOT(ISERROR(SEARCH("NO ACEPTABLE",S34)))</formula>
    </cfRule>
  </conditionalFormatting>
  <conditionalFormatting sqref="S17">
    <cfRule type="containsText" dxfId="875" priority="7" stopIfTrue="1" operator="containsText" text="MEJORABLE">
      <formula>NOT(ISERROR(SEARCH("MEJORABLE",S17)))</formula>
    </cfRule>
    <cfRule type="containsText" dxfId="874" priority="8" stopIfTrue="1" operator="containsText" text="ACEPTABLE CON CONTROL ESPECIFICO">
      <formula>NOT(ISERROR(SEARCH("ACEPTABLE CON CONTROL ESPECIFICO",S17)))</formula>
    </cfRule>
    <cfRule type="containsText" dxfId="873" priority="9" stopIfTrue="1" operator="containsText" text="NO ACEPTABLE">
      <formula>NOT(ISERROR(SEARCH("NO ACEPTABLE",S17)))</formula>
    </cfRule>
  </conditionalFormatting>
  <conditionalFormatting sqref="S13">
    <cfRule type="containsText" dxfId="872" priority="4" stopIfTrue="1" operator="containsText" text="MEJORABLE">
      <formula>NOT(ISERROR(SEARCH("MEJORABLE",S13)))</formula>
    </cfRule>
    <cfRule type="containsText" dxfId="871" priority="5" stopIfTrue="1" operator="containsText" text="ACEPTABLE CON CONTROL ESPECIFICO">
      <formula>NOT(ISERROR(SEARCH("ACEPTABLE CON CONTROL ESPECIFICO",S13)))</formula>
    </cfRule>
    <cfRule type="containsText" dxfId="870" priority="6" stopIfTrue="1" operator="containsText" text="NO ACEPTABLE">
      <formula>NOT(ISERROR(SEARCH("NO ACEPTABLE",S13)))</formula>
    </cfRule>
  </conditionalFormatting>
  <conditionalFormatting sqref="S9">
    <cfRule type="containsText" dxfId="869" priority="1" stopIfTrue="1" operator="containsText" text="MEJORABLE">
      <formula>NOT(ISERROR(SEARCH("MEJORABLE",S9)))</formula>
    </cfRule>
    <cfRule type="containsText" dxfId="868" priority="2" stopIfTrue="1" operator="containsText" text="ACEPTABLE CON CONTROL ESPECIFICO">
      <formula>NOT(ISERROR(SEARCH("ACEPTABLE CON CONTROL ESPECIFICO",S9)))</formula>
    </cfRule>
    <cfRule type="containsText" dxfId="867" priority="3" stopIfTrue="1" operator="containsText" text="NO ACEPTABLE">
      <formula>NOT(ISERROR(SEARCH("NO ACEPTABLE",S9)))</formula>
    </cfRule>
  </conditionalFormatting>
  <pageMargins left="0.7" right="0.7" top="0.75" bottom="0.75" header="0.3" footer="0.3"/>
  <pageSetup paperSize="9"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A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4A00-000001000000}">
          <x14:formula1>
            <xm:f>'D. NIVEL DE EXPOSICIÓN'!$D$8:$D$15</xm:f>
          </x14:formula1>
          <xm:sqref>M9:M72</xm:sqref>
        </x14:dataValidation>
        <x14:dataValidation type="list" allowBlank="1" showInputMessage="1" showErrorMessage="1" prompt="10 = Muy Alto_x000a_6 = Alto_x000a_2 = Medio_x000a_0 = Bajo" xr:uid="{00000000-0002-0000-4A00-000002000000}">
          <x14:formula1>
            <xm:f>'C. NIVEL DE DEFICIENCIA'!$C$8:$C$17</xm:f>
          </x14:formula1>
          <xm:sqref>L9:L72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27"/>
  <dimension ref="C1:X72"/>
  <sheetViews>
    <sheetView view="pageBreakPreview" zoomScale="30" zoomScaleNormal="10" zoomScaleSheetLayoutView="30" workbookViewId="0">
      <selection activeCell="L15" sqref="L15"/>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4720</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I7:K7"/>
    <mergeCell ref="C9:C29"/>
    <mergeCell ref="C30:C36"/>
    <mergeCell ref="C37:D55"/>
    <mergeCell ref="D9:D18"/>
    <mergeCell ref="E9:E18"/>
    <mergeCell ref="D19:D29"/>
    <mergeCell ref="E24:E29"/>
    <mergeCell ref="D30:D36"/>
    <mergeCell ref="E30:E36"/>
    <mergeCell ref="C56:D72"/>
    <mergeCell ref="C1:C4"/>
    <mergeCell ref="D1:V2"/>
    <mergeCell ref="E6:X6"/>
    <mergeCell ref="X1:X4"/>
    <mergeCell ref="D3:V4"/>
    <mergeCell ref="U5:V5"/>
    <mergeCell ref="W5:X5"/>
    <mergeCell ref="C6:D6"/>
    <mergeCell ref="C7:C8"/>
    <mergeCell ref="D7:D8"/>
    <mergeCell ref="E7:E8"/>
    <mergeCell ref="F7:G7"/>
    <mergeCell ref="H7:H8"/>
    <mergeCell ref="L7:R7"/>
    <mergeCell ref="T7:X7"/>
  </mergeCells>
  <conditionalFormatting sqref="S46 S10:S11 S20:S21">
    <cfRule type="containsText" dxfId="866" priority="28" stopIfTrue="1" operator="containsText" text="MEJORABLE">
      <formula>NOT(ISERROR(SEARCH("MEJORABLE",S10)))</formula>
    </cfRule>
    <cfRule type="containsText" dxfId="865" priority="29" stopIfTrue="1" operator="containsText" text="ACEPTABLE CON CONTROL ESPECIFICO">
      <formula>NOT(ISERROR(SEARCH("ACEPTABLE CON CONTROL ESPECIFICO",S10)))</formula>
    </cfRule>
    <cfRule type="containsText" dxfId="864" priority="30" stopIfTrue="1" operator="containsText" text="NO ACEPTABLE">
      <formula>NOT(ISERROR(SEARCH("NO ACEPTABLE",S10)))</formula>
    </cfRule>
  </conditionalFormatting>
  <conditionalFormatting sqref="S47">
    <cfRule type="containsText" dxfId="863" priority="25" stopIfTrue="1" operator="containsText" text="MEJORABLE">
      <formula>NOT(ISERROR(SEARCH("MEJORABLE",S47)))</formula>
    </cfRule>
    <cfRule type="containsText" dxfId="862" priority="26" stopIfTrue="1" operator="containsText" text="ACEPTABLE CON CONTROL ESPECIFICO">
      <formula>NOT(ISERROR(SEARCH("ACEPTABLE CON CONTROL ESPECIFICO",S47)))</formula>
    </cfRule>
    <cfRule type="containsText" dxfId="861" priority="27" stopIfTrue="1" operator="containsText" text="NO ACEPTABLE">
      <formula>NOT(ISERROR(SEARCH("NO ACEPTABLE",S47)))</formula>
    </cfRule>
  </conditionalFormatting>
  <conditionalFormatting sqref="S30:S31 S33 S36">
    <cfRule type="containsText" dxfId="860" priority="19" stopIfTrue="1" operator="containsText" text="MEJORABLE">
      <formula>NOT(ISERROR(SEARCH("MEJORABLE",S30)))</formula>
    </cfRule>
    <cfRule type="containsText" dxfId="859" priority="20" stopIfTrue="1" operator="containsText" text="ACEPTABLE CON CONTROL ESPECIFICO">
      <formula>NOT(ISERROR(SEARCH("ACEPTABLE CON CONTROL ESPECIFICO",S30)))</formula>
    </cfRule>
    <cfRule type="containsText" dxfId="858" priority="21" stopIfTrue="1" operator="containsText" text="NO ACEPTABLE">
      <formula>NOT(ISERROR(SEARCH("NO ACEPTABLE",S30)))</formula>
    </cfRule>
  </conditionalFormatting>
  <conditionalFormatting sqref="S32">
    <cfRule type="containsText" dxfId="857" priority="16" stopIfTrue="1" operator="containsText" text="MEJORABLE">
      <formula>NOT(ISERROR(SEARCH("MEJORABLE",S32)))</formula>
    </cfRule>
    <cfRule type="containsText" dxfId="856" priority="17" stopIfTrue="1" operator="containsText" text="ACEPTABLE CON CONTROL ESPECIFICO">
      <formula>NOT(ISERROR(SEARCH("ACEPTABLE CON CONTROL ESPECIFICO",S32)))</formula>
    </cfRule>
    <cfRule type="containsText" dxfId="855" priority="18" stopIfTrue="1" operator="containsText" text="NO ACEPTABLE">
      <formula>NOT(ISERROR(SEARCH("NO ACEPTABLE",S32)))</formula>
    </cfRule>
  </conditionalFormatting>
  <conditionalFormatting sqref="S35">
    <cfRule type="containsText" dxfId="854" priority="10" stopIfTrue="1" operator="containsText" text="MEJORABLE">
      <formula>NOT(ISERROR(SEARCH("MEJORABLE",S35)))</formula>
    </cfRule>
    <cfRule type="containsText" dxfId="853" priority="11" stopIfTrue="1" operator="containsText" text="ACEPTABLE CON CONTROL ESPECIFICO">
      <formula>NOT(ISERROR(SEARCH("ACEPTABLE CON CONTROL ESPECIFICO",S35)))</formula>
    </cfRule>
    <cfRule type="containsText" dxfId="852" priority="12" stopIfTrue="1" operator="containsText" text="NO ACEPTABLE">
      <formula>NOT(ISERROR(SEARCH("NO ACEPTABLE",S35)))</formula>
    </cfRule>
  </conditionalFormatting>
  <conditionalFormatting sqref="S14">
    <cfRule type="containsText" dxfId="851" priority="58" stopIfTrue="1" operator="containsText" text="MEJORABLE">
      <formula>NOT(ISERROR(SEARCH("MEJORABLE",S14)))</formula>
    </cfRule>
    <cfRule type="containsText" dxfId="850" priority="59" stopIfTrue="1" operator="containsText" text="ACEPTABLE CON CONTROL ESPECIFICO">
      <formula>NOT(ISERROR(SEARCH("ACEPTABLE CON CONTROL ESPECIFICO",S14)))</formula>
    </cfRule>
    <cfRule type="containsText" dxfId="849" priority="60" stopIfTrue="1" operator="containsText" text="NO ACEPTABLE">
      <formula>NOT(ISERROR(SEARCH("NO ACEPTABLE",S14)))</formula>
    </cfRule>
  </conditionalFormatting>
  <conditionalFormatting sqref="S12">
    <cfRule type="containsText" dxfId="848" priority="55" stopIfTrue="1" operator="containsText" text="MEJORABLE">
      <formula>NOT(ISERROR(SEARCH("MEJORABLE",S12)))</formula>
    </cfRule>
    <cfRule type="containsText" dxfId="847" priority="56" stopIfTrue="1" operator="containsText" text="ACEPTABLE CON CONTROL ESPECIFICO">
      <formula>NOT(ISERROR(SEARCH("ACEPTABLE CON CONTROL ESPECIFICO",S12)))</formula>
    </cfRule>
    <cfRule type="containsText" dxfId="846" priority="57" stopIfTrue="1" operator="containsText" text="NO ACEPTABLE">
      <formula>NOT(ISERROR(SEARCH("NO ACEPTABLE",S12)))</formula>
    </cfRule>
  </conditionalFormatting>
  <conditionalFormatting sqref="S15:S16 S18">
    <cfRule type="containsText" dxfId="845" priority="52" stopIfTrue="1" operator="containsText" text="MEJORABLE">
      <formula>NOT(ISERROR(SEARCH("MEJORABLE",S15)))</formula>
    </cfRule>
    <cfRule type="containsText" dxfId="844" priority="53" stopIfTrue="1" operator="containsText" text="ACEPTABLE CON CONTROL ESPECIFICO">
      <formula>NOT(ISERROR(SEARCH("ACEPTABLE CON CONTROL ESPECIFICO",S15)))</formula>
    </cfRule>
    <cfRule type="containsText" dxfId="843" priority="54" stopIfTrue="1" operator="containsText" text="NO ACEPTABLE">
      <formula>NOT(ISERROR(SEARCH("NO ACEPTABLE",S15)))</formula>
    </cfRule>
  </conditionalFormatting>
  <conditionalFormatting sqref="S19">
    <cfRule type="containsText" dxfId="842" priority="49" stopIfTrue="1" operator="containsText" text="MEJORABLE">
      <formula>NOT(ISERROR(SEARCH("MEJORABLE",S19)))</formula>
    </cfRule>
    <cfRule type="containsText" dxfId="841" priority="50" stopIfTrue="1" operator="containsText" text="ACEPTABLE CON CONTROL ESPECIFICO">
      <formula>NOT(ISERROR(SEARCH("ACEPTABLE CON CONTROL ESPECIFICO",S19)))</formula>
    </cfRule>
    <cfRule type="containsText" dxfId="840" priority="51" stopIfTrue="1" operator="containsText" text="NO ACEPTABLE">
      <formula>NOT(ISERROR(SEARCH("NO ACEPTABLE",S19)))</formula>
    </cfRule>
  </conditionalFormatting>
  <conditionalFormatting sqref="S22:S23">
    <cfRule type="containsText" dxfId="839" priority="46" stopIfTrue="1" operator="containsText" text="MEJORABLE">
      <formula>NOT(ISERROR(SEARCH("MEJORABLE",S22)))</formula>
    </cfRule>
    <cfRule type="containsText" dxfId="838" priority="47" stopIfTrue="1" operator="containsText" text="ACEPTABLE CON CONTROL ESPECIFICO">
      <formula>NOT(ISERROR(SEARCH("ACEPTABLE CON CONTROL ESPECIFICO",S22)))</formula>
    </cfRule>
    <cfRule type="containsText" dxfId="837" priority="48" stopIfTrue="1" operator="containsText" text="NO ACEPTABLE">
      <formula>NOT(ISERROR(SEARCH("NO ACEPTABLE",S22)))</formula>
    </cfRule>
  </conditionalFormatting>
  <conditionalFormatting sqref="S24:S26">
    <cfRule type="containsText" dxfId="836" priority="43" stopIfTrue="1" operator="containsText" text="MEJORABLE">
      <formula>NOT(ISERROR(SEARCH("MEJORABLE",S24)))</formula>
    </cfRule>
    <cfRule type="containsText" dxfId="835" priority="44" stopIfTrue="1" operator="containsText" text="ACEPTABLE CON CONTROL ESPECIFICO">
      <formula>NOT(ISERROR(SEARCH("ACEPTABLE CON CONTROL ESPECIFICO",S24)))</formula>
    </cfRule>
    <cfRule type="containsText" dxfId="834" priority="45" stopIfTrue="1" operator="containsText" text="NO ACEPTABLE">
      <formula>NOT(ISERROR(SEARCH("NO ACEPTABLE",S24)))</formula>
    </cfRule>
  </conditionalFormatting>
  <conditionalFormatting sqref="S27:S29">
    <cfRule type="containsText" dxfId="833" priority="40" stopIfTrue="1" operator="containsText" text="MEJORABLE">
      <formula>NOT(ISERROR(SEARCH("MEJORABLE",S27)))</formula>
    </cfRule>
    <cfRule type="containsText" dxfId="832" priority="41" stopIfTrue="1" operator="containsText" text="ACEPTABLE CON CONTROL ESPECIFICO">
      <formula>NOT(ISERROR(SEARCH("ACEPTABLE CON CONTROL ESPECIFICO",S27)))</formula>
    </cfRule>
    <cfRule type="containsText" dxfId="831" priority="42" stopIfTrue="1" operator="containsText" text="NO ACEPTABLE">
      <formula>NOT(ISERROR(SEARCH("NO ACEPTABLE",S27)))</formula>
    </cfRule>
  </conditionalFormatting>
  <conditionalFormatting sqref="S44:S45">
    <cfRule type="containsText" dxfId="830" priority="31" stopIfTrue="1" operator="containsText" text="MEJORABLE">
      <formula>NOT(ISERROR(SEARCH("MEJORABLE",S44)))</formula>
    </cfRule>
    <cfRule type="containsText" dxfId="829" priority="32" stopIfTrue="1" operator="containsText" text="ACEPTABLE CON CONTROL ESPECIFICO">
      <formula>NOT(ISERROR(SEARCH("ACEPTABLE CON CONTROL ESPECIFICO",S44)))</formula>
    </cfRule>
    <cfRule type="containsText" dxfId="828" priority="33" stopIfTrue="1" operator="containsText" text="NO ACEPTABLE">
      <formula>NOT(ISERROR(SEARCH("NO ACEPTABLE",S44)))</formula>
    </cfRule>
  </conditionalFormatting>
  <conditionalFormatting sqref="S48">
    <cfRule type="containsText" dxfId="827" priority="22" stopIfTrue="1" operator="containsText" text="MEJORABLE">
      <formula>NOT(ISERROR(SEARCH("MEJORABLE",S48)))</formula>
    </cfRule>
    <cfRule type="containsText" dxfId="826" priority="23" stopIfTrue="1" operator="containsText" text="ACEPTABLE CON CONTROL ESPECIFICO">
      <formula>NOT(ISERROR(SEARCH("ACEPTABLE CON CONTROL ESPECIFICO",S48)))</formula>
    </cfRule>
    <cfRule type="containsText" dxfId="825" priority="24" stopIfTrue="1" operator="containsText" text="NO ACEPTABLE">
      <formula>NOT(ISERROR(SEARCH("NO ACEPTABLE",S48)))</formula>
    </cfRule>
  </conditionalFormatting>
  <conditionalFormatting sqref="S37:S43">
    <cfRule type="containsText" dxfId="824" priority="37" stopIfTrue="1" operator="containsText" text="MEJORABLE">
      <formula>NOT(ISERROR(SEARCH("MEJORABLE",S37)))</formula>
    </cfRule>
    <cfRule type="containsText" dxfId="823" priority="38" stopIfTrue="1" operator="containsText" text="ACEPTABLE CON CONTROL ESPECIFICO">
      <formula>NOT(ISERROR(SEARCH("ACEPTABLE CON CONTROL ESPECIFICO",S37)))</formula>
    </cfRule>
    <cfRule type="containsText" dxfId="822" priority="39" stopIfTrue="1" operator="containsText" text="NO ACEPTABLE">
      <formula>NOT(ISERROR(SEARCH("NO ACEPTABLE",S37)))</formula>
    </cfRule>
  </conditionalFormatting>
  <conditionalFormatting sqref="S49:S72">
    <cfRule type="containsText" dxfId="821" priority="34" stopIfTrue="1" operator="containsText" text="MEJORABLE">
      <formula>NOT(ISERROR(SEARCH("MEJORABLE",S49)))</formula>
    </cfRule>
    <cfRule type="containsText" dxfId="820" priority="35" stopIfTrue="1" operator="containsText" text="ACEPTABLE CON CONTROL ESPECIFICO">
      <formula>NOT(ISERROR(SEARCH("ACEPTABLE CON CONTROL ESPECIFICO",S49)))</formula>
    </cfRule>
    <cfRule type="containsText" dxfId="819" priority="36" stopIfTrue="1" operator="containsText" text="NO ACEPTABLE">
      <formula>NOT(ISERROR(SEARCH("NO ACEPTABLE",S49)))</formula>
    </cfRule>
  </conditionalFormatting>
  <conditionalFormatting sqref="S34">
    <cfRule type="containsText" dxfId="818" priority="13" stopIfTrue="1" operator="containsText" text="MEJORABLE">
      <formula>NOT(ISERROR(SEARCH("MEJORABLE",S34)))</formula>
    </cfRule>
    <cfRule type="containsText" dxfId="817" priority="14" stopIfTrue="1" operator="containsText" text="ACEPTABLE CON CONTROL ESPECIFICO">
      <formula>NOT(ISERROR(SEARCH("ACEPTABLE CON CONTROL ESPECIFICO",S34)))</formula>
    </cfRule>
    <cfRule type="containsText" dxfId="816" priority="15" stopIfTrue="1" operator="containsText" text="NO ACEPTABLE">
      <formula>NOT(ISERROR(SEARCH("NO ACEPTABLE",S34)))</formula>
    </cfRule>
  </conditionalFormatting>
  <conditionalFormatting sqref="S17">
    <cfRule type="containsText" dxfId="815" priority="7" stopIfTrue="1" operator="containsText" text="MEJORABLE">
      <formula>NOT(ISERROR(SEARCH("MEJORABLE",S17)))</formula>
    </cfRule>
    <cfRule type="containsText" dxfId="814" priority="8" stopIfTrue="1" operator="containsText" text="ACEPTABLE CON CONTROL ESPECIFICO">
      <formula>NOT(ISERROR(SEARCH("ACEPTABLE CON CONTROL ESPECIFICO",S17)))</formula>
    </cfRule>
    <cfRule type="containsText" dxfId="813" priority="9" stopIfTrue="1" operator="containsText" text="NO ACEPTABLE">
      <formula>NOT(ISERROR(SEARCH("NO ACEPTABLE",S17)))</formula>
    </cfRule>
  </conditionalFormatting>
  <conditionalFormatting sqref="S13">
    <cfRule type="containsText" dxfId="812" priority="4" stopIfTrue="1" operator="containsText" text="MEJORABLE">
      <formula>NOT(ISERROR(SEARCH("MEJORABLE",S13)))</formula>
    </cfRule>
    <cfRule type="containsText" dxfId="811" priority="5" stopIfTrue="1" operator="containsText" text="ACEPTABLE CON CONTROL ESPECIFICO">
      <formula>NOT(ISERROR(SEARCH("ACEPTABLE CON CONTROL ESPECIFICO",S13)))</formula>
    </cfRule>
    <cfRule type="containsText" dxfId="810" priority="6" stopIfTrue="1" operator="containsText" text="NO ACEPTABLE">
      <formula>NOT(ISERROR(SEARCH("NO ACEPTABLE",S13)))</formula>
    </cfRule>
  </conditionalFormatting>
  <conditionalFormatting sqref="S9">
    <cfRule type="containsText" dxfId="809" priority="1" stopIfTrue="1" operator="containsText" text="MEJORABLE">
      <formula>NOT(ISERROR(SEARCH("MEJORABLE",S9)))</formula>
    </cfRule>
    <cfRule type="containsText" dxfId="808" priority="2" stopIfTrue="1" operator="containsText" text="ACEPTABLE CON CONTROL ESPECIFICO">
      <formula>NOT(ISERROR(SEARCH("ACEPTABLE CON CONTROL ESPECIFICO",S9)))</formula>
    </cfRule>
    <cfRule type="containsText" dxfId="807"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B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B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B00-000002000000}">
          <x14:formula1>
            <xm:f>'G. NIVEL DE CONSECUENCIA'!$D$10:$D$13</xm:f>
          </x14:formula1>
          <xm:sqref>P9:P72</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28"/>
  <dimension ref="C1:X72"/>
  <sheetViews>
    <sheetView view="pageBreakPreview" zoomScale="40" zoomScaleNormal="10" zoomScaleSheetLayoutView="40" workbookViewId="0">
      <selection activeCell="F7" sqref="F7:G7"/>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4721</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D30:D36"/>
    <mergeCell ref="E30:E36"/>
    <mergeCell ref="C9:C29"/>
    <mergeCell ref="C30:C36"/>
    <mergeCell ref="C37:D55"/>
    <mergeCell ref="E7:E8"/>
    <mergeCell ref="D9:D18"/>
    <mergeCell ref="E9:E18"/>
    <mergeCell ref="D19:D29"/>
    <mergeCell ref="E24:E29"/>
    <mergeCell ref="C56:D72"/>
    <mergeCell ref="X1:X4"/>
    <mergeCell ref="D3:V4"/>
    <mergeCell ref="U5:V5"/>
    <mergeCell ref="W5:X5"/>
    <mergeCell ref="C6:D6"/>
    <mergeCell ref="E6:X6"/>
    <mergeCell ref="F7:G7"/>
    <mergeCell ref="H7:H8"/>
    <mergeCell ref="I7:K7"/>
    <mergeCell ref="L7:R7"/>
    <mergeCell ref="T7:X7"/>
    <mergeCell ref="C1:C4"/>
    <mergeCell ref="D1:V2"/>
    <mergeCell ref="C7:C8"/>
    <mergeCell ref="D7:D8"/>
  </mergeCells>
  <conditionalFormatting sqref="S46 S10:S11 S20:S21">
    <cfRule type="containsText" dxfId="806" priority="28" stopIfTrue="1" operator="containsText" text="MEJORABLE">
      <formula>NOT(ISERROR(SEARCH("MEJORABLE",S10)))</formula>
    </cfRule>
    <cfRule type="containsText" dxfId="805" priority="29" stopIfTrue="1" operator="containsText" text="ACEPTABLE CON CONTROL ESPECIFICO">
      <formula>NOT(ISERROR(SEARCH("ACEPTABLE CON CONTROL ESPECIFICO",S10)))</formula>
    </cfRule>
    <cfRule type="containsText" dxfId="804" priority="30" stopIfTrue="1" operator="containsText" text="NO ACEPTABLE">
      <formula>NOT(ISERROR(SEARCH("NO ACEPTABLE",S10)))</formula>
    </cfRule>
  </conditionalFormatting>
  <conditionalFormatting sqref="S47">
    <cfRule type="containsText" dxfId="803" priority="25" stopIfTrue="1" operator="containsText" text="MEJORABLE">
      <formula>NOT(ISERROR(SEARCH("MEJORABLE",S47)))</formula>
    </cfRule>
    <cfRule type="containsText" dxfId="802" priority="26" stopIfTrue="1" operator="containsText" text="ACEPTABLE CON CONTROL ESPECIFICO">
      <formula>NOT(ISERROR(SEARCH("ACEPTABLE CON CONTROL ESPECIFICO",S47)))</formula>
    </cfRule>
    <cfRule type="containsText" dxfId="801" priority="27" stopIfTrue="1" operator="containsText" text="NO ACEPTABLE">
      <formula>NOT(ISERROR(SEARCH("NO ACEPTABLE",S47)))</formula>
    </cfRule>
  </conditionalFormatting>
  <conditionalFormatting sqref="S30:S31 S33 S36">
    <cfRule type="containsText" dxfId="800" priority="19" stopIfTrue="1" operator="containsText" text="MEJORABLE">
      <formula>NOT(ISERROR(SEARCH("MEJORABLE",S30)))</formula>
    </cfRule>
    <cfRule type="containsText" dxfId="799" priority="20" stopIfTrue="1" operator="containsText" text="ACEPTABLE CON CONTROL ESPECIFICO">
      <formula>NOT(ISERROR(SEARCH("ACEPTABLE CON CONTROL ESPECIFICO",S30)))</formula>
    </cfRule>
    <cfRule type="containsText" dxfId="798" priority="21" stopIfTrue="1" operator="containsText" text="NO ACEPTABLE">
      <formula>NOT(ISERROR(SEARCH("NO ACEPTABLE",S30)))</formula>
    </cfRule>
  </conditionalFormatting>
  <conditionalFormatting sqref="S32">
    <cfRule type="containsText" dxfId="797" priority="16" stopIfTrue="1" operator="containsText" text="MEJORABLE">
      <formula>NOT(ISERROR(SEARCH("MEJORABLE",S32)))</formula>
    </cfRule>
    <cfRule type="containsText" dxfId="796" priority="17" stopIfTrue="1" operator="containsText" text="ACEPTABLE CON CONTROL ESPECIFICO">
      <formula>NOT(ISERROR(SEARCH("ACEPTABLE CON CONTROL ESPECIFICO",S32)))</formula>
    </cfRule>
    <cfRule type="containsText" dxfId="795" priority="18" stopIfTrue="1" operator="containsText" text="NO ACEPTABLE">
      <formula>NOT(ISERROR(SEARCH("NO ACEPTABLE",S32)))</formula>
    </cfRule>
  </conditionalFormatting>
  <conditionalFormatting sqref="S35">
    <cfRule type="containsText" dxfId="794" priority="10" stopIfTrue="1" operator="containsText" text="MEJORABLE">
      <formula>NOT(ISERROR(SEARCH("MEJORABLE",S35)))</formula>
    </cfRule>
    <cfRule type="containsText" dxfId="793" priority="11" stopIfTrue="1" operator="containsText" text="ACEPTABLE CON CONTROL ESPECIFICO">
      <formula>NOT(ISERROR(SEARCH("ACEPTABLE CON CONTROL ESPECIFICO",S35)))</formula>
    </cfRule>
    <cfRule type="containsText" dxfId="792" priority="12" stopIfTrue="1" operator="containsText" text="NO ACEPTABLE">
      <formula>NOT(ISERROR(SEARCH("NO ACEPTABLE",S35)))</formula>
    </cfRule>
  </conditionalFormatting>
  <conditionalFormatting sqref="S14">
    <cfRule type="containsText" dxfId="791" priority="58" stopIfTrue="1" operator="containsText" text="MEJORABLE">
      <formula>NOT(ISERROR(SEARCH("MEJORABLE",S14)))</formula>
    </cfRule>
    <cfRule type="containsText" dxfId="790" priority="59" stopIfTrue="1" operator="containsText" text="ACEPTABLE CON CONTROL ESPECIFICO">
      <formula>NOT(ISERROR(SEARCH("ACEPTABLE CON CONTROL ESPECIFICO",S14)))</formula>
    </cfRule>
    <cfRule type="containsText" dxfId="789" priority="60" stopIfTrue="1" operator="containsText" text="NO ACEPTABLE">
      <formula>NOT(ISERROR(SEARCH("NO ACEPTABLE",S14)))</formula>
    </cfRule>
  </conditionalFormatting>
  <conditionalFormatting sqref="S12">
    <cfRule type="containsText" dxfId="788" priority="55" stopIfTrue="1" operator="containsText" text="MEJORABLE">
      <formula>NOT(ISERROR(SEARCH("MEJORABLE",S12)))</formula>
    </cfRule>
    <cfRule type="containsText" dxfId="787" priority="56" stopIfTrue="1" operator="containsText" text="ACEPTABLE CON CONTROL ESPECIFICO">
      <formula>NOT(ISERROR(SEARCH("ACEPTABLE CON CONTROL ESPECIFICO",S12)))</formula>
    </cfRule>
    <cfRule type="containsText" dxfId="786" priority="57" stopIfTrue="1" operator="containsText" text="NO ACEPTABLE">
      <formula>NOT(ISERROR(SEARCH("NO ACEPTABLE",S12)))</formula>
    </cfRule>
  </conditionalFormatting>
  <conditionalFormatting sqref="S15:S16 S18">
    <cfRule type="containsText" dxfId="785" priority="52" stopIfTrue="1" operator="containsText" text="MEJORABLE">
      <formula>NOT(ISERROR(SEARCH("MEJORABLE",S15)))</formula>
    </cfRule>
    <cfRule type="containsText" dxfId="784" priority="53" stopIfTrue="1" operator="containsText" text="ACEPTABLE CON CONTROL ESPECIFICO">
      <formula>NOT(ISERROR(SEARCH("ACEPTABLE CON CONTROL ESPECIFICO",S15)))</formula>
    </cfRule>
    <cfRule type="containsText" dxfId="783" priority="54" stopIfTrue="1" operator="containsText" text="NO ACEPTABLE">
      <formula>NOT(ISERROR(SEARCH("NO ACEPTABLE",S15)))</formula>
    </cfRule>
  </conditionalFormatting>
  <conditionalFormatting sqref="S19">
    <cfRule type="containsText" dxfId="782" priority="49" stopIfTrue="1" operator="containsText" text="MEJORABLE">
      <formula>NOT(ISERROR(SEARCH("MEJORABLE",S19)))</formula>
    </cfRule>
    <cfRule type="containsText" dxfId="781" priority="50" stopIfTrue="1" operator="containsText" text="ACEPTABLE CON CONTROL ESPECIFICO">
      <formula>NOT(ISERROR(SEARCH("ACEPTABLE CON CONTROL ESPECIFICO",S19)))</formula>
    </cfRule>
    <cfRule type="containsText" dxfId="780" priority="51" stopIfTrue="1" operator="containsText" text="NO ACEPTABLE">
      <formula>NOT(ISERROR(SEARCH("NO ACEPTABLE",S19)))</formula>
    </cfRule>
  </conditionalFormatting>
  <conditionalFormatting sqref="S22:S23">
    <cfRule type="containsText" dxfId="779" priority="46" stopIfTrue="1" operator="containsText" text="MEJORABLE">
      <formula>NOT(ISERROR(SEARCH("MEJORABLE",S22)))</formula>
    </cfRule>
    <cfRule type="containsText" dxfId="778" priority="47" stopIfTrue="1" operator="containsText" text="ACEPTABLE CON CONTROL ESPECIFICO">
      <formula>NOT(ISERROR(SEARCH("ACEPTABLE CON CONTROL ESPECIFICO",S22)))</formula>
    </cfRule>
    <cfRule type="containsText" dxfId="777" priority="48" stopIfTrue="1" operator="containsText" text="NO ACEPTABLE">
      <formula>NOT(ISERROR(SEARCH("NO ACEPTABLE",S22)))</formula>
    </cfRule>
  </conditionalFormatting>
  <conditionalFormatting sqref="S24:S26">
    <cfRule type="containsText" dxfId="776" priority="43" stopIfTrue="1" operator="containsText" text="MEJORABLE">
      <formula>NOT(ISERROR(SEARCH("MEJORABLE",S24)))</formula>
    </cfRule>
    <cfRule type="containsText" dxfId="775" priority="44" stopIfTrue="1" operator="containsText" text="ACEPTABLE CON CONTROL ESPECIFICO">
      <formula>NOT(ISERROR(SEARCH("ACEPTABLE CON CONTROL ESPECIFICO",S24)))</formula>
    </cfRule>
    <cfRule type="containsText" dxfId="774" priority="45" stopIfTrue="1" operator="containsText" text="NO ACEPTABLE">
      <formula>NOT(ISERROR(SEARCH("NO ACEPTABLE",S24)))</formula>
    </cfRule>
  </conditionalFormatting>
  <conditionalFormatting sqref="S27:S29">
    <cfRule type="containsText" dxfId="773" priority="40" stopIfTrue="1" operator="containsText" text="MEJORABLE">
      <formula>NOT(ISERROR(SEARCH("MEJORABLE",S27)))</formula>
    </cfRule>
    <cfRule type="containsText" dxfId="772" priority="41" stopIfTrue="1" operator="containsText" text="ACEPTABLE CON CONTROL ESPECIFICO">
      <formula>NOT(ISERROR(SEARCH("ACEPTABLE CON CONTROL ESPECIFICO",S27)))</formula>
    </cfRule>
    <cfRule type="containsText" dxfId="771" priority="42" stopIfTrue="1" operator="containsText" text="NO ACEPTABLE">
      <formula>NOT(ISERROR(SEARCH("NO ACEPTABLE",S27)))</formula>
    </cfRule>
  </conditionalFormatting>
  <conditionalFormatting sqref="S44:S45">
    <cfRule type="containsText" dxfId="770" priority="31" stopIfTrue="1" operator="containsText" text="MEJORABLE">
      <formula>NOT(ISERROR(SEARCH("MEJORABLE",S44)))</formula>
    </cfRule>
    <cfRule type="containsText" dxfId="769" priority="32" stopIfTrue="1" operator="containsText" text="ACEPTABLE CON CONTROL ESPECIFICO">
      <formula>NOT(ISERROR(SEARCH("ACEPTABLE CON CONTROL ESPECIFICO",S44)))</formula>
    </cfRule>
    <cfRule type="containsText" dxfId="768" priority="33" stopIfTrue="1" operator="containsText" text="NO ACEPTABLE">
      <formula>NOT(ISERROR(SEARCH("NO ACEPTABLE",S44)))</formula>
    </cfRule>
  </conditionalFormatting>
  <conditionalFormatting sqref="S48">
    <cfRule type="containsText" dxfId="767" priority="22" stopIfTrue="1" operator="containsText" text="MEJORABLE">
      <formula>NOT(ISERROR(SEARCH("MEJORABLE",S48)))</formula>
    </cfRule>
    <cfRule type="containsText" dxfId="766" priority="23" stopIfTrue="1" operator="containsText" text="ACEPTABLE CON CONTROL ESPECIFICO">
      <formula>NOT(ISERROR(SEARCH("ACEPTABLE CON CONTROL ESPECIFICO",S48)))</formula>
    </cfRule>
    <cfRule type="containsText" dxfId="765" priority="24" stopIfTrue="1" operator="containsText" text="NO ACEPTABLE">
      <formula>NOT(ISERROR(SEARCH("NO ACEPTABLE",S48)))</formula>
    </cfRule>
  </conditionalFormatting>
  <conditionalFormatting sqref="S37:S43">
    <cfRule type="containsText" dxfId="764" priority="37" stopIfTrue="1" operator="containsText" text="MEJORABLE">
      <formula>NOT(ISERROR(SEARCH("MEJORABLE",S37)))</formula>
    </cfRule>
    <cfRule type="containsText" dxfId="763" priority="38" stopIfTrue="1" operator="containsText" text="ACEPTABLE CON CONTROL ESPECIFICO">
      <formula>NOT(ISERROR(SEARCH("ACEPTABLE CON CONTROL ESPECIFICO",S37)))</formula>
    </cfRule>
    <cfRule type="containsText" dxfId="762" priority="39" stopIfTrue="1" operator="containsText" text="NO ACEPTABLE">
      <formula>NOT(ISERROR(SEARCH("NO ACEPTABLE",S37)))</formula>
    </cfRule>
  </conditionalFormatting>
  <conditionalFormatting sqref="S49:S72">
    <cfRule type="containsText" dxfId="761" priority="34" stopIfTrue="1" operator="containsText" text="MEJORABLE">
      <formula>NOT(ISERROR(SEARCH("MEJORABLE",S49)))</formula>
    </cfRule>
    <cfRule type="containsText" dxfId="760" priority="35" stopIfTrue="1" operator="containsText" text="ACEPTABLE CON CONTROL ESPECIFICO">
      <formula>NOT(ISERROR(SEARCH("ACEPTABLE CON CONTROL ESPECIFICO",S49)))</formula>
    </cfRule>
    <cfRule type="containsText" dxfId="759" priority="36" stopIfTrue="1" operator="containsText" text="NO ACEPTABLE">
      <formula>NOT(ISERROR(SEARCH("NO ACEPTABLE",S49)))</formula>
    </cfRule>
  </conditionalFormatting>
  <conditionalFormatting sqref="S34">
    <cfRule type="containsText" dxfId="758" priority="13" stopIfTrue="1" operator="containsText" text="MEJORABLE">
      <formula>NOT(ISERROR(SEARCH("MEJORABLE",S34)))</formula>
    </cfRule>
    <cfRule type="containsText" dxfId="757" priority="14" stopIfTrue="1" operator="containsText" text="ACEPTABLE CON CONTROL ESPECIFICO">
      <formula>NOT(ISERROR(SEARCH("ACEPTABLE CON CONTROL ESPECIFICO",S34)))</formula>
    </cfRule>
    <cfRule type="containsText" dxfId="756" priority="15" stopIfTrue="1" operator="containsText" text="NO ACEPTABLE">
      <formula>NOT(ISERROR(SEARCH("NO ACEPTABLE",S34)))</formula>
    </cfRule>
  </conditionalFormatting>
  <conditionalFormatting sqref="S17">
    <cfRule type="containsText" dxfId="755" priority="7" stopIfTrue="1" operator="containsText" text="MEJORABLE">
      <formula>NOT(ISERROR(SEARCH("MEJORABLE",S17)))</formula>
    </cfRule>
    <cfRule type="containsText" dxfId="754" priority="8" stopIfTrue="1" operator="containsText" text="ACEPTABLE CON CONTROL ESPECIFICO">
      <formula>NOT(ISERROR(SEARCH("ACEPTABLE CON CONTROL ESPECIFICO",S17)))</formula>
    </cfRule>
    <cfRule type="containsText" dxfId="753" priority="9" stopIfTrue="1" operator="containsText" text="NO ACEPTABLE">
      <formula>NOT(ISERROR(SEARCH("NO ACEPTABLE",S17)))</formula>
    </cfRule>
  </conditionalFormatting>
  <conditionalFormatting sqref="S13">
    <cfRule type="containsText" dxfId="752" priority="4" stopIfTrue="1" operator="containsText" text="MEJORABLE">
      <formula>NOT(ISERROR(SEARCH("MEJORABLE",S13)))</formula>
    </cfRule>
    <cfRule type="containsText" dxfId="751" priority="5" stopIfTrue="1" operator="containsText" text="ACEPTABLE CON CONTROL ESPECIFICO">
      <formula>NOT(ISERROR(SEARCH("ACEPTABLE CON CONTROL ESPECIFICO",S13)))</formula>
    </cfRule>
    <cfRule type="containsText" dxfId="750" priority="6" stopIfTrue="1" operator="containsText" text="NO ACEPTABLE">
      <formula>NOT(ISERROR(SEARCH("NO ACEPTABLE",S13)))</formula>
    </cfRule>
  </conditionalFormatting>
  <conditionalFormatting sqref="S9">
    <cfRule type="containsText" dxfId="749" priority="1" stopIfTrue="1" operator="containsText" text="MEJORABLE">
      <formula>NOT(ISERROR(SEARCH("MEJORABLE",S9)))</formula>
    </cfRule>
    <cfRule type="containsText" dxfId="748" priority="2" stopIfTrue="1" operator="containsText" text="ACEPTABLE CON CONTROL ESPECIFICO">
      <formula>NOT(ISERROR(SEARCH("ACEPTABLE CON CONTROL ESPECIFICO",S9)))</formula>
    </cfRule>
    <cfRule type="containsText" dxfId="747"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C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4C00-000001000000}">
          <x14:formula1>
            <xm:f>'D. NIVEL DE EXPOSICIÓN'!$D$8:$D$15</xm:f>
          </x14:formula1>
          <xm:sqref>M9:M72</xm:sqref>
        </x14:dataValidation>
        <x14:dataValidation type="list" allowBlank="1" showInputMessage="1" showErrorMessage="1" prompt="10 = Muy Alto_x000a_6 = Alto_x000a_2 = Medio_x000a_0 = Bajo" xr:uid="{00000000-0002-0000-4C00-000002000000}">
          <x14:formula1>
            <xm:f>'C. NIVEL DE DEFICIENCIA'!$C$8:$C$17</xm:f>
          </x14:formula1>
          <xm:sqref>L9:L72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29"/>
  <dimension ref="C1:X72"/>
  <sheetViews>
    <sheetView view="pageBreakPreview" zoomScale="40" zoomScaleNormal="10" zoomScaleSheetLayoutView="40" workbookViewId="0">
      <selection activeCell="D7" sqref="D7:D8"/>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4722</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L7:R7"/>
    <mergeCell ref="T7:X7"/>
    <mergeCell ref="X1:X4"/>
    <mergeCell ref="D3:V4"/>
    <mergeCell ref="U5:V5"/>
    <mergeCell ref="W5:X5"/>
    <mergeCell ref="C6:D6"/>
    <mergeCell ref="E6:X6"/>
    <mergeCell ref="C1:C4"/>
    <mergeCell ref="D1:V2"/>
    <mergeCell ref="C37:D55"/>
    <mergeCell ref="C56:D72"/>
    <mergeCell ref="F7:G7"/>
    <mergeCell ref="H7:H8"/>
    <mergeCell ref="I7:K7"/>
    <mergeCell ref="D9:D18"/>
    <mergeCell ref="E9:E18"/>
    <mergeCell ref="D19:D29"/>
    <mergeCell ref="E24:E29"/>
    <mergeCell ref="D30:D36"/>
    <mergeCell ref="E30:E36"/>
    <mergeCell ref="D7:D8"/>
    <mergeCell ref="E7:E8"/>
    <mergeCell ref="C9:C29"/>
    <mergeCell ref="C30:C36"/>
    <mergeCell ref="C7:C8"/>
  </mergeCells>
  <conditionalFormatting sqref="S46 S10:S11 S20:S21">
    <cfRule type="containsText" dxfId="746" priority="28" stopIfTrue="1" operator="containsText" text="MEJORABLE">
      <formula>NOT(ISERROR(SEARCH("MEJORABLE",S10)))</formula>
    </cfRule>
    <cfRule type="containsText" dxfId="745" priority="29" stopIfTrue="1" operator="containsText" text="ACEPTABLE CON CONTROL ESPECIFICO">
      <formula>NOT(ISERROR(SEARCH("ACEPTABLE CON CONTROL ESPECIFICO",S10)))</formula>
    </cfRule>
    <cfRule type="containsText" dxfId="744" priority="30" stopIfTrue="1" operator="containsText" text="NO ACEPTABLE">
      <formula>NOT(ISERROR(SEARCH("NO ACEPTABLE",S10)))</formula>
    </cfRule>
  </conditionalFormatting>
  <conditionalFormatting sqref="S47">
    <cfRule type="containsText" dxfId="743" priority="25" stopIfTrue="1" operator="containsText" text="MEJORABLE">
      <formula>NOT(ISERROR(SEARCH("MEJORABLE",S47)))</formula>
    </cfRule>
    <cfRule type="containsText" dxfId="742" priority="26" stopIfTrue="1" operator="containsText" text="ACEPTABLE CON CONTROL ESPECIFICO">
      <formula>NOT(ISERROR(SEARCH("ACEPTABLE CON CONTROL ESPECIFICO",S47)))</formula>
    </cfRule>
    <cfRule type="containsText" dxfId="741" priority="27" stopIfTrue="1" operator="containsText" text="NO ACEPTABLE">
      <formula>NOT(ISERROR(SEARCH("NO ACEPTABLE",S47)))</formula>
    </cfRule>
  </conditionalFormatting>
  <conditionalFormatting sqref="S30:S31 S33 S36">
    <cfRule type="containsText" dxfId="740" priority="19" stopIfTrue="1" operator="containsText" text="MEJORABLE">
      <formula>NOT(ISERROR(SEARCH("MEJORABLE",S30)))</formula>
    </cfRule>
    <cfRule type="containsText" dxfId="739" priority="20" stopIfTrue="1" operator="containsText" text="ACEPTABLE CON CONTROL ESPECIFICO">
      <formula>NOT(ISERROR(SEARCH("ACEPTABLE CON CONTROL ESPECIFICO",S30)))</formula>
    </cfRule>
    <cfRule type="containsText" dxfId="738" priority="21" stopIfTrue="1" operator="containsText" text="NO ACEPTABLE">
      <formula>NOT(ISERROR(SEARCH("NO ACEPTABLE",S30)))</formula>
    </cfRule>
  </conditionalFormatting>
  <conditionalFormatting sqref="S32">
    <cfRule type="containsText" dxfId="737" priority="16" stopIfTrue="1" operator="containsText" text="MEJORABLE">
      <formula>NOT(ISERROR(SEARCH("MEJORABLE",S32)))</formula>
    </cfRule>
    <cfRule type="containsText" dxfId="736" priority="17" stopIfTrue="1" operator="containsText" text="ACEPTABLE CON CONTROL ESPECIFICO">
      <formula>NOT(ISERROR(SEARCH("ACEPTABLE CON CONTROL ESPECIFICO",S32)))</formula>
    </cfRule>
    <cfRule type="containsText" dxfId="735" priority="18" stopIfTrue="1" operator="containsText" text="NO ACEPTABLE">
      <formula>NOT(ISERROR(SEARCH("NO ACEPTABLE",S32)))</formula>
    </cfRule>
  </conditionalFormatting>
  <conditionalFormatting sqref="S35">
    <cfRule type="containsText" dxfId="734" priority="10" stopIfTrue="1" operator="containsText" text="MEJORABLE">
      <formula>NOT(ISERROR(SEARCH("MEJORABLE",S35)))</formula>
    </cfRule>
    <cfRule type="containsText" dxfId="733" priority="11" stopIfTrue="1" operator="containsText" text="ACEPTABLE CON CONTROL ESPECIFICO">
      <formula>NOT(ISERROR(SEARCH("ACEPTABLE CON CONTROL ESPECIFICO",S35)))</formula>
    </cfRule>
    <cfRule type="containsText" dxfId="732" priority="12" stopIfTrue="1" operator="containsText" text="NO ACEPTABLE">
      <formula>NOT(ISERROR(SEARCH("NO ACEPTABLE",S35)))</formula>
    </cfRule>
  </conditionalFormatting>
  <conditionalFormatting sqref="S14">
    <cfRule type="containsText" dxfId="731" priority="58" stopIfTrue="1" operator="containsText" text="MEJORABLE">
      <formula>NOT(ISERROR(SEARCH("MEJORABLE",S14)))</formula>
    </cfRule>
    <cfRule type="containsText" dxfId="730" priority="59" stopIfTrue="1" operator="containsText" text="ACEPTABLE CON CONTROL ESPECIFICO">
      <formula>NOT(ISERROR(SEARCH("ACEPTABLE CON CONTROL ESPECIFICO",S14)))</formula>
    </cfRule>
    <cfRule type="containsText" dxfId="729" priority="60" stopIfTrue="1" operator="containsText" text="NO ACEPTABLE">
      <formula>NOT(ISERROR(SEARCH("NO ACEPTABLE",S14)))</formula>
    </cfRule>
  </conditionalFormatting>
  <conditionalFormatting sqref="S12">
    <cfRule type="containsText" dxfId="728" priority="55" stopIfTrue="1" operator="containsText" text="MEJORABLE">
      <formula>NOT(ISERROR(SEARCH("MEJORABLE",S12)))</formula>
    </cfRule>
    <cfRule type="containsText" dxfId="727" priority="56" stopIfTrue="1" operator="containsText" text="ACEPTABLE CON CONTROL ESPECIFICO">
      <formula>NOT(ISERROR(SEARCH("ACEPTABLE CON CONTROL ESPECIFICO",S12)))</formula>
    </cfRule>
    <cfRule type="containsText" dxfId="726" priority="57" stopIfTrue="1" operator="containsText" text="NO ACEPTABLE">
      <formula>NOT(ISERROR(SEARCH("NO ACEPTABLE",S12)))</formula>
    </cfRule>
  </conditionalFormatting>
  <conditionalFormatting sqref="S15:S16 S18">
    <cfRule type="containsText" dxfId="725" priority="52" stopIfTrue="1" operator="containsText" text="MEJORABLE">
      <formula>NOT(ISERROR(SEARCH("MEJORABLE",S15)))</formula>
    </cfRule>
    <cfRule type="containsText" dxfId="724" priority="53" stopIfTrue="1" operator="containsText" text="ACEPTABLE CON CONTROL ESPECIFICO">
      <formula>NOT(ISERROR(SEARCH("ACEPTABLE CON CONTROL ESPECIFICO",S15)))</formula>
    </cfRule>
    <cfRule type="containsText" dxfId="723" priority="54" stopIfTrue="1" operator="containsText" text="NO ACEPTABLE">
      <formula>NOT(ISERROR(SEARCH("NO ACEPTABLE",S15)))</formula>
    </cfRule>
  </conditionalFormatting>
  <conditionalFormatting sqref="S19">
    <cfRule type="containsText" dxfId="722" priority="49" stopIfTrue="1" operator="containsText" text="MEJORABLE">
      <formula>NOT(ISERROR(SEARCH("MEJORABLE",S19)))</formula>
    </cfRule>
    <cfRule type="containsText" dxfId="721" priority="50" stopIfTrue="1" operator="containsText" text="ACEPTABLE CON CONTROL ESPECIFICO">
      <formula>NOT(ISERROR(SEARCH("ACEPTABLE CON CONTROL ESPECIFICO",S19)))</formula>
    </cfRule>
    <cfRule type="containsText" dxfId="720" priority="51" stopIfTrue="1" operator="containsText" text="NO ACEPTABLE">
      <formula>NOT(ISERROR(SEARCH("NO ACEPTABLE",S19)))</formula>
    </cfRule>
  </conditionalFormatting>
  <conditionalFormatting sqref="S22:S23">
    <cfRule type="containsText" dxfId="719" priority="46" stopIfTrue="1" operator="containsText" text="MEJORABLE">
      <formula>NOT(ISERROR(SEARCH("MEJORABLE",S22)))</formula>
    </cfRule>
    <cfRule type="containsText" dxfId="718" priority="47" stopIfTrue="1" operator="containsText" text="ACEPTABLE CON CONTROL ESPECIFICO">
      <formula>NOT(ISERROR(SEARCH("ACEPTABLE CON CONTROL ESPECIFICO",S22)))</formula>
    </cfRule>
    <cfRule type="containsText" dxfId="717" priority="48" stopIfTrue="1" operator="containsText" text="NO ACEPTABLE">
      <formula>NOT(ISERROR(SEARCH("NO ACEPTABLE",S22)))</formula>
    </cfRule>
  </conditionalFormatting>
  <conditionalFormatting sqref="S24:S26">
    <cfRule type="containsText" dxfId="716" priority="43" stopIfTrue="1" operator="containsText" text="MEJORABLE">
      <formula>NOT(ISERROR(SEARCH("MEJORABLE",S24)))</formula>
    </cfRule>
    <cfRule type="containsText" dxfId="715" priority="44" stopIfTrue="1" operator="containsText" text="ACEPTABLE CON CONTROL ESPECIFICO">
      <formula>NOT(ISERROR(SEARCH("ACEPTABLE CON CONTROL ESPECIFICO",S24)))</formula>
    </cfRule>
    <cfRule type="containsText" dxfId="714" priority="45" stopIfTrue="1" operator="containsText" text="NO ACEPTABLE">
      <formula>NOT(ISERROR(SEARCH("NO ACEPTABLE",S24)))</formula>
    </cfRule>
  </conditionalFormatting>
  <conditionalFormatting sqref="S27:S29">
    <cfRule type="containsText" dxfId="713" priority="40" stopIfTrue="1" operator="containsText" text="MEJORABLE">
      <formula>NOT(ISERROR(SEARCH("MEJORABLE",S27)))</formula>
    </cfRule>
    <cfRule type="containsText" dxfId="712" priority="41" stopIfTrue="1" operator="containsText" text="ACEPTABLE CON CONTROL ESPECIFICO">
      <formula>NOT(ISERROR(SEARCH("ACEPTABLE CON CONTROL ESPECIFICO",S27)))</formula>
    </cfRule>
    <cfRule type="containsText" dxfId="711" priority="42" stopIfTrue="1" operator="containsText" text="NO ACEPTABLE">
      <formula>NOT(ISERROR(SEARCH("NO ACEPTABLE",S27)))</formula>
    </cfRule>
  </conditionalFormatting>
  <conditionalFormatting sqref="S44:S45">
    <cfRule type="containsText" dxfId="710" priority="31" stopIfTrue="1" operator="containsText" text="MEJORABLE">
      <formula>NOT(ISERROR(SEARCH("MEJORABLE",S44)))</formula>
    </cfRule>
    <cfRule type="containsText" dxfId="709" priority="32" stopIfTrue="1" operator="containsText" text="ACEPTABLE CON CONTROL ESPECIFICO">
      <formula>NOT(ISERROR(SEARCH("ACEPTABLE CON CONTROL ESPECIFICO",S44)))</formula>
    </cfRule>
    <cfRule type="containsText" dxfId="708" priority="33" stopIfTrue="1" operator="containsText" text="NO ACEPTABLE">
      <formula>NOT(ISERROR(SEARCH("NO ACEPTABLE",S44)))</formula>
    </cfRule>
  </conditionalFormatting>
  <conditionalFormatting sqref="S48">
    <cfRule type="containsText" dxfId="707" priority="22" stopIfTrue="1" operator="containsText" text="MEJORABLE">
      <formula>NOT(ISERROR(SEARCH("MEJORABLE",S48)))</formula>
    </cfRule>
    <cfRule type="containsText" dxfId="706" priority="23" stopIfTrue="1" operator="containsText" text="ACEPTABLE CON CONTROL ESPECIFICO">
      <formula>NOT(ISERROR(SEARCH("ACEPTABLE CON CONTROL ESPECIFICO",S48)))</formula>
    </cfRule>
    <cfRule type="containsText" dxfId="705" priority="24" stopIfTrue="1" operator="containsText" text="NO ACEPTABLE">
      <formula>NOT(ISERROR(SEARCH("NO ACEPTABLE",S48)))</formula>
    </cfRule>
  </conditionalFormatting>
  <conditionalFormatting sqref="S37:S43">
    <cfRule type="containsText" dxfId="704" priority="37" stopIfTrue="1" operator="containsText" text="MEJORABLE">
      <formula>NOT(ISERROR(SEARCH("MEJORABLE",S37)))</formula>
    </cfRule>
    <cfRule type="containsText" dxfId="703" priority="38" stopIfTrue="1" operator="containsText" text="ACEPTABLE CON CONTROL ESPECIFICO">
      <formula>NOT(ISERROR(SEARCH("ACEPTABLE CON CONTROL ESPECIFICO",S37)))</formula>
    </cfRule>
    <cfRule type="containsText" dxfId="702" priority="39" stopIfTrue="1" operator="containsText" text="NO ACEPTABLE">
      <formula>NOT(ISERROR(SEARCH("NO ACEPTABLE",S37)))</formula>
    </cfRule>
  </conditionalFormatting>
  <conditionalFormatting sqref="S49:S72">
    <cfRule type="containsText" dxfId="701" priority="34" stopIfTrue="1" operator="containsText" text="MEJORABLE">
      <formula>NOT(ISERROR(SEARCH("MEJORABLE",S49)))</formula>
    </cfRule>
    <cfRule type="containsText" dxfId="700" priority="35" stopIfTrue="1" operator="containsText" text="ACEPTABLE CON CONTROL ESPECIFICO">
      <formula>NOT(ISERROR(SEARCH("ACEPTABLE CON CONTROL ESPECIFICO",S49)))</formula>
    </cfRule>
    <cfRule type="containsText" dxfId="699" priority="36" stopIfTrue="1" operator="containsText" text="NO ACEPTABLE">
      <formula>NOT(ISERROR(SEARCH("NO ACEPTABLE",S49)))</formula>
    </cfRule>
  </conditionalFormatting>
  <conditionalFormatting sqref="S34">
    <cfRule type="containsText" dxfId="698" priority="13" stopIfTrue="1" operator="containsText" text="MEJORABLE">
      <formula>NOT(ISERROR(SEARCH("MEJORABLE",S34)))</formula>
    </cfRule>
    <cfRule type="containsText" dxfId="697" priority="14" stopIfTrue="1" operator="containsText" text="ACEPTABLE CON CONTROL ESPECIFICO">
      <formula>NOT(ISERROR(SEARCH("ACEPTABLE CON CONTROL ESPECIFICO",S34)))</formula>
    </cfRule>
    <cfRule type="containsText" dxfId="696" priority="15" stopIfTrue="1" operator="containsText" text="NO ACEPTABLE">
      <formula>NOT(ISERROR(SEARCH("NO ACEPTABLE",S34)))</formula>
    </cfRule>
  </conditionalFormatting>
  <conditionalFormatting sqref="S17">
    <cfRule type="containsText" dxfId="695" priority="7" stopIfTrue="1" operator="containsText" text="MEJORABLE">
      <formula>NOT(ISERROR(SEARCH("MEJORABLE",S17)))</formula>
    </cfRule>
    <cfRule type="containsText" dxfId="694" priority="8" stopIfTrue="1" operator="containsText" text="ACEPTABLE CON CONTROL ESPECIFICO">
      <formula>NOT(ISERROR(SEARCH("ACEPTABLE CON CONTROL ESPECIFICO",S17)))</formula>
    </cfRule>
    <cfRule type="containsText" dxfId="693" priority="9" stopIfTrue="1" operator="containsText" text="NO ACEPTABLE">
      <formula>NOT(ISERROR(SEARCH("NO ACEPTABLE",S17)))</formula>
    </cfRule>
  </conditionalFormatting>
  <conditionalFormatting sqref="S13">
    <cfRule type="containsText" dxfId="692" priority="4" stopIfTrue="1" operator="containsText" text="MEJORABLE">
      <formula>NOT(ISERROR(SEARCH("MEJORABLE",S13)))</formula>
    </cfRule>
    <cfRule type="containsText" dxfId="691" priority="5" stopIfTrue="1" operator="containsText" text="ACEPTABLE CON CONTROL ESPECIFICO">
      <formula>NOT(ISERROR(SEARCH("ACEPTABLE CON CONTROL ESPECIFICO",S13)))</formula>
    </cfRule>
    <cfRule type="containsText" dxfId="690" priority="6" stopIfTrue="1" operator="containsText" text="NO ACEPTABLE">
      <formula>NOT(ISERROR(SEARCH("NO ACEPTABLE",S13)))</formula>
    </cfRule>
  </conditionalFormatting>
  <conditionalFormatting sqref="S9">
    <cfRule type="containsText" dxfId="689" priority="1" stopIfTrue="1" operator="containsText" text="MEJORABLE">
      <formula>NOT(ISERROR(SEARCH("MEJORABLE",S9)))</formula>
    </cfRule>
    <cfRule type="containsText" dxfId="688" priority="2" stopIfTrue="1" operator="containsText" text="ACEPTABLE CON CONTROL ESPECIFICO">
      <formula>NOT(ISERROR(SEARCH("ACEPTABLE CON CONTROL ESPECIFICO",S9)))</formula>
    </cfRule>
    <cfRule type="containsText" dxfId="687"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4D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D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D00-000002000000}">
          <x14:formula1>
            <xm:f>'G. NIVEL DE CONSECUENCIA'!$D$10:$D$13</xm:f>
          </x14:formula1>
          <xm:sqref>P9:P72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30"/>
  <dimension ref="C1:X72"/>
  <sheetViews>
    <sheetView view="pageBreakPreview" zoomScale="30" zoomScaleNormal="10" zoomScaleSheetLayoutView="30" workbookViewId="0">
      <selection activeCell="N5" sqref="N5"/>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4723</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C30:C36"/>
    <mergeCell ref="D30:D36"/>
    <mergeCell ref="E30:E36"/>
    <mergeCell ref="C37:D55"/>
    <mergeCell ref="C56:D72"/>
    <mergeCell ref="C9:C29"/>
    <mergeCell ref="D9:D18"/>
    <mergeCell ref="E9:E18"/>
    <mergeCell ref="D19:D29"/>
    <mergeCell ref="E24:E29"/>
    <mergeCell ref="C1:C4"/>
    <mergeCell ref="D1:V2"/>
    <mergeCell ref="T7:X7"/>
    <mergeCell ref="C6:D6"/>
    <mergeCell ref="E6:X6"/>
    <mergeCell ref="X1:X4"/>
    <mergeCell ref="D3:V4"/>
    <mergeCell ref="U5:V5"/>
    <mergeCell ref="W5:X5"/>
    <mergeCell ref="L7:R7"/>
    <mergeCell ref="F7:G7"/>
    <mergeCell ref="H7:H8"/>
    <mergeCell ref="I7:K7"/>
    <mergeCell ref="D7:D8"/>
    <mergeCell ref="E7:E8"/>
    <mergeCell ref="C7:C8"/>
  </mergeCells>
  <conditionalFormatting sqref="S46 S10:S11 S20:S21">
    <cfRule type="containsText" dxfId="686" priority="28" stopIfTrue="1" operator="containsText" text="MEJORABLE">
      <formula>NOT(ISERROR(SEARCH("MEJORABLE",S10)))</formula>
    </cfRule>
    <cfRule type="containsText" dxfId="685" priority="29" stopIfTrue="1" operator="containsText" text="ACEPTABLE CON CONTROL ESPECIFICO">
      <formula>NOT(ISERROR(SEARCH("ACEPTABLE CON CONTROL ESPECIFICO",S10)))</formula>
    </cfRule>
    <cfRule type="containsText" dxfId="684" priority="30" stopIfTrue="1" operator="containsText" text="NO ACEPTABLE">
      <formula>NOT(ISERROR(SEARCH("NO ACEPTABLE",S10)))</formula>
    </cfRule>
  </conditionalFormatting>
  <conditionalFormatting sqref="S47">
    <cfRule type="containsText" dxfId="683" priority="25" stopIfTrue="1" operator="containsText" text="MEJORABLE">
      <formula>NOT(ISERROR(SEARCH("MEJORABLE",S47)))</formula>
    </cfRule>
    <cfRule type="containsText" dxfId="682" priority="26" stopIfTrue="1" operator="containsText" text="ACEPTABLE CON CONTROL ESPECIFICO">
      <formula>NOT(ISERROR(SEARCH("ACEPTABLE CON CONTROL ESPECIFICO",S47)))</formula>
    </cfRule>
    <cfRule type="containsText" dxfId="681" priority="27" stopIfTrue="1" operator="containsText" text="NO ACEPTABLE">
      <formula>NOT(ISERROR(SEARCH("NO ACEPTABLE",S47)))</formula>
    </cfRule>
  </conditionalFormatting>
  <conditionalFormatting sqref="S30:S31 S33 S36">
    <cfRule type="containsText" dxfId="680" priority="19" stopIfTrue="1" operator="containsText" text="MEJORABLE">
      <formula>NOT(ISERROR(SEARCH("MEJORABLE",S30)))</formula>
    </cfRule>
    <cfRule type="containsText" dxfId="679" priority="20" stopIfTrue="1" operator="containsText" text="ACEPTABLE CON CONTROL ESPECIFICO">
      <formula>NOT(ISERROR(SEARCH("ACEPTABLE CON CONTROL ESPECIFICO",S30)))</formula>
    </cfRule>
    <cfRule type="containsText" dxfId="678" priority="21" stopIfTrue="1" operator="containsText" text="NO ACEPTABLE">
      <formula>NOT(ISERROR(SEARCH("NO ACEPTABLE",S30)))</formula>
    </cfRule>
  </conditionalFormatting>
  <conditionalFormatting sqref="S32">
    <cfRule type="containsText" dxfId="677" priority="16" stopIfTrue="1" operator="containsText" text="MEJORABLE">
      <formula>NOT(ISERROR(SEARCH("MEJORABLE",S32)))</formula>
    </cfRule>
    <cfRule type="containsText" dxfId="676" priority="17" stopIfTrue="1" operator="containsText" text="ACEPTABLE CON CONTROL ESPECIFICO">
      <formula>NOT(ISERROR(SEARCH("ACEPTABLE CON CONTROL ESPECIFICO",S32)))</formula>
    </cfRule>
    <cfRule type="containsText" dxfId="675" priority="18" stopIfTrue="1" operator="containsText" text="NO ACEPTABLE">
      <formula>NOT(ISERROR(SEARCH("NO ACEPTABLE",S32)))</formula>
    </cfRule>
  </conditionalFormatting>
  <conditionalFormatting sqref="S35">
    <cfRule type="containsText" dxfId="674" priority="10" stopIfTrue="1" operator="containsText" text="MEJORABLE">
      <formula>NOT(ISERROR(SEARCH("MEJORABLE",S35)))</formula>
    </cfRule>
    <cfRule type="containsText" dxfId="673" priority="11" stopIfTrue="1" operator="containsText" text="ACEPTABLE CON CONTROL ESPECIFICO">
      <formula>NOT(ISERROR(SEARCH("ACEPTABLE CON CONTROL ESPECIFICO",S35)))</formula>
    </cfRule>
    <cfRule type="containsText" dxfId="672" priority="12" stopIfTrue="1" operator="containsText" text="NO ACEPTABLE">
      <formula>NOT(ISERROR(SEARCH("NO ACEPTABLE",S35)))</formula>
    </cfRule>
  </conditionalFormatting>
  <conditionalFormatting sqref="S14">
    <cfRule type="containsText" dxfId="671" priority="58" stopIfTrue="1" operator="containsText" text="MEJORABLE">
      <formula>NOT(ISERROR(SEARCH("MEJORABLE",S14)))</formula>
    </cfRule>
    <cfRule type="containsText" dxfId="670" priority="59" stopIfTrue="1" operator="containsText" text="ACEPTABLE CON CONTROL ESPECIFICO">
      <formula>NOT(ISERROR(SEARCH("ACEPTABLE CON CONTROL ESPECIFICO",S14)))</formula>
    </cfRule>
    <cfRule type="containsText" dxfId="669" priority="60" stopIfTrue="1" operator="containsText" text="NO ACEPTABLE">
      <formula>NOT(ISERROR(SEARCH("NO ACEPTABLE",S14)))</formula>
    </cfRule>
  </conditionalFormatting>
  <conditionalFormatting sqref="S12">
    <cfRule type="containsText" dxfId="668" priority="55" stopIfTrue="1" operator="containsText" text="MEJORABLE">
      <formula>NOT(ISERROR(SEARCH("MEJORABLE",S12)))</formula>
    </cfRule>
    <cfRule type="containsText" dxfId="667" priority="56" stopIfTrue="1" operator="containsText" text="ACEPTABLE CON CONTROL ESPECIFICO">
      <formula>NOT(ISERROR(SEARCH("ACEPTABLE CON CONTROL ESPECIFICO",S12)))</formula>
    </cfRule>
    <cfRule type="containsText" dxfId="666" priority="57" stopIfTrue="1" operator="containsText" text="NO ACEPTABLE">
      <formula>NOT(ISERROR(SEARCH("NO ACEPTABLE",S12)))</formula>
    </cfRule>
  </conditionalFormatting>
  <conditionalFormatting sqref="S15:S16 S18">
    <cfRule type="containsText" dxfId="665" priority="52" stopIfTrue="1" operator="containsText" text="MEJORABLE">
      <formula>NOT(ISERROR(SEARCH("MEJORABLE",S15)))</formula>
    </cfRule>
    <cfRule type="containsText" dxfId="664" priority="53" stopIfTrue="1" operator="containsText" text="ACEPTABLE CON CONTROL ESPECIFICO">
      <formula>NOT(ISERROR(SEARCH("ACEPTABLE CON CONTROL ESPECIFICO",S15)))</formula>
    </cfRule>
    <cfRule type="containsText" dxfId="663" priority="54" stopIfTrue="1" operator="containsText" text="NO ACEPTABLE">
      <formula>NOT(ISERROR(SEARCH("NO ACEPTABLE",S15)))</formula>
    </cfRule>
  </conditionalFormatting>
  <conditionalFormatting sqref="S19">
    <cfRule type="containsText" dxfId="662" priority="49" stopIfTrue="1" operator="containsText" text="MEJORABLE">
      <formula>NOT(ISERROR(SEARCH("MEJORABLE",S19)))</formula>
    </cfRule>
    <cfRule type="containsText" dxfId="661" priority="50" stopIfTrue="1" operator="containsText" text="ACEPTABLE CON CONTROL ESPECIFICO">
      <formula>NOT(ISERROR(SEARCH("ACEPTABLE CON CONTROL ESPECIFICO",S19)))</formula>
    </cfRule>
    <cfRule type="containsText" dxfId="660" priority="51" stopIfTrue="1" operator="containsText" text="NO ACEPTABLE">
      <formula>NOT(ISERROR(SEARCH("NO ACEPTABLE",S19)))</formula>
    </cfRule>
  </conditionalFormatting>
  <conditionalFormatting sqref="S22:S23">
    <cfRule type="containsText" dxfId="659" priority="46" stopIfTrue="1" operator="containsText" text="MEJORABLE">
      <formula>NOT(ISERROR(SEARCH("MEJORABLE",S22)))</formula>
    </cfRule>
    <cfRule type="containsText" dxfId="658" priority="47" stopIfTrue="1" operator="containsText" text="ACEPTABLE CON CONTROL ESPECIFICO">
      <formula>NOT(ISERROR(SEARCH("ACEPTABLE CON CONTROL ESPECIFICO",S22)))</formula>
    </cfRule>
    <cfRule type="containsText" dxfId="657" priority="48" stopIfTrue="1" operator="containsText" text="NO ACEPTABLE">
      <formula>NOT(ISERROR(SEARCH("NO ACEPTABLE",S22)))</formula>
    </cfRule>
  </conditionalFormatting>
  <conditionalFormatting sqref="S24:S26">
    <cfRule type="containsText" dxfId="656" priority="43" stopIfTrue="1" operator="containsText" text="MEJORABLE">
      <formula>NOT(ISERROR(SEARCH("MEJORABLE",S24)))</formula>
    </cfRule>
    <cfRule type="containsText" dxfId="655" priority="44" stopIfTrue="1" operator="containsText" text="ACEPTABLE CON CONTROL ESPECIFICO">
      <formula>NOT(ISERROR(SEARCH("ACEPTABLE CON CONTROL ESPECIFICO",S24)))</formula>
    </cfRule>
    <cfRule type="containsText" dxfId="654" priority="45" stopIfTrue="1" operator="containsText" text="NO ACEPTABLE">
      <formula>NOT(ISERROR(SEARCH("NO ACEPTABLE",S24)))</formula>
    </cfRule>
  </conditionalFormatting>
  <conditionalFormatting sqref="S27:S29">
    <cfRule type="containsText" dxfId="653" priority="40" stopIfTrue="1" operator="containsText" text="MEJORABLE">
      <formula>NOT(ISERROR(SEARCH("MEJORABLE",S27)))</formula>
    </cfRule>
    <cfRule type="containsText" dxfId="652" priority="41" stopIfTrue="1" operator="containsText" text="ACEPTABLE CON CONTROL ESPECIFICO">
      <formula>NOT(ISERROR(SEARCH("ACEPTABLE CON CONTROL ESPECIFICO",S27)))</formula>
    </cfRule>
    <cfRule type="containsText" dxfId="651" priority="42" stopIfTrue="1" operator="containsText" text="NO ACEPTABLE">
      <formula>NOT(ISERROR(SEARCH("NO ACEPTABLE",S27)))</formula>
    </cfRule>
  </conditionalFormatting>
  <conditionalFormatting sqref="S44:S45">
    <cfRule type="containsText" dxfId="650" priority="31" stopIfTrue="1" operator="containsText" text="MEJORABLE">
      <formula>NOT(ISERROR(SEARCH("MEJORABLE",S44)))</formula>
    </cfRule>
    <cfRule type="containsText" dxfId="649" priority="32" stopIfTrue="1" operator="containsText" text="ACEPTABLE CON CONTROL ESPECIFICO">
      <formula>NOT(ISERROR(SEARCH("ACEPTABLE CON CONTROL ESPECIFICO",S44)))</formula>
    </cfRule>
    <cfRule type="containsText" dxfId="648" priority="33" stopIfTrue="1" operator="containsText" text="NO ACEPTABLE">
      <formula>NOT(ISERROR(SEARCH("NO ACEPTABLE",S44)))</formula>
    </cfRule>
  </conditionalFormatting>
  <conditionalFormatting sqref="S48">
    <cfRule type="containsText" dxfId="647" priority="22" stopIfTrue="1" operator="containsText" text="MEJORABLE">
      <formula>NOT(ISERROR(SEARCH("MEJORABLE",S48)))</formula>
    </cfRule>
    <cfRule type="containsText" dxfId="646" priority="23" stopIfTrue="1" operator="containsText" text="ACEPTABLE CON CONTROL ESPECIFICO">
      <formula>NOT(ISERROR(SEARCH("ACEPTABLE CON CONTROL ESPECIFICO",S48)))</formula>
    </cfRule>
    <cfRule type="containsText" dxfId="645" priority="24" stopIfTrue="1" operator="containsText" text="NO ACEPTABLE">
      <formula>NOT(ISERROR(SEARCH("NO ACEPTABLE",S48)))</formula>
    </cfRule>
  </conditionalFormatting>
  <conditionalFormatting sqref="S37:S43">
    <cfRule type="containsText" dxfId="644" priority="37" stopIfTrue="1" operator="containsText" text="MEJORABLE">
      <formula>NOT(ISERROR(SEARCH("MEJORABLE",S37)))</formula>
    </cfRule>
    <cfRule type="containsText" dxfId="643" priority="38" stopIfTrue="1" operator="containsText" text="ACEPTABLE CON CONTROL ESPECIFICO">
      <formula>NOT(ISERROR(SEARCH("ACEPTABLE CON CONTROL ESPECIFICO",S37)))</formula>
    </cfRule>
    <cfRule type="containsText" dxfId="642" priority="39" stopIfTrue="1" operator="containsText" text="NO ACEPTABLE">
      <formula>NOT(ISERROR(SEARCH("NO ACEPTABLE",S37)))</formula>
    </cfRule>
  </conditionalFormatting>
  <conditionalFormatting sqref="S49:S72">
    <cfRule type="containsText" dxfId="641" priority="34" stopIfTrue="1" operator="containsText" text="MEJORABLE">
      <formula>NOT(ISERROR(SEARCH("MEJORABLE",S49)))</formula>
    </cfRule>
    <cfRule type="containsText" dxfId="640" priority="35" stopIfTrue="1" operator="containsText" text="ACEPTABLE CON CONTROL ESPECIFICO">
      <formula>NOT(ISERROR(SEARCH("ACEPTABLE CON CONTROL ESPECIFICO",S49)))</formula>
    </cfRule>
    <cfRule type="containsText" dxfId="639" priority="36" stopIfTrue="1" operator="containsText" text="NO ACEPTABLE">
      <formula>NOT(ISERROR(SEARCH("NO ACEPTABLE",S49)))</formula>
    </cfRule>
  </conditionalFormatting>
  <conditionalFormatting sqref="S34">
    <cfRule type="containsText" dxfId="638" priority="13" stopIfTrue="1" operator="containsText" text="MEJORABLE">
      <formula>NOT(ISERROR(SEARCH("MEJORABLE",S34)))</formula>
    </cfRule>
    <cfRule type="containsText" dxfId="637" priority="14" stopIfTrue="1" operator="containsText" text="ACEPTABLE CON CONTROL ESPECIFICO">
      <formula>NOT(ISERROR(SEARCH("ACEPTABLE CON CONTROL ESPECIFICO",S34)))</formula>
    </cfRule>
    <cfRule type="containsText" dxfId="636" priority="15" stopIfTrue="1" operator="containsText" text="NO ACEPTABLE">
      <formula>NOT(ISERROR(SEARCH("NO ACEPTABLE",S34)))</formula>
    </cfRule>
  </conditionalFormatting>
  <conditionalFormatting sqref="S17">
    <cfRule type="containsText" dxfId="635" priority="7" stopIfTrue="1" operator="containsText" text="MEJORABLE">
      <formula>NOT(ISERROR(SEARCH("MEJORABLE",S17)))</formula>
    </cfRule>
    <cfRule type="containsText" dxfId="634" priority="8" stopIfTrue="1" operator="containsText" text="ACEPTABLE CON CONTROL ESPECIFICO">
      <formula>NOT(ISERROR(SEARCH("ACEPTABLE CON CONTROL ESPECIFICO",S17)))</formula>
    </cfRule>
    <cfRule type="containsText" dxfId="633" priority="9" stopIfTrue="1" operator="containsText" text="NO ACEPTABLE">
      <formula>NOT(ISERROR(SEARCH("NO ACEPTABLE",S17)))</formula>
    </cfRule>
  </conditionalFormatting>
  <conditionalFormatting sqref="S13">
    <cfRule type="containsText" dxfId="632" priority="4" stopIfTrue="1" operator="containsText" text="MEJORABLE">
      <formula>NOT(ISERROR(SEARCH("MEJORABLE",S13)))</formula>
    </cfRule>
    <cfRule type="containsText" dxfId="631" priority="5" stopIfTrue="1" operator="containsText" text="ACEPTABLE CON CONTROL ESPECIFICO">
      <formula>NOT(ISERROR(SEARCH("ACEPTABLE CON CONTROL ESPECIFICO",S13)))</formula>
    </cfRule>
    <cfRule type="containsText" dxfId="630" priority="6" stopIfTrue="1" operator="containsText" text="NO ACEPTABLE">
      <formula>NOT(ISERROR(SEARCH("NO ACEPTABLE",S13)))</formula>
    </cfRule>
  </conditionalFormatting>
  <conditionalFormatting sqref="S9">
    <cfRule type="containsText" dxfId="629" priority="1" stopIfTrue="1" operator="containsText" text="MEJORABLE">
      <formula>NOT(ISERROR(SEARCH("MEJORABLE",S9)))</formula>
    </cfRule>
    <cfRule type="containsText" dxfId="628" priority="2" stopIfTrue="1" operator="containsText" text="ACEPTABLE CON CONTROL ESPECIFICO">
      <formula>NOT(ISERROR(SEARCH("ACEPTABLE CON CONTROL ESPECIFICO",S9)))</formula>
    </cfRule>
    <cfRule type="containsText" dxfId="627"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677" yWindow="476"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4E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4E00-000001000000}">
          <x14:formula1>
            <xm:f>'D. NIVEL DE EXPOSICIÓN'!$D$8:$D$15</xm:f>
          </x14:formula1>
          <xm:sqref>M9:M72</xm:sqref>
        </x14:dataValidation>
        <x14:dataValidation type="list" allowBlank="1" showInputMessage="1" showErrorMessage="1" prompt="10 = Muy Alto_x000a_6 = Alto_x000a_2 = Medio_x000a_0 = Bajo" xr:uid="{00000000-0002-0000-4E00-000002000000}">
          <x14:formula1>
            <xm:f>'C. NIVEL DE DEFICIENCIA'!$C$8:$C$17</xm:f>
          </x14:formula1>
          <xm:sqref>L9:L72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AC42"/>
  <sheetViews>
    <sheetView zoomScale="40" zoomScaleNormal="40" workbookViewId="0"/>
  </sheetViews>
  <sheetFormatPr baseColWidth="10" defaultColWidth="11.44140625" defaultRowHeight="14.4"/>
  <cols>
    <col min="2" max="4" width="63.44140625" customWidth="1"/>
    <col min="5" max="5" width="59.109375" customWidth="1"/>
    <col min="6" max="6" width="23.33203125" customWidth="1"/>
    <col min="7" max="7" width="26.6640625" customWidth="1"/>
    <col min="29" max="29" width="11.44140625" style="169"/>
  </cols>
  <sheetData>
    <row r="1" spans="1:28">
      <c r="G1" s="169"/>
      <c r="H1" s="169"/>
      <c r="I1" s="169"/>
      <c r="J1" s="169"/>
      <c r="K1" s="169"/>
      <c r="L1" s="169"/>
      <c r="M1" s="169"/>
      <c r="N1" s="169"/>
      <c r="O1" s="169"/>
      <c r="P1" s="169"/>
      <c r="Q1" s="169"/>
      <c r="R1" s="169"/>
      <c r="S1" s="169"/>
      <c r="T1" s="169"/>
      <c r="U1" s="169"/>
      <c r="V1" s="169"/>
      <c r="W1" s="169"/>
      <c r="X1" s="169"/>
      <c r="Y1" s="169"/>
      <c r="Z1" s="169"/>
      <c r="AA1" s="169"/>
      <c r="AB1" s="169"/>
    </row>
    <row r="2" spans="1:28" ht="27">
      <c r="A2" s="169"/>
      <c r="B2" s="1333"/>
      <c r="C2" s="1376" t="s">
        <v>0</v>
      </c>
      <c r="D2" s="1377"/>
      <c r="E2" s="1377"/>
      <c r="F2" s="1318"/>
      <c r="G2" s="169"/>
      <c r="H2" s="169"/>
      <c r="I2" s="169"/>
      <c r="J2" s="169"/>
      <c r="K2" s="169"/>
      <c r="L2" s="169"/>
      <c r="M2" s="169"/>
      <c r="N2" s="169"/>
      <c r="O2" s="169"/>
      <c r="P2" s="169"/>
      <c r="Q2" s="169"/>
      <c r="R2" s="169"/>
      <c r="S2" s="169"/>
      <c r="T2" s="169"/>
      <c r="U2" s="169"/>
      <c r="V2" s="169"/>
      <c r="W2" s="169"/>
      <c r="X2" s="169"/>
      <c r="Y2" s="169"/>
      <c r="Z2" s="169"/>
      <c r="AA2" s="169"/>
      <c r="AB2" s="169"/>
    </row>
    <row r="3" spans="1:28">
      <c r="A3" s="169"/>
      <c r="B3" s="1333"/>
      <c r="C3" s="1379" t="s">
        <v>794</v>
      </c>
      <c r="D3" s="1380"/>
      <c r="E3" s="1381"/>
      <c r="F3" s="1318"/>
      <c r="G3" s="169"/>
      <c r="H3" s="169"/>
      <c r="I3" s="169"/>
      <c r="J3" s="169"/>
      <c r="K3" s="169"/>
      <c r="L3" s="169"/>
      <c r="M3" s="169"/>
      <c r="N3" s="169"/>
      <c r="O3" s="169"/>
      <c r="P3" s="169"/>
      <c r="Q3" s="169"/>
      <c r="R3" s="169"/>
      <c r="S3" s="169"/>
      <c r="T3" s="169"/>
      <c r="U3" s="169"/>
      <c r="V3" s="169"/>
      <c r="W3" s="169"/>
      <c r="X3" s="169"/>
      <c r="Y3" s="169"/>
      <c r="Z3" s="169"/>
      <c r="AA3" s="169"/>
      <c r="AB3" s="169"/>
    </row>
    <row r="4" spans="1:28" ht="71.25" customHeight="1">
      <c r="A4" s="169"/>
      <c r="B4" s="1333"/>
      <c r="C4" s="1382"/>
      <c r="D4" s="1383"/>
      <c r="E4" s="1384"/>
      <c r="F4" s="1318"/>
      <c r="G4" s="169"/>
      <c r="H4" s="169"/>
      <c r="I4" s="169"/>
      <c r="J4" s="169"/>
      <c r="K4" s="169"/>
      <c r="L4" s="169"/>
      <c r="M4" s="169"/>
      <c r="N4" s="169"/>
      <c r="O4" s="169"/>
      <c r="P4" s="169"/>
      <c r="Q4" s="169"/>
      <c r="R4" s="169"/>
      <c r="S4" s="169"/>
      <c r="T4" s="169"/>
      <c r="U4" s="169"/>
      <c r="V4" s="169"/>
      <c r="W4" s="169"/>
      <c r="X4" s="169"/>
      <c r="Y4" s="169"/>
      <c r="Z4" s="169"/>
      <c r="AA4" s="169"/>
      <c r="AB4" s="169"/>
    </row>
    <row r="5" spans="1:28" ht="15" thickBot="1">
      <c r="A5" s="169"/>
      <c r="B5" s="169"/>
      <c r="D5" s="169"/>
      <c r="F5" s="169"/>
      <c r="G5" s="169"/>
      <c r="H5" s="169"/>
      <c r="I5" s="169"/>
      <c r="J5" s="169"/>
      <c r="K5" s="169"/>
      <c r="L5" s="169"/>
      <c r="M5" s="169"/>
      <c r="N5" s="169"/>
      <c r="O5" s="169"/>
      <c r="P5" s="169"/>
      <c r="Q5" s="169"/>
      <c r="R5" s="169"/>
      <c r="S5" s="169"/>
      <c r="T5" s="169"/>
      <c r="U5" s="169"/>
      <c r="V5" s="169"/>
      <c r="W5" s="169"/>
      <c r="X5" s="169"/>
      <c r="Y5" s="169"/>
      <c r="Z5" s="169"/>
      <c r="AA5" s="169"/>
      <c r="AB5" s="169"/>
    </row>
    <row r="6" spans="1:28" ht="63" customHeight="1" thickBot="1">
      <c r="A6" s="169"/>
      <c r="B6" s="169"/>
      <c r="C6" s="237" t="s">
        <v>784</v>
      </c>
      <c r="D6" s="228" t="s">
        <v>785</v>
      </c>
      <c r="E6" s="228" t="s">
        <v>743</v>
      </c>
      <c r="F6" s="169"/>
      <c r="G6" s="169"/>
      <c r="H6" s="169"/>
      <c r="I6" s="169"/>
      <c r="J6" s="169"/>
      <c r="K6" s="169"/>
      <c r="L6" s="169"/>
      <c r="M6" s="169"/>
      <c r="N6" s="169"/>
      <c r="O6" s="169"/>
      <c r="P6" s="169"/>
      <c r="Q6" s="169"/>
      <c r="R6" s="169"/>
      <c r="S6" s="169"/>
      <c r="T6" s="169"/>
      <c r="U6" s="169"/>
      <c r="V6" s="169"/>
      <c r="W6" s="169"/>
      <c r="X6" s="169"/>
      <c r="Y6" s="169"/>
      <c r="Z6" s="169"/>
      <c r="AA6" s="169"/>
      <c r="AB6" s="169"/>
    </row>
    <row r="7" spans="1:28" ht="179.25" customHeight="1" thickBot="1">
      <c r="A7" s="169"/>
      <c r="B7" s="169"/>
      <c r="C7" s="235" t="s">
        <v>744</v>
      </c>
      <c r="D7" s="235" t="s">
        <v>786</v>
      </c>
      <c r="E7" s="236" t="s">
        <v>787</v>
      </c>
      <c r="F7" s="169"/>
      <c r="G7" s="169"/>
      <c r="H7" s="169"/>
      <c r="I7" s="169"/>
      <c r="J7" s="169"/>
      <c r="K7" s="169"/>
      <c r="L7" s="169"/>
      <c r="M7" s="169"/>
      <c r="N7" s="169"/>
      <c r="O7" s="169"/>
      <c r="P7" s="169"/>
      <c r="Q7" s="169"/>
      <c r="R7" s="169"/>
      <c r="S7" s="169"/>
      <c r="T7" s="169"/>
      <c r="U7" s="169"/>
      <c r="V7" s="169"/>
      <c r="W7" s="169"/>
      <c r="X7" s="169"/>
      <c r="Y7" s="169"/>
      <c r="Z7" s="169"/>
      <c r="AA7" s="169"/>
      <c r="AB7" s="169"/>
    </row>
    <row r="8" spans="1:28" ht="63" customHeight="1">
      <c r="A8" s="169"/>
      <c r="B8" s="169"/>
      <c r="C8" s="1385" t="s">
        <v>746</v>
      </c>
      <c r="D8" s="1385" t="s">
        <v>788</v>
      </c>
      <c r="E8" s="1385" t="s">
        <v>789</v>
      </c>
      <c r="F8" s="169"/>
      <c r="G8" s="169"/>
      <c r="H8" s="169"/>
      <c r="I8" s="169"/>
      <c r="J8" s="169"/>
      <c r="K8" s="169"/>
      <c r="L8" s="169"/>
      <c r="M8" s="169"/>
      <c r="N8" s="169"/>
      <c r="O8" s="169"/>
      <c r="P8" s="169"/>
      <c r="Q8" s="169"/>
      <c r="R8" s="169"/>
      <c r="S8" s="169"/>
      <c r="T8" s="169"/>
      <c r="U8" s="169"/>
      <c r="V8" s="169"/>
      <c r="W8" s="169"/>
      <c r="X8" s="169"/>
      <c r="Y8" s="169"/>
      <c r="Z8" s="169"/>
      <c r="AA8" s="169"/>
      <c r="AB8" s="169"/>
    </row>
    <row r="9" spans="1:28" ht="204" customHeight="1">
      <c r="A9" s="169"/>
      <c r="B9" s="169"/>
      <c r="C9" s="1386"/>
      <c r="D9" s="1386"/>
      <c r="E9" s="1386"/>
      <c r="F9" s="169"/>
      <c r="G9" s="169"/>
      <c r="H9" s="169"/>
      <c r="I9" s="169"/>
      <c r="J9" s="169"/>
      <c r="K9" s="169"/>
      <c r="L9" s="169"/>
      <c r="M9" s="169"/>
      <c r="N9" s="169"/>
      <c r="O9" s="169"/>
      <c r="P9" s="169"/>
      <c r="Q9" s="169"/>
      <c r="R9" s="169"/>
      <c r="S9" s="169"/>
      <c r="T9" s="169"/>
      <c r="U9" s="169"/>
      <c r="V9" s="169"/>
      <c r="W9" s="169"/>
      <c r="X9" s="169"/>
      <c r="Y9" s="169"/>
      <c r="Z9" s="169"/>
      <c r="AA9" s="169"/>
      <c r="AB9" s="169"/>
    </row>
    <row r="10" spans="1:28" ht="63" customHeight="1" thickBot="1">
      <c r="A10" s="169"/>
      <c r="B10" s="169"/>
      <c r="C10" s="1387"/>
      <c r="D10" s="1387"/>
      <c r="E10" s="1387"/>
      <c r="F10" s="169"/>
      <c r="G10" s="169"/>
      <c r="H10" s="169"/>
      <c r="I10" s="169"/>
      <c r="J10" s="169"/>
      <c r="K10" s="169"/>
      <c r="L10" s="169"/>
      <c r="M10" s="169"/>
      <c r="N10" s="169"/>
      <c r="O10" s="169"/>
      <c r="P10" s="169"/>
      <c r="Q10" s="169"/>
      <c r="R10" s="169"/>
      <c r="S10" s="169"/>
      <c r="T10" s="169"/>
      <c r="U10" s="169"/>
      <c r="V10" s="169"/>
      <c r="W10" s="169"/>
      <c r="X10" s="169"/>
      <c r="Y10" s="169"/>
      <c r="Z10" s="169"/>
      <c r="AA10" s="169"/>
      <c r="AB10" s="169"/>
    </row>
    <row r="11" spans="1:28" ht="63" customHeight="1">
      <c r="A11" s="169"/>
      <c r="B11" s="169"/>
      <c r="C11" s="1385" t="s">
        <v>749</v>
      </c>
      <c r="D11" s="1385" t="s">
        <v>790</v>
      </c>
      <c r="E11" s="1385" t="s">
        <v>791</v>
      </c>
      <c r="F11" s="169"/>
      <c r="G11" s="169"/>
      <c r="H11" s="169"/>
      <c r="I11" s="169"/>
      <c r="J11" s="169"/>
      <c r="K11" s="169"/>
      <c r="L11" s="169"/>
      <c r="M11" s="169"/>
      <c r="N11" s="169"/>
      <c r="O11" s="169"/>
      <c r="P11" s="169"/>
      <c r="Q11" s="169"/>
      <c r="R11" s="169"/>
      <c r="S11" s="169"/>
      <c r="T11" s="169"/>
      <c r="U11" s="169"/>
      <c r="V11" s="169"/>
      <c r="W11" s="169"/>
      <c r="X11" s="169"/>
      <c r="Y11" s="169"/>
      <c r="Z11" s="169"/>
      <c r="AA11" s="169"/>
      <c r="AB11" s="169"/>
    </row>
    <row r="12" spans="1:28" ht="166.5" customHeight="1">
      <c r="A12" s="169"/>
      <c r="B12" s="169"/>
      <c r="C12" s="1386"/>
      <c r="D12" s="1386"/>
      <c r="E12" s="1386"/>
      <c r="F12" s="169"/>
      <c r="G12" s="169"/>
      <c r="H12" s="169"/>
      <c r="I12" s="169"/>
      <c r="J12" s="169"/>
      <c r="K12" s="169"/>
      <c r="L12" s="169"/>
      <c r="M12" s="169"/>
      <c r="N12" s="169"/>
      <c r="O12" s="169"/>
      <c r="P12" s="169"/>
      <c r="Q12" s="169"/>
      <c r="R12" s="169"/>
      <c r="S12" s="169"/>
      <c r="T12" s="169"/>
      <c r="U12" s="169"/>
      <c r="V12" s="169"/>
      <c r="W12" s="169"/>
      <c r="X12" s="169"/>
      <c r="Y12" s="169"/>
      <c r="Z12" s="169"/>
      <c r="AA12" s="169"/>
      <c r="AB12" s="169"/>
    </row>
    <row r="13" spans="1:28" ht="15.75" customHeight="1" thickBot="1">
      <c r="A13" s="169"/>
      <c r="B13" s="169"/>
      <c r="C13" s="1387"/>
      <c r="D13" s="1387"/>
      <c r="E13" s="1387"/>
      <c r="F13" s="169"/>
      <c r="G13" s="169"/>
      <c r="H13" s="169"/>
      <c r="I13" s="169"/>
      <c r="J13" s="169"/>
      <c r="K13" s="169"/>
      <c r="L13" s="169"/>
      <c r="M13" s="169"/>
      <c r="N13" s="169"/>
      <c r="O13" s="169"/>
      <c r="P13" s="169"/>
      <c r="Q13" s="169"/>
      <c r="R13" s="169"/>
      <c r="S13" s="169"/>
      <c r="T13" s="169"/>
      <c r="U13" s="169"/>
      <c r="V13" s="169"/>
      <c r="W13" s="169"/>
      <c r="X13" s="169"/>
      <c r="Y13" s="169"/>
      <c r="Z13" s="169"/>
      <c r="AA13" s="169"/>
      <c r="AB13" s="169"/>
    </row>
    <row r="14" spans="1:28" ht="80.25" customHeight="1">
      <c r="A14" s="169"/>
      <c r="B14" s="169"/>
      <c r="C14" s="1385" t="s">
        <v>752</v>
      </c>
      <c r="D14" s="1385" t="s">
        <v>792</v>
      </c>
      <c r="E14" s="1385" t="s">
        <v>793</v>
      </c>
      <c r="F14" s="169"/>
      <c r="G14" s="169"/>
      <c r="H14" s="169"/>
      <c r="I14" s="169"/>
      <c r="J14" s="169"/>
      <c r="K14" s="169"/>
      <c r="L14" s="169"/>
      <c r="M14" s="169"/>
      <c r="N14" s="169"/>
      <c r="O14" s="169"/>
      <c r="P14" s="169"/>
      <c r="Q14" s="169"/>
      <c r="R14" s="169"/>
      <c r="S14" s="169"/>
      <c r="T14" s="169"/>
      <c r="U14" s="169"/>
      <c r="V14" s="169"/>
      <c r="W14" s="169"/>
      <c r="X14" s="169"/>
      <c r="Y14" s="169"/>
      <c r="Z14" s="169"/>
      <c r="AA14" s="169"/>
      <c r="AB14" s="169"/>
    </row>
    <row r="15" spans="1:28" ht="138.75" customHeight="1">
      <c r="A15" s="169"/>
      <c r="B15" s="169"/>
      <c r="C15" s="1386"/>
      <c r="D15" s="1386"/>
      <c r="E15" s="1386"/>
      <c r="F15" s="169"/>
      <c r="G15" s="169"/>
      <c r="H15" s="169"/>
      <c r="I15" s="169"/>
      <c r="J15" s="169"/>
      <c r="K15" s="169"/>
      <c r="L15" s="169"/>
      <c r="M15" s="169"/>
      <c r="N15" s="169"/>
      <c r="O15" s="169"/>
      <c r="P15" s="169"/>
      <c r="Q15" s="169"/>
      <c r="R15" s="169"/>
      <c r="S15" s="169"/>
      <c r="T15" s="169"/>
      <c r="U15" s="169"/>
      <c r="V15" s="169"/>
      <c r="W15" s="169"/>
      <c r="X15" s="169"/>
      <c r="Y15" s="169"/>
      <c r="Z15" s="169"/>
      <c r="AA15" s="169"/>
      <c r="AB15" s="169"/>
    </row>
    <row r="16" spans="1:28" ht="80.25" customHeight="1" thickBot="1">
      <c r="A16" s="169"/>
      <c r="B16" s="169"/>
      <c r="C16" s="1387"/>
      <c r="D16" s="1387"/>
      <c r="E16" s="1387"/>
      <c r="F16" s="169"/>
      <c r="G16" s="169"/>
      <c r="H16" s="169"/>
      <c r="I16" s="169"/>
      <c r="J16" s="169"/>
      <c r="K16" s="169"/>
      <c r="L16" s="169"/>
      <c r="M16" s="169"/>
      <c r="N16" s="169"/>
      <c r="O16" s="169"/>
      <c r="P16" s="169"/>
      <c r="Q16" s="169"/>
      <c r="R16" s="169"/>
      <c r="S16" s="169"/>
      <c r="T16" s="169"/>
      <c r="U16" s="169"/>
      <c r="V16" s="169"/>
      <c r="W16" s="169"/>
      <c r="X16" s="169"/>
      <c r="Y16" s="169"/>
      <c r="Z16" s="169"/>
      <c r="AA16" s="169"/>
      <c r="AB16" s="169"/>
    </row>
    <row r="17" spans="1:28">
      <c r="A17" s="169"/>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row>
    <row r="18" spans="1:28">
      <c r="A18" s="169"/>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row>
    <row r="19" spans="1:28">
      <c r="A19" s="169"/>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row>
    <row r="20" spans="1:28">
      <c r="A20" s="169"/>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row>
    <row r="21" spans="1:28">
      <c r="A21" s="169"/>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row>
    <row r="22" spans="1:28">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row>
    <row r="23" spans="1:28">
      <c r="A23" s="169"/>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row>
    <row r="24" spans="1:28">
      <c r="A24" s="169"/>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row>
    <row r="25" spans="1:28">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row>
    <row r="26" spans="1:28">
      <c r="A26" s="169"/>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row>
    <row r="27" spans="1:28">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row>
    <row r="28" spans="1:28">
      <c r="A28" s="169"/>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row>
    <row r="29" spans="1:28">
      <c r="A29" s="16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row>
    <row r="30" spans="1:28">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row>
    <row r="31" spans="1:28">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row>
    <row r="32" spans="1:28">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row>
    <row r="33" spans="1:28">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row>
    <row r="34" spans="1:28">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row>
    <row r="35" spans="1:28">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row>
    <row r="36" spans="1:28">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row>
    <row r="37" spans="1:28">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row>
    <row r="38" spans="1:28">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row>
    <row r="39" spans="1:28">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row>
    <row r="40" spans="1:28">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row>
    <row r="41" spans="1:28">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row>
    <row r="42" spans="1:28">
      <c r="C42" s="169"/>
      <c r="D42" s="169"/>
      <c r="E42" s="169"/>
    </row>
  </sheetData>
  <mergeCells count="13">
    <mergeCell ref="C14:C16"/>
    <mergeCell ref="C8:C10"/>
    <mergeCell ref="E8:E10"/>
    <mergeCell ref="E11:E13"/>
    <mergeCell ref="D14:D16"/>
    <mergeCell ref="E14:E16"/>
    <mergeCell ref="F2:F4"/>
    <mergeCell ref="C3:E4"/>
    <mergeCell ref="D11:D13"/>
    <mergeCell ref="C11:C13"/>
    <mergeCell ref="B2:B4"/>
    <mergeCell ref="C2:E2"/>
    <mergeCell ref="D8:D10"/>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33"/>
  <dimension ref="C1:X72"/>
  <sheetViews>
    <sheetView view="pageBreakPreview" zoomScale="40" zoomScaleNormal="10" zoomScaleSheetLayoutView="40" workbookViewId="0">
      <selection activeCell="AC10" sqref="AC10"/>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4724</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C30:C36"/>
    <mergeCell ref="D30:D36"/>
    <mergeCell ref="E30:E36"/>
    <mergeCell ref="C37:D55"/>
    <mergeCell ref="C56:D72"/>
    <mergeCell ref="C9:C29"/>
    <mergeCell ref="D9:D18"/>
    <mergeCell ref="E9:E18"/>
    <mergeCell ref="D19:D29"/>
    <mergeCell ref="E24:E29"/>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s>
  <conditionalFormatting sqref="S46 S10:S11 S20:S21">
    <cfRule type="containsText" dxfId="626" priority="28" stopIfTrue="1" operator="containsText" text="MEJORABLE">
      <formula>NOT(ISERROR(SEARCH("MEJORABLE",S10)))</formula>
    </cfRule>
    <cfRule type="containsText" dxfId="625" priority="29" stopIfTrue="1" operator="containsText" text="ACEPTABLE CON CONTROL ESPECIFICO">
      <formula>NOT(ISERROR(SEARCH("ACEPTABLE CON CONTROL ESPECIFICO",S10)))</formula>
    </cfRule>
    <cfRule type="containsText" dxfId="624" priority="30" stopIfTrue="1" operator="containsText" text="NO ACEPTABLE">
      <formula>NOT(ISERROR(SEARCH("NO ACEPTABLE",S10)))</formula>
    </cfRule>
  </conditionalFormatting>
  <conditionalFormatting sqref="S47">
    <cfRule type="containsText" dxfId="623" priority="25" stopIfTrue="1" operator="containsText" text="MEJORABLE">
      <formula>NOT(ISERROR(SEARCH("MEJORABLE",S47)))</formula>
    </cfRule>
    <cfRule type="containsText" dxfId="622" priority="26" stopIfTrue="1" operator="containsText" text="ACEPTABLE CON CONTROL ESPECIFICO">
      <formula>NOT(ISERROR(SEARCH("ACEPTABLE CON CONTROL ESPECIFICO",S47)))</formula>
    </cfRule>
    <cfRule type="containsText" dxfId="621" priority="27" stopIfTrue="1" operator="containsText" text="NO ACEPTABLE">
      <formula>NOT(ISERROR(SEARCH("NO ACEPTABLE",S47)))</formula>
    </cfRule>
  </conditionalFormatting>
  <conditionalFormatting sqref="S30:S31 S33 S36">
    <cfRule type="containsText" dxfId="620" priority="19" stopIfTrue="1" operator="containsText" text="MEJORABLE">
      <formula>NOT(ISERROR(SEARCH("MEJORABLE",S30)))</formula>
    </cfRule>
    <cfRule type="containsText" dxfId="619" priority="20" stopIfTrue="1" operator="containsText" text="ACEPTABLE CON CONTROL ESPECIFICO">
      <formula>NOT(ISERROR(SEARCH("ACEPTABLE CON CONTROL ESPECIFICO",S30)))</formula>
    </cfRule>
    <cfRule type="containsText" dxfId="618" priority="21" stopIfTrue="1" operator="containsText" text="NO ACEPTABLE">
      <formula>NOT(ISERROR(SEARCH("NO ACEPTABLE",S30)))</formula>
    </cfRule>
  </conditionalFormatting>
  <conditionalFormatting sqref="S32">
    <cfRule type="containsText" dxfId="617" priority="16" stopIfTrue="1" operator="containsText" text="MEJORABLE">
      <formula>NOT(ISERROR(SEARCH("MEJORABLE",S32)))</formula>
    </cfRule>
    <cfRule type="containsText" dxfId="616" priority="17" stopIfTrue="1" operator="containsText" text="ACEPTABLE CON CONTROL ESPECIFICO">
      <formula>NOT(ISERROR(SEARCH("ACEPTABLE CON CONTROL ESPECIFICO",S32)))</formula>
    </cfRule>
    <cfRule type="containsText" dxfId="615" priority="18" stopIfTrue="1" operator="containsText" text="NO ACEPTABLE">
      <formula>NOT(ISERROR(SEARCH("NO ACEPTABLE",S32)))</formula>
    </cfRule>
  </conditionalFormatting>
  <conditionalFormatting sqref="S35">
    <cfRule type="containsText" dxfId="614" priority="10" stopIfTrue="1" operator="containsText" text="MEJORABLE">
      <formula>NOT(ISERROR(SEARCH("MEJORABLE",S35)))</formula>
    </cfRule>
    <cfRule type="containsText" dxfId="613" priority="11" stopIfTrue="1" operator="containsText" text="ACEPTABLE CON CONTROL ESPECIFICO">
      <formula>NOT(ISERROR(SEARCH("ACEPTABLE CON CONTROL ESPECIFICO",S35)))</formula>
    </cfRule>
    <cfRule type="containsText" dxfId="612" priority="12" stopIfTrue="1" operator="containsText" text="NO ACEPTABLE">
      <formula>NOT(ISERROR(SEARCH("NO ACEPTABLE",S35)))</formula>
    </cfRule>
  </conditionalFormatting>
  <conditionalFormatting sqref="S14">
    <cfRule type="containsText" dxfId="611" priority="58" stopIfTrue="1" operator="containsText" text="MEJORABLE">
      <formula>NOT(ISERROR(SEARCH("MEJORABLE",S14)))</formula>
    </cfRule>
    <cfRule type="containsText" dxfId="610" priority="59" stopIfTrue="1" operator="containsText" text="ACEPTABLE CON CONTROL ESPECIFICO">
      <formula>NOT(ISERROR(SEARCH("ACEPTABLE CON CONTROL ESPECIFICO",S14)))</formula>
    </cfRule>
    <cfRule type="containsText" dxfId="609" priority="60" stopIfTrue="1" operator="containsText" text="NO ACEPTABLE">
      <formula>NOT(ISERROR(SEARCH("NO ACEPTABLE",S14)))</formula>
    </cfRule>
  </conditionalFormatting>
  <conditionalFormatting sqref="S12">
    <cfRule type="containsText" dxfId="608" priority="55" stopIfTrue="1" operator="containsText" text="MEJORABLE">
      <formula>NOT(ISERROR(SEARCH("MEJORABLE",S12)))</formula>
    </cfRule>
    <cfRule type="containsText" dxfId="607" priority="56" stopIfTrue="1" operator="containsText" text="ACEPTABLE CON CONTROL ESPECIFICO">
      <formula>NOT(ISERROR(SEARCH("ACEPTABLE CON CONTROL ESPECIFICO",S12)))</formula>
    </cfRule>
    <cfRule type="containsText" dxfId="606" priority="57" stopIfTrue="1" operator="containsText" text="NO ACEPTABLE">
      <formula>NOT(ISERROR(SEARCH("NO ACEPTABLE",S12)))</formula>
    </cfRule>
  </conditionalFormatting>
  <conditionalFormatting sqref="S15:S16 S18">
    <cfRule type="containsText" dxfId="605" priority="52" stopIfTrue="1" operator="containsText" text="MEJORABLE">
      <formula>NOT(ISERROR(SEARCH("MEJORABLE",S15)))</formula>
    </cfRule>
    <cfRule type="containsText" dxfId="604" priority="53" stopIfTrue="1" operator="containsText" text="ACEPTABLE CON CONTROL ESPECIFICO">
      <formula>NOT(ISERROR(SEARCH("ACEPTABLE CON CONTROL ESPECIFICO",S15)))</formula>
    </cfRule>
    <cfRule type="containsText" dxfId="603" priority="54" stopIfTrue="1" operator="containsText" text="NO ACEPTABLE">
      <formula>NOT(ISERROR(SEARCH("NO ACEPTABLE",S15)))</formula>
    </cfRule>
  </conditionalFormatting>
  <conditionalFormatting sqref="S19">
    <cfRule type="containsText" dxfId="602" priority="49" stopIfTrue="1" operator="containsText" text="MEJORABLE">
      <formula>NOT(ISERROR(SEARCH("MEJORABLE",S19)))</formula>
    </cfRule>
    <cfRule type="containsText" dxfId="601" priority="50" stopIfTrue="1" operator="containsText" text="ACEPTABLE CON CONTROL ESPECIFICO">
      <formula>NOT(ISERROR(SEARCH("ACEPTABLE CON CONTROL ESPECIFICO",S19)))</formula>
    </cfRule>
    <cfRule type="containsText" dxfId="600" priority="51" stopIfTrue="1" operator="containsText" text="NO ACEPTABLE">
      <formula>NOT(ISERROR(SEARCH("NO ACEPTABLE",S19)))</formula>
    </cfRule>
  </conditionalFormatting>
  <conditionalFormatting sqref="S22:S23">
    <cfRule type="containsText" dxfId="599" priority="46" stopIfTrue="1" operator="containsText" text="MEJORABLE">
      <formula>NOT(ISERROR(SEARCH("MEJORABLE",S22)))</formula>
    </cfRule>
    <cfRule type="containsText" dxfId="598" priority="47" stopIfTrue="1" operator="containsText" text="ACEPTABLE CON CONTROL ESPECIFICO">
      <formula>NOT(ISERROR(SEARCH("ACEPTABLE CON CONTROL ESPECIFICO",S22)))</formula>
    </cfRule>
    <cfRule type="containsText" dxfId="597" priority="48" stopIfTrue="1" operator="containsText" text="NO ACEPTABLE">
      <formula>NOT(ISERROR(SEARCH("NO ACEPTABLE",S22)))</formula>
    </cfRule>
  </conditionalFormatting>
  <conditionalFormatting sqref="S24:S26">
    <cfRule type="containsText" dxfId="596" priority="43" stopIfTrue="1" operator="containsText" text="MEJORABLE">
      <formula>NOT(ISERROR(SEARCH("MEJORABLE",S24)))</formula>
    </cfRule>
    <cfRule type="containsText" dxfId="595" priority="44" stopIfTrue="1" operator="containsText" text="ACEPTABLE CON CONTROL ESPECIFICO">
      <formula>NOT(ISERROR(SEARCH("ACEPTABLE CON CONTROL ESPECIFICO",S24)))</formula>
    </cfRule>
    <cfRule type="containsText" dxfId="594" priority="45" stopIfTrue="1" operator="containsText" text="NO ACEPTABLE">
      <formula>NOT(ISERROR(SEARCH("NO ACEPTABLE",S24)))</formula>
    </cfRule>
  </conditionalFormatting>
  <conditionalFormatting sqref="S27:S29">
    <cfRule type="containsText" dxfId="593" priority="40" stopIfTrue="1" operator="containsText" text="MEJORABLE">
      <formula>NOT(ISERROR(SEARCH("MEJORABLE",S27)))</formula>
    </cfRule>
    <cfRule type="containsText" dxfId="592" priority="41" stopIfTrue="1" operator="containsText" text="ACEPTABLE CON CONTROL ESPECIFICO">
      <formula>NOT(ISERROR(SEARCH("ACEPTABLE CON CONTROL ESPECIFICO",S27)))</formula>
    </cfRule>
    <cfRule type="containsText" dxfId="591" priority="42" stopIfTrue="1" operator="containsText" text="NO ACEPTABLE">
      <formula>NOT(ISERROR(SEARCH("NO ACEPTABLE",S27)))</formula>
    </cfRule>
  </conditionalFormatting>
  <conditionalFormatting sqref="S44:S45">
    <cfRule type="containsText" dxfId="590" priority="31" stopIfTrue="1" operator="containsText" text="MEJORABLE">
      <formula>NOT(ISERROR(SEARCH("MEJORABLE",S44)))</formula>
    </cfRule>
    <cfRule type="containsText" dxfId="589" priority="32" stopIfTrue="1" operator="containsText" text="ACEPTABLE CON CONTROL ESPECIFICO">
      <formula>NOT(ISERROR(SEARCH("ACEPTABLE CON CONTROL ESPECIFICO",S44)))</formula>
    </cfRule>
    <cfRule type="containsText" dxfId="588" priority="33" stopIfTrue="1" operator="containsText" text="NO ACEPTABLE">
      <formula>NOT(ISERROR(SEARCH("NO ACEPTABLE",S44)))</formula>
    </cfRule>
  </conditionalFormatting>
  <conditionalFormatting sqref="S48">
    <cfRule type="containsText" dxfId="587" priority="22" stopIfTrue="1" operator="containsText" text="MEJORABLE">
      <formula>NOT(ISERROR(SEARCH("MEJORABLE",S48)))</formula>
    </cfRule>
    <cfRule type="containsText" dxfId="586" priority="23" stopIfTrue="1" operator="containsText" text="ACEPTABLE CON CONTROL ESPECIFICO">
      <formula>NOT(ISERROR(SEARCH("ACEPTABLE CON CONTROL ESPECIFICO",S48)))</formula>
    </cfRule>
    <cfRule type="containsText" dxfId="585" priority="24" stopIfTrue="1" operator="containsText" text="NO ACEPTABLE">
      <formula>NOT(ISERROR(SEARCH("NO ACEPTABLE",S48)))</formula>
    </cfRule>
  </conditionalFormatting>
  <conditionalFormatting sqref="S37:S43">
    <cfRule type="containsText" dxfId="584" priority="37" stopIfTrue="1" operator="containsText" text="MEJORABLE">
      <formula>NOT(ISERROR(SEARCH("MEJORABLE",S37)))</formula>
    </cfRule>
    <cfRule type="containsText" dxfId="583" priority="38" stopIfTrue="1" operator="containsText" text="ACEPTABLE CON CONTROL ESPECIFICO">
      <formula>NOT(ISERROR(SEARCH("ACEPTABLE CON CONTROL ESPECIFICO",S37)))</formula>
    </cfRule>
    <cfRule type="containsText" dxfId="582" priority="39" stopIfTrue="1" operator="containsText" text="NO ACEPTABLE">
      <formula>NOT(ISERROR(SEARCH("NO ACEPTABLE",S37)))</formula>
    </cfRule>
  </conditionalFormatting>
  <conditionalFormatting sqref="S49:S72">
    <cfRule type="containsText" dxfId="581" priority="34" stopIfTrue="1" operator="containsText" text="MEJORABLE">
      <formula>NOT(ISERROR(SEARCH("MEJORABLE",S49)))</formula>
    </cfRule>
    <cfRule type="containsText" dxfId="580" priority="35" stopIfTrue="1" operator="containsText" text="ACEPTABLE CON CONTROL ESPECIFICO">
      <formula>NOT(ISERROR(SEARCH("ACEPTABLE CON CONTROL ESPECIFICO",S49)))</formula>
    </cfRule>
    <cfRule type="containsText" dxfId="579" priority="36" stopIfTrue="1" operator="containsText" text="NO ACEPTABLE">
      <formula>NOT(ISERROR(SEARCH("NO ACEPTABLE",S49)))</formula>
    </cfRule>
  </conditionalFormatting>
  <conditionalFormatting sqref="S34">
    <cfRule type="containsText" dxfId="578" priority="13" stopIfTrue="1" operator="containsText" text="MEJORABLE">
      <formula>NOT(ISERROR(SEARCH("MEJORABLE",S34)))</formula>
    </cfRule>
    <cfRule type="containsText" dxfId="577" priority="14" stopIfTrue="1" operator="containsText" text="ACEPTABLE CON CONTROL ESPECIFICO">
      <formula>NOT(ISERROR(SEARCH("ACEPTABLE CON CONTROL ESPECIFICO",S34)))</formula>
    </cfRule>
    <cfRule type="containsText" dxfId="576" priority="15" stopIfTrue="1" operator="containsText" text="NO ACEPTABLE">
      <formula>NOT(ISERROR(SEARCH("NO ACEPTABLE",S34)))</formula>
    </cfRule>
  </conditionalFormatting>
  <conditionalFormatting sqref="S17">
    <cfRule type="containsText" dxfId="575" priority="7" stopIfTrue="1" operator="containsText" text="MEJORABLE">
      <formula>NOT(ISERROR(SEARCH("MEJORABLE",S17)))</formula>
    </cfRule>
    <cfRule type="containsText" dxfId="574" priority="8" stopIfTrue="1" operator="containsText" text="ACEPTABLE CON CONTROL ESPECIFICO">
      <formula>NOT(ISERROR(SEARCH("ACEPTABLE CON CONTROL ESPECIFICO",S17)))</formula>
    </cfRule>
    <cfRule type="containsText" dxfId="573" priority="9" stopIfTrue="1" operator="containsText" text="NO ACEPTABLE">
      <formula>NOT(ISERROR(SEARCH("NO ACEPTABLE",S17)))</formula>
    </cfRule>
  </conditionalFormatting>
  <conditionalFormatting sqref="S13">
    <cfRule type="containsText" dxfId="572" priority="4" stopIfTrue="1" operator="containsText" text="MEJORABLE">
      <formula>NOT(ISERROR(SEARCH("MEJORABLE",S13)))</formula>
    </cfRule>
    <cfRule type="containsText" dxfId="571" priority="5" stopIfTrue="1" operator="containsText" text="ACEPTABLE CON CONTROL ESPECIFICO">
      <formula>NOT(ISERROR(SEARCH("ACEPTABLE CON CONTROL ESPECIFICO",S13)))</formula>
    </cfRule>
    <cfRule type="containsText" dxfId="570" priority="6" stopIfTrue="1" operator="containsText" text="NO ACEPTABLE">
      <formula>NOT(ISERROR(SEARCH("NO ACEPTABLE",S13)))</formula>
    </cfRule>
  </conditionalFormatting>
  <conditionalFormatting sqref="S9">
    <cfRule type="containsText" dxfId="569" priority="1" stopIfTrue="1" operator="containsText" text="MEJORABLE">
      <formula>NOT(ISERROR(SEARCH("MEJORABLE",S9)))</formula>
    </cfRule>
    <cfRule type="containsText" dxfId="568" priority="2" stopIfTrue="1" operator="containsText" text="ACEPTABLE CON CONTROL ESPECIFICO">
      <formula>NOT(ISERROR(SEARCH("ACEPTABLE CON CONTROL ESPECIFICO",S9)))</formula>
    </cfRule>
    <cfRule type="containsText" dxfId="567" priority="3" stopIfTrue="1" operator="containsText" text="NO ACEPTABLE">
      <formula>NOT(ISERROR(SEARCH("NO ACEPTABLE",S9)))</formula>
    </cfRule>
  </conditionalFormatting>
  <pageMargins left="0.7" right="0.7" top="0.75" bottom="0.75" header="0.3" footer="0.3"/>
  <pageSetup paperSize="9" scale="10" orientation="portrait" r:id="rId1"/>
  <rowBreaks count="1" manualBreakCount="1">
    <brk id="46" min="1" max="24" man="1"/>
  </rowBreaks>
  <drawing r:id="rId2"/>
  <extLst>
    <ext xmlns:x14="http://schemas.microsoft.com/office/spreadsheetml/2009/9/main" uri="{CCE6A557-97BC-4b89-ADB6-D9C93CAAB3DF}">
      <x14:dataValidations xmlns:xm="http://schemas.microsoft.com/office/excel/2006/main" xWindow="786" yWindow="518" count="3">
        <x14:dataValidation type="list" allowBlank="1" showInputMessage="1" showErrorMessage="1" prompt="10 = Muy Alto_x000a_6 = Alto_x000a_2 = Medio_x000a_0 = Bajo" xr:uid="{00000000-0002-0000-4F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4F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4F00-000002000000}">
          <x14:formula1>
            <xm:f>'G. NIVEL DE CONSECUENCIA'!$D$10:$D$13</xm:f>
          </x14:formula1>
          <xm:sqref>P9:P72</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34"/>
  <dimension ref="C1:X7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4725</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D30:D36"/>
    <mergeCell ref="E30:E36"/>
    <mergeCell ref="T7:X7"/>
    <mergeCell ref="C1:C4"/>
    <mergeCell ref="D1:V2"/>
    <mergeCell ref="C9:C29"/>
    <mergeCell ref="D9:D18"/>
    <mergeCell ref="E9:E18"/>
    <mergeCell ref="D19:D29"/>
    <mergeCell ref="E24:E29"/>
    <mergeCell ref="C37:D55"/>
    <mergeCell ref="C56:D72"/>
    <mergeCell ref="X1:X4"/>
    <mergeCell ref="D3:V4"/>
    <mergeCell ref="U5:V5"/>
    <mergeCell ref="W5:X5"/>
    <mergeCell ref="C6:D6"/>
    <mergeCell ref="E6:X6"/>
    <mergeCell ref="C7:C8"/>
    <mergeCell ref="D7:D8"/>
    <mergeCell ref="E7:E8"/>
    <mergeCell ref="F7:G7"/>
    <mergeCell ref="H7:H8"/>
    <mergeCell ref="I7:K7"/>
    <mergeCell ref="C30:C36"/>
    <mergeCell ref="L7:R7"/>
  </mergeCells>
  <conditionalFormatting sqref="S46 S10:S11 S20:S21">
    <cfRule type="containsText" dxfId="566" priority="28" stopIfTrue="1" operator="containsText" text="MEJORABLE">
      <formula>NOT(ISERROR(SEARCH("MEJORABLE",S10)))</formula>
    </cfRule>
    <cfRule type="containsText" dxfId="565" priority="29" stopIfTrue="1" operator="containsText" text="ACEPTABLE CON CONTROL ESPECIFICO">
      <formula>NOT(ISERROR(SEARCH("ACEPTABLE CON CONTROL ESPECIFICO",S10)))</formula>
    </cfRule>
    <cfRule type="containsText" dxfId="564" priority="30" stopIfTrue="1" operator="containsText" text="NO ACEPTABLE">
      <formula>NOT(ISERROR(SEARCH("NO ACEPTABLE",S10)))</formula>
    </cfRule>
  </conditionalFormatting>
  <conditionalFormatting sqref="S47">
    <cfRule type="containsText" dxfId="563" priority="25" stopIfTrue="1" operator="containsText" text="MEJORABLE">
      <formula>NOT(ISERROR(SEARCH("MEJORABLE",S47)))</formula>
    </cfRule>
    <cfRule type="containsText" dxfId="562" priority="26" stopIfTrue="1" operator="containsText" text="ACEPTABLE CON CONTROL ESPECIFICO">
      <formula>NOT(ISERROR(SEARCH("ACEPTABLE CON CONTROL ESPECIFICO",S47)))</formula>
    </cfRule>
    <cfRule type="containsText" dxfId="561" priority="27" stopIfTrue="1" operator="containsText" text="NO ACEPTABLE">
      <formula>NOT(ISERROR(SEARCH("NO ACEPTABLE",S47)))</formula>
    </cfRule>
  </conditionalFormatting>
  <conditionalFormatting sqref="S30:S31 S33 S36">
    <cfRule type="containsText" dxfId="560" priority="19" stopIfTrue="1" operator="containsText" text="MEJORABLE">
      <formula>NOT(ISERROR(SEARCH("MEJORABLE",S30)))</formula>
    </cfRule>
    <cfRule type="containsText" dxfId="559" priority="20" stopIfTrue="1" operator="containsText" text="ACEPTABLE CON CONTROL ESPECIFICO">
      <formula>NOT(ISERROR(SEARCH("ACEPTABLE CON CONTROL ESPECIFICO",S30)))</formula>
    </cfRule>
    <cfRule type="containsText" dxfId="558" priority="21" stopIfTrue="1" operator="containsText" text="NO ACEPTABLE">
      <formula>NOT(ISERROR(SEARCH("NO ACEPTABLE",S30)))</formula>
    </cfRule>
  </conditionalFormatting>
  <conditionalFormatting sqref="S32">
    <cfRule type="containsText" dxfId="557" priority="16" stopIfTrue="1" operator="containsText" text="MEJORABLE">
      <formula>NOT(ISERROR(SEARCH("MEJORABLE",S32)))</formula>
    </cfRule>
    <cfRule type="containsText" dxfId="556" priority="17" stopIfTrue="1" operator="containsText" text="ACEPTABLE CON CONTROL ESPECIFICO">
      <formula>NOT(ISERROR(SEARCH("ACEPTABLE CON CONTROL ESPECIFICO",S32)))</formula>
    </cfRule>
    <cfRule type="containsText" dxfId="555" priority="18" stopIfTrue="1" operator="containsText" text="NO ACEPTABLE">
      <formula>NOT(ISERROR(SEARCH("NO ACEPTABLE",S32)))</formula>
    </cfRule>
  </conditionalFormatting>
  <conditionalFormatting sqref="S35">
    <cfRule type="containsText" dxfId="554" priority="10" stopIfTrue="1" operator="containsText" text="MEJORABLE">
      <formula>NOT(ISERROR(SEARCH("MEJORABLE",S35)))</formula>
    </cfRule>
    <cfRule type="containsText" dxfId="553" priority="11" stopIfTrue="1" operator="containsText" text="ACEPTABLE CON CONTROL ESPECIFICO">
      <formula>NOT(ISERROR(SEARCH("ACEPTABLE CON CONTROL ESPECIFICO",S35)))</formula>
    </cfRule>
    <cfRule type="containsText" dxfId="552" priority="12" stopIfTrue="1" operator="containsText" text="NO ACEPTABLE">
      <formula>NOT(ISERROR(SEARCH("NO ACEPTABLE",S35)))</formula>
    </cfRule>
  </conditionalFormatting>
  <conditionalFormatting sqref="S14">
    <cfRule type="containsText" dxfId="551" priority="58" stopIfTrue="1" operator="containsText" text="MEJORABLE">
      <formula>NOT(ISERROR(SEARCH("MEJORABLE",S14)))</formula>
    </cfRule>
    <cfRule type="containsText" dxfId="550" priority="59" stopIfTrue="1" operator="containsText" text="ACEPTABLE CON CONTROL ESPECIFICO">
      <formula>NOT(ISERROR(SEARCH("ACEPTABLE CON CONTROL ESPECIFICO",S14)))</formula>
    </cfRule>
    <cfRule type="containsText" dxfId="549" priority="60" stopIfTrue="1" operator="containsText" text="NO ACEPTABLE">
      <formula>NOT(ISERROR(SEARCH("NO ACEPTABLE",S14)))</formula>
    </cfRule>
  </conditionalFormatting>
  <conditionalFormatting sqref="S12">
    <cfRule type="containsText" dxfId="548" priority="55" stopIfTrue="1" operator="containsText" text="MEJORABLE">
      <formula>NOT(ISERROR(SEARCH("MEJORABLE",S12)))</formula>
    </cfRule>
    <cfRule type="containsText" dxfId="547" priority="56" stopIfTrue="1" operator="containsText" text="ACEPTABLE CON CONTROL ESPECIFICO">
      <formula>NOT(ISERROR(SEARCH("ACEPTABLE CON CONTROL ESPECIFICO",S12)))</formula>
    </cfRule>
    <cfRule type="containsText" dxfId="546" priority="57" stopIfTrue="1" operator="containsText" text="NO ACEPTABLE">
      <formula>NOT(ISERROR(SEARCH("NO ACEPTABLE",S12)))</formula>
    </cfRule>
  </conditionalFormatting>
  <conditionalFormatting sqref="S15:S16 S18">
    <cfRule type="containsText" dxfId="545" priority="52" stopIfTrue="1" operator="containsText" text="MEJORABLE">
      <formula>NOT(ISERROR(SEARCH("MEJORABLE",S15)))</formula>
    </cfRule>
    <cfRule type="containsText" dxfId="544" priority="53" stopIfTrue="1" operator="containsText" text="ACEPTABLE CON CONTROL ESPECIFICO">
      <formula>NOT(ISERROR(SEARCH("ACEPTABLE CON CONTROL ESPECIFICO",S15)))</formula>
    </cfRule>
    <cfRule type="containsText" dxfId="543" priority="54" stopIfTrue="1" operator="containsText" text="NO ACEPTABLE">
      <formula>NOT(ISERROR(SEARCH("NO ACEPTABLE",S15)))</formula>
    </cfRule>
  </conditionalFormatting>
  <conditionalFormatting sqref="S19">
    <cfRule type="containsText" dxfId="542" priority="49" stopIfTrue="1" operator="containsText" text="MEJORABLE">
      <formula>NOT(ISERROR(SEARCH("MEJORABLE",S19)))</formula>
    </cfRule>
    <cfRule type="containsText" dxfId="541" priority="50" stopIfTrue="1" operator="containsText" text="ACEPTABLE CON CONTROL ESPECIFICO">
      <formula>NOT(ISERROR(SEARCH("ACEPTABLE CON CONTROL ESPECIFICO",S19)))</formula>
    </cfRule>
    <cfRule type="containsText" dxfId="540" priority="51" stopIfTrue="1" operator="containsText" text="NO ACEPTABLE">
      <formula>NOT(ISERROR(SEARCH("NO ACEPTABLE",S19)))</formula>
    </cfRule>
  </conditionalFormatting>
  <conditionalFormatting sqref="S22:S23">
    <cfRule type="containsText" dxfId="539" priority="46" stopIfTrue="1" operator="containsText" text="MEJORABLE">
      <formula>NOT(ISERROR(SEARCH("MEJORABLE",S22)))</formula>
    </cfRule>
    <cfRule type="containsText" dxfId="538" priority="47" stopIfTrue="1" operator="containsText" text="ACEPTABLE CON CONTROL ESPECIFICO">
      <formula>NOT(ISERROR(SEARCH("ACEPTABLE CON CONTROL ESPECIFICO",S22)))</formula>
    </cfRule>
    <cfRule type="containsText" dxfId="537" priority="48" stopIfTrue="1" operator="containsText" text="NO ACEPTABLE">
      <formula>NOT(ISERROR(SEARCH("NO ACEPTABLE",S22)))</formula>
    </cfRule>
  </conditionalFormatting>
  <conditionalFormatting sqref="S24:S26">
    <cfRule type="containsText" dxfId="536" priority="43" stopIfTrue="1" operator="containsText" text="MEJORABLE">
      <formula>NOT(ISERROR(SEARCH("MEJORABLE",S24)))</formula>
    </cfRule>
    <cfRule type="containsText" dxfId="535" priority="44" stopIfTrue="1" operator="containsText" text="ACEPTABLE CON CONTROL ESPECIFICO">
      <formula>NOT(ISERROR(SEARCH("ACEPTABLE CON CONTROL ESPECIFICO",S24)))</formula>
    </cfRule>
    <cfRule type="containsText" dxfId="534" priority="45" stopIfTrue="1" operator="containsText" text="NO ACEPTABLE">
      <formula>NOT(ISERROR(SEARCH("NO ACEPTABLE",S24)))</formula>
    </cfRule>
  </conditionalFormatting>
  <conditionalFormatting sqref="S27:S29">
    <cfRule type="containsText" dxfId="533" priority="40" stopIfTrue="1" operator="containsText" text="MEJORABLE">
      <formula>NOT(ISERROR(SEARCH("MEJORABLE",S27)))</formula>
    </cfRule>
    <cfRule type="containsText" dxfId="532" priority="41" stopIfTrue="1" operator="containsText" text="ACEPTABLE CON CONTROL ESPECIFICO">
      <formula>NOT(ISERROR(SEARCH("ACEPTABLE CON CONTROL ESPECIFICO",S27)))</formula>
    </cfRule>
    <cfRule type="containsText" dxfId="531" priority="42" stopIfTrue="1" operator="containsText" text="NO ACEPTABLE">
      <formula>NOT(ISERROR(SEARCH("NO ACEPTABLE",S27)))</formula>
    </cfRule>
  </conditionalFormatting>
  <conditionalFormatting sqref="S44:S45">
    <cfRule type="containsText" dxfId="530" priority="31" stopIfTrue="1" operator="containsText" text="MEJORABLE">
      <formula>NOT(ISERROR(SEARCH("MEJORABLE",S44)))</formula>
    </cfRule>
    <cfRule type="containsText" dxfId="529" priority="32" stopIfTrue="1" operator="containsText" text="ACEPTABLE CON CONTROL ESPECIFICO">
      <formula>NOT(ISERROR(SEARCH("ACEPTABLE CON CONTROL ESPECIFICO",S44)))</formula>
    </cfRule>
    <cfRule type="containsText" dxfId="528" priority="33" stopIfTrue="1" operator="containsText" text="NO ACEPTABLE">
      <formula>NOT(ISERROR(SEARCH("NO ACEPTABLE",S44)))</formula>
    </cfRule>
  </conditionalFormatting>
  <conditionalFormatting sqref="S48">
    <cfRule type="containsText" dxfId="527" priority="22" stopIfTrue="1" operator="containsText" text="MEJORABLE">
      <formula>NOT(ISERROR(SEARCH("MEJORABLE",S48)))</formula>
    </cfRule>
    <cfRule type="containsText" dxfId="526" priority="23" stopIfTrue="1" operator="containsText" text="ACEPTABLE CON CONTROL ESPECIFICO">
      <formula>NOT(ISERROR(SEARCH("ACEPTABLE CON CONTROL ESPECIFICO",S48)))</formula>
    </cfRule>
    <cfRule type="containsText" dxfId="525" priority="24" stopIfTrue="1" operator="containsText" text="NO ACEPTABLE">
      <formula>NOT(ISERROR(SEARCH("NO ACEPTABLE",S48)))</formula>
    </cfRule>
  </conditionalFormatting>
  <conditionalFormatting sqref="S37:S43">
    <cfRule type="containsText" dxfId="524" priority="37" stopIfTrue="1" operator="containsText" text="MEJORABLE">
      <formula>NOT(ISERROR(SEARCH("MEJORABLE",S37)))</formula>
    </cfRule>
    <cfRule type="containsText" dxfId="523" priority="38" stopIfTrue="1" operator="containsText" text="ACEPTABLE CON CONTROL ESPECIFICO">
      <formula>NOT(ISERROR(SEARCH("ACEPTABLE CON CONTROL ESPECIFICO",S37)))</formula>
    </cfRule>
    <cfRule type="containsText" dxfId="522" priority="39" stopIfTrue="1" operator="containsText" text="NO ACEPTABLE">
      <formula>NOT(ISERROR(SEARCH("NO ACEPTABLE",S37)))</formula>
    </cfRule>
  </conditionalFormatting>
  <conditionalFormatting sqref="S49:S72">
    <cfRule type="containsText" dxfId="521" priority="34" stopIfTrue="1" operator="containsText" text="MEJORABLE">
      <formula>NOT(ISERROR(SEARCH("MEJORABLE",S49)))</formula>
    </cfRule>
    <cfRule type="containsText" dxfId="520" priority="35" stopIfTrue="1" operator="containsText" text="ACEPTABLE CON CONTROL ESPECIFICO">
      <formula>NOT(ISERROR(SEARCH("ACEPTABLE CON CONTROL ESPECIFICO",S49)))</formula>
    </cfRule>
    <cfRule type="containsText" dxfId="519" priority="36" stopIfTrue="1" operator="containsText" text="NO ACEPTABLE">
      <formula>NOT(ISERROR(SEARCH("NO ACEPTABLE",S49)))</formula>
    </cfRule>
  </conditionalFormatting>
  <conditionalFormatting sqref="S34">
    <cfRule type="containsText" dxfId="518" priority="13" stopIfTrue="1" operator="containsText" text="MEJORABLE">
      <formula>NOT(ISERROR(SEARCH("MEJORABLE",S34)))</formula>
    </cfRule>
    <cfRule type="containsText" dxfId="517" priority="14" stopIfTrue="1" operator="containsText" text="ACEPTABLE CON CONTROL ESPECIFICO">
      <formula>NOT(ISERROR(SEARCH("ACEPTABLE CON CONTROL ESPECIFICO",S34)))</formula>
    </cfRule>
    <cfRule type="containsText" dxfId="516" priority="15" stopIfTrue="1" operator="containsText" text="NO ACEPTABLE">
      <formula>NOT(ISERROR(SEARCH("NO ACEPTABLE",S34)))</formula>
    </cfRule>
  </conditionalFormatting>
  <conditionalFormatting sqref="S17">
    <cfRule type="containsText" dxfId="515" priority="7" stopIfTrue="1" operator="containsText" text="MEJORABLE">
      <formula>NOT(ISERROR(SEARCH("MEJORABLE",S17)))</formula>
    </cfRule>
    <cfRule type="containsText" dxfId="514" priority="8" stopIfTrue="1" operator="containsText" text="ACEPTABLE CON CONTROL ESPECIFICO">
      <formula>NOT(ISERROR(SEARCH("ACEPTABLE CON CONTROL ESPECIFICO",S17)))</formula>
    </cfRule>
    <cfRule type="containsText" dxfId="513" priority="9" stopIfTrue="1" operator="containsText" text="NO ACEPTABLE">
      <formula>NOT(ISERROR(SEARCH("NO ACEPTABLE",S17)))</formula>
    </cfRule>
  </conditionalFormatting>
  <conditionalFormatting sqref="S13">
    <cfRule type="containsText" dxfId="512" priority="4" stopIfTrue="1" operator="containsText" text="MEJORABLE">
      <formula>NOT(ISERROR(SEARCH("MEJORABLE",S13)))</formula>
    </cfRule>
    <cfRule type="containsText" dxfId="511" priority="5" stopIfTrue="1" operator="containsText" text="ACEPTABLE CON CONTROL ESPECIFICO">
      <formula>NOT(ISERROR(SEARCH("ACEPTABLE CON CONTROL ESPECIFICO",S13)))</formula>
    </cfRule>
    <cfRule type="containsText" dxfId="510" priority="6" stopIfTrue="1" operator="containsText" text="NO ACEPTABLE">
      <formula>NOT(ISERROR(SEARCH("NO ACEPTABLE",S13)))</formula>
    </cfRule>
  </conditionalFormatting>
  <conditionalFormatting sqref="S9">
    <cfRule type="containsText" dxfId="509" priority="1" stopIfTrue="1" operator="containsText" text="MEJORABLE">
      <formula>NOT(ISERROR(SEARCH("MEJORABLE",S9)))</formula>
    </cfRule>
    <cfRule type="containsText" dxfId="508" priority="2" stopIfTrue="1" operator="containsText" text="ACEPTABLE CON CONTROL ESPECIFICO">
      <formula>NOT(ISERROR(SEARCH("ACEPTABLE CON CONTROL ESPECIFICO",S9)))</formula>
    </cfRule>
    <cfRule type="containsText" dxfId="507"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xWindow="698" yWindow="419"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0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5000-000001000000}">
          <x14:formula1>
            <xm:f>'D. NIVEL DE EXPOSICIÓN'!$D$8:$D$15</xm:f>
          </x14:formula1>
          <xm:sqref>M9:M72</xm:sqref>
        </x14:dataValidation>
        <x14:dataValidation type="list" allowBlank="1" showInputMessage="1" showErrorMessage="1" prompt="10 = Muy Alto_x000a_6 = Alto_x000a_2 = Medio_x000a_0 = Bajo" xr:uid="{00000000-0002-0000-5000-000002000000}">
          <x14:formula1>
            <xm:f>'C. NIVEL DE DEFICIENCIA'!$C$8:$C$17</xm:f>
          </x14:formula1>
          <xm:sqref>L9:L72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dimension ref="C1:X72"/>
  <sheetViews>
    <sheetView view="pageBreakPreview" zoomScale="30" zoomScaleNormal="10" zoomScaleSheetLayoutView="30" zoomScalePageLayoutView="10" workbookViewId="0">
      <selection activeCell="E6" sqref="E6:X6"/>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4726</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C1:C4"/>
    <mergeCell ref="D1:V2"/>
    <mergeCell ref="F7:G7"/>
    <mergeCell ref="H7:H8"/>
    <mergeCell ref="I7:K7"/>
    <mergeCell ref="L7:R7"/>
    <mergeCell ref="T7:X7"/>
    <mergeCell ref="X1:X4"/>
    <mergeCell ref="D3:V4"/>
    <mergeCell ref="U5:V5"/>
    <mergeCell ref="W5:X5"/>
    <mergeCell ref="C6:D6"/>
    <mergeCell ref="E6:X6"/>
    <mergeCell ref="C7:C8"/>
    <mergeCell ref="D7:D8"/>
    <mergeCell ref="E7:E8"/>
    <mergeCell ref="C30:C36"/>
    <mergeCell ref="D30:D36"/>
    <mergeCell ref="E30:E36"/>
    <mergeCell ref="C37:D55"/>
    <mergeCell ref="C56:D72"/>
    <mergeCell ref="C9:C29"/>
    <mergeCell ref="D9:D18"/>
    <mergeCell ref="E9:E18"/>
    <mergeCell ref="D19:D29"/>
    <mergeCell ref="E24:E29"/>
  </mergeCells>
  <conditionalFormatting sqref="S46 S10:S11 S20:S21">
    <cfRule type="containsText" dxfId="506" priority="28" stopIfTrue="1" operator="containsText" text="MEJORABLE">
      <formula>NOT(ISERROR(SEARCH("MEJORABLE",S10)))</formula>
    </cfRule>
    <cfRule type="containsText" dxfId="505" priority="29" stopIfTrue="1" operator="containsText" text="ACEPTABLE CON CONTROL ESPECIFICO">
      <formula>NOT(ISERROR(SEARCH("ACEPTABLE CON CONTROL ESPECIFICO",S10)))</formula>
    </cfRule>
    <cfRule type="containsText" dxfId="504" priority="30" stopIfTrue="1" operator="containsText" text="NO ACEPTABLE">
      <formula>NOT(ISERROR(SEARCH("NO ACEPTABLE",S10)))</formula>
    </cfRule>
  </conditionalFormatting>
  <conditionalFormatting sqref="S47">
    <cfRule type="containsText" dxfId="503" priority="25" stopIfTrue="1" operator="containsText" text="MEJORABLE">
      <formula>NOT(ISERROR(SEARCH("MEJORABLE",S47)))</formula>
    </cfRule>
    <cfRule type="containsText" dxfId="502" priority="26" stopIfTrue="1" operator="containsText" text="ACEPTABLE CON CONTROL ESPECIFICO">
      <formula>NOT(ISERROR(SEARCH("ACEPTABLE CON CONTROL ESPECIFICO",S47)))</formula>
    </cfRule>
    <cfRule type="containsText" dxfId="501" priority="27" stopIfTrue="1" operator="containsText" text="NO ACEPTABLE">
      <formula>NOT(ISERROR(SEARCH("NO ACEPTABLE",S47)))</formula>
    </cfRule>
  </conditionalFormatting>
  <conditionalFormatting sqref="S30:S31 S33 S36">
    <cfRule type="containsText" dxfId="500" priority="19" stopIfTrue="1" operator="containsText" text="MEJORABLE">
      <formula>NOT(ISERROR(SEARCH("MEJORABLE",S30)))</formula>
    </cfRule>
    <cfRule type="containsText" dxfId="499" priority="20" stopIfTrue="1" operator="containsText" text="ACEPTABLE CON CONTROL ESPECIFICO">
      <formula>NOT(ISERROR(SEARCH("ACEPTABLE CON CONTROL ESPECIFICO",S30)))</formula>
    </cfRule>
    <cfRule type="containsText" dxfId="498" priority="21" stopIfTrue="1" operator="containsText" text="NO ACEPTABLE">
      <formula>NOT(ISERROR(SEARCH("NO ACEPTABLE",S30)))</formula>
    </cfRule>
  </conditionalFormatting>
  <conditionalFormatting sqref="S32">
    <cfRule type="containsText" dxfId="497" priority="16" stopIfTrue="1" operator="containsText" text="MEJORABLE">
      <formula>NOT(ISERROR(SEARCH("MEJORABLE",S32)))</formula>
    </cfRule>
    <cfRule type="containsText" dxfId="496" priority="17" stopIfTrue="1" operator="containsText" text="ACEPTABLE CON CONTROL ESPECIFICO">
      <formula>NOT(ISERROR(SEARCH("ACEPTABLE CON CONTROL ESPECIFICO",S32)))</formula>
    </cfRule>
    <cfRule type="containsText" dxfId="495" priority="18" stopIfTrue="1" operator="containsText" text="NO ACEPTABLE">
      <formula>NOT(ISERROR(SEARCH("NO ACEPTABLE",S32)))</formula>
    </cfRule>
  </conditionalFormatting>
  <conditionalFormatting sqref="S35">
    <cfRule type="containsText" dxfId="494" priority="10" stopIfTrue="1" operator="containsText" text="MEJORABLE">
      <formula>NOT(ISERROR(SEARCH("MEJORABLE",S35)))</formula>
    </cfRule>
    <cfRule type="containsText" dxfId="493" priority="11" stopIfTrue="1" operator="containsText" text="ACEPTABLE CON CONTROL ESPECIFICO">
      <formula>NOT(ISERROR(SEARCH("ACEPTABLE CON CONTROL ESPECIFICO",S35)))</formula>
    </cfRule>
    <cfRule type="containsText" dxfId="492" priority="12" stopIfTrue="1" operator="containsText" text="NO ACEPTABLE">
      <formula>NOT(ISERROR(SEARCH("NO ACEPTABLE",S35)))</formula>
    </cfRule>
  </conditionalFormatting>
  <conditionalFormatting sqref="S14">
    <cfRule type="containsText" dxfId="491" priority="58" stopIfTrue="1" operator="containsText" text="MEJORABLE">
      <formula>NOT(ISERROR(SEARCH("MEJORABLE",S14)))</formula>
    </cfRule>
    <cfRule type="containsText" dxfId="490" priority="59" stopIfTrue="1" operator="containsText" text="ACEPTABLE CON CONTROL ESPECIFICO">
      <formula>NOT(ISERROR(SEARCH("ACEPTABLE CON CONTROL ESPECIFICO",S14)))</formula>
    </cfRule>
    <cfRule type="containsText" dxfId="489" priority="60" stopIfTrue="1" operator="containsText" text="NO ACEPTABLE">
      <formula>NOT(ISERROR(SEARCH("NO ACEPTABLE",S14)))</formula>
    </cfRule>
  </conditionalFormatting>
  <conditionalFormatting sqref="S12">
    <cfRule type="containsText" dxfId="488" priority="55" stopIfTrue="1" operator="containsText" text="MEJORABLE">
      <formula>NOT(ISERROR(SEARCH("MEJORABLE",S12)))</formula>
    </cfRule>
    <cfRule type="containsText" dxfId="487" priority="56" stopIfTrue="1" operator="containsText" text="ACEPTABLE CON CONTROL ESPECIFICO">
      <formula>NOT(ISERROR(SEARCH("ACEPTABLE CON CONTROL ESPECIFICO",S12)))</formula>
    </cfRule>
    <cfRule type="containsText" dxfId="486" priority="57" stopIfTrue="1" operator="containsText" text="NO ACEPTABLE">
      <formula>NOT(ISERROR(SEARCH("NO ACEPTABLE",S12)))</formula>
    </cfRule>
  </conditionalFormatting>
  <conditionalFormatting sqref="S15:S16 S18">
    <cfRule type="containsText" dxfId="485" priority="52" stopIfTrue="1" operator="containsText" text="MEJORABLE">
      <formula>NOT(ISERROR(SEARCH("MEJORABLE",S15)))</formula>
    </cfRule>
    <cfRule type="containsText" dxfId="484" priority="53" stopIfTrue="1" operator="containsText" text="ACEPTABLE CON CONTROL ESPECIFICO">
      <formula>NOT(ISERROR(SEARCH("ACEPTABLE CON CONTROL ESPECIFICO",S15)))</formula>
    </cfRule>
    <cfRule type="containsText" dxfId="483" priority="54" stopIfTrue="1" operator="containsText" text="NO ACEPTABLE">
      <formula>NOT(ISERROR(SEARCH("NO ACEPTABLE",S15)))</formula>
    </cfRule>
  </conditionalFormatting>
  <conditionalFormatting sqref="S19">
    <cfRule type="containsText" dxfId="482" priority="49" stopIfTrue="1" operator="containsText" text="MEJORABLE">
      <formula>NOT(ISERROR(SEARCH("MEJORABLE",S19)))</formula>
    </cfRule>
    <cfRule type="containsText" dxfId="481" priority="50" stopIfTrue="1" operator="containsText" text="ACEPTABLE CON CONTROL ESPECIFICO">
      <formula>NOT(ISERROR(SEARCH("ACEPTABLE CON CONTROL ESPECIFICO",S19)))</formula>
    </cfRule>
    <cfRule type="containsText" dxfId="480" priority="51" stopIfTrue="1" operator="containsText" text="NO ACEPTABLE">
      <formula>NOT(ISERROR(SEARCH("NO ACEPTABLE",S19)))</formula>
    </cfRule>
  </conditionalFormatting>
  <conditionalFormatting sqref="S22:S23">
    <cfRule type="containsText" dxfId="479" priority="46" stopIfTrue="1" operator="containsText" text="MEJORABLE">
      <formula>NOT(ISERROR(SEARCH("MEJORABLE",S22)))</formula>
    </cfRule>
    <cfRule type="containsText" dxfId="478" priority="47" stopIfTrue="1" operator="containsText" text="ACEPTABLE CON CONTROL ESPECIFICO">
      <formula>NOT(ISERROR(SEARCH("ACEPTABLE CON CONTROL ESPECIFICO",S22)))</formula>
    </cfRule>
    <cfRule type="containsText" dxfId="477" priority="48" stopIfTrue="1" operator="containsText" text="NO ACEPTABLE">
      <formula>NOT(ISERROR(SEARCH("NO ACEPTABLE",S22)))</formula>
    </cfRule>
  </conditionalFormatting>
  <conditionalFormatting sqref="S24:S26">
    <cfRule type="containsText" dxfId="476" priority="43" stopIfTrue="1" operator="containsText" text="MEJORABLE">
      <formula>NOT(ISERROR(SEARCH("MEJORABLE",S24)))</formula>
    </cfRule>
    <cfRule type="containsText" dxfId="475" priority="44" stopIfTrue="1" operator="containsText" text="ACEPTABLE CON CONTROL ESPECIFICO">
      <formula>NOT(ISERROR(SEARCH("ACEPTABLE CON CONTROL ESPECIFICO",S24)))</formula>
    </cfRule>
    <cfRule type="containsText" dxfId="474" priority="45" stopIfTrue="1" operator="containsText" text="NO ACEPTABLE">
      <formula>NOT(ISERROR(SEARCH("NO ACEPTABLE",S24)))</formula>
    </cfRule>
  </conditionalFormatting>
  <conditionalFormatting sqref="S27:S29">
    <cfRule type="containsText" dxfId="473" priority="40" stopIfTrue="1" operator="containsText" text="MEJORABLE">
      <formula>NOT(ISERROR(SEARCH("MEJORABLE",S27)))</formula>
    </cfRule>
    <cfRule type="containsText" dxfId="472" priority="41" stopIfTrue="1" operator="containsText" text="ACEPTABLE CON CONTROL ESPECIFICO">
      <formula>NOT(ISERROR(SEARCH("ACEPTABLE CON CONTROL ESPECIFICO",S27)))</formula>
    </cfRule>
    <cfRule type="containsText" dxfId="471" priority="42" stopIfTrue="1" operator="containsText" text="NO ACEPTABLE">
      <formula>NOT(ISERROR(SEARCH("NO ACEPTABLE",S27)))</formula>
    </cfRule>
  </conditionalFormatting>
  <conditionalFormatting sqref="S44:S45">
    <cfRule type="containsText" dxfId="470" priority="31" stopIfTrue="1" operator="containsText" text="MEJORABLE">
      <formula>NOT(ISERROR(SEARCH("MEJORABLE",S44)))</formula>
    </cfRule>
    <cfRule type="containsText" dxfId="469" priority="32" stopIfTrue="1" operator="containsText" text="ACEPTABLE CON CONTROL ESPECIFICO">
      <formula>NOT(ISERROR(SEARCH("ACEPTABLE CON CONTROL ESPECIFICO",S44)))</formula>
    </cfRule>
    <cfRule type="containsText" dxfId="468" priority="33" stopIfTrue="1" operator="containsText" text="NO ACEPTABLE">
      <formula>NOT(ISERROR(SEARCH("NO ACEPTABLE",S44)))</formula>
    </cfRule>
  </conditionalFormatting>
  <conditionalFormatting sqref="S48">
    <cfRule type="containsText" dxfId="467" priority="22" stopIfTrue="1" operator="containsText" text="MEJORABLE">
      <formula>NOT(ISERROR(SEARCH("MEJORABLE",S48)))</formula>
    </cfRule>
    <cfRule type="containsText" dxfId="466" priority="23" stopIfTrue="1" operator="containsText" text="ACEPTABLE CON CONTROL ESPECIFICO">
      <formula>NOT(ISERROR(SEARCH("ACEPTABLE CON CONTROL ESPECIFICO",S48)))</formula>
    </cfRule>
    <cfRule type="containsText" dxfId="465" priority="24" stopIfTrue="1" operator="containsText" text="NO ACEPTABLE">
      <formula>NOT(ISERROR(SEARCH("NO ACEPTABLE",S48)))</formula>
    </cfRule>
  </conditionalFormatting>
  <conditionalFormatting sqref="S37:S43">
    <cfRule type="containsText" dxfId="464" priority="37" stopIfTrue="1" operator="containsText" text="MEJORABLE">
      <formula>NOT(ISERROR(SEARCH("MEJORABLE",S37)))</formula>
    </cfRule>
    <cfRule type="containsText" dxfId="463" priority="38" stopIfTrue="1" operator="containsText" text="ACEPTABLE CON CONTROL ESPECIFICO">
      <formula>NOT(ISERROR(SEARCH("ACEPTABLE CON CONTROL ESPECIFICO",S37)))</formula>
    </cfRule>
    <cfRule type="containsText" dxfId="462" priority="39" stopIfTrue="1" operator="containsText" text="NO ACEPTABLE">
      <formula>NOT(ISERROR(SEARCH("NO ACEPTABLE",S37)))</formula>
    </cfRule>
  </conditionalFormatting>
  <conditionalFormatting sqref="S49:S72">
    <cfRule type="containsText" dxfId="461" priority="34" stopIfTrue="1" operator="containsText" text="MEJORABLE">
      <formula>NOT(ISERROR(SEARCH("MEJORABLE",S49)))</formula>
    </cfRule>
    <cfRule type="containsText" dxfId="460" priority="35" stopIfTrue="1" operator="containsText" text="ACEPTABLE CON CONTROL ESPECIFICO">
      <formula>NOT(ISERROR(SEARCH("ACEPTABLE CON CONTROL ESPECIFICO",S49)))</formula>
    </cfRule>
    <cfRule type="containsText" dxfId="459" priority="36" stopIfTrue="1" operator="containsText" text="NO ACEPTABLE">
      <formula>NOT(ISERROR(SEARCH("NO ACEPTABLE",S49)))</formula>
    </cfRule>
  </conditionalFormatting>
  <conditionalFormatting sqref="S34">
    <cfRule type="containsText" dxfId="458" priority="13" stopIfTrue="1" operator="containsText" text="MEJORABLE">
      <formula>NOT(ISERROR(SEARCH("MEJORABLE",S34)))</formula>
    </cfRule>
    <cfRule type="containsText" dxfId="457" priority="14" stopIfTrue="1" operator="containsText" text="ACEPTABLE CON CONTROL ESPECIFICO">
      <formula>NOT(ISERROR(SEARCH("ACEPTABLE CON CONTROL ESPECIFICO",S34)))</formula>
    </cfRule>
    <cfRule type="containsText" dxfId="456" priority="15" stopIfTrue="1" operator="containsText" text="NO ACEPTABLE">
      <formula>NOT(ISERROR(SEARCH("NO ACEPTABLE",S34)))</formula>
    </cfRule>
  </conditionalFormatting>
  <conditionalFormatting sqref="S17">
    <cfRule type="containsText" dxfId="455" priority="7" stopIfTrue="1" operator="containsText" text="MEJORABLE">
      <formula>NOT(ISERROR(SEARCH("MEJORABLE",S17)))</formula>
    </cfRule>
    <cfRule type="containsText" dxfId="454" priority="8" stopIfTrue="1" operator="containsText" text="ACEPTABLE CON CONTROL ESPECIFICO">
      <formula>NOT(ISERROR(SEARCH("ACEPTABLE CON CONTROL ESPECIFICO",S17)))</formula>
    </cfRule>
    <cfRule type="containsText" dxfId="453" priority="9" stopIfTrue="1" operator="containsText" text="NO ACEPTABLE">
      <formula>NOT(ISERROR(SEARCH("NO ACEPTABLE",S17)))</formula>
    </cfRule>
  </conditionalFormatting>
  <conditionalFormatting sqref="S13">
    <cfRule type="containsText" dxfId="452" priority="4" stopIfTrue="1" operator="containsText" text="MEJORABLE">
      <formula>NOT(ISERROR(SEARCH("MEJORABLE",S13)))</formula>
    </cfRule>
    <cfRule type="containsText" dxfId="451" priority="5" stopIfTrue="1" operator="containsText" text="ACEPTABLE CON CONTROL ESPECIFICO">
      <formula>NOT(ISERROR(SEARCH("ACEPTABLE CON CONTROL ESPECIFICO",S13)))</formula>
    </cfRule>
    <cfRule type="containsText" dxfId="450" priority="6" stopIfTrue="1" operator="containsText" text="NO ACEPTABLE">
      <formula>NOT(ISERROR(SEARCH("NO ACEPTABLE",S13)))</formula>
    </cfRule>
  </conditionalFormatting>
  <conditionalFormatting sqref="S9">
    <cfRule type="containsText" dxfId="449" priority="1" stopIfTrue="1" operator="containsText" text="MEJORABLE">
      <formula>NOT(ISERROR(SEARCH("MEJORABLE",S9)))</formula>
    </cfRule>
    <cfRule type="containsText" dxfId="448" priority="2" stopIfTrue="1" operator="containsText" text="ACEPTABLE CON CONTROL ESPECIFICO">
      <formula>NOT(ISERROR(SEARCH("ACEPTABLE CON CONTROL ESPECIFICO",S9)))</formula>
    </cfRule>
    <cfRule type="containsText" dxfId="447"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1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51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100-000002000000}">
          <x14:formula1>
            <xm:f>'G. NIVEL DE CONSECUENCIA'!$D$10:$D$13</xm:f>
          </x14:formula1>
          <xm:sqref>P9:P72</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6"/>
  <dimension ref="C1:X72"/>
  <sheetViews>
    <sheetView view="pageBreakPreview" zoomScale="40" zoomScaleNormal="10" zoomScaleSheetLayoutView="40" workbookViewId="0">
      <selection activeCell="E7" sqref="E7:E8"/>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27.109375" style="169" customWidth="1"/>
    <col min="16" max="16" width="22" style="169" customWidth="1"/>
    <col min="17" max="17" width="26.44140625" style="169" customWidth="1"/>
    <col min="18" max="18" width="21.44140625" style="169" customWidth="1"/>
    <col min="19" max="19" width="42.6640625" style="169" customWidth="1"/>
    <col min="20" max="20" width="24.33203125" style="169" customWidth="1"/>
    <col min="21" max="21" width="24"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4727</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205.2">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C30:C36"/>
    <mergeCell ref="D30:D36"/>
    <mergeCell ref="E30:E36"/>
    <mergeCell ref="C37:D55"/>
    <mergeCell ref="C56:D72"/>
    <mergeCell ref="C1:C4"/>
    <mergeCell ref="D1:V2"/>
    <mergeCell ref="C7:C8"/>
    <mergeCell ref="D7:D8"/>
    <mergeCell ref="E7:E8"/>
    <mergeCell ref="F7:G7"/>
    <mergeCell ref="H7:H8"/>
    <mergeCell ref="I7:K7"/>
    <mergeCell ref="L7:R7"/>
    <mergeCell ref="T7:X7"/>
    <mergeCell ref="X1:X4"/>
    <mergeCell ref="D3:V4"/>
    <mergeCell ref="U5:V5"/>
    <mergeCell ref="W5:X5"/>
    <mergeCell ref="C6:D6"/>
    <mergeCell ref="E6:X6"/>
    <mergeCell ref="C9:C29"/>
    <mergeCell ref="D9:D18"/>
    <mergeCell ref="E9:E18"/>
    <mergeCell ref="D19:D29"/>
    <mergeCell ref="E24:E29"/>
  </mergeCells>
  <conditionalFormatting sqref="S46 S10:S11 S20:S21">
    <cfRule type="containsText" dxfId="446" priority="28" stopIfTrue="1" operator="containsText" text="MEJORABLE">
      <formula>NOT(ISERROR(SEARCH("MEJORABLE",S10)))</formula>
    </cfRule>
    <cfRule type="containsText" dxfId="445" priority="29" stopIfTrue="1" operator="containsText" text="ACEPTABLE CON CONTROL ESPECIFICO">
      <formula>NOT(ISERROR(SEARCH("ACEPTABLE CON CONTROL ESPECIFICO",S10)))</formula>
    </cfRule>
    <cfRule type="containsText" dxfId="444" priority="30" stopIfTrue="1" operator="containsText" text="NO ACEPTABLE">
      <formula>NOT(ISERROR(SEARCH("NO ACEPTABLE",S10)))</formula>
    </cfRule>
  </conditionalFormatting>
  <conditionalFormatting sqref="S47">
    <cfRule type="containsText" dxfId="443" priority="25" stopIfTrue="1" operator="containsText" text="MEJORABLE">
      <formula>NOT(ISERROR(SEARCH("MEJORABLE",S47)))</formula>
    </cfRule>
    <cfRule type="containsText" dxfId="442" priority="26" stopIfTrue="1" operator="containsText" text="ACEPTABLE CON CONTROL ESPECIFICO">
      <formula>NOT(ISERROR(SEARCH("ACEPTABLE CON CONTROL ESPECIFICO",S47)))</formula>
    </cfRule>
    <cfRule type="containsText" dxfId="441" priority="27" stopIfTrue="1" operator="containsText" text="NO ACEPTABLE">
      <formula>NOT(ISERROR(SEARCH("NO ACEPTABLE",S47)))</formula>
    </cfRule>
  </conditionalFormatting>
  <conditionalFormatting sqref="S30:S31 S33 S36">
    <cfRule type="containsText" dxfId="440" priority="19" stopIfTrue="1" operator="containsText" text="MEJORABLE">
      <formula>NOT(ISERROR(SEARCH("MEJORABLE",S30)))</formula>
    </cfRule>
    <cfRule type="containsText" dxfId="439" priority="20" stopIfTrue="1" operator="containsText" text="ACEPTABLE CON CONTROL ESPECIFICO">
      <formula>NOT(ISERROR(SEARCH("ACEPTABLE CON CONTROL ESPECIFICO",S30)))</formula>
    </cfRule>
    <cfRule type="containsText" dxfId="438" priority="21" stopIfTrue="1" operator="containsText" text="NO ACEPTABLE">
      <formula>NOT(ISERROR(SEARCH("NO ACEPTABLE",S30)))</formula>
    </cfRule>
  </conditionalFormatting>
  <conditionalFormatting sqref="S32">
    <cfRule type="containsText" dxfId="437" priority="16" stopIfTrue="1" operator="containsText" text="MEJORABLE">
      <formula>NOT(ISERROR(SEARCH("MEJORABLE",S32)))</formula>
    </cfRule>
    <cfRule type="containsText" dxfId="436" priority="17" stopIfTrue="1" operator="containsText" text="ACEPTABLE CON CONTROL ESPECIFICO">
      <formula>NOT(ISERROR(SEARCH("ACEPTABLE CON CONTROL ESPECIFICO",S32)))</formula>
    </cfRule>
    <cfRule type="containsText" dxfId="435" priority="18" stopIfTrue="1" operator="containsText" text="NO ACEPTABLE">
      <formula>NOT(ISERROR(SEARCH("NO ACEPTABLE",S32)))</formula>
    </cfRule>
  </conditionalFormatting>
  <conditionalFormatting sqref="S35">
    <cfRule type="containsText" dxfId="434" priority="10" stopIfTrue="1" operator="containsText" text="MEJORABLE">
      <formula>NOT(ISERROR(SEARCH("MEJORABLE",S35)))</formula>
    </cfRule>
    <cfRule type="containsText" dxfId="433" priority="11" stopIfTrue="1" operator="containsText" text="ACEPTABLE CON CONTROL ESPECIFICO">
      <formula>NOT(ISERROR(SEARCH("ACEPTABLE CON CONTROL ESPECIFICO",S35)))</formula>
    </cfRule>
    <cfRule type="containsText" dxfId="432" priority="12" stopIfTrue="1" operator="containsText" text="NO ACEPTABLE">
      <formula>NOT(ISERROR(SEARCH("NO ACEPTABLE",S35)))</formula>
    </cfRule>
  </conditionalFormatting>
  <conditionalFormatting sqref="S14">
    <cfRule type="containsText" dxfId="431" priority="58" stopIfTrue="1" operator="containsText" text="MEJORABLE">
      <formula>NOT(ISERROR(SEARCH("MEJORABLE",S14)))</formula>
    </cfRule>
    <cfRule type="containsText" dxfId="430" priority="59" stopIfTrue="1" operator="containsText" text="ACEPTABLE CON CONTROL ESPECIFICO">
      <formula>NOT(ISERROR(SEARCH("ACEPTABLE CON CONTROL ESPECIFICO",S14)))</formula>
    </cfRule>
    <cfRule type="containsText" dxfId="429" priority="60" stopIfTrue="1" operator="containsText" text="NO ACEPTABLE">
      <formula>NOT(ISERROR(SEARCH("NO ACEPTABLE",S14)))</formula>
    </cfRule>
  </conditionalFormatting>
  <conditionalFormatting sqref="S12">
    <cfRule type="containsText" dxfId="428" priority="55" stopIfTrue="1" operator="containsText" text="MEJORABLE">
      <formula>NOT(ISERROR(SEARCH("MEJORABLE",S12)))</formula>
    </cfRule>
    <cfRule type="containsText" dxfId="427" priority="56" stopIfTrue="1" operator="containsText" text="ACEPTABLE CON CONTROL ESPECIFICO">
      <formula>NOT(ISERROR(SEARCH("ACEPTABLE CON CONTROL ESPECIFICO",S12)))</formula>
    </cfRule>
    <cfRule type="containsText" dxfId="426" priority="57" stopIfTrue="1" operator="containsText" text="NO ACEPTABLE">
      <formula>NOT(ISERROR(SEARCH("NO ACEPTABLE",S12)))</formula>
    </cfRule>
  </conditionalFormatting>
  <conditionalFormatting sqref="S15:S16 S18">
    <cfRule type="containsText" dxfId="425" priority="52" stopIfTrue="1" operator="containsText" text="MEJORABLE">
      <formula>NOT(ISERROR(SEARCH("MEJORABLE",S15)))</formula>
    </cfRule>
    <cfRule type="containsText" dxfId="424" priority="53" stopIfTrue="1" operator="containsText" text="ACEPTABLE CON CONTROL ESPECIFICO">
      <formula>NOT(ISERROR(SEARCH("ACEPTABLE CON CONTROL ESPECIFICO",S15)))</formula>
    </cfRule>
    <cfRule type="containsText" dxfId="423" priority="54" stopIfTrue="1" operator="containsText" text="NO ACEPTABLE">
      <formula>NOT(ISERROR(SEARCH("NO ACEPTABLE",S15)))</formula>
    </cfRule>
  </conditionalFormatting>
  <conditionalFormatting sqref="S19">
    <cfRule type="containsText" dxfId="422" priority="49" stopIfTrue="1" operator="containsText" text="MEJORABLE">
      <formula>NOT(ISERROR(SEARCH("MEJORABLE",S19)))</formula>
    </cfRule>
    <cfRule type="containsText" dxfId="421" priority="50" stopIfTrue="1" operator="containsText" text="ACEPTABLE CON CONTROL ESPECIFICO">
      <formula>NOT(ISERROR(SEARCH("ACEPTABLE CON CONTROL ESPECIFICO",S19)))</formula>
    </cfRule>
    <cfRule type="containsText" dxfId="420" priority="51" stopIfTrue="1" operator="containsText" text="NO ACEPTABLE">
      <formula>NOT(ISERROR(SEARCH("NO ACEPTABLE",S19)))</formula>
    </cfRule>
  </conditionalFormatting>
  <conditionalFormatting sqref="S22:S23">
    <cfRule type="containsText" dxfId="419" priority="46" stopIfTrue="1" operator="containsText" text="MEJORABLE">
      <formula>NOT(ISERROR(SEARCH("MEJORABLE",S22)))</formula>
    </cfRule>
    <cfRule type="containsText" dxfId="418" priority="47" stopIfTrue="1" operator="containsText" text="ACEPTABLE CON CONTROL ESPECIFICO">
      <formula>NOT(ISERROR(SEARCH("ACEPTABLE CON CONTROL ESPECIFICO",S22)))</formula>
    </cfRule>
    <cfRule type="containsText" dxfId="417" priority="48" stopIfTrue="1" operator="containsText" text="NO ACEPTABLE">
      <formula>NOT(ISERROR(SEARCH("NO ACEPTABLE",S22)))</formula>
    </cfRule>
  </conditionalFormatting>
  <conditionalFormatting sqref="S24:S26">
    <cfRule type="containsText" dxfId="416" priority="43" stopIfTrue="1" operator="containsText" text="MEJORABLE">
      <formula>NOT(ISERROR(SEARCH("MEJORABLE",S24)))</formula>
    </cfRule>
    <cfRule type="containsText" dxfId="415" priority="44" stopIfTrue="1" operator="containsText" text="ACEPTABLE CON CONTROL ESPECIFICO">
      <formula>NOT(ISERROR(SEARCH("ACEPTABLE CON CONTROL ESPECIFICO",S24)))</formula>
    </cfRule>
    <cfRule type="containsText" dxfId="414" priority="45" stopIfTrue="1" operator="containsText" text="NO ACEPTABLE">
      <formula>NOT(ISERROR(SEARCH("NO ACEPTABLE",S24)))</formula>
    </cfRule>
  </conditionalFormatting>
  <conditionalFormatting sqref="S27:S29">
    <cfRule type="containsText" dxfId="413" priority="40" stopIfTrue="1" operator="containsText" text="MEJORABLE">
      <formula>NOT(ISERROR(SEARCH("MEJORABLE",S27)))</formula>
    </cfRule>
    <cfRule type="containsText" dxfId="412" priority="41" stopIfTrue="1" operator="containsText" text="ACEPTABLE CON CONTROL ESPECIFICO">
      <formula>NOT(ISERROR(SEARCH("ACEPTABLE CON CONTROL ESPECIFICO",S27)))</formula>
    </cfRule>
    <cfRule type="containsText" dxfId="411" priority="42" stopIfTrue="1" operator="containsText" text="NO ACEPTABLE">
      <formula>NOT(ISERROR(SEARCH("NO ACEPTABLE",S27)))</formula>
    </cfRule>
  </conditionalFormatting>
  <conditionalFormatting sqref="S44:S45">
    <cfRule type="containsText" dxfId="410" priority="31" stopIfTrue="1" operator="containsText" text="MEJORABLE">
      <formula>NOT(ISERROR(SEARCH("MEJORABLE",S44)))</formula>
    </cfRule>
    <cfRule type="containsText" dxfId="409" priority="32" stopIfTrue="1" operator="containsText" text="ACEPTABLE CON CONTROL ESPECIFICO">
      <formula>NOT(ISERROR(SEARCH("ACEPTABLE CON CONTROL ESPECIFICO",S44)))</formula>
    </cfRule>
    <cfRule type="containsText" dxfId="408" priority="33" stopIfTrue="1" operator="containsText" text="NO ACEPTABLE">
      <formula>NOT(ISERROR(SEARCH("NO ACEPTABLE",S44)))</formula>
    </cfRule>
  </conditionalFormatting>
  <conditionalFormatting sqref="S48">
    <cfRule type="containsText" dxfId="407" priority="22" stopIfTrue="1" operator="containsText" text="MEJORABLE">
      <formula>NOT(ISERROR(SEARCH("MEJORABLE",S48)))</formula>
    </cfRule>
    <cfRule type="containsText" dxfId="406" priority="23" stopIfTrue="1" operator="containsText" text="ACEPTABLE CON CONTROL ESPECIFICO">
      <formula>NOT(ISERROR(SEARCH("ACEPTABLE CON CONTROL ESPECIFICO",S48)))</formula>
    </cfRule>
    <cfRule type="containsText" dxfId="405" priority="24" stopIfTrue="1" operator="containsText" text="NO ACEPTABLE">
      <formula>NOT(ISERROR(SEARCH("NO ACEPTABLE",S48)))</formula>
    </cfRule>
  </conditionalFormatting>
  <conditionalFormatting sqref="S37:S43">
    <cfRule type="containsText" dxfId="404" priority="37" stopIfTrue="1" operator="containsText" text="MEJORABLE">
      <formula>NOT(ISERROR(SEARCH("MEJORABLE",S37)))</formula>
    </cfRule>
    <cfRule type="containsText" dxfId="403" priority="38" stopIfTrue="1" operator="containsText" text="ACEPTABLE CON CONTROL ESPECIFICO">
      <formula>NOT(ISERROR(SEARCH("ACEPTABLE CON CONTROL ESPECIFICO",S37)))</formula>
    </cfRule>
    <cfRule type="containsText" dxfId="402" priority="39" stopIfTrue="1" operator="containsText" text="NO ACEPTABLE">
      <formula>NOT(ISERROR(SEARCH("NO ACEPTABLE",S37)))</formula>
    </cfRule>
  </conditionalFormatting>
  <conditionalFormatting sqref="S49:S72">
    <cfRule type="containsText" dxfId="401" priority="34" stopIfTrue="1" operator="containsText" text="MEJORABLE">
      <formula>NOT(ISERROR(SEARCH("MEJORABLE",S49)))</formula>
    </cfRule>
    <cfRule type="containsText" dxfId="400" priority="35" stopIfTrue="1" operator="containsText" text="ACEPTABLE CON CONTROL ESPECIFICO">
      <formula>NOT(ISERROR(SEARCH("ACEPTABLE CON CONTROL ESPECIFICO",S49)))</formula>
    </cfRule>
    <cfRule type="containsText" dxfId="399" priority="36" stopIfTrue="1" operator="containsText" text="NO ACEPTABLE">
      <formula>NOT(ISERROR(SEARCH("NO ACEPTABLE",S49)))</formula>
    </cfRule>
  </conditionalFormatting>
  <conditionalFormatting sqref="S34">
    <cfRule type="containsText" dxfId="398" priority="13" stopIfTrue="1" operator="containsText" text="MEJORABLE">
      <formula>NOT(ISERROR(SEARCH("MEJORABLE",S34)))</formula>
    </cfRule>
    <cfRule type="containsText" dxfId="397" priority="14" stopIfTrue="1" operator="containsText" text="ACEPTABLE CON CONTROL ESPECIFICO">
      <formula>NOT(ISERROR(SEARCH("ACEPTABLE CON CONTROL ESPECIFICO",S34)))</formula>
    </cfRule>
    <cfRule type="containsText" dxfId="396" priority="15" stopIfTrue="1" operator="containsText" text="NO ACEPTABLE">
      <formula>NOT(ISERROR(SEARCH("NO ACEPTABLE",S34)))</formula>
    </cfRule>
  </conditionalFormatting>
  <conditionalFormatting sqref="S17">
    <cfRule type="containsText" dxfId="395" priority="7" stopIfTrue="1" operator="containsText" text="MEJORABLE">
      <formula>NOT(ISERROR(SEARCH("MEJORABLE",S17)))</formula>
    </cfRule>
    <cfRule type="containsText" dxfId="394" priority="8" stopIfTrue="1" operator="containsText" text="ACEPTABLE CON CONTROL ESPECIFICO">
      <formula>NOT(ISERROR(SEARCH("ACEPTABLE CON CONTROL ESPECIFICO",S17)))</formula>
    </cfRule>
    <cfRule type="containsText" dxfId="393" priority="9" stopIfTrue="1" operator="containsText" text="NO ACEPTABLE">
      <formula>NOT(ISERROR(SEARCH("NO ACEPTABLE",S17)))</formula>
    </cfRule>
  </conditionalFormatting>
  <conditionalFormatting sqref="S13">
    <cfRule type="containsText" dxfId="392" priority="4" stopIfTrue="1" operator="containsText" text="MEJORABLE">
      <formula>NOT(ISERROR(SEARCH("MEJORABLE",S13)))</formula>
    </cfRule>
    <cfRule type="containsText" dxfId="391" priority="5" stopIfTrue="1" operator="containsText" text="ACEPTABLE CON CONTROL ESPECIFICO">
      <formula>NOT(ISERROR(SEARCH("ACEPTABLE CON CONTROL ESPECIFICO",S13)))</formula>
    </cfRule>
    <cfRule type="containsText" dxfId="390" priority="6" stopIfTrue="1" operator="containsText" text="NO ACEPTABLE">
      <formula>NOT(ISERROR(SEARCH("NO ACEPTABLE",S13)))</formula>
    </cfRule>
  </conditionalFormatting>
  <conditionalFormatting sqref="S9">
    <cfRule type="containsText" dxfId="389" priority="1" stopIfTrue="1" operator="containsText" text="MEJORABLE">
      <formula>NOT(ISERROR(SEARCH("MEJORABLE",S9)))</formula>
    </cfRule>
    <cfRule type="containsText" dxfId="388" priority="2" stopIfTrue="1" operator="containsText" text="ACEPTABLE CON CONTROL ESPECIFICO">
      <formula>NOT(ISERROR(SEARCH("ACEPTABLE CON CONTROL ESPECIFICO",S9)))</formula>
    </cfRule>
    <cfRule type="containsText" dxfId="387"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200-000000000000}">
          <x14:formula1>
            <xm:f>'G. NIVEL DE CONSECUENCIA'!$D$10:$D$13</xm:f>
          </x14:formula1>
          <xm:sqref>P9:P72</xm:sqref>
        </x14:dataValidation>
        <x14:dataValidation type="list" allowBlank="1" showInputMessage="1" showErrorMessage="1" promptTitle="NE" prompt="4 = Continua_x000a_3 = Frecuente_x000a_2 = Ocasional_x000a_1 = Esporádica" xr:uid="{00000000-0002-0000-5200-000001000000}">
          <x14:formula1>
            <xm:f>'D. NIVEL DE EXPOSICIÓN'!$D$8:$D$15</xm:f>
          </x14:formula1>
          <xm:sqref>M9:M72</xm:sqref>
        </x14:dataValidation>
        <x14:dataValidation type="list" allowBlank="1" showInputMessage="1" showErrorMessage="1" prompt="10 = Muy Alto_x000a_6 = Alto_x000a_2 = Medio_x000a_0 = Bajo" xr:uid="{00000000-0002-0000-5200-000002000000}">
          <x14:formula1>
            <xm:f>'C. NIVEL DE DEFICIENCIA'!$C$8:$C$17</xm:f>
          </x14:formula1>
          <xm:sqref>L9:L72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7"/>
  <dimension ref="C1:X72"/>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41" style="169" customWidth="1"/>
    <col min="4" max="4" width="32.44140625" style="169" customWidth="1"/>
    <col min="5" max="5" width="27.109375" style="238" customWidth="1"/>
    <col min="6" max="6" width="44.44140625" style="169" customWidth="1"/>
    <col min="7" max="7" width="48.109375" style="335" customWidth="1"/>
    <col min="8" max="8" width="39.6640625" style="169" customWidth="1"/>
    <col min="9" max="9" width="24" style="169" customWidth="1"/>
    <col min="10" max="10" width="36.109375" style="169" customWidth="1"/>
    <col min="11" max="11" width="42" style="169" customWidth="1"/>
    <col min="12" max="12" width="36.44140625" style="169" customWidth="1"/>
    <col min="13" max="13" width="26" style="169" customWidth="1"/>
    <col min="14" max="14" width="27.6640625" style="169" customWidth="1"/>
    <col min="15" max="15" width="31.5546875" style="169" customWidth="1"/>
    <col min="16" max="16" width="22" style="169" customWidth="1"/>
    <col min="17" max="17" width="26.44140625" style="169" customWidth="1"/>
    <col min="18" max="18" width="21.44140625" style="169" customWidth="1"/>
    <col min="19" max="19" width="42.6640625" style="169" customWidth="1"/>
    <col min="20" max="20" width="31" style="169" customWidth="1"/>
    <col min="21" max="21" width="31.6640625" style="169" customWidth="1"/>
    <col min="22" max="22" width="22" style="169" customWidth="1"/>
    <col min="23" max="23" width="71.44140625" style="169" customWidth="1"/>
    <col min="24" max="24" width="40.332031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1974</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44295</v>
      </c>
      <c r="L5" s="205">
        <v>44708</v>
      </c>
      <c r="M5" s="205">
        <v>45114</v>
      </c>
      <c r="N5" s="205">
        <v>45472</v>
      </c>
      <c r="O5" s="190"/>
      <c r="P5" s="190"/>
      <c r="Q5" s="190"/>
      <c r="R5" s="190"/>
      <c r="S5" s="187"/>
      <c r="T5" s="249"/>
      <c r="U5" s="1405"/>
      <c r="V5" s="1405"/>
      <c r="W5" s="1406"/>
      <c r="X5" s="1407"/>
    </row>
    <row r="6" spans="3:24" ht="45">
      <c r="C6" s="1408" t="s">
        <v>128</v>
      </c>
      <c r="D6" s="1409"/>
      <c r="E6" s="1487" t="s">
        <v>4728</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29.7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65" customHeight="1">
      <c r="C9" s="1491" t="s">
        <v>77</v>
      </c>
      <c r="D9" s="1492" t="s">
        <v>3839</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2561</v>
      </c>
      <c r="X9" s="183" t="s">
        <v>13</v>
      </c>
    </row>
    <row r="10" spans="3:24" ht="319.2">
      <c r="C10" s="1491"/>
      <c r="D10" s="1492"/>
      <c r="E10" s="1440"/>
      <c r="F10" s="184" t="s">
        <v>1549</v>
      </c>
      <c r="G10" s="438" t="s">
        <v>8</v>
      </c>
      <c r="H10" s="184" t="s">
        <v>1550</v>
      </c>
      <c r="I10" s="184" t="s">
        <v>11</v>
      </c>
      <c r="J10" s="184" t="s">
        <v>1551</v>
      </c>
      <c r="K10" s="184" t="s">
        <v>1552</v>
      </c>
      <c r="L10" s="472">
        <v>6</v>
      </c>
      <c r="M10" s="472">
        <v>4</v>
      </c>
      <c r="N10" s="639">
        <f t="shared" si="0"/>
        <v>24</v>
      </c>
      <c r="O10" s="476" t="str">
        <f t="shared" si="1"/>
        <v>MUY ALTO</v>
      </c>
      <c r="P10" s="639">
        <v>10</v>
      </c>
      <c r="Q10" s="639">
        <f t="shared" si="2"/>
        <v>240</v>
      </c>
      <c r="R10" s="674" t="str">
        <f t="shared" si="3"/>
        <v>II</v>
      </c>
      <c r="S10" s="246" t="str">
        <f>IF(Q10&gt;=600,"NO ACEPTABLE",IF(Q10&gt;=150,"ACEPTABLE CON CONTROL ESPECIFICO",IF(Q10&gt;=40,"MEJORABLE",IF(Q10&gt;=20,"ACEPTABLE"))))</f>
        <v>ACEPTABLE CON CONTROL ESPECIFICO</v>
      </c>
      <c r="T10" s="274" t="s">
        <v>13</v>
      </c>
      <c r="U10" s="274" t="s">
        <v>13</v>
      </c>
      <c r="V10" s="184" t="s">
        <v>1310</v>
      </c>
      <c r="W10" s="184" t="s">
        <v>2562</v>
      </c>
      <c r="X10" s="157" t="s">
        <v>662</v>
      </c>
    </row>
    <row r="11" spans="3:24" ht="172.2" customHeight="1">
      <c r="C11" s="1491"/>
      <c r="D11" s="1492"/>
      <c r="E11" s="1440"/>
      <c r="F11" s="184" t="s">
        <v>15</v>
      </c>
      <c r="G11" s="438" t="s">
        <v>8</v>
      </c>
      <c r="H11" s="178" t="s">
        <v>315</v>
      </c>
      <c r="I11" s="178" t="s">
        <v>11</v>
      </c>
      <c r="J11" s="178" t="s">
        <v>44</v>
      </c>
      <c r="K11" s="178" t="s">
        <v>11</v>
      </c>
      <c r="L11" s="472">
        <v>6</v>
      </c>
      <c r="M11" s="472">
        <v>4</v>
      </c>
      <c r="N11" s="639">
        <f t="shared" si="0"/>
        <v>24</v>
      </c>
      <c r="O11" s="476" t="str">
        <f t="shared" si="1"/>
        <v>MUY ALTO</v>
      </c>
      <c r="P11" s="639">
        <v>10</v>
      </c>
      <c r="Q11" s="639">
        <f t="shared" si="2"/>
        <v>240</v>
      </c>
      <c r="R11" s="674" t="str">
        <f t="shared" si="3"/>
        <v>II</v>
      </c>
      <c r="S11" s="246" t="str">
        <f>IF(Q11&gt;=600,"NO ACEPTABLE",IF(Q11&gt;=150,"ACEPTABLE CON CONTROL ESPECIFICO",IF(Q11&gt;=40,"MEJORABLE",IF(Q11&gt;=20,"ACEPTABLE"))))</f>
        <v>ACEPTABLE CON CONTROL ESPECIFICO</v>
      </c>
      <c r="T11" s="178" t="s">
        <v>14</v>
      </c>
      <c r="U11" s="178" t="s">
        <v>14</v>
      </c>
      <c r="V11" s="184" t="s">
        <v>1310</v>
      </c>
      <c r="W11" s="184" t="s">
        <v>2563</v>
      </c>
      <c r="X11" s="320" t="s">
        <v>13</v>
      </c>
    </row>
    <row r="12" spans="3:24" ht="159.6">
      <c r="C12" s="1491"/>
      <c r="D12" s="1492"/>
      <c r="E12" s="1440"/>
      <c r="F12" s="33" t="s">
        <v>35</v>
      </c>
      <c r="G12" s="438" t="s">
        <v>20</v>
      </c>
      <c r="H12" s="179" t="s">
        <v>48</v>
      </c>
      <c r="I12" s="184" t="s">
        <v>11</v>
      </c>
      <c r="J12" s="184" t="s">
        <v>1450</v>
      </c>
      <c r="K12" s="179" t="s">
        <v>1532</v>
      </c>
      <c r="L12" s="472">
        <v>2</v>
      </c>
      <c r="M12" s="472">
        <v>4</v>
      </c>
      <c r="N12" s="639">
        <f t="shared" si="0"/>
        <v>8</v>
      </c>
      <c r="O12" s="476" t="str">
        <f t="shared" si="1"/>
        <v>MEDIO</v>
      </c>
      <c r="P12" s="639">
        <v>10</v>
      </c>
      <c r="Q12" s="639">
        <f t="shared" si="2"/>
        <v>80</v>
      </c>
      <c r="R12" s="674" t="str">
        <f t="shared" si="3"/>
        <v>III</v>
      </c>
      <c r="S12" s="246" t="str">
        <f>IF(Q12&gt;=600,"NO ACEPTABLE",IF(Q12&gt;=150,"ACEPTABLE CON CONTROL ESPECIFICO",IF(Q12&gt;=40,"MEJORABLE",IF(Q12&gt;=20,"ACEPTABLE"))))</f>
        <v>MEJORABLE</v>
      </c>
      <c r="T12" s="179" t="s">
        <v>13</v>
      </c>
      <c r="U12" s="179" t="s">
        <v>13</v>
      </c>
      <c r="V12" s="179" t="s">
        <v>13</v>
      </c>
      <c r="W12" s="5" t="s">
        <v>2564</v>
      </c>
      <c r="X12" s="183" t="s">
        <v>50</v>
      </c>
    </row>
    <row r="13" spans="3:24" ht="123" customHeight="1">
      <c r="C13" s="1491"/>
      <c r="D13" s="1492"/>
      <c r="E13" s="1440"/>
      <c r="F13" s="33" t="s">
        <v>2565</v>
      </c>
      <c r="G13" s="438" t="s">
        <v>86</v>
      </c>
      <c r="H13" s="85" t="s">
        <v>244</v>
      </c>
      <c r="I13" s="90" t="s">
        <v>11</v>
      </c>
      <c r="J13" s="90" t="s">
        <v>11</v>
      </c>
      <c r="K13" s="90" t="s">
        <v>11</v>
      </c>
      <c r="L13" s="472">
        <v>2</v>
      </c>
      <c r="M13" s="472">
        <v>4</v>
      </c>
      <c r="N13" s="639">
        <f t="shared" si="0"/>
        <v>8</v>
      </c>
      <c r="O13" s="476" t="str">
        <f t="shared" si="1"/>
        <v>MEDIO</v>
      </c>
      <c r="P13" s="639">
        <v>10</v>
      </c>
      <c r="Q13" s="639">
        <f t="shared" si="2"/>
        <v>80</v>
      </c>
      <c r="R13" s="674" t="str">
        <f t="shared" si="3"/>
        <v>III</v>
      </c>
      <c r="S13" s="581" t="str">
        <f t="shared" ref="S13:S72" si="5">IF(Q13&gt;=600,"NO ACEPTABLE",IF(Q13&gt;=150,"ACEPTABLE CON CONTROL ESPECIFICO",IF(Q13&gt;=40,"MEJORABLE",IF(Q13&gt;=20,"ACEPTABLE"))))</f>
        <v>MEJORABLE</v>
      </c>
      <c r="T13" s="85" t="s">
        <v>13</v>
      </c>
      <c r="U13" s="582" t="s">
        <v>686</v>
      </c>
      <c r="V13" s="85" t="s">
        <v>13</v>
      </c>
      <c r="W13" s="36" t="s">
        <v>2566</v>
      </c>
      <c r="X13" s="583" t="s">
        <v>13</v>
      </c>
    </row>
    <row r="14" spans="3:24" ht="205.2">
      <c r="C14" s="1491"/>
      <c r="D14" s="1492"/>
      <c r="E14" s="1440"/>
      <c r="F14" s="5" t="s">
        <v>676</v>
      </c>
      <c r="G14" s="438" t="s">
        <v>20</v>
      </c>
      <c r="H14" s="184" t="s">
        <v>201</v>
      </c>
      <c r="I14" s="5" t="s">
        <v>11</v>
      </c>
      <c r="J14" s="5" t="s">
        <v>196</v>
      </c>
      <c r="K14" s="5" t="s">
        <v>1220</v>
      </c>
      <c r="L14" s="472">
        <v>2</v>
      </c>
      <c r="M14" s="472">
        <v>4</v>
      </c>
      <c r="N14" s="639">
        <f t="shared" si="0"/>
        <v>8</v>
      </c>
      <c r="O14" s="476" t="str">
        <f t="shared" si="1"/>
        <v>MEDIO</v>
      </c>
      <c r="P14" s="639">
        <v>10</v>
      </c>
      <c r="Q14" s="639">
        <f t="shared" si="2"/>
        <v>80</v>
      </c>
      <c r="R14" s="674" t="str">
        <f t="shared" si="3"/>
        <v>III</v>
      </c>
      <c r="S14" s="246" t="str">
        <f t="shared" si="5"/>
        <v>MEJORABLE</v>
      </c>
      <c r="T14" s="179" t="s">
        <v>91</v>
      </c>
      <c r="U14" s="179" t="s">
        <v>91</v>
      </c>
      <c r="V14" s="179" t="s">
        <v>91</v>
      </c>
      <c r="W14" s="316" t="s">
        <v>2567</v>
      </c>
      <c r="X14" s="183" t="s">
        <v>13</v>
      </c>
    </row>
    <row r="15" spans="3:24" ht="159.6">
      <c r="C15" s="1491"/>
      <c r="D15" s="1492"/>
      <c r="E15" s="1440"/>
      <c r="F15" s="34" t="s">
        <v>364</v>
      </c>
      <c r="G15" s="438" t="s">
        <v>20</v>
      </c>
      <c r="H15" s="179" t="s">
        <v>365</v>
      </c>
      <c r="I15" s="5" t="s">
        <v>11</v>
      </c>
      <c r="J15" s="5" t="s">
        <v>11</v>
      </c>
      <c r="K15" s="5" t="s">
        <v>11</v>
      </c>
      <c r="L15" s="472">
        <v>2</v>
      </c>
      <c r="M15" s="472">
        <v>4</v>
      </c>
      <c r="N15" s="639">
        <f t="shared" si="0"/>
        <v>8</v>
      </c>
      <c r="O15" s="476" t="str">
        <f t="shared" si="1"/>
        <v>MEDIO</v>
      </c>
      <c r="P15" s="639">
        <v>10</v>
      </c>
      <c r="Q15" s="639">
        <f t="shared" si="2"/>
        <v>80</v>
      </c>
      <c r="R15" s="674" t="str">
        <f t="shared" si="3"/>
        <v>III</v>
      </c>
      <c r="S15" s="246" t="str">
        <f t="shared" si="5"/>
        <v>MEJORABLE</v>
      </c>
      <c r="T15" s="179" t="s">
        <v>13</v>
      </c>
      <c r="U15" s="179" t="s">
        <v>13</v>
      </c>
      <c r="V15" s="179" t="s">
        <v>939</v>
      </c>
      <c r="W15" s="5" t="s">
        <v>2568</v>
      </c>
      <c r="X15" s="183" t="s">
        <v>13</v>
      </c>
    </row>
    <row r="16" spans="3:24" ht="114">
      <c r="C16" s="1491"/>
      <c r="D16" s="1492"/>
      <c r="E16" s="1440"/>
      <c r="F16" s="5" t="s">
        <v>40</v>
      </c>
      <c r="G16" s="438" t="s">
        <v>20</v>
      </c>
      <c r="H16" s="5" t="s">
        <v>41</v>
      </c>
      <c r="I16" s="5" t="s">
        <v>42</v>
      </c>
      <c r="J16" s="5" t="s">
        <v>11</v>
      </c>
      <c r="K16" s="5" t="s">
        <v>938</v>
      </c>
      <c r="L16" s="472">
        <v>2</v>
      </c>
      <c r="M16" s="472">
        <v>4</v>
      </c>
      <c r="N16" s="639">
        <f t="shared" si="0"/>
        <v>8</v>
      </c>
      <c r="O16" s="476" t="str">
        <f t="shared" si="1"/>
        <v>MEDIO</v>
      </c>
      <c r="P16" s="639">
        <v>10</v>
      </c>
      <c r="Q16" s="639">
        <f t="shared" si="2"/>
        <v>80</v>
      </c>
      <c r="R16" s="674" t="str">
        <f t="shared" si="3"/>
        <v>III</v>
      </c>
      <c r="S16" s="246" t="str">
        <f t="shared" si="5"/>
        <v>MEJORABLE</v>
      </c>
      <c r="T16" s="179" t="s">
        <v>14</v>
      </c>
      <c r="U16" s="179" t="s">
        <v>14</v>
      </c>
      <c r="V16" s="179" t="s">
        <v>14</v>
      </c>
      <c r="W16" s="5" t="s">
        <v>2569</v>
      </c>
      <c r="X16" s="183" t="s">
        <v>13</v>
      </c>
    </row>
    <row r="17" spans="3:24" ht="68.400000000000006">
      <c r="C17" s="1491"/>
      <c r="D17" s="1492"/>
      <c r="E17" s="1440"/>
      <c r="F17" s="37" t="s">
        <v>2570</v>
      </c>
      <c r="G17" s="438" t="s">
        <v>1216</v>
      </c>
      <c r="H17" s="5" t="s">
        <v>2571</v>
      </c>
      <c r="I17" s="5" t="s">
        <v>11</v>
      </c>
      <c r="J17" s="5" t="s">
        <v>11</v>
      </c>
      <c r="K17" s="5" t="s">
        <v>196</v>
      </c>
      <c r="L17" s="472">
        <v>2</v>
      </c>
      <c r="M17" s="472">
        <v>4</v>
      </c>
      <c r="N17" s="639">
        <f t="shared" si="0"/>
        <v>8</v>
      </c>
      <c r="O17" s="476" t="str">
        <f t="shared" si="1"/>
        <v>MEDIO</v>
      </c>
      <c r="P17" s="639">
        <v>10</v>
      </c>
      <c r="Q17" s="639">
        <f t="shared" si="2"/>
        <v>80</v>
      </c>
      <c r="R17" s="674" t="str">
        <f t="shared" si="3"/>
        <v>III</v>
      </c>
      <c r="S17" s="584" t="str">
        <f t="shared" si="5"/>
        <v>MEJORABLE</v>
      </c>
      <c r="T17" s="5" t="s">
        <v>91</v>
      </c>
      <c r="U17" s="5" t="s">
        <v>91</v>
      </c>
      <c r="V17" s="5" t="s">
        <v>91</v>
      </c>
      <c r="W17" s="5" t="s">
        <v>2572</v>
      </c>
      <c r="X17" s="39" t="s">
        <v>13</v>
      </c>
    </row>
    <row r="18" spans="3:24" ht="273.60000000000002">
      <c r="C18" s="1491"/>
      <c r="D18" s="1492"/>
      <c r="E18" s="1440"/>
      <c r="F18" s="188" t="s">
        <v>19</v>
      </c>
      <c r="G18" s="438" t="s">
        <v>20</v>
      </c>
      <c r="H18" s="179" t="s">
        <v>21</v>
      </c>
      <c r="I18" s="184" t="s">
        <v>11</v>
      </c>
      <c r="J18" s="184" t="s">
        <v>1534</v>
      </c>
      <c r="K18" s="184" t="s">
        <v>1535</v>
      </c>
      <c r="L18" s="472">
        <v>2</v>
      </c>
      <c r="M18" s="472">
        <v>4</v>
      </c>
      <c r="N18" s="639">
        <f t="shared" si="0"/>
        <v>8</v>
      </c>
      <c r="O18" s="476" t="str">
        <f t="shared" si="1"/>
        <v>MEDIO</v>
      </c>
      <c r="P18" s="639">
        <v>10</v>
      </c>
      <c r="Q18" s="639">
        <f t="shared" si="2"/>
        <v>80</v>
      </c>
      <c r="R18" s="674" t="str">
        <f t="shared" si="3"/>
        <v>III</v>
      </c>
      <c r="S18" s="246" t="str">
        <f t="shared" si="5"/>
        <v>MEJORABLE</v>
      </c>
      <c r="T18" s="180" t="s">
        <v>13</v>
      </c>
      <c r="U18" s="179" t="s">
        <v>14</v>
      </c>
      <c r="V18" s="179" t="s">
        <v>22</v>
      </c>
      <c r="W18" s="179" t="s">
        <v>2573</v>
      </c>
      <c r="X18" s="183" t="s">
        <v>13</v>
      </c>
    </row>
    <row r="19" spans="3:24" ht="136.80000000000001">
      <c r="C19" s="1491"/>
      <c r="D19" s="1493" t="s">
        <v>3876</v>
      </c>
      <c r="E19" s="363" t="s">
        <v>6</v>
      </c>
      <c r="F19" s="312" t="s">
        <v>304</v>
      </c>
      <c r="G19" s="438" t="s">
        <v>1216</v>
      </c>
      <c r="H19" s="178" t="s">
        <v>270</v>
      </c>
      <c r="I19" s="178" t="s">
        <v>11</v>
      </c>
      <c r="J19" s="178" t="s">
        <v>11</v>
      </c>
      <c r="K19" s="184" t="s">
        <v>334</v>
      </c>
      <c r="L19" s="472">
        <v>2</v>
      </c>
      <c r="M19" s="472">
        <v>4</v>
      </c>
      <c r="N19" s="639">
        <f t="shared" si="0"/>
        <v>8</v>
      </c>
      <c r="O19" s="476" t="str">
        <f t="shared" si="1"/>
        <v>MEDIO</v>
      </c>
      <c r="P19" s="639">
        <v>10</v>
      </c>
      <c r="Q19" s="639">
        <f t="shared" si="2"/>
        <v>80</v>
      </c>
      <c r="R19" s="674" t="str">
        <f t="shared" si="3"/>
        <v>III</v>
      </c>
      <c r="S19" s="246" t="str">
        <f t="shared" si="5"/>
        <v>MEJORABLE</v>
      </c>
      <c r="T19" s="179" t="s">
        <v>91</v>
      </c>
      <c r="U19" s="179" t="s">
        <v>91</v>
      </c>
      <c r="V19" s="179" t="s">
        <v>91</v>
      </c>
      <c r="W19" s="36" t="s">
        <v>3883</v>
      </c>
      <c r="X19" s="39" t="s">
        <v>945</v>
      </c>
    </row>
    <row r="20" spans="3:24" ht="205.2">
      <c r="C20" s="1491"/>
      <c r="D20" s="1493"/>
      <c r="E20" s="363" t="s">
        <v>6</v>
      </c>
      <c r="F20" s="188" t="s">
        <v>303</v>
      </c>
      <c r="G20" s="438" t="s">
        <v>219</v>
      </c>
      <c r="H20" s="178" t="s">
        <v>220</v>
      </c>
      <c r="I20" s="178" t="s">
        <v>942</v>
      </c>
      <c r="J20" s="178" t="s">
        <v>11</v>
      </c>
      <c r="K20" s="179" t="s">
        <v>943</v>
      </c>
      <c r="L20" s="472">
        <v>6</v>
      </c>
      <c r="M20" s="472">
        <v>4</v>
      </c>
      <c r="N20" s="639">
        <f t="shared" si="0"/>
        <v>24</v>
      </c>
      <c r="O20" s="476" t="str">
        <f t="shared" si="1"/>
        <v>MUY ALTO</v>
      </c>
      <c r="P20" s="639">
        <v>10</v>
      </c>
      <c r="Q20" s="639">
        <f t="shared" si="2"/>
        <v>240</v>
      </c>
      <c r="R20" s="674" t="str">
        <f t="shared" si="3"/>
        <v>II</v>
      </c>
      <c r="S20" s="246" t="str">
        <f t="shared" si="5"/>
        <v>ACEPTABLE CON CONTROL ESPECIFICO</v>
      </c>
      <c r="T20" s="179" t="s">
        <v>91</v>
      </c>
      <c r="U20" s="179" t="s">
        <v>91</v>
      </c>
      <c r="V20" s="179" t="s">
        <v>91</v>
      </c>
      <c r="W20" s="179" t="s">
        <v>2574</v>
      </c>
      <c r="X20" s="183" t="s">
        <v>946</v>
      </c>
    </row>
    <row r="21" spans="3:24" ht="91.2">
      <c r="C21" s="1491"/>
      <c r="D21" s="1493"/>
      <c r="E21" s="363" t="s">
        <v>6</v>
      </c>
      <c r="F21" s="184" t="s">
        <v>666</v>
      </c>
      <c r="G21" s="438" t="s">
        <v>17</v>
      </c>
      <c r="H21" s="314" t="s">
        <v>18</v>
      </c>
      <c r="I21" s="178" t="s">
        <v>45</v>
      </c>
      <c r="J21" s="178" t="s">
        <v>11</v>
      </c>
      <c r="K21" s="178" t="s">
        <v>911</v>
      </c>
      <c r="L21" s="472">
        <v>2</v>
      </c>
      <c r="M21" s="472">
        <v>4</v>
      </c>
      <c r="N21" s="639">
        <f t="shared" si="0"/>
        <v>8</v>
      </c>
      <c r="O21" s="476" t="str">
        <f t="shared" si="1"/>
        <v>MEDIO</v>
      </c>
      <c r="P21" s="639">
        <v>10</v>
      </c>
      <c r="Q21" s="639">
        <f t="shared" si="2"/>
        <v>80</v>
      </c>
      <c r="R21" s="674" t="str">
        <f t="shared" si="3"/>
        <v>III</v>
      </c>
      <c r="S21" s="246" t="str">
        <f t="shared" si="5"/>
        <v>MEJORABLE</v>
      </c>
      <c r="T21" s="272" t="s">
        <v>13</v>
      </c>
      <c r="U21" s="178" t="s">
        <v>14</v>
      </c>
      <c r="V21" s="178" t="s">
        <v>14</v>
      </c>
      <c r="W21" s="318" t="s">
        <v>2561</v>
      </c>
      <c r="X21" s="319" t="s">
        <v>13</v>
      </c>
    </row>
    <row r="22" spans="3:24" ht="273.60000000000002">
      <c r="C22" s="1491"/>
      <c r="D22" s="1493"/>
      <c r="E22" s="363" t="s">
        <v>6</v>
      </c>
      <c r="F22" s="315" t="s">
        <v>667</v>
      </c>
      <c r="G22" s="438" t="s">
        <v>8</v>
      </c>
      <c r="H22" s="314" t="s">
        <v>368</v>
      </c>
      <c r="I22" s="178" t="s">
        <v>10</v>
      </c>
      <c r="J22" s="178" t="s">
        <v>11</v>
      </c>
      <c r="K22" s="178" t="s">
        <v>369</v>
      </c>
      <c r="L22" s="472">
        <v>6</v>
      </c>
      <c r="M22" s="472">
        <v>4</v>
      </c>
      <c r="N22" s="639">
        <f t="shared" si="0"/>
        <v>24</v>
      </c>
      <c r="O22" s="476" t="str">
        <f t="shared" si="1"/>
        <v>MUY ALTO</v>
      </c>
      <c r="P22" s="639">
        <v>10</v>
      </c>
      <c r="Q22" s="639">
        <f t="shared" si="2"/>
        <v>240</v>
      </c>
      <c r="R22" s="674" t="str">
        <f t="shared" si="3"/>
        <v>II</v>
      </c>
      <c r="S22" s="246" t="str">
        <f t="shared" si="5"/>
        <v>ACEPTABLE CON CONTROL ESPECIFICO</v>
      </c>
      <c r="T22" s="178" t="s">
        <v>13</v>
      </c>
      <c r="U22" s="178" t="s">
        <v>14</v>
      </c>
      <c r="V22" s="178" t="s">
        <v>1539</v>
      </c>
      <c r="W22" s="318" t="s">
        <v>2575</v>
      </c>
      <c r="X22" s="320" t="s">
        <v>13</v>
      </c>
    </row>
    <row r="23" spans="3:24" ht="228">
      <c r="C23" s="1491"/>
      <c r="D23" s="1493"/>
      <c r="E23" s="363" t="s">
        <v>6</v>
      </c>
      <c r="F23" s="185" t="s">
        <v>2576</v>
      </c>
      <c r="G23" s="438" t="s">
        <v>8</v>
      </c>
      <c r="H23" s="324" t="s">
        <v>222</v>
      </c>
      <c r="I23" s="324" t="s">
        <v>11</v>
      </c>
      <c r="J23" s="324" t="s">
        <v>11</v>
      </c>
      <c r="K23" s="324" t="s">
        <v>223</v>
      </c>
      <c r="L23" s="472">
        <v>6</v>
      </c>
      <c r="M23" s="472">
        <v>4</v>
      </c>
      <c r="N23" s="639">
        <f t="shared" si="0"/>
        <v>24</v>
      </c>
      <c r="O23" s="476" t="str">
        <f t="shared" si="1"/>
        <v>MUY ALTO</v>
      </c>
      <c r="P23" s="639">
        <v>10</v>
      </c>
      <c r="Q23" s="639">
        <f t="shared" si="2"/>
        <v>240</v>
      </c>
      <c r="R23" s="674" t="str">
        <f t="shared" si="3"/>
        <v>II</v>
      </c>
      <c r="S23" s="246" t="str">
        <f t="shared" si="5"/>
        <v>ACEPTABLE CON CONTROL ESPECIFICO</v>
      </c>
      <c r="T23" s="178" t="s">
        <v>91</v>
      </c>
      <c r="U23" s="178" t="s">
        <v>91</v>
      </c>
      <c r="V23" s="178" t="s">
        <v>91</v>
      </c>
      <c r="W23" s="314" t="s">
        <v>2577</v>
      </c>
      <c r="X23" s="320" t="s">
        <v>13</v>
      </c>
    </row>
    <row r="24" spans="3:24" ht="250.8">
      <c r="C24" s="1491"/>
      <c r="D24" s="1493"/>
      <c r="E24" s="1440" t="s">
        <v>6</v>
      </c>
      <c r="F24" s="315" t="s">
        <v>670</v>
      </c>
      <c r="G24" s="438" t="s">
        <v>8</v>
      </c>
      <c r="H24" s="314" t="s">
        <v>377</v>
      </c>
      <c r="I24" s="178" t="s">
        <v>10</v>
      </c>
      <c r="J24" s="178" t="s">
        <v>11</v>
      </c>
      <c r="K24" s="178" t="s">
        <v>369</v>
      </c>
      <c r="L24" s="472">
        <v>6</v>
      </c>
      <c r="M24" s="472">
        <v>4</v>
      </c>
      <c r="N24" s="639">
        <f t="shared" si="0"/>
        <v>24</v>
      </c>
      <c r="O24" s="476" t="str">
        <f t="shared" si="1"/>
        <v>MUY ALTO</v>
      </c>
      <c r="P24" s="639">
        <v>10</v>
      </c>
      <c r="Q24" s="639">
        <f t="shared" si="2"/>
        <v>240</v>
      </c>
      <c r="R24" s="674" t="str">
        <f t="shared" si="3"/>
        <v>II</v>
      </c>
      <c r="S24" s="246" t="str">
        <f t="shared" si="5"/>
        <v>ACEPTABLE CON CONTROL ESPECIFICO</v>
      </c>
      <c r="T24" s="178" t="s">
        <v>14</v>
      </c>
      <c r="U24" s="178" t="s">
        <v>14</v>
      </c>
      <c r="V24" s="178" t="s">
        <v>14</v>
      </c>
      <c r="W24" s="318" t="s">
        <v>2578</v>
      </c>
      <c r="X24" s="320" t="s">
        <v>13</v>
      </c>
    </row>
    <row r="25" spans="3:24" ht="250.8">
      <c r="C25" s="1491"/>
      <c r="D25" s="1493"/>
      <c r="E25" s="1440"/>
      <c r="F25" s="315" t="s">
        <v>2579</v>
      </c>
      <c r="G25" s="438" t="s">
        <v>8</v>
      </c>
      <c r="H25" s="314" t="s">
        <v>377</v>
      </c>
      <c r="I25" s="178" t="s">
        <v>10</v>
      </c>
      <c r="J25" s="178" t="s">
        <v>11</v>
      </c>
      <c r="K25" s="178" t="s">
        <v>369</v>
      </c>
      <c r="L25" s="472">
        <v>6</v>
      </c>
      <c r="M25" s="472">
        <v>4</v>
      </c>
      <c r="N25" s="639">
        <f t="shared" si="0"/>
        <v>24</v>
      </c>
      <c r="O25" s="476" t="str">
        <f t="shared" si="1"/>
        <v>MUY ALTO</v>
      </c>
      <c r="P25" s="639">
        <v>10</v>
      </c>
      <c r="Q25" s="639">
        <f t="shared" si="2"/>
        <v>240</v>
      </c>
      <c r="R25" s="674" t="str">
        <f t="shared" si="3"/>
        <v>II</v>
      </c>
      <c r="S25" s="246" t="str">
        <f t="shared" si="5"/>
        <v>ACEPTABLE CON CONTROL ESPECIFICO</v>
      </c>
      <c r="T25" s="178" t="s">
        <v>14</v>
      </c>
      <c r="U25" s="178" t="s">
        <v>14</v>
      </c>
      <c r="V25" s="178" t="s">
        <v>14</v>
      </c>
      <c r="W25" s="318" t="s">
        <v>2578</v>
      </c>
      <c r="X25" s="320" t="s">
        <v>13</v>
      </c>
    </row>
    <row r="26" spans="3:24" ht="228">
      <c r="C26" s="1491"/>
      <c r="D26" s="1493"/>
      <c r="E26" s="1440"/>
      <c r="F26" s="185" t="s">
        <v>1540</v>
      </c>
      <c r="G26" s="438" t="s">
        <v>8</v>
      </c>
      <c r="H26" s="178" t="s">
        <v>1339</v>
      </c>
      <c r="I26" s="178" t="s">
        <v>11</v>
      </c>
      <c r="J26" s="178" t="s">
        <v>1340</v>
      </c>
      <c r="K26" s="178" t="s">
        <v>11</v>
      </c>
      <c r="L26" s="472">
        <v>6</v>
      </c>
      <c r="M26" s="472">
        <v>4</v>
      </c>
      <c r="N26" s="639">
        <f t="shared" si="0"/>
        <v>24</v>
      </c>
      <c r="O26" s="476" t="str">
        <f t="shared" si="1"/>
        <v>MUY ALTO</v>
      </c>
      <c r="P26" s="639">
        <v>10</v>
      </c>
      <c r="Q26" s="639">
        <f t="shared" si="2"/>
        <v>240</v>
      </c>
      <c r="R26" s="674" t="str">
        <f t="shared" si="3"/>
        <v>II</v>
      </c>
      <c r="S26" s="246" t="str">
        <f t="shared" si="5"/>
        <v>ACEPTABLE CON CONTROL ESPECIFICO</v>
      </c>
      <c r="T26" s="178" t="s">
        <v>91</v>
      </c>
      <c r="U26" s="178" t="s">
        <v>91</v>
      </c>
      <c r="V26" s="178" t="s">
        <v>91</v>
      </c>
      <c r="W26" s="178" t="s">
        <v>2580</v>
      </c>
      <c r="X26" s="158" t="s">
        <v>13</v>
      </c>
    </row>
    <row r="27" spans="3:24" ht="409.6">
      <c r="C27" s="1491"/>
      <c r="D27" s="1493"/>
      <c r="E27" s="1440"/>
      <c r="F27" s="188" t="s">
        <v>1541</v>
      </c>
      <c r="G27" s="438" t="s">
        <v>20</v>
      </c>
      <c r="H27" s="178" t="s">
        <v>1352</v>
      </c>
      <c r="I27" s="178" t="s">
        <v>11</v>
      </c>
      <c r="J27" s="178" t="s">
        <v>11</v>
      </c>
      <c r="K27" s="178" t="s">
        <v>11</v>
      </c>
      <c r="L27" s="472">
        <v>2</v>
      </c>
      <c r="M27" s="472">
        <v>4</v>
      </c>
      <c r="N27" s="639">
        <f t="shared" si="0"/>
        <v>8</v>
      </c>
      <c r="O27" s="476" t="str">
        <f t="shared" si="1"/>
        <v>MEDIO</v>
      </c>
      <c r="P27" s="639">
        <v>10</v>
      </c>
      <c r="Q27" s="639">
        <f t="shared" si="2"/>
        <v>80</v>
      </c>
      <c r="R27" s="674" t="str">
        <f t="shared" si="3"/>
        <v>III</v>
      </c>
      <c r="S27" s="246" t="str">
        <f t="shared" si="5"/>
        <v>MEJORABLE</v>
      </c>
      <c r="T27" s="179" t="s">
        <v>91</v>
      </c>
      <c r="U27" s="179" t="s">
        <v>91</v>
      </c>
      <c r="V27" s="179" t="s">
        <v>308</v>
      </c>
      <c r="W27" s="179" t="s">
        <v>2581</v>
      </c>
      <c r="X27" s="183" t="s">
        <v>13</v>
      </c>
    </row>
    <row r="28" spans="3:24" ht="228">
      <c r="C28" s="1491"/>
      <c r="D28" s="1493"/>
      <c r="E28" s="1440"/>
      <c r="F28" s="315" t="s">
        <v>673</v>
      </c>
      <c r="G28" s="438" t="s">
        <v>20</v>
      </c>
      <c r="H28" s="314" t="s">
        <v>382</v>
      </c>
      <c r="I28" s="178" t="s">
        <v>383</v>
      </c>
      <c r="J28" s="178" t="s">
        <v>384</v>
      </c>
      <c r="K28" s="178" t="s">
        <v>873</v>
      </c>
      <c r="L28" s="472">
        <v>2</v>
      </c>
      <c r="M28" s="472">
        <v>4</v>
      </c>
      <c r="N28" s="639">
        <f t="shared" si="0"/>
        <v>8</v>
      </c>
      <c r="O28" s="476" t="str">
        <f t="shared" si="1"/>
        <v>MEDIO</v>
      </c>
      <c r="P28" s="639">
        <v>10</v>
      </c>
      <c r="Q28" s="639">
        <f t="shared" si="2"/>
        <v>80</v>
      </c>
      <c r="R28" s="674" t="str">
        <f t="shared" si="3"/>
        <v>III</v>
      </c>
      <c r="S28" s="246" t="str">
        <f t="shared" si="5"/>
        <v>MEJORABLE</v>
      </c>
      <c r="T28" s="178" t="s">
        <v>13</v>
      </c>
      <c r="U28" s="178" t="s">
        <v>13</v>
      </c>
      <c r="V28" s="178" t="s">
        <v>13</v>
      </c>
      <c r="W28" s="178" t="s">
        <v>2582</v>
      </c>
      <c r="X28" s="320" t="s">
        <v>13</v>
      </c>
    </row>
    <row r="29" spans="3:24" ht="136.80000000000001">
      <c r="C29" s="1491"/>
      <c r="D29" s="1493"/>
      <c r="E29" s="1440"/>
      <c r="F29" s="315" t="s">
        <v>674</v>
      </c>
      <c r="G29" s="438" t="s">
        <v>20</v>
      </c>
      <c r="H29" s="314" t="s">
        <v>387</v>
      </c>
      <c r="I29" s="178" t="s">
        <v>944</v>
      </c>
      <c r="J29" s="178" t="s">
        <v>10</v>
      </c>
      <c r="K29" s="178" t="s">
        <v>1543</v>
      </c>
      <c r="L29" s="472">
        <v>2</v>
      </c>
      <c r="M29" s="472">
        <v>4</v>
      </c>
      <c r="N29" s="639">
        <f t="shared" si="0"/>
        <v>8</v>
      </c>
      <c r="O29" s="476" t="str">
        <f t="shared" si="1"/>
        <v>MEDIO</v>
      </c>
      <c r="P29" s="639">
        <v>10</v>
      </c>
      <c r="Q29" s="639">
        <f t="shared" si="2"/>
        <v>80</v>
      </c>
      <c r="R29" s="674" t="str">
        <f t="shared" si="3"/>
        <v>III</v>
      </c>
      <c r="S29" s="246" t="str">
        <f t="shared" si="5"/>
        <v>MEJORABLE</v>
      </c>
      <c r="T29" s="178" t="s">
        <v>14</v>
      </c>
      <c r="U29" s="178" t="s">
        <v>14</v>
      </c>
      <c r="V29" s="178" t="s">
        <v>14</v>
      </c>
      <c r="W29" s="178" t="s">
        <v>2583</v>
      </c>
      <c r="X29" s="320" t="s">
        <v>389</v>
      </c>
    </row>
    <row r="30" spans="3:24" ht="273.60000000000002">
      <c r="C30" s="1441" t="s">
        <v>78</v>
      </c>
      <c r="D30" s="1866" t="s">
        <v>3877</v>
      </c>
      <c r="E30" s="1440" t="s">
        <v>6</v>
      </c>
      <c r="F30" s="363" t="s">
        <v>556</v>
      </c>
      <c r="G30" s="438" t="s">
        <v>20</v>
      </c>
      <c r="H30" s="179" t="s">
        <v>30</v>
      </c>
      <c r="I30" s="184" t="s">
        <v>11</v>
      </c>
      <c r="J30" s="184" t="s">
        <v>11</v>
      </c>
      <c r="K30" s="184" t="s">
        <v>1545</v>
      </c>
      <c r="L30" s="472">
        <v>2</v>
      </c>
      <c r="M30" s="472">
        <v>2</v>
      </c>
      <c r="N30" s="639">
        <f t="shared" si="0"/>
        <v>4</v>
      </c>
      <c r="O30" s="476" t="str">
        <f t="shared" si="1"/>
        <v>BAJO</v>
      </c>
      <c r="P30" s="639">
        <v>100</v>
      </c>
      <c r="Q30" s="639">
        <f t="shared" si="2"/>
        <v>400</v>
      </c>
      <c r="R30" s="674" t="str">
        <f t="shared" si="3"/>
        <v>II</v>
      </c>
      <c r="S30" s="343" t="str">
        <f t="shared" si="5"/>
        <v>ACEPTABLE CON CONTROL ESPECIFICO</v>
      </c>
      <c r="T30" s="179" t="s">
        <v>13</v>
      </c>
      <c r="U30" s="179" t="s">
        <v>13</v>
      </c>
      <c r="V30" s="179" t="s">
        <v>929</v>
      </c>
      <c r="W30" s="36" t="s">
        <v>2584</v>
      </c>
      <c r="X30" s="311" t="s">
        <v>13</v>
      </c>
    </row>
    <row r="31" spans="3:24" ht="136.80000000000001">
      <c r="C31" s="1441"/>
      <c r="D31" s="1866"/>
      <c r="E31" s="1440"/>
      <c r="F31" s="33" t="s">
        <v>35</v>
      </c>
      <c r="G31" s="438" t="s">
        <v>20</v>
      </c>
      <c r="H31" s="310" t="s">
        <v>36</v>
      </c>
      <c r="I31" s="184" t="s">
        <v>11</v>
      </c>
      <c r="J31" s="184" t="s">
        <v>11</v>
      </c>
      <c r="K31" s="310" t="s">
        <v>1424</v>
      </c>
      <c r="L31" s="472">
        <v>2</v>
      </c>
      <c r="M31" s="472">
        <v>4</v>
      </c>
      <c r="N31" s="639">
        <f t="shared" si="0"/>
        <v>8</v>
      </c>
      <c r="O31" s="476" t="str">
        <f t="shared" si="1"/>
        <v>MEDIO</v>
      </c>
      <c r="P31" s="639">
        <v>10</v>
      </c>
      <c r="Q31" s="639">
        <f t="shared" si="2"/>
        <v>80</v>
      </c>
      <c r="R31" s="674" t="str">
        <f t="shared" si="3"/>
        <v>III</v>
      </c>
      <c r="S31" s="343" t="str">
        <f t="shared" si="5"/>
        <v>MEJORABLE</v>
      </c>
      <c r="T31" s="179" t="s">
        <v>13</v>
      </c>
      <c r="U31" s="179" t="s">
        <v>13</v>
      </c>
      <c r="V31" s="179" t="s">
        <v>13</v>
      </c>
      <c r="W31" s="38" t="s">
        <v>2585</v>
      </c>
      <c r="X31" s="311" t="s">
        <v>38</v>
      </c>
    </row>
    <row r="32" spans="3:24" ht="159.6">
      <c r="C32" s="1441"/>
      <c r="D32" s="1866"/>
      <c r="E32" s="1440"/>
      <c r="F32" s="189" t="s">
        <v>1311</v>
      </c>
      <c r="G32" s="438" t="s">
        <v>33</v>
      </c>
      <c r="H32" s="314" t="s">
        <v>34</v>
      </c>
      <c r="I32" s="178" t="s">
        <v>10</v>
      </c>
      <c r="J32" s="178" t="s">
        <v>10</v>
      </c>
      <c r="K32" s="178" t="s">
        <v>926</v>
      </c>
      <c r="L32" s="472">
        <v>2</v>
      </c>
      <c r="M32" s="472">
        <v>4</v>
      </c>
      <c r="N32" s="639">
        <f t="shared" si="0"/>
        <v>8</v>
      </c>
      <c r="O32" s="476" t="str">
        <f t="shared" si="1"/>
        <v>MEDIO</v>
      </c>
      <c r="P32" s="639">
        <v>10</v>
      </c>
      <c r="Q32" s="639">
        <f t="shared" si="2"/>
        <v>80</v>
      </c>
      <c r="R32" s="674" t="str">
        <f t="shared" si="3"/>
        <v>III</v>
      </c>
      <c r="S32" s="343" t="str">
        <f t="shared" si="5"/>
        <v>MEJORABLE</v>
      </c>
      <c r="T32" s="179" t="s">
        <v>13</v>
      </c>
      <c r="U32" s="179" t="s">
        <v>13</v>
      </c>
      <c r="V32" s="179" t="s">
        <v>13</v>
      </c>
      <c r="W32" s="36" t="s">
        <v>2586</v>
      </c>
      <c r="X32" s="183" t="s">
        <v>13</v>
      </c>
    </row>
    <row r="33" spans="3:24" ht="114">
      <c r="C33" s="1441"/>
      <c r="D33" s="1866"/>
      <c r="E33" s="1440"/>
      <c r="F33" s="34" t="s">
        <v>696</v>
      </c>
      <c r="G33" s="438" t="s">
        <v>86</v>
      </c>
      <c r="H33" s="179" t="s">
        <v>87</v>
      </c>
      <c r="I33" s="179" t="s">
        <v>11</v>
      </c>
      <c r="J33" s="179" t="s">
        <v>11</v>
      </c>
      <c r="K33" s="179" t="s">
        <v>1266</v>
      </c>
      <c r="L33" s="472">
        <v>2</v>
      </c>
      <c r="M33" s="472">
        <v>4</v>
      </c>
      <c r="N33" s="639">
        <f t="shared" si="0"/>
        <v>8</v>
      </c>
      <c r="O33" s="476" t="str">
        <f t="shared" si="1"/>
        <v>MEDIO</v>
      </c>
      <c r="P33" s="639">
        <v>10</v>
      </c>
      <c r="Q33" s="639">
        <f t="shared" si="2"/>
        <v>80</v>
      </c>
      <c r="R33" s="674" t="str">
        <f t="shared" si="3"/>
        <v>III</v>
      </c>
      <c r="S33" s="343" t="str">
        <f t="shared" si="5"/>
        <v>MEJORABLE</v>
      </c>
      <c r="T33" s="179" t="s">
        <v>91</v>
      </c>
      <c r="U33" s="179" t="s">
        <v>91</v>
      </c>
      <c r="V33" s="179" t="s">
        <v>91</v>
      </c>
      <c r="W33" s="316" t="s">
        <v>2587</v>
      </c>
      <c r="X33" s="183" t="s">
        <v>93</v>
      </c>
    </row>
    <row r="34" spans="3:24" ht="136.80000000000001">
      <c r="C34" s="1441"/>
      <c r="D34" s="1866"/>
      <c r="E34" s="1440"/>
      <c r="F34" s="185" t="s">
        <v>1312</v>
      </c>
      <c r="G34" s="438" t="s">
        <v>86</v>
      </c>
      <c r="H34" s="178" t="s">
        <v>629</v>
      </c>
      <c r="I34" s="179" t="s">
        <v>11</v>
      </c>
      <c r="J34" s="179" t="s">
        <v>11</v>
      </c>
      <c r="K34" s="179" t="s">
        <v>927</v>
      </c>
      <c r="L34" s="472">
        <v>2</v>
      </c>
      <c r="M34" s="472">
        <v>4</v>
      </c>
      <c r="N34" s="639">
        <f t="shared" si="0"/>
        <v>8</v>
      </c>
      <c r="O34" s="476" t="str">
        <f t="shared" si="1"/>
        <v>MEDIO</v>
      </c>
      <c r="P34" s="639">
        <v>10</v>
      </c>
      <c r="Q34" s="639">
        <f t="shared" si="2"/>
        <v>80</v>
      </c>
      <c r="R34" s="674" t="str">
        <f t="shared" si="3"/>
        <v>III</v>
      </c>
      <c r="S34" s="343" t="str">
        <f t="shared" si="5"/>
        <v>MEJORABLE</v>
      </c>
      <c r="T34" s="272" t="s">
        <v>13</v>
      </c>
      <c r="U34" s="272" t="s">
        <v>13</v>
      </c>
      <c r="V34" s="272" t="s">
        <v>13</v>
      </c>
      <c r="W34" s="178" t="s">
        <v>2588</v>
      </c>
      <c r="X34" s="320" t="s">
        <v>932</v>
      </c>
    </row>
    <row r="35" spans="3:24" ht="273.60000000000002">
      <c r="C35" s="1441"/>
      <c r="D35" s="1866"/>
      <c r="E35" s="1440"/>
      <c r="F35" s="189" t="s">
        <v>705</v>
      </c>
      <c r="G35" s="438" t="s">
        <v>8</v>
      </c>
      <c r="H35" s="314" t="s">
        <v>108</v>
      </c>
      <c r="I35" s="314" t="s">
        <v>10</v>
      </c>
      <c r="J35" s="308" t="s">
        <v>10</v>
      </c>
      <c r="K35" s="178" t="s">
        <v>109</v>
      </c>
      <c r="L35" s="472">
        <v>6</v>
      </c>
      <c r="M35" s="472">
        <v>4</v>
      </c>
      <c r="N35" s="639">
        <f t="shared" si="0"/>
        <v>24</v>
      </c>
      <c r="O35" s="476" t="str">
        <f t="shared" si="1"/>
        <v>MUY ALTO</v>
      </c>
      <c r="P35" s="639">
        <v>10</v>
      </c>
      <c r="Q35" s="639">
        <f t="shared" si="2"/>
        <v>240</v>
      </c>
      <c r="R35" s="674" t="str">
        <f t="shared" si="3"/>
        <v>II</v>
      </c>
      <c r="S35" s="343" t="str">
        <f>IF(Q35&gt;=600,"NO ACEPTABLE",IF(Q35&gt;=150,"ACEPTABLE CON CONTROL ESPECIFICO",IF(Q35&gt;=40,"MEJORABLE",IF(Q35&gt;=20,"ACEPTABLE"))))</f>
        <v>ACEPTABLE CON CONTROL ESPECIFICO</v>
      </c>
      <c r="T35" s="314" t="s">
        <v>13</v>
      </c>
      <c r="U35" s="314" t="s">
        <v>13</v>
      </c>
      <c r="V35" s="314" t="s">
        <v>13</v>
      </c>
      <c r="W35" s="318" t="s">
        <v>2589</v>
      </c>
      <c r="X35" s="156" t="s">
        <v>10</v>
      </c>
    </row>
    <row r="36" spans="3:24" ht="136.80000000000001">
      <c r="C36" s="1441"/>
      <c r="D36" s="1866"/>
      <c r="E36" s="1440"/>
      <c r="F36" s="33" t="s">
        <v>675</v>
      </c>
      <c r="G36" s="438" t="s">
        <v>20</v>
      </c>
      <c r="H36" s="310" t="s">
        <v>36</v>
      </c>
      <c r="I36" s="184" t="s">
        <v>11</v>
      </c>
      <c r="J36" s="184" t="s">
        <v>11</v>
      </c>
      <c r="K36" s="179" t="s">
        <v>11</v>
      </c>
      <c r="L36" s="472">
        <v>2</v>
      </c>
      <c r="M36" s="472">
        <v>4</v>
      </c>
      <c r="N36" s="639">
        <f t="shared" si="0"/>
        <v>8</v>
      </c>
      <c r="O36" s="476" t="str">
        <f t="shared" si="1"/>
        <v>MEDIO</v>
      </c>
      <c r="P36" s="639">
        <v>10</v>
      </c>
      <c r="Q36" s="639">
        <f t="shared" si="2"/>
        <v>80</v>
      </c>
      <c r="R36" s="674" t="str">
        <f t="shared" si="3"/>
        <v>III</v>
      </c>
      <c r="S36" s="343" t="str">
        <f t="shared" si="5"/>
        <v>MEJORABLE</v>
      </c>
      <c r="T36" s="179" t="s">
        <v>13</v>
      </c>
      <c r="U36" s="179" t="s">
        <v>13</v>
      </c>
      <c r="V36" s="179" t="s">
        <v>13</v>
      </c>
      <c r="W36" s="38" t="s">
        <v>2590</v>
      </c>
      <c r="X36" s="311" t="s">
        <v>13</v>
      </c>
    </row>
    <row r="37" spans="3:24" ht="166.5" customHeight="1">
      <c r="C37" s="1499" t="s">
        <v>3878</v>
      </c>
      <c r="D37" s="1500"/>
      <c r="E37" s="10" t="s">
        <v>6</v>
      </c>
      <c r="F37" s="64" t="s">
        <v>302</v>
      </c>
      <c r="G37" s="438" t="s">
        <v>20</v>
      </c>
      <c r="H37" s="199" t="s">
        <v>31</v>
      </c>
      <c r="I37" s="196" t="s">
        <v>11</v>
      </c>
      <c r="J37" s="196" t="s">
        <v>110</v>
      </c>
      <c r="K37" s="196" t="s">
        <v>11</v>
      </c>
      <c r="L37" s="472">
        <v>2</v>
      </c>
      <c r="M37" s="472">
        <v>2</v>
      </c>
      <c r="N37" s="639">
        <f t="shared" si="0"/>
        <v>4</v>
      </c>
      <c r="O37" s="476" t="str">
        <f t="shared" si="1"/>
        <v>BAJO</v>
      </c>
      <c r="P37" s="639">
        <v>100</v>
      </c>
      <c r="Q37" s="639">
        <f t="shared" si="2"/>
        <v>400</v>
      </c>
      <c r="R37" s="674" t="str">
        <f t="shared" si="3"/>
        <v>II</v>
      </c>
      <c r="S37" s="246" t="str">
        <f>IF(Q37&gt;=600,"NO ACEPTABLE",IF(Q37&gt;=150,"ACEPTABLE CON CONTROL ESPECIFICO",IF(Q37&gt;=40,"MEJORABLE",IF(Q37&gt;=20,"ACEPTABLE"))))</f>
        <v>ACEPTABLE CON CONTROL ESPECIFICO</v>
      </c>
      <c r="T37" s="198" t="s">
        <v>13</v>
      </c>
      <c r="U37" s="198" t="s">
        <v>13</v>
      </c>
      <c r="V37" s="198" t="s">
        <v>1184</v>
      </c>
      <c r="W37" s="201" t="s">
        <v>2096</v>
      </c>
      <c r="X37" s="202" t="s">
        <v>13</v>
      </c>
    </row>
    <row r="38" spans="3:24" ht="162">
      <c r="C38" s="1443"/>
      <c r="D38" s="1444"/>
      <c r="E38" s="10" t="s">
        <v>6</v>
      </c>
      <c r="F38" s="64" t="s">
        <v>1185</v>
      </c>
      <c r="G38" s="438" t="s">
        <v>20</v>
      </c>
      <c r="H38" s="199" t="s">
        <v>31</v>
      </c>
      <c r="I38" s="196" t="s">
        <v>11</v>
      </c>
      <c r="J38" s="196" t="s">
        <v>11</v>
      </c>
      <c r="K38" s="199" t="s">
        <v>1179</v>
      </c>
      <c r="L38" s="472">
        <v>2</v>
      </c>
      <c r="M38" s="472">
        <v>2</v>
      </c>
      <c r="N38" s="639">
        <f t="shared" si="0"/>
        <v>4</v>
      </c>
      <c r="O38" s="476" t="str">
        <f t="shared" si="1"/>
        <v>BAJO</v>
      </c>
      <c r="P38" s="639">
        <v>100</v>
      </c>
      <c r="Q38" s="639">
        <f t="shared" si="2"/>
        <v>400</v>
      </c>
      <c r="R38" s="674" t="str">
        <f t="shared" si="3"/>
        <v>II</v>
      </c>
      <c r="S38" s="246" t="str">
        <f t="shared" si="5"/>
        <v>ACEPTABLE CON CONTROL ESPECIFICO</v>
      </c>
      <c r="T38" s="198" t="s">
        <v>13</v>
      </c>
      <c r="U38" s="198" t="s">
        <v>13</v>
      </c>
      <c r="V38" s="198" t="s">
        <v>91</v>
      </c>
      <c r="W38" s="201" t="s">
        <v>2087</v>
      </c>
      <c r="X38" s="202" t="s">
        <v>13</v>
      </c>
    </row>
    <row r="39" spans="3:24" ht="297">
      <c r="C39" s="1443"/>
      <c r="D39" s="1444"/>
      <c r="E39" s="10" t="s">
        <v>157</v>
      </c>
      <c r="F39" s="192" t="s">
        <v>80</v>
      </c>
      <c r="G39" s="438" t="s">
        <v>81</v>
      </c>
      <c r="H39" s="198" t="s">
        <v>82</v>
      </c>
      <c r="I39" s="198" t="s">
        <v>28</v>
      </c>
      <c r="J39" s="198" t="s">
        <v>100</v>
      </c>
      <c r="K39" s="198" t="s">
        <v>101</v>
      </c>
      <c r="L39" s="472">
        <v>2</v>
      </c>
      <c r="M39" s="472">
        <v>2</v>
      </c>
      <c r="N39" s="639">
        <f t="shared" si="0"/>
        <v>4</v>
      </c>
      <c r="O39" s="476" t="str">
        <f t="shared" si="1"/>
        <v>BAJO</v>
      </c>
      <c r="P39" s="639">
        <v>100</v>
      </c>
      <c r="Q39" s="639">
        <f t="shared" si="2"/>
        <v>400</v>
      </c>
      <c r="R39" s="674" t="str">
        <f t="shared" si="3"/>
        <v>II</v>
      </c>
      <c r="S39" s="246" t="str">
        <f t="shared" si="5"/>
        <v>ACEPTABLE CON CONTROL ESPECIFICO</v>
      </c>
      <c r="T39" s="198" t="s">
        <v>14</v>
      </c>
      <c r="U39" s="198" t="s">
        <v>14</v>
      </c>
      <c r="V39" s="198" t="s">
        <v>14</v>
      </c>
      <c r="W39" s="196" t="s">
        <v>2591</v>
      </c>
      <c r="X39" s="202" t="s">
        <v>13</v>
      </c>
    </row>
    <row r="40" spans="3:24" ht="351">
      <c r="C40" s="1443"/>
      <c r="D40" s="1444"/>
      <c r="E40" s="10" t="s">
        <v>157</v>
      </c>
      <c r="F40" s="192" t="s">
        <v>102</v>
      </c>
      <c r="G40" s="438" t="s">
        <v>81</v>
      </c>
      <c r="H40" s="198" t="s">
        <v>82</v>
      </c>
      <c r="I40" s="198" t="s">
        <v>28</v>
      </c>
      <c r="J40" s="198" t="s">
        <v>11</v>
      </c>
      <c r="K40" s="198" t="s">
        <v>101</v>
      </c>
      <c r="L40" s="472">
        <v>2</v>
      </c>
      <c r="M40" s="472">
        <v>2</v>
      </c>
      <c r="N40" s="639">
        <f t="shared" si="0"/>
        <v>4</v>
      </c>
      <c r="O40" s="476" t="str">
        <f t="shared" si="1"/>
        <v>BAJO</v>
      </c>
      <c r="P40" s="639">
        <v>100</v>
      </c>
      <c r="Q40" s="639">
        <f t="shared" si="2"/>
        <v>400</v>
      </c>
      <c r="R40" s="674" t="str">
        <f t="shared" si="3"/>
        <v>II</v>
      </c>
      <c r="S40" s="246" t="str">
        <f t="shared" si="5"/>
        <v>ACEPTABLE CON CONTROL ESPECIFICO</v>
      </c>
      <c r="T40" s="198" t="s">
        <v>14</v>
      </c>
      <c r="U40" s="198" t="s">
        <v>14</v>
      </c>
      <c r="V40" s="198" t="s">
        <v>14</v>
      </c>
      <c r="W40" s="10" t="s">
        <v>2592</v>
      </c>
      <c r="X40" s="202" t="s">
        <v>13</v>
      </c>
    </row>
    <row r="41" spans="3:24" ht="243">
      <c r="C41" s="1443"/>
      <c r="D41" s="1444"/>
      <c r="E41" s="10" t="s">
        <v>6</v>
      </c>
      <c r="F41" s="64" t="s">
        <v>1313</v>
      </c>
      <c r="G41" s="438" t="s">
        <v>20</v>
      </c>
      <c r="H41" s="198" t="s">
        <v>104</v>
      </c>
      <c r="I41" s="10" t="s">
        <v>11</v>
      </c>
      <c r="J41" s="10" t="s">
        <v>105</v>
      </c>
      <c r="K41" s="10" t="s">
        <v>106</v>
      </c>
      <c r="L41" s="472">
        <v>2</v>
      </c>
      <c r="M41" s="472">
        <v>2</v>
      </c>
      <c r="N41" s="639">
        <f t="shared" si="0"/>
        <v>4</v>
      </c>
      <c r="O41" s="476" t="str">
        <f t="shared" si="1"/>
        <v>BAJO</v>
      </c>
      <c r="P41" s="639">
        <v>100</v>
      </c>
      <c r="Q41" s="639">
        <f t="shared" si="2"/>
        <v>400</v>
      </c>
      <c r="R41" s="674" t="str">
        <f t="shared" si="3"/>
        <v>II</v>
      </c>
      <c r="S41" s="246" t="str">
        <f t="shared" si="5"/>
        <v>ACEPTABLE CON CONTROL ESPECIFICO</v>
      </c>
      <c r="T41" s="198" t="s">
        <v>13</v>
      </c>
      <c r="U41" s="198" t="s">
        <v>13</v>
      </c>
      <c r="V41" s="198" t="s">
        <v>117</v>
      </c>
      <c r="W41" s="198" t="s">
        <v>2593</v>
      </c>
      <c r="X41" s="203" t="s">
        <v>13</v>
      </c>
    </row>
    <row r="42" spans="3:24" ht="162">
      <c r="C42" s="1443"/>
      <c r="D42" s="1444"/>
      <c r="E42" s="10" t="s">
        <v>6</v>
      </c>
      <c r="F42" s="64" t="s">
        <v>1547</v>
      </c>
      <c r="G42" s="438" t="s">
        <v>20</v>
      </c>
      <c r="H42" s="198" t="s">
        <v>104</v>
      </c>
      <c r="I42" s="10" t="s">
        <v>11</v>
      </c>
      <c r="J42" s="10" t="s">
        <v>105</v>
      </c>
      <c r="K42" s="10" t="s">
        <v>11</v>
      </c>
      <c r="L42" s="472">
        <v>2</v>
      </c>
      <c r="M42" s="472">
        <v>2</v>
      </c>
      <c r="N42" s="639">
        <f t="shared" si="0"/>
        <v>4</v>
      </c>
      <c r="O42" s="476" t="str">
        <f t="shared" si="1"/>
        <v>BAJO</v>
      </c>
      <c r="P42" s="639">
        <v>100</v>
      </c>
      <c r="Q42" s="639">
        <f t="shared" si="2"/>
        <v>400</v>
      </c>
      <c r="R42" s="674" t="str">
        <f t="shared" si="3"/>
        <v>II</v>
      </c>
      <c r="S42" s="246" t="str">
        <f t="shared" si="5"/>
        <v>ACEPTABLE CON CONTROL ESPECIFICO</v>
      </c>
      <c r="T42" s="198" t="s">
        <v>13</v>
      </c>
      <c r="U42" s="198" t="s">
        <v>13</v>
      </c>
      <c r="V42" s="198" t="s">
        <v>1548</v>
      </c>
      <c r="W42" s="198" t="s">
        <v>2594</v>
      </c>
      <c r="X42" s="203" t="s">
        <v>13</v>
      </c>
    </row>
    <row r="43" spans="3:24" ht="162">
      <c r="C43" s="1443"/>
      <c r="D43" s="1444"/>
      <c r="E43" s="10" t="s">
        <v>6</v>
      </c>
      <c r="F43" s="64" t="s">
        <v>1315</v>
      </c>
      <c r="G43" s="438" t="s">
        <v>39</v>
      </c>
      <c r="H43" s="198" t="s">
        <v>104</v>
      </c>
      <c r="I43" s="10" t="s">
        <v>11</v>
      </c>
      <c r="J43" s="10" t="s">
        <v>105</v>
      </c>
      <c r="K43" s="10" t="s">
        <v>11</v>
      </c>
      <c r="L43" s="472">
        <v>2</v>
      </c>
      <c r="M43" s="472">
        <v>2</v>
      </c>
      <c r="N43" s="639">
        <f t="shared" si="0"/>
        <v>4</v>
      </c>
      <c r="O43" s="476" t="str">
        <f t="shared" si="1"/>
        <v>BAJO</v>
      </c>
      <c r="P43" s="639">
        <v>100</v>
      </c>
      <c r="Q43" s="639">
        <f t="shared" si="2"/>
        <v>400</v>
      </c>
      <c r="R43" s="674" t="str">
        <f t="shared" si="3"/>
        <v>II</v>
      </c>
      <c r="S43" s="246" t="str">
        <f t="shared" si="5"/>
        <v>ACEPTABLE CON CONTROL ESPECIFICO</v>
      </c>
      <c r="T43" s="198" t="s">
        <v>13</v>
      </c>
      <c r="U43" s="198" t="s">
        <v>13</v>
      </c>
      <c r="V43" s="198" t="s">
        <v>13</v>
      </c>
      <c r="W43" s="198" t="s">
        <v>2595</v>
      </c>
      <c r="X43" s="203" t="s">
        <v>13</v>
      </c>
    </row>
    <row r="44" spans="3:24" ht="378">
      <c r="C44" s="1443"/>
      <c r="D44" s="1444"/>
      <c r="E44" s="10" t="s">
        <v>6</v>
      </c>
      <c r="F44" s="64" t="s">
        <v>3841</v>
      </c>
      <c r="G44" s="438" t="s">
        <v>33</v>
      </c>
      <c r="H44" s="194" t="s">
        <v>3766</v>
      </c>
      <c r="I44" s="195" t="s">
        <v>1317</v>
      </c>
      <c r="J44" s="322" t="s">
        <v>1086</v>
      </c>
      <c r="K44" s="195" t="s">
        <v>1318</v>
      </c>
      <c r="L44" s="472">
        <v>2</v>
      </c>
      <c r="M44" s="472">
        <v>4</v>
      </c>
      <c r="N44" s="639">
        <f t="shared" si="0"/>
        <v>8</v>
      </c>
      <c r="O44" s="476" t="str">
        <f t="shared" si="1"/>
        <v>MEDIO</v>
      </c>
      <c r="P44" s="639">
        <v>10</v>
      </c>
      <c r="Q44" s="639">
        <f t="shared" si="2"/>
        <v>80</v>
      </c>
      <c r="R44" s="674" t="str">
        <f t="shared" si="3"/>
        <v>III</v>
      </c>
      <c r="S44" s="246" t="str">
        <f t="shared" si="5"/>
        <v>MEJORABLE</v>
      </c>
      <c r="T44" s="201" t="s">
        <v>26</v>
      </c>
      <c r="U44" s="201" t="s">
        <v>26</v>
      </c>
      <c r="V44" s="201" t="s">
        <v>857</v>
      </c>
      <c r="W44" s="9" t="s">
        <v>3844</v>
      </c>
      <c r="X44" s="323" t="s">
        <v>1190</v>
      </c>
    </row>
    <row r="45" spans="3:24" ht="409.6">
      <c r="C45" s="1443"/>
      <c r="D45" s="1444"/>
      <c r="E45" s="10" t="s">
        <v>6</v>
      </c>
      <c r="F45" s="305" t="s">
        <v>1191</v>
      </c>
      <c r="G45" s="438" t="s">
        <v>25</v>
      </c>
      <c r="H45" s="194" t="s">
        <v>1192</v>
      </c>
      <c r="I45" s="194" t="s">
        <v>1030</v>
      </c>
      <c r="J45" s="322" t="s">
        <v>1031</v>
      </c>
      <c r="K45" s="195" t="s">
        <v>1122</v>
      </c>
      <c r="L45" s="472">
        <v>2</v>
      </c>
      <c r="M45" s="472">
        <v>4</v>
      </c>
      <c r="N45" s="639">
        <f t="shared" si="0"/>
        <v>8</v>
      </c>
      <c r="O45" s="476" t="str">
        <f t="shared" si="1"/>
        <v>MEDIO</v>
      </c>
      <c r="P45" s="639">
        <v>10</v>
      </c>
      <c r="Q45" s="639">
        <f t="shared" si="2"/>
        <v>80</v>
      </c>
      <c r="R45" s="674" t="str">
        <f t="shared" si="3"/>
        <v>III</v>
      </c>
      <c r="S45" s="246" t="str">
        <f t="shared" si="5"/>
        <v>MEJORABLE</v>
      </c>
      <c r="T45" s="201" t="s">
        <v>26</v>
      </c>
      <c r="U45" s="201" t="s">
        <v>26</v>
      </c>
      <c r="V45" s="201" t="s">
        <v>1193</v>
      </c>
      <c r="W45" s="9" t="s">
        <v>3879</v>
      </c>
      <c r="X45" s="323" t="s">
        <v>1123</v>
      </c>
    </row>
    <row r="46" spans="3:24" ht="215.25" customHeight="1">
      <c r="C46" s="1443"/>
      <c r="D46" s="1444"/>
      <c r="E46" s="10" t="s">
        <v>6</v>
      </c>
      <c r="F46" s="3" t="s">
        <v>24</v>
      </c>
      <c r="G46" s="438" t="s">
        <v>25</v>
      </c>
      <c r="H46" s="184" t="s">
        <v>1124</v>
      </c>
      <c r="I46" s="5" t="s">
        <v>1028</v>
      </c>
      <c r="J46" s="5" t="s">
        <v>1028</v>
      </c>
      <c r="K46" s="5" t="s">
        <v>1122</v>
      </c>
      <c r="L46" s="472">
        <v>2</v>
      </c>
      <c r="M46" s="472">
        <v>4</v>
      </c>
      <c r="N46" s="639">
        <f t="shared" si="0"/>
        <v>8</v>
      </c>
      <c r="O46" s="476" t="str">
        <f t="shared" si="1"/>
        <v>MEDIO</v>
      </c>
      <c r="P46" s="639">
        <v>10</v>
      </c>
      <c r="Q46" s="639">
        <f t="shared" si="2"/>
        <v>80</v>
      </c>
      <c r="R46" s="674" t="str">
        <f t="shared" si="3"/>
        <v>III</v>
      </c>
      <c r="S46" s="246" t="str">
        <f>IF(Q46&gt;=600,"NO ACEPTABLE",IF(Q46&gt;=150,"ACEPTABLE CON CONTROL ESPECIFICO",IF(Q46&gt;=40,"MEJORABLE",IF(Q46&gt;=20,"ACEPTABLE"))))</f>
        <v>MEJORABLE</v>
      </c>
      <c r="T46" s="179" t="s">
        <v>14</v>
      </c>
      <c r="U46" s="179" t="s">
        <v>14</v>
      </c>
      <c r="V46" s="179" t="s">
        <v>13</v>
      </c>
      <c r="W46" s="295" t="s">
        <v>2560</v>
      </c>
      <c r="X46" s="183" t="s">
        <v>14</v>
      </c>
    </row>
    <row r="47" spans="3:24" ht="243">
      <c r="C47" s="1443"/>
      <c r="D47" s="1444"/>
      <c r="E47" s="10" t="s">
        <v>6</v>
      </c>
      <c r="F47" s="192" t="s">
        <v>1194</v>
      </c>
      <c r="G47" s="438" t="s">
        <v>25</v>
      </c>
      <c r="H47" s="196" t="s">
        <v>1271</v>
      </c>
      <c r="I47" s="10" t="s">
        <v>1128</v>
      </c>
      <c r="J47" s="10" t="s">
        <v>1129</v>
      </c>
      <c r="K47" s="10" t="s">
        <v>1130</v>
      </c>
      <c r="L47" s="472">
        <v>2</v>
      </c>
      <c r="M47" s="472">
        <v>4</v>
      </c>
      <c r="N47" s="639">
        <f t="shared" si="0"/>
        <v>8</v>
      </c>
      <c r="O47" s="476" t="str">
        <f t="shared" si="1"/>
        <v>MEDIO</v>
      </c>
      <c r="P47" s="639">
        <v>10</v>
      </c>
      <c r="Q47" s="639">
        <f t="shared" si="2"/>
        <v>80</v>
      </c>
      <c r="R47" s="674" t="str">
        <f t="shared" si="3"/>
        <v>III</v>
      </c>
      <c r="S47" s="246" t="str">
        <f>IF(Q47&gt;=600,"NO ACEPTABLE",IF(Q47&gt;=150,"ACEPTABLE CON CONTROL ESPECIFICO",IF(Q47&gt;=40,"MEJORABLE",IF(Q47&gt;=20,"ACEPTABLE"))))</f>
        <v>MEJORABLE</v>
      </c>
      <c r="T47" s="198" t="s">
        <v>14</v>
      </c>
      <c r="U47" s="198" t="s">
        <v>14</v>
      </c>
      <c r="V47" s="198" t="s">
        <v>14</v>
      </c>
      <c r="W47" s="10" t="s">
        <v>2596</v>
      </c>
      <c r="X47" s="203" t="s">
        <v>14</v>
      </c>
    </row>
    <row r="48" spans="3:24" ht="135">
      <c r="C48" s="1443"/>
      <c r="D48" s="1444"/>
      <c r="E48" s="10" t="s">
        <v>6</v>
      </c>
      <c r="F48" s="192" t="s">
        <v>1195</v>
      </c>
      <c r="G48" s="438" t="s">
        <v>25</v>
      </c>
      <c r="H48" s="196" t="s">
        <v>1131</v>
      </c>
      <c r="I48" s="10" t="s">
        <v>1133</v>
      </c>
      <c r="J48" s="10" t="s">
        <v>1132</v>
      </c>
      <c r="K48" s="10" t="s">
        <v>1134</v>
      </c>
      <c r="L48" s="472">
        <v>2</v>
      </c>
      <c r="M48" s="472">
        <v>4</v>
      </c>
      <c r="N48" s="639">
        <f t="shared" si="0"/>
        <v>8</v>
      </c>
      <c r="O48" s="476" t="str">
        <f t="shared" si="1"/>
        <v>MEDIO</v>
      </c>
      <c r="P48" s="639">
        <v>10</v>
      </c>
      <c r="Q48" s="639">
        <f t="shared" si="2"/>
        <v>80</v>
      </c>
      <c r="R48" s="674" t="str">
        <f t="shared" si="3"/>
        <v>III</v>
      </c>
      <c r="S48" s="246" t="str">
        <f>IF(Q48&gt;=600,"NO ACEPTABLE",IF(Q48&gt;=150,"ACEPTABLE CON CONTROL ESPECIFICO",IF(Q48&gt;=40,"MEJORABLE",IF(Q48&gt;=20,"ACEPTABLE"))))</f>
        <v>MEJORABLE</v>
      </c>
      <c r="T48" s="198" t="s">
        <v>14</v>
      </c>
      <c r="U48" s="198" t="s">
        <v>14</v>
      </c>
      <c r="V48" s="198" t="s">
        <v>14</v>
      </c>
      <c r="W48" s="10" t="s">
        <v>2597</v>
      </c>
      <c r="X48" s="203" t="s">
        <v>14</v>
      </c>
    </row>
    <row r="49" spans="3:24" ht="162">
      <c r="C49" s="1443"/>
      <c r="D49" s="1444"/>
      <c r="E49" s="10" t="s">
        <v>6</v>
      </c>
      <c r="F49" s="192" t="s">
        <v>1197</v>
      </c>
      <c r="G49" s="438" t="s">
        <v>25</v>
      </c>
      <c r="H49" s="196" t="s">
        <v>103</v>
      </c>
      <c r="I49" s="10" t="s">
        <v>1030</v>
      </c>
      <c r="J49" s="10" t="s">
        <v>1126</v>
      </c>
      <c r="K49" s="10" t="s">
        <v>1122</v>
      </c>
      <c r="L49" s="472">
        <v>2</v>
      </c>
      <c r="M49" s="472">
        <v>4</v>
      </c>
      <c r="N49" s="639">
        <f t="shared" si="0"/>
        <v>8</v>
      </c>
      <c r="O49" s="476" t="str">
        <f t="shared" si="1"/>
        <v>MEDIO</v>
      </c>
      <c r="P49" s="639">
        <v>10</v>
      </c>
      <c r="Q49" s="639">
        <f t="shared" si="2"/>
        <v>80</v>
      </c>
      <c r="R49" s="674" t="str">
        <f t="shared" si="3"/>
        <v>III</v>
      </c>
      <c r="S49" s="246" t="str">
        <f>IF(Q49&gt;=600,"NO ACEPTABLE",IF(Q49&gt;=150,"ACEPTABLE CON CONTROL ESPECIFICO",IF(Q49&gt;=40,"MEJORABLE",IF(Q49&gt;=20,"ACEPTABLE"))))</f>
        <v>MEJORABLE</v>
      </c>
      <c r="T49" s="198" t="s">
        <v>14</v>
      </c>
      <c r="U49" s="198" t="s">
        <v>14</v>
      </c>
      <c r="V49" s="198" t="s">
        <v>14</v>
      </c>
      <c r="W49" s="10" t="s">
        <v>2129</v>
      </c>
      <c r="X49" s="203" t="s">
        <v>14</v>
      </c>
    </row>
    <row r="50" spans="3:24" ht="114">
      <c r="C50" s="1443"/>
      <c r="D50" s="1444"/>
      <c r="E50" s="10" t="s">
        <v>6</v>
      </c>
      <c r="F50" s="185" t="s">
        <v>51</v>
      </c>
      <c r="G50" s="438" t="s">
        <v>20</v>
      </c>
      <c r="H50" s="179" t="s">
        <v>52</v>
      </c>
      <c r="I50" s="184" t="s">
        <v>11</v>
      </c>
      <c r="J50" s="184" t="s">
        <v>11</v>
      </c>
      <c r="K50" s="184" t="s">
        <v>11</v>
      </c>
      <c r="L50" s="472">
        <v>2</v>
      </c>
      <c r="M50" s="472">
        <v>2</v>
      </c>
      <c r="N50" s="639">
        <f t="shared" si="0"/>
        <v>4</v>
      </c>
      <c r="O50" s="476" t="str">
        <f t="shared" si="1"/>
        <v>BAJO</v>
      </c>
      <c r="P50" s="639">
        <v>100</v>
      </c>
      <c r="Q50" s="639">
        <f t="shared" si="2"/>
        <v>400</v>
      </c>
      <c r="R50" s="674" t="str">
        <f t="shared" si="3"/>
        <v>II</v>
      </c>
      <c r="S50" s="246" t="str">
        <f t="shared" si="5"/>
        <v>ACEPTABLE CON CONTROL ESPECIFICO</v>
      </c>
      <c r="T50" s="179" t="s">
        <v>13</v>
      </c>
      <c r="U50" s="179" t="s">
        <v>13</v>
      </c>
      <c r="V50" s="179" t="s">
        <v>13</v>
      </c>
      <c r="W50" s="5" t="s">
        <v>2598</v>
      </c>
      <c r="X50" s="183" t="s">
        <v>13</v>
      </c>
    </row>
    <row r="51" spans="3:24" ht="409.6">
      <c r="C51" s="1443"/>
      <c r="D51" s="1444"/>
      <c r="E51" s="10" t="s">
        <v>6</v>
      </c>
      <c r="F51" s="871" t="s">
        <v>4161</v>
      </c>
      <c r="G51" s="438" t="s">
        <v>33</v>
      </c>
      <c r="H51" s="866" t="s">
        <v>3766</v>
      </c>
      <c r="I51" s="865" t="s">
        <v>11</v>
      </c>
      <c r="J51" s="867" t="s">
        <v>1086</v>
      </c>
      <c r="K51" s="865" t="s">
        <v>1150</v>
      </c>
      <c r="L51" s="472">
        <v>2</v>
      </c>
      <c r="M51" s="472">
        <v>4</v>
      </c>
      <c r="N51" s="639">
        <f t="shared" si="0"/>
        <v>8</v>
      </c>
      <c r="O51" s="476" t="str">
        <f t="shared" si="1"/>
        <v>MEDIO</v>
      </c>
      <c r="P51" s="639">
        <v>10</v>
      </c>
      <c r="Q51" s="639">
        <f t="shared" si="2"/>
        <v>80</v>
      </c>
      <c r="R51" s="674" t="str">
        <f t="shared" si="3"/>
        <v>III</v>
      </c>
      <c r="S51" s="246" t="str">
        <f t="shared" si="5"/>
        <v>MEJORABLE</v>
      </c>
      <c r="T51" s="733" t="s">
        <v>13</v>
      </c>
      <c r="U51" s="733" t="s">
        <v>13</v>
      </c>
      <c r="V51" s="733" t="s">
        <v>13</v>
      </c>
      <c r="W51" s="9" t="s">
        <v>4103</v>
      </c>
      <c r="X51" s="732" t="s">
        <v>1190</v>
      </c>
    </row>
    <row r="52" spans="3:24" ht="405">
      <c r="C52" s="1443"/>
      <c r="D52" s="1444"/>
      <c r="E52" s="10" t="s">
        <v>157</v>
      </c>
      <c r="F52" s="870" t="s">
        <v>4136</v>
      </c>
      <c r="G52" s="438" t="s">
        <v>25</v>
      </c>
      <c r="H52" s="866" t="s">
        <v>4137</v>
      </c>
      <c r="I52" s="865" t="s">
        <v>11</v>
      </c>
      <c r="J52" s="865" t="s">
        <v>11</v>
      </c>
      <c r="K52" s="865" t="s">
        <v>4138</v>
      </c>
      <c r="L52" s="472">
        <v>2</v>
      </c>
      <c r="M52" s="472">
        <v>4</v>
      </c>
      <c r="N52" s="639">
        <f t="shared" si="0"/>
        <v>8</v>
      </c>
      <c r="O52" s="476" t="str">
        <f t="shared" si="1"/>
        <v>MEDIO</v>
      </c>
      <c r="P52" s="639">
        <v>10</v>
      </c>
      <c r="Q52" s="639">
        <f t="shared" si="2"/>
        <v>80</v>
      </c>
      <c r="R52" s="674" t="str">
        <f t="shared" si="3"/>
        <v>III</v>
      </c>
      <c r="S52" s="246" t="str">
        <f t="shared" si="5"/>
        <v>MEJORABLE</v>
      </c>
      <c r="T52" s="733" t="s">
        <v>13</v>
      </c>
      <c r="U52" s="733" t="s">
        <v>13</v>
      </c>
      <c r="V52" s="733" t="s">
        <v>13</v>
      </c>
      <c r="W52" s="731" t="s">
        <v>4141</v>
      </c>
      <c r="X52" s="727" t="s">
        <v>14</v>
      </c>
    </row>
    <row r="53" spans="3:24" ht="378">
      <c r="C53" s="1443"/>
      <c r="D53" s="1444"/>
      <c r="E53" s="10" t="s">
        <v>157</v>
      </c>
      <c r="F53" s="870" t="s">
        <v>4142</v>
      </c>
      <c r="G53" s="438" t="s">
        <v>3871</v>
      </c>
      <c r="H53" s="866" t="s">
        <v>4162</v>
      </c>
      <c r="I53" s="733" t="s">
        <v>10</v>
      </c>
      <c r="J53" s="865" t="s">
        <v>11</v>
      </c>
      <c r="K53" s="865" t="s">
        <v>11</v>
      </c>
      <c r="L53" s="472">
        <v>2</v>
      </c>
      <c r="M53" s="472">
        <v>4</v>
      </c>
      <c r="N53" s="639">
        <f t="shared" si="0"/>
        <v>8</v>
      </c>
      <c r="O53" s="476" t="str">
        <f t="shared" si="1"/>
        <v>MEDIO</v>
      </c>
      <c r="P53" s="639">
        <v>10</v>
      </c>
      <c r="Q53" s="639">
        <f t="shared" si="2"/>
        <v>80</v>
      </c>
      <c r="R53" s="674" t="str">
        <f t="shared" si="3"/>
        <v>III</v>
      </c>
      <c r="S53" s="246" t="str">
        <f t="shared" si="5"/>
        <v>MEJORABLE</v>
      </c>
      <c r="T53" s="733" t="s">
        <v>13</v>
      </c>
      <c r="U53" s="733" t="s">
        <v>13</v>
      </c>
      <c r="V53" s="733" t="s">
        <v>13</v>
      </c>
      <c r="W53" s="9" t="s">
        <v>4144</v>
      </c>
      <c r="X53" s="732" t="s">
        <v>4145</v>
      </c>
    </row>
    <row r="54" spans="3:24" ht="378">
      <c r="C54" s="1443"/>
      <c r="D54" s="1444"/>
      <c r="E54" s="10" t="s">
        <v>157</v>
      </c>
      <c r="F54" s="870" t="s">
        <v>4146</v>
      </c>
      <c r="G54" s="438" t="s">
        <v>3871</v>
      </c>
      <c r="H54" s="866" t="s">
        <v>4163</v>
      </c>
      <c r="I54" s="733" t="s">
        <v>10</v>
      </c>
      <c r="J54" s="865" t="s">
        <v>11</v>
      </c>
      <c r="K54" s="865" t="s">
        <v>4147</v>
      </c>
      <c r="L54" s="472">
        <v>2</v>
      </c>
      <c r="M54" s="472">
        <v>4</v>
      </c>
      <c r="N54" s="639">
        <f t="shared" si="0"/>
        <v>8</v>
      </c>
      <c r="O54" s="476" t="str">
        <f t="shared" si="1"/>
        <v>MEDIO</v>
      </c>
      <c r="P54" s="639">
        <v>10</v>
      </c>
      <c r="Q54" s="639">
        <f t="shared" si="2"/>
        <v>80</v>
      </c>
      <c r="R54" s="674" t="str">
        <f t="shared" si="3"/>
        <v>III</v>
      </c>
      <c r="S54" s="246" t="str">
        <f t="shared" si="5"/>
        <v>MEJORABLE</v>
      </c>
      <c r="T54" s="733" t="s">
        <v>13</v>
      </c>
      <c r="U54" s="733" t="s">
        <v>13</v>
      </c>
      <c r="V54" s="733" t="s">
        <v>13</v>
      </c>
      <c r="W54" s="9" t="s">
        <v>4144</v>
      </c>
      <c r="X54" s="732" t="s">
        <v>4145</v>
      </c>
    </row>
    <row r="55" spans="3:24" ht="135">
      <c r="C55" s="1445"/>
      <c r="D55" s="1446"/>
      <c r="E55" s="10" t="s">
        <v>157</v>
      </c>
      <c r="F55" s="870" t="s">
        <v>4164</v>
      </c>
      <c r="G55" s="438" t="s">
        <v>219</v>
      </c>
      <c r="H55" s="866" t="s">
        <v>4165</v>
      </c>
      <c r="I55" s="733" t="s">
        <v>10</v>
      </c>
      <c r="J55" s="865" t="s">
        <v>11</v>
      </c>
      <c r="K55" s="865" t="s">
        <v>11</v>
      </c>
      <c r="L55" s="472">
        <v>2</v>
      </c>
      <c r="M55" s="472">
        <v>4</v>
      </c>
      <c r="N55" s="639">
        <f t="shared" si="0"/>
        <v>8</v>
      </c>
      <c r="O55" s="476" t="str">
        <f t="shared" si="1"/>
        <v>MEDIO</v>
      </c>
      <c r="P55" s="639">
        <v>10</v>
      </c>
      <c r="Q55" s="639">
        <f t="shared" si="2"/>
        <v>80</v>
      </c>
      <c r="R55" s="674" t="str">
        <f t="shared" si="3"/>
        <v>III</v>
      </c>
      <c r="S55" s="246" t="str">
        <f t="shared" si="5"/>
        <v>MEJORABLE</v>
      </c>
      <c r="T55" s="733" t="s">
        <v>13</v>
      </c>
      <c r="U55" s="733" t="s">
        <v>13</v>
      </c>
      <c r="V55" s="733" t="s">
        <v>13</v>
      </c>
      <c r="W55" s="9" t="s">
        <v>4166</v>
      </c>
      <c r="X55" s="727" t="s">
        <v>14</v>
      </c>
    </row>
    <row r="56" spans="3:24" ht="364.8">
      <c r="C56" s="1450" t="s">
        <v>3706</v>
      </c>
      <c r="D56" s="1451"/>
      <c r="E56" s="363" t="s">
        <v>6</v>
      </c>
      <c r="F56" s="3" t="s">
        <v>152</v>
      </c>
      <c r="G56" s="438" t="s">
        <v>8</v>
      </c>
      <c r="H56" s="178" t="s">
        <v>9</v>
      </c>
      <c r="I56" s="179" t="s">
        <v>11</v>
      </c>
      <c r="J56" s="179" t="s">
        <v>11</v>
      </c>
      <c r="K56" s="179" t="s">
        <v>11</v>
      </c>
      <c r="L56" s="472">
        <v>2</v>
      </c>
      <c r="M56" s="472">
        <v>4</v>
      </c>
      <c r="N56" s="639">
        <f t="shared" si="0"/>
        <v>8</v>
      </c>
      <c r="O56" s="476" t="str">
        <f t="shared" si="1"/>
        <v>MEDIO</v>
      </c>
      <c r="P56" s="639">
        <v>60</v>
      </c>
      <c r="Q56" s="639">
        <f t="shared" si="2"/>
        <v>480</v>
      </c>
      <c r="R56" s="674" t="str">
        <f t="shared" si="3"/>
        <v>II</v>
      </c>
      <c r="S56" s="246" t="str">
        <f t="shared" si="5"/>
        <v>ACEPTABLE CON CONTROL ESPECIFICO</v>
      </c>
      <c r="T56" s="179" t="s">
        <v>13</v>
      </c>
      <c r="U56" s="179" t="s">
        <v>14</v>
      </c>
      <c r="V56" s="179" t="s">
        <v>14</v>
      </c>
      <c r="W56" s="5" t="s">
        <v>2599</v>
      </c>
      <c r="X56" s="183" t="s">
        <v>13</v>
      </c>
    </row>
    <row r="57" spans="3:24" ht="182.4">
      <c r="C57" s="1450"/>
      <c r="D57" s="1451"/>
      <c r="E57" s="363" t="s">
        <v>6</v>
      </c>
      <c r="F57" s="5" t="s">
        <v>154</v>
      </c>
      <c r="G57" s="438" t="s">
        <v>8</v>
      </c>
      <c r="H57" s="179" t="s">
        <v>155</v>
      </c>
      <c r="I57" s="179" t="s">
        <v>11</v>
      </c>
      <c r="J57" s="179" t="s">
        <v>11</v>
      </c>
      <c r="K57" s="179" t="s">
        <v>11</v>
      </c>
      <c r="L57" s="472">
        <v>2</v>
      </c>
      <c r="M57" s="472">
        <v>4</v>
      </c>
      <c r="N57" s="639">
        <f t="shared" si="0"/>
        <v>8</v>
      </c>
      <c r="O57" s="476" t="str">
        <f t="shared" si="1"/>
        <v>MEDIO</v>
      </c>
      <c r="P57" s="639">
        <v>60</v>
      </c>
      <c r="Q57" s="639">
        <f t="shared" si="2"/>
        <v>480</v>
      </c>
      <c r="R57" s="674" t="str">
        <f t="shared" si="3"/>
        <v>II</v>
      </c>
      <c r="S57" s="246" t="str">
        <f t="shared" si="5"/>
        <v>ACEPTABLE CON CONTROL ESPECIFICO</v>
      </c>
      <c r="T57" s="179" t="s">
        <v>14</v>
      </c>
      <c r="U57" s="179" t="s">
        <v>14</v>
      </c>
      <c r="V57" s="179" t="s">
        <v>14</v>
      </c>
      <c r="W57" s="5" t="s">
        <v>2600</v>
      </c>
      <c r="X57" s="183" t="s">
        <v>13</v>
      </c>
    </row>
    <row r="58" spans="3:24" ht="114">
      <c r="C58" s="1450"/>
      <c r="D58" s="1451"/>
      <c r="E58" s="363" t="s">
        <v>6</v>
      </c>
      <c r="F58" s="5" t="s">
        <v>156</v>
      </c>
      <c r="G58" s="438" t="s">
        <v>17</v>
      </c>
      <c r="H58" s="179" t="s">
        <v>18</v>
      </c>
      <c r="I58" s="179" t="s">
        <v>11</v>
      </c>
      <c r="J58" s="179" t="s">
        <v>11</v>
      </c>
      <c r="K58" s="179" t="s">
        <v>11</v>
      </c>
      <c r="L58" s="472">
        <v>2</v>
      </c>
      <c r="M58" s="472">
        <v>4</v>
      </c>
      <c r="N58" s="639">
        <f t="shared" si="0"/>
        <v>8</v>
      </c>
      <c r="O58" s="476" t="str">
        <f t="shared" si="1"/>
        <v>MEDIO</v>
      </c>
      <c r="P58" s="639">
        <v>10</v>
      </c>
      <c r="Q58" s="639">
        <f t="shared" si="2"/>
        <v>80</v>
      </c>
      <c r="R58" s="674" t="str">
        <f t="shared" si="3"/>
        <v>III</v>
      </c>
      <c r="S58" s="246" t="str">
        <f t="shared" si="5"/>
        <v>MEJORABLE</v>
      </c>
      <c r="T58" s="180" t="s">
        <v>13</v>
      </c>
      <c r="U58" s="179" t="s">
        <v>14</v>
      </c>
      <c r="V58" s="178" t="s">
        <v>14</v>
      </c>
      <c r="W58" s="5" t="s">
        <v>2601</v>
      </c>
      <c r="X58" s="183" t="s">
        <v>13</v>
      </c>
    </row>
    <row r="59" spans="3:24" s="579" customFormat="1" ht="273.60000000000002">
      <c r="C59" s="1450"/>
      <c r="D59" s="1451"/>
      <c r="E59" s="363" t="s">
        <v>157</v>
      </c>
      <c r="F59" s="188" t="s">
        <v>158</v>
      </c>
      <c r="G59" s="438" t="s">
        <v>20</v>
      </c>
      <c r="H59" s="179" t="s">
        <v>21</v>
      </c>
      <c r="I59" s="179" t="s">
        <v>11</v>
      </c>
      <c r="J59" s="179" t="s">
        <v>11</v>
      </c>
      <c r="K59" s="179" t="s">
        <v>11</v>
      </c>
      <c r="L59" s="472">
        <v>2</v>
      </c>
      <c r="M59" s="472">
        <v>4</v>
      </c>
      <c r="N59" s="639">
        <f t="shared" si="0"/>
        <v>8</v>
      </c>
      <c r="O59" s="476" t="str">
        <f t="shared" si="1"/>
        <v>MEDIO</v>
      </c>
      <c r="P59" s="639">
        <v>10</v>
      </c>
      <c r="Q59" s="639">
        <f t="shared" si="2"/>
        <v>80</v>
      </c>
      <c r="R59" s="674" t="str">
        <f t="shared" si="3"/>
        <v>III</v>
      </c>
      <c r="S59" s="246" t="str">
        <f t="shared" si="5"/>
        <v>MEJORABLE</v>
      </c>
      <c r="T59" s="180" t="s">
        <v>13</v>
      </c>
      <c r="U59" s="179" t="s">
        <v>14</v>
      </c>
      <c r="V59" s="179" t="s">
        <v>22</v>
      </c>
      <c r="W59" s="179" t="s">
        <v>2132</v>
      </c>
      <c r="X59" s="183" t="s">
        <v>13</v>
      </c>
    </row>
    <row r="60" spans="3:24" s="579" customFormat="1" ht="136.80000000000001">
      <c r="C60" s="1450"/>
      <c r="D60" s="1451"/>
      <c r="E60" s="363" t="s">
        <v>157</v>
      </c>
      <c r="F60" s="189" t="s">
        <v>159</v>
      </c>
      <c r="G60" s="438" t="s">
        <v>33</v>
      </c>
      <c r="H60" s="178" t="s">
        <v>34</v>
      </c>
      <c r="I60" s="179" t="s">
        <v>11</v>
      </c>
      <c r="J60" s="179" t="s">
        <v>11</v>
      </c>
      <c r="K60" s="179" t="s">
        <v>11</v>
      </c>
      <c r="L60" s="472">
        <v>2</v>
      </c>
      <c r="M60" s="472">
        <v>4</v>
      </c>
      <c r="N60" s="639">
        <f t="shared" si="0"/>
        <v>8</v>
      </c>
      <c r="O60" s="476" t="str">
        <f t="shared" si="1"/>
        <v>MEDIO</v>
      </c>
      <c r="P60" s="639">
        <v>10</v>
      </c>
      <c r="Q60" s="639">
        <f t="shared" si="2"/>
        <v>80</v>
      </c>
      <c r="R60" s="674" t="str">
        <f t="shared" si="3"/>
        <v>III</v>
      </c>
      <c r="S60" s="246" t="str">
        <f t="shared" si="5"/>
        <v>MEJORABLE</v>
      </c>
      <c r="T60" s="179" t="s">
        <v>13</v>
      </c>
      <c r="U60" s="179" t="s">
        <v>13</v>
      </c>
      <c r="V60" s="179" t="s">
        <v>13</v>
      </c>
      <c r="W60" s="5" t="s">
        <v>2602</v>
      </c>
      <c r="X60" s="183" t="s">
        <v>13</v>
      </c>
    </row>
    <row r="61" spans="3:24" s="579" customFormat="1" ht="136.80000000000001">
      <c r="C61" s="1450"/>
      <c r="D61" s="1451"/>
      <c r="E61" s="363" t="s">
        <v>6</v>
      </c>
      <c r="F61" s="33" t="s">
        <v>1200</v>
      </c>
      <c r="G61" s="438" t="s">
        <v>33</v>
      </c>
      <c r="H61" s="179" t="s">
        <v>160</v>
      </c>
      <c r="I61" s="179" t="s">
        <v>11</v>
      </c>
      <c r="J61" s="179" t="s">
        <v>11</v>
      </c>
      <c r="K61" s="179" t="s">
        <v>11</v>
      </c>
      <c r="L61" s="472">
        <v>2</v>
      </c>
      <c r="M61" s="472">
        <v>4</v>
      </c>
      <c r="N61" s="639">
        <f t="shared" si="0"/>
        <v>8</v>
      </c>
      <c r="O61" s="476" t="str">
        <f t="shared" si="1"/>
        <v>MEDIO</v>
      </c>
      <c r="P61" s="639">
        <v>10</v>
      </c>
      <c r="Q61" s="639">
        <f t="shared" si="2"/>
        <v>80</v>
      </c>
      <c r="R61" s="674" t="str">
        <f t="shared" si="3"/>
        <v>III</v>
      </c>
      <c r="S61" s="246" t="str">
        <f t="shared" si="5"/>
        <v>MEJORABLE</v>
      </c>
      <c r="T61" s="179" t="s">
        <v>13</v>
      </c>
      <c r="U61" s="179" t="s">
        <v>13</v>
      </c>
      <c r="V61" s="179" t="s">
        <v>13</v>
      </c>
      <c r="W61" s="5" t="s">
        <v>2603</v>
      </c>
      <c r="X61" s="183" t="s">
        <v>162</v>
      </c>
    </row>
    <row r="62" spans="3:24" s="579" customFormat="1" ht="205.2">
      <c r="C62" s="1450"/>
      <c r="D62" s="1451"/>
      <c r="E62" s="363" t="s">
        <v>157</v>
      </c>
      <c r="F62" s="184" t="s">
        <v>163</v>
      </c>
      <c r="G62" s="438" t="s">
        <v>39</v>
      </c>
      <c r="H62" s="5" t="s">
        <v>164</v>
      </c>
      <c r="I62" s="179" t="s">
        <v>11</v>
      </c>
      <c r="J62" s="179" t="s">
        <v>11</v>
      </c>
      <c r="K62" s="179" t="s">
        <v>1436</v>
      </c>
      <c r="L62" s="472">
        <v>2</v>
      </c>
      <c r="M62" s="472">
        <v>4</v>
      </c>
      <c r="N62" s="639">
        <f t="shared" si="0"/>
        <v>8</v>
      </c>
      <c r="O62" s="476" t="str">
        <f t="shared" si="1"/>
        <v>MEDIO</v>
      </c>
      <c r="P62" s="639">
        <v>10</v>
      </c>
      <c r="Q62" s="639">
        <f t="shared" si="2"/>
        <v>80</v>
      </c>
      <c r="R62" s="674" t="str">
        <f t="shared" si="3"/>
        <v>III</v>
      </c>
      <c r="S62" s="246" t="str">
        <f t="shared" si="5"/>
        <v>MEJORABLE</v>
      </c>
      <c r="T62" s="179" t="s">
        <v>13</v>
      </c>
      <c r="U62" s="179" t="s">
        <v>13</v>
      </c>
      <c r="V62" s="179" t="s">
        <v>13</v>
      </c>
      <c r="W62" s="5" t="s">
        <v>2604</v>
      </c>
      <c r="X62" s="183" t="s">
        <v>166</v>
      </c>
    </row>
    <row r="63" spans="3:24" s="579" customFormat="1" ht="205.2">
      <c r="C63" s="1450"/>
      <c r="D63" s="1451"/>
      <c r="E63" s="363" t="s">
        <v>157</v>
      </c>
      <c r="F63" s="184" t="s">
        <v>1322</v>
      </c>
      <c r="G63" s="438" t="s">
        <v>39</v>
      </c>
      <c r="H63" s="5" t="s">
        <v>1202</v>
      </c>
      <c r="I63" s="179" t="s">
        <v>11</v>
      </c>
      <c r="J63" s="179" t="s">
        <v>11</v>
      </c>
      <c r="K63" s="179" t="s">
        <v>1436</v>
      </c>
      <c r="L63" s="472">
        <v>2</v>
      </c>
      <c r="M63" s="472">
        <v>4</v>
      </c>
      <c r="N63" s="639">
        <f t="shared" si="0"/>
        <v>8</v>
      </c>
      <c r="O63" s="476" t="str">
        <f t="shared" si="1"/>
        <v>MEDIO</v>
      </c>
      <c r="P63" s="639">
        <v>10</v>
      </c>
      <c r="Q63" s="639">
        <f t="shared" si="2"/>
        <v>80</v>
      </c>
      <c r="R63" s="674" t="str">
        <f t="shared" si="3"/>
        <v>III</v>
      </c>
      <c r="S63" s="246" t="str">
        <f t="shared" si="5"/>
        <v>MEJORABLE</v>
      </c>
      <c r="T63" s="179" t="s">
        <v>13</v>
      </c>
      <c r="U63" s="179" t="s">
        <v>13</v>
      </c>
      <c r="V63" s="179" t="s">
        <v>13</v>
      </c>
      <c r="W63" s="5" t="s">
        <v>2605</v>
      </c>
      <c r="X63" s="183" t="s">
        <v>166</v>
      </c>
    </row>
    <row r="64" spans="3:24" s="579" customFormat="1" ht="205.2">
      <c r="C64" s="1450"/>
      <c r="D64" s="1451"/>
      <c r="E64" s="363" t="s">
        <v>6</v>
      </c>
      <c r="F64" s="5" t="s">
        <v>40</v>
      </c>
      <c r="G64" s="438" t="s">
        <v>20</v>
      </c>
      <c r="H64" s="5" t="s">
        <v>41</v>
      </c>
      <c r="I64" s="179" t="s">
        <v>11</v>
      </c>
      <c r="J64" s="179" t="s">
        <v>11</v>
      </c>
      <c r="K64" s="179" t="s">
        <v>1436</v>
      </c>
      <c r="L64" s="472">
        <v>2</v>
      </c>
      <c r="M64" s="472">
        <v>4</v>
      </c>
      <c r="N64" s="639">
        <f t="shared" si="0"/>
        <v>8</v>
      </c>
      <c r="O64" s="476" t="str">
        <f t="shared" si="1"/>
        <v>MEDIO</v>
      </c>
      <c r="P64" s="639">
        <v>10</v>
      </c>
      <c r="Q64" s="639">
        <f t="shared" si="2"/>
        <v>80</v>
      </c>
      <c r="R64" s="674" t="str">
        <f t="shared" si="3"/>
        <v>III</v>
      </c>
      <c r="S64" s="246" t="str">
        <f t="shared" si="5"/>
        <v>MEJORABLE</v>
      </c>
      <c r="T64" s="179" t="s">
        <v>14</v>
      </c>
      <c r="U64" s="179" t="s">
        <v>14</v>
      </c>
      <c r="V64" s="179" t="s">
        <v>14</v>
      </c>
      <c r="W64" s="5" t="s">
        <v>2606</v>
      </c>
      <c r="X64" s="183" t="s">
        <v>13</v>
      </c>
    </row>
    <row r="65" spans="3:24" ht="205.2">
      <c r="C65" s="1450"/>
      <c r="D65" s="1451"/>
      <c r="E65" s="363" t="s">
        <v>6</v>
      </c>
      <c r="F65" s="188" t="s">
        <v>1203</v>
      </c>
      <c r="G65" s="438" t="s">
        <v>1204</v>
      </c>
      <c r="H65" s="178" t="s">
        <v>167</v>
      </c>
      <c r="I65" s="178" t="s">
        <v>11</v>
      </c>
      <c r="J65" s="178" t="s">
        <v>11</v>
      </c>
      <c r="K65" s="178" t="s">
        <v>1436</v>
      </c>
      <c r="L65" s="472">
        <v>2</v>
      </c>
      <c r="M65" s="472">
        <v>4</v>
      </c>
      <c r="N65" s="639">
        <f t="shared" si="0"/>
        <v>8</v>
      </c>
      <c r="O65" s="476" t="str">
        <f t="shared" si="1"/>
        <v>MEDIO</v>
      </c>
      <c r="P65" s="639">
        <v>10</v>
      </c>
      <c r="Q65" s="639">
        <f t="shared" si="2"/>
        <v>80</v>
      </c>
      <c r="R65" s="674" t="str">
        <f t="shared" si="3"/>
        <v>III</v>
      </c>
      <c r="S65" s="246" t="str">
        <f t="shared" si="5"/>
        <v>MEJORABLE</v>
      </c>
      <c r="T65" s="178" t="s">
        <v>13</v>
      </c>
      <c r="U65" s="178" t="s">
        <v>14</v>
      </c>
      <c r="V65" s="178" t="s">
        <v>14</v>
      </c>
      <c r="W65" s="178" t="s">
        <v>2607</v>
      </c>
      <c r="X65" s="320" t="s">
        <v>13</v>
      </c>
    </row>
    <row r="66" spans="3:24" ht="205.2">
      <c r="C66" s="1450"/>
      <c r="D66" s="1451"/>
      <c r="E66" s="363" t="s">
        <v>6</v>
      </c>
      <c r="F66" s="184" t="s">
        <v>169</v>
      </c>
      <c r="G66" s="438" t="s">
        <v>8</v>
      </c>
      <c r="H66" s="178" t="s">
        <v>170</v>
      </c>
      <c r="I66" s="178" t="s">
        <v>11</v>
      </c>
      <c r="J66" s="178" t="s">
        <v>11</v>
      </c>
      <c r="K66" s="178" t="s">
        <v>1436</v>
      </c>
      <c r="L66" s="472">
        <v>6</v>
      </c>
      <c r="M66" s="472">
        <v>4</v>
      </c>
      <c r="N66" s="639">
        <f t="shared" si="0"/>
        <v>24</v>
      </c>
      <c r="O66" s="476" t="str">
        <f t="shared" si="1"/>
        <v>MUY ALTO</v>
      </c>
      <c r="P66" s="639">
        <v>10</v>
      </c>
      <c r="Q66" s="639">
        <f t="shared" si="2"/>
        <v>240</v>
      </c>
      <c r="R66" s="674" t="str">
        <f t="shared" si="3"/>
        <v>II</v>
      </c>
      <c r="S66" s="246" t="str">
        <f t="shared" si="5"/>
        <v>ACEPTABLE CON CONTROL ESPECIFICO</v>
      </c>
      <c r="T66" s="178" t="s">
        <v>14</v>
      </c>
      <c r="U66" s="178" t="s">
        <v>14</v>
      </c>
      <c r="V66" s="178" t="s">
        <v>14</v>
      </c>
      <c r="W66" s="184" t="s">
        <v>2608</v>
      </c>
      <c r="X66" s="320" t="s">
        <v>13</v>
      </c>
    </row>
    <row r="67" spans="3:24" ht="182.4">
      <c r="C67" s="1450"/>
      <c r="D67" s="1451"/>
      <c r="E67" s="363" t="s">
        <v>6</v>
      </c>
      <c r="F67" s="188" t="s">
        <v>171</v>
      </c>
      <c r="G67" s="438" t="s">
        <v>17</v>
      </c>
      <c r="H67" s="178" t="s">
        <v>18</v>
      </c>
      <c r="I67" s="178" t="s">
        <v>11</v>
      </c>
      <c r="J67" s="178" t="s">
        <v>11</v>
      </c>
      <c r="K67" s="178" t="s">
        <v>1436</v>
      </c>
      <c r="L67" s="472">
        <v>2</v>
      </c>
      <c r="M67" s="472">
        <v>4</v>
      </c>
      <c r="N67" s="639">
        <f t="shared" si="0"/>
        <v>8</v>
      </c>
      <c r="O67" s="476" t="str">
        <f t="shared" si="1"/>
        <v>MEDIO</v>
      </c>
      <c r="P67" s="639">
        <v>10</v>
      </c>
      <c r="Q67" s="639">
        <f t="shared" si="2"/>
        <v>80</v>
      </c>
      <c r="R67" s="674" t="str">
        <f t="shared" si="3"/>
        <v>III</v>
      </c>
      <c r="S67" s="246" t="str">
        <f t="shared" si="5"/>
        <v>MEJORABLE</v>
      </c>
      <c r="T67" s="178" t="s">
        <v>13</v>
      </c>
      <c r="U67" s="178" t="s">
        <v>1206</v>
      </c>
      <c r="V67" s="178" t="s">
        <v>14</v>
      </c>
      <c r="W67" s="178" t="s">
        <v>2609</v>
      </c>
      <c r="X67" s="320" t="s">
        <v>13</v>
      </c>
    </row>
    <row r="68" spans="3:24" ht="205.2">
      <c r="C68" s="1450"/>
      <c r="D68" s="1451"/>
      <c r="E68" s="363" t="s">
        <v>157</v>
      </c>
      <c r="F68" s="189" t="s">
        <v>173</v>
      </c>
      <c r="G68" s="438" t="s">
        <v>20</v>
      </c>
      <c r="H68" s="178" t="s">
        <v>36</v>
      </c>
      <c r="I68" s="178" t="s">
        <v>11</v>
      </c>
      <c r="J68" s="178" t="s">
        <v>11</v>
      </c>
      <c r="K68" s="178" t="s">
        <v>1436</v>
      </c>
      <c r="L68" s="472">
        <v>2</v>
      </c>
      <c r="M68" s="472">
        <v>4</v>
      </c>
      <c r="N68" s="639">
        <f t="shared" si="0"/>
        <v>8</v>
      </c>
      <c r="O68" s="476" t="str">
        <f t="shared" si="1"/>
        <v>MEDIO</v>
      </c>
      <c r="P68" s="639">
        <v>10</v>
      </c>
      <c r="Q68" s="639">
        <f t="shared" si="2"/>
        <v>80</v>
      </c>
      <c r="R68" s="674" t="str">
        <f t="shared" si="3"/>
        <v>III</v>
      </c>
      <c r="S68" s="246" t="str">
        <f t="shared" si="5"/>
        <v>MEJORABLE</v>
      </c>
      <c r="T68" s="178" t="s">
        <v>13</v>
      </c>
      <c r="U68" s="178" t="s">
        <v>13</v>
      </c>
      <c r="V68" s="178" t="s">
        <v>13</v>
      </c>
      <c r="W68" s="184" t="s">
        <v>2610</v>
      </c>
      <c r="X68" s="320" t="s">
        <v>38</v>
      </c>
    </row>
    <row r="69" spans="3:24" ht="296.39999999999998">
      <c r="C69" s="1450"/>
      <c r="D69" s="1451"/>
      <c r="E69" s="363" t="s">
        <v>6</v>
      </c>
      <c r="F69" s="37" t="s">
        <v>3765</v>
      </c>
      <c r="G69" s="438" t="s">
        <v>33</v>
      </c>
      <c r="H69" s="324" t="s">
        <v>3766</v>
      </c>
      <c r="I69" s="178" t="s">
        <v>11</v>
      </c>
      <c r="J69" s="178" t="s">
        <v>11</v>
      </c>
      <c r="K69" s="178" t="s">
        <v>1436</v>
      </c>
      <c r="L69" s="472">
        <v>2</v>
      </c>
      <c r="M69" s="472">
        <v>4</v>
      </c>
      <c r="N69" s="639">
        <f t="shared" si="0"/>
        <v>8</v>
      </c>
      <c r="O69" s="476" t="str">
        <f t="shared" si="1"/>
        <v>MEDIO</v>
      </c>
      <c r="P69" s="639">
        <v>10</v>
      </c>
      <c r="Q69" s="639">
        <f t="shared" si="2"/>
        <v>80</v>
      </c>
      <c r="R69" s="674" t="str">
        <f t="shared" si="3"/>
        <v>III</v>
      </c>
      <c r="S69" s="246" t="str">
        <f t="shared" si="5"/>
        <v>MEJORABLE</v>
      </c>
      <c r="T69" s="178" t="s">
        <v>26</v>
      </c>
      <c r="U69" s="178" t="s">
        <v>26</v>
      </c>
      <c r="V69" s="178" t="s">
        <v>175</v>
      </c>
      <c r="W69" s="313" t="s">
        <v>3880</v>
      </c>
      <c r="X69" s="320" t="s">
        <v>1269</v>
      </c>
    </row>
    <row r="70" spans="3:24" ht="273.60000000000002">
      <c r="C70" s="1450"/>
      <c r="D70" s="1451"/>
      <c r="E70" s="363" t="s">
        <v>6</v>
      </c>
      <c r="F70" s="33" t="s">
        <v>180</v>
      </c>
      <c r="G70" s="438" t="s">
        <v>20</v>
      </c>
      <c r="H70" s="179" t="s">
        <v>31</v>
      </c>
      <c r="I70" s="184" t="s">
        <v>11</v>
      </c>
      <c r="J70" s="184" t="s">
        <v>11</v>
      </c>
      <c r="K70" s="179" t="s">
        <v>1436</v>
      </c>
      <c r="L70" s="472">
        <v>2</v>
      </c>
      <c r="M70" s="472">
        <v>2</v>
      </c>
      <c r="N70" s="639">
        <f t="shared" si="0"/>
        <v>4</v>
      </c>
      <c r="O70" s="476" t="str">
        <f t="shared" si="1"/>
        <v>BAJO</v>
      </c>
      <c r="P70" s="639">
        <v>100</v>
      </c>
      <c r="Q70" s="639">
        <f t="shared" si="2"/>
        <v>400</v>
      </c>
      <c r="R70" s="674" t="str">
        <f t="shared" si="3"/>
        <v>II</v>
      </c>
      <c r="S70" s="246" t="str">
        <f t="shared" si="5"/>
        <v>ACEPTABLE CON CONTROL ESPECIFICO</v>
      </c>
      <c r="T70" s="179" t="s">
        <v>13</v>
      </c>
      <c r="U70" s="179" t="s">
        <v>13</v>
      </c>
      <c r="V70" s="178" t="s">
        <v>13</v>
      </c>
      <c r="W70" s="178" t="s">
        <v>2611</v>
      </c>
      <c r="X70" s="183" t="s">
        <v>13</v>
      </c>
    </row>
    <row r="71" spans="3:24" ht="324">
      <c r="C71" s="1450"/>
      <c r="D71" s="1451"/>
      <c r="E71" s="363" t="s">
        <v>157</v>
      </c>
      <c r="F71" s="197" t="s">
        <v>181</v>
      </c>
      <c r="G71" s="438" t="s">
        <v>81</v>
      </c>
      <c r="H71" s="10" t="s">
        <v>182</v>
      </c>
      <c r="I71" s="198" t="s">
        <v>11</v>
      </c>
      <c r="J71" s="198" t="s">
        <v>11</v>
      </c>
      <c r="K71" s="179" t="s">
        <v>1436</v>
      </c>
      <c r="L71" s="472">
        <v>2</v>
      </c>
      <c r="M71" s="472">
        <v>4</v>
      </c>
      <c r="N71" s="639">
        <f t="shared" si="0"/>
        <v>8</v>
      </c>
      <c r="O71" s="476" t="str">
        <f t="shared" si="1"/>
        <v>MEDIO</v>
      </c>
      <c r="P71" s="639">
        <v>10</v>
      </c>
      <c r="Q71" s="639">
        <f t="shared" si="2"/>
        <v>80</v>
      </c>
      <c r="R71" s="674" t="str">
        <f t="shared" si="3"/>
        <v>III</v>
      </c>
      <c r="S71" s="246" t="str">
        <f t="shared" si="5"/>
        <v>MEJORABLE</v>
      </c>
      <c r="T71" s="198" t="s">
        <v>13</v>
      </c>
      <c r="U71" s="198" t="s">
        <v>13</v>
      </c>
      <c r="V71" s="198" t="s">
        <v>13</v>
      </c>
      <c r="W71" s="9" t="s">
        <v>2612</v>
      </c>
      <c r="X71" s="183" t="s">
        <v>13</v>
      </c>
    </row>
    <row r="72" spans="3:24" ht="324.60000000000002" thickBot="1">
      <c r="C72" s="1477"/>
      <c r="D72" s="1478"/>
      <c r="E72" s="208" t="s">
        <v>157</v>
      </c>
      <c r="F72" s="153" t="s">
        <v>183</v>
      </c>
      <c r="G72" s="490" t="s">
        <v>81</v>
      </c>
      <c r="H72" s="266" t="s">
        <v>182</v>
      </c>
      <c r="I72" s="154" t="s">
        <v>11</v>
      </c>
      <c r="J72" s="154" t="s">
        <v>11</v>
      </c>
      <c r="K72" s="209" t="s">
        <v>1436</v>
      </c>
      <c r="L72" s="646">
        <v>2</v>
      </c>
      <c r="M72" s="646">
        <v>4</v>
      </c>
      <c r="N72" s="953">
        <f t="shared" si="0"/>
        <v>8</v>
      </c>
      <c r="O72" s="1238" t="str">
        <f t="shared" si="1"/>
        <v>MEDIO</v>
      </c>
      <c r="P72" s="953">
        <v>10</v>
      </c>
      <c r="Q72" s="953">
        <f t="shared" si="2"/>
        <v>80</v>
      </c>
      <c r="R72" s="954" t="str">
        <f t="shared" si="3"/>
        <v>III</v>
      </c>
      <c r="S72" s="269" t="str">
        <f t="shared" si="5"/>
        <v>MEJORABLE</v>
      </c>
      <c r="T72" s="154" t="s">
        <v>13</v>
      </c>
      <c r="U72" s="154" t="s">
        <v>13</v>
      </c>
      <c r="V72" s="154" t="s">
        <v>13</v>
      </c>
      <c r="W72" s="270" t="s">
        <v>2613</v>
      </c>
      <c r="X72" s="212" t="s">
        <v>13</v>
      </c>
    </row>
  </sheetData>
  <mergeCells count="26">
    <mergeCell ref="D30:D36"/>
    <mergeCell ref="E30:E36"/>
    <mergeCell ref="T7:X7"/>
    <mergeCell ref="C1:C4"/>
    <mergeCell ref="D1:V2"/>
    <mergeCell ref="C9:C29"/>
    <mergeCell ref="D9:D18"/>
    <mergeCell ref="E9:E18"/>
    <mergeCell ref="D19:D29"/>
    <mergeCell ref="E24:E29"/>
    <mergeCell ref="C37:D55"/>
    <mergeCell ref="C56:D72"/>
    <mergeCell ref="X1:X4"/>
    <mergeCell ref="D3:V4"/>
    <mergeCell ref="U5:V5"/>
    <mergeCell ref="W5:X5"/>
    <mergeCell ref="C6:D6"/>
    <mergeCell ref="E6:X6"/>
    <mergeCell ref="C7:C8"/>
    <mergeCell ref="D7:D8"/>
    <mergeCell ref="E7:E8"/>
    <mergeCell ref="F7:G7"/>
    <mergeCell ref="H7:H8"/>
    <mergeCell ref="I7:K7"/>
    <mergeCell ref="C30:C36"/>
    <mergeCell ref="L7:R7"/>
  </mergeCells>
  <conditionalFormatting sqref="S46 S10:S11 S20:S21">
    <cfRule type="containsText" dxfId="386" priority="28" stopIfTrue="1" operator="containsText" text="MEJORABLE">
      <formula>NOT(ISERROR(SEARCH("MEJORABLE",S10)))</formula>
    </cfRule>
    <cfRule type="containsText" dxfId="385" priority="29" stopIfTrue="1" operator="containsText" text="ACEPTABLE CON CONTROL ESPECIFICO">
      <formula>NOT(ISERROR(SEARCH("ACEPTABLE CON CONTROL ESPECIFICO",S10)))</formula>
    </cfRule>
    <cfRule type="containsText" dxfId="384" priority="30" stopIfTrue="1" operator="containsText" text="NO ACEPTABLE">
      <formula>NOT(ISERROR(SEARCH("NO ACEPTABLE",S10)))</formula>
    </cfRule>
  </conditionalFormatting>
  <conditionalFormatting sqref="S47">
    <cfRule type="containsText" dxfId="383" priority="25" stopIfTrue="1" operator="containsText" text="MEJORABLE">
      <formula>NOT(ISERROR(SEARCH("MEJORABLE",S47)))</formula>
    </cfRule>
    <cfRule type="containsText" dxfId="382" priority="26" stopIfTrue="1" operator="containsText" text="ACEPTABLE CON CONTROL ESPECIFICO">
      <formula>NOT(ISERROR(SEARCH("ACEPTABLE CON CONTROL ESPECIFICO",S47)))</formula>
    </cfRule>
    <cfRule type="containsText" dxfId="381" priority="27" stopIfTrue="1" operator="containsText" text="NO ACEPTABLE">
      <formula>NOT(ISERROR(SEARCH("NO ACEPTABLE",S47)))</formula>
    </cfRule>
  </conditionalFormatting>
  <conditionalFormatting sqref="S30:S31 S33 S36">
    <cfRule type="containsText" dxfId="380" priority="19" stopIfTrue="1" operator="containsText" text="MEJORABLE">
      <formula>NOT(ISERROR(SEARCH("MEJORABLE",S30)))</formula>
    </cfRule>
    <cfRule type="containsText" dxfId="379" priority="20" stopIfTrue="1" operator="containsText" text="ACEPTABLE CON CONTROL ESPECIFICO">
      <formula>NOT(ISERROR(SEARCH("ACEPTABLE CON CONTROL ESPECIFICO",S30)))</formula>
    </cfRule>
    <cfRule type="containsText" dxfId="378" priority="21" stopIfTrue="1" operator="containsText" text="NO ACEPTABLE">
      <formula>NOT(ISERROR(SEARCH("NO ACEPTABLE",S30)))</formula>
    </cfRule>
  </conditionalFormatting>
  <conditionalFormatting sqref="S32">
    <cfRule type="containsText" dxfId="377" priority="16" stopIfTrue="1" operator="containsText" text="MEJORABLE">
      <formula>NOT(ISERROR(SEARCH("MEJORABLE",S32)))</formula>
    </cfRule>
    <cfRule type="containsText" dxfId="376" priority="17" stopIfTrue="1" operator="containsText" text="ACEPTABLE CON CONTROL ESPECIFICO">
      <formula>NOT(ISERROR(SEARCH("ACEPTABLE CON CONTROL ESPECIFICO",S32)))</formula>
    </cfRule>
    <cfRule type="containsText" dxfId="375" priority="18" stopIfTrue="1" operator="containsText" text="NO ACEPTABLE">
      <formula>NOT(ISERROR(SEARCH("NO ACEPTABLE",S32)))</formula>
    </cfRule>
  </conditionalFormatting>
  <conditionalFormatting sqref="S35">
    <cfRule type="containsText" dxfId="374" priority="10" stopIfTrue="1" operator="containsText" text="MEJORABLE">
      <formula>NOT(ISERROR(SEARCH("MEJORABLE",S35)))</formula>
    </cfRule>
    <cfRule type="containsText" dxfId="373" priority="11" stopIfTrue="1" operator="containsText" text="ACEPTABLE CON CONTROL ESPECIFICO">
      <formula>NOT(ISERROR(SEARCH("ACEPTABLE CON CONTROL ESPECIFICO",S35)))</formula>
    </cfRule>
    <cfRule type="containsText" dxfId="372" priority="12" stopIfTrue="1" operator="containsText" text="NO ACEPTABLE">
      <formula>NOT(ISERROR(SEARCH("NO ACEPTABLE",S35)))</formula>
    </cfRule>
  </conditionalFormatting>
  <conditionalFormatting sqref="S14">
    <cfRule type="containsText" dxfId="371" priority="58" stopIfTrue="1" operator="containsText" text="MEJORABLE">
      <formula>NOT(ISERROR(SEARCH("MEJORABLE",S14)))</formula>
    </cfRule>
    <cfRule type="containsText" dxfId="370" priority="59" stopIfTrue="1" operator="containsText" text="ACEPTABLE CON CONTROL ESPECIFICO">
      <formula>NOT(ISERROR(SEARCH("ACEPTABLE CON CONTROL ESPECIFICO",S14)))</formula>
    </cfRule>
    <cfRule type="containsText" dxfId="369" priority="60" stopIfTrue="1" operator="containsText" text="NO ACEPTABLE">
      <formula>NOT(ISERROR(SEARCH("NO ACEPTABLE",S14)))</formula>
    </cfRule>
  </conditionalFormatting>
  <conditionalFormatting sqref="S12">
    <cfRule type="containsText" dxfId="368" priority="55" stopIfTrue="1" operator="containsText" text="MEJORABLE">
      <formula>NOT(ISERROR(SEARCH("MEJORABLE",S12)))</formula>
    </cfRule>
    <cfRule type="containsText" dxfId="367" priority="56" stopIfTrue="1" operator="containsText" text="ACEPTABLE CON CONTROL ESPECIFICO">
      <formula>NOT(ISERROR(SEARCH("ACEPTABLE CON CONTROL ESPECIFICO",S12)))</formula>
    </cfRule>
    <cfRule type="containsText" dxfId="366" priority="57" stopIfTrue="1" operator="containsText" text="NO ACEPTABLE">
      <formula>NOT(ISERROR(SEARCH("NO ACEPTABLE",S12)))</formula>
    </cfRule>
  </conditionalFormatting>
  <conditionalFormatting sqref="S15:S16 S18">
    <cfRule type="containsText" dxfId="365" priority="52" stopIfTrue="1" operator="containsText" text="MEJORABLE">
      <formula>NOT(ISERROR(SEARCH("MEJORABLE",S15)))</formula>
    </cfRule>
    <cfRule type="containsText" dxfId="364" priority="53" stopIfTrue="1" operator="containsText" text="ACEPTABLE CON CONTROL ESPECIFICO">
      <formula>NOT(ISERROR(SEARCH("ACEPTABLE CON CONTROL ESPECIFICO",S15)))</formula>
    </cfRule>
    <cfRule type="containsText" dxfId="363" priority="54" stopIfTrue="1" operator="containsText" text="NO ACEPTABLE">
      <formula>NOT(ISERROR(SEARCH("NO ACEPTABLE",S15)))</formula>
    </cfRule>
  </conditionalFormatting>
  <conditionalFormatting sqref="S19">
    <cfRule type="containsText" dxfId="362" priority="49" stopIfTrue="1" operator="containsText" text="MEJORABLE">
      <formula>NOT(ISERROR(SEARCH("MEJORABLE",S19)))</formula>
    </cfRule>
    <cfRule type="containsText" dxfId="361" priority="50" stopIfTrue="1" operator="containsText" text="ACEPTABLE CON CONTROL ESPECIFICO">
      <formula>NOT(ISERROR(SEARCH("ACEPTABLE CON CONTROL ESPECIFICO",S19)))</formula>
    </cfRule>
    <cfRule type="containsText" dxfId="360" priority="51" stopIfTrue="1" operator="containsText" text="NO ACEPTABLE">
      <formula>NOT(ISERROR(SEARCH("NO ACEPTABLE",S19)))</formula>
    </cfRule>
  </conditionalFormatting>
  <conditionalFormatting sqref="S22:S23">
    <cfRule type="containsText" dxfId="359" priority="46" stopIfTrue="1" operator="containsText" text="MEJORABLE">
      <formula>NOT(ISERROR(SEARCH("MEJORABLE",S22)))</formula>
    </cfRule>
    <cfRule type="containsText" dxfId="358" priority="47" stopIfTrue="1" operator="containsText" text="ACEPTABLE CON CONTROL ESPECIFICO">
      <formula>NOT(ISERROR(SEARCH("ACEPTABLE CON CONTROL ESPECIFICO",S22)))</formula>
    </cfRule>
    <cfRule type="containsText" dxfId="357" priority="48" stopIfTrue="1" operator="containsText" text="NO ACEPTABLE">
      <formula>NOT(ISERROR(SEARCH("NO ACEPTABLE",S22)))</formula>
    </cfRule>
  </conditionalFormatting>
  <conditionalFormatting sqref="S24:S26">
    <cfRule type="containsText" dxfId="356" priority="43" stopIfTrue="1" operator="containsText" text="MEJORABLE">
      <formula>NOT(ISERROR(SEARCH("MEJORABLE",S24)))</formula>
    </cfRule>
    <cfRule type="containsText" dxfId="355" priority="44" stopIfTrue="1" operator="containsText" text="ACEPTABLE CON CONTROL ESPECIFICO">
      <formula>NOT(ISERROR(SEARCH("ACEPTABLE CON CONTROL ESPECIFICO",S24)))</formula>
    </cfRule>
    <cfRule type="containsText" dxfId="354" priority="45" stopIfTrue="1" operator="containsText" text="NO ACEPTABLE">
      <formula>NOT(ISERROR(SEARCH("NO ACEPTABLE",S24)))</formula>
    </cfRule>
  </conditionalFormatting>
  <conditionalFormatting sqref="S27:S29">
    <cfRule type="containsText" dxfId="353" priority="40" stopIfTrue="1" operator="containsText" text="MEJORABLE">
      <formula>NOT(ISERROR(SEARCH("MEJORABLE",S27)))</formula>
    </cfRule>
    <cfRule type="containsText" dxfId="352" priority="41" stopIfTrue="1" operator="containsText" text="ACEPTABLE CON CONTROL ESPECIFICO">
      <formula>NOT(ISERROR(SEARCH("ACEPTABLE CON CONTROL ESPECIFICO",S27)))</formula>
    </cfRule>
    <cfRule type="containsText" dxfId="351" priority="42" stopIfTrue="1" operator="containsText" text="NO ACEPTABLE">
      <formula>NOT(ISERROR(SEARCH("NO ACEPTABLE",S27)))</formula>
    </cfRule>
  </conditionalFormatting>
  <conditionalFormatting sqref="S44:S45">
    <cfRule type="containsText" dxfId="350" priority="31" stopIfTrue="1" operator="containsText" text="MEJORABLE">
      <formula>NOT(ISERROR(SEARCH("MEJORABLE",S44)))</formula>
    </cfRule>
    <cfRule type="containsText" dxfId="349" priority="32" stopIfTrue="1" operator="containsText" text="ACEPTABLE CON CONTROL ESPECIFICO">
      <formula>NOT(ISERROR(SEARCH("ACEPTABLE CON CONTROL ESPECIFICO",S44)))</formula>
    </cfRule>
    <cfRule type="containsText" dxfId="348" priority="33" stopIfTrue="1" operator="containsText" text="NO ACEPTABLE">
      <formula>NOT(ISERROR(SEARCH("NO ACEPTABLE",S44)))</formula>
    </cfRule>
  </conditionalFormatting>
  <conditionalFormatting sqref="S48">
    <cfRule type="containsText" dxfId="347" priority="22" stopIfTrue="1" operator="containsText" text="MEJORABLE">
      <formula>NOT(ISERROR(SEARCH("MEJORABLE",S48)))</formula>
    </cfRule>
    <cfRule type="containsText" dxfId="346" priority="23" stopIfTrue="1" operator="containsText" text="ACEPTABLE CON CONTROL ESPECIFICO">
      <formula>NOT(ISERROR(SEARCH("ACEPTABLE CON CONTROL ESPECIFICO",S48)))</formula>
    </cfRule>
    <cfRule type="containsText" dxfId="345" priority="24" stopIfTrue="1" operator="containsText" text="NO ACEPTABLE">
      <formula>NOT(ISERROR(SEARCH("NO ACEPTABLE",S48)))</formula>
    </cfRule>
  </conditionalFormatting>
  <conditionalFormatting sqref="S37:S43">
    <cfRule type="containsText" dxfId="344" priority="37" stopIfTrue="1" operator="containsText" text="MEJORABLE">
      <formula>NOT(ISERROR(SEARCH("MEJORABLE",S37)))</formula>
    </cfRule>
    <cfRule type="containsText" dxfId="343" priority="38" stopIfTrue="1" operator="containsText" text="ACEPTABLE CON CONTROL ESPECIFICO">
      <formula>NOT(ISERROR(SEARCH("ACEPTABLE CON CONTROL ESPECIFICO",S37)))</formula>
    </cfRule>
    <cfRule type="containsText" dxfId="342" priority="39" stopIfTrue="1" operator="containsText" text="NO ACEPTABLE">
      <formula>NOT(ISERROR(SEARCH("NO ACEPTABLE",S37)))</formula>
    </cfRule>
  </conditionalFormatting>
  <conditionalFormatting sqref="S49:S72">
    <cfRule type="containsText" dxfId="341" priority="34" stopIfTrue="1" operator="containsText" text="MEJORABLE">
      <formula>NOT(ISERROR(SEARCH("MEJORABLE",S49)))</formula>
    </cfRule>
    <cfRule type="containsText" dxfId="340" priority="35" stopIfTrue="1" operator="containsText" text="ACEPTABLE CON CONTROL ESPECIFICO">
      <formula>NOT(ISERROR(SEARCH("ACEPTABLE CON CONTROL ESPECIFICO",S49)))</formula>
    </cfRule>
    <cfRule type="containsText" dxfId="339" priority="36" stopIfTrue="1" operator="containsText" text="NO ACEPTABLE">
      <formula>NOT(ISERROR(SEARCH("NO ACEPTABLE",S49)))</formula>
    </cfRule>
  </conditionalFormatting>
  <conditionalFormatting sqref="S34">
    <cfRule type="containsText" dxfId="338" priority="13" stopIfTrue="1" operator="containsText" text="MEJORABLE">
      <formula>NOT(ISERROR(SEARCH("MEJORABLE",S34)))</formula>
    </cfRule>
    <cfRule type="containsText" dxfId="337" priority="14" stopIfTrue="1" operator="containsText" text="ACEPTABLE CON CONTROL ESPECIFICO">
      <formula>NOT(ISERROR(SEARCH("ACEPTABLE CON CONTROL ESPECIFICO",S34)))</formula>
    </cfRule>
    <cfRule type="containsText" dxfId="336" priority="15" stopIfTrue="1" operator="containsText" text="NO ACEPTABLE">
      <formula>NOT(ISERROR(SEARCH("NO ACEPTABLE",S34)))</formula>
    </cfRule>
  </conditionalFormatting>
  <conditionalFormatting sqref="S17">
    <cfRule type="containsText" dxfId="335" priority="7" stopIfTrue="1" operator="containsText" text="MEJORABLE">
      <formula>NOT(ISERROR(SEARCH("MEJORABLE",S17)))</formula>
    </cfRule>
    <cfRule type="containsText" dxfId="334" priority="8" stopIfTrue="1" operator="containsText" text="ACEPTABLE CON CONTROL ESPECIFICO">
      <formula>NOT(ISERROR(SEARCH("ACEPTABLE CON CONTROL ESPECIFICO",S17)))</formula>
    </cfRule>
    <cfRule type="containsText" dxfId="333" priority="9" stopIfTrue="1" operator="containsText" text="NO ACEPTABLE">
      <formula>NOT(ISERROR(SEARCH("NO ACEPTABLE",S17)))</formula>
    </cfRule>
  </conditionalFormatting>
  <conditionalFormatting sqref="S13">
    <cfRule type="containsText" dxfId="332" priority="4" stopIfTrue="1" operator="containsText" text="MEJORABLE">
      <formula>NOT(ISERROR(SEARCH("MEJORABLE",S13)))</formula>
    </cfRule>
    <cfRule type="containsText" dxfId="331" priority="5" stopIfTrue="1" operator="containsText" text="ACEPTABLE CON CONTROL ESPECIFICO">
      <formula>NOT(ISERROR(SEARCH("ACEPTABLE CON CONTROL ESPECIFICO",S13)))</formula>
    </cfRule>
    <cfRule type="containsText" dxfId="330" priority="6" stopIfTrue="1" operator="containsText" text="NO ACEPTABLE">
      <formula>NOT(ISERROR(SEARCH("NO ACEPTABLE",S13)))</formula>
    </cfRule>
  </conditionalFormatting>
  <conditionalFormatting sqref="S9">
    <cfRule type="containsText" dxfId="329" priority="1" stopIfTrue="1" operator="containsText" text="MEJORABLE">
      <formula>NOT(ISERROR(SEARCH("MEJORABLE",S9)))</formula>
    </cfRule>
    <cfRule type="containsText" dxfId="328" priority="2" stopIfTrue="1" operator="containsText" text="ACEPTABLE CON CONTROL ESPECIFICO">
      <formula>NOT(ISERROR(SEARCH("ACEPTABLE CON CONTROL ESPECIFICO",S9)))</formula>
    </cfRule>
    <cfRule type="containsText" dxfId="327"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300-000000000000}">
          <x14:formula1>
            <xm:f>'C. NIVEL DE DEFICIENCIA'!$C$8:$C$17</xm:f>
          </x14:formula1>
          <xm:sqref>L9:L72</xm:sqref>
        </x14:dataValidation>
        <x14:dataValidation type="list" allowBlank="1" showInputMessage="1" showErrorMessage="1" promptTitle="NE" prompt="4 = Continua_x000a_3 = Frecuente_x000a_2 = Ocasional_x000a_1 = Esporádica" xr:uid="{00000000-0002-0000-5300-000001000000}">
          <x14:formula1>
            <xm:f>'D. NIVEL DE EXPOSICIÓN'!$D$8:$D$15</xm:f>
          </x14:formula1>
          <xm:sqref>M9:M72</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300-000002000000}">
          <x14:formula1>
            <xm:f>'G. NIVEL DE CONSECUENCIA'!$D$10:$D$13</xm:f>
          </x14:formula1>
          <xm:sqref>P9:P72</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38"/>
  <dimension ref="C1:X78"/>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4754</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2:D78"/>
    <mergeCell ref="T7:X7"/>
    <mergeCell ref="C43:D61"/>
    <mergeCell ref="X1:X4"/>
    <mergeCell ref="D3:V4"/>
    <mergeCell ref="U5:V5"/>
    <mergeCell ref="W5:X5"/>
    <mergeCell ref="C6:D6"/>
    <mergeCell ref="H7:H8"/>
    <mergeCell ref="I7:K7"/>
    <mergeCell ref="C1:C4"/>
    <mergeCell ref="E6:X6"/>
    <mergeCell ref="L7:R7"/>
    <mergeCell ref="D1:V2"/>
    <mergeCell ref="C7:C8"/>
    <mergeCell ref="D21:D35"/>
    <mergeCell ref="D7:D8"/>
    <mergeCell ref="E7:E8"/>
    <mergeCell ref="F7:G7"/>
    <mergeCell ref="E36:E42"/>
    <mergeCell ref="C9:C35"/>
    <mergeCell ref="D9:D20"/>
    <mergeCell ref="E9:E20"/>
    <mergeCell ref="C36:C42"/>
    <mergeCell ref="D36:D42"/>
    <mergeCell ref="E27:E35"/>
  </mergeCells>
  <conditionalFormatting sqref="S9:S78">
    <cfRule type="containsText" dxfId="326" priority="1" stopIfTrue="1" operator="containsText" text="MEJORABLE">
      <formula>NOT(ISERROR(SEARCH("MEJORABLE",S9)))</formula>
    </cfRule>
    <cfRule type="containsText" dxfId="325" priority="2" stopIfTrue="1" operator="containsText" text="ACEPTABLE CON CONTROL ESPECIFICO">
      <formula>NOT(ISERROR(SEARCH("ACEPTABLE CON CONTROL ESPECIFICO",S9)))</formula>
    </cfRule>
    <cfRule type="containsText" dxfId="324"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4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4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400-000002000000}">
          <x14:formula1>
            <xm:f>'G. NIVEL DE CONSECUENCIA'!$D$10:$D$13</xm:f>
          </x14:formula1>
          <xm:sqref>P9:P78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39"/>
  <dimension ref="C1:X78"/>
  <sheetViews>
    <sheetView view="pageBreakPreview" zoomScale="40" zoomScaleNormal="10" zoomScaleSheetLayoutView="40" workbookViewId="0">
      <selection activeCell="E7" sqref="E7:E8"/>
    </sheetView>
  </sheetViews>
  <sheetFormatPr baseColWidth="10" defaultColWidth="11.44140625" defaultRowHeight="14.4"/>
  <cols>
    <col min="1" max="2" width="11.44140625" style="169"/>
    <col min="3" max="3" width="34.1093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4745</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43:D61"/>
    <mergeCell ref="C62:D78"/>
    <mergeCell ref="C9:C35"/>
    <mergeCell ref="D9:D20"/>
    <mergeCell ref="E9:E20"/>
    <mergeCell ref="D21:D35"/>
    <mergeCell ref="C36:C42"/>
    <mergeCell ref="D36:D42"/>
    <mergeCell ref="E36:E42"/>
    <mergeCell ref="E27:E35"/>
    <mergeCell ref="T7:X7"/>
    <mergeCell ref="C7:C8"/>
    <mergeCell ref="D7:D8"/>
    <mergeCell ref="E7:E8"/>
    <mergeCell ref="H7:H8"/>
    <mergeCell ref="I7:K7"/>
    <mergeCell ref="L7:R7"/>
    <mergeCell ref="F7:G7"/>
    <mergeCell ref="E6:X6"/>
    <mergeCell ref="D1:V2"/>
    <mergeCell ref="X1:X4"/>
    <mergeCell ref="D3:V4"/>
    <mergeCell ref="C1:C4"/>
    <mergeCell ref="U5:V5"/>
    <mergeCell ref="W5:X5"/>
    <mergeCell ref="C6:D6"/>
  </mergeCells>
  <conditionalFormatting sqref="S9:S78">
    <cfRule type="containsText" dxfId="323" priority="1" stopIfTrue="1" operator="containsText" text="MEJORABLE">
      <formula>NOT(ISERROR(SEARCH("MEJORABLE",S9)))</formula>
    </cfRule>
    <cfRule type="containsText" dxfId="322" priority="2" stopIfTrue="1" operator="containsText" text="ACEPTABLE CON CONTROL ESPECIFICO">
      <formula>NOT(ISERROR(SEARCH("ACEPTABLE CON CONTROL ESPECIFICO",S9)))</formula>
    </cfRule>
    <cfRule type="containsText" dxfId="321"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5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500-000001000000}">
          <x14:formula1>
            <xm:f>'D. NIVEL DE EXPOSICIÓN'!$D$8:$D$15</xm:f>
          </x14:formula1>
          <xm:sqref>M9:M78</xm:sqref>
        </x14:dataValidation>
        <x14:dataValidation type="list" allowBlank="1" showInputMessage="1" showErrorMessage="1" prompt="10 = Muy Alto_x000a_6 = Alto_x000a_2 = Medio_x000a_0 = Bajo" xr:uid="{00000000-0002-0000-5500-000002000000}">
          <x14:formula1>
            <xm:f>'C. NIVEL DE DEFICIENCIA'!$C$8:$C$17</xm:f>
          </x14:formula1>
          <xm:sqref>L9:L78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40"/>
  <dimension ref="C1:X78"/>
  <sheetViews>
    <sheetView view="pageBreakPreview" zoomScale="30" zoomScaleNormal="10" zoomScaleSheetLayoutView="30" workbookViewId="0">
      <selection activeCell="G10" sqref="G10"/>
    </sheetView>
  </sheetViews>
  <sheetFormatPr baseColWidth="10" defaultColWidth="11.44140625" defaultRowHeight="14.4"/>
  <cols>
    <col min="1" max="2" width="11.44140625" style="169"/>
    <col min="3" max="3" width="41.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52.95" customHeight="1">
      <c r="C6" s="1408" t="s">
        <v>128</v>
      </c>
      <c r="D6" s="1409"/>
      <c r="E6" s="1487" t="s">
        <v>4751</v>
      </c>
      <c r="F6" s="1487"/>
      <c r="G6" s="1487"/>
      <c r="H6" s="1487"/>
      <c r="I6" s="1487"/>
      <c r="J6" s="1487"/>
      <c r="K6" s="1487"/>
      <c r="L6" s="1487"/>
      <c r="M6" s="1487"/>
      <c r="N6" s="1487"/>
      <c r="O6" s="1487"/>
      <c r="P6" s="1487"/>
      <c r="Q6" s="1487"/>
      <c r="R6" s="1487"/>
      <c r="S6" s="1487"/>
      <c r="T6" s="1487"/>
      <c r="U6" s="1487"/>
      <c r="V6" s="1487"/>
      <c r="W6" s="1487"/>
      <c r="X6" s="1488"/>
    </row>
    <row r="7" spans="3:24" s="176" customFormat="1" ht="73.2"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36:C42"/>
    <mergeCell ref="D36:D42"/>
    <mergeCell ref="E36:E42"/>
    <mergeCell ref="E9:E20"/>
    <mergeCell ref="D21:D35"/>
    <mergeCell ref="E6:X6"/>
    <mergeCell ref="C9:C35"/>
    <mergeCell ref="D9:D20"/>
    <mergeCell ref="C7:C8"/>
    <mergeCell ref="E27:E35"/>
    <mergeCell ref="C62:D78"/>
    <mergeCell ref="D1:V2"/>
    <mergeCell ref="F7:G7"/>
    <mergeCell ref="H7:H8"/>
    <mergeCell ref="I7:K7"/>
    <mergeCell ref="L7:R7"/>
    <mergeCell ref="T7:X7"/>
    <mergeCell ref="D7:D8"/>
    <mergeCell ref="E7:E8"/>
    <mergeCell ref="X1:X4"/>
    <mergeCell ref="D3:V4"/>
    <mergeCell ref="U5:V5"/>
    <mergeCell ref="W5:X5"/>
    <mergeCell ref="C6:D6"/>
    <mergeCell ref="C1:C4"/>
    <mergeCell ref="C43:D61"/>
  </mergeCells>
  <conditionalFormatting sqref="S9:S78">
    <cfRule type="containsText" dxfId="320" priority="1" stopIfTrue="1" operator="containsText" text="MEJORABLE">
      <formula>NOT(ISERROR(SEARCH("MEJORABLE",S9)))</formula>
    </cfRule>
    <cfRule type="containsText" dxfId="319" priority="2" stopIfTrue="1" operator="containsText" text="ACEPTABLE CON CONTROL ESPECIFICO">
      <formula>NOT(ISERROR(SEARCH("ACEPTABLE CON CONTROL ESPECIFICO",S9)))</formula>
    </cfRule>
    <cfRule type="containsText" dxfId="318"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6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600-000001000000}">
          <x14:formula1>
            <xm:f>'D. NIVEL DE EXPOSICIÓN'!$D$8:$D$15</xm:f>
          </x14:formula1>
          <xm:sqref>M9:M78</xm:sqref>
        </x14:dataValidation>
        <x14:dataValidation type="list" allowBlank="1" showInputMessage="1" showErrorMessage="1" prompt="10 = Muy Alto_x000a_6 = Alto_x000a_2 = Medio_x000a_0 = Bajo" xr:uid="{00000000-0002-0000-5600-000002000000}">
          <x14:formula1>
            <xm:f>'C. NIVEL DE DEFICIENCIA'!$C$8:$C$17</xm:f>
          </x14:formula1>
          <xm:sqref>L9:L78</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41"/>
  <dimension ref="C1:X78"/>
  <sheetViews>
    <sheetView view="pageBreakPreview" zoomScale="40" zoomScaleNormal="10" zoomScaleSheetLayoutView="40" workbookViewId="0">
      <selection activeCell="E6" sqref="E6:X6"/>
    </sheetView>
  </sheetViews>
  <sheetFormatPr baseColWidth="10" defaultColWidth="11.44140625" defaultRowHeight="14.4"/>
  <cols>
    <col min="1" max="2" width="11.44140625" style="169"/>
    <col min="3" max="3" width="30.664062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4750</v>
      </c>
      <c r="F6" s="1487"/>
      <c r="G6" s="1487"/>
      <c r="H6" s="1487"/>
      <c r="I6" s="1487"/>
      <c r="J6" s="1487"/>
      <c r="K6" s="1487"/>
      <c r="L6" s="1487"/>
      <c r="M6" s="1487"/>
      <c r="N6" s="1487"/>
      <c r="O6" s="1487"/>
      <c r="P6" s="1487"/>
      <c r="Q6" s="1487"/>
      <c r="R6" s="1487"/>
      <c r="S6" s="1487"/>
      <c r="T6" s="1487"/>
      <c r="U6" s="1487"/>
      <c r="V6" s="1487"/>
      <c r="W6" s="1487"/>
      <c r="X6" s="1488"/>
    </row>
    <row r="7" spans="3:24" s="176" customFormat="1" ht="4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F7:G7"/>
    <mergeCell ref="H7:H8"/>
    <mergeCell ref="I7:K7"/>
    <mergeCell ref="D1:V2"/>
    <mergeCell ref="T7:X7"/>
    <mergeCell ref="X1:X4"/>
    <mergeCell ref="D3:V4"/>
    <mergeCell ref="U5:V5"/>
    <mergeCell ref="W5:X5"/>
    <mergeCell ref="C6:D6"/>
    <mergeCell ref="C1:C4"/>
    <mergeCell ref="E6:X6"/>
    <mergeCell ref="L7:R7"/>
    <mergeCell ref="C7:C8"/>
    <mergeCell ref="D7:D8"/>
    <mergeCell ref="E7:E8"/>
    <mergeCell ref="E36:E42"/>
    <mergeCell ref="C9:C35"/>
    <mergeCell ref="D9:D20"/>
    <mergeCell ref="E9:E20"/>
    <mergeCell ref="C62:D78"/>
    <mergeCell ref="C36:C42"/>
    <mergeCell ref="C43:D61"/>
    <mergeCell ref="D36:D42"/>
    <mergeCell ref="D21:D35"/>
    <mergeCell ref="E27:E35"/>
  </mergeCells>
  <conditionalFormatting sqref="S9:S78">
    <cfRule type="containsText" dxfId="317" priority="1" stopIfTrue="1" operator="containsText" text="MEJORABLE">
      <formula>NOT(ISERROR(SEARCH("MEJORABLE",S9)))</formula>
    </cfRule>
    <cfRule type="containsText" dxfId="316" priority="2" stopIfTrue="1" operator="containsText" text="ACEPTABLE CON CONTROL ESPECIFICO">
      <formula>NOT(ISERROR(SEARCH("ACEPTABLE CON CONTROL ESPECIFICO",S9)))</formula>
    </cfRule>
    <cfRule type="containsText" dxfId="315"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7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7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700-000002000000}">
          <x14:formula1>
            <xm:f>'G. NIVEL DE CONSECUENCIA'!$D$10:$D$13</xm:f>
          </x14:formula1>
          <xm:sqref>P9:P78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42"/>
  <dimension ref="C1:X78"/>
  <sheetViews>
    <sheetView view="pageBreakPreview" zoomScale="30" zoomScaleNormal="10" zoomScaleSheetLayoutView="30" workbookViewId="0">
      <selection activeCell="E7" sqref="E7:E8"/>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4752</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2:D78"/>
    <mergeCell ref="C43:D61"/>
    <mergeCell ref="C1:C4"/>
    <mergeCell ref="C9:C35"/>
    <mergeCell ref="D9:D20"/>
    <mergeCell ref="C6:D6"/>
    <mergeCell ref="D7:D8"/>
    <mergeCell ref="D21:D35"/>
    <mergeCell ref="C36:C42"/>
    <mergeCell ref="D36:D42"/>
    <mergeCell ref="D1:V2"/>
    <mergeCell ref="E27:E35"/>
    <mergeCell ref="C7:C8"/>
    <mergeCell ref="E36:E42"/>
    <mergeCell ref="E7:E8"/>
    <mergeCell ref="X1:X4"/>
    <mergeCell ref="W5:X5"/>
    <mergeCell ref="D3:V4"/>
    <mergeCell ref="U5:V5"/>
    <mergeCell ref="E9:E20"/>
    <mergeCell ref="L7:R7"/>
    <mergeCell ref="E6:X6"/>
    <mergeCell ref="T7:X7"/>
    <mergeCell ref="I7:K7"/>
    <mergeCell ref="F7:G7"/>
    <mergeCell ref="H7:H8"/>
  </mergeCells>
  <conditionalFormatting sqref="S9:S78">
    <cfRule type="containsText" dxfId="314" priority="1" stopIfTrue="1" operator="containsText" text="MEJORABLE">
      <formula>NOT(ISERROR(SEARCH("MEJORABLE",S9)))</formula>
    </cfRule>
    <cfRule type="containsText" dxfId="313" priority="2" stopIfTrue="1" operator="containsText" text="ACEPTABLE CON CONTROL ESPECIFICO">
      <formula>NOT(ISERROR(SEARCH("ACEPTABLE CON CONTROL ESPECIFICO",S9)))</formula>
    </cfRule>
    <cfRule type="containsText" dxfId="31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8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8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800-000002000000}">
          <x14:formula1>
            <xm:f>'G. NIVEL DE CONSECUENCIA'!$D$10:$D$13</xm:f>
          </x14:formula1>
          <xm:sqref>P9:P78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2:AE21"/>
  <sheetViews>
    <sheetView topLeftCell="A8" zoomScale="50" zoomScaleNormal="50" workbookViewId="0">
      <selection activeCell="E11" sqref="E11"/>
    </sheetView>
  </sheetViews>
  <sheetFormatPr baseColWidth="10" defaultColWidth="11.44140625" defaultRowHeight="14.4"/>
  <cols>
    <col min="1" max="1" width="8.109375" style="169" customWidth="1"/>
    <col min="2" max="2" width="29.44140625" customWidth="1"/>
    <col min="3" max="3" width="63.44140625" customWidth="1"/>
    <col min="4" max="4" width="81" customWidth="1"/>
    <col min="5" max="5" width="59.109375" customWidth="1"/>
    <col min="6" max="6" width="23.33203125" customWidth="1"/>
    <col min="7" max="7" width="26.6640625" style="169" customWidth="1"/>
    <col min="8" max="31" width="11.44140625" style="169"/>
  </cols>
  <sheetData>
    <row r="2" spans="1:6" ht="27">
      <c r="A2" s="1352"/>
      <c r="B2" s="1352"/>
      <c r="C2" s="1376" t="s">
        <v>0</v>
      </c>
      <c r="D2" s="1377"/>
      <c r="E2" s="1377"/>
      <c r="F2" s="1318"/>
    </row>
    <row r="3" spans="1:6" ht="15" customHeight="1">
      <c r="A3" s="1352"/>
      <c r="B3" s="1352"/>
      <c r="C3" s="1379" t="s">
        <v>795</v>
      </c>
      <c r="D3" s="1380"/>
      <c r="E3" s="1381"/>
      <c r="F3" s="1318"/>
    </row>
    <row r="4" spans="1:6" ht="71.25" customHeight="1">
      <c r="A4" s="1352"/>
      <c r="B4" s="1352"/>
      <c r="C4" s="1382"/>
      <c r="D4" s="1383"/>
      <c r="E4" s="1384"/>
      <c r="F4" s="1318"/>
    </row>
    <row r="5" spans="1:6">
      <c r="B5" s="169"/>
      <c r="C5" s="169"/>
      <c r="D5" s="169"/>
      <c r="E5" s="169"/>
      <c r="F5" s="169"/>
    </row>
    <row r="6" spans="1:6" ht="63" customHeight="1" thickBot="1">
      <c r="B6" s="169"/>
      <c r="C6" s="175" t="s">
        <v>796</v>
      </c>
      <c r="D6" s="169"/>
      <c r="E6" s="169"/>
      <c r="F6" s="169"/>
    </row>
    <row r="7" spans="1:6" ht="63" customHeight="1">
      <c r="B7" s="169"/>
      <c r="C7" s="1388" t="s">
        <v>797</v>
      </c>
      <c r="D7" s="1388" t="s">
        <v>798</v>
      </c>
      <c r="E7" s="242" t="s">
        <v>743</v>
      </c>
      <c r="F7" s="169"/>
    </row>
    <row r="8" spans="1:6" ht="63" customHeight="1" thickBot="1">
      <c r="B8" s="169"/>
      <c r="C8" s="1389"/>
      <c r="D8" s="1389"/>
      <c r="E8" s="243"/>
      <c r="F8" s="169"/>
    </row>
    <row r="9" spans="1:6" ht="63" customHeight="1" thickBot="1">
      <c r="B9" s="169"/>
      <c r="C9" s="1390"/>
      <c r="D9" s="1390"/>
      <c r="E9" s="244" t="s">
        <v>799</v>
      </c>
      <c r="F9" s="169"/>
    </row>
    <row r="10" spans="1:6" ht="93" customHeight="1" thickBot="1">
      <c r="B10" s="169"/>
      <c r="C10" s="239" t="s">
        <v>800</v>
      </c>
      <c r="D10" s="240">
        <v>100</v>
      </c>
      <c r="E10" s="240" t="s">
        <v>801</v>
      </c>
      <c r="F10" s="169"/>
    </row>
    <row r="11" spans="1:6" ht="159" customHeight="1" thickBot="1">
      <c r="A11" s="238"/>
      <c r="B11" s="169"/>
      <c r="C11" s="239" t="s">
        <v>802</v>
      </c>
      <c r="D11" s="240">
        <v>60</v>
      </c>
      <c r="E11" s="240" t="s">
        <v>803</v>
      </c>
      <c r="F11" s="169"/>
    </row>
    <row r="12" spans="1:6" ht="136.5" customHeight="1" thickBot="1">
      <c r="A12" s="238"/>
      <c r="B12" s="169"/>
      <c r="C12" s="239" t="s">
        <v>804</v>
      </c>
      <c r="D12" s="240">
        <v>25</v>
      </c>
      <c r="E12" s="240" t="s">
        <v>805</v>
      </c>
      <c r="F12" s="169"/>
    </row>
    <row r="13" spans="1:6" ht="129" customHeight="1" thickBot="1">
      <c r="A13" s="238"/>
      <c r="B13" s="169"/>
      <c r="C13" s="239" t="s">
        <v>806</v>
      </c>
      <c r="D13" s="240">
        <v>10</v>
      </c>
      <c r="E13" s="240" t="s">
        <v>807</v>
      </c>
      <c r="F13" s="169"/>
    </row>
    <row r="14" spans="1:6" ht="102.75" customHeight="1">
      <c r="A14" s="238"/>
      <c r="B14" s="169"/>
      <c r="C14" s="169"/>
      <c r="D14" s="169"/>
      <c r="E14" s="176"/>
      <c r="F14" s="169"/>
    </row>
    <row r="15" spans="1:6" ht="63" customHeight="1">
      <c r="B15" s="169"/>
      <c r="C15" s="169"/>
      <c r="D15" s="169"/>
      <c r="E15" s="169"/>
      <c r="F15" s="169"/>
    </row>
    <row r="16" spans="1:6">
      <c r="B16" s="169"/>
      <c r="C16" s="169"/>
      <c r="D16" s="169"/>
      <c r="E16" s="169"/>
      <c r="F16" s="169"/>
    </row>
    <row r="17" spans="2:6" ht="80.25" customHeight="1">
      <c r="B17" s="169"/>
      <c r="C17" s="169"/>
      <c r="D17" s="169"/>
      <c r="E17" s="169"/>
      <c r="F17" s="169"/>
    </row>
    <row r="18" spans="2:6" ht="80.25" customHeight="1">
      <c r="B18" s="169"/>
      <c r="C18" s="169"/>
      <c r="D18" s="169"/>
      <c r="E18" s="169"/>
      <c r="F18" s="169"/>
    </row>
    <row r="19" spans="2:6" ht="80.25" customHeight="1">
      <c r="B19" s="169"/>
      <c r="C19" s="169"/>
      <c r="D19" s="169"/>
      <c r="E19" s="169"/>
      <c r="F19" s="169"/>
    </row>
    <row r="20" spans="2:6">
      <c r="B20" s="169"/>
      <c r="C20" s="169"/>
      <c r="D20" s="169"/>
      <c r="E20" s="169"/>
      <c r="F20" s="169"/>
    </row>
    <row r="21" spans="2:6">
      <c r="B21" s="169"/>
      <c r="C21" s="169"/>
      <c r="D21" s="169"/>
      <c r="E21" s="169"/>
      <c r="F21" s="169"/>
    </row>
  </sheetData>
  <mergeCells count="6">
    <mergeCell ref="C7:C9"/>
    <mergeCell ref="C2:E2"/>
    <mergeCell ref="F2:F4"/>
    <mergeCell ref="C3:E4"/>
    <mergeCell ref="A2:B4"/>
    <mergeCell ref="D7:D9"/>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43"/>
  <dimension ref="C1:X78"/>
  <sheetViews>
    <sheetView view="pageBreakPreview" zoomScale="10" zoomScaleNormal="10" zoomScaleSheetLayoutView="10" workbookViewId="0">
      <selection sqref="A1:XFD1048576"/>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854</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 si="0">+L9*M9</f>
        <v>8</v>
      </c>
      <c r="O9" s="1006" t="str">
        <f t="shared" ref="O9:O72" si="1">IF(N9&gt;=24,"MUY ALTO",IF(N9&gt;=10,"ALTO",IF(N9&gt;=6,"MEDIO","BAJO")))</f>
        <v>MEDIO</v>
      </c>
      <c r="P9" s="1005">
        <v>10</v>
      </c>
      <c r="Q9" s="1005">
        <f t="shared" ref="Q9" si="2">+N9*P9</f>
        <v>80</v>
      </c>
      <c r="R9" s="1007" t="str">
        <f t="shared" ref="R9:R72" si="3">IF(Q9&gt;=600,"I",IF(Q9&gt;=150,"II",IF(Q9&gt;=40,"III",IF(Q9&gt;=20,"IV"))))</f>
        <v>III</v>
      </c>
      <c r="S9" s="1008" t="str">
        <f t="shared" ref="S9"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ref="N10:N73" si="5">+L10*M10</f>
        <v>8</v>
      </c>
      <c r="O10" s="1006" t="str">
        <f t="shared" si="1"/>
        <v>MEDIO</v>
      </c>
      <c r="P10" s="1005">
        <v>10</v>
      </c>
      <c r="Q10" s="1005">
        <f t="shared" ref="Q10:Q73" si="6">+N10*P10</f>
        <v>80</v>
      </c>
      <c r="R10" s="1007" t="str">
        <f t="shared" si="3"/>
        <v>III</v>
      </c>
      <c r="S10" s="1008" t="str">
        <f t="shared" ref="S10:S73" si="7">IF(Q10&gt;=600,"NO ACEPTABLE",IF(Q10&gt;=150,"ACEPTABLE CON CONTROL ESPECIFICO",IF(Q10&gt;=40,"MEJORABLE",IF(Q10&gt;=20,"ACEPTABLE"))))</f>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5"/>
        <v>24</v>
      </c>
      <c r="O11" s="1006" t="str">
        <f t="shared" si="1"/>
        <v>MUY ALTO</v>
      </c>
      <c r="P11" s="1005">
        <v>10</v>
      </c>
      <c r="Q11" s="1005">
        <f t="shared" si="6"/>
        <v>240</v>
      </c>
      <c r="R11" s="1007" t="str">
        <f t="shared" si="3"/>
        <v>II</v>
      </c>
      <c r="S11" s="1008" t="str">
        <f t="shared" si="7"/>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5"/>
        <v>24</v>
      </c>
      <c r="O12" s="1006" t="str">
        <f t="shared" si="1"/>
        <v>MUY ALTO</v>
      </c>
      <c r="P12" s="1005">
        <v>10</v>
      </c>
      <c r="Q12" s="1005">
        <f t="shared" si="6"/>
        <v>240</v>
      </c>
      <c r="R12" s="1007" t="str">
        <f t="shared" si="3"/>
        <v>II</v>
      </c>
      <c r="S12" s="1008" t="str">
        <f t="shared" si="7"/>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5"/>
        <v>24</v>
      </c>
      <c r="O13" s="1006" t="str">
        <f t="shared" si="1"/>
        <v>MUY ALTO</v>
      </c>
      <c r="P13" s="1005">
        <v>10</v>
      </c>
      <c r="Q13" s="1005">
        <f t="shared" si="6"/>
        <v>240</v>
      </c>
      <c r="R13" s="1007" t="str">
        <f t="shared" si="3"/>
        <v>II</v>
      </c>
      <c r="S13" s="1008" t="str">
        <f t="shared" si="7"/>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5"/>
        <v>24</v>
      </c>
      <c r="O14" s="1006" t="str">
        <f t="shared" si="1"/>
        <v>MUY ALTO</v>
      </c>
      <c r="P14" s="1005">
        <v>10</v>
      </c>
      <c r="Q14" s="1005">
        <f t="shared" si="6"/>
        <v>240</v>
      </c>
      <c r="R14" s="1007" t="str">
        <f t="shared" si="3"/>
        <v>II</v>
      </c>
      <c r="S14" s="1008" t="str">
        <f t="shared" si="7"/>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5"/>
        <v>8</v>
      </c>
      <c r="O15" s="1006" t="str">
        <f t="shared" si="1"/>
        <v>MEDIO</v>
      </c>
      <c r="P15" s="1005">
        <v>10</v>
      </c>
      <c r="Q15" s="1005">
        <f t="shared" si="6"/>
        <v>80</v>
      </c>
      <c r="R15" s="1007" t="str">
        <f t="shared" si="3"/>
        <v>III</v>
      </c>
      <c r="S15" s="1008" t="str">
        <f t="shared" si="7"/>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5"/>
        <v>8</v>
      </c>
      <c r="O16" s="1006" t="str">
        <f t="shared" si="1"/>
        <v>MEDIO</v>
      </c>
      <c r="P16" s="1005">
        <v>10</v>
      </c>
      <c r="Q16" s="1005">
        <f t="shared" si="6"/>
        <v>80</v>
      </c>
      <c r="R16" s="1007" t="str">
        <f t="shared" si="3"/>
        <v>III</v>
      </c>
      <c r="S16" s="1008" t="str">
        <f t="shared" si="7"/>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5"/>
        <v>8</v>
      </c>
      <c r="O17" s="1006" t="str">
        <f t="shared" si="1"/>
        <v>MEDIO</v>
      </c>
      <c r="P17" s="1005">
        <v>10</v>
      </c>
      <c r="Q17" s="1005">
        <f t="shared" si="6"/>
        <v>80</v>
      </c>
      <c r="R17" s="1007" t="str">
        <f t="shared" si="3"/>
        <v>III</v>
      </c>
      <c r="S17" s="1008" t="str">
        <f t="shared" si="7"/>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5"/>
        <v>8</v>
      </c>
      <c r="O18" s="1006" t="str">
        <f t="shared" si="1"/>
        <v>MEDIO</v>
      </c>
      <c r="P18" s="1005">
        <v>10</v>
      </c>
      <c r="Q18" s="1005">
        <f t="shared" si="6"/>
        <v>80</v>
      </c>
      <c r="R18" s="1007" t="str">
        <f t="shared" si="3"/>
        <v>III</v>
      </c>
      <c r="S18" s="1008" t="str">
        <f t="shared" si="7"/>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5"/>
        <v>8</v>
      </c>
      <c r="O19" s="1006" t="str">
        <f t="shared" si="1"/>
        <v>MEDIO</v>
      </c>
      <c r="P19" s="1005">
        <v>10</v>
      </c>
      <c r="Q19" s="1005">
        <f t="shared" si="6"/>
        <v>80</v>
      </c>
      <c r="R19" s="1007" t="str">
        <f t="shared" si="3"/>
        <v>III</v>
      </c>
      <c r="S19" s="1008" t="str">
        <f t="shared" si="7"/>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5"/>
        <v>8</v>
      </c>
      <c r="O20" s="1006" t="str">
        <f t="shared" si="1"/>
        <v>MEDIO</v>
      </c>
      <c r="P20" s="1005">
        <v>10</v>
      </c>
      <c r="Q20" s="1005">
        <f t="shared" si="6"/>
        <v>80</v>
      </c>
      <c r="R20" s="1007" t="str">
        <f t="shared" si="3"/>
        <v>III</v>
      </c>
      <c r="S20" s="1008" t="str">
        <f t="shared" si="7"/>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5"/>
        <v>8</v>
      </c>
      <c r="O21" s="1006" t="str">
        <f t="shared" si="1"/>
        <v>MEDIO</v>
      </c>
      <c r="P21" s="1005">
        <v>10</v>
      </c>
      <c r="Q21" s="1005">
        <f t="shared" si="6"/>
        <v>80</v>
      </c>
      <c r="R21" s="1007" t="str">
        <f t="shared" si="3"/>
        <v>III</v>
      </c>
      <c r="S21" s="1008" t="str">
        <f t="shared" si="7"/>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5"/>
        <v>8</v>
      </c>
      <c r="O22" s="1006" t="str">
        <f t="shared" si="1"/>
        <v>MEDIO</v>
      </c>
      <c r="P22" s="1005">
        <v>10</v>
      </c>
      <c r="Q22" s="1005">
        <f t="shared" si="6"/>
        <v>80</v>
      </c>
      <c r="R22" s="1007" t="str">
        <f t="shared" si="3"/>
        <v>III</v>
      </c>
      <c r="S22" s="1008" t="str">
        <f t="shared" si="7"/>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5"/>
        <v>8</v>
      </c>
      <c r="O23" s="1006" t="str">
        <f t="shared" si="1"/>
        <v>MEDIO</v>
      </c>
      <c r="P23" s="1005">
        <v>10</v>
      </c>
      <c r="Q23" s="1005">
        <f t="shared" si="6"/>
        <v>80</v>
      </c>
      <c r="R23" s="1007" t="str">
        <f t="shared" si="3"/>
        <v>III</v>
      </c>
      <c r="S23" s="1008" t="str">
        <f t="shared" si="7"/>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5"/>
        <v>8</v>
      </c>
      <c r="O24" s="1006" t="str">
        <f t="shared" si="1"/>
        <v>MEDIO</v>
      </c>
      <c r="P24" s="1005">
        <v>10</v>
      </c>
      <c r="Q24" s="1005">
        <f t="shared" si="6"/>
        <v>80</v>
      </c>
      <c r="R24" s="1007" t="str">
        <f t="shared" si="3"/>
        <v>III</v>
      </c>
      <c r="S24" s="1008" t="str">
        <f t="shared" si="7"/>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5"/>
        <v>8</v>
      </c>
      <c r="O25" s="1006" t="str">
        <f t="shared" si="1"/>
        <v>MEDIO</v>
      </c>
      <c r="P25" s="1005">
        <v>10</v>
      </c>
      <c r="Q25" s="1005">
        <f t="shared" si="6"/>
        <v>80</v>
      </c>
      <c r="R25" s="1007" t="str">
        <f t="shared" si="3"/>
        <v>III</v>
      </c>
      <c r="S25" s="1008" t="str">
        <f t="shared" si="7"/>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5"/>
        <v>24</v>
      </c>
      <c r="O26" s="1006" t="str">
        <f t="shared" si="1"/>
        <v>MUY ALTO</v>
      </c>
      <c r="P26" s="1005">
        <v>10</v>
      </c>
      <c r="Q26" s="1005">
        <f t="shared" si="6"/>
        <v>240</v>
      </c>
      <c r="R26" s="1007" t="str">
        <f t="shared" si="3"/>
        <v>II</v>
      </c>
      <c r="S26" s="1008" t="str">
        <f t="shared" si="7"/>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5"/>
        <v>24</v>
      </c>
      <c r="O27" s="1006" t="str">
        <f t="shared" si="1"/>
        <v>MUY ALTO</v>
      </c>
      <c r="P27" s="1005">
        <v>10</v>
      </c>
      <c r="Q27" s="1005">
        <f t="shared" si="6"/>
        <v>240</v>
      </c>
      <c r="R27" s="1007" t="str">
        <f t="shared" si="3"/>
        <v>II</v>
      </c>
      <c r="S27" s="1008" t="str">
        <f t="shared" si="7"/>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5"/>
        <v>24</v>
      </c>
      <c r="O28" s="1006" t="str">
        <f t="shared" si="1"/>
        <v>MUY ALTO</v>
      </c>
      <c r="P28" s="1005">
        <v>10</v>
      </c>
      <c r="Q28" s="1005">
        <f t="shared" si="6"/>
        <v>240</v>
      </c>
      <c r="R28" s="1007" t="str">
        <f t="shared" si="3"/>
        <v>II</v>
      </c>
      <c r="S28" s="1008" t="str">
        <f t="shared" si="7"/>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5"/>
        <v>24</v>
      </c>
      <c r="O29" s="1006" t="str">
        <f t="shared" si="1"/>
        <v>MUY ALTO</v>
      </c>
      <c r="P29" s="1005">
        <v>10</v>
      </c>
      <c r="Q29" s="1005">
        <f t="shared" si="6"/>
        <v>240</v>
      </c>
      <c r="R29" s="1007" t="str">
        <f t="shared" si="3"/>
        <v>II</v>
      </c>
      <c r="S29" s="1008" t="str">
        <f t="shared" si="7"/>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5"/>
        <v>24</v>
      </c>
      <c r="O30" s="1006" t="str">
        <f t="shared" si="1"/>
        <v>MUY ALTO</v>
      </c>
      <c r="P30" s="1005">
        <v>10</v>
      </c>
      <c r="Q30" s="1005">
        <f t="shared" si="6"/>
        <v>240</v>
      </c>
      <c r="R30" s="1007" t="str">
        <f t="shared" si="3"/>
        <v>II</v>
      </c>
      <c r="S30" s="1008" t="str">
        <f t="shared" si="7"/>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5"/>
        <v>8</v>
      </c>
      <c r="O31" s="1006" t="str">
        <f t="shared" si="1"/>
        <v>MEDIO</v>
      </c>
      <c r="P31" s="1005">
        <v>10</v>
      </c>
      <c r="Q31" s="1005">
        <f t="shared" si="6"/>
        <v>80</v>
      </c>
      <c r="R31" s="1007" t="str">
        <f t="shared" si="3"/>
        <v>III</v>
      </c>
      <c r="S31" s="1008" t="str">
        <f t="shared" si="7"/>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5"/>
        <v>8</v>
      </c>
      <c r="O32" s="1006" t="str">
        <f t="shared" si="1"/>
        <v>MEDIO</v>
      </c>
      <c r="P32" s="1005">
        <v>10</v>
      </c>
      <c r="Q32" s="1005">
        <f t="shared" si="6"/>
        <v>80</v>
      </c>
      <c r="R32" s="1007" t="str">
        <f t="shared" si="3"/>
        <v>III</v>
      </c>
      <c r="S32" s="1008" t="str">
        <f t="shared" si="7"/>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5"/>
        <v>8</v>
      </c>
      <c r="O33" s="1006" t="str">
        <f t="shared" si="1"/>
        <v>MEDIO</v>
      </c>
      <c r="P33" s="1005">
        <v>10</v>
      </c>
      <c r="Q33" s="1005">
        <f t="shared" si="6"/>
        <v>80</v>
      </c>
      <c r="R33" s="1007" t="str">
        <f t="shared" si="3"/>
        <v>III</v>
      </c>
      <c r="S33" s="1008" t="str">
        <f t="shared" si="7"/>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5"/>
        <v>8</v>
      </c>
      <c r="O34" s="1006" t="str">
        <f t="shared" si="1"/>
        <v>MEDIO</v>
      </c>
      <c r="P34" s="1005">
        <v>10</v>
      </c>
      <c r="Q34" s="1005">
        <f t="shared" si="6"/>
        <v>80</v>
      </c>
      <c r="R34" s="1007" t="str">
        <f t="shared" si="3"/>
        <v>III</v>
      </c>
      <c r="S34" s="1008" t="str">
        <f t="shared" si="7"/>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5"/>
        <v>8</v>
      </c>
      <c r="O35" s="1006" t="str">
        <f t="shared" si="1"/>
        <v>MEDIO</v>
      </c>
      <c r="P35" s="1005">
        <v>10</v>
      </c>
      <c r="Q35" s="1005">
        <f t="shared" si="6"/>
        <v>80</v>
      </c>
      <c r="R35" s="1007" t="str">
        <f t="shared" si="3"/>
        <v>III</v>
      </c>
      <c r="S35" s="1008" t="str">
        <f t="shared" si="7"/>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5"/>
        <v>4</v>
      </c>
      <c r="O36" s="1006" t="str">
        <f t="shared" si="1"/>
        <v>BAJO</v>
      </c>
      <c r="P36" s="1005">
        <v>100</v>
      </c>
      <c r="Q36" s="1005">
        <f t="shared" si="6"/>
        <v>400</v>
      </c>
      <c r="R36" s="1007" t="str">
        <f t="shared" si="3"/>
        <v>II</v>
      </c>
      <c r="S36" s="1008" t="str">
        <f t="shared" si="7"/>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5"/>
        <v>8</v>
      </c>
      <c r="O37" s="1006" t="str">
        <f t="shared" si="1"/>
        <v>MEDIO</v>
      </c>
      <c r="P37" s="1005">
        <v>10</v>
      </c>
      <c r="Q37" s="1005">
        <f t="shared" si="6"/>
        <v>80</v>
      </c>
      <c r="R37" s="1007" t="str">
        <f t="shared" si="3"/>
        <v>III</v>
      </c>
      <c r="S37" s="1008" t="str">
        <f t="shared" si="7"/>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5"/>
        <v>8</v>
      </c>
      <c r="O38" s="1006" t="str">
        <f t="shared" si="1"/>
        <v>MEDIO</v>
      </c>
      <c r="P38" s="1005">
        <v>10</v>
      </c>
      <c r="Q38" s="1005">
        <f t="shared" si="6"/>
        <v>80</v>
      </c>
      <c r="R38" s="1007" t="str">
        <f t="shared" si="3"/>
        <v>III</v>
      </c>
      <c r="S38" s="1008" t="str">
        <f t="shared" si="7"/>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5"/>
        <v>8</v>
      </c>
      <c r="O39" s="1006" t="str">
        <f t="shared" si="1"/>
        <v>MEDIO</v>
      </c>
      <c r="P39" s="1005">
        <v>10</v>
      </c>
      <c r="Q39" s="1005">
        <f t="shared" si="6"/>
        <v>80</v>
      </c>
      <c r="R39" s="1007" t="str">
        <f t="shared" si="3"/>
        <v>III</v>
      </c>
      <c r="S39" s="1008" t="str">
        <f t="shared" si="7"/>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5"/>
        <v>8</v>
      </c>
      <c r="O40" s="1006" t="str">
        <f t="shared" si="1"/>
        <v>MEDIO</v>
      </c>
      <c r="P40" s="1005">
        <v>10</v>
      </c>
      <c r="Q40" s="1005">
        <f t="shared" si="6"/>
        <v>80</v>
      </c>
      <c r="R40" s="1007" t="str">
        <f t="shared" si="3"/>
        <v>III</v>
      </c>
      <c r="S40" s="1008" t="str">
        <f t="shared" si="7"/>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5"/>
        <v>8</v>
      </c>
      <c r="O41" s="1006" t="str">
        <f t="shared" si="1"/>
        <v>MEDIO</v>
      </c>
      <c r="P41" s="1005">
        <v>10</v>
      </c>
      <c r="Q41" s="1005">
        <f t="shared" si="6"/>
        <v>80</v>
      </c>
      <c r="R41" s="1007" t="str">
        <f t="shared" si="3"/>
        <v>III</v>
      </c>
      <c r="S41" s="1008" t="str">
        <f t="shared" si="7"/>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5"/>
        <v>8</v>
      </c>
      <c r="O42" s="1006" t="str">
        <f t="shared" si="1"/>
        <v>MEDIO</v>
      </c>
      <c r="P42" s="1005">
        <v>10</v>
      </c>
      <c r="Q42" s="1005">
        <f t="shared" si="6"/>
        <v>80</v>
      </c>
      <c r="R42" s="1007" t="str">
        <f t="shared" si="3"/>
        <v>III</v>
      </c>
      <c r="S42" s="1008" t="str">
        <f t="shared" si="7"/>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5"/>
        <v>4</v>
      </c>
      <c r="O43" s="1006" t="str">
        <f t="shared" si="1"/>
        <v>BAJO</v>
      </c>
      <c r="P43" s="1005">
        <v>100</v>
      </c>
      <c r="Q43" s="1005">
        <f t="shared" si="6"/>
        <v>400</v>
      </c>
      <c r="R43" s="1007" t="str">
        <f t="shared" si="3"/>
        <v>II</v>
      </c>
      <c r="S43" s="1008" t="str">
        <f t="shared" si="7"/>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5"/>
        <v>4</v>
      </c>
      <c r="O44" s="1006" t="str">
        <f t="shared" si="1"/>
        <v>BAJO</v>
      </c>
      <c r="P44" s="1005">
        <v>100</v>
      </c>
      <c r="Q44" s="1005">
        <f t="shared" si="6"/>
        <v>400</v>
      </c>
      <c r="R44" s="1007" t="str">
        <f t="shared" si="3"/>
        <v>II</v>
      </c>
      <c r="S44" s="1008" t="str">
        <f t="shared" si="7"/>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5"/>
        <v>4</v>
      </c>
      <c r="O45" s="1006" t="str">
        <f t="shared" si="1"/>
        <v>BAJO</v>
      </c>
      <c r="P45" s="1005">
        <v>100</v>
      </c>
      <c r="Q45" s="1005">
        <f t="shared" si="6"/>
        <v>400</v>
      </c>
      <c r="R45" s="1007" t="str">
        <f t="shared" si="3"/>
        <v>II</v>
      </c>
      <c r="S45" s="1008" t="str">
        <f t="shared" si="7"/>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5"/>
        <v>4</v>
      </c>
      <c r="O46" s="1006" t="str">
        <f t="shared" si="1"/>
        <v>BAJO</v>
      </c>
      <c r="P46" s="1005">
        <v>100</v>
      </c>
      <c r="Q46" s="1005">
        <f t="shared" si="6"/>
        <v>400</v>
      </c>
      <c r="R46" s="1007" t="str">
        <f t="shared" si="3"/>
        <v>II</v>
      </c>
      <c r="S46" s="1008" t="str">
        <f t="shared" si="7"/>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5"/>
        <v>4</v>
      </c>
      <c r="O47" s="1006" t="str">
        <f t="shared" si="1"/>
        <v>BAJO</v>
      </c>
      <c r="P47" s="1005">
        <v>100</v>
      </c>
      <c r="Q47" s="1005">
        <f t="shared" si="6"/>
        <v>400</v>
      </c>
      <c r="R47" s="1007" t="str">
        <f t="shared" si="3"/>
        <v>II</v>
      </c>
      <c r="S47" s="1008" t="str">
        <f t="shared" si="7"/>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5"/>
        <v>4</v>
      </c>
      <c r="O48" s="1006" t="str">
        <f t="shared" si="1"/>
        <v>BAJO</v>
      </c>
      <c r="P48" s="1005">
        <v>100</v>
      </c>
      <c r="Q48" s="1005">
        <f t="shared" si="6"/>
        <v>400</v>
      </c>
      <c r="R48" s="1007" t="str">
        <f t="shared" si="3"/>
        <v>II</v>
      </c>
      <c r="S48" s="1008" t="str">
        <f t="shared" si="7"/>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5"/>
        <v>4</v>
      </c>
      <c r="O49" s="1006" t="str">
        <f t="shared" si="1"/>
        <v>BAJO</v>
      </c>
      <c r="P49" s="1005">
        <v>100</v>
      </c>
      <c r="Q49" s="1005">
        <f t="shared" si="6"/>
        <v>400</v>
      </c>
      <c r="R49" s="1007" t="str">
        <f t="shared" si="3"/>
        <v>II</v>
      </c>
      <c r="S49" s="1008" t="str">
        <f t="shared" si="7"/>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5"/>
        <v>4</v>
      </c>
      <c r="O50" s="1006" t="str">
        <f t="shared" si="1"/>
        <v>BAJO</v>
      </c>
      <c r="P50" s="1005">
        <v>100</v>
      </c>
      <c r="Q50" s="1005">
        <f t="shared" si="6"/>
        <v>400</v>
      </c>
      <c r="R50" s="1007" t="str">
        <f t="shared" si="3"/>
        <v>II</v>
      </c>
      <c r="S50" s="1008" t="str">
        <f t="shared" si="7"/>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5"/>
        <v>8</v>
      </c>
      <c r="O51" s="1006" t="str">
        <f t="shared" si="1"/>
        <v>MEDIO</v>
      </c>
      <c r="P51" s="1005">
        <v>10</v>
      </c>
      <c r="Q51" s="1005">
        <f t="shared" si="6"/>
        <v>80</v>
      </c>
      <c r="R51" s="1007" t="str">
        <f t="shared" si="3"/>
        <v>III</v>
      </c>
      <c r="S51" s="1008" t="str">
        <f t="shared" si="7"/>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5"/>
        <v>8</v>
      </c>
      <c r="O52" s="1006" t="str">
        <f t="shared" si="1"/>
        <v>MEDIO</v>
      </c>
      <c r="P52" s="1005">
        <v>10</v>
      </c>
      <c r="Q52" s="1005">
        <f t="shared" si="6"/>
        <v>80</v>
      </c>
      <c r="R52" s="1007" t="str">
        <f t="shared" si="3"/>
        <v>III</v>
      </c>
      <c r="S52" s="1008" t="str">
        <f t="shared" si="7"/>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5"/>
        <v>8</v>
      </c>
      <c r="O53" s="1006" t="str">
        <f t="shared" si="1"/>
        <v>MEDIO</v>
      </c>
      <c r="P53" s="1005">
        <v>10</v>
      </c>
      <c r="Q53" s="1005">
        <f t="shared" si="6"/>
        <v>80</v>
      </c>
      <c r="R53" s="1007" t="str">
        <f t="shared" si="3"/>
        <v>III</v>
      </c>
      <c r="S53" s="1008" t="str">
        <f t="shared" si="7"/>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5"/>
        <v>8</v>
      </c>
      <c r="O54" s="1006" t="str">
        <f t="shared" si="1"/>
        <v>MEDIO</v>
      </c>
      <c r="P54" s="1005">
        <v>10</v>
      </c>
      <c r="Q54" s="1005">
        <f t="shared" si="6"/>
        <v>80</v>
      </c>
      <c r="R54" s="1007" t="str">
        <f t="shared" si="3"/>
        <v>III</v>
      </c>
      <c r="S54" s="1008" t="str">
        <f t="shared" si="7"/>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5"/>
        <v>8</v>
      </c>
      <c r="O55" s="1006" t="str">
        <f t="shared" si="1"/>
        <v>MEDIO</v>
      </c>
      <c r="P55" s="1005">
        <v>10</v>
      </c>
      <c r="Q55" s="1005">
        <f t="shared" si="6"/>
        <v>80</v>
      </c>
      <c r="R55" s="1007" t="str">
        <f t="shared" si="3"/>
        <v>III</v>
      </c>
      <c r="S55" s="1008" t="str">
        <f t="shared" si="7"/>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5"/>
        <v>8</v>
      </c>
      <c r="O56" s="1006" t="str">
        <f t="shared" si="1"/>
        <v>MEDIO</v>
      </c>
      <c r="P56" s="1005">
        <v>10</v>
      </c>
      <c r="Q56" s="1005">
        <f t="shared" si="6"/>
        <v>80</v>
      </c>
      <c r="R56" s="1007" t="str">
        <f t="shared" si="3"/>
        <v>III</v>
      </c>
      <c r="S56" s="1008" t="str">
        <f t="shared" si="7"/>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5"/>
        <v>8</v>
      </c>
      <c r="O57" s="1006" t="str">
        <f t="shared" si="1"/>
        <v>MEDIO</v>
      </c>
      <c r="P57" s="1005">
        <v>10</v>
      </c>
      <c r="Q57" s="1005">
        <f t="shared" si="6"/>
        <v>80</v>
      </c>
      <c r="R57" s="1007" t="str">
        <f t="shared" si="3"/>
        <v>III</v>
      </c>
      <c r="S57" s="1008" t="str">
        <f t="shared" si="7"/>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5"/>
        <v>8</v>
      </c>
      <c r="O58" s="1006" t="str">
        <f t="shared" si="1"/>
        <v>MEDIO</v>
      </c>
      <c r="P58" s="1005">
        <v>10</v>
      </c>
      <c r="Q58" s="1005">
        <f t="shared" si="6"/>
        <v>80</v>
      </c>
      <c r="R58" s="1007" t="str">
        <f t="shared" si="3"/>
        <v>III</v>
      </c>
      <c r="S58" s="1008" t="str">
        <f t="shared" si="7"/>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5"/>
        <v>8</v>
      </c>
      <c r="O59" s="1006" t="str">
        <f t="shared" si="1"/>
        <v>MEDIO</v>
      </c>
      <c r="P59" s="1005">
        <v>10</v>
      </c>
      <c r="Q59" s="1005">
        <f t="shared" si="6"/>
        <v>80</v>
      </c>
      <c r="R59" s="1007" t="str">
        <f t="shared" si="3"/>
        <v>III</v>
      </c>
      <c r="S59" s="1008" t="str">
        <f t="shared" si="7"/>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5"/>
        <v>8</v>
      </c>
      <c r="O60" s="1006" t="str">
        <f t="shared" si="1"/>
        <v>MEDIO</v>
      </c>
      <c r="P60" s="1005">
        <v>10</v>
      </c>
      <c r="Q60" s="1005">
        <f t="shared" si="6"/>
        <v>80</v>
      </c>
      <c r="R60" s="1007" t="str">
        <f t="shared" si="3"/>
        <v>III</v>
      </c>
      <c r="S60" s="1008" t="str">
        <f t="shared" si="7"/>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5"/>
        <v>8</v>
      </c>
      <c r="O61" s="1006" t="str">
        <f t="shared" si="1"/>
        <v>MEDIO</v>
      </c>
      <c r="P61" s="1005">
        <v>10</v>
      </c>
      <c r="Q61" s="1005">
        <f t="shared" si="6"/>
        <v>80</v>
      </c>
      <c r="R61" s="1007" t="str">
        <f t="shared" si="3"/>
        <v>III</v>
      </c>
      <c r="S61" s="1008" t="str">
        <f t="shared" si="7"/>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5"/>
        <v>8</v>
      </c>
      <c r="O62" s="1006" t="str">
        <f t="shared" si="1"/>
        <v>MEDIO</v>
      </c>
      <c r="P62" s="1005">
        <v>10</v>
      </c>
      <c r="Q62" s="1005">
        <f t="shared" si="6"/>
        <v>80</v>
      </c>
      <c r="R62" s="1007" t="str">
        <f t="shared" si="3"/>
        <v>III</v>
      </c>
      <c r="S62" s="1008" t="str">
        <f t="shared" si="7"/>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5"/>
        <v>8</v>
      </c>
      <c r="O63" s="1006" t="str">
        <f t="shared" si="1"/>
        <v>MEDIO</v>
      </c>
      <c r="P63" s="1005">
        <v>10</v>
      </c>
      <c r="Q63" s="1005">
        <f t="shared" si="6"/>
        <v>80</v>
      </c>
      <c r="R63" s="1007" t="str">
        <f t="shared" si="3"/>
        <v>III</v>
      </c>
      <c r="S63" s="1008" t="str">
        <f t="shared" si="7"/>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5"/>
        <v>8</v>
      </c>
      <c r="O64" s="1006" t="str">
        <f t="shared" si="1"/>
        <v>MEDIO</v>
      </c>
      <c r="P64" s="1005">
        <v>10</v>
      </c>
      <c r="Q64" s="1005">
        <f t="shared" si="6"/>
        <v>80</v>
      </c>
      <c r="R64" s="1007" t="str">
        <f t="shared" si="3"/>
        <v>III</v>
      </c>
      <c r="S64" s="1008" t="str">
        <f t="shared" si="7"/>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5"/>
        <v>8</v>
      </c>
      <c r="O65" s="1006" t="str">
        <f t="shared" si="1"/>
        <v>MEDIO</v>
      </c>
      <c r="P65" s="1005">
        <v>10</v>
      </c>
      <c r="Q65" s="1005">
        <f t="shared" si="6"/>
        <v>80</v>
      </c>
      <c r="R65" s="1007" t="str">
        <f t="shared" si="3"/>
        <v>III</v>
      </c>
      <c r="S65" s="1008" t="str">
        <f t="shared" si="7"/>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5"/>
        <v>8</v>
      </c>
      <c r="O66" s="1006" t="str">
        <f t="shared" si="1"/>
        <v>MEDIO</v>
      </c>
      <c r="P66" s="1005">
        <v>10</v>
      </c>
      <c r="Q66" s="1005">
        <f t="shared" si="6"/>
        <v>80</v>
      </c>
      <c r="R66" s="1007" t="str">
        <f t="shared" si="3"/>
        <v>III</v>
      </c>
      <c r="S66" s="1008" t="str">
        <f t="shared" si="7"/>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5"/>
        <v>8</v>
      </c>
      <c r="O67" s="1006" t="str">
        <f t="shared" si="1"/>
        <v>MEDIO</v>
      </c>
      <c r="P67" s="1005">
        <v>10</v>
      </c>
      <c r="Q67" s="1005">
        <f t="shared" si="6"/>
        <v>80</v>
      </c>
      <c r="R67" s="1007" t="str">
        <f t="shared" si="3"/>
        <v>III</v>
      </c>
      <c r="S67" s="1008" t="str">
        <f t="shared" si="7"/>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5"/>
        <v>8</v>
      </c>
      <c r="O68" s="1006" t="str">
        <f t="shared" si="1"/>
        <v>MEDIO</v>
      </c>
      <c r="P68" s="1005">
        <v>10</v>
      </c>
      <c r="Q68" s="1005">
        <f t="shared" si="6"/>
        <v>80</v>
      </c>
      <c r="R68" s="1007" t="str">
        <f t="shared" si="3"/>
        <v>III</v>
      </c>
      <c r="S68" s="1008" t="str">
        <f t="shared" si="7"/>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5"/>
        <v>8</v>
      </c>
      <c r="O69" s="1006" t="str">
        <f t="shared" si="1"/>
        <v>MEDIO</v>
      </c>
      <c r="P69" s="1005">
        <v>10</v>
      </c>
      <c r="Q69" s="1005">
        <f t="shared" si="6"/>
        <v>80</v>
      </c>
      <c r="R69" s="1007" t="str">
        <f t="shared" si="3"/>
        <v>III</v>
      </c>
      <c r="S69" s="1008" t="str">
        <f t="shared" si="7"/>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5"/>
        <v>8</v>
      </c>
      <c r="O70" s="1006" t="str">
        <f t="shared" si="1"/>
        <v>MEDIO</v>
      </c>
      <c r="P70" s="1005">
        <v>10</v>
      </c>
      <c r="Q70" s="1005">
        <f t="shared" si="6"/>
        <v>80</v>
      </c>
      <c r="R70" s="1007" t="str">
        <f t="shared" si="3"/>
        <v>III</v>
      </c>
      <c r="S70" s="1008" t="str">
        <f t="shared" si="7"/>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5"/>
        <v>8</v>
      </c>
      <c r="O71" s="1006" t="str">
        <f t="shared" si="1"/>
        <v>MEDIO</v>
      </c>
      <c r="P71" s="1005">
        <v>10</v>
      </c>
      <c r="Q71" s="1005">
        <f t="shared" si="6"/>
        <v>80</v>
      </c>
      <c r="R71" s="1007" t="str">
        <f t="shared" si="3"/>
        <v>III</v>
      </c>
      <c r="S71" s="1008" t="str">
        <f t="shared" si="7"/>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5"/>
        <v>8</v>
      </c>
      <c r="O72" s="1006" t="str">
        <f t="shared" si="1"/>
        <v>MEDIO</v>
      </c>
      <c r="P72" s="1005">
        <v>10</v>
      </c>
      <c r="Q72" s="1005">
        <f t="shared" si="6"/>
        <v>80</v>
      </c>
      <c r="R72" s="1007" t="str">
        <f t="shared" si="3"/>
        <v>III</v>
      </c>
      <c r="S72" s="1008" t="str">
        <f t="shared" si="7"/>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si="5"/>
        <v>8</v>
      </c>
      <c r="O73" s="1006" t="str">
        <f t="shared" ref="O73:O78" si="8">IF(N73&gt;=24,"MUY ALTO",IF(N73&gt;=10,"ALTO",IF(N73&gt;=6,"MEDIO","BAJO")))</f>
        <v>MEDIO</v>
      </c>
      <c r="P73" s="1005">
        <v>10</v>
      </c>
      <c r="Q73" s="1005">
        <f t="shared" si="6"/>
        <v>80</v>
      </c>
      <c r="R73" s="1007" t="str">
        <f t="shared" ref="R73:R78" si="9">IF(Q73&gt;=600,"I",IF(Q73&gt;=150,"II",IF(Q73&gt;=40,"III",IF(Q73&gt;=20,"IV"))))</f>
        <v>III</v>
      </c>
      <c r="S73" s="1008" t="str">
        <f t="shared" si="7"/>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ref="N74:N78" si="10">+L74*M74</f>
        <v>8</v>
      </c>
      <c r="O74" s="1006" t="str">
        <f t="shared" si="8"/>
        <v>MEDIO</v>
      </c>
      <c r="P74" s="1005">
        <v>10</v>
      </c>
      <c r="Q74" s="1005">
        <f t="shared" ref="Q74:Q78" si="11">+N74*P74</f>
        <v>80</v>
      </c>
      <c r="R74" s="1007" t="str">
        <f t="shared" si="9"/>
        <v>III</v>
      </c>
      <c r="S74" s="1008" t="str">
        <f t="shared" ref="S74:S78" si="12">IF(Q74&gt;=600,"NO ACEPTABLE",IF(Q74&gt;=150,"ACEPTABLE CON CONTROL ESPECIFICO",IF(Q74&gt;=40,"MEJORABLE",IF(Q74&gt;=20,"ACEPTABLE"))))</f>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10"/>
        <v>8</v>
      </c>
      <c r="O75" s="1006" t="str">
        <f t="shared" si="8"/>
        <v>MEDIO</v>
      </c>
      <c r="P75" s="1005">
        <v>10</v>
      </c>
      <c r="Q75" s="1005">
        <f t="shared" si="11"/>
        <v>80</v>
      </c>
      <c r="R75" s="1007" t="str">
        <f t="shared" si="9"/>
        <v>III</v>
      </c>
      <c r="S75" s="1008" t="str">
        <f t="shared" si="12"/>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10"/>
        <v>4</v>
      </c>
      <c r="O76" s="1006" t="str">
        <f t="shared" si="8"/>
        <v>BAJO</v>
      </c>
      <c r="P76" s="1005">
        <v>100</v>
      </c>
      <c r="Q76" s="1005">
        <f t="shared" si="11"/>
        <v>400</v>
      </c>
      <c r="R76" s="1007" t="str">
        <f t="shared" si="9"/>
        <v>II</v>
      </c>
      <c r="S76" s="1008" t="str">
        <f t="shared" si="12"/>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10"/>
        <v>8</v>
      </c>
      <c r="O77" s="1006" t="str">
        <f t="shared" si="8"/>
        <v>MEDIO</v>
      </c>
      <c r="P77" s="1005">
        <v>10</v>
      </c>
      <c r="Q77" s="1005">
        <f t="shared" si="11"/>
        <v>80</v>
      </c>
      <c r="R77" s="1007" t="str">
        <f t="shared" si="9"/>
        <v>III</v>
      </c>
      <c r="S77" s="1008" t="str">
        <f t="shared" si="12"/>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10"/>
        <v>8</v>
      </c>
      <c r="O78" s="1060" t="str">
        <f t="shared" si="8"/>
        <v>MEDIO</v>
      </c>
      <c r="P78" s="1059">
        <v>10</v>
      </c>
      <c r="Q78" s="1059">
        <f t="shared" si="11"/>
        <v>80</v>
      </c>
      <c r="R78" s="1061" t="str">
        <f t="shared" si="9"/>
        <v>III</v>
      </c>
      <c r="S78" s="1062" t="str">
        <f t="shared" si="12"/>
        <v>MEJORABLE</v>
      </c>
      <c r="T78" s="944" t="s">
        <v>13</v>
      </c>
      <c r="U78" s="944" t="s">
        <v>13</v>
      </c>
      <c r="V78" s="944" t="s">
        <v>13</v>
      </c>
      <c r="W78" s="945" t="s">
        <v>2763</v>
      </c>
      <c r="X78" s="946" t="s">
        <v>13</v>
      </c>
    </row>
  </sheetData>
  <mergeCells count="26">
    <mergeCell ref="C9:C35"/>
    <mergeCell ref="D9:D20"/>
    <mergeCell ref="E9:E20"/>
    <mergeCell ref="D21:D35"/>
    <mergeCell ref="E27:E35"/>
    <mergeCell ref="C36:C42"/>
    <mergeCell ref="D36:D42"/>
    <mergeCell ref="E36:E42"/>
    <mergeCell ref="C62:D78"/>
    <mergeCell ref="C43:D61"/>
    <mergeCell ref="C1:C4"/>
    <mergeCell ref="D1:V2"/>
    <mergeCell ref="X1:X4"/>
    <mergeCell ref="D3:V4"/>
    <mergeCell ref="U5:V5"/>
    <mergeCell ref="W5:X5"/>
    <mergeCell ref="C6:D6"/>
    <mergeCell ref="E6:X6"/>
    <mergeCell ref="C7:C8"/>
    <mergeCell ref="D7:D8"/>
    <mergeCell ref="E7:E8"/>
    <mergeCell ref="F7:G7"/>
    <mergeCell ref="H7:H8"/>
    <mergeCell ref="I7:K7"/>
    <mergeCell ref="L7:R7"/>
    <mergeCell ref="T7:X7"/>
  </mergeCells>
  <conditionalFormatting sqref="S9:S78">
    <cfRule type="containsText" dxfId="311" priority="1" stopIfTrue="1" operator="containsText" text="MEJORABLE">
      <formula>NOT(ISERROR(SEARCH("MEJORABLE",S9)))</formula>
    </cfRule>
    <cfRule type="containsText" dxfId="310" priority="2" stopIfTrue="1" operator="containsText" text="ACEPTABLE CON CONTROL ESPECIFICO">
      <formula>NOT(ISERROR(SEARCH("ACEPTABLE CON CONTROL ESPECIFICO",S9)))</formula>
    </cfRule>
    <cfRule type="containsText" dxfId="309" priority="3" stopIfTrue="1" operator="containsText" text="NO ACEPTABLE">
      <formula>NOT(ISERROR(SEARCH("NO ACEPTABLE",S9)))</formula>
    </cfRule>
  </conditionalFormatting>
  <pageMargins left="0.7" right="0.7" top="0.75" bottom="0.75" header="0.3" footer="0.3"/>
  <pageSetup scale="1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9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900-000001000000}">
          <x14:formula1>
            <xm:f>'D. NIVEL DE EXPOSICIÓN'!$D$8:$D$15</xm:f>
          </x14:formula1>
          <xm:sqref>M9:M78</xm:sqref>
        </x14:dataValidation>
        <x14:dataValidation type="list" allowBlank="1" showInputMessage="1" showErrorMessage="1" prompt="10 = Muy Alto_x000a_6 = Alto_x000a_2 = Medio_x000a_0 = Bajo" xr:uid="{00000000-0002-0000-5900-000002000000}">
          <x14:formula1>
            <xm:f>'C. NIVEL DE DEFICIENCIA'!$C$8:$C$17</xm:f>
          </x14:formula1>
          <xm:sqref>L9:L78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2"/>
  <dimension ref="C1:X78"/>
  <sheetViews>
    <sheetView view="pageBreakPreview" zoomScale="30" zoomScaleNormal="10" zoomScaleSheetLayoutView="30" workbookViewId="0">
      <selection activeCell="F10" sqref="F10"/>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4757</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133.19999999999999" customHeight="1">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1:C4"/>
    <mergeCell ref="C6:D6"/>
    <mergeCell ref="E6:X6"/>
    <mergeCell ref="C7:C8"/>
    <mergeCell ref="D7:D8"/>
    <mergeCell ref="E7:E8"/>
    <mergeCell ref="F7:G7"/>
    <mergeCell ref="H7:H8"/>
    <mergeCell ref="L7:R7"/>
    <mergeCell ref="T7:X7"/>
    <mergeCell ref="I7:K7"/>
    <mergeCell ref="D1:V2"/>
    <mergeCell ref="X1:X4"/>
    <mergeCell ref="D3:V4"/>
    <mergeCell ref="U5:V5"/>
    <mergeCell ref="W5:X5"/>
    <mergeCell ref="E9:E20"/>
    <mergeCell ref="D21:D35"/>
    <mergeCell ref="D36:D42"/>
    <mergeCell ref="E36:E42"/>
    <mergeCell ref="E27:E35"/>
    <mergeCell ref="C9:C35"/>
    <mergeCell ref="D9:D20"/>
    <mergeCell ref="C62:D78"/>
    <mergeCell ref="C36:C42"/>
    <mergeCell ref="C43:D61"/>
  </mergeCells>
  <conditionalFormatting sqref="S9:S78">
    <cfRule type="containsText" dxfId="308" priority="1" stopIfTrue="1" operator="containsText" text="MEJORABLE">
      <formula>NOT(ISERROR(SEARCH("MEJORABLE",S9)))</formula>
    </cfRule>
    <cfRule type="containsText" dxfId="307" priority="2" stopIfTrue="1" operator="containsText" text="ACEPTABLE CON CONTROL ESPECIFICO">
      <formula>NOT(ISERROR(SEARCH("ACEPTABLE CON CONTROL ESPECIFICO",S9)))</formula>
    </cfRule>
    <cfRule type="containsText" dxfId="306"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A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A00-000001000000}">
          <x14:formula1>
            <xm:f>'D. NIVEL DE EXPOSICIÓN'!$D$8:$D$15</xm:f>
          </x14:formula1>
          <xm:sqref>M9:M78</xm:sqref>
        </x14:dataValidation>
        <x14:dataValidation type="list" allowBlank="1" showInputMessage="1" showErrorMessage="1" prompt="10 = Muy Alto_x000a_6 = Alto_x000a_2 = Medio_x000a_0 = Bajo" xr:uid="{00000000-0002-0000-5A00-000002000000}">
          <x14:formula1>
            <xm:f>'C. NIVEL DE DEFICIENCIA'!$C$8:$C$17</xm:f>
          </x14:formula1>
          <xm:sqref>L9:L78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3"/>
  <dimension ref="C1:X78"/>
  <sheetViews>
    <sheetView view="pageBreakPreview" zoomScale="40" zoomScaleNormal="10" zoomScaleSheetLayoutView="40" workbookViewId="0">
      <selection activeCell="M8" sqref="M8"/>
    </sheetView>
  </sheetViews>
  <sheetFormatPr baseColWidth="10" defaultColWidth="11.44140625" defaultRowHeight="14.4"/>
  <cols>
    <col min="1" max="2" width="11.44140625" style="169"/>
    <col min="3" max="3" width="32.3320312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4730</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269</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3914</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4161</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4136</v>
      </c>
      <c r="G58" s="924" t="s">
        <v>25</v>
      </c>
      <c r="H58" s="866" t="s">
        <v>4137</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4141</v>
      </c>
      <c r="X58" s="727" t="s">
        <v>14</v>
      </c>
    </row>
    <row r="59" spans="3:24" ht="298.5" customHeight="1">
      <c r="C59" s="1443"/>
      <c r="D59" s="1444"/>
      <c r="E59" s="10" t="s">
        <v>157</v>
      </c>
      <c r="F59" s="870" t="s">
        <v>4142</v>
      </c>
      <c r="G59" s="924" t="s">
        <v>3871</v>
      </c>
      <c r="H59" s="866" t="s">
        <v>4162</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4144</v>
      </c>
      <c r="X59" s="732" t="s">
        <v>4145</v>
      </c>
    </row>
    <row r="60" spans="3:24" ht="298.5" customHeight="1">
      <c r="C60" s="1443"/>
      <c r="D60" s="1444"/>
      <c r="E60" s="10" t="s">
        <v>157</v>
      </c>
      <c r="F60" s="870" t="s">
        <v>4146</v>
      </c>
      <c r="G60" s="924" t="s">
        <v>3871</v>
      </c>
      <c r="H60" s="866" t="s">
        <v>4163</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4144</v>
      </c>
      <c r="X60" s="732" t="s">
        <v>4145</v>
      </c>
    </row>
    <row r="61" spans="3:24" ht="298.5" customHeight="1">
      <c r="C61" s="1445"/>
      <c r="D61" s="1446"/>
      <c r="E61" s="10" t="s">
        <v>157</v>
      </c>
      <c r="F61" s="870" t="s">
        <v>4164</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43:D61"/>
    <mergeCell ref="E27:E35"/>
    <mergeCell ref="C36:C42"/>
    <mergeCell ref="C62:D78"/>
    <mergeCell ref="L7:R7"/>
    <mergeCell ref="D36:D42"/>
    <mergeCell ref="E36:E42"/>
    <mergeCell ref="D9:D20"/>
    <mergeCell ref="E9:E20"/>
    <mergeCell ref="C9:C35"/>
    <mergeCell ref="D21:D35"/>
    <mergeCell ref="T7:X7"/>
    <mergeCell ref="C1:C4"/>
    <mergeCell ref="D1:V2"/>
    <mergeCell ref="X1:X4"/>
    <mergeCell ref="D3:V4"/>
    <mergeCell ref="U5:V5"/>
    <mergeCell ref="W5:X5"/>
    <mergeCell ref="C6:D6"/>
    <mergeCell ref="E6:X6"/>
    <mergeCell ref="C7:C8"/>
    <mergeCell ref="D7:D8"/>
    <mergeCell ref="E7:E8"/>
    <mergeCell ref="F7:G7"/>
    <mergeCell ref="H7:H8"/>
    <mergeCell ref="I7:K7"/>
  </mergeCells>
  <conditionalFormatting sqref="S9:S78">
    <cfRule type="containsText" dxfId="305" priority="1" stopIfTrue="1" operator="containsText" text="MEJORABLE">
      <formula>NOT(ISERROR(SEARCH("MEJORABLE",S9)))</formula>
    </cfRule>
    <cfRule type="containsText" dxfId="304" priority="2" stopIfTrue="1" operator="containsText" text="ACEPTABLE CON CONTROL ESPECIFICO">
      <formula>NOT(ISERROR(SEARCH("ACEPTABLE CON CONTROL ESPECIFICO",S9)))</formula>
    </cfRule>
    <cfRule type="containsText" dxfId="303" priority="3" stopIfTrue="1" operator="containsText" text="NO ACEPTABLE">
      <formula>NOT(ISERROR(SEARCH("NO ACEPTABLE",S9)))</formula>
    </cfRule>
  </conditionalFormatting>
  <pageMargins left="0.7" right="0.7" top="0.75" bottom="0.75" header="0.3" footer="0.3"/>
  <pageSetup scale="10" orientation="portrait" r:id="rId1"/>
  <rowBreaks count="1" manualBreakCount="1">
    <brk id="37" min="1" max="24"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B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B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B00-000002000000}">
          <x14:formula1>
            <xm:f>'G. NIVEL DE CONSECUENCIA'!$D$10:$D$13</xm:f>
          </x14:formula1>
          <xm:sqref>P9:P78</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44"/>
  <dimension ref="C1:X78"/>
  <sheetViews>
    <sheetView view="pageBreakPreview" zoomScale="30" zoomScaleNormal="10" zoomScaleSheetLayoutView="30" workbookViewId="0">
      <selection activeCell="K10" sqref="K10"/>
    </sheetView>
  </sheetViews>
  <sheetFormatPr baseColWidth="10" defaultColWidth="11.44140625" defaultRowHeight="14.4"/>
  <cols>
    <col min="1" max="2" width="11.44140625" style="169"/>
    <col min="3" max="3" width="38.5546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45254</v>
      </c>
      <c r="M5" s="205">
        <v>45498</v>
      </c>
      <c r="N5" s="190"/>
      <c r="O5" s="190"/>
      <c r="P5" s="190"/>
      <c r="Q5" s="190"/>
      <c r="R5" s="190"/>
      <c r="S5" s="187"/>
      <c r="T5" s="249"/>
      <c r="U5" s="1405"/>
      <c r="V5" s="1405"/>
      <c r="W5" s="1406"/>
      <c r="X5" s="1407"/>
    </row>
    <row r="6" spans="3:24" ht="45">
      <c r="C6" s="1408" t="s">
        <v>128</v>
      </c>
      <c r="D6" s="1409"/>
      <c r="E6" s="1487" t="s">
        <v>4756</v>
      </c>
      <c r="F6" s="1487"/>
      <c r="G6" s="1487"/>
      <c r="H6" s="1487"/>
      <c r="I6" s="1487"/>
      <c r="J6" s="1487"/>
      <c r="K6" s="1487"/>
      <c r="L6" s="1487"/>
      <c r="M6" s="1487"/>
      <c r="N6" s="1487"/>
      <c r="O6" s="1487"/>
      <c r="P6" s="1487"/>
      <c r="Q6" s="1487"/>
      <c r="R6" s="1487"/>
      <c r="S6" s="1487"/>
      <c r="T6" s="1487"/>
      <c r="U6" s="1487"/>
      <c r="V6" s="1487"/>
      <c r="W6" s="1487"/>
      <c r="X6" s="1488"/>
    </row>
    <row r="7" spans="3:24" s="176" customFormat="1" ht="7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X1:X4"/>
    <mergeCell ref="D3:V4"/>
    <mergeCell ref="U5:V5"/>
    <mergeCell ref="W5:X5"/>
    <mergeCell ref="C6:D6"/>
    <mergeCell ref="E6:X6"/>
    <mergeCell ref="D1:V2"/>
    <mergeCell ref="C1:C4"/>
    <mergeCell ref="L7:R7"/>
    <mergeCell ref="T7:X7"/>
    <mergeCell ref="C7:C8"/>
    <mergeCell ref="D7:D8"/>
    <mergeCell ref="E7:E8"/>
    <mergeCell ref="F7:G7"/>
    <mergeCell ref="H7:H8"/>
    <mergeCell ref="D36:D42"/>
    <mergeCell ref="E36:E42"/>
    <mergeCell ref="C62:D78"/>
    <mergeCell ref="C9:C35"/>
    <mergeCell ref="I7:K7"/>
    <mergeCell ref="D9:D20"/>
    <mergeCell ref="E9:E20"/>
    <mergeCell ref="D21:D35"/>
    <mergeCell ref="C43:D61"/>
    <mergeCell ref="C36:C42"/>
    <mergeCell ref="E27:E35"/>
  </mergeCells>
  <conditionalFormatting sqref="S9:S78">
    <cfRule type="containsText" dxfId="302" priority="1" stopIfTrue="1" operator="containsText" text="MEJORABLE">
      <formula>NOT(ISERROR(SEARCH("MEJORABLE",S9)))</formula>
    </cfRule>
    <cfRule type="containsText" dxfId="301" priority="2" stopIfTrue="1" operator="containsText" text="ACEPTABLE CON CONTROL ESPECIFICO">
      <formula>NOT(ISERROR(SEARCH("ACEPTABLE CON CONTROL ESPECIFICO",S9)))</formula>
    </cfRule>
    <cfRule type="containsText" dxfId="300"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C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C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C00-000002000000}">
          <x14:formula1>
            <xm:f>'G. NIVEL DE CONSECUENCIA'!$D$10:$D$13</xm:f>
          </x14:formula1>
          <xm:sqref>P9:P78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45"/>
  <dimension ref="C1:X78"/>
  <sheetViews>
    <sheetView view="pageBreakPreview" zoomScale="40" zoomScaleNormal="10" zoomScaleSheetLayoutView="40" workbookViewId="0">
      <selection activeCell="G8" sqref="G8"/>
    </sheetView>
  </sheetViews>
  <sheetFormatPr baseColWidth="10" defaultColWidth="11.44140625" defaultRowHeight="14.4"/>
  <cols>
    <col min="1" max="2" width="11.44140625" style="169"/>
    <col min="3" max="3" width="31.88671875" style="169" customWidth="1"/>
    <col min="4"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45.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60" customHeight="1">
      <c r="C6" s="1408" t="s">
        <v>128</v>
      </c>
      <c r="D6" s="1409"/>
      <c r="E6" s="1487" t="s">
        <v>4747</v>
      </c>
      <c r="F6" s="1487"/>
      <c r="G6" s="1487"/>
      <c r="H6" s="1487"/>
      <c r="I6" s="1487"/>
      <c r="J6" s="1487"/>
      <c r="K6" s="1487"/>
      <c r="L6" s="1487"/>
      <c r="M6" s="1487"/>
      <c r="N6" s="1487"/>
      <c r="O6" s="1487"/>
      <c r="P6" s="1487"/>
      <c r="Q6" s="1487"/>
      <c r="R6" s="1487"/>
      <c r="S6" s="1487"/>
      <c r="T6" s="1487"/>
      <c r="U6" s="1487"/>
      <c r="V6" s="1487"/>
      <c r="W6" s="1487"/>
      <c r="X6" s="1488"/>
    </row>
    <row r="7" spans="3:24" s="176" customFormat="1" ht="39"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43:D61"/>
    <mergeCell ref="C36:C42"/>
    <mergeCell ref="D36:D42"/>
    <mergeCell ref="E36:E42"/>
    <mergeCell ref="C62:D78"/>
    <mergeCell ref="D1:V2"/>
    <mergeCell ref="X1:X4"/>
    <mergeCell ref="D3:V4"/>
    <mergeCell ref="U5:V5"/>
    <mergeCell ref="W5:X5"/>
    <mergeCell ref="E27:E35"/>
    <mergeCell ref="C1:C4"/>
    <mergeCell ref="C9:C35"/>
    <mergeCell ref="D9:D20"/>
    <mergeCell ref="E9:E20"/>
    <mergeCell ref="D21:D35"/>
    <mergeCell ref="C6:D6"/>
    <mergeCell ref="E6:X6"/>
    <mergeCell ref="C7:C8"/>
    <mergeCell ref="D7:D8"/>
    <mergeCell ref="E7:E8"/>
    <mergeCell ref="F7:G7"/>
    <mergeCell ref="H7:H8"/>
    <mergeCell ref="I7:K7"/>
    <mergeCell ref="L7:R7"/>
    <mergeCell ref="T7:X7"/>
  </mergeCells>
  <conditionalFormatting sqref="S9:S78">
    <cfRule type="containsText" dxfId="299" priority="1" stopIfTrue="1" operator="containsText" text="MEJORABLE">
      <formula>NOT(ISERROR(SEARCH("MEJORABLE",S9)))</formula>
    </cfRule>
    <cfRule type="containsText" dxfId="298" priority="2" stopIfTrue="1" operator="containsText" text="ACEPTABLE CON CONTROL ESPECIFICO">
      <formula>NOT(ISERROR(SEARCH("ACEPTABLE CON CONTROL ESPECIFICO",S9)))</formula>
    </cfRule>
    <cfRule type="containsText" dxfId="297"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D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D00-000001000000}">
          <x14:formula1>
            <xm:f>'D. NIVEL DE EXPOSICIÓN'!$D$8:$D$15</xm:f>
          </x14:formula1>
          <xm:sqref>M9:M78</xm:sqref>
        </x14:dataValidation>
        <x14:dataValidation type="list" allowBlank="1" showInputMessage="1" showErrorMessage="1" prompt="10 = Muy Alto_x000a_6 = Alto_x000a_2 = Medio_x000a_0 = Bajo" xr:uid="{00000000-0002-0000-5D00-000002000000}">
          <x14:formula1>
            <xm:f>'C. NIVEL DE DEFICIENCIA'!$C$8:$C$17</xm:f>
          </x14:formula1>
          <xm:sqref>L9:L78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46"/>
  <dimension ref="C1:X78"/>
  <sheetViews>
    <sheetView view="pageBreakPreview" zoomScale="40" zoomScaleNormal="10" zoomScaleSheetLayoutView="40" workbookViewId="0">
      <selection activeCell="J11" sqref="J11"/>
    </sheetView>
  </sheetViews>
  <sheetFormatPr baseColWidth="10" defaultColWidth="11.44140625" defaultRowHeight="14.4"/>
  <cols>
    <col min="1" max="2" width="11.44140625" style="169"/>
    <col min="3"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8.40000000000000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4748</v>
      </c>
      <c r="F6" s="1487"/>
      <c r="G6" s="1487"/>
      <c r="H6" s="1487"/>
      <c r="I6" s="1487"/>
      <c r="J6" s="1487"/>
      <c r="K6" s="1487"/>
      <c r="L6" s="1487"/>
      <c r="M6" s="1487"/>
      <c r="N6" s="1487"/>
      <c r="O6" s="1487"/>
      <c r="P6" s="1487"/>
      <c r="Q6" s="1487"/>
      <c r="R6" s="1487"/>
      <c r="S6" s="1487"/>
      <c r="T6" s="1487"/>
      <c r="U6" s="1487"/>
      <c r="V6" s="1487"/>
      <c r="W6" s="1487"/>
      <c r="X6" s="1488"/>
    </row>
    <row r="7" spans="3:24" s="176" customFormat="1" ht="45" customHeight="1">
      <c r="C7" s="1489" t="s">
        <v>65</v>
      </c>
      <c r="D7" s="1433" t="s">
        <v>66</v>
      </c>
      <c r="E7" s="1433" t="s">
        <v>67</v>
      </c>
      <c r="F7" s="1861" t="s">
        <v>4</v>
      </c>
      <c r="G7" s="1861"/>
      <c r="H7" s="1429" t="s">
        <v>68</v>
      </c>
      <c r="I7" s="1861" t="s">
        <v>5</v>
      </c>
      <c r="J7" s="1861"/>
      <c r="K7" s="1861"/>
      <c r="L7" s="1863" t="s">
        <v>1166</v>
      </c>
      <c r="M7" s="1863"/>
      <c r="N7" s="1863"/>
      <c r="O7" s="1863"/>
      <c r="P7" s="1863"/>
      <c r="Q7" s="1863"/>
      <c r="R7" s="1863"/>
      <c r="S7" s="548" t="s">
        <v>1167</v>
      </c>
      <c r="T7" s="1861" t="s">
        <v>132</v>
      </c>
      <c r="U7" s="1861"/>
      <c r="V7" s="1861"/>
      <c r="W7" s="1861"/>
      <c r="X7" s="1864"/>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4732</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4733</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4734</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4735</v>
      </c>
      <c r="G58" s="924" t="s">
        <v>25</v>
      </c>
      <c r="H58" s="866" t="s">
        <v>4736</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4737</v>
      </c>
      <c r="X58" s="727" t="s">
        <v>14</v>
      </c>
    </row>
    <row r="59" spans="3:24" ht="298.5" customHeight="1">
      <c r="C59" s="1443"/>
      <c r="D59" s="1444"/>
      <c r="E59" s="10" t="s">
        <v>157</v>
      </c>
      <c r="F59" s="870" t="s">
        <v>4738</v>
      </c>
      <c r="G59" s="924" t="s">
        <v>3871</v>
      </c>
      <c r="H59" s="866" t="s">
        <v>4739</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4740</v>
      </c>
      <c r="X59" s="732" t="s">
        <v>4145</v>
      </c>
    </row>
    <row r="60" spans="3:24" ht="298.5" customHeight="1">
      <c r="C60" s="1443"/>
      <c r="D60" s="1444"/>
      <c r="E60" s="10" t="s">
        <v>157</v>
      </c>
      <c r="F60" s="870" t="s">
        <v>4741</v>
      </c>
      <c r="G60" s="924" t="s">
        <v>3871</v>
      </c>
      <c r="H60" s="866" t="s">
        <v>4742</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4740</v>
      </c>
      <c r="X60" s="732" t="s">
        <v>4145</v>
      </c>
    </row>
    <row r="61" spans="3:24" ht="298.5" customHeight="1">
      <c r="C61" s="1445"/>
      <c r="D61" s="1446"/>
      <c r="E61" s="10" t="s">
        <v>157</v>
      </c>
      <c r="F61" s="870" t="s">
        <v>4743</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2:D78"/>
    <mergeCell ref="C9:C35"/>
    <mergeCell ref="D9:D20"/>
    <mergeCell ref="E9:E20"/>
    <mergeCell ref="D21:D35"/>
    <mergeCell ref="C43:D61"/>
    <mergeCell ref="C36:C42"/>
    <mergeCell ref="D36:D42"/>
    <mergeCell ref="E36:E42"/>
    <mergeCell ref="E27:E35"/>
    <mergeCell ref="C6:D6"/>
    <mergeCell ref="E6:X6"/>
    <mergeCell ref="C1:C4"/>
    <mergeCell ref="C7:C8"/>
    <mergeCell ref="D7:D8"/>
    <mergeCell ref="E7:E8"/>
    <mergeCell ref="T7:X7"/>
    <mergeCell ref="L7:R7"/>
    <mergeCell ref="F7:G7"/>
    <mergeCell ref="H7:H8"/>
    <mergeCell ref="I7:K7"/>
    <mergeCell ref="D1:V2"/>
    <mergeCell ref="X1:X4"/>
    <mergeCell ref="D3:V4"/>
    <mergeCell ref="U5:V5"/>
    <mergeCell ref="W5:X5"/>
  </mergeCells>
  <conditionalFormatting sqref="S9:S78">
    <cfRule type="containsText" dxfId="296" priority="1" stopIfTrue="1" operator="containsText" text="MEJORABLE">
      <formula>NOT(ISERROR(SEARCH("MEJORABLE",S9)))</formula>
    </cfRule>
    <cfRule type="containsText" dxfId="295" priority="2" stopIfTrue="1" operator="containsText" text="ACEPTABLE CON CONTROL ESPECIFICO">
      <formula>NOT(ISERROR(SEARCH("ACEPTABLE CON CONTROL ESPECIFICO",S9)))</formula>
    </cfRule>
    <cfRule type="containsText" dxfId="294"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5E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5E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5E00-000002000000}">
          <x14:formula1>
            <xm:f>'G. NIVEL DE CONSECUENCIA'!$D$10:$D$13</xm:f>
          </x14:formula1>
          <xm:sqref>P9:P78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47"/>
  <dimension ref="C1:X78"/>
  <sheetViews>
    <sheetView view="pageBreakPreview" zoomScale="30" zoomScaleNormal="10" zoomScaleSheetLayoutView="30" workbookViewId="0">
      <selection activeCell="H32" sqref="H32"/>
    </sheetView>
  </sheetViews>
  <sheetFormatPr baseColWidth="10" defaultColWidth="11.44140625" defaultRowHeight="14.4"/>
  <cols>
    <col min="1" max="2" width="11.44140625" style="169"/>
    <col min="3" max="4" width="26.33203125" style="169" customWidth="1"/>
    <col min="5" max="5" width="26.33203125" style="238" customWidth="1"/>
    <col min="6" max="6" width="57.6640625" style="169" customWidth="1"/>
    <col min="7" max="7" width="49.6640625" style="169" customWidth="1"/>
    <col min="8" max="8" width="32.6640625" style="169" customWidth="1"/>
    <col min="9" max="14" width="26.33203125" style="169" customWidth="1"/>
    <col min="15" max="15" width="33.6640625" style="169" customWidth="1"/>
    <col min="16" max="18" width="26.33203125" style="169" customWidth="1"/>
    <col min="19" max="19" width="41.6640625" style="169" customWidth="1"/>
    <col min="20" max="21" width="26.33203125" style="169" customWidth="1"/>
    <col min="22" max="22" width="36.6640625" style="169" customWidth="1"/>
    <col min="23" max="23" width="75.33203125" style="169" customWidth="1"/>
    <col min="24" max="24" width="43.664062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78"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195"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5"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63" t="s">
        <v>2</v>
      </c>
      <c r="X4" s="1420"/>
    </row>
    <row r="5" spans="3:24" ht="68.400000000000006">
      <c r="C5" s="251" t="s">
        <v>3</v>
      </c>
      <c r="D5" s="205">
        <v>43518</v>
      </c>
      <c r="E5" s="205">
        <v>43533</v>
      </c>
      <c r="F5" s="205">
        <v>43710</v>
      </c>
      <c r="G5" s="205">
        <v>43719</v>
      </c>
      <c r="H5" s="205">
        <v>43732</v>
      </c>
      <c r="I5" s="205">
        <v>43768</v>
      </c>
      <c r="J5" s="205">
        <v>44034</v>
      </c>
      <c r="K5" s="205">
        <v>44708</v>
      </c>
      <c r="L5" s="205">
        <v>45114</v>
      </c>
      <c r="M5" s="205">
        <v>45498</v>
      </c>
      <c r="N5" s="190"/>
      <c r="O5" s="190"/>
      <c r="P5" s="190"/>
      <c r="Q5" s="190"/>
      <c r="R5" s="190"/>
      <c r="S5" s="187"/>
      <c r="T5" s="249"/>
      <c r="U5" s="1405"/>
      <c r="V5" s="1405"/>
      <c r="W5" s="1406"/>
      <c r="X5" s="1407"/>
    </row>
    <row r="6" spans="3:24" ht="45">
      <c r="C6" s="1408" t="s">
        <v>128</v>
      </c>
      <c r="D6" s="1409"/>
      <c r="E6" s="1487" t="s">
        <v>4731</v>
      </c>
      <c r="F6" s="1487"/>
      <c r="G6" s="1487"/>
      <c r="H6" s="1487"/>
      <c r="I6" s="1487"/>
      <c r="J6" s="1487"/>
      <c r="K6" s="1487"/>
      <c r="L6" s="1487"/>
      <c r="M6" s="1487"/>
      <c r="N6" s="1487"/>
      <c r="O6" s="1487"/>
      <c r="P6" s="1487"/>
      <c r="Q6" s="1487"/>
      <c r="R6" s="1487"/>
      <c r="S6" s="1487"/>
      <c r="T6" s="1487"/>
      <c r="U6" s="1487"/>
      <c r="V6" s="1487"/>
      <c r="W6" s="1487"/>
      <c r="X6" s="1488"/>
    </row>
    <row r="7" spans="3:24" ht="19.2">
      <c r="C7" s="1489" t="s">
        <v>65</v>
      </c>
      <c r="D7" s="1433" t="s">
        <v>66</v>
      </c>
      <c r="E7" s="1433" t="s">
        <v>67</v>
      </c>
      <c r="F7" s="1433" t="s">
        <v>4</v>
      </c>
      <c r="G7" s="1433"/>
      <c r="H7" s="1429" t="s">
        <v>68</v>
      </c>
      <c r="I7" s="1429" t="s">
        <v>5</v>
      </c>
      <c r="J7" s="1429"/>
      <c r="K7" s="1429"/>
      <c r="L7" s="1428" t="s">
        <v>1166</v>
      </c>
      <c r="M7" s="1428"/>
      <c r="N7" s="1428"/>
      <c r="O7" s="1428"/>
      <c r="P7" s="1428"/>
      <c r="Q7" s="1428"/>
      <c r="R7" s="1428"/>
      <c r="S7" s="247" t="s">
        <v>1167</v>
      </c>
      <c r="T7" s="1429" t="s">
        <v>132</v>
      </c>
      <c r="U7" s="1429"/>
      <c r="V7" s="1429"/>
      <c r="W7" s="1429"/>
      <c r="X7" s="1430"/>
    </row>
    <row r="8" spans="3:24" ht="142.5" customHeight="1">
      <c r="C8" s="1489"/>
      <c r="D8" s="1490"/>
      <c r="E8" s="1490"/>
      <c r="F8" s="558" t="s">
        <v>812</v>
      </c>
      <c r="G8" s="558" t="s">
        <v>813</v>
      </c>
      <c r="H8" s="1429"/>
      <c r="I8" s="247" t="s">
        <v>69</v>
      </c>
      <c r="J8" s="247" t="s">
        <v>70</v>
      </c>
      <c r="K8" s="247" t="s">
        <v>71</v>
      </c>
      <c r="L8" s="247" t="s">
        <v>72</v>
      </c>
      <c r="M8" s="247" t="s">
        <v>644</v>
      </c>
      <c r="N8" s="247" t="s">
        <v>73</v>
      </c>
      <c r="O8" s="247" t="s">
        <v>1168</v>
      </c>
      <c r="P8" s="247" t="s">
        <v>74</v>
      </c>
      <c r="Q8" s="247" t="s">
        <v>814</v>
      </c>
      <c r="R8" s="247" t="s">
        <v>650</v>
      </c>
      <c r="S8" s="247" t="s">
        <v>75</v>
      </c>
      <c r="T8" s="247" t="s">
        <v>653</v>
      </c>
      <c r="U8" s="247" t="s">
        <v>655</v>
      </c>
      <c r="V8" s="247" t="s">
        <v>76</v>
      </c>
      <c r="W8" s="247" t="s">
        <v>1162</v>
      </c>
      <c r="X8" s="515" t="s">
        <v>1163</v>
      </c>
    </row>
    <row r="9" spans="3:24" ht="87">
      <c r="C9" s="1491" t="s">
        <v>77</v>
      </c>
      <c r="D9" s="1865" t="s">
        <v>3885</v>
      </c>
      <c r="E9" s="1440" t="s">
        <v>6</v>
      </c>
      <c r="F9" s="85" t="s">
        <v>2658</v>
      </c>
      <c r="G9" s="86" t="s">
        <v>17</v>
      </c>
      <c r="H9" s="45" t="s">
        <v>47</v>
      </c>
      <c r="I9" s="45" t="s">
        <v>45</v>
      </c>
      <c r="J9" s="45" t="s">
        <v>11</v>
      </c>
      <c r="K9" s="45" t="s">
        <v>911</v>
      </c>
      <c r="L9" s="1004">
        <v>2</v>
      </c>
      <c r="M9" s="1004">
        <v>4</v>
      </c>
      <c r="N9" s="1005">
        <f t="shared" ref="N9:N72" si="0">+L9*M9</f>
        <v>8</v>
      </c>
      <c r="O9" s="1006" t="str">
        <f t="shared" ref="O9:O72" si="1">IF(N9&gt;=24,"MUY ALTO",IF(N9&gt;=10,"ALTO",IF(N9&gt;=6,"MEDIO","BAJO")))</f>
        <v>MEDIO</v>
      </c>
      <c r="P9" s="1005">
        <v>10</v>
      </c>
      <c r="Q9" s="1005">
        <f t="shared" ref="Q9:Q72" si="2">+N9*P9</f>
        <v>80</v>
      </c>
      <c r="R9" s="1007" t="str">
        <f t="shared" ref="R9:R72" si="3">IF(Q9&gt;=600,"I",IF(Q9&gt;=150,"II",IF(Q9&gt;=40,"III",IF(Q9&gt;=20,"IV"))))</f>
        <v>III</v>
      </c>
      <c r="S9" s="1008" t="str">
        <f t="shared" ref="S9:S72" si="4">IF(Q9&gt;=600,"NO ACEPTABLE",IF(Q9&gt;=150,"ACEPTABLE CON CONTROL ESPECIFICO",IF(Q9&gt;=40,"MEJORABLE",IF(Q9&gt;=20,"ACEPTABLE"))))</f>
        <v>MEJORABLE</v>
      </c>
      <c r="T9" s="590" t="s">
        <v>13</v>
      </c>
      <c r="U9" s="45" t="s">
        <v>14</v>
      </c>
      <c r="V9" s="159" t="s">
        <v>14</v>
      </c>
      <c r="W9" s="591" t="s">
        <v>2659</v>
      </c>
      <c r="X9" s="592" t="s">
        <v>13</v>
      </c>
    </row>
    <row r="10" spans="3:24" ht="146.25" customHeight="1">
      <c r="C10" s="1491"/>
      <c r="D10" s="1865"/>
      <c r="E10" s="1440"/>
      <c r="F10" s="593" t="s">
        <v>2660</v>
      </c>
      <c r="G10" s="86" t="s">
        <v>86</v>
      </c>
      <c r="H10" s="45" t="s">
        <v>244</v>
      </c>
      <c r="I10" s="159" t="s">
        <v>11</v>
      </c>
      <c r="J10" s="159" t="s">
        <v>11</v>
      </c>
      <c r="K10" s="159" t="s">
        <v>11</v>
      </c>
      <c r="L10" s="1004">
        <v>2</v>
      </c>
      <c r="M10" s="1004">
        <v>4</v>
      </c>
      <c r="N10" s="1005">
        <f t="shared" si="0"/>
        <v>8</v>
      </c>
      <c r="O10" s="1006" t="str">
        <f t="shared" si="1"/>
        <v>MEDIO</v>
      </c>
      <c r="P10" s="1005">
        <v>10</v>
      </c>
      <c r="Q10" s="1005">
        <f t="shared" si="2"/>
        <v>80</v>
      </c>
      <c r="R10" s="1007" t="str">
        <f t="shared" si="3"/>
        <v>III</v>
      </c>
      <c r="S10" s="1008" t="str">
        <f t="shared" si="4"/>
        <v>MEJORABLE</v>
      </c>
      <c r="T10" s="45" t="s">
        <v>13</v>
      </c>
      <c r="U10" s="582" t="s">
        <v>686</v>
      </c>
      <c r="V10" s="45" t="s">
        <v>13</v>
      </c>
      <c r="W10" s="316" t="s">
        <v>2566</v>
      </c>
      <c r="X10" s="594" t="s">
        <v>13</v>
      </c>
    </row>
    <row r="11" spans="3:24" ht="191.4">
      <c r="C11" s="1491"/>
      <c r="D11" s="1865"/>
      <c r="E11" s="1440"/>
      <c r="F11" s="593" t="s">
        <v>2661</v>
      </c>
      <c r="G11" s="86" t="s">
        <v>39</v>
      </c>
      <c r="H11" s="45" t="s">
        <v>682</v>
      </c>
      <c r="I11" s="159" t="s">
        <v>11</v>
      </c>
      <c r="J11" s="159" t="s">
        <v>11</v>
      </c>
      <c r="K11" s="159" t="s">
        <v>1567</v>
      </c>
      <c r="L11" s="1004">
        <v>6</v>
      </c>
      <c r="M11" s="1004">
        <v>4</v>
      </c>
      <c r="N11" s="1005">
        <f t="shared" si="0"/>
        <v>24</v>
      </c>
      <c r="O11" s="1006" t="str">
        <f t="shared" si="1"/>
        <v>MUY ALTO</v>
      </c>
      <c r="P11" s="1005">
        <v>10</v>
      </c>
      <c r="Q11" s="1005">
        <f t="shared" si="2"/>
        <v>240</v>
      </c>
      <c r="R11" s="1007" t="str">
        <f t="shared" si="3"/>
        <v>II</v>
      </c>
      <c r="S11" s="1008" t="str">
        <f t="shared" si="4"/>
        <v>ACEPTABLE CON CONTROL ESPECIFICO</v>
      </c>
      <c r="T11" s="45" t="s">
        <v>13</v>
      </c>
      <c r="U11" s="45" t="s">
        <v>13</v>
      </c>
      <c r="V11" s="45" t="s">
        <v>13</v>
      </c>
      <c r="W11" s="87" t="s">
        <v>2662</v>
      </c>
      <c r="X11" s="592" t="s">
        <v>683</v>
      </c>
    </row>
    <row r="12" spans="3:24" ht="90">
      <c r="C12" s="1491"/>
      <c r="D12" s="1865"/>
      <c r="E12" s="1440"/>
      <c r="F12" s="90" t="s">
        <v>2663</v>
      </c>
      <c r="G12" s="595" t="s">
        <v>8</v>
      </c>
      <c r="H12" s="90" t="s">
        <v>1550</v>
      </c>
      <c r="I12" s="90" t="s">
        <v>11</v>
      </c>
      <c r="J12" s="90" t="s">
        <v>1551</v>
      </c>
      <c r="K12" s="90" t="s">
        <v>1552</v>
      </c>
      <c r="L12" s="1004">
        <v>6</v>
      </c>
      <c r="M12" s="1004">
        <v>4</v>
      </c>
      <c r="N12" s="1005">
        <f t="shared" si="0"/>
        <v>24</v>
      </c>
      <c r="O12" s="1006" t="str">
        <f t="shared" si="1"/>
        <v>MUY ALTO</v>
      </c>
      <c r="P12" s="1005">
        <v>10</v>
      </c>
      <c r="Q12" s="1005">
        <f t="shared" si="2"/>
        <v>240</v>
      </c>
      <c r="R12" s="1007" t="str">
        <f t="shared" si="3"/>
        <v>II</v>
      </c>
      <c r="S12" s="1008" t="str">
        <f t="shared" si="4"/>
        <v>ACEPTABLE CON CONTROL ESPECIFICO</v>
      </c>
      <c r="T12" s="596" t="s">
        <v>13</v>
      </c>
      <c r="U12" s="596" t="s">
        <v>13</v>
      </c>
      <c r="V12" s="90" t="s">
        <v>1310</v>
      </c>
      <c r="W12" s="597" t="s">
        <v>2664</v>
      </c>
      <c r="X12" s="598" t="s">
        <v>662</v>
      </c>
    </row>
    <row r="13" spans="3:24" ht="156.6">
      <c r="C13" s="1491"/>
      <c r="D13" s="1865"/>
      <c r="E13" s="1440"/>
      <c r="F13" s="599" t="s">
        <v>2665</v>
      </c>
      <c r="G13" s="252" t="s">
        <v>8</v>
      </c>
      <c r="H13" s="159" t="s">
        <v>269</v>
      </c>
      <c r="I13" s="159" t="s">
        <v>11</v>
      </c>
      <c r="J13" s="90" t="s">
        <v>1551</v>
      </c>
      <c r="K13" s="159" t="s">
        <v>1553</v>
      </c>
      <c r="L13" s="1004">
        <v>6</v>
      </c>
      <c r="M13" s="1004">
        <v>4</v>
      </c>
      <c r="N13" s="1005">
        <f t="shared" si="0"/>
        <v>24</v>
      </c>
      <c r="O13" s="1006" t="str">
        <f t="shared" si="1"/>
        <v>MUY ALTO</v>
      </c>
      <c r="P13" s="1005">
        <v>10</v>
      </c>
      <c r="Q13" s="1005">
        <f t="shared" si="2"/>
        <v>240</v>
      </c>
      <c r="R13" s="1007" t="str">
        <f t="shared" si="3"/>
        <v>II</v>
      </c>
      <c r="S13" s="1008" t="str">
        <f t="shared" si="4"/>
        <v>ACEPTABLE CON CONTROL ESPECIFICO</v>
      </c>
      <c r="T13" s="159" t="s">
        <v>91</v>
      </c>
      <c r="U13" s="159" t="s">
        <v>91</v>
      </c>
      <c r="V13" s="90" t="s">
        <v>1310</v>
      </c>
      <c r="W13" s="600" t="s">
        <v>2666</v>
      </c>
      <c r="X13" s="271" t="s">
        <v>13</v>
      </c>
    </row>
    <row r="14" spans="3:24" ht="122.25" customHeight="1">
      <c r="C14" s="1491"/>
      <c r="D14" s="1865"/>
      <c r="E14" s="1440"/>
      <c r="F14" s="90" t="s">
        <v>2667</v>
      </c>
      <c r="G14" s="252" t="s">
        <v>8</v>
      </c>
      <c r="H14" s="159" t="s">
        <v>315</v>
      </c>
      <c r="I14" s="159" t="s">
        <v>11</v>
      </c>
      <c r="J14" s="159" t="s">
        <v>44</v>
      </c>
      <c r="K14" s="159" t="s">
        <v>11</v>
      </c>
      <c r="L14" s="1004">
        <v>6</v>
      </c>
      <c r="M14" s="1004">
        <v>4</v>
      </c>
      <c r="N14" s="1005">
        <f t="shared" si="0"/>
        <v>24</v>
      </c>
      <c r="O14" s="1006" t="str">
        <f t="shared" si="1"/>
        <v>MUY ALTO</v>
      </c>
      <c r="P14" s="1005">
        <v>10</v>
      </c>
      <c r="Q14" s="1005">
        <f t="shared" si="2"/>
        <v>240</v>
      </c>
      <c r="R14" s="1007" t="str">
        <f t="shared" si="3"/>
        <v>II</v>
      </c>
      <c r="S14" s="1008" t="str">
        <f t="shared" si="4"/>
        <v>ACEPTABLE CON CONTROL ESPECIFICO</v>
      </c>
      <c r="T14" s="159" t="s">
        <v>14</v>
      </c>
      <c r="U14" s="159" t="s">
        <v>14</v>
      </c>
      <c r="V14" s="90" t="s">
        <v>1310</v>
      </c>
      <c r="W14" s="597" t="s">
        <v>2668</v>
      </c>
      <c r="X14" s="271" t="s">
        <v>13</v>
      </c>
    </row>
    <row r="15" spans="3:24" ht="87">
      <c r="C15" s="1491"/>
      <c r="D15" s="1865"/>
      <c r="E15" s="1440"/>
      <c r="F15" s="593" t="s">
        <v>2669</v>
      </c>
      <c r="G15" s="86" t="s">
        <v>20</v>
      </c>
      <c r="H15" s="45" t="s">
        <v>48</v>
      </c>
      <c r="I15" s="90" t="s">
        <v>11</v>
      </c>
      <c r="J15" s="90" t="s">
        <v>1450</v>
      </c>
      <c r="K15" s="45" t="s">
        <v>1532</v>
      </c>
      <c r="L15" s="1004">
        <v>2</v>
      </c>
      <c r="M15" s="1004">
        <v>4</v>
      </c>
      <c r="N15" s="1005">
        <f t="shared" si="0"/>
        <v>8</v>
      </c>
      <c r="O15" s="1006" t="str">
        <f t="shared" si="1"/>
        <v>MEDIO</v>
      </c>
      <c r="P15" s="1005">
        <v>10</v>
      </c>
      <c r="Q15" s="1005">
        <f t="shared" si="2"/>
        <v>80</v>
      </c>
      <c r="R15" s="1007" t="str">
        <f t="shared" si="3"/>
        <v>III</v>
      </c>
      <c r="S15" s="1008" t="str">
        <f t="shared" si="4"/>
        <v>MEJORABLE</v>
      </c>
      <c r="T15" s="45" t="s">
        <v>13</v>
      </c>
      <c r="U15" s="45" t="s">
        <v>13</v>
      </c>
      <c r="V15" s="45" t="s">
        <v>13</v>
      </c>
      <c r="W15" s="591" t="s">
        <v>2670</v>
      </c>
      <c r="X15" s="592" t="s">
        <v>50</v>
      </c>
    </row>
    <row r="16" spans="3:24" ht="123.75" customHeight="1">
      <c r="C16" s="1491"/>
      <c r="D16" s="1865"/>
      <c r="E16" s="1440"/>
      <c r="F16" s="979" t="s">
        <v>2671</v>
      </c>
      <c r="G16" s="595" t="s">
        <v>20</v>
      </c>
      <c r="H16" s="90" t="s">
        <v>664</v>
      </c>
      <c r="I16" s="85" t="s">
        <v>11</v>
      </c>
      <c r="J16" s="85" t="s">
        <v>196</v>
      </c>
      <c r="K16" s="85" t="s">
        <v>196</v>
      </c>
      <c r="L16" s="1004">
        <v>2</v>
      </c>
      <c r="M16" s="1004">
        <v>4</v>
      </c>
      <c r="N16" s="1005">
        <f t="shared" si="0"/>
        <v>8</v>
      </c>
      <c r="O16" s="1006" t="str">
        <f t="shared" si="1"/>
        <v>MEDIO</v>
      </c>
      <c r="P16" s="1005">
        <v>10</v>
      </c>
      <c r="Q16" s="1005">
        <f t="shared" si="2"/>
        <v>80</v>
      </c>
      <c r="R16" s="1007" t="str">
        <f t="shared" si="3"/>
        <v>III</v>
      </c>
      <c r="S16" s="1008" t="str">
        <f t="shared" si="4"/>
        <v>MEJORABLE</v>
      </c>
      <c r="T16" s="45" t="s">
        <v>91</v>
      </c>
      <c r="U16" s="45" t="s">
        <v>91</v>
      </c>
      <c r="V16" s="45" t="s">
        <v>685</v>
      </c>
      <c r="W16" s="87" t="s">
        <v>2672</v>
      </c>
      <c r="X16" s="592" t="s">
        <v>13</v>
      </c>
    </row>
    <row r="17" spans="3:24" ht="69.599999999999994">
      <c r="C17" s="1491"/>
      <c r="D17" s="1865"/>
      <c r="E17" s="1440"/>
      <c r="F17" s="601" t="s">
        <v>2673</v>
      </c>
      <c r="G17" s="86" t="s">
        <v>20</v>
      </c>
      <c r="H17" s="45" t="s">
        <v>365</v>
      </c>
      <c r="I17" s="85" t="s">
        <v>11</v>
      </c>
      <c r="J17" s="85" t="s">
        <v>11</v>
      </c>
      <c r="K17" s="85" t="s">
        <v>11</v>
      </c>
      <c r="L17" s="1004">
        <v>2</v>
      </c>
      <c r="M17" s="1004">
        <v>4</v>
      </c>
      <c r="N17" s="1005">
        <f t="shared" si="0"/>
        <v>8</v>
      </c>
      <c r="O17" s="1006" t="str">
        <f t="shared" si="1"/>
        <v>MEDIO</v>
      </c>
      <c r="P17" s="1005">
        <v>10</v>
      </c>
      <c r="Q17" s="1005">
        <f t="shared" si="2"/>
        <v>80</v>
      </c>
      <c r="R17" s="1007" t="str">
        <f t="shared" si="3"/>
        <v>III</v>
      </c>
      <c r="S17" s="1008" t="str">
        <f t="shared" si="4"/>
        <v>MEJORABLE</v>
      </c>
      <c r="T17" s="45" t="s">
        <v>13</v>
      </c>
      <c r="U17" s="45" t="s">
        <v>13</v>
      </c>
      <c r="V17" s="45" t="s">
        <v>939</v>
      </c>
      <c r="W17" s="591" t="s">
        <v>2674</v>
      </c>
      <c r="X17" s="592" t="s">
        <v>13</v>
      </c>
    </row>
    <row r="18" spans="3:24" ht="87">
      <c r="C18" s="1491"/>
      <c r="D18" s="1865"/>
      <c r="E18" s="1440"/>
      <c r="F18" s="85" t="s">
        <v>2675</v>
      </c>
      <c r="G18" s="979" t="s">
        <v>20</v>
      </c>
      <c r="H18" s="85" t="s">
        <v>678</v>
      </c>
      <c r="I18" s="159" t="s">
        <v>11</v>
      </c>
      <c r="J18" s="159" t="s">
        <v>11</v>
      </c>
      <c r="K18" s="159" t="s">
        <v>11</v>
      </c>
      <c r="L18" s="1004">
        <v>2</v>
      </c>
      <c r="M18" s="1004">
        <v>4</v>
      </c>
      <c r="N18" s="1005">
        <f t="shared" si="0"/>
        <v>8</v>
      </c>
      <c r="O18" s="1006" t="str">
        <f t="shared" si="1"/>
        <v>MEDIO</v>
      </c>
      <c r="P18" s="1005">
        <v>10</v>
      </c>
      <c r="Q18" s="1005">
        <f t="shared" si="2"/>
        <v>80</v>
      </c>
      <c r="R18" s="1007" t="str">
        <f t="shared" si="3"/>
        <v>III</v>
      </c>
      <c r="S18" s="1008" t="str">
        <f t="shared" si="4"/>
        <v>MEJORABLE</v>
      </c>
      <c r="T18" s="580" t="s">
        <v>13</v>
      </c>
      <c r="U18" s="85" t="s">
        <v>13</v>
      </c>
      <c r="V18" s="85" t="s">
        <v>13</v>
      </c>
      <c r="W18" s="591" t="s">
        <v>2676</v>
      </c>
      <c r="X18" s="602" t="s">
        <v>13</v>
      </c>
    </row>
    <row r="19" spans="3:24" ht="121.8">
      <c r="C19" s="1491"/>
      <c r="D19" s="1865"/>
      <c r="E19" s="1440"/>
      <c r="F19" s="85" t="s">
        <v>2677</v>
      </c>
      <c r="G19" s="979" t="s">
        <v>20</v>
      </c>
      <c r="H19" s="85" t="s">
        <v>41</v>
      </c>
      <c r="I19" s="85" t="s">
        <v>42</v>
      </c>
      <c r="J19" s="85" t="s">
        <v>11</v>
      </c>
      <c r="K19" s="85" t="s">
        <v>938</v>
      </c>
      <c r="L19" s="1004">
        <v>2</v>
      </c>
      <c r="M19" s="1004">
        <v>4</v>
      </c>
      <c r="N19" s="1005">
        <f t="shared" si="0"/>
        <v>8</v>
      </c>
      <c r="O19" s="1006" t="str">
        <f t="shared" si="1"/>
        <v>MEDIO</v>
      </c>
      <c r="P19" s="1005">
        <v>10</v>
      </c>
      <c r="Q19" s="1005">
        <f t="shared" si="2"/>
        <v>80</v>
      </c>
      <c r="R19" s="1007" t="str">
        <f t="shared" si="3"/>
        <v>III</v>
      </c>
      <c r="S19" s="1008" t="str">
        <f t="shared" si="4"/>
        <v>MEJORABLE</v>
      </c>
      <c r="T19" s="45" t="s">
        <v>14</v>
      </c>
      <c r="U19" s="45" t="s">
        <v>14</v>
      </c>
      <c r="V19" s="45" t="s">
        <v>14</v>
      </c>
      <c r="W19" s="591" t="s">
        <v>2678</v>
      </c>
      <c r="X19" s="592" t="s">
        <v>13</v>
      </c>
    </row>
    <row r="20" spans="3:24" ht="87">
      <c r="C20" s="1491"/>
      <c r="D20" s="1865"/>
      <c r="E20" s="1440"/>
      <c r="F20" s="599" t="s">
        <v>2679</v>
      </c>
      <c r="G20" s="86" t="s">
        <v>20</v>
      </c>
      <c r="H20" s="45" t="s">
        <v>21</v>
      </c>
      <c r="I20" s="90" t="s">
        <v>11</v>
      </c>
      <c r="J20" s="90" t="s">
        <v>1534</v>
      </c>
      <c r="K20" s="90" t="s">
        <v>1535</v>
      </c>
      <c r="L20" s="1004">
        <v>2</v>
      </c>
      <c r="M20" s="1004">
        <v>4</v>
      </c>
      <c r="N20" s="1005">
        <f t="shared" si="0"/>
        <v>8</v>
      </c>
      <c r="O20" s="1006" t="str">
        <f t="shared" si="1"/>
        <v>MEDIO</v>
      </c>
      <c r="P20" s="1005">
        <v>10</v>
      </c>
      <c r="Q20" s="1005">
        <f t="shared" si="2"/>
        <v>80</v>
      </c>
      <c r="R20" s="1007" t="str">
        <f t="shared" si="3"/>
        <v>III</v>
      </c>
      <c r="S20" s="1008" t="str">
        <f t="shared" si="4"/>
        <v>MEJORABLE</v>
      </c>
      <c r="T20" s="590" t="s">
        <v>13</v>
      </c>
      <c r="U20" s="45" t="s">
        <v>14</v>
      </c>
      <c r="V20" s="45" t="s">
        <v>22</v>
      </c>
      <c r="W20" s="87" t="s">
        <v>2680</v>
      </c>
      <c r="X20" s="592" t="s">
        <v>13</v>
      </c>
    </row>
    <row r="21" spans="3:24" ht="136.80000000000001">
      <c r="C21" s="1491"/>
      <c r="D21" s="1493" t="s">
        <v>3886</v>
      </c>
      <c r="E21" s="363" t="s">
        <v>6</v>
      </c>
      <c r="F21" s="252" t="s">
        <v>2681</v>
      </c>
      <c r="G21" s="252" t="s">
        <v>1216</v>
      </c>
      <c r="H21" s="159" t="s">
        <v>270</v>
      </c>
      <c r="I21" s="159" t="s">
        <v>11</v>
      </c>
      <c r="J21" s="159" t="s">
        <v>11</v>
      </c>
      <c r="K21" s="90" t="s">
        <v>334</v>
      </c>
      <c r="L21" s="1004">
        <v>2</v>
      </c>
      <c r="M21" s="1004">
        <v>4</v>
      </c>
      <c r="N21" s="1005">
        <f t="shared" si="0"/>
        <v>8</v>
      </c>
      <c r="O21" s="1006" t="str">
        <f t="shared" si="1"/>
        <v>MEDIO</v>
      </c>
      <c r="P21" s="1005">
        <v>10</v>
      </c>
      <c r="Q21" s="1005">
        <f t="shared" si="2"/>
        <v>80</v>
      </c>
      <c r="R21" s="1007" t="str">
        <f t="shared" si="3"/>
        <v>III</v>
      </c>
      <c r="S21" s="1008" t="str">
        <f t="shared" si="4"/>
        <v>MEJORABLE</v>
      </c>
      <c r="T21" s="45" t="s">
        <v>91</v>
      </c>
      <c r="U21" s="45" t="s">
        <v>91</v>
      </c>
      <c r="V21" s="45" t="s">
        <v>91</v>
      </c>
      <c r="W21" s="36" t="s">
        <v>2682</v>
      </c>
      <c r="X21" s="602" t="s">
        <v>945</v>
      </c>
    </row>
    <row r="22" spans="3:24" ht="121.8">
      <c r="C22" s="1491"/>
      <c r="D22" s="1493"/>
      <c r="E22" s="363" t="s">
        <v>6</v>
      </c>
      <c r="F22" s="252" t="s">
        <v>2683</v>
      </c>
      <c r="G22" s="252" t="s">
        <v>1216</v>
      </c>
      <c r="H22" s="159" t="s">
        <v>270</v>
      </c>
      <c r="I22" s="159" t="s">
        <v>11</v>
      </c>
      <c r="J22" s="159" t="s">
        <v>11</v>
      </c>
      <c r="K22" s="90" t="s">
        <v>271</v>
      </c>
      <c r="L22" s="1004">
        <v>2</v>
      </c>
      <c r="M22" s="1004">
        <v>4</v>
      </c>
      <c r="N22" s="1005">
        <f t="shared" si="0"/>
        <v>8</v>
      </c>
      <c r="O22" s="1006" t="str">
        <f t="shared" si="1"/>
        <v>MEDIO</v>
      </c>
      <c r="P22" s="1005">
        <v>10</v>
      </c>
      <c r="Q22" s="1005">
        <f t="shared" si="2"/>
        <v>80</v>
      </c>
      <c r="R22" s="1007" t="str">
        <f t="shared" si="3"/>
        <v>III</v>
      </c>
      <c r="S22" s="1008" t="str">
        <f t="shared" si="4"/>
        <v>MEJORABLE</v>
      </c>
      <c r="T22" s="45" t="s">
        <v>91</v>
      </c>
      <c r="U22" s="45" t="s">
        <v>91</v>
      </c>
      <c r="V22" s="45" t="s">
        <v>91</v>
      </c>
      <c r="W22" s="591" t="s">
        <v>2684</v>
      </c>
      <c r="X22" s="602" t="s">
        <v>311</v>
      </c>
    </row>
    <row r="23" spans="3:24" ht="121.8">
      <c r="C23" s="1491"/>
      <c r="D23" s="1493"/>
      <c r="E23" s="363" t="s">
        <v>6</v>
      </c>
      <c r="F23" s="599" t="s">
        <v>2685</v>
      </c>
      <c r="G23" s="252" t="s">
        <v>219</v>
      </c>
      <c r="H23" s="159" t="s">
        <v>220</v>
      </c>
      <c r="I23" s="159" t="s">
        <v>942</v>
      </c>
      <c r="J23" s="159" t="s">
        <v>11</v>
      </c>
      <c r="K23" s="45" t="s">
        <v>943</v>
      </c>
      <c r="L23" s="1004">
        <v>2</v>
      </c>
      <c r="M23" s="1004">
        <v>4</v>
      </c>
      <c r="N23" s="1005">
        <f t="shared" si="0"/>
        <v>8</v>
      </c>
      <c r="O23" s="1006" t="str">
        <f t="shared" si="1"/>
        <v>MEDIO</v>
      </c>
      <c r="P23" s="1005">
        <v>10</v>
      </c>
      <c r="Q23" s="1005">
        <f t="shared" si="2"/>
        <v>80</v>
      </c>
      <c r="R23" s="1007" t="str">
        <f t="shared" si="3"/>
        <v>III</v>
      </c>
      <c r="S23" s="1008" t="str">
        <f t="shared" si="4"/>
        <v>MEJORABLE</v>
      </c>
      <c r="T23" s="45" t="s">
        <v>91</v>
      </c>
      <c r="U23" s="45" t="s">
        <v>91</v>
      </c>
      <c r="V23" s="45" t="s">
        <v>91</v>
      </c>
      <c r="W23" s="87" t="s">
        <v>2686</v>
      </c>
      <c r="X23" s="592" t="s">
        <v>946</v>
      </c>
    </row>
    <row r="24" spans="3:24" ht="52.2">
      <c r="C24" s="1491"/>
      <c r="D24" s="1493"/>
      <c r="E24" s="363" t="s">
        <v>6</v>
      </c>
      <c r="F24" s="90" t="s">
        <v>2687</v>
      </c>
      <c r="G24" s="252" t="s">
        <v>17</v>
      </c>
      <c r="H24" s="159" t="s">
        <v>18</v>
      </c>
      <c r="I24" s="159" t="s">
        <v>45</v>
      </c>
      <c r="J24" s="159" t="s">
        <v>11</v>
      </c>
      <c r="K24" s="159" t="s">
        <v>911</v>
      </c>
      <c r="L24" s="1004">
        <v>2</v>
      </c>
      <c r="M24" s="1004">
        <v>4</v>
      </c>
      <c r="N24" s="1005">
        <f t="shared" si="0"/>
        <v>8</v>
      </c>
      <c r="O24" s="1006" t="str">
        <f t="shared" si="1"/>
        <v>MEDIO</v>
      </c>
      <c r="P24" s="1005">
        <v>10</v>
      </c>
      <c r="Q24" s="1005">
        <f t="shared" si="2"/>
        <v>80</v>
      </c>
      <c r="R24" s="1007" t="str">
        <f t="shared" si="3"/>
        <v>III</v>
      </c>
      <c r="S24" s="1008" t="str">
        <f t="shared" si="4"/>
        <v>MEJORABLE</v>
      </c>
      <c r="T24" s="603" t="s">
        <v>13</v>
      </c>
      <c r="U24" s="159" t="s">
        <v>14</v>
      </c>
      <c r="V24" s="159" t="s">
        <v>14</v>
      </c>
      <c r="W24" s="597" t="s">
        <v>2688</v>
      </c>
      <c r="X24" s="271" t="s">
        <v>13</v>
      </c>
    </row>
    <row r="25" spans="3:24" ht="139.19999999999999">
      <c r="C25" s="1491"/>
      <c r="D25" s="1493"/>
      <c r="E25" s="363" t="s">
        <v>6</v>
      </c>
      <c r="F25" s="595" t="s">
        <v>2689</v>
      </c>
      <c r="G25" s="252" t="s">
        <v>8</v>
      </c>
      <c r="H25" s="159" t="s">
        <v>368</v>
      </c>
      <c r="I25" s="159" t="s">
        <v>10</v>
      </c>
      <c r="J25" s="159" t="s">
        <v>11</v>
      </c>
      <c r="K25" s="159" t="s">
        <v>369</v>
      </c>
      <c r="L25" s="1004">
        <v>2</v>
      </c>
      <c r="M25" s="1004">
        <v>4</v>
      </c>
      <c r="N25" s="1005">
        <f t="shared" si="0"/>
        <v>8</v>
      </c>
      <c r="O25" s="1006" t="str">
        <f t="shared" si="1"/>
        <v>MEDIO</v>
      </c>
      <c r="P25" s="1005">
        <v>10</v>
      </c>
      <c r="Q25" s="1005">
        <f t="shared" si="2"/>
        <v>80</v>
      </c>
      <c r="R25" s="1007" t="str">
        <f t="shared" si="3"/>
        <v>III</v>
      </c>
      <c r="S25" s="1008" t="str">
        <f t="shared" si="4"/>
        <v>MEJORABLE</v>
      </c>
      <c r="T25" s="159" t="s">
        <v>13</v>
      </c>
      <c r="U25" s="159" t="s">
        <v>14</v>
      </c>
      <c r="V25" s="159" t="s">
        <v>1539</v>
      </c>
      <c r="W25" s="597" t="s">
        <v>2690</v>
      </c>
      <c r="X25" s="271" t="s">
        <v>13</v>
      </c>
    </row>
    <row r="26" spans="3:24" ht="156.6">
      <c r="C26" s="1491"/>
      <c r="D26" s="1493"/>
      <c r="E26" s="363" t="s">
        <v>6</v>
      </c>
      <c r="F26" s="252" t="s">
        <v>2691</v>
      </c>
      <c r="G26" s="252" t="s">
        <v>8</v>
      </c>
      <c r="H26" s="159" t="s">
        <v>222</v>
      </c>
      <c r="I26" s="159" t="s">
        <v>11</v>
      </c>
      <c r="J26" s="159" t="s">
        <v>11</v>
      </c>
      <c r="K26" s="159" t="s">
        <v>223</v>
      </c>
      <c r="L26" s="1004">
        <v>6</v>
      </c>
      <c r="M26" s="1004">
        <v>4</v>
      </c>
      <c r="N26" s="1005">
        <f t="shared" si="0"/>
        <v>24</v>
      </c>
      <c r="O26" s="1006" t="str">
        <f t="shared" si="1"/>
        <v>MUY ALTO</v>
      </c>
      <c r="P26" s="1005">
        <v>10</v>
      </c>
      <c r="Q26" s="1005">
        <f t="shared" si="2"/>
        <v>240</v>
      </c>
      <c r="R26" s="1007" t="str">
        <f t="shared" si="3"/>
        <v>II</v>
      </c>
      <c r="S26" s="1008" t="str">
        <f t="shared" si="4"/>
        <v>ACEPTABLE CON CONTROL ESPECIFICO</v>
      </c>
      <c r="T26" s="159" t="s">
        <v>91</v>
      </c>
      <c r="U26" s="159" t="s">
        <v>91</v>
      </c>
      <c r="V26" s="159" t="s">
        <v>91</v>
      </c>
      <c r="W26" s="600" t="s">
        <v>2692</v>
      </c>
      <c r="X26" s="271" t="s">
        <v>13</v>
      </c>
    </row>
    <row r="27" spans="3:24" ht="139.19999999999999">
      <c r="C27" s="1491"/>
      <c r="D27" s="1493"/>
      <c r="E27" s="1440" t="s">
        <v>6</v>
      </c>
      <c r="F27" s="595" t="s">
        <v>2693</v>
      </c>
      <c r="G27" s="252" t="s">
        <v>8</v>
      </c>
      <c r="H27" s="159" t="s">
        <v>372</v>
      </c>
      <c r="I27" s="159" t="s">
        <v>10</v>
      </c>
      <c r="J27" s="159" t="s">
        <v>11</v>
      </c>
      <c r="K27" s="159" t="s">
        <v>369</v>
      </c>
      <c r="L27" s="1004">
        <v>6</v>
      </c>
      <c r="M27" s="1004">
        <v>4</v>
      </c>
      <c r="N27" s="1005">
        <f t="shared" si="0"/>
        <v>24</v>
      </c>
      <c r="O27" s="1006" t="str">
        <f t="shared" si="1"/>
        <v>MUY ALTO</v>
      </c>
      <c r="P27" s="1005">
        <v>10</v>
      </c>
      <c r="Q27" s="1005">
        <f t="shared" si="2"/>
        <v>240</v>
      </c>
      <c r="R27" s="1007" t="str">
        <f t="shared" si="3"/>
        <v>II</v>
      </c>
      <c r="S27" s="1008" t="str">
        <f t="shared" si="4"/>
        <v>ACEPTABLE CON CONTROL ESPECIFICO</v>
      </c>
      <c r="T27" s="159" t="s">
        <v>14</v>
      </c>
      <c r="U27" s="159" t="s">
        <v>14</v>
      </c>
      <c r="V27" s="159" t="s">
        <v>14</v>
      </c>
      <c r="W27" s="597" t="s">
        <v>2694</v>
      </c>
      <c r="X27" s="271" t="s">
        <v>13</v>
      </c>
    </row>
    <row r="28" spans="3:24" ht="139.19999999999999">
      <c r="C28" s="1491"/>
      <c r="D28" s="1493"/>
      <c r="E28" s="1440"/>
      <c r="F28" s="595" t="s">
        <v>2695</v>
      </c>
      <c r="G28" s="252" t="s">
        <v>8</v>
      </c>
      <c r="H28" s="159" t="s">
        <v>375</v>
      </c>
      <c r="I28" s="159" t="s">
        <v>10</v>
      </c>
      <c r="J28" s="159" t="s">
        <v>11</v>
      </c>
      <c r="K28" s="159" t="s">
        <v>369</v>
      </c>
      <c r="L28" s="1004">
        <v>6</v>
      </c>
      <c r="M28" s="1004">
        <v>4</v>
      </c>
      <c r="N28" s="1005">
        <f t="shared" si="0"/>
        <v>24</v>
      </c>
      <c r="O28" s="1006" t="str">
        <f t="shared" si="1"/>
        <v>MUY ALTO</v>
      </c>
      <c r="P28" s="1005">
        <v>10</v>
      </c>
      <c r="Q28" s="1005">
        <f t="shared" si="2"/>
        <v>240</v>
      </c>
      <c r="R28" s="1007" t="str">
        <f t="shared" si="3"/>
        <v>II</v>
      </c>
      <c r="S28" s="1008" t="str">
        <f t="shared" si="4"/>
        <v>ACEPTABLE CON CONTROL ESPECIFICO</v>
      </c>
      <c r="T28" s="159" t="s">
        <v>14</v>
      </c>
      <c r="U28" s="159" t="s">
        <v>14</v>
      </c>
      <c r="V28" s="159" t="s">
        <v>14</v>
      </c>
      <c r="W28" s="597" t="s">
        <v>2694</v>
      </c>
      <c r="X28" s="271" t="s">
        <v>13</v>
      </c>
    </row>
    <row r="29" spans="3:24" ht="139.19999999999999">
      <c r="C29" s="1491"/>
      <c r="D29" s="1493"/>
      <c r="E29" s="1440"/>
      <c r="F29" s="595" t="s">
        <v>2696</v>
      </c>
      <c r="G29" s="252" t="s">
        <v>8</v>
      </c>
      <c r="H29" s="159" t="s">
        <v>377</v>
      </c>
      <c r="I29" s="159" t="s">
        <v>10</v>
      </c>
      <c r="J29" s="159" t="s">
        <v>11</v>
      </c>
      <c r="K29" s="159" t="s">
        <v>369</v>
      </c>
      <c r="L29" s="1004">
        <v>6</v>
      </c>
      <c r="M29" s="1004">
        <v>4</v>
      </c>
      <c r="N29" s="1005">
        <f t="shared" si="0"/>
        <v>24</v>
      </c>
      <c r="O29" s="1006" t="str">
        <f t="shared" si="1"/>
        <v>MUY ALTO</v>
      </c>
      <c r="P29" s="1005">
        <v>10</v>
      </c>
      <c r="Q29" s="1005">
        <f t="shared" si="2"/>
        <v>240</v>
      </c>
      <c r="R29" s="1007" t="str">
        <f t="shared" si="3"/>
        <v>II</v>
      </c>
      <c r="S29" s="1008" t="str">
        <f t="shared" si="4"/>
        <v>ACEPTABLE CON CONTROL ESPECIFICO</v>
      </c>
      <c r="T29" s="159" t="s">
        <v>14</v>
      </c>
      <c r="U29" s="159" t="s">
        <v>14</v>
      </c>
      <c r="V29" s="159" t="s">
        <v>14</v>
      </c>
      <c r="W29" s="597" t="s">
        <v>2697</v>
      </c>
      <c r="X29" s="271" t="s">
        <v>13</v>
      </c>
    </row>
    <row r="30" spans="3:24" ht="139.19999999999999">
      <c r="C30" s="1491"/>
      <c r="D30" s="1493"/>
      <c r="E30" s="1440"/>
      <c r="F30" s="595" t="s">
        <v>2698</v>
      </c>
      <c r="G30" s="252" t="s">
        <v>8</v>
      </c>
      <c r="H30" s="159" t="s">
        <v>377</v>
      </c>
      <c r="I30" s="159" t="s">
        <v>10</v>
      </c>
      <c r="J30" s="159" t="s">
        <v>11</v>
      </c>
      <c r="K30" s="159" t="s">
        <v>369</v>
      </c>
      <c r="L30" s="1004">
        <v>6</v>
      </c>
      <c r="M30" s="1004">
        <v>4</v>
      </c>
      <c r="N30" s="1005">
        <f t="shared" si="0"/>
        <v>24</v>
      </c>
      <c r="O30" s="1006" t="str">
        <f t="shared" si="1"/>
        <v>MUY ALTO</v>
      </c>
      <c r="P30" s="1005">
        <v>10</v>
      </c>
      <c r="Q30" s="1005">
        <f t="shared" si="2"/>
        <v>240</v>
      </c>
      <c r="R30" s="1007" t="str">
        <f t="shared" si="3"/>
        <v>II</v>
      </c>
      <c r="S30" s="1008" t="str">
        <f t="shared" si="4"/>
        <v>ACEPTABLE CON CONTROL ESPECIFICO</v>
      </c>
      <c r="T30" s="159" t="s">
        <v>14</v>
      </c>
      <c r="U30" s="159" t="s">
        <v>14</v>
      </c>
      <c r="V30" s="159" t="s">
        <v>14</v>
      </c>
      <c r="W30" s="597" t="s">
        <v>2697</v>
      </c>
      <c r="X30" s="271" t="s">
        <v>13</v>
      </c>
    </row>
    <row r="31" spans="3:24" ht="104.4">
      <c r="C31" s="1491"/>
      <c r="D31" s="1493"/>
      <c r="E31" s="1440"/>
      <c r="F31" s="252" t="s">
        <v>2699</v>
      </c>
      <c r="G31" s="252" t="s">
        <v>8</v>
      </c>
      <c r="H31" s="159" t="s">
        <v>1339</v>
      </c>
      <c r="I31" s="159" t="s">
        <v>11</v>
      </c>
      <c r="J31" s="159" t="s">
        <v>1340</v>
      </c>
      <c r="K31" s="159" t="s">
        <v>11</v>
      </c>
      <c r="L31" s="1004">
        <v>2</v>
      </c>
      <c r="M31" s="1004">
        <v>4</v>
      </c>
      <c r="N31" s="1005">
        <f t="shared" si="0"/>
        <v>8</v>
      </c>
      <c r="O31" s="1006" t="str">
        <f t="shared" si="1"/>
        <v>MEDIO</v>
      </c>
      <c r="P31" s="1005">
        <v>10</v>
      </c>
      <c r="Q31" s="1005">
        <f t="shared" si="2"/>
        <v>80</v>
      </c>
      <c r="R31" s="1007" t="str">
        <f t="shared" si="3"/>
        <v>III</v>
      </c>
      <c r="S31" s="1008" t="str">
        <f t="shared" si="4"/>
        <v>MEJORABLE</v>
      </c>
      <c r="T31" s="159" t="s">
        <v>91</v>
      </c>
      <c r="U31" s="159" t="s">
        <v>91</v>
      </c>
      <c r="V31" s="159" t="s">
        <v>91</v>
      </c>
      <c r="W31" s="600" t="s">
        <v>2700</v>
      </c>
      <c r="X31" s="604" t="s">
        <v>13</v>
      </c>
    </row>
    <row r="32" spans="3:24" ht="156.6">
      <c r="C32" s="1491"/>
      <c r="D32" s="1493"/>
      <c r="E32" s="1440"/>
      <c r="F32" s="599" t="s">
        <v>2701</v>
      </c>
      <c r="G32" s="252" t="s">
        <v>20</v>
      </c>
      <c r="H32" s="159" t="s">
        <v>1352</v>
      </c>
      <c r="I32" s="159" t="s">
        <v>11</v>
      </c>
      <c r="J32" s="159" t="s">
        <v>11</v>
      </c>
      <c r="K32" s="159" t="s">
        <v>11</v>
      </c>
      <c r="L32" s="1004">
        <v>2</v>
      </c>
      <c r="M32" s="1004">
        <v>4</v>
      </c>
      <c r="N32" s="1005">
        <f t="shared" si="0"/>
        <v>8</v>
      </c>
      <c r="O32" s="1006" t="str">
        <f t="shared" si="1"/>
        <v>MEDIO</v>
      </c>
      <c r="P32" s="1005">
        <v>10</v>
      </c>
      <c r="Q32" s="1005">
        <f t="shared" si="2"/>
        <v>80</v>
      </c>
      <c r="R32" s="1007" t="str">
        <f t="shared" si="3"/>
        <v>III</v>
      </c>
      <c r="S32" s="1008" t="str">
        <f t="shared" si="4"/>
        <v>MEJORABLE</v>
      </c>
      <c r="T32" s="45" t="s">
        <v>91</v>
      </c>
      <c r="U32" s="45" t="s">
        <v>91</v>
      </c>
      <c r="V32" s="45" t="s">
        <v>308</v>
      </c>
      <c r="W32" s="87" t="s">
        <v>2702</v>
      </c>
      <c r="X32" s="592" t="s">
        <v>13</v>
      </c>
    </row>
    <row r="33" spans="3:24" ht="52.2">
      <c r="C33" s="1491"/>
      <c r="D33" s="1493"/>
      <c r="E33" s="1440"/>
      <c r="F33" s="90" t="s">
        <v>2703</v>
      </c>
      <c r="G33" s="595" t="s">
        <v>20</v>
      </c>
      <c r="H33" s="90" t="s">
        <v>671</v>
      </c>
      <c r="I33" s="85" t="s">
        <v>11</v>
      </c>
      <c r="J33" s="85" t="s">
        <v>196</v>
      </c>
      <c r="K33" s="85" t="s">
        <v>1564</v>
      </c>
      <c r="L33" s="1004">
        <v>2</v>
      </c>
      <c r="M33" s="1004">
        <v>4</v>
      </c>
      <c r="N33" s="1005">
        <f t="shared" si="0"/>
        <v>8</v>
      </c>
      <c r="O33" s="1006" t="str">
        <f t="shared" si="1"/>
        <v>MEDIO</v>
      </c>
      <c r="P33" s="1005">
        <v>10</v>
      </c>
      <c r="Q33" s="1005">
        <f t="shared" si="2"/>
        <v>80</v>
      </c>
      <c r="R33" s="1007" t="str">
        <f t="shared" si="3"/>
        <v>III</v>
      </c>
      <c r="S33" s="1008" t="str">
        <f t="shared" si="4"/>
        <v>MEJORABLE</v>
      </c>
      <c r="T33" s="85" t="s">
        <v>91</v>
      </c>
      <c r="U33" s="85" t="s">
        <v>91</v>
      </c>
      <c r="V33" s="85" t="s">
        <v>91</v>
      </c>
      <c r="W33" s="591" t="s">
        <v>672</v>
      </c>
      <c r="X33" s="602" t="s">
        <v>13</v>
      </c>
    </row>
    <row r="34" spans="3:24" ht="104.4">
      <c r="C34" s="1491"/>
      <c r="D34" s="1493"/>
      <c r="E34" s="1440"/>
      <c r="F34" s="595" t="s">
        <v>2704</v>
      </c>
      <c r="G34" s="252" t="s">
        <v>20</v>
      </c>
      <c r="H34" s="159" t="s">
        <v>382</v>
      </c>
      <c r="I34" s="159" t="s">
        <v>383</v>
      </c>
      <c r="J34" s="159" t="s">
        <v>384</v>
      </c>
      <c r="K34" s="159" t="s">
        <v>873</v>
      </c>
      <c r="L34" s="1004">
        <v>2</v>
      </c>
      <c r="M34" s="1004">
        <v>4</v>
      </c>
      <c r="N34" s="1005">
        <f t="shared" si="0"/>
        <v>8</v>
      </c>
      <c r="O34" s="1006" t="str">
        <f t="shared" si="1"/>
        <v>MEDIO</v>
      </c>
      <c r="P34" s="1005">
        <v>10</v>
      </c>
      <c r="Q34" s="1005">
        <f t="shared" si="2"/>
        <v>80</v>
      </c>
      <c r="R34" s="1007" t="str">
        <f t="shared" si="3"/>
        <v>III</v>
      </c>
      <c r="S34" s="1008" t="str">
        <f t="shared" si="4"/>
        <v>MEJORABLE</v>
      </c>
      <c r="T34" s="159" t="s">
        <v>13</v>
      </c>
      <c r="U34" s="159" t="s">
        <v>13</v>
      </c>
      <c r="V34" s="159" t="s">
        <v>13</v>
      </c>
      <c r="W34" s="600" t="s">
        <v>2705</v>
      </c>
      <c r="X34" s="271" t="s">
        <v>13</v>
      </c>
    </row>
    <row r="35" spans="3:24" ht="104.4">
      <c r="C35" s="1491"/>
      <c r="D35" s="1493"/>
      <c r="E35" s="1440"/>
      <c r="F35" s="595" t="s">
        <v>2706</v>
      </c>
      <c r="G35" s="252" t="s">
        <v>20</v>
      </c>
      <c r="H35" s="159" t="s">
        <v>387</v>
      </c>
      <c r="I35" s="159" t="s">
        <v>944</v>
      </c>
      <c r="J35" s="159" t="s">
        <v>10</v>
      </c>
      <c r="K35" s="159" t="s">
        <v>1543</v>
      </c>
      <c r="L35" s="1004">
        <v>2</v>
      </c>
      <c r="M35" s="1004">
        <v>4</v>
      </c>
      <c r="N35" s="1005">
        <f t="shared" si="0"/>
        <v>8</v>
      </c>
      <c r="O35" s="1006" t="str">
        <f t="shared" si="1"/>
        <v>MEDIO</v>
      </c>
      <c r="P35" s="1005">
        <v>10</v>
      </c>
      <c r="Q35" s="1005">
        <f t="shared" si="2"/>
        <v>80</v>
      </c>
      <c r="R35" s="1007" t="str">
        <f t="shared" si="3"/>
        <v>III</v>
      </c>
      <c r="S35" s="1008" t="str">
        <f t="shared" si="4"/>
        <v>MEJORABLE</v>
      </c>
      <c r="T35" s="159" t="s">
        <v>14</v>
      </c>
      <c r="U35" s="159" t="s">
        <v>14</v>
      </c>
      <c r="V35" s="159" t="s">
        <v>14</v>
      </c>
      <c r="W35" s="600" t="s">
        <v>2707</v>
      </c>
      <c r="X35" s="271" t="s">
        <v>389</v>
      </c>
    </row>
    <row r="36" spans="3:24" ht="121.8">
      <c r="C36" s="1441" t="s">
        <v>78</v>
      </c>
      <c r="D36" s="1582" t="s">
        <v>3887</v>
      </c>
      <c r="E36" s="1440" t="s">
        <v>6</v>
      </c>
      <c r="F36" s="605" t="s">
        <v>2708</v>
      </c>
      <c r="G36" s="605" t="s">
        <v>20</v>
      </c>
      <c r="H36" s="606" t="s">
        <v>30</v>
      </c>
      <c r="I36" s="607" t="s">
        <v>11</v>
      </c>
      <c r="J36" s="607" t="s">
        <v>11</v>
      </c>
      <c r="K36" s="607" t="s">
        <v>1545</v>
      </c>
      <c r="L36" s="1004">
        <v>2</v>
      </c>
      <c r="M36" s="1004">
        <v>2</v>
      </c>
      <c r="N36" s="1005">
        <f t="shared" si="0"/>
        <v>4</v>
      </c>
      <c r="O36" s="1006" t="str">
        <f t="shared" si="1"/>
        <v>BAJO</v>
      </c>
      <c r="P36" s="1005">
        <v>100</v>
      </c>
      <c r="Q36" s="1005">
        <f t="shared" si="2"/>
        <v>400</v>
      </c>
      <c r="R36" s="1007" t="str">
        <f t="shared" si="3"/>
        <v>II</v>
      </c>
      <c r="S36" s="1008" t="str">
        <f t="shared" si="4"/>
        <v>ACEPTABLE CON CONTROL ESPECIFICO</v>
      </c>
      <c r="T36" s="45" t="s">
        <v>13</v>
      </c>
      <c r="U36" s="45" t="s">
        <v>13</v>
      </c>
      <c r="V36" s="45" t="s">
        <v>929</v>
      </c>
      <c r="W36" s="591" t="s">
        <v>2709</v>
      </c>
      <c r="X36" s="608" t="s">
        <v>13</v>
      </c>
    </row>
    <row r="37" spans="3:24" ht="86.4">
      <c r="C37" s="1441"/>
      <c r="D37" s="1582"/>
      <c r="E37" s="1440"/>
      <c r="F37" s="609" t="s">
        <v>2710</v>
      </c>
      <c r="G37" s="605" t="s">
        <v>20</v>
      </c>
      <c r="H37" s="606" t="s">
        <v>36</v>
      </c>
      <c r="I37" s="607" t="s">
        <v>11</v>
      </c>
      <c r="J37" s="607" t="s">
        <v>11</v>
      </c>
      <c r="K37" s="606" t="s">
        <v>1424</v>
      </c>
      <c r="L37" s="1004">
        <v>2</v>
      </c>
      <c r="M37" s="1004">
        <v>4</v>
      </c>
      <c r="N37" s="1005">
        <f t="shared" si="0"/>
        <v>8</v>
      </c>
      <c r="O37" s="1006" t="str">
        <f t="shared" si="1"/>
        <v>MEDIO</v>
      </c>
      <c r="P37" s="1005">
        <v>10</v>
      </c>
      <c r="Q37" s="1005">
        <f t="shared" si="2"/>
        <v>80</v>
      </c>
      <c r="R37" s="1007" t="str">
        <f t="shared" si="3"/>
        <v>III</v>
      </c>
      <c r="S37" s="1008" t="str">
        <f t="shared" si="4"/>
        <v>MEJORABLE</v>
      </c>
      <c r="T37" s="606" t="s">
        <v>13</v>
      </c>
      <c r="U37" s="606" t="s">
        <v>13</v>
      </c>
      <c r="V37" s="606" t="s">
        <v>13</v>
      </c>
      <c r="W37" s="591" t="s">
        <v>2711</v>
      </c>
      <c r="X37" s="608" t="s">
        <v>38</v>
      </c>
    </row>
    <row r="38" spans="3:24" ht="153.75" customHeight="1">
      <c r="C38" s="1441"/>
      <c r="D38" s="1582"/>
      <c r="E38" s="1440"/>
      <c r="F38" s="610" t="s">
        <v>2712</v>
      </c>
      <c r="G38" s="605" t="s">
        <v>86</v>
      </c>
      <c r="H38" s="606" t="s">
        <v>87</v>
      </c>
      <c r="I38" s="606" t="s">
        <v>11</v>
      </c>
      <c r="J38" s="606" t="s">
        <v>11</v>
      </c>
      <c r="K38" s="606" t="s">
        <v>1266</v>
      </c>
      <c r="L38" s="1004">
        <v>2</v>
      </c>
      <c r="M38" s="1004">
        <v>4</v>
      </c>
      <c r="N38" s="1005">
        <f t="shared" si="0"/>
        <v>8</v>
      </c>
      <c r="O38" s="1006" t="str">
        <f t="shared" si="1"/>
        <v>MEDIO</v>
      </c>
      <c r="P38" s="1005">
        <v>10</v>
      </c>
      <c r="Q38" s="1005">
        <f t="shared" si="2"/>
        <v>80</v>
      </c>
      <c r="R38" s="1007" t="str">
        <f t="shared" si="3"/>
        <v>III</v>
      </c>
      <c r="S38" s="1008" t="str">
        <f t="shared" si="4"/>
        <v>MEJORABLE</v>
      </c>
      <c r="T38" s="606" t="s">
        <v>91</v>
      </c>
      <c r="U38" s="606" t="s">
        <v>91</v>
      </c>
      <c r="V38" s="606" t="s">
        <v>91</v>
      </c>
      <c r="W38" s="87" t="s">
        <v>2713</v>
      </c>
      <c r="X38" s="608" t="s">
        <v>93</v>
      </c>
    </row>
    <row r="39" spans="3:24" ht="170.25" customHeight="1">
      <c r="C39" s="1441"/>
      <c r="D39" s="1582"/>
      <c r="E39" s="1440"/>
      <c r="F39" s="609" t="s">
        <v>2714</v>
      </c>
      <c r="G39" s="605" t="s">
        <v>20</v>
      </c>
      <c r="H39" s="606" t="s">
        <v>36</v>
      </c>
      <c r="I39" s="607" t="s">
        <v>11</v>
      </c>
      <c r="J39" s="607" t="s">
        <v>11</v>
      </c>
      <c r="K39" s="606" t="s">
        <v>1424</v>
      </c>
      <c r="L39" s="1004">
        <v>2</v>
      </c>
      <c r="M39" s="1004">
        <v>4</v>
      </c>
      <c r="N39" s="1005">
        <f t="shared" si="0"/>
        <v>8</v>
      </c>
      <c r="O39" s="1006" t="str">
        <f t="shared" si="1"/>
        <v>MEDIO</v>
      </c>
      <c r="P39" s="1005">
        <v>10</v>
      </c>
      <c r="Q39" s="1005">
        <f t="shared" si="2"/>
        <v>80</v>
      </c>
      <c r="R39" s="1007" t="str">
        <f t="shared" si="3"/>
        <v>III</v>
      </c>
      <c r="S39" s="1008" t="str">
        <f t="shared" si="4"/>
        <v>MEJORABLE</v>
      </c>
      <c r="T39" s="606" t="s">
        <v>13</v>
      </c>
      <c r="U39" s="606" t="s">
        <v>13</v>
      </c>
      <c r="V39" s="606" t="s">
        <v>13</v>
      </c>
      <c r="W39" s="591" t="s">
        <v>2715</v>
      </c>
      <c r="X39" s="608" t="s">
        <v>38</v>
      </c>
    </row>
    <row r="40" spans="3:24" ht="69.599999999999994">
      <c r="C40" s="1441"/>
      <c r="D40" s="1582"/>
      <c r="E40" s="1440"/>
      <c r="F40" s="593" t="s">
        <v>675</v>
      </c>
      <c r="G40" s="605" t="s">
        <v>20</v>
      </c>
      <c r="H40" s="606" t="s">
        <v>36</v>
      </c>
      <c r="I40" s="607" t="s">
        <v>11</v>
      </c>
      <c r="J40" s="607" t="s">
        <v>11</v>
      </c>
      <c r="K40" s="606" t="s">
        <v>11</v>
      </c>
      <c r="L40" s="1004">
        <v>2</v>
      </c>
      <c r="M40" s="1004">
        <v>4</v>
      </c>
      <c r="N40" s="1005">
        <f t="shared" si="0"/>
        <v>8</v>
      </c>
      <c r="O40" s="1006" t="str">
        <f t="shared" si="1"/>
        <v>MEDIO</v>
      </c>
      <c r="P40" s="1005">
        <v>10</v>
      </c>
      <c r="Q40" s="1005">
        <f t="shared" si="2"/>
        <v>80</v>
      </c>
      <c r="R40" s="1007" t="str">
        <f t="shared" si="3"/>
        <v>III</v>
      </c>
      <c r="S40" s="1008" t="str">
        <f t="shared" si="4"/>
        <v>MEJORABLE</v>
      </c>
      <c r="T40" s="606" t="s">
        <v>13</v>
      </c>
      <c r="U40" s="606" t="s">
        <v>13</v>
      </c>
      <c r="V40" s="606" t="s">
        <v>13</v>
      </c>
      <c r="W40" s="591" t="s">
        <v>2716</v>
      </c>
      <c r="X40" s="608" t="s">
        <v>13</v>
      </c>
    </row>
    <row r="41" spans="3:24" ht="110.25" customHeight="1">
      <c r="C41" s="1441"/>
      <c r="D41" s="1582"/>
      <c r="E41" s="1440"/>
      <c r="F41" s="979" t="s">
        <v>2717</v>
      </c>
      <c r="G41" s="605" t="s">
        <v>20</v>
      </c>
      <c r="H41" s="606" t="s">
        <v>36</v>
      </c>
      <c r="I41" s="607" t="s">
        <v>11</v>
      </c>
      <c r="J41" s="607" t="s">
        <v>11</v>
      </c>
      <c r="K41" s="606" t="s">
        <v>1179</v>
      </c>
      <c r="L41" s="1004">
        <v>2</v>
      </c>
      <c r="M41" s="1004">
        <v>4</v>
      </c>
      <c r="N41" s="1005">
        <f t="shared" si="0"/>
        <v>8</v>
      </c>
      <c r="O41" s="1006" t="str">
        <f t="shared" si="1"/>
        <v>MEDIO</v>
      </c>
      <c r="P41" s="1005">
        <v>10</v>
      </c>
      <c r="Q41" s="1005">
        <f t="shared" si="2"/>
        <v>80</v>
      </c>
      <c r="R41" s="1007" t="str">
        <f t="shared" si="3"/>
        <v>III</v>
      </c>
      <c r="S41" s="1008" t="str">
        <f t="shared" si="4"/>
        <v>MEJORABLE</v>
      </c>
      <c r="T41" s="606" t="s">
        <v>13</v>
      </c>
      <c r="U41" s="606" t="s">
        <v>13</v>
      </c>
      <c r="V41" s="606" t="s">
        <v>13</v>
      </c>
      <c r="W41" s="591" t="s">
        <v>2718</v>
      </c>
      <c r="X41" s="608" t="s">
        <v>13</v>
      </c>
    </row>
    <row r="42" spans="3:24" ht="69.599999999999994">
      <c r="C42" s="1441"/>
      <c r="D42" s="1582"/>
      <c r="E42" s="1440"/>
      <c r="F42" s="86" t="s">
        <v>2719</v>
      </c>
      <c r="G42" s="86" t="s">
        <v>81</v>
      </c>
      <c r="H42" s="85" t="s">
        <v>684</v>
      </c>
      <c r="I42" s="45" t="s">
        <v>11</v>
      </c>
      <c r="J42" s="45" t="s">
        <v>11</v>
      </c>
      <c r="K42" s="45" t="s">
        <v>11</v>
      </c>
      <c r="L42" s="1004">
        <v>2</v>
      </c>
      <c r="M42" s="1004">
        <v>4</v>
      </c>
      <c r="N42" s="1005">
        <f t="shared" si="0"/>
        <v>8</v>
      </c>
      <c r="O42" s="1006" t="str">
        <f t="shared" si="1"/>
        <v>MEDIO</v>
      </c>
      <c r="P42" s="1005">
        <v>10</v>
      </c>
      <c r="Q42" s="1005">
        <f t="shared" si="2"/>
        <v>80</v>
      </c>
      <c r="R42" s="1007" t="str">
        <f t="shared" si="3"/>
        <v>III</v>
      </c>
      <c r="S42" s="1008" t="str">
        <f t="shared" si="4"/>
        <v>MEJORABLE</v>
      </c>
      <c r="T42" s="45" t="s">
        <v>13</v>
      </c>
      <c r="U42" s="45" t="s">
        <v>13</v>
      </c>
      <c r="V42" s="45" t="s">
        <v>13</v>
      </c>
      <c r="W42" s="591" t="s">
        <v>2720</v>
      </c>
      <c r="X42" s="592" t="s">
        <v>13</v>
      </c>
    </row>
    <row r="43" spans="3:24" ht="162" customHeight="1">
      <c r="C43" s="1499" t="s">
        <v>3888</v>
      </c>
      <c r="D43" s="1500"/>
      <c r="E43" s="10" t="s">
        <v>6</v>
      </c>
      <c r="F43" s="611" t="s">
        <v>2721</v>
      </c>
      <c r="G43" s="605" t="s">
        <v>20</v>
      </c>
      <c r="H43" s="606" t="s">
        <v>97</v>
      </c>
      <c r="I43" s="607" t="s">
        <v>11</v>
      </c>
      <c r="J43" s="607" t="s">
        <v>11</v>
      </c>
      <c r="K43" s="606" t="s">
        <v>1179</v>
      </c>
      <c r="L43" s="1004">
        <v>2</v>
      </c>
      <c r="M43" s="1004">
        <v>2</v>
      </c>
      <c r="N43" s="1005">
        <f t="shared" si="0"/>
        <v>4</v>
      </c>
      <c r="O43" s="1006" t="str">
        <f t="shared" si="1"/>
        <v>BAJO</v>
      </c>
      <c r="P43" s="1005">
        <v>100</v>
      </c>
      <c r="Q43" s="1005">
        <f t="shared" si="2"/>
        <v>400</v>
      </c>
      <c r="R43" s="1007" t="str">
        <f t="shared" si="3"/>
        <v>II</v>
      </c>
      <c r="S43" s="1008" t="str">
        <f t="shared" si="4"/>
        <v>ACEPTABLE CON CONTROL ESPECIFICO</v>
      </c>
      <c r="T43" s="606" t="s">
        <v>13</v>
      </c>
      <c r="U43" s="606" t="s">
        <v>13</v>
      </c>
      <c r="V43" s="606" t="s">
        <v>13</v>
      </c>
      <c r="W43" s="597" t="s">
        <v>2722</v>
      </c>
      <c r="X43" s="608" t="s">
        <v>13</v>
      </c>
    </row>
    <row r="44" spans="3:24" ht="108">
      <c r="C44" s="1443"/>
      <c r="D44" s="1444"/>
      <c r="E44" s="10" t="s">
        <v>6</v>
      </c>
      <c r="F44" s="609" t="s">
        <v>2723</v>
      </c>
      <c r="G44" s="605" t="s">
        <v>20</v>
      </c>
      <c r="H44" s="606" t="s">
        <v>31</v>
      </c>
      <c r="I44" s="607" t="s">
        <v>11</v>
      </c>
      <c r="J44" s="607" t="s">
        <v>882</v>
      </c>
      <c r="K44" s="607" t="s">
        <v>11</v>
      </c>
      <c r="L44" s="1004">
        <v>2</v>
      </c>
      <c r="M44" s="1004">
        <v>2</v>
      </c>
      <c r="N44" s="1005">
        <f t="shared" si="0"/>
        <v>4</v>
      </c>
      <c r="O44" s="1006" t="str">
        <f t="shared" si="1"/>
        <v>BAJO</v>
      </c>
      <c r="P44" s="1005">
        <v>100</v>
      </c>
      <c r="Q44" s="1005">
        <f t="shared" si="2"/>
        <v>400</v>
      </c>
      <c r="R44" s="1007" t="str">
        <f t="shared" si="3"/>
        <v>II</v>
      </c>
      <c r="S44" s="1008" t="str">
        <f t="shared" si="4"/>
        <v>ACEPTABLE CON CONTROL ESPECIFICO</v>
      </c>
      <c r="T44" s="606" t="s">
        <v>13</v>
      </c>
      <c r="U44" s="606" t="s">
        <v>13</v>
      </c>
      <c r="V44" s="606" t="s">
        <v>1184</v>
      </c>
      <c r="W44" s="87" t="s">
        <v>2724</v>
      </c>
      <c r="X44" s="608" t="s">
        <v>13</v>
      </c>
    </row>
    <row r="45" spans="3:24" ht="108">
      <c r="C45" s="1443"/>
      <c r="D45" s="1444"/>
      <c r="E45" s="10" t="s">
        <v>6</v>
      </c>
      <c r="F45" s="609" t="s">
        <v>2725</v>
      </c>
      <c r="G45" s="605" t="s">
        <v>20</v>
      </c>
      <c r="H45" s="606" t="s">
        <v>31</v>
      </c>
      <c r="I45" s="607" t="s">
        <v>11</v>
      </c>
      <c r="J45" s="607" t="s">
        <v>1319</v>
      </c>
      <c r="K45" s="606" t="s">
        <v>1179</v>
      </c>
      <c r="L45" s="1004">
        <v>2</v>
      </c>
      <c r="M45" s="1004">
        <v>2</v>
      </c>
      <c r="N45" s="1005">
        <f t="shared" si="0"/>
        <v>4</v>
      </c>
      <c r="O45" s="1006" t="str">
        <f t="shared" si="1"/>
        <v>BAJO</v>
      </c>
      <c r="P45" s="1005">
        <v>100</v>
      </c>
      <c r="Q45" s="1005">
        <f t="shared" si="2"/>
        <v>400</v>
      </c>
      <c r="R45" s="1007" t="str">
        <f t="shared" si="3"/>
        <v>II</v>
      </c>
      <c r="S45" s="1008" t="str">
        <f t="shared" si="4"/>
        <v>ACEPTABLE CON CONTROL ESPECIFICO</v>
      </c>
      <c r="T45" s="606" t="s">
        <v>13</v>
      </c>
      <c r="U45" s="606" t="s">
        <v>13</v>
      </c>
      <c r="V45" s="606" t="s">
        <v>1184</v>
      </c>
      <c r="W45" s="87" t="s">
        <v>2724</v>
      </c>
      <c r="X45" s="608" t="s">
        <v>13</v>
      </c>
    </row>
    <row r="46" spans="3:24" ht="139.19999999999999">
      <c r="C46" s="1443"/>
      <c r="D46" s="1444"/>
      <c r="E46" s="10" t="s">
        <v>157</v>
      </c>
      <c r="F46" s="612" t="s">
        <v>80</v>
      </c>
      <c r="G46" s="605" t="s">
        <v>81</v>
      </c>
      <c r="H46" s="606" t="s">
        <v>82</v>
      </c>
      <c r="I46" s="606" t="s">
        <v>28</v>
      </c>
      <c r="J46" s="606" t="s">
        <v>100</v>
      </c>
      <c r="K46" s="606" t="s">
        <v>101</v>
      </c>
      <c r="L46" s="1004">
        <v>2</v>
      </c>
      <c r="M46" s="1004">
        <v>2</v>
      </c>
      <c r="N46" s="1005">
        <f t="shared" si="0"/>
        <v>4</v>
      </c>
      <c r="O46" s="1006" t="str">
        <f t="shared" si="1"/>
        <v>BAJO</v>
      </c>
      <c r="P46" s="1005">
        <v>100</v>
      </c>
      <c r="Q46" s="1005">
        <f t="shared" si="2"/>
        <v>400</v>
      </c>
      <c r="R46" s="1007" t="str">
        <f t="shared" si="3"/>
        <v>II</v>
      </c>
      <c r="S46" s="1008" t="str">
        <f t="shared" si="4"/>
        <v>ACEPTABLE CON CONTROL ESPECIFICO</v>
      </c>
      <c r="T46" s="606" t="s">
        <v>14</v>
      </c>
      <c r="U46" s="606" t="s">
        <v>14</v>
      </c>
      <c r="V46" s="606" t="s">
        <v>14</v>
      </c>
      <c r="W46" s="597" t="s">
        <v>2726</v>
      </c>
      <c r="X46" s="608" t="s">
        <v>13</v>
      </c>
    </row>
    <row r="47" spans="3:24" ht="174">
      <c r="C47" s="1443"/>
      <c r="D47" s="1444"/>
      <c r="E47" s="10" t="s">
        <v>157</v>
      </c>
      <c r="F47" s="612" t="s">
        <v>102</v>
      </c>
      <c r="G47" s="605" t="s">
        <v>81</v>
      </c>
      <c r="H47" s="606" t="s">
        <v>82</v>
      </c>
      <c r="I47" s="606" t="s">
        <v>28</v>
      </c>
      <c r="J47" s="606" t="s">
        <v>11</v>
      </c>
      <c r="K47" s="606" t="s">
        <v>101</v>
      </c>
      <c r="L47" s="1004">
        <v>2</v>
      </c>
      <c r="M47" s="1004">
        <v>2</v>
      </c>
      <c r="N47" s="1005">
        <f t="shared" si="0"/>
        <v>4</v>
      </c>
      <c r="O47" s="1006" t="str">
        <f t="shared" si="1"/>
        <v>BAJO</v>
      </c>
      <c r="P47" s="1005">
        <v>100</v>
      </c>
      <c r="Q47" s="1005">
        <f t="shared" si="2"/>
        <v>400</v>
      </c>
      <c r="R47" s="1007" t="str">
        <f t="shared" si="3"/>
        <v>II</v>
      </c>
      <c r="S47" s="1008" t="str">
        <f t="shared" si="4"/>
        <v>ACEPTABLE CON CONTROL ESPECIFICO</v>
      </c>
      <c r="T47" s="606" t="s">
        <v>14</v>
      </c>
      <c r="U47" s="606" t="s">
        <v>14</v>
      </c>
      <c r="V47" s="606" t="s">
        <v>14</v>
      </c>
      <c r="W47" s="591" t="s">
        <v>2727</v>
      </c>
      <c r="X47" s="608" t="s">
        <v>13</v>
      </c>
    </row>
    <row r="48" spans="3:24" ht="121.8">
      <c r="C48" s="1443"/>
      <c r="D48" s="1444"/>
      <c r="E48" s="10" t="s">
        <v>6</v>
      </c>
      <c r="F48" s="609" t="s">
        <v>2728</v>
      </c>
      <c r="G48" s="605" t="s">
        <v>20</v>
      </c>
      <c r="H48" s="606" t="s">
        <v>104</v>
      </c>
      <c r="I48" s="613" t="s">
        <v>11</v>
      </c>
      <c r="J48" s="613" t="s">
        <v>105</v>
      </c>
      <c r="K48" s="613" t="s">
        <v>106</v>
      </c>
      <c r="L48" s="1004">
        <v>2</v>
      </c>
      <c r="M48" s="1004">
        <v>2</v>
      </c>
      <c r="N48" s="1005">
        <f t="shared" si="0"/>
        <v>4</v>
      </c>
      <c r="O48" s="1006" t="str">
        <f t="shared" si="1"/>
        <v>BAJO</v>
      </c>
      <c r="P48" s="1005">
        <v>100</v>
      </c>
      <c r="Q48" s="1005">
        <f t="shared" si="2"/>
        <v>400</v>
      </c>
      <c r="R48" s="1007" t="str">
        <f t="shared" si="3"/>
        <v>II</v>
      </c>
      <c r="S48" s="1008" t="str">
        <f t="shared" si="4"/>
        <v>ACEPTABLE CON CONTROL ESPECIFICO</v>
      </c>
      <c r="T48" s="606" t="s">
        <v>13</v>
      </c>
      <c r="U48" s="606" t="s">
        <v>13</v>
      </c>
      <c r="V48" s="606" t="s">
        <v>117</v>
      </c>
      <c r="W48" s="87" t="s">
        <v>2729</v>
      </c>
      <c r="X48" s="608" t="s">
        <v>13</v>
      </c>
    </row>
    <row r="49" spans="3:24" ht="90">
      <c r="C49" s="1443"/>
      <c r="D49" s="1444"/>
      <c r="E49" s="10" t="s">
        <v>6</v>
      </c>
      <c r="F49" s="609" t="s">
        <v>2730</v>
      </c>
      <c r="G49" s="605" t="s">
        <v>20</v>
      </c>
      <c r="H49" s="606" t="s">
        <v>104</v>
      </c>
      <c r="I49" s="613" t="s">
        <v>11</v>
      </c>
      <c r="J49" s="613" t="s">
        <v>105</v>
      </c>
      <c r="K49" s="613" t="s">
        <v>11</v>
      </c>
      <c r="L49" s="1004">
        <v>2</v>
      </c>
      <c r="M49" s="1004">
        <v>2</v>
      </c>
      <c r="N49" s="1005">
        <f t="shared" si="0"/>
        <v>4</v>
      </c>
      <c r="O49" s="1006" t="str">
        <f t="shared" si="1"/>
        <v>BAJO</v>
      </c>
      <c r="P49" s="1005">
        <v>100</v>
      </c>
      <c r="Q49" s="1005">
        <f t="shared" si="2"/>
        <v>400</v>
      </c>
      <c r="R49" s="1007" t="str">
        <f t="shared" si="3"/>
        <v>II</v>
      </c>
      <c r="S49" s="1008" t="str">
        <f t="shared" si="4"/>
        <v>ACEPTABLE CON CONTROL ESPECIFICO</v>
      </c>
      <c r="T49" s="606" t="s">
        <v>13</v>
      </c>
      <c r="U49" s="606" t="s">
        <v>13</v>
      </c>
      <c r="V49" s="606" t="s">
        <v>1548</v>
      </c>
      <c r="W49" s="87" t="s">
        <v>2731</v>
      </c>
      <c r="X49" s="608" t="s">
        <v>13</v>
      </c>
    </row>
    <row r="50" spans="3:24" ht="189.75" customHeight="1">
      <c r="C50" s="1443"/>
      <c r="D50" s="1444"/>
      <c r="E50" s="10" t="s">
        <v>6</v>
      </c>
      <c r="F50" s="609" t="s">
        <v>2732</v>
      </c>
      <c r="G50" s="605" t="s">
        <v>39</v>
      </c>
      <c r="H50" s="606" t="s">
        <v>104</v>
      </c>
      <c r="I50" s="613" t="s">
        <v>11</v>
      </c>
      <c r="J50" s="613" t="s">
        <v>105</v>
      </c>
      <c r="K50" s="613" t="s">
        <v>11</v>
      </c>
      <c r="L50" s="1004">
        <v>2</v>
      </c>
      <c r="M50" s="1004">
        <v>2</v>
      </c>
      <c r="N50" s="1005">
        <f t="shared" si="0"/>
        <v>4</v>
      </c>
      <c r="O50" s="1006" t="str">
        <f t="shared" si="1"/>
        <v>BAJO</v>
      </c>
      <c r="P50" s="1005">
        <v>100</v>
      </c>
      <c r="Q50" s="1005">
        <f t="shared" si="2"/>
        <v>400</v>
      </c>
      <c r="R50" s="1007" t="str">
        <f t="shared" si="3"/>
        <v>II</v>
      </c>
      <c r="S50" s="1008" t="str">
        <f t="shared" si="4"/>
        <v>ACEPTABLE CON CONTROL ESPECIFICO</v>
      </c>
      <c r="T50" s="606" t="s">
        <v>13</v>
      </c>
      <c r="U50" s="606" t="s">
        <v>13</v>
      </c>
      <c r="V50" s="606" t="s">
        <v>13</v>
      </c>
      <c r="W50" s="87" t="s">
        <v>2731</v>
      </c>
      <c r="X50" s="608" t="s">
        <v>13</v>
      </c>
    </row>
    <row r="51" spans="3:24" ht="244.5" customHeight="1">
      <c r="C51" s="1443"/>
      <c r="D51" s="1444"/>
      <c r="E51" s="10" t="s">
        <v>6</v>
      </c>
      <c r="F51" s="611" t="s">
        <v>3841</v>
      </c>
      <c r="G51" s="615" t="s">
        <v>33</v>
      </c>
      <c r="H51" s="616" t="s">
        <v>3881</v>
      </c>
      <c r="I51" s="616" t="s">
        <v>1317</v>
      </c>
      <c r="J51" s="616" t="s">
        <v>1086</v>
      </c>
      <c r="K51" s="616" t="s">
        <v>1318</v>
      </c>
      <c r="L51" s="1004">
        <v>2</v>
      </c>
      <c r="M51" s="1004">
        <v>4</v>
      </c>
      <c r="N51" s="1005">
        <f t="shared" si="0"/>
        <v>8</v>
      </c>
      <c r="O51" s="1006" t="str">
        <f t="shared" si="1"/>
        <v>MEDIO</v>
      </c>
      <c r="P51" s="1005">
        <v>10</v>
      </c>
      <c r="Q51" s="1005">
        <f t="shared" si="2"/>
        <v>80</v>
      </c>
      <c r="R51" s="1007" t="str">
        <f t="shared" si="3"/>
        <v>III</v>
      </c>
      <c r="S51" s="1008" t="str">
        <f t="shared" si="4"/>
        <v>MEJORABLE</v>
      </c>
      <c r="T51" s="606" t="s">
        <v>26</v>
      </c>
      <c r="U51" s="606" t="s">
        <v>26</v>
      </c>
      <c r="V51" s="606" t="s">
        <v>857</v>
      </c>
      <c r="W51" s="301" t="s">
        <v>3913</v>
      </c>
      <c r="X51" s="608" t="s">
        <v>1190</v>
      </c>
    </row>
    <row r="52" spans="3:24" ht="280.8">
      <c r="C52" s="1443"/>
      <c r="D52" s="1444"/>
      <c r="E52" s="10" t="s">
        <v>6</v>
      </c>
      <c r="F52" s="614" t="s">
        <v>2733</v>
      </c>
      <c r="G52" s="615" t="s">
        <v>25</v>
      </c>
      <c r="H52" s="616" t="s">
        <v>1192</v>
      </c>
      <c r="I52" s="616" t="s">
        <v>1030</v>
      </c>
      <c r="J52" s="616" t="s">
        <v>1031</v>
      </c>
      <c r="K52" s="616" t="s">
        <v>1122</v>
      </c>
      <c r="L52" s="1004">
        <v>2</v>
      </c>
      <c r="M52" s="1004">
        <v>4</v>
      </c>
      <c r="N52" s="1005">
        <f t="shared" si="0"/>
        <v>8</v>
      </c>
      <c r="O52" s="1006" t="str">
        <f t="shared" si="1"/>
        <v>MEDIO</v>
      </c>
      <c r="P52" s="1005">
        <v>10</v>
      </c>
      <c r="Q52" s="1005">
        <f t="shared" si="2"/>
        <v>80</v>
      </c>
      <c r="R52" s="1007" t="str">
        <f t="shared" si="3"/>
        <v>III</v>
      </c>
      <c r="S52" s="1008" t="str">
        <f t="shared" si="4"/>
        <v>MEJORABLE</v>
      </c>
      <c r="T52" s="606" t="s">
        <v>26</v>
      </c>
      <c r="U52" s="606" t="s">
        <v>26</v>
      </c>
      <c r="V52" s="606" t="s">
        <v>1193</v>
      </c>
      <c r="W52" s="36" t="s">
        <v>3914</v>
      </c>
      <c r="X52" s="608" t="s">
        <v>1123</v>
      </c>
    </row>
    <row r="53" spans="3:24" ht="139.19999999999999">
      <c r="C53" s="1443"/>
      <c r="D53" s="1444"/>
      <c r="E53" s="10" t="s">
        <v>6</v>
      </c>
      <c r="F53" s="979" t="s">
        <v>2734</v>
      </c>
      <c r="G53" s="595" t="s">
        <v>25</v>
      </c>
      <c r="H53" s="90" t="s">
        <v>1124</v>
      </c>
      <c r="I53" s="85" t="s">
        <v>1028</v>
      </c>
      <c r="J53" s="85" t="s">
        <v>1028</v>
      </c>
      <c r="K53" s="85" t="s">
        <v>1122</v>
      </c>
      <c r="L53" s="1004">
        <v>2</v>
      </c>
      <c r="M53" s="1004">
        <v>4</v>
      </c>
      <c r="N53" s="1005">
        <f t="shared" si="0"/>
        <v>8</v>
      </c>
      <c r="O53" s="1006" t="str">
        <f t="shared" si="1"/>
        <v>MEDIO</v>
      </c>
      <c r="P53" s="1005">
        <v>10</v>
      </c>
      <c r="Q53" s="1005">
        <f t="shared" si="2"/>
        <v>80</v>
      </c>
      <c r="R53" s="1007" t="str">
        <f t="shared" si="3"/>
        <v>III</v>
      </c>
      <c r="S53" s="1008" t="str">
        <f t="shared" si="4"/>
        <v>MEJORABLE</v>
      </c>
      <c r="T53" s="45" t="s">
        <v>14</v>
      </c>
      <c r="U53" s="45" t="s">
        <v>14</v>
      </c>
      <c r="V53" s="45" t="s">
        <v>13</v>
      </c>
      <c r="W53" s="591" t="s">
        <v>2536</v>
      </c>
      <c r="X53" s="592" t="s">
        <v>14</v>
      </c>
    </row>
    <row r="54" spans="3:24" ht="108">
      <c r="C54" s="1443"/>
      <c r="D54" s="1444"/>
      <c r="E54" s="10" t="s">
        <v>6</v>
      </c>
      <c r="F54" s="612" t="s">
        <v>2735</v>
      </c>
      <c r="G54" s="612" t="s">
        <v>25</v>
      </c>
      <c r="H54" s="607" t="s">
        <v>1271</v>
      </c>
      <c r="I54" s="613" t="s">
        <v>1128</v>
      </c>
      <c r="J54" s="613" t="s">
        <v>1129</v>
      </c>
      <c r="K54" s="613" t="s">
        <v>1130</v>
      </c>
      <c r="L54" s="1004">
        <v>2</v>
      </c>
      <c r="M54" s="1004">
        <v>4</v>
      </c>
      <c r="N54" s="1005">
        <f t="shared" si="0"/>
        <v>8</v>
      </c>
      <c r="O54" s="1006" t="str">
        <f t="shared" si="1"/>
        <v>MEDIO</v>
      </c>
      <c r="P54" s="1005">
        <v>10</v>
      </c>
      <c r="Q54" s="1005">
        <f t="shared" si="2"/>
        <v>80</v>
      </c>
      <c r="R54" s="1007" t="str">
        <f t="shared" si="3"/>
        <v>III</v>
      </c>
      <c r="S54" s="1008" t="str">
        <f t="shared" si="4"/>
        <v>MEJORABLE</v>
      </c>
      <c r="T54" s="606" t="s">
        <v>14</v>
      </c>
      <c r="U54" s="606" t="s">
        <v>14</v>
      </c>
      <c r="V54" s="606" t="s">
        <v>14</v>
      </c>
      <c r="W54" s="591" t="s">
        <v>2536</v>
      </c>
      <c r="X54" s="608" t="s">
        <v>14</v>
      </c>
    </row>
    <row r="55" spans="3:24" ht="254.25" customHeight="1">
      <c r="C55" s="1443"/>
      <c r="D55" s="1444"/>
      <c r="E55" s="10" t="s">
        <v>6</v>
      </c>
      <c r="F55" s="612" t="s">
        <v>2736</v>
      </c>
      <c r="G55" s="612" t="s">
        <v>25</v>
      </c>
      <c r="H55" s="607" t="s">
        <v>1131</v>
      </c>
      <c r="I55" s="613" t="s">
        <v>1133</v>
      </c>
      <c r="J55" s="613" t="s">
        <v>1132</v>
      </c>
      <c r="K55" s="613" t="s">
        <v>1134</v>
      </c>
      <c r="L55" s="1004">
        <v>2</v>
      </c>
      <c r="M55" s="1004">
        <v>4</v>
      </c>
      <c r="N55" s="1005">
        <f t="shared" si="0"/>
        <v>8</v>
      </c>
      <c r="O55" s="1006" t="str">
        <f t="shared" si="1"/>
        <v>MEDIO</v>
      </c>
      <c r="P55" s="1005">
        <v>10</v>
      </c>
      <c r="Q55" s="1005">
        <f t="shared" si="2"/>
        <v>80</v>
      </c>
      <c r="R55" s="1007" t="str">
        <f t="shared" si="3"/>
        <v>III</v>
      </c>
      <c r="S55" s="1008" t="str">
        <f t="shared" si="4"/>
        <v>MEJORABLE</v>
      </c>
      <c r="T55" s="606" t="s">
        <v>14</v>
      </c>
      <c r="U55" s="606" t="s">
        <v>14</v>
      </c>
      <c r="V55" s="606" t="s">
        <v>14</v>
      </c>
      <c r="W55" s="591" t="s">
        <v>2536</v>
      </c>
      <c r="X55" s="608" t="s">
        <v>14</v>
      </c>
    </row>
    <row r="56" spans="3:24" ht="298.5" customHeight="1">
      <c r="C56" s="1443"/>
      <c r="D56" s="1444"/>
      <c r="E56" s="10" t="s">
        <v>6</v>
      </c>
      <c r="F56" s="612" t="s">
        <v>2737</v>
      </c>
      <c r="G56" s="612" t="s">
        <v>25</v>
      </c>
      <c r="H56" s="607" t="s">
        <v>103</v>
      </c>
      <c r="I56" s="613" t="s">
        <v>1030</v>
      </c>
      <c r="J56" s="613" t="s">
        <v>1126</v>
      </c>
      <c r="K56" s="613" t="s">
        <v>1122</v>
      </c>
      <c r="L56" s="1004">
        <v>2</v>
      </c>
      <c r="M56" s="1004">
        <v>4</v>
      </c>
      <c r="N56" s="1005">
        <f t="shared" si="0"/>
        <v>8</v>
      </c>
      <c r="O56" s="1006" t="str">
        <f t="shared" si="1"/>
        <v>MEDIO</v>
      </c>
      <c r="P56" s="1005">
        <v>10</v>
      </c>
      <c r="Q56" s="1005">
        <f t="shared" si="2"/>
        <v>80</v>
      </c>
      <c r="R56" s="1007" t="str">
        <f t="shared" si="3"/>
        <v>III</v>
      </c>
      <c r="S56" s="1008" t="str">
        <f t="shared" si="4"/>
        <v>MEJORABLE</v>
      </c>
      <c r="T56" s="606" t="s">
        <v>14</v>
      </c>
      <c r="U56" s="606" t="s">
        <v>14</v>
      </c>
      <c r="V56" s="606" t="s">
        <v>14</v>
      </c>
      <c r="W56" s="591" t="s">
        <v>2536</v>
      </c>
      <c r="X56" s="608" t="s">
        <v>14</v>
      </c>
    </row>
    <row r="57" spans="3:24" ht="298.5" customHeight="1">
      <c r="C57" s="1443"/>
      <c r="D57" s="1444"/>
      <c r="E57" s="10" t="s">
        <v>6</v>
      </c>
      <c r="F57" s="871" t="s">
        <v>4161</v>
      </c>
      <c r="G57" s="924" t="s">
        <v>33</v>
      </c>
      <c r="H57" s="866" t="s">
        <v>3766</v>
      </c>
      <c r="I57" s="865" t="s">
        <v>11</v>
      </c>
      <c r="J57" s="867" t="s">
        <v>1086</v>
      </c>
      <c r="K57" s="865" t="s">
        <v>1150</v>
      </c>
      <c r="L57" s="1004">
        <v>2</v>
      </c>
      <c r="M57" s="1004">
        <v>4</v>
      </c>
      <c r="N57" s="1005">
        <f t="shared" si="0"/>
        <v>8</v>
      </c>
      <c r="O57" s="1006" t="str">
        <f t="shared" si="1"/>
        <v>MEDIO</v>
      </c>
      <c r="P57" s="1005">
        <v>10</v>
      </c>
      <c r="Q57" s="1005">
        <f t="shared" si="2"/>
        <v>80</v>
      </c>
      <c r="R57" s="1007" t="str">
        <f t="shared" si="3"/>
        <v>III</v>
      </c>
      <c r="S57" s="1008" t="str">
        <f t="shared" si="4"/>
        <v>MEJORABLE</v>
      </c>
      <c r="T57" s="733" t="s">
        <v>13</v>
      </c>
      <c r="U57" s="733" t="s">
        <v>13</v>
      </c>
      <c r="V57" s="733" t="s">
        <v>13</v>
      </c>
      <c r="W57" s="9" t="s">
        <v>4103</v>
      </c>
      <c r="X57" s="732" t="s">
        <v>1190</v>
      </c>
    </row>
    <row r="58" spans="3:24" ht="298.5" customHeight="1">
      <c r="C58" s="1443"/>
      <c r="D58" s="1444"/>
      <c r="E58" s="10" t="s">
        <v>157</v>
      </c>
      <c r="F58" s="870" t="s">
        <v>4136</v>
      </c>
      <c r="G58" s="924" t="s">
        <v>25</v>
      </c>
      <c r="H58" s="866" t="s">
        <v>4137</v>
      </c>
      <c r="I58" s="865" t="s">
        <v>11</v>
      </c>
      <c r="J58" s="865" t="s">
        <v>11</v>
      </c>
      <c r="K58" s="865" t="s">
        <v>4138</v>
      </c>
      <c r="L58" s="1004">
        <v>2</v>
      </c>
      <c r="M58" s="1004">
        <v>4</v>
      </c>
      <c r="N58" s="1005">
        <f t="shared" si="0"/>
        <v>8</v>
      </c>
      <c r="O58" s="1006" t="str">
        <f t="shared" si="1"/>
        <v>MEDIO</v>
      </c>
      <c r="P58" s="1005">
        <v>10</v>
      </c>
      <c r="Q58" s="1005">
        <f t="shared" si="2"/>
        <v>80</v>
      </c>
      <c r="R58" s="1007" t="str">
        <f t="shared" si="3"/>
        <v>III</v>
      </c>
      <c r="S58" s="1008" t="str">
        <f t="shared" si="4"/>
        <v>MEJORABLE</v>
      </c>
      <c r="T58" s="733" t="s">
        <v>13</v>
      </c>
      <c r="U58" s="733" t="s">
        <v>13</v>
      </c>
      <c r="V58" s="733" t="s">
        <v>13</v>
      </c>
      <c r="W58" s="731" t="s">
        <v>4141</v>
      </c>
      <c r="X58" s="727" t="s">
        <v>14</v>
      </c>
    </row>
    <row r="59" spans="3:24" ht="298.5" customHeight="1">
      <c r="C59" s="1443"/>
      <c r="D59" s="1444"/>
      <c r="E59" s="10" t="s">
        <v>157</v>
      </c>
      <c r="F59" s="870" t="s">
        <v>4142</v>
      </c>
      <c r="G59" s="924" t="s">
        <v>3871</v>
      </c>
      <c r="H59" s="866" t="s">
        <v>4162</v>
      </c>
      <c r="I59" s="733" t="s">
        <v>10</v>
      </c>
      <c r="J59" s="865" t="s">
        <v>11</v>
      </c>
      <c r="K59" s="865" t="s">
        <v>11</v>
      </c>
      <c r="L59" s="1004">
        <v>2</v>
      </c>
      <c r="M59" s="1004">
        <v>4</v>
      </c>
      <c r="N59" s="1005">
        <f t="shared" si="0"/>
        <v>8</v>
      </c>
      <c r="O59" s="1006" t="str">
        <f t="shared" si="1"/>
        <v>MEDIO</v>
      </c>
      <c r="P59" s="1005">
        <v>10</v>
      </c>
      <c r="Q59" s="1005">
        <f t="shared" si="2"/>
        <v>80</v>
      </c>
      <c r="R59" s="1007" t="str">
        <f t="shared" si="3"/>
        <v>III</v>
      </c>
      <c r="S59" s="1008" t="str">
        <f t="shared" si="4"/>
        <v>MEJORABLE</v>
      </c>
      <c r="T59" s="733" t="s">
        <v>13</v>
      </c>
      <c r="U59" s="733" t="s">
        <v>13</v>
      </c>
      <c r="V59" s="733" t="s">
        <v>13</v>
      </c>
      <c r="W59" s="9" t="s">
        <v>4144</v>
      </c>
      <c r="X59" s="732" t="s">
        <v>4145</v>
      </c>
    </row>
    <row r="60" spans="3:24" ht="298.5" customHeight="1">
      <c r="C60" s="1443"/>
      <c r="D60" s="1444"/>
      <c r="E60" s="10" t="s">
        <v>157</v>
      </c>
      <c r="F60" s="870" t="s">
        <v>4146</v>
      </c>
      <c r="G60" s="924" t="s">
        <v>3871</v>
      </c>
      <c r="H60" s="866" t="s">
        <v>4163</v>
      </c>
      <c r="I60" s="733" t="s">
        <v>10</v>
      </c>
      <c r="J60" s="865" t="s">
        <v>11</v>
      </c>
      <c r="K60" s="865" t="s">
        <v>4147</v>
      </c>
      <c r="L60" s="1004">
        <v>2</v>
      </c>
      <c r="M60" s="1004">
        <v>4</v>
      </c>
      <c r="N60" s="1005">
        <f t="shared" si="0"/>
        <v>8</v>
      </c>
      <c r="O60" s="1006" t="str">
        <f t="shared" si="1"/>
        <v>MEDIO</v>
      </c>
      <c r="P60" s="1005">
        <v>10</v>
      </c>
      <c r="Q60" s="1005">
        <f t="shared" si="2"/>
        <v>80</v>
      </c>
      <c r="R60" s="1007" t="str">
        <f t="shared" si="3"/>
        <v>III</v>
      </c>
      <c r="S60" s="1008" t="str">
        <f t="shared" si="4"/>
        <v>MEJORABLE</v>
      </c>
      <c r="T60" s="733" t="s">
        <v>13</v>
      </c>
      <c r="U60" s="733" t="s">
        <v>13</v>
      </c>
      <c r="V60" s="733" t="s">
        <v>13</v>
      </c>
      <c r="W60" s="9" t="s">
        <v>4144</v>
      </c>
      <c r="X60" s="732" t="s">
        <v>4145</v>
      </c>
    </row>
    <row r="61" spans="3:24" ht="298.5" customHeight="1">
      <c r="C61" s="1445"/>
      <c r="D61" s="1446"/>
      <c r="E61" s="10" t="s">
        <v>157</v>
      </c>
      <c r="F61" s="870" t="s">
        <v>4164</v>
      </c>
      <c r="G61" s="924" t="s">
        <v>219</v>
      </c>
      <c r="H61" s="866" t="s">
        <v>4165</v>
      </c>
      <c r="I61" s="733" t="s">
        <v>10</v>
      </c>
      <c r="J61" s="865" t="s">
        <v>11</v>
      </c>
      <c r="K61" s="865" t="s">
        <v>11</v>
      </c>
      <c r="L61" s="1004">
        <v>2</v>
      </c>
      <c r="M61" s="1004">
        <v>4</v>
      </c>
      <c r="N61" s="1005">
        <f t="shared" si="0"/>
        <v>8</v>
      </c>
      <c r="O61" s="1006" t="str">
        <f t="shared" si="1"/>
        <v>MEDIO</v>
      </c>
      <c r="P61" s="1005">
        <v>10</v>
      </c>
      <c r="Q61" s="1005">
        <f t="shared" si="2"/>
        <v>80</v>
      </c>
      <c r="R61" s="1007" t="str">
        <f t="shared" si="3"/>
        <v>III</v>
      </c>
      <c r="S61" s="1008" t="str">
        <f t="shared" si="4"/>
        <v>MEJORABLE</v>
      </c>
      <c r="T61" s="733" t="s">
        <v>13</v>
      </c>
      <c r="U61" s="733" t="s">
        <v>13</v>
      </c>
      <c r="V61" s="733" t="s">
        <v>13</v>
      </c>
      <c r="W61" s="9" t="s">
        <v>4166</v>
      </c>
      <c r="X61" s="727" t="s">
        <v>14</v>
      </c>
    </row>
    <row r="62" spans="3:24" ht="191.4">
      <c r="C62" s="1450" t="s">
        <v>3697</v>
      </c>
      <c r="D62" s="1451"/>
      <c r="E62" s="363" t="s">
        <v>6</v>
      </c>
      <c r="F62" s="979" t="s">
        <v>2738</v>
      </c>
      <c r="G62" s="86" t="s">
        <v>8</v>
      </c>
      <c r="H62" s="159" t="s">
        <v>9</v>
      </c>
      <c r="I62" s="45" t="s">
        <v>11</v>
      </c>
      <c r="J62" s="45" t="s">
        <v>11</v>
      </c>
      <c r="K62" s="45" t="s">
        <v>11</v>
      </c>
      <c r="L62" s="1004">
        <v>2</v>
      </c>
      <c r="M62" s="1004">
        <v>4</v>
      </c>
      <c r="N62" s="1005">
        <f t="shared" si="0"/>
        <v>8</v>
      </c>
      <c r="O62" s="1006" t="str">
        <f t="shared" si="1"/>
        <v>MEDIO</v>
      </c>
      <c r="P62" s="1005">
        <v>10</v>
      </c>
      <c r="Q62" s="1005">
        <f t="shared" si="2"/>
        <v>80</v>
      </c>
      <c r="R62" s="1007" t="str">
        <f t="shared" si="3"/>
        <v>III</v>
      </c>
      <c r="S62" s="1008" t="str">
        <f t="shared" si="4"/>
        <v>MEJORABLE</v>
      </c>
      <c r="T62" s="45" t="s">
        <v>13</v>
      </c>
      <c r="U62" s="45" t="s">
        <v>14</v>
      </c>
      <c r="V62" s="45" t="s">
        <v>14</v>
      </c>
      <c r="W62" s="591" t="s">
        <v>2739</v>
      </c>
      <c r="X62" s="592" t="s">
        <v>13</v>
      </c>
    </row>
    <row r="63" spans="3:24" ht="87">
      <c r="C63" s="1450"/>
      <c r="D63" s="1451"/>
      <c r="E63" s="363" t="s">
        <v>6</v>
      </c>
      <c r="F63" s="85" t="s">
        <v>851</v>
      </c>
      <c r="G63" s="86" t="s">
        <v>8</v>
      </c>
      <c r="H63" s="45" t="s">
        <v>155</v>
      </c>
      <c r="I63" s="45" t="s">
        <v>11</v>
      </c>
      <c r="J63" s="45" t="s">
        <v>11</v>
      </c>
      <c r="K63" s="45" t="s">
        <v>11</v>
      </c>
      <c r="L63" s="1004">
        <v>2</v>
      </c>
      <c r="M63" s="1004">
        <v>4</v>
      </c>
      <c r="N63" s="1005">
        <f t="shared" si="0"/>
        <v>8</v>
      </c>
      <c r="O63" s="1006" t="str">
        <f t="shared" si="1"/>
        <v>MEDIO</v>
      </c>
      <c r="P63" s="1005">
        <v>10</v>
      </c>
      <c r="Q63" s="1005">
        <f t="shared" si="2"/>
        <v>80</v>
      </c>
      <c r="R63" s="1007" t="str">
        <f t="shared" si="3"/>
        <v>III</v>
      </c>
      <c r="S63" s="1008" t="str">
        <f t="shared" si="4"/>
        <v>MEJORABLE</v>
      </c>
      <c r="T63" s="45" t="s">
        <v>14</v>
      </c>
      <c r="U63" s="45" t="s">
        <v>14</v>
      </c>
      <c r="V63" s="45" t="s">
        <v>14</v>
      </c>
      <c r="W63" s="591" t="s">
        <v>2740</v>
      </c>
      <c r="X63" s="592" t="s">
        <v>13</v>
      </c>
    </row>
    <row r="64" spans="3:24" ht="104.4">
      <c r="C64" s="1450"/>
      <c r="D64" s="1451"/>
      <c r="E64" s="363" t="s">
        <v>6</v>
      </c>
      <c r="F64" s="85" t="s">
        <v>2741</v>
      </c>
      <c r="G64" s="86" t="s">
        <v>17</v>
      </c>
      <c r="H64" s="45" t="s">
        <v>18</v>
      </c>
      <c r="I64" s="45" t="s">
        <v>11</v>
      </c>
      <c r="J64" s="45" t="s">
        <v>11</v>
      </c>
      <c r="K64" s="45" t="s">
        <v>11</v>
      </c>
      <c r="L64" s="1004">
        <v>2</v>
      </c>
      <c r="M64" s="1004">
        <v>4</v>
      </c>
      <c r="N64" s="1005">
        <f t="shared" si="0"/>
        <v>8</v>
      </c>
      <c r="O64" s="1006" t="str">
        <f t="shared" si="1"/>
        <v>MEDIO</v>
      </c>
      <c r="P64" s="1005">
        <v>10</v>
      </c>
      <c r="Q64" s="1005">
        <f t="shared" si="2"/>
        <v>80</v>
      </c>
      <c r="R64" s="1007" t="str">
        <f t="shared" si="3"/>
        <v>III</v>
      </c>
      <c r="S64" s="1008" t="str">
        <f t="shared" si="4"/>
        <v>MEJORABLE</v>
      </c>
      <c r="T64" s="590" t="s">
        <v>13</v>
      </c>
      <c r="U64" s="45" t="s">
        <v>14</v>
      </c>
      <c r="V64" s="159" t="s">
        <v>14</v>
      </c>
      <c r="W64" s="591" t="s">
        <v>2742</v>
      </c>
      <c r="X64" s="592" t="s">
        <v>13</v>
      </c>
    </row>
    <row r="65" spans="3:24" ht="87">
      <c r="C65" s="1450"/>
      <c r="D65" s="1451"/>
      <c r="E65" s="363" t="s">
        <v>157</v>
      </c>
      <c r="F65" s="599" t="s">
        <v>2743</v>
      </c>
      <c r="G65" s="86" t="s">
        <v>20</v>
      </c>
      <c r="H65" s="45" t="s">
        <v>21</v>
      </c>
      <c r="I65" s="45" t="s">
        <v>11</v>
      </c>
      <c r="J65" s="45" t="s">
        <v>11</v>
      </c>
      <c r="K65" s="45" t="s">
        <v>11</v>
      </c>
      <c r="L65" s="1004">
        <v>2</v>
      </c>
      <c r="M65" s="1004">
        <v>4</v>
      </c>
      <c r="N65" s="1005">
        <f t="shared" si="0"/>
        <v>8</v>
      </c>
      <c r="O65" s="1006" t="str">
        <f t="shared" si="1"/>
        <v>MEDIO</v>
      </c>
      <c r="P65" s="1005">
        <v>10</v>
      </c>
      <c r="Q65" s="1005">
        <f t="shared" si="2"/>
        <v>80</v>
      </c>
      <c r="R65" s="1007" t="str">
        <f t="shared" si="3"/>
        <v>III</v>
      </c>
      <c r="S65" s="1008" t="str">
        <f t="shared" si="4"/>
        <v>MEJORABLE</v>
      </c>
      <c r="T65" s="590" t="s">
        <v>13</v>
      </c>
      <c r="U65" s="45" t="s">
        <v>14</v>
      </c>
      <c r="V65" s="45" t="s">
        <v>22</v>
      </c>
      <c r="W65" s="87" t="s">
        <v>2744</v>
      </c>
      <c r="X65" s="592" t="s">
        <v>13</v>
      </c>
    </row>
    <row r="66" spans="3:24" ht="69.599999999999994">
      <c r="C66" s="1450"/>
      <c r="D66" s="1451"/>
      <c r="E66" s="363" t="s">
        <v>157</v>
      </c>
      <c r="F66" s="617" t="s">
        <v>2745</v>
      </c>
      <c r="G66" s="252" t="s">
        <v>33</v>
      </c>
      <c r="H66" s="159" t="s">
        <v>34</v>
      </c>
      <c r="I66" s="45" t="s">
        <v>11</v>
      </c>
      <c r="J66" s="45" t="s">
        <v>11</v>
      </c>
      <c r="K66" s="45" t="s">
        <v>11</v>
      </c>
      <c r="L66" s="1004">
        <v>2</v>
      </c>
      <c r="M66" s="1004">
        <v>4</v>
      </c>
      <c r="N66" s="1005">
        <f t="shared" si="0"/>
        <v>8</v>
      </c>
      <c r="O66" s="1006" t="str">
        <f t="shared" si="1"/>
        <v>MEDIO</v>
      </c>
      <c r="P66" s="1005">
        <v>10</v>
      </c>
      <c r="Q66" s="1005">
        <f t="shared" si="2"/>
        <v>80</v>
      </c>
      <c r="R66" s="1007" t="str">
        <f t="shared" si="3"/>
        <v>III</v>
      </c>
      <c r="S66" s="1008" t="str">
        <f t="shared" si="4"/>
        <v>MEJORABLE</v>
      </c>
      <c r="T66" s="45" t="s">
        <v>13</v>
      </c>
      <c r="U66" s="45" t="s">
        <v>13</v>
      </c>
      <c r="V66" s="45" t="s">
        <v>13</v>
      </c>
      <c r="W66" s="591" t="s">
        <v>2746</v>
      </c>
      <c r="X66" s="592" t="s">
        <v>13</v>
      </c>
    </row>
    <row r="67" spans="3:24" ht="87">
      <c r="C67" s="1450"/>
      <c r="D67" s="1451"/>
      <c r="E67" s="363" t="s">
        <v>6</v>
      </c>
      <c r="F67" s="593" t="s">
        <v>2747</v>
      </c>
      <c r="G67" s="86" t="s">
        <v>33</v>
      </c>
      <c r="H67" s="45" t="s">
        <v>160</v>
      </c>
      <c r="I67" s="45" t="s">
        <v>11</v>
      </c>
      <c r="J67" s="45" t="s">
        <v>11</v>
      </c>
      <c r="K67" s="45" t="s">
        <v>11</v>
      </c>
      <c r="L67" s="1004">
        <v>2</v>
      </c>
      <c r="M67" s="1004">
        <v>4</v>
      </c>
      <c r="N67" s="1005">
        <f t="shared" si="0"/>
        <v>8</v>
      </c>
      <c r="O67" s="1006" t="str">
        <f t="shared" si="1"/>
        <v>MEDIO</v>
      </c>
      <c r="P67" s="1005">
        <v>10</v>
      </c>
      <c r="Q67" s="1005">
        <f t="shared" si="2"/>
        <v>80</v>
      </c>
      <c r="R67" s="1007" t="str">
        <f t="shared" si="3"/>
        <v>III</v>
      </c>
      <c r="S67" s="1008" t="str">
        <f t="shared" si="4"/>
        <v>MEJORABLE</v>
      </c>
      <c r="T67" s="45" t="s">
        <v>13</v>
      </c>
      <c r="U67" s="45" t="s">
        <v>13</v>
      </c>
      <c r="V67" s="45" t="s">
        <v>13</v>
      </c>
      <c r="W67" s="591" t="s">
        <v>2748</v>
      </c>
      <c r="X67" s="592" t="s">
        <v>162</v>
      </c>
    </row>
    <row r="68" spans="3:24" ht="69.599999999999994">
      <c r="C68" s="1450"/>
      <c r="D68" s="1451"/>
      <c r="E68" s="363" t="s">
        <v>157</v>
      </c>
      <c r="F68" s="90" t="s">
        <v>2749</v>
      </c>
      <c r="G68" s="979" t="s">
        <v>39</v>
      </c>
      <c r="H68" s="85" t="s">
        <v>164</v>
      </c>
      <c r="I68" s="45" t="s">
        <v>11</v>
      </c>
      <c r="J68" s="45" t="s">
        <v>11</v>
      </c>
      <c r="K68" s="45" t="s">
        <v>11</v>
      </c>
      <c r="L68" s="1004">
        <v>2</v>
      </c>
      <c r="M68" s="1004">
        <v>4</v>
      </c>
      <c r="N68" s="1005">
        <f t="shared" si="0"/>
        <v>8</v>
      </c>
      <c r="O68" s="1006" t="str">
        <f t="shared" si="1"/>
        <v>MEDIO</v>
      </c>
      <c r="P68" s="1005">
        <v>10</v>
      </c>
      <c r="Q68" s="1005">
        <f t="shared" si="2"/>
        <v>80</v>
      </c>
      <c r="R68" s="1007" t="str">
        <f t="shared" si="3"/>
        <v>III</v>
      </c>
      <c r="S68" s="1008" t="str">
        <f t="shared" si="4"/>
        <v>MEJORABLE</v>
      </c>
      <c r="T68" s="45" t="s">
        <v>13</v>
      </c>
      <c r="U68" s="45" t="s">
        <v>13</v>
      </c>
      <c r="V68" s="45" t="s">
        <v>13</v>
      </c>
      <c r="W68" s="591" t="s">
        <v>2750</v>
      </c>
      <c r="X68" s="592" t="s">
        <v>166</v>
      </c>
    </row>
    <row r="69" spans="3:24" ht="69.599999999999994">
      <c r="C69" s="1450"/>
      <c r="D69" s="1451"/>
      <c r="E69" s="363" t="s">
        <v>157</v>
      </c>
      <c r="F69" s="90" t="s">
        <v>2751</v>
      </c>
      <c r="G69" s="979" t="s">
        <v>39</v>
      </c>
      <c r="H69" s="85" t="s">
        <v>1202</v>
      </c>
      <c r="I69" s="45" t="s">
        <v>11</v>
      </c>
      <c r="J69" s="45" t="s">
        <v>11</v>
      </c>
      <c r="K69" s="45" t="s">
        <v>11</v>
      </c>
      <c r="L69" s="1004">
        <v>2</v>
      </c>
      <c r="M69" s="1004">
        <v>4</v>
      </c>
      <c r="N69" s="1005">
        <f t="shared" si="0"/>
        <v>8</v>
      </c>
      <c r="O69" s="1006" t="str">
        <f t="shared" si="1"/>
        <v>MEDIO</v>
      </c>
      <c r="P69" s="1005">
        <v>10</v>
      </c>
      <c r="Q69" s="1005">
        <f t="shared" si="2"/>
        <v>80</v>
      </c>
      <c r="R69" s="1007" t="str">
        <f t="shared" si="3"/>
        <v>III</v>
      </c>
      <c r="S69" s="1008" t="str">
        <f t="shared" si="4"/>
        <v>MEJORABLE</v>
      </c>
      <c r="T69" s="45" t="s">
        <v>13</v>
      </c>
      <c r="U69" s="45" t="s">
        <v>13</v>
      </c>
      <c r="V69" s="45" t="s">
        <v>13</v>
      </c>
      <c r="W69" s="591" t="s">
        <v>2750</v>
      </c>
      <c r="X69" s="592" t="s">
        <v>166</v>
      </c>
    </row>
    <row r="70" spans="3:24" ht="87">
      <c r="C70" s="1450"/>
      <c r="D70" s="1451"/>
      <c r="E70" s="363" t="s">
        <v>6</v>
      </c>
      <c r="F70" s="85" t="s">
        <v>2677</v>
      </c>
      <c r="G70" s="979" t="s">
        <v>20</v>
      </c>
      <c r="H70" s="85" t="s">
        <v>41</v>
      </c>
      <c r="I70" s="45" t="s">
        <v>11</v>
      </c>
      <c r="J70" s="45" t="s">
        <v>11</v>
      </c>
      <c r="K70" s="45" t="s">
        <v>11</v>
      </c>
      <c r="L70" s="1004">
        <v>2</v>
      </c>
      <c r="M70" s="1004">
        <v>4</v>
      </c>
      <c r="N70" s="1005">
        <f t="shared" si="0"/>
        <v>8</v>
      </c>
      <c r="O70" s="1006" t="str">
        <f t="shared" si="1"/>
        <v>MEDIO</v>
      </c>
      <c r="P70" s="1005">
        <v>10</v>
      </c>
      <c r="Q70" s="1005">
        <f t="shared" si="2"/>
        <v>80</v>
      </c>
      <c r="R70" s="1007" t="str">
        <f t="shared" si="3"/>
        <v>III</v>
      </c>
      <c r="S70" s="1008" t="str">
        <f t="shared" si="4"/>
        <v>MEJORABLE</v>
      </c>
      <c r="T70" s="45" t="s">
        <v>14</v>
      </c>
      <c r="U70" s="45" t="s">
        <v>14</v>
      </c>
      <c r="V70" s="45" t="s">
        <v>14</v>
      </c>
      <c r="W70" s="591" t="s">
        <v>2752</v>
      </c>
      <c r="X70" s="592" t="s">
        <v>13</v>
      </c>
    </row>
    <row r="71" spans="3:24" ht="52.2">
      <c r="C71" s="1450"/>
      <c r="D71" s="1451"/>
      <c r="E71" s="363" t="s">
        <v>6</v>
      </c>
      <c r="F71" s="601" t="s">
        <v>2753</v>
      </c>
      <c r="G71" s="86" t="s">
        <v>1204</v>
      </c>
      <c r="H71" s="45" t="s">
        <v>167</v>
      </c>
      <c r="I71" s="45" t="s">
        <v>11</v>
      </c>
      <c r="J71" s="45" t="s">
        <v>11</v>
      </c>
      <c r="K71" s="45" t="s">
        <v>11</v>
      </c>
      <c r="L71" s="1004">
        <v>2</v>
      </c>
      <c r="M71" s="1004">
        <v>4</v>
      </c>
      <c r="N71" s="1005">
        <f t="shared" si="0"/>
        <v>8</v>
      </c>
      <c r="O71" s="1006" t="str">
        <f t="shared" si="1"/>
        <v>MEDIO</v>
      </c>
      <c r="P71" s="1005">
        <v>10</v>
      </c>
      <c r="Q71" s="1005">
        <f t="shared" si="2"/>
        <v>80</v>
      </c>
      <c r="R71" s="1007" t="str">
        <f t="shared" si="3"/>
        <v>III</v>
      </c>
      <c r="S71" s="1008" t="str">
        <f t="shared" si="4"/>
        <v>MEJORABLE</v>
      </c>
      <c r="T71" s="45" t="s">
        <v>13</v>
      </c>
      <c r="U71" s="45" t="s">
        <v>14</v>
      </c>
      <c r="V71" s="45" t="s">
        <v>14</v>
      </c>
      <c r="W71" s="600" t="s">
        <v>2754</v>
      </c>
      <c r="X71" s="592" t="s">
        <v>13</v>
      </c>
    </row>
    <row r="72" spans="3:24" ht="193.5" customHeight="1">
      <c r="C72" s="1450"/>
      <c r="D72" s="1451"/>
      <c r="E72" s="363" t="s">
        <v>6</v>
      </c>
      <c r="F72" s="85" t="s">
        <v>2755</v>
      </c>
      <c r="G72" s="86" t="s">
        <v>8</v>
      </c>
      <c r="H72" s="45" t="s">
        <v>170</v>
      </c>
      <c r="I72" s="45" t="s">
        <v>11</v>
      </c>
      <c r="J72" s="45" t="s">
        <v>11</v>
      </c>
      <c r="K72" s="45" t="s">
        <v>11</v>
      </c>
      <c r="L72" s="1004">
        <v>2</v>
      </c>
      <c r="M72" s="1004">
        <v>4</v>
      </c>
      <c r="N72" s="1005">
        <f t="shared" si="0"/>
        <v>8</v>
      </c>
      <c r="O72" s="1006" t="str">
        <f t="shared" si="1"/>
        <v>MEDIO</v>
      </c>
      <c r="P72" s="1005">
        <v>10</v>
      </c>
      <c r="Q72" s="1005">
        <f t="shared" si="2"/>
        <v>80</v>
      </c>
      <c r="R72" s="1007" t="str">
        <f t="shared" si="3"/>
        <v>III</v>
      </c>
      <c r="S72" s="1008" t="str">
        <f t="shared" si="4"/>
        <v>MEJORABLE</v>
      </c>
      <c r="T72" s="45" t="s">
        <v>14</v>
      </c>
      <c r="U72" s="45" t="s">
        <v>14</v>
      </c>
      <c r="V72" s="45" t="s">
        <v>14</v>
      </c>
      <c r="W72" s="591" t="s">
        <v>2756</v>
      </c>
      <c r="X72" s="592" t="s">
        <v>13</v>
      </c>
    </row>
    <row r="73" spans="3:24" ht="148.5" customHeight="1">
      <c r="C73" s="1450"/>
      <c r="D73" s="1451"/>
      <c r="E73" s="363" t="s">
        <v>6</v>
      </c>
      <c r="F73" s="601" t="s">
        <v>2757</v>
      </c>
      <c r="G73" s="86" t="s">
        <v>17</v>
      </c>
      <c r="H73" s="45" t="s">
        <v>18</v>
      </c>
      <c r="I73" s="45" t="s">
        <v>11</v>
      </c>
      <c r="J73" s="45" t="s">
        <v>11</v>
      </c>
      <c r="K73" s="45" t="s">
        <v>11</v>
      </c>
      <c r="L73" s="1004">
        <v>2</v>
      </c>
      <c r="M73" s="1004">
        <v>4</v>
      </c>
      <c r="N73" s="1005">
        <f t="shared" ref="N73:N78" si="5">+L73*M73</f>
        <v>8</v>
      </c>
      <c r="O73" s="1006" t="str">
        <f t="shared" ref="O73:O78" si="6">IF(N73&gt;=24,"MUY ALTO",IF(N73&gt;=10,"ALTO",IF(N73&gt;=6,"MEDIO","BAJO")))</f>
        <v>MEDIO</v>
      </c>
      <c r="P73" s="1005">
        <v>10</v>
      </c>
      <c r="Q73" s="1005">
        <f t="shared" ref="Q73:Q78" si="7">+N73*P73</f>
        <v>80</v>
      </c>
      <c r="R73" s="1007" t="str">
        <f t="shared" ref="R73:R78" si="8">IF(Q73&gt;=600,"I",IF(Q73&gt;=150,"II",IF(Q73&gt;=40,"III",IF(Q73&gt;=20,"IV"))))</f>
        <v>III</v>
      </c>
      <c r="S73" s="1008" t="str">
        <f t="shared" ref="S73:S78" si="9">IF(Q73&gt;=600,"NO ACEPTABLE",IF(Q73&gt;=150,"ACEPTABLE CON CONTROL ESPECIFICO",IF(Q73&gt;=40,"MEJORABLE",IF(Q73&gt;=20,"ACEPTABLE"))))</f>
        <v>MEJORABLE</v>
      </c>
      <c r="T73" s="45" t="s">
        <v>13</v>
      </c>
      <c r="U73" s="45" t="s">
        <v>1206</v>
      </c>
      <c r="V73" s="159" t="s">
        <v>14</v>
      </c>
      <c r="W73" s="87" t="s">
        <v>2758</v>
      </c>
      <c r="X73" s="592" t="s">
        <v>13</v>
      </c>
    </row>
    <row r="74" spans="3:24" ht="178.5" customHeight="1">
      <c r="C74" s="1450"/>
      <c r="D74" s="1451"/>
      <c r="E74" s="363" t="s">
        <v>157</v>
      </c>
      <c r="F74" s="593" t="s">
        <v>2759</v>
      </c>
      <c r="G74" s="86" t="s">
        <v>20</v>
      </c>
      <c r="H74" s="45" t="s">
        <v>36</v>
      </c>
      <c r="I74" s="45" t="s">
        <v>11</v>
      </c>
      <c r="J74" s="45" t="s">
        <v>11</v>
      </c>
      <c r="K74" s="45" t="s">
        <v>11</v>
      </c>
      <c r="L74" s="1004">
        <v>2</v>
      </c>
      <c r="M74" s="1004">
        <v>4</v>
      </c>
      <c r="N74" s="1005">
        <f t="shared" si="5"/>
        <v>8</v>
      </c>
      <c r="O74" s="1006" t="str">
        <f t="shared" si="6"/>
        <v>MEDIO</v>
      </c>
      <c r="P74" s="1005">
        <v>10</v>
      </c>
      <c r="Q74" s="1005">
        <f t="shared" si="7"/>
        <v>80</v>
      </c>
      <c r="R74" s="1007" t="str">
        <f t="shared" si="8"/>
        <v>III</v>
      </c>
      <c r="S74" s="1008" t="str">
        <f t="shared" si="9"/>
        <v>MEJORABLE</v>
      </c>
      <c r="T74" s="45" t="s">
        <v>13</v>
      </c>
      <c r="U74" s="45" t="s">
        <v>13</v>
      </c>
      <c r="V74" s="45" t="s">
        <v>13</v>
      </c>
      <c r="W74" s="591" t="s">
        <v>2760</v>
      </c>
      <c r="X74" s="592" t="s">
        <v>38</v>
      </c>
    </row>
    <row r="75" spans="3:24" ht="174">
      <c r="C75" s="1450"/>
      <c r="D75" s="1451"/>
      <c r="E75" s="363" t="s">
        <v>6</v>
      </c>
      <c r="F75" s="595" t="s">
        <v>3912</v>
      </c>
      <c r="G75" s="252" t="s">
        <v>33</v>
      </c>
      <c r="H75" s="159" t="s">
        <v>3881</v>
      </c>
      <c r="I75" s="45" t="s">
        <v>11</v>
      </c>
      <c r="J75" s="45" t="s">
        <v>11</v>
      </c>
      <c r="K75" s="45" t="s">
        <v>11</v>
      </c>
      <c r="L75" s="1004">
        <v>2</v>
      </c>
      <c r="M75" s="1004">
        <v>4</v>
      </c>
      <c r="N75" s="1005">
        <f t="shared" si="5"/>
        <v>8</v>
      </c>
      <c r="O75" s="1006" t="str">
        <f t="shared" si="6"/>
        <v>MEDIO</v>
      </c>
      <c r="P75" s="1005">
        <v>10</v>
      </c>
      <c r="Q75" s="1005">
        <f t="shared" si="7"/>
        <v>80</v>
      </c>
      <c r="R75" s="1007" t="str">
        <f t="shared" si="8"/>
        <v>III</v>
      </c>
      <c r="S75" s="1008" t="str">
        <f t="shared" si="9"/>
        <v>MEJORABLE</v>
      </c>
      <c r="T75" s="45" t="s">
        <v>26</v>
      </c>
      <c r="U75" s="45" t="s">
        <v>26</v>
      </c>
      <c r="V75" s="45" t="s">
        <v>175</v>
      </c>
      <c r="W75" s="591" t="s">
        <v>3915</v>
      </c>
      <c r="X75" s="592" t="s">
        <v>1269</v>
      </c>
    </row>
    <row r="76" spans="3:24" ht="104.4">
      <c r="C76" s="1450"/>
      <c r="D76" s="1451"/>
      <c r="E76" s="363" t="s">
        <v>6</v>
      </c>
      <c r="F76" s="593" t="s">
        <v>2761</v>
      </c>
      <c r="G76" s="86" t="s">
        <v>20</v>
      </c>
      <c r="H76" s="45" t="s">
        <v>31</v>
      </c>
      <c r="I76" s="90" t="s">
        <v>11</v>
      </c>
      <c r="J76" s="90" t="s">
        <v>11</v>
      </c>
      <c r="K76" s="90" t="s">
        <v>11</v>
      </c>
      <c r="L76" s="1004">
        <v>2</v>
      </c>
      <c r="M76" s="1004">
        <v>2</v>
      </c>
      <c r="N76" s="1005">
        <f t="shared" si="5"/>
        <v>4</v>
      </c>
      <c r="O76" s="1006" t="str">
        <f t="shared" si="6"/>
        <v>BAJO</v>
      </c>
      <c r="P76" s="1005">
        <v>100</v>
      </c>
      <c r="Q76" s="1005">
        <f t="shared" si="7"/>
        <v>400</v>
      </c>
      <c r="R76" s="1007" t="str">
        <f t="shared" si="8"/>
        <v>II</v>
      </c>
      <c r="S76" s="1008" t="str">
        <f t="shared" si="9"/>
        <v>ACEPTABLE CON CONTROL ESPECIFICO</v>
      </c>
      <c r="T76" s="45" t="s">
        <v>13</v>
      </c>
      <c r="U76" s="45" t="s">
        <v>13</v>
      </c>
      <c r="V76" s="45" t="s">
        <v>13</v>
      </c>
      <c r="W76" s="87" t="s">
        <v>2762</v>
      </c>
      <c r="X76" s="592" t="s">
        <v>13</v>
      </c>
    </row>
    <row r="77" spans="3:24" ht="87">
      <c r="C77" s="1450"/>
      <c r="D77" s="1451"/>
      <c r="E77" s="363" t="s">
        <v>157</v>
      </c>
      <c r="F77" s="605" t="s">
        <v>181</v>
      </c>
      <c r="G77" s="605" t="s">
        <v>81</v>
      </c>
      <c r="H77" s="613" t="s">
        <v>182</v>
      </c>
      <c r="I77" s="606" t="s">
        <v>11</v>
      </c>
      <c r="J77" s="606" t="s">
        <v>11</v>
      </c>
      <c r="K77" s="606" t="s">
        <v>11</v>
      </c>
      <c r="L77" s="1004">
        <v>2</v>
      </c>
      <c r="M77" s="1004">
        <v>4</v>
      </c>
      <c r="N77" s="1005">
        <f t="shared" si="5"/>
        <v>8</v>
      </c>
      <c r="O77" s="1006" t="str">
        <f t="shared" si="6"/>
        <v>MEDIO</v>
      </c>
      <c r="P77" s="1005">
        <v>10</v>
      </c>
      <c r="Q77" s="1005">
        <f t="shared" si="7"/>
        <v>80</v>
      </c>
      <c r="R77" s="1007" t="str">
        <f t="shared" si="8"/>
        <v>III</v>
      </c>
      <c r="S77" s="1008" t="str">
        <f t="shared" si="9"/>
        <v>MEJORABLE</v>
      </c>
      <c r="T77" s="606" t="s">
        <v>13</v>
      </c>
      <c r="U77" s="606" t="s">
        <v>13</v>
      </c>
      <c r="V77" s="606" t="s">
        <v>13</v>
      </c>
      <c r="W77" s="591" t="s">
        <v>2763</v>
      </c>
      <c r="X77" s="592" t="s">
        <v>13</v>
      </c>
    </row>
    <row r="78" spans="3:24" ht="87.6" thickBot="1">
      <c r="C78" s="1477"/>
      <c r="D78" s="1478"/>
      <c r="E78" s="208" t="s">
        <v>157</v>
      </c>
      <c r="F78" s="942" t="s">
        <v>183</v>
      </c>
      <c r="G78" s="942" t="s">
        <v>81</v>
      </c>
      <c r="H78" s="943" t="s">
        <v>182</v>
      </c>
      <c r="I78" s="944" t="s">
        <v>11</v>
      </c>
      <c r="J78" s="944" t="s">
        <v>11</v>
      </c>
      <c r="K78" s="944" t="s">
        <v>11</v>
      </c>
      <c r="L78" s="1058">
        <v>2</v>
      </c>
      <c r="M78" s="1058">
        <v>4</v>
      </c>
      <c r="N78" s="1059">
        <f t="shared" si="5"/>
        <v>8</v>
      </c>
      <c r="O78" s="1060" t="str">
        <f t="shared" si="6"/>
        <v>MEDIO</v>
      </c>
      <c r="P78" s="1059">
        <v>10</v>
      </c>
      <c r="Q78" s="1059">
        <f t="shared" si="7"/>
        <v>80</v>
      </c>
      <c r="R78" s="1061" t="str">
        <f t="shared" si="8"/>
        <v>III</v>
      </c>
      <c r="S78" s="1062" t="str">
        <f t="shared" si="9"/>
        <v>MEJORABLE</v>
      </c>
      <c r="T78" s="944" t="s">
        <v>13</v>
      </c>
      <c r="U78" s="944" t="s">
        <v>13</v>
      </c>
      <c r="V78" s="944" t="s">
        <v>13</v>
      </c>
      <c r="W78" s="945" t="s">
        <v>2763</v>
      </c>
      <c r="X78" s="946" t="s">
        <v>13</v>
      </c>
    </row>
  </sheetData>
  <mergeCells count="26">
    <mergeCell ref="C62:D78"/>
    <mergeCell ref="D1:V2"/>
    <mergeCell ref="C7:C8"/>
    <mergeCell ref="D7:D8"/>
    <mergeCell ref="E7:E8"/>
    <mergeCell ref="C1:C4"/>
    <mergeCell ref="L7:R7"/>
    <mergeCell ref="T7:X7"/>
    <mergeCell ref="H7:H8"/>
    <mergeCell ref="X1:X4"/>
    <mergeCell ref="D3:V4"/>
    <mergeCell ref="U5:V5"/>
    <mergeCell ref="W5:X5"/>
    <mergeCell ref="C6:D6"/>
    <mergeCell ref="E6:X6"/>
    <mergeCell ref="I7:K7"/>
    <mergeCell ref="C36:C42"/>
    <mergeCell ref="D36:D42"/>
    <mergeCell ref="E36:E42"/>
    <mergeCell ref="C43:D61"/>
    <mergeCell ref="F7:G7"/>
    <mergeCell ref="C9:C35"/>
    <mergeCell ref="D9:D20"/>
    <mergeCell ref="E9:E20"/>
    <mergeCell ref="D21:D35"/>
    <mergeCell ref="E27:E35"/>
  </mergeCells>
  <conditionalFormatting sqref="S9:S78">
    <cfRule type="containsText" dxfId="293" priority="1" stopIfTrue="1" operator="containsText" text="MEJORABLE">
      <formula>NOT(ISERROR(SEARCH("MEJORABLE",S9)))</formula>
    </cfRule>
    <cfRule type="containsText" dxfId="292" priority="2" stopIfTrue="1" operator="containsText" text="ACEPTABLE CON CONTROL ESPECIFICO">
      <formula>NOT(ISERROR(SEARCH("ACEPTABLE CON CONTROL ESPECIFICO",S9)))</formula>
    </cfRule>
    <cfRule type="containsText" dxfId="291"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5F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5F00-000001000000}">
          <x14:formula1>
            <xm:f>'D. NIVEL DE EXPOSICIÓN'!$D$8:$D$15</xm:f>
          </x14:formula1>
          <xm:sqref>M9:M78</xm:sqref>
        </x14:dataValidation>
        <x14:dataValidation type="list" allowBlank="1" showInputMessage="1" showErrorMessage="1" prompt="10 = Muy Alto_x000a_6 = Alto_x000a_2 = Medio_x000a_0 = Bajo" xr:uid="{00000000-0002-0000-5F00-000002000000}">
          <x14:formula1>
            <xm:f>'C. NIVEL DE DEFICIENCIA'!$C$8:$C$17</xm:f>
          </x14:formula1>
          <xm:sqref>L9:L78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49"/>
  <dimension ref="C1:X78"/>
  <sheetViews>
    <sheetView view="pageBreakPreview" zoomScale="20" zoomScaleNormal="10" zoomScaleSheetLayoutView="20" workbookViewId="0">
      <selection activeCell="H42" sqref="H42"/>
    </sheetView>
  </sheetViews>
  <sheetFormatPr baseColWidth="10" defaultColWidth="11.44140625" defaultRowHeight="14.4"/>
  <cols>
    <col min="1" max="2" width="11.44140625" style="169"/>
    <col min="3" max="3" width="38" style="169" customWidth="1"/>
    <col min="4" max="5" width="33.6640625" style="169" customWidth="1"/>
    <col min="6" max="6" width="45.6640625" style="169" customWidth="1"/>
    <col min="7" max="7" width="54.5546875" style="335" customWidth="1"/>
    <col min="8" max="8" width="50.44140625" style="169" customWidth="1"/>
    <col min="9" max="9" width="33.6640625" style="169" customWidth="1"/>
    <col min="10" max="10" width="47.109375" style="169" customWidth="1"/>
    <col min="11" max="11" width="42.6640625" style="169" customWidth="1"/>
    <col min="12" max="14" width="33.6640625" style="169" customWidth="1"/>
    <col min="15" max="15" width="60" style="169" customWidth="1"/>
    <col min="16" max="18" width="33.6640625" style="169" customWidth="1"/>
    <col min="19" max="19" width="61.33203125" style="169" customWidth="1"/>
    <col min="20" max="21" width="33.6640625" style="169" customWidth="1"/>
    <col min="22" max="22" width="64.6640625" style="169" customWidth="1"/>
    <col min="23" max="23" width="117.44140625" style="169" customWidth="1"/>
    <col min="24" max="24" width="51.10937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75" customHeight="1">
      <c r="C5" s="251" t="s">
        <v>3</v>
      </c>
      <c r="D5" s="205">
        <v>43518</v>
      </c>
      <c r="E5" s="205">
        <v>43533</v>
      </c>
      <c r="F5" s="205">
        <v>43710</v>
      </c>
      <c r="G5" s="205">
        <v>43719</v>
      </c>
      <c r="H5" s="205">
        <v>43732</v>
      </c>
      <c r="I5" s="205">
        <v>43768</v>
      </c>
      <c r="J5" s="205">
        <v>44034</v>
      </c>
      <c r="K5" s="205">
        <v>44295</v>
      </c>
      <c r="L5" s="205">
        <v>44708</v>
      </c>
      <c r="M5" s="205">
        <v>45114</v>
      </c>
      <c r="N5" s="205">
        <v>45488</v>
      </c>
      <c r="O5" s="190"/>
      <c r="P5" s="190"/>
      <c r="Q5" s="190"/>
      <c r="R5" s="190"/>
      <c r="S5" s="187"/>
      <c r="T5" s="249"/>
      <c r="U5" s="1405"/>
      <c r="V5" s="1405"/>
      <c r="W5" s="1406"/>
      <c r="X5" s="1407"/>
    </row>
    <row r="6" spans="3:24" ht="45">
      <c r="C6" s="1408" t="s">
        <v>128</v>
      </c>
      <c r="D6" s="1409"/>
      <c r="E6" s="1487" t="s">
        <v>4729</v>
      </c>
      <c r="F6" s="1487"/>
      <c r="G6" s="1487"/>
      <c r="H6" s="1487"/>
      <c r="I6" s="1487"/>
      <c r="J6" s="1487"/>
      <c r="K6" s="1487"/>
      <c r="L6" s="1487"/>
      <c r="M6" s="1487"/>
      <c r="N6" s="1487"/>
      <c r="O6" s="1487"/>
      <c r="P6" s="1487"/>
      <c r="Q6" s="1487"/>
      <c r="R6" s="1487"/>
      <c r="S6" s="1487"/>
      <c r="T6" s="1487"/>
      <c r="U6" s="1487"/>
      <c r="V6" s="1487"/>
      <c r="W6" s="1487"/>
      <c r="X6" s="1488"/>
    </row>
    <row r="7" spans="3:24" ht="126.75" customHeight="1">
      <c r="C7" s="1594" t="s">
        <v>65</v>
      </c>
      <c r="D7" s="1592" t="s">
        <v>66</v>
      </c>
      <c r="E7" s="1592" t="s">
        <v>67</v>
      </c>
      <c r="F7" s="1592" t="s">
        <v>4</v>
      </c>
      <c r="G7" s="1592"/>
      <c r="H7" s="1592" t="s">
        <v>68</v>
      </c>
      <c r="I7" s="1592" t="s">
        <v>5</v>
      </c>
      <c r="J7" s="1592"/>
      <c r="K7" s="1592"/>
      <c r="L7" s="1596" t="s">
        <v>1166</v>
      </c>
      <c r="M7" s="1596"/>
      <c r="N7" s="1596"/>
      <c r="O7" s="1596"/>
      <c r="P7" s="1596"/>
      <c r="Q7" s="1596"/>
      <c r="R7" s="1596"/>
      <c r="S7" s="913" t="s">
        <v>1167</v>
      </c>
      <c r="T7" s="1592" t="s">
        <v>132</v>
      </c>
      <c r="U7" s="1592"/>
      <c r="V7" s="1592"/>
      <c r="W7" s="1592"/>
      <c r="X7" s="1593"/>
    </row>
    <row r="8" spans="3:24" ht="149.25" customHeight="1">
      <c r="C8" s="1594"/>
      <c r="D8" s="1595"/>
      <c r="E8" s="1595"/>
      <c r="F8" s="913" t="s">
        <v>812</v>
      </c>
      <c r="G8" s="913" t="s">
        <v>813</v>
      </c>
      <c r="H8" s="1592"/>
      <c r="I8" s="913" t="s">
        <v>69</v>
      </c>
      <c r="J8" s="913" t="s">
        <v>70</v>
      </c>
      <c r="K8" s="913" t="s">
        <v>71</v>
      </c>
      <c r="L8" s="913" t="s">
        <v>72</v>
      </c>
      <c r="M8" s="913" t="s">
        <v>644</v>
      </c>
      <c r="N8" s="913" t="s">
        <v>73</v>
      </c>
      <c r="O8" s="913" t="s">
        <v>1168</v>
      </c>
      <c r="P8" s="913" t="s">
        <v>74</v>
      </c>
      <c r="Q8" s="913" t="s">
        <v>814</v>
      </c>
      <c r="R8" s="913" t="s">
        <v>650</v>
      </c>
      <c r="S8" s="913" t="s">
        <v>75</v>
      </c>
      <c r="T8" s="913" t="s">
        <v>653</v>
      </c>
      <c r="U8" s="913" t="s">
        <v>655</v>
      </c>
      <c r="V8" s="913" t="s">
        <v>76</v>
      </c>
      <c r="W8" s="913" t="s">
        <v>1162</v>
      </c>
      <c r="X8" s="974" t="s">
        <v>1163</v>
      </c>
    </row>
    <row r="9" spans="3:24" ht="171" customHeight="1">
      <c r="C9" s="1491" t="s">
        <v>77</v>
      </c>
      <c r="D9" s="1492" t="s">
        <v>3885</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S72" si="4">IF(Q9&gt;=600,"NO ACEPTABLE",IF(Q9&gt;=150,"ACEPTABLE CON CONTROL ESPECIFICO",IF(Q9&gt;=40,"MEJORABLE",IF(Q9&gt;=20,"ACEPTABLE"))))</f>
        <v>MEJORABLE</v>
      </c>
      <c r="T9" s="180" t="s">
        <v>13</v>
      </c>
      <c r="U9" s="179" t="s">
        <v>14</v>
      </c>
      <c r="V9" s="178" t="s">
        <v>14</v>
      </c>
      <c r="W9" s="5" t="s">
        <v>16</v>
      </c>
      <c r="X9" s="183" t="s">
        <v>13</v>
      </c>
    </row>
    <row r="10" spans="3:24" ht="194.25" customHeight="1">
      <c r="C10" s="1491"/>
      <c r="D10" s="1492"/>
      <c r="E10" s="1440"/>
      <c r="F10" s="315" t="s">
        <v>1559</v>
      </c>
      <c r="G10" s="438" t="s">
        <v>86</v>
      </c>
      <c r="H10" s="184" t="s">
        <v>1347</v>
      </c>
      <c r="I10" s="5" t="s">
        <v>11</v>
      </c>
      <c r="J10" s="5" t="s">
        <v>196</v>
      </c>
      <c r="K10" s="5" t="s">
        <v>196</v>
      </c>
      <c r="L10" s="472">
        <v>2</v>
      </c>
      <c r="M10" s="472">
        <v>4</v>
      </c>
      <c r="N10" s="639">
        <f t="shared" si="0"/>
        <v>8</v>
      </c>
      <c r="O10" s="950" t="str">
        <f t="shared" si="1"/>
        <v>MEDIO</v>
      </c>
      <c r="P10" s="639">
        <v>10</v>
      </c>
      <c r="Q10" s="639">
        <f t="shared" si="2"/>
        <v>80</v>
      </c>
      <c r="R10" s="674" t="str">
        <f t="shared" si="3"/>
        <v>III</v>
      </c>
      <c r="S10" s="246" t="str">
        <f t="shared" si="4"/>
        <v>MEJORABLE</v>
      </c>
      <c r="T10" s="179" t="s">
        <v>91</v>
      </c>
      <c r="U10" s="179" t="s">
        <v>91</v>
      </c>
      <c r="V10" s="179" t="s">
        <v>91</v>
      </c>
      <c r="W10" s="318" t="s">
        <v>687</v>
      </c>
      <c r="X10" s="183" t="s">
        <v>190</v>
      </c>
    </row>
    <row r="11" spans="3:24" ht="182.4">
      <c r="C11" s="1491"/>
      <c r="D11" s="1492"/>
      <c r="E11" s="1440"/>
      <c r="F11" s="184" t="s">
        <v>1549</v>
      </c>
      <c r="G11" s="438" t="s">
        <v>8</v>
      </c>
      <c r="H11" s="184" t="s">
        <v>1550</v>
      </c>
      <c r="I11" s="184" t="s">
        <v>11</v>
      </c>
      <c r="J11" s="184" t="s">
        <v>1551</v>
      </c>
      <c r="K11" s="184" t="s">
        <v>1552</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274" t="s">
        <v>13</v>
      </c>
      <c r="U11" s="274" t="s">
        <v>13</v>
      </c>
      <c r="V11" s="184" t="s">
        <v>1310</v>
      </c>
      <c r="W11" s="184" t="s">
        <v>661</v>
      </c>
      <c r="X11" s="157" t="s">
        <v>662</v>
      </c>
    </row>
    <row r="12" spans="3:24" ht="192" customHeight="1">
      <c r="C12" s="1491"/>
      <c r="D12" s="1492"/>
      <c r="E12" s="1440"/>
      <c r="F12" s="188" t="s">
        <v>663</v>
      </c>
      <c r="G12" s="438" t="s">
        <v>8</v>
      </c>
      <c r="H12" s="178" t="s">
        <v>269</v>
      </c>
      <c r="I12" s="178" t="s">
        <v>11</v>
      </c>
      <c r="J12" s="184" t="s">
        <v>1551</v>
      </c>
      <c r="K12" s="178" t="s">
        <v>1553</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78" t="s">
        <v>91</v>
      </c>
      <c r="U12" s="178" t="s">
        <v>91</v>
      </c>
      <c r="V12" s="184" t="s">
        <v>1310</v>
      </c>
      <c r="W12" s="178" t="s">
        <v>1554</v>
      </c>
      <c r="X12" s="320" t="s">
        <v>13</v>
      </c>
    </row>
    <row r="13" spans="3:24" ht="188.4" customHeight="1">
      <c r="C13" s="1491"/>
      <c r="D13" s="1492"/>
      <c r="E13" s="1440"/>
      <c r="F13" s="184" t="s">
        <v>15</v>
      </c>
      <c r="G13" s="438" t="s">
        <v>8</v>
      </c>
      <c r="H13" s="178" t="s">
        <v>315</v>
      </c>
      <c r="I13" s="178" t="s">
        <v>11</v>
      </c>
      <c r="J13" s="178" t="s">
        <v>44</v>
      </c>
      <c r="K13" s="178"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78" t="s">
        <v>14</v>
      </c>
      <c r="U13" s="178" t="s">
        <v>14</v>
      </c>
      <c r="V13" s="184" t="s">
        <v>1310</v>
      </c>
      <c r="W13" s="184" t="s">
        <v>16</v>
      </c>
      <c r="X13" s="320" t="s">
        <v>13</v>
      </c>
    </row>
    <row r="14" spans="3:24" ht="220.95" customHeight="1">
      <c r="C14" s="1491"/>
      <c r="D14" s="1492"/>
      <c r="E14" s="1440"/>
      <c r="F14" s="33" t="s">
        <v>35</v>
      </c>
      <c r="G14" s="438" t="s">
        <v>20</v>
      </c>
      <c r="H14" s="179" t="s">
        <v>48</v>
      </c>
      <c r="I14" s="184" t="s">
        <v>11</v>
      </c>
      <c r="J14" s="184" t="s">
        <v>1450</v>
      </c>
      <c r="K14" s="179" t="s">
        <v>1532</v>
      </c>
      <c r="L14" s="472">
        <v>2</v>
      </c>
      <c r="M14" s="472">
        <v>4</v>
      </c>
      <c r="N14" s="639">
        <f t="shared" si="0"/>
        <v>8</v>
      </c>
      <c r="O14" s="950" t="str">
        <f t="shared" si="1"/>
        <v>MEDIO</v>
      </c>
      <c r="P14" s="639">
        <v>10</v>
      </c>
      <c r="Q14" s="639">
        <f t="shared" si="2"/>
        <v>80</v>
      </c>
      <c r="R14" s="674" t="str">
        <f t="shared" si="3"/>
        <v>III</v>
      </c>
      <c r="S14" s="246" t="str">
        <f t="shared" si="4"/>
        <v>MEJORABLE</v>
      </c>
      <c r="T14" s="179" t="s">
        <v>13</v>
      </c>
      <c r="U14" s="179" t="s">
        <v>13</v>
      </c>
      <c r="V14" s="179" t="s">
        <v>13</v>
      </c>
      <c r="W14" s="5" t="s">
        <v>1533</v>
      </c>
      <c r="X14" s="183" t="s">
        <v>50</v>
      </c>
    </row>
    <row r="15" spans="3:24" ht="173.4" customHeight="1">
      <c r="C15" s="1491"/>
      <c r="D15" s="1492"/>
      <c r="E15" s="1440"/>
      <c r="F15" s="5" t="s">
        <v>2614</v>
      </c>
      <c r="G15" s="438" t="s">
        <v>20</v>
      </c>
      <c r="H15" s="184" t="s">
        <v>680</v>
      </c>
      <c r="I15" s="5" t="s">
        <v>11</v>
      </c>
      <c r="J15" s="5" t="s">
        <v>196</v>
      </c>
      <c r="K15" s="5" t="s">
        <v>196</v>
      </c>
      <c r="L15" s="472">
        <v>2</v>
      </c>
      <c r="M15" s="472">
        <v>4</v>
      </c>
      <c r="N15" s="639">
        <f t="shared" si="0"/>
        <v>8</v>
      </c>
      <c r="O15" s="950" t="str">
        <f t="shared" si="1"/>
        <v>MEDIO</v>
      </c>
      <c r="P15" s="639">
        <v>10</v>
      </c>
      <c r="Q15" s="639">
        <f t="shared" si="2"/>
        <v>80</v>
      </c>
      <c r="R15" s="674" t="str">
        <f t="shared" si="3"/>
        <v>III</v>
      </c>
      <c r="S15" s="246" t="str">
        <f t="shared" si="4"/>
        <v>MEJORABLE</v>
      </c>
      <c r="T15" s="178" t="s">
        <v>91</v>
      </c>
      <c r="U15" s="178" t="s">
        <v>91</v>
      </c>
      <c r="V15" s="178" t="s">
        <v>91</v>
      </c>
      <c r="W15" s="314" t="s">
        <v>681</v>
      </c>
      <c r="X15" s="320" t="s">
        <v>13</v>
      </c>
    </row>
    <row r="16" spans="3:24" ht="253.95" customHeight="1">
      <c r="C16" s="1491"/>
      <c r="D16" s="1492"/>
      <c r="E16" s="1440"/>
      <c r="F16" s="34" t="s">
        <v>364</v>
      </c>
      <c r="G16" s="438" t="s">
        <v>20</v>
      </c>
      <c r="H16" s="179" t="s">
        <v>365</v>
      </c>
      <c r="I16" s="5" t="s">
        <v>11</v>
      </c>
      <c r="J16" s="5" t="s">
        <v>11</v>
      </c>
      <c r="K16" s="5" t="s">
        <v>11</v>
      </c>
      <c r="L16" s="472">
        <v>2</v>
      </c>
      <c r="M16" s="472">
        <v>4</v>
      </c>
      <c r="N16" s="639">
        <f t="shared" si="0"/>
        <v>8</v>
      </c>
      <c r="O16" s="950" t="str">
        <f t="shared" si="1"/>
        <v>MEDIO</v>
      </c>
      <c r="P16" s="639">
        <v>10</v>
      </c>
      <c r="Q16" s="639">
        <f t="shared" si="2"/>
        <v>80</v>
      </c>
      <c r="R16" s="674" t="str">
        <f t="shared" si="3"/>
        <v>III</v>
      </c>
      <c r="S16" s="246" t="str">
        <f t="shared" si="4"/>
        <v>MEJORABLE</v>
      </c>
      <c r="T16" s="179" t="s">
        <v>13</v>
      </c>
      <c r="U16" s="179" t="s">
        <v>13</v>
      </c>
      <c r="V16" s="179" t="s">
        <v>939</v>
      </c>
      <c r="W16" s="5" t="s">
        <v>940</v>
      </c>
      <c r="X16" s="183" t="s">
        <v>13</v>
      </c>
    </row>
    <row r="17" spans="3:24" ht="140.4" customHeight="1">
      <c r="C17" s="1491"/>
      <c r="D17" s="1492"/>
      <c r="E17" s="1440"/>
      <c r="F17" s="5" t="s">
        <v>677</v>
      </c>
      <c r="G17" s="438" t="s">
        <v>20</v>
      </c>
      <c r="H17" s="5" t="s">
        <v>678</v>
      </c>
      <c r="I17" s="178" t="s">
        <v>11</v>
      </c>
      <c r="J17" s="178" t="s">
        <v>11</v>
      </c>
      <c r="K17" s="178" t="s">
        <v>11</v>
      </c>
      <c r="L17" s="472">
        <v>2</v>
      </c>
      <c r="M17" s="472">
        <v>4</v>
      </c>
      <c r="N17" s="639">
        <f t="shared" si="0"/>
        <v>8</v>
      </c>
      <c r="O17" s="950" t="str">
        <f t="shared" si="1"/>
        <v>MEDIO</v>
      </c>
      <c r="P17" s="639">
        <v>10</v>
      </c>
      <c r="Q17" s="639">
        <f t="shared" si="2"/>
        <v>80</v>
      </c>
      <c r="R17" s="674" t="str">
        <f t="shared" si="3"/>
        <v>III</v>
      </c>
      <c r="S17" s="246" t="str">
        <f t="shared" si="4"/>
        <v>MEJORABLE</v>
      </c>
      <c r="T17" s="274" t="s">
        <v>13</v>
      </c>
      <c r="U17" s="184" t="s">
        <v>13</v>
      </c>
      <c r="V17" s="184" t="s">
        <v>13</v>
      </c>
      <c r="W17" s="306" t="s">
        <v>1557</v>
      </c>
      <c r="X17" s="157" t="s">
        <v>13</v>
      </c>
    </row>
    <row r="18" spans="3:24" ht="114">
      <c r="C18" s="1491"/>
      <c r="D18" s="1492"/>
      <c r="E18" s="1440"/>
      <c r="F18" s="5" t="s">
        <v>40</v>
      </c>
      <c r="G18" s="438" t="s">
        <v>20</v>
      </c>
      <c r="H18" s="5" t="s">
        <v>41</v>
      </c>
      <c r="I18" s="5" t="s">
        <v>42</v>
      </c>
      <c r="J18" s="5" t="s">
        <v>11</v>
      </c>
      <c r="K18" s="5" t="s">
        <v>938</v>
      </c>
      <c r="L18" s="472">
        <v>2</v>
      </c>
      <c r="M18" s="472">
        <v>4</v>
      </c>
      <c r="N18" s="639">
        <f t="shared" si="0"/>
        <v>8</v>
      </c>
      <c r="O18" s="950" t="str">
        <f t="shared" si="1"/>
        <v>MEDIO</v>
      </c>
      <c r="P18" s="639">
        <v>10</v>
      </c>
      <c r="Q18" s="639">
        <f t="shared" si="2"/>
        <v>80</v>
      </c>
      <c r="R18" s="674" t="str">
        <f t="shared" si="3"/>
        <v>III</v>
      </c>
      <c r="S18" s="246" t="str">
        <f t="shared" si="4"/>
        <v>MEJORABLE</v>
      </c>
      <c r="T18" s="179" t="s">
        <v>14</v>
      </c>
      <c r="U18" s="179" t="s">
        <v>14</v>
      </c>
      <c r="V18" s="179" t="s">
        <v>14</v>
      </c>
      <c r="W18" s="5" t="s">
        <v>941</v>
      </c>
      <c r="X18" s="183" t="s">
        <v>13</v>
      </c>
    </row>
    <row r="19" spans="3:24" ht="202.2" customHeight="1">
      <c r="C19" s="1491"/>
      <c r="D19" s="1492"/>
      <c r="E19" s="1440"/>
      <c r="F19" s="188" t="s">
        <v>19</v>
      </c>
      <c r="G19" s="438" t="s">
        <v>20</v>
      </c>
      <c r="H19" s="179" t="s">
        <v>21</v>
      </c>
      <c r="I19" s="184" t="s">
        <v>11</v>
      </c>
      <c r="J19" s="184" t="s">
        <v>1534</v>
      </c>
      <c r="K19" s="184" t="s">
        <v>1535</v>
      </c>
      <c r="L19" s="472">
        <v>2</v>
      </c>
      <c r="M19" s="472">
        <v>4</v>
      </c>
      <c r="N19" s="639">
        <f t="shared" si="0"/>
        <v>8</v>
      </c>
      <c r="O19" s="950" t="str">
        <f t="shared" si="1"/>
        <v>MEDIO</v>
      </c>
      <c r="P19" s="639">
        <v>10</v>
      </c>
      <c r="Q19" s="639">
        <f t="shared" si="2"/>
        <v>80</v>
      </c>
      <c r="R19" s="674" t="str">
        <f t="shared" si="3"/>
        <v>III</v>
      </c>
      <c r="S19" s="246" t="str">
        <f t="shared" si="4"/>
        <v>MEJORABLE</v>
      </c>
      <c r="T19" s="180" t="s">
        <v>13</v>
      </c>
      <c r="U19" s="179" t="s">
        <v>14</v>
      </c>
      <c r="V19" s="179" t="s">
        <v>22</v>
      </c>
      <c r="W19" s="179" t="s">
        <v>23</v>
      </c>
      <c r="X19" s="183" t="s">
        <v>13</v>
      </c>
    </row>
    <row r="20" spans="3:24" ht="129.6" customHeight="1">
      <c r="C20" s="1491"/>
      <c r="D20" s="1493" t="s">
        <v>3886</v>
      </c>
      <c r="E20" s="363" t="s">
        <v>6</v>
      </c>
      <c r="F20" s="312" t="s">
        <v>304</v>
      </c>
      <c r="G20" s="438" t="s">
        <v>1216</v>
      </c>
      <c r="H20" s="178" t="s">
        <v>270</v>
      </c>
      <c r="I20" s="178" t="s">
        <v>11</v>
      </c>
      <c r="J20" s="178" t="s">
        <v>11</v>
      </c>
      <c r="K20" s="184" t="s">
        <v>334</v>
      </c>
      <c r="L20" s="472">
        <v>2</v>
      </c>
      <c r="M20" s="472">
        <v>4</v>
      </c>
      <c r="N20" s="639">
        <f t="shared" si="0"/>
        <v>8</v>
      </c>
      <c r="O20" s="950" t="str">
        <f t="shared" si="1"/>
        <v>MEDIO</v>
      </c>
      <c r="P20" s="639">
        <v>10</v>
      </c>
      <c r="Q20" s="639">
        <f t="shared" si="2"/>
        <v>80</v>
      </c>
      <c r="R20" s="674" t="str">
        <f t="shared" si="3"/>
        <v>III</v>
      </c>
      <c r="S20" s="246" t="str">
        <f t="shared" si="4"/>
        <v>MEJORABLE</v>
      </c>
      <c r="T20" s="179" t="s">
        <v>91</v>
      </c>
      <c r="U20" s="179" t="s">
        <v>91</v>
      </c>
      <c r="V20" s="179" t="s">
        <v>91</v>
      </c>
      <c r="W20" s="36" t="s">
        <v>1536</v>
      </c>
      <c r="X20" s="39" t="s">
        <v>945</v>
      </c>
    </row>
    <row r="21" spans="3:24" ht="114">
      <c r="C21" s="1491"/>
      <c r="D21" s="1493"/>
      <c r="E21" s="363" t="s">
        <v>6</v>
      </c>
      <c r="F21" s="185" t="s">
        <v>665</v>
      </c>
      <c r="G21" s="438" t="s">
        <v>1216</v>
      </c>
      <c r="H21" s="178" t="s">
        <v>270</v>
      </c>
      <c r="I21" s="178" t="s">
        <v>11</v>
      </c>
      <c r="J21" s="178" t="s">
        <v>11</v>
      </c>
      <c r="K21" s="184" t="s">
        <v>271</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91</v>
      </c>
      <c r="W21" s="5" t="s">
        <v>1537</v>
      </c>
      <c r="X21" s="39" t="s">
        <v>311</v>
      </c>
    </row>
    <row r="22" spans="3:24" ht="91.2">
      <c r="C22" s="1491"/>
      <c r="D22" s="1493"/>
      <c r="E22" s="363" t="s">
        <v>6</v>
      </c>
      <c r="F22" s="188" t="s">
        <v>303</v>
      </c>
      <c r="G22" s="438" t="s">
        <v>219</v>
      </c>
      <c r="H22" s="178" t="s">
        <v>220</v>
      </c>
      <c r="I22" s="178" t="s">
        <v>942</v>
      </c>
      <c r="J22" s="178" t="s">
        <v>11</v>
      </c>
      <c r="K22" s="179" t="s">
        <v>943</v>
      </c>
      <c r="L22" s="472">
        <v>2</v>
      </c>
      <c r="M22" s="472">
        <v>4</v>
      </c>
      <c r="N22" s="639">
        <f t="shared" si="0"/>
        <v>8</v>
      </c>
      <c r="O22" s="950" t="str">
        <f t="shared" si="1"/>
        <v>MEDIO</v>
      </c>
      <c r="P22" s="639">
        <v>10</v>
      </c>
      <c r="Q22" s="639">
        <f t="shared" si="2"/>
        <v>80</v>
      </c>
      <c r="R22" s="674" t="str">
        <f t="shared" si="3"/>
        <v>III</v>
      </c>
      <c r="S22" s="246" t="str">
        <f t="shared" si="4"/>
        <v>MEJORABLE</v>
      </c>
      <c r="T22" s="179" t="s">
        <v>91</v>
      </c>
      <c r="U22" s="179" t="s">
        <v>91</v>
      </c>
      <c r="V22" s="179" t="s">
        <v>91</v>
      </c>
      <c r="W22" s="179" t="s">
        <v>1538</v>
      </c>
      <c r="X22" s="183" t="s">
        <v>946</v>
      </c>
    </row>
    <row r="23" spans="3:24" ht="68.400000000000006">
      <c r="C23" s="1491"/>
      <c r="D23" s="1493"/>
      <c r="E23" s="363" t="s">
        <v>6</v>
      </c>
      <c r="F23" s="184" t="s">
        <v>666</v>
      </c>
      <c r="G23" s="438" t="s">
        <v>17</v>
      </c>
      <c r="H23" s="314" t="s">
        <v>18</v>
      </c>
      <c r="I23" s="178" t="s">
        <v>45</v>
      </c>
      <c r="J23" s="178" t="s">
        <v>11</v>
      </c>
      <c r="K23" s="178" t="s">
        <v>911</v>
      </c>
      <c r="L23" s="472">
        <v>2</v>
      </c>
      <c r="M23" s="472">
        <v>4</v>
      </c>
      <c r="N23" s="639">
        <f t="shared" si="0"/>
        <v>8</v>
      </c>
      <c r="O23" s="950" t="str">
        <f t="shared" si="1"/>
        <v>MEDIO</v>
      </c>
      <c r="P23" s="639">
        <v>10</v>
      </c>
      <c r="Q23" s="639">
        <f t="shared" si="2"/>
        <v>80</v>
      </c>
      <c r="R23" s="674" t="str">
        <f t="shared" si="3"/>
        <v>III</v>
      </c>
      <c r="S23" s="246" t="str">
        <f t="shared" si="4"/>
        <v>MEJORABLE</v>
      </c>
      <c r="T23" s="272" t="s">
        <v>13</v>
      </c>
      <c r="U23" s="178" t="s">
        <v>14</v>
      </c>
      <c r="V23" s="178" t="s">
        <v>14</v>
      </c>
      <c r="W23" s="318" t="s">
        <v>16</v>
      </c>
      <c r="X23" s="319" t="s">
        <v>13</v>
      </c>
    </row>
    <row r="24" spans="3:24" ht="159.6">
      <c r="C24" s="1491"/>
      <c r="D24" s="1493"/>
      <c r="E24" s="363" t="s">
        <v>6</v>
      </c>
      <c r="F24" s="315" t="s">
        <v>667</v>
      </c>
      <c r="G24" s="438" t="s">
        <v>8</v>
      </c>
      <c r="H24" s="314" t="s">
        <v>368</v>
      </c>
      <c r="I24" s="178" t="s">
        <v>10</v>
      </c>
      <c r="J24" s="178" t="s">
        <v>11</v>
      </c>
      <c r="K24" s="178" t="s">
        <v>369</v>
      </c>
      <c r="L24" s="472">
        <v>6</v>
      </c>
      <c r="M24" s="472">
        <v>4</v>
      </c>
      <c r="N24" s="639">
        <f t="shared" si="0"/>
        <v>24</v>
      </c>
      <c r="O24" s="950" t="str">
        <f t="shared" si="1"/>
        <v>MUY ALTO</v>
      </c>
      <c r="P24" s="639">
        <v>10</v>
      </c>
      <c r="Q24" s="639">
        <f t="shared" si="2"/>
        <v>240</v>
      </c>
      <c r="R24" s="674" t="str">
        <f t="shared" si="3"/>
        <v>II</v>
      </c>
      <c r="S24" s="246" t="str">
        <f t="shared" si="4"/>
        <v>ACEPTABLE CON CONTROL ESPECIFICO</v>
      </c>
      <c r="T24" s="178" t="s">
        <v>13</v>
      </c>
      <c r="U24" s="178" t="s">
        <v>14</v>
      </c>
      <c r="V24" s="178" t="s">
        <v>1539</v>
      </c>
      <c r="W24" s="318" t="s">
        <v>370</v>
      </c>
      <c r="X24" s="320" t="s">
        <v>13</v>
      </c>
    </row>
    <row r="25" spans="3:24" ht="91.2">
      <c r="C25" s="1491"/>
      <c r="D25" s="1493"/>
      <c r="E25" s="363" t="s">
        <v>6</v>
      </c>
      <c r="F25" s="185" t="s">
        <v>306</v>
      </c>
      <c r="G25" s="438" t="s">
        <v>8</v>
      </c>
      <c r="H25" s="324" t="s">
        <v>222</v>
      </c>
      <c r="I25" s="324" t="s">
        <v>11</v>
      </c>
      <c r="J25" s="324" t="s">
        <v>11</v>
      </c>
      <c r="K25" s="324" t="s">
        <v>223</v>
      </c>
      <c r="L25" s="472">
        <v>6</v>
      </c>
      <c r="M25" s="472">
        <v>4</v>
      </c>
      <c r="N25" s="639">
        <f t="shared" si="0"/>
        <v>24</v>
      </c>
      <c r="O25" s="950" t="str">
        <f t="shared" si="1"/>
        <v>MUY ALTO</v>
      </c>
      <c r="P25" s="639">
        <v>10</v>
      </c>
      <c r="Q25" s="639">
        <f t="shared" si="2"/>
        <v>240</v>
      </c>
      <c r="R25" s="674" t="str">
        <f t="shared" si="3"/>
        <v>II</v>
      </c>
      <c r="S25" s="246" t="str">
        <f t="shared" si="4"/>
        <v>ACEPTABLE CON CONTROL ESPECIFICO</v>
      </c>
      <c r="T25" s="178" t="s">
        <v>91</v>
      </c>
      <c r="U25" s="178" t="s">
        <v>91</v>
      </c>
      <c r="V25" s="178" t="s">
        <v>91</v>
      </c>
      <c r="W25" s="314" t="s">
        <v>224</v>
      </c>
      <c r="X25" s="320" t="s">
        <v>13</v>
      </c>
    </row>
    <row r="26" spans="3:24" ht="159.6">
      <c r="C26" s="1491"/>
      <c r="D26" s="1493"/>
      <c r="E26" s="1440" t="s">
        <v>6</v>
      </c>
      <c r="F26" s="315" t="s">
        <v>668</v>
      </c>
      <c r="G26" s="438" t="s">
        <v>8</v>
      </c>
      <c r="H26" s="314" t="s">
        <v>372</v>
      </c>
      <c r="I26" s="178" t="s">
        <v>10</v>
      </c>
      <c r="J26" s="178" t="s">
        <v>11</v>
      </c>
      <c r="K26" s="178" t="s">
        <v>369</v>
      </c>
      <c r="L26" s="472">
        <v>6</v>
      </c>
      <c r="M26" s="472">
        <v>4</v>
      </c>
      <c r="N26" s="639">
        <f t="shared" si="0"/>
        <v>24</v>
      </c>
      <c r="O26" s="950" t="str">
        <f t="shared" si="1"/>
        <v>MUY ALTO</v>
      </c>
      <c r="P26" s="639">
        <v>10</v>
      </c>
      <c r="Q26" s="639">
        <f t="shared" si="2"/>
        <v>240</v>
      </c>
      <c r="R26" s="674" t="str">
        <f t="shared" si="3"/>
        <v>II</v>
      </c>
      <c r="S26" s="246" t="str">
        <f t="shared" si="4"/>
        <v>ACEPTABLE CON CONTROL ESPECIFICO</v>
      </c>
      <c r="T26" s="178" t="s">
        <v>14</v>
      </c>
      <c r="U26" s="178" t="s">
        <v>14</v>
      </c>
      <c r="V26" s="178" t="s">
        <v>14</v>
      </c>
      <c r="W26" s="318" t="s">
        <v>373</v>
      </c>
      <c r="X26" s="320" t="s">
        <v>13</v>
      </c>
    </row>
    <row r="27" spans="3:24" ht="159.6">
      <c r="C27" s="1491"/>
      <c r="D27" s="1493"/>
      <c r="E27" s="1440"/>
      <c r="F27" s="315" t="s">
        <v>669</v>
      </c>
      <c r="G27" s="438" t="s">
        <v>8</v>
      </c>
      <c r="H27" s="314" t="s">
        <v>375</v>
      </c>
      <c r="I27" s="178" t="s">
        <v>10</v>
      </c>
      <c r="J27" s="178" t="s">
        <v>11</v>
      </c>
      <c r="K27" s="178" t="s">
        <v>369</v>
      </c>
      <c r="L27" s="472">
        <v>6</v>
      </c>
      <c r="M27" s="472">
        <v>4</v>
      </c>
      <c r="N27" s="639">
        <f t="shared" si="0"/>
        <v>24</v>
      </c>
      <c r="O27" s="950" t="str">
        <f t="shared" si="1"/>
        <v>MUY ALTO</v>
      </c>
      <c r="P27" s="639">
        <v>10</v>
      </c>
      <c r="Q27" s="639">
        <f t="shared" si="2"/>
        <v>240</v>
      </c>
      <c r="R27" s="674" t="str">
        <f t="shared" si="3"/>
        <v>II</v>
      </c>
      <c r="S27" s="246" t="str">
        <f t="shared" si="4"/>
        <v>ACEPTABLE CON CONTROL ESPECIFICO</v>
      </c>
      <c r="T27" s="178" t="s">
        <v>14</v>
      </c>
      <c r="U27" s="178" t="s">
        <v>14</v>
      </c>
      <c r="V27" s="178" t="s">
        <v>14</v>
      </c>
      <c r="W27" s="318" t="s">
        <v>373</v>
      </c>
      <c r="X27" s="320" t="s">
        <v>13</v>
      </c>
    </row>
    <row r="28" spans="3:24" ht="159.6">
      <c r="C28" s="1491"/>
      <c r="D28" s="1493"/>
      <c r="E28" s="1440"/>
      <c r="F28" s="315" t="s">
        <v>670</v>
      </c>
      <c r="G28" s="438" t="s">
        <v>8</v>
      </c>
      <c r="H28" s="314" t="s">
        <v>377</v>
      </c>
      <c r="I28" s="178" t="s">
        <v>10</v>
      </c>
      <c r="J28" s="178" t="s">
        <v>11</v>
      </c>
      <c r="K28" s="178" t="s">
        <v>369</v>
      </c>
      <c r="L28" s="472">
        <v>6</v>
      </c>
      <c r="M28" s="472">
        <v>4</v>
      </c>
      <c r="N28" s="639">
        <f t="shared" si="0"/>
        <v>24</v>
      </c>
      <c r="O28" s="950" t="str">
        <f t="shared" si="1"/>
        <v>MUY ALTO</v>
      </c>
      <c r="P28" s="639">
        <v>10</v>
      </c>
      <c r="Q28" s="639">
        <f t="shared" si="2"/>
        <v>240</v>
      </c>
      <c r="R28" s="674" t="str">
        <f t="shared" si="3"/>
        <v>II</v>
      </c>
      <c r="S28" s="246" t="str">
        <f t="shared" si="4"/>
        <v>ACEPTABLE CON CONTROL ESPECIFICO</v>
      </c>
      <c r="T28" s="178" t="s">
        <v>14</v>
      </c>
      <c r="U28" s="178" t="s">
        <v>14</v>
      </c>
      <c r="V28" s="178" t="s">
        <v>14</v>
      </c>
      <c r="W28" s="318" t="s">
        <v>378</v>
      </c>
      <c r="X28" s="320" t="s">
        <v>13</v>
      </c>
    </row>
    <row r="29" spans="3:24" ht="159.6">
      <c r="C29" s="1491"/>
      <c r="D29" s="1493"/>
      <c r="E29" s="1440"/>
      <c r="F29" s="315" t="s">
        <v>2615</v>
      </c>
      <c r="G29" s="438" t="s">
        <v>8</v>
      </c>
      <c r="H29" s="314" t="s">
        <v>377</v>
      </c>
      <c r="I29" s="178" t="s">
        <v>10</v>
      </c>
      <c r="J29" s="178" t="s">
        <v>11</v>
      </c>
      <c r="K29" s="178" t="s">
        <v>369</v>
      </c>
      <c r="L29" s="472">
        <v>6</v>
      </c>
      <c r="M29" s="472">
        <v>4</v>
      </c>
      <c r="N29" s="639">
        <f t="shared" si="0"/>
        <v>24</v>
      </c>
      <c r="O29" s="950" t="str">
        <f t="shared" si="1"/>
        <v>MUY ALTO</v>
      </c>
      <c r="P29" s="639">
        <v>10</v>
      </c>
      <c r="Q29" s="639">
        <f t="shared" si="2"/>
        <v>240</v>
      </c>
      <c r="R29" s="674" t="str">
        <f t="shared" si="3"/>
        <v>II</v>
      </c>
      <c r="S29" s="246" t="str">
        <f t="shared" si="4"/>
        <v>ACEPTABLE CON CONTROL ESPECIFICO</v>
      </c>
      <c r="T29" s="178" t="s">
        <v>14</v>
      </c>
      <c r="U29" s="178" t="s">
        <v>14</v>
      </c>
      <c r="V29" s="178" t="s">
        <v>14</v>
      </c>
      <c r="W29" s="318" t="s">
        <v>378</v>
      </c>
      <c r="X29" s="320" t="s">
        <v>13</v>
      </c>
    </row>
    <row r="30" spans="3:24" ht="117.75" customHeight="1">
      <c r="C30" s="1491"/>
      <c r="D30" s="1493"/>
      <c r="E30" s="1440"/>
      <c r="F30" s="185" t="s">
        <v>1540</v>
      </c>
      <c r="G30" s="438" t="s">
        <v>8</v>
      </c>
      <c r="H30" s="178" t="s">
        <v>1339</v>
      </c>
      <c r="I30" s="178" t="s">
        <v>11</v>
      </c>
      <c r="J30" s="178" t="s">
        <v>1340</v>
      </c>
      <c r="K30" s="178" t="s">
        <v>11</v>
      </c>
      <c r="L30" s="472">
        <v>6</v>
      </c>
      <c r="M30" s="472">
        <v>4</v>
      </c>
      <c r="N30" s="639">
        <f t="shared" si="0"/>
        <v>24</v>
      </c>
      <c r="O30" s="950" t="str">
        <f t="shared" si="1"/>
        <v>MUY ALTO</v>
      </c>
      <c r="P30" s="639">
        <v>10</v>
      </c>
      <c r="Q30" s="639">
        <f t="shared" si="2"/>
        <v>240</v>
      </c>
      <c r="R30" s="674" t="str">
        <f t="shared" si="3"/>
        <v>II</v>
      </c>
      <c r="S30" s="246" t="str">
        <f t="shared" si="4"/>
        <v>ACEPTABLE CON CONTROL ESPECIFICO</v>
      </c>
      <c r="T30" s="178" t="s">
        <v>91</v>
      </c>
      <c r="U30" s="178" t="s">
        <v>91</v>
      </c>
      <c r="V30" s="178" t="s">
        <v>91</v>
      </c>
      <c r="W30" s="178" t="s">
        <v>1357</v>
      </c>
      <c r="X30" s="158" t="s">
        <v>13</v>
      </c>
    </row>
    <row r="31" spans="3:24" ht="319.2">
      <c r="C31" s="1491"/>
      <c r="D31" s="1493"/>
      <c r="E31" s="1440"/>
      <c r="F31" s="188" t="s">
        <v>1541</v>
      </c>
      <c r="G31" s="438" t="s">
        <v>20</v>
      </c>
      <c r="H31" s="178" t="s">
        <v>1352</v>
      </c>
      <c r="I31" s="178" t="s">
        <v>11</v>
      </c>
      <c r="J31" s="178" t="s">
        <v>11</v>
      </c>
      <c r="K31" s="178" t="s">
        <v>11</v>
      </c>
      <c r="L31" s="472">
        <v>2</v>
      </c>
      <c r="M31" s="472">
        <v>4</v>
      </c>
      <c r="N31" s="639">
        <f t="shared" si="0"/>
        <v>8</v>
      </c>
      <c r="O31" s="950" t="str">
        <f t="shared" si="1"/>
        <v>MEDIO</v>
      </c>
      <c r="P31" s="639">
        <v>10</v>
      </c>
      <c r="Q31" s="639">
        <f t="shared" si="2"/>
        <v>80</v>
      </c>
      <c r="R31" s="674" t="str">
        <f t="shared" si="3"/>
        <v>III</v>
      </c>
      <c r="S31" s="246" t="str">
        <f t="shared" si="4"/>
        <v>MEJORABLE</v>
      </c>
      <c r="T31" s="179" t="s">
        <v>91</v>
      </c>
      <c r="U31" s="179" t="s">
        <v>91</v>
      </c>
      <c r="V31" s="179" t="s">
        <v>308</v>
      </c>
      <c r="W31" s="179" t="s">
        <v>471</v>
      </c>
      <c r="X31" s="183" t="s">
        <v>13</v>
      </c>
    </row>
    <row r="32" spans="3:24" ht="68.400000000000006">
      <c r="C32" s="1491"/>
      <c r="D32" s="1493"/>
      <c r="E32" s="1440"/>
      <c r="F32" s="315" t="s">
        <v>673</v>
      </c>
      <c r="G32" s="438" t="s">
        <v>20</v>
      </c>
      <c r="H32" s="314" t="s">
        <v>382</v>
      </c>
      <c r="I32" s="178" t="s">
        <v>383</v>
      </c>
      <c r="J32" s="178" t="s">
        <v>384</v>
      </c>
      <c r="K32" s="178" t="s">
        <v>873</v>
      </c>
      <c r="L32" s="472">
        <v>2</v>
      </c>
      <c r="M32" s="472">
        <v>4</v>
      </c>
      <c r="N32" s="639">
        <f t="shared" si="0"/>
        <v>8</v>
      </c>
      <c r="O32" s="950" t="str">
        <f t="shared" si="1"/>
        <v>MEDIO</v>
      </c>
      <c r="P32" s="639">
        <v>10</v>
      </c>
      <c r="Q32" s="639">
        <f t="shared" si="2"/>
        <v>80</v>
      </c>
      <c r="R32" s="674" t="str">
        <f t="shared" si="3"/>
        <v>III</v>
      </c>
      <c r="S32" s="246" t="str">
        <f t="shared" si="4"/>
        <v>MEJORABLE</v>
      </c>
      <c r="T32" s="178" t="s">
        <v>13</v>
      </c>
      <c r="U32" s="178" t="s">
        <v>13</v>
      </c>
      <c r="V32" s="178" t="s">
        <v>13</v>
      </c>
      <c r="W32" s="178" t="s">
        <v>1542</v>
      </c>
      <c r="X32" s="320" t="s">
        <v>13</v>
      </c>
    </row>
    <row r="33" spans="3:24" ht="168" customHeight="1">
      <c r="C33" s="1491"/>
      <c r="D33" s="1493"/>
      <c r="E33" s="1440"/>
      <c r="F33" s="315" t="s">
        <v>674</v>
      </c>
      <c r="G33" s="438" t="s">
        <v>20</v>
      </c>
      <c r="H33" s="314" t="s">
        <v>387</v>
      </c>
      <c r="I33" s="178" t="s">
        <v>944</v>
      </c>
      <c r="J33" s="178" t="s">
        <v>10</v>
      </c>
      <c r="K33" s="178" t="s">
        <v>1543</v>
      </c>
      <c r="L33" s="472">
        <v>2</v>
      </c>
      <c r="M33" s="472">
        <v>4</v>
      </c>
      <c r="N33" s="639">
        <f t="shared" si="0"/>
        <v>8</v>
      </c>
      <c r="O33" s="950" t="str">
        <f t="shared" si="1"/>
        <v>MEDIO</v>
      </c>
      <c r="P33" s="639">
        <v>10</v>
      </c>
      <c r="Q33" s="639">
        <f t="shared" si="2"/>
        <v>80</v>
      </c>
      <c r="R33" s="674" t="str">
        <f t="shared" si="3"/>
        <v>III</v>
      </c>
      <c r="S33" s="246" t="str">
        <f t="shared" si="4"/>
        <v>MEJORABLE</v>
      </c>
      <c r="T33" s="178" t="s">
        <v>14</v>
      </c>
      <c r="U33" s="178" t="s">
        <v>14</v>
      </c>
      <c r="V33" s="178" t="s">
        <v>14</v>
      </c>
      <c r="W33" s="178" t="s">
        <v>1544</v>
      </c>
      <c r="X33" s="320" t="s">
        <v>389</v>
      </c>
    </row>
    <row r="34" spans="3:24" ht="135">
      <c r="C34" s="1441" t="s">
        <v>78</v>
      </c>
      <c r="D34" s="1582" t="s">
        <v>3887</v>
      </c>
      <c r="E34" s="1440" t="s">
        <v>6</v>
      </c>
      <c r="F34" s="197" t="s">
        <v>390</v>
      </c>
      <c r="G34" s="438" t="s">
        <v>20</v>
      </c>
      <c r="H34" s="198" t="s">
        <v>30</v>
      </c>
      <c r="I34" s="196" t="s">
        <v>11</v>
      </c>
      <c r="J34" s="196" t="s">
        <v>11</v>
      </c>
      <c r="K34" s="196" t="s">
        <v>1545</v>
      </c>
      <c r="L34" s="472">
        <v>2</v>
      </c>
      <c r="M34" s="472">
        <v>2</v>
      </c>
      <c r="N34" s="639">
        <f t="shared" si="0"/>
        <v>4</v>
      </c>
      <c r="O34" s="950" t="str">
        <f t="shared" si="1"/>
        <v>BAJO</v>
      </c>
      <c r="P34" s="639">
        <v>100</v>
      </c>
      <c r="Q34" s="639">
        <f t="shared" si="2"/>
        <v>400</v>
      </c>
      <c r="R34" s="674" t="str">
        <f t="shared" si="3"/>
        <v>II</v>
      </c>
      <c r="S34" s="246" t="str">
        <f t="shared" si="4"/>
        <v>ACEPTABLE CON CONTROL ESPECIFICO</v>
      </c>
      <c r="T34" s="198" t="s">
        <v>13</v>
      </c>
      <c r="U34" s="198" t="s">
        <v>13</v>
      </c>
      <c r="V34" s="198" t="s">
        <v>929</v>
      </c>
      <c r="W34" s="101" t="s">
        <v>1521</v>
      </c>
      <c r="X34" s="202" t="s">
        <v>13</v>
      </c>
    </row>
    <row r="35" spans="3:24" ht="135">
      <c r="C35" s="1441"/>
      <c r="D35" s="1582"/>
      <c r="E35" s="1440"/>
      <c r="F35" s="64" t="s">
        <v>392</v>
      </c>
      <c r="G35" s="438" t="s">
        <v>20</v>
      </c>
      <c r="H35" s="199" t="s">
        <v>36</v>
      </c>
      <c r="I35" s="196" t="s">
        <v>11</v>
      </c>
      <c r="J35" s="196" t="s">
        <v>11</v>
      </c>
      <c r="K35" s="199" t="s">
        <v>1424</v>
      </c>
      <c r="L35" s="472">
        <v>2</v>
      </c>
      <c r="M35" s="472">
        <v>4</v>
      </c>
      <c r="N35" s="639">
        <f t="shared" si="0"/>
        <v>8</v>
      </c>
      <c r="O35" s="950" t="str">
        <f t="shared" si="1"/>
        <v>MEDIO</v>
      </c>
      <c r="P35" s="639">
        <v>10</v>
      </c>
      <c r="Q35" s="639">
        <f t="shared" si="2"/>
        <v>80</v>
      </c>
      <c r="R35" s="674" t="str">
        <f t="shared" si="3"/>
        <v>III</v>
      </c>
      <c r="S35" s="246" t="str">
        <f t="shared" si="4"/>
        <v>MEJORABLE</v>
      </c>
      <c r="T35" s="198" t="s">
        <v>13</v>
      </c>
      <c r="U35" s="198" t="s">
        <v>13</v>
      </c>
      <c r="V35" s="198" t="s">
        <v>13</v>
      </c>
      <c r="W35" s="9" t="s">
        <v>1425</v>
      </c>
      <c r="X35" s="202" t="s">
        <v>38</v>
      </c>
    </row>
    <row r="36" spans="3:24" ht="114">
      <c r="C36" s="1441"/>
      <c r="D36" s="1582"/>
      <c r="E36" s="1440"/>
      <c r="F36" s="189" t="s">
        <v>1311</v>
      </c>
      <c r="G36" s="438" t="s">
        <v>33</v>
      </c>
      <c r="H36" s="314" t="s">
        <v>34</v>
      </c>
      <c r="I36" s="178" t="s">
        <v>10</v>
      </c>
      <c r="J36" s="178" t="s">
        <v>10</v>
      </c>
      <c r="K36" s="178" t="s">
        <v>926</v>
      </c>
      <c r="L36" s="472">
        <v>2</v>
      </c>
      <c r="M36" s="472">
        <v>4</v>
      </c>
      <c r="N36" s="639">
        <f t="shared" si="0"/>
        <v>8</v>
      </c>
      <c r="O36" s="950" t="str">
        <f t="shared" si="1"/>
        <v>MEDIO</v>
      </c>
      <c r="P36" s="639">
        <v>10</v>
      </c>
      <c r="Q36" s="639">
        <f t="shared" si="2"/>
        <v>80</v>
      </c>
      <c r="R36" s="674" t="str">
        <f t="shared" si="3"/>
        <v>III</v>
      </c>
      <c r="S36" s="246" t="str">
        <f t="shared" si="4"/>
        <v>MEJORABLE</v>
      </c>
      <c r="T36" s="179" t="s">
        <v>13</v>
      </c>
      <c r="U36" s="179" t="s">
        <v>13</v>
      </c>
      <c r="V36" s="179" t="s">
        <v>13</v>
      </c>
      <c r="W36" s="36" t="s">
        <v>2616</v>
      </c>
      <c r="X36" s="183" t="s">
        <v>13</v>
      </c>
    </row>
    <row r="37" spans="3:24" ht="164.25" customHeight="1">
      <c r="C37" s="1441"/>
      <c r="D37" s="1582"/>
      <c r="E37" s="1440"/>
      <c r="F37" s="99" t="s">
        <v>395</v>
      </c>
      <c r="G37" s="438" t="s">
        <v>86</v>
      </c>
      <c r="H37" s="198" t="s">
        <v>87</v>
      </c>
      <c r="I37" s="198" t="s">
        <v>11</v>
      </c>
      <c r="J37" s="198" t="s">
        <v>11</v>
      </c>
      <c r="K37" s="198" t="s">
        <v>1266</v>
      </c>
      <c r="L37" s="472">
        <v>2</v>
      </c>
      <c r="M37" s="472">
        <v>4</v>
      </c>
      <c r="N37" s="639">
        <f t="shared" si="0"/>
        <v>8</v>
      </c>
      <c r="O37" s="950" t="str">
        <f t="shared" si="1"/>
        <v>MEDIO</v>
      </c>
      <c r="P37" s="639">
        <v>10</v>
      </c>
      <c r="Q37" s="639">
        <f t="shared" si="2"/>
        <v>80</v>
      </c>
      <c r="R37" s="674" t="str">
        <f t="shared" si="3"/>
        <v>III</v>
      </c>
      <c r="S37" s="246" t="str">
        <f t="shared" si="4"/>
        <v>MEJORABLE</v>
      </c>
      <c r="T37" s="198" t="s">
        <v>91</v>
      </c>
      <c r="U37" s="198" t="s">
        <v>91</v>
      </c>
      <c r="V37" s="198" t="s">
        <v>91</v>
      </c>
      <c r="W37" s="201" t="s">
        <v>1546</v>
      </c>
      <c r="X37" s="203" t="s">
        <v>93</v>
      </c>
    </row>
    <row r="38" spans="3:24" ht="68.400000000000006">
      <c r="C38" s="1441"/>
      <c r="D38" s="1582"/>
      <c r="E38" s="1440"/>
      <c r="F38" s="185" t="s">
        <v>1312</v>
      </c>
      <c r="G38" s="438" t="s">
        <v>86</v>
      </c>
      <c r="H38" s="178" t="s">
        <v>629</v>
      </c>
      <c r="I38" s="179" t="s">
        <v>11</v>
      </c>
      <c r="J38" s="179" t="s">
        <v>11</v>
      </c>
      <c r="K38" s="179" t="s">
        <v>927</v>
      </c>
      <c r="L38" s="472">
        <v>2</v>
      </c>
      <c r="M38" s="472">
        <v>4</v>
      </c>
      <c r="N38" s="639">
        <f t="shared" si="0"/>
        <v>8</v>
      </c>
      <c r="O38" s="950" t="str">
        <f t="shared" si="1"/>
        <v>MEDIO</v>
      </c>
      <c r="P38" s="639">
        <v>10</v>
      </c>
      <c r="Q38" s="639">
        <f t="shared" si="2"/>
        <v>80</v>
      </c>
      <c r="R38" s="674" t="str">
        <f t="shared" si="3"/>
        <v>III</v>
      </c>
      <c r="S38" s="246" t="str">
        <f t="shared" si="4"/>
        <v>MEJORABLE</v>
      </c>
      <c r="T38" s="272" t="s">
        <v>13</v>
      </c>
      <c r="U38" s="272" t="s">
        <v>13</v>
      </c>
      <c r="V38" s="272" t="s">
        <v>13</v>
      </c>
      <c r="W38" s="178" t="s">
        <v>931</v>
      </c>
      <c r="X38" s="320" t="s">
        <v>932</v>
      </c>
    </row>
    <row r="39" spans="3:24" ht="136.80000000000001">
      <c r="C39" s="1441"/>
      <c r="D39" s="1582"/>
      <c r="E39" s="1440"/>
      <c r="F39" s="189" t="s">
        <v>705</v>
      </c>
      <c r="G39" s="438" t="s">
        <v>8</v>
      </c>
      <c r="H39" s="314" t="s">
        <v>108</v>
      </c>
      <c r="I39" s="314" t="s">
        <v>10</v>
      </c>
      <c r="J39" s="308" t="s">
        <v>10</v>
      </c>
      <c r="K39" s="178" t="s">
        <v>109</v>
      </c>
      <c r="L39" s="472">
        <v>2</v>
      </c>
      <c r="M39" s="472">
        <v>4</v>
      </c>
      <c r="N39" s="639">
        <f t="shared" si="0"/>
        <v>8</v>
      </c>
      <c r="O39" s="950" t="str">
        <f t="shared" si="1"/>
        <v>MEDIO</v>
      </c>
      <c r="P39" s="639">
        <v>10</v>
      </c>
      <c r="Q39" s="639">
        <f t="shared" si="2"/>
        <v>80</v>
      </c>
      <c r="R39" s="674" t="str">
        <f t="shared" si="3"/>
        <v>III</v>
      </c>
      <c r="S39" s="246" t="str">
        <f t="shared" si="4"/>
        <v>MEJORABLE</v>
      </c>
      <c r="T39" s="314" t="s">
        <v>13</v>
      </c>
      <c r="U39" s="314" t="s">
        <v>13</v>
      </c>
      <c r="V39" s="314" t="s">
        <v>13</v>
      </c>
      <c r="W39" s="318" t="s">
        <v>125</v>
      </c>
      <c r="X39" s="156" t="s">
        <v>10</v>
      </c>
    </row>
    <row r="40" spans="3:24" ht="81">
      <c r="C40" s="1441"/>
      <c r="D40" s="1582"/>
      <c r="E40" s="1440"/>
      <c r="F40" s="33" t="s">
        <v>675</v>
      </c>
      <c r="G40" s="438" t="s">
        <v>20</v>
      </c>
      <c r="H40" s="199" t="s">
        <v>36</v>
      </c>
      <c r="I40" s="196" t="s">
        <v>11</v>
      </c>
      <c r="J40" s="196" t="s">
        <v>11</v>
      </c>
      <c r="K40" s="198" t="s">
        <v>11</v>
      </c>
      <c r="L40" s="472">
        <v>2</v>
      </c>
      <c r="M40" s="472">
        <v>4</v>
      </c>
      <c r="N40" s="639">
        <f t="shared" si="0"/>
        <v>8</v>
      </c>
      <c r="O40" s="950" t="str">
        <f t="shared" si="1"/>
        <v>MEDIO</v>
      </c>
      <c r="P40" s="639">
        <v>10</v>
      </c>
      <c r="Q40" s="639">
        <f t="shared" si="2"/>
        <v>80</v>
      </c>
      <c r="R40" s="674" t="str">
        <f t="shared" si="3"/>
        <v>III</v>
      </c>
      <c r="S40" s="246" t="str">
        <f t="shared" si="4"/>
        <v>MEJORABLE</v>
      </c>
      <c r="T40" s="198" t="s">
        <v>13</v>
      </c>
      <c r="U40" s="198" t="s">
        <v>13</v>
      </c>
      <c r="V40" s="198" t="s">
        <v>13</v>
      </c>
      <c r="W40" s="9" t="s">
        <v>3510</v>
      </c>
      <c r="X40" s="202" t="s">
        <v>13</v>
      </c>
    </row>
    <row r="41" spans="3:24" ht="139.19999999999999" customHeight="1">
      <c r="C41" s="1441"/>
      <c r="D41" s="1582"/>
      <c r="E41" s="1440"/>
      <c r="F41" s="3" t="s">
        <v>1181</v>
      </c>
      <c r="G41" s="438" t="s">
        <v>20</v>
      </c>
      <c r="H41" s="199" t="s">
        <v>36</v>
      </c>
      <c r="I41" s="196" t="s">
        <v>11</v>
      </c>
      <c r="J41" s="196" t="s">
        <v>11</v>
      </c>
      <c r="K41" s="199" t="s">
        <v>1179</v>
      </c>
      <c r="L41" s="472">
        <v>2</v>
      </c>
      <c r="M41" s="472">
        <v>4</v>
      </c>
      <c r="N41" s="639">
        <f t="shared" si="0"/>
        <v>8</v>
      </c>
      <c r="O41" s="950" t="str">
        <f t="shared" si="1"/>
        <v>MEDIO</v>
      </c>
      <c r="P41" s="639">
        <v>10</v>
      </c>
      <c r="Q41" s="639">
        <f t="shared" si="2"/>
        <v>80</v>
      </c>
      <c r="R41" s="674" t="str">
        <f t="shared" si="3"/>
        <v>III</v>
      </c>
      <c r="S41" s="246" t="str">
        <f t="shared" si="4"/>
        <v>MEJORABLE</v>
      </c>
      <c r="T41" s="198" t="s">
        <v>13</v>
      </c>
      <c r="U41" s="198" t="s">
        <v>13</v>
      </c>
      <c r="V41" s="198" t="s">
        <v>13</v>
      </c>
      <c r="W41" s="5" t="s">
        <v>1182</v>
      </c>
      <c r="X41" s="203" t="s">
        <v>13</v>
      </c>
    </row>
    <row r="42" spans="3:24" ht="111" customHeight="1">
      <c r="C42" s="1499" t="s">
        <v>3888</v>
      </c>
      <c r="D42" s="1500"/>
      <c r="E42" s="10" t="s">
        <v>6</v>
      </c>
      <c r="F42" s="200" t="s">
        <v>298</v>
      </c>
      <c r="G42" s="438" t="s">
        <v>20</v>
      </c>
      <c r="H42" s="198" t="s">
        <v>97</v>
      </c>
      <c r="I42" s="196" t="s">
        <v>11</v>
      </c>
      <c r="J42" s="196" t="s">
        <v>11</v>
      </c>
      <c r="K42" s="199" t="s">
        <v>1179</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13</v>
      </c>
      <c r="W42" s="196" t="s">
        <v>113</v>
      </c>
      <c r="X42" s="203" t="s">
        <v>13</v>
      </c>
    </row>
    <row r="43" spans="3:24" ht="135">
      <c r="C43" s="1443"/>
      <c r="D43" s="1444"/>
      <c r="E43" s="10" t="s">
        <v>6</v>
      </c>
      <c r="F43" s="64" t="s">
        <v>302</v>
      </c>
      <c r="G43" s="438" t="s">
        <v>20</v>
      </c>
      <c r="H43" s="199" t="s">
        <v>31</v>
      </c>
      <c r="I43" s="196" t="s">
        <v>11</v>
      </c>
      <c r="J43" s="196" t="s">
        <v>882</v>
      </c>
      <c r="K43" s="196" t="s">
        <v>11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1184</v>
      </c>
      <c r="W43" s="201" t="s">
        <v>32</v>
      </c>
      <c r="X43" s="202" t="s">
        <v>13</v>
      </c>
    </row>
    <row r="44" spans="3:24" ht="135">
      <c r="C44" s="1443"/>
      <c r="D44" s="1444"/>
      <c r="E44" s="10" t="s">
        <v>6</v>
      </c>
      <c r="F44" s="64" t="s">
        <v>1185</v>
      </c>
      <c r="G44" s="438" t="s">
        <v>20</v>
      </c>
      <c r="H44" s="199" t="s">
        <v>31</v>
      </c>
      <c r="I44" s="196" t="s">
        <v>11</v>
      </c>
      <c r="J44" s="196" t="s">
        <v>1319</v>
      </c>
      <c r="K44" s="199" t="s">
        <v>1179</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1184</v>
      </c>
      <c r="W44" s="201" t="s">
        <v>32</v>
      </c>
      <c r="X44" s="202" t="s">
        <v>13</v>
      </c>
    </row>
    <row r="45" spans="3:24" ht="135">
      <c r="C45" s="1443"/>
      <c r="D45" s="1444"/>
      <c r="E45" s="10" t="s">
        <v>157</v>
      </c>
      <c r="F45" s="192" t="s">
        <v>80</v>
      </c>
      <c r="G45" s="438" t="s">
        <v>81</v>
      </c>
      <c r="H45" s="198" t="s">
        <v>82</v>
      </c>
      <c r="I45" s="198" t="s">
        <v>28</v>
      </c>
      <c r="J45" s="198" t="s">
        <v>100</v>
      </c>
      <c r="K45" s="198" t="s">
        <v>101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14</v>
      </c>
      <c r="U45" s="198" t="s">
        <v>14</v>
      </c>
      <c r="V45" s="198" t="s">
        <v>14</v>
      </c>
      <c r="W45" s="196" t="s">
        <v>1083</v>
      </c>
      <c r="X45" s="202" t="s">
        <v>13</v>
      </c>
    </row>
    <row r="46" spans="3:24" ht="216">
      <c r="C46" s="1443"/>
      <c r="D46" s="1444"/>
      <c r="E46" s="10" t="s">
        <v>157</v>
      </c>
      <c r="F46" s="192" t="s">
        <v>102</v>
      </c>
      <c r="G46" s="438" t="s">
        <v>81</v>
      </c>
      <c r="H46" s="198" t="s">
        <v>82</v>
      </c>
      <c r="I46" s="198" t="s">
        <v>28</v>
      </c>
      <c r="J46" s="198" t="s">
        <v>11</v>
      </c>
      <c r="K46" s="198" t="s">
        <v>101</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98" t="s">
        <v>14</v>
      </c>
      <c r="U46" s="198" t="s">
        <v>14</v>
      </c>
      <c r="V46" s="198" t="s">
        <v>14</v>
      </c>
      <c r="W46" s="10" t="s">
        <v>116</v>
      </c>
      <c r="X46" s="202" t="s">
        <v>13</v>
      </c>
    </row>
    <row r="47" spans="3:24" ht="316.5" customHeight="1">
      <c r="C47" s="1443"/>
      <c r="D47" s="1444"/>
      <c r="E47" s="10" t="s">
        <v>6</v>
      </c>
      <c r="F47" s="64" t="s">
        <v>1313</v>
      </c>
      <c r="G47" s="438" t="s">
        <v>20</v>
      </c>
      <c r="H47" s="198" t="s">
        <v>104</v>
      </c>
      <c r="I47" s="10" t="s">
        <v>11</v>
      </c>
      <c r="J47" s="10" t="s">
        <v>105</v>
      </c>
      <c r="K47" s="10" t="s">
        <v>106</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98" t="s">
        <v>13</v>
      </c>
      <c r="U47" s="198" t="s">
        <v>13</v>
      </c>
      <c r="V47" s="198" t="s">
        <v>117</v>
      </c>
      <c r="W47" s="198" t="s">
        <v>1186</v>
      </c>
      <c r="X47" s="203" t="s">
        <v>13</v>
      </c>
    </row>
    <row r="48" spans="3:24" ht="135">
      <c r="C48" s="1443"/>
      <c r="D48" s="1444"/>
      <c r="E48" s="10" t="s">
        <v>6</v>
      </c>
      <c r="F48" s="64" t="s">
        <v>1547</v>
      </c>
      <c r="G48" s="438" t="s">
        <v>20</v>
      </c>
      <c r="H48" s="198" t="s">
        <v>104</v>
      </c>
      <c r="I48" s="10" t="s">
        <v>11</v>
      </c>
      <c r="J48" s="10" t="s">
        <v>105</v>
      </c>
      <c r="K48" s="10" t="s">
        <v>11</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13</v>
      </c>
      <c r="U48" s="198" t="s">
        <v>13</v>
      </c>
      <c r="V48" s="198" t="s">
        <v>1548</v>
      </c>
      <c r="W48" s="198" t="s">
        <v>1314</v>
      </c>
      <c r="X48" s="203" t="s">
        <v>13</v>
      </c>
    </row>
    <row r="49" spans="3:24" ht="135">
      <c r="C49" s="1443"/>
      <c r="D49" s="1444"/>
      <c r="E49" s="10" t="s">
        <v>6</v>
      </c>
      <c r="F49" s="64" t="s">
        <v>1315</v>
      </c>
      <c r="G49" s="438" t="s">
        <v>39</v>
      </c>
      <c r="H49" s="198" t="s">
        <v>104</v>
      </c>
      <c r="I49" s="10" t="s">
        <v>11</v>
      </c>
      <c r="J49" s="10" t="s">
        <v>105</v>
      </c>
      <c r="K49" s="10"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13</v>
      </c>
      <c r="U49" s="198" t="s">
        <v>13</v>
      </c>
      <c r="V49" s="198" t="s">
        <v>13</v>
      </c>
      <c r="W49" s="198" t="s">
        <v>1316</v>
      </c>
      <c r="X49" s="203" t="s">
        <v>13</v>
      </c>
    </row>
    <row r="50" spans="3:24" ht="216">
      <c r="C50" s="1443"/>
      <c r="D50" s="1444"/>
      <c r="E50" s="10" t="s">
        <v>6</v>
      </c>
      <c r="F50" s="356" t="s">
        <v>3841</v>
      </c>
      <c r="G50" s="438" t="s">
        <v>33</v>
      </c>
      <c r="H50" s="194" t="s">
        <v>3881</v>
      </c>
      <c r="I50" s="195" t="s">
        <v>1317</v>
      </c>
      <c r="J50" s="322" t="s">
        <v>1086</v>
      </c>
      <c r="K50" s="195" t="s">
        <v>1318</v>
      </c>
      <c r="L50" s="472">
        <v>2</v>
      </c>
      <c r="M50" s="472">
        <v>4</v>
      </c>
      <c r="N50" s="639">
        <f t="shared" si="0"/>
        <v>8</v>
      </c>
      <c r="O50" s="950" t="str">
        <f t="shared" si="1"/>
        <v>MEDIO</v>
      </c>
      <c r="P50" s="639">
        <v>10</v>
      </c>
      <c r="Q50" s="639">
        <f t="shared" si="2"/>
        <v>80</v>
      </c>
      <c r="R50" s="674" t="str">
        <f t="shared" si="3"/>
        <v>III</v>
      </c>
      <c r="S50" s="246" t="str">
        <f t="shared" si="4"/>
        <v>MEJORABLE</v>
      </c>
      <c r="T50" s="201" t="s">
        <v>26</v>
      </c>
      <c r="U50" s="201" t="s">
        <v>26</v>
      </c>
      <c r="V50" s="201" t="s">
        <v>857</v>
      </c>
      <c r="W50" s="9" t="s">
        <v>3844</v>
      </c>
      <c r="X50" s="323" t="s">
        <v>1190</v>
      </c>
    </row>
    <row r="51" spans="3:24" ht="409.6">
      <c r="C51" s="1443"/>
      <c r="D51" s="1444"/>
      <c r="E51" s="10" t="s">
        <v>6</v>
      </c>
      <c r="F51" s="305" t="s">
        <v>1191</v>
      </c>
      <c r="G51" s="438" t="s">
        <v>25</v>
      </c>
      <c r="H51" s="194" t="s">
        <v>1192</v>
      </c>
      <c r="I51" s="194" t="s">
        <v>1030</v>
      </c>
      <c r="J51" s="322" t="s">
        <v>1031</v>
      </c>
      <c r="K51" s="195" t="s">
        <v>1122</v>
      </c>
      <c r="L51" s="472">
        <v>2</v>
      </c>
      <c r="M51" s="472">
        <v>4</v>
      </c>
      <c r="N51" s="639">
        <f t="shared" si="0"/>
        <v>8</v>
      </c>
      <c r="O51" s="950" t="str">
        <f t="shared" si="1"/>
        <v>MEDIO</v>
      </c>
      <c r="P51" s="639">
        <v>10</v>
      </c>
      <c r="Q51" s="639">
        <f t="shared" si="2"/>
        <v>80</v>
      </c>
      <c r="R51" s="674" t="str">
        <f t="shared" si="3"/>
        <v>III</v>
      </c>
      <c r="S51" s="246" t="str">
        <f t="shared" si="4"/>
        <v>MEJORABLE</v>
      </c>
      <c r="T51" s="201" t="s">
        <v>26</v>
      </c>
      <c r="U51" s="201" t="s">
        <v>26</v>
      </c>
      <c r="V51" s="201" t="s">
        <v>1193</v>
      </c>
      <c r="W51" s="9" t="s">
        <v>3917</v>
      </c>
      <c r="X51" s="323" t="s">
        <v>1123</v>
      </c>
    </row>
    <row r="52" spans="3:24" ht="136.80000000000001">
      <c r="C52" s="1443"/>
      <c r="D52" s="1444"/>
      <c r="E52" s="10" t="s">
        <v>6</v>
      </c>
      <c r="F52" s="3" t="s">
        <v>24</v>
      </c>
      <c r="G52" s="438" t="s">
        <v>25</v>
      </c>
      <c r="H52" s="184" t="s">
        <v>1124</v>
      </c>
      <c r="I52" s="5" t="s">
        <v>1028</v>
      </c>
      <c r="J52" s="5" t="s">
        <v>1028</v>
      </c>
      <c r="K52" s="5" t="s">
        <v>1122</v>
      </c>
      <c r="L52" s="472">
        <v>2</v>
      </c>
      <c r="M52" s="472">
        <v>4</v>
      </c>
      <c r="N52" s="639">
        <f t="shared" si="0"/>
        <v>8</v>
      </c>
      <c r="O52" s="950" t="str">
        <f t="shared" si="1"/>
        <v>MEDIO</v>
      </c>
      <c r="P52" s="639">
        <v>10</v>
      </c>
      <c r="Q52" s="639">
        <f t="shared" si="2"/>
        <v>80</v>
      </c>
      <c r="R52" s="674" t="str">
        <f t="shared" si="3"/>
        <v>III</v>
      </c>
      <c r="S52" s="246" t="str">
        <f t="shared" si="4"/>
        <v>MEJORABLE</v>
      </c>
      <c r="T52" s="179" t="s">
        <v>14</v>
      </c>
      <c r="U52" s="179" t="s">
        <v>14</v>
      </c>
      <c r="V52" s="179" t="s">
        <v>13</v>
      </c>
      <c r="W52" s="300" t="s">
        <v>2560</v>
      </c>
      <c r="X52" s="183" t="s">
        <v>14</v>
      </c>
    </row>
    <row r="53" spans="3:24" ht="135">
      <c r="C53" s="1443"/>
      <c r="D53" s="1444"/>
      <c r="E53" s="10" t="s">
        <v>6</v>
      </c>
      <c r="F53" s="192" t="s">
        <v>1194</v>
      </c>
      <c r="G53" s="438" t="s">
        <v>25</v>
      </c>
      <c r="H53" s="196" t="s">
        <v>1271</v>
      </c>
      <c r="I53" s="10" t="s">
        <v>1128</v>
      </c>
      <c r="J53" s="10" t="s">
        <v>1129</v>
      </c>
      <c r="K53" s="10" t="s">
        <v>1130</v>
      </c>
      <c r="L53" s="472">
        <v>2</v>
      </c>
      <c r="M53" s="472">
        <v>4</v>
      </c>
      <c r="N53" s="639">
        <f t="shared" si="0"/>
        <v>8</v>
      </c>
      <c r="O53" s="950" t="str">
        <f t="shared" si="1"/>
        <v>MEDIO</v>
      </c>
      <c r="P53" s="639">
        <v>10</v>
      </c>
      <c r="Q53" s="639">
        <f t="shared" si="2"/>
        <v>80</v>
      </c>
      <c r="R53" s="674" t="str">
        <f t="shared" si="3"/>
        <v>III</v>
      </c>
      <c r="S53" s="246" t="str">
        <f t="shared" si="4"/>
        <v>MEJORABLE</v>
      </c>
      <c r="T53" s="198" t="s">
        <v>14</v>
      </c>
      <c r="U53" s="198" t="s">
        <v>14</v>
      </c>
      <c r="V53" s="198" t="s">
        <v>14</v>
      </c>
      <c r="W53" s="10" t="s">
        <v>1211</v>
      </c>
      <c r="X53" s="203" t="s">
        <v>14</v>
      </c>
    </row>
    <row r="54" spans="3:24" ht="135">
      <c r="C54" s="1443"/>
      <c r="D54" s="1444"/>
      <c r="E54" s="10" t="s">
        <v>6</v>
      </c>
      <c r="F54" s="192" t="s">
        <v>1195</v>
      </c>
      <c r="G54" s="438" t="s">
        <v>25</v>
      </c>
      <c r="H54" s="196" t="s">
        <v>1131</v>
      </c>
      <c r="I54" s="10" t="s">
        <v>1133</v>
      </c>
      <c r="J54" s="10" t="s">
        <v>1132</v>
      </c>
      <c r="K54" s="10" t="s">
        <v>1134</v>
      </c>
      <c r="L54" s="472">
        <v>2</v>
      </c>
      <c r="M54" s="472">
        <v>4</v>
      </c>
      <c r="N54" s="639">
        <f t="shared" si="0"/>
        <v>8</v>
      </c>
      <c r="O54" s="950" t="str">
        <f t="shared" si="1"/>
        <v>MEDIO</v>
      </c>
      <c r="P54" s="639">
        <v>10</v>
      </c>
      <c r="Q54" s="639">
        <f t="shared" si="2"/>
        <v>80</v>
      </c>
      <c r="R54" s="674" t="str">
        <f t="shared" si="3"/>
        <v>III</v>
      </c>
      <c r="S54" s="246" t="str">
        <f t="shared" si="4"/>
        <v>MEJORABLE</v>
      </c>
      <c r="T54" s="198" t="s">
        <v>14</v>
      </c>
      <c r="U54" s="198" t="s">
        <v>14</v>
      </c>
      <c r="V54" s="198" t="s">
        <v>14</v>
      </c>
      <c r="W54" s="10" t="s">
        <v>1196</v>
      </c>
      <c r="X54" s="203" t="s">
        <v>14</v>
      </c>
    </row>
    <row r="55" spans="3:24" ht="162">
      <c r="C55" s="1443"/>
      <c r="D55" s="1444"/>
      <c r="E55" s="10" t="s">
        <v>6</v>
      </c>
      <c r="F55" s="192" t="s">
        <v>1197</v>
      </c>
      <c r="G55" s="438" t="s">
        <v>25</v>
      </c>
      <c r="H55" s="196" t="s">
        <v>103</v>
      </c>
      <c r="I55" s="10" t="s">
        <v>1030</v>
      </c>
      <c r="J55" s="10" t="s">
        <v>1126</v>
      </c>
      <c r="K55" s="10" t="s">
        <v>1122</v>
      </c>
      <c r="L55" s="472">
        <v>2</v>
      </c>
      <c r="M55" s="472">
        <v>4</v>
      </c>
      <c r="N55" s="639">
        <f t="shared" si="0"/>
        <v>8</v>
      </c>
      <c r="O55" s="950" t="str">
        <f t="shared" si="1"/>
        <v>MEDIO</v>
      </c>
      <c r="P55" s="639">
        <v>10</v>
      </c>
      <c r="Q55" s="639">
        <f t="shared" si="2"/>
        <v>80</v>
      </c>
      <c r="R55" s="674" t="str">
        <f t="shared" si="3"/>
        <v>III</v>
      </c>
      <c r="S55" s="246" t="str">
        <f t="shared" si="4"/>
        <v>MEJORABLE</v>
      </c>
      <c r="T55" s="198" t="s">
        <v>14</v>
      </c>
      <c r="U55" s="198" t="s">
        <v>14</v>
      </c>
      <c r="V55" s="198" t="s">
        <v>14</v>
      </c>
      <c r="W55" s="10" t="s">
        <v>1127</v>
      </c>
      <c r="X55" s="203" t="s">
        <v>14</v>
      </c>
    </row>
    <row r="56" spans="3:24" ht="169.2" customHeight="1">
      <c r="C56" s="1443"/>
      <c r="D56" s="1444"/>
      <c r="E56" s="10" t="s">
        <v>6</v>
      </c>
      <c r="F56" s="185" t="s">
        <v>51</v>
      </c>
      <c r="G56" s="438" t="s">
        <v>20</v>
      </c>
      <c r="H56" s="179" t="s">
        <v>52</v>
      </c>
      <c r="I56" s="184" t="s">
        <v>11</v>
      </c>
      <c r="J56" s="184" t="s">
        <v>11</v>
      </c>
      <c r="K56" s="184" t="s">
        <v>11</v>
      </c>
      <c r="L56" s="472">
        <v>2</v>
      </c>
      <c r="M56" s="472">
        <v>2</v>
      </c>
      <c r="N56" s="639">
        <f t="shared" si="0"/>
        <v>4</v>
      </c>
      <c r="O56" s="950" t="str">
        <f t="shared" si="1"/>
        <v>BAJO</v>
      </c>
      <c r="P56" s="639">
        <v>100</v>
      </c>
      <c r="Q56" s="639">
        <f t="shared" si="2"/>
        <v>400</v>
      </c>
      <c r="R56" s="674" t="str">
        <f t="shared" si="3"/>
        <v>II</v>
      </c>
      <c r="S56" s="246" t="str">
        <f t="shared" si="4"/>
        <v>ACEPTABLE CON CONTROL ESPECIFICO</v>
      </c>
      <c r="T56" s="179" t="s">
        <v>13</v>
      </c>
      <c r="U56" s="179" t="s">
        <v>13</v>
      </c>
      <c r="V56" s="179" t="s">
        <v>13</v>
      </c>
      <c r="W56" s="5" t="s">
        <v>53</v>
      </c>
      <c r="X56" s="183" t="s">
        <v>13</v>
      </c>
    </row>
    <row r="57" spans="3:24" ht="270">
      <c r="C57" s="1443"/>
      <c r="D57" s="1444"/>
      <c r="E57" s="10" t="s">
        <v>6</v>
      </c>
      <c r="F57" s="871" t="s">
        <v>4161</v>
      </c>
      <c r="G57" s="438" t="s">
        <v>33</v>
      </c>
      <c r="H57" s="866" t="s">
        <v>3766</v>
      </c>
      <c r="I57" s="865" t="s">
        <v>11</v>
      </c>
      <c r="J57" s="867" t="s">
        <v>1086</v>
      </c>
      <c r="K57" s="865" t="s">
        <v>1150</v>
      </c>
      <c r="L57" s="472">
        <v>2</v>
      </c>
      <c r="M57" s="472">
        <v>4</v>
      </c>
      <c r="N57" s="639">
        <f t="shared" si="0"/>
        <v>8</v>
      </c>
      <c r="O57" s="950" t="str">
        <f t="shared" si="1"/>
        <v>MEDIO</v>
      </c>
      <c r="P57" s="639">
        <v>10</v>
      </c>
      <c r="Q57" s="639">
        <f t="shared" si="2"/>
        <v>80</v>
      </c>
      <c r="R57" s="674" t="str">
        <f t="shared" si="3"/>
        <v>III</v>
      </c>
      <c r="S57" s="246" t="str">
        <f t="shared" si="4"/>
        <v>MEJORABLE</v>
      </c>
      <c r="T57" s="733" t="s">
        <v>13</v>
      </c>
      <c r="U57" s="733" t="s">
        <v>13</v>
      </c>
      <c r="V57" s="733" t="s">
        <v>13</v>
      </c>
      <c r="W57" s="9" t="s">
        <v>4103</v>
      </c>
      <c r="X57" s="732" t="s">
        <v>1190</v>
      </c>
    </row>
    <row r="58" spans="3:24" ht="270">
      <c r="C58" s="1443"/>
      <c r="D58" s="1444"/>
      <c r="E58" s="10" t="s">
        <v>157</v>
      </c>
      <c r="F58" s="870" t="s">
        <v>4136</v>
      </c>
      <c r="G58" s="438" t="s">
        <v>25</v>
      </c>
      <c r="H58" s="866" t="s">
        <v>4137</v>
      </c>
      <c r="I58" s="865" t="s">
        <v>11</v>
      </c>
      <c r="J58" s="865" t="s">
        <v>11</v>
      </c>
      <c r="K58" s="865" t="s">
        <v>4138</v>
      </c>
      <c r="L58" s="472">
        <v>2</v>
      </c>
      <c r="M58" s="472">
        <v>4</v>
      </c>
      <c r="N58" s="639">
        <f t="shared" si="0"/>
        <v>8</v>
      </c>
      <c r="O58" s="950" t="str">
        <f t="shared" si="1"/>
        <v>MEDIO</v>
      </c>
      <c r="P58" s="639">
        <v>10</v>
      </c>
      <c r="Q58" s="639">
        <f t="shared" si="2"/>
        <v>80</v>
      </c>
      <c r="R58" s="674" t="str">
        <f t="shared" si="3"/>
        <v>III</v>
      </c>
      <c r="S58" s="246" t="str">
        <f t="shared" si="4"/>
        <v>MEJORABLE</v>
      </c>
      <c r="T58" s="733" t="s">
        <v>13</v>
      </c>
      <c r="U58" s="733" t="s">
        <v>13</v>
      </c>
      <c r="V58" s="733" t="s">
        <v>13</v>
      </c>
      <c r="W58" s="731" t="s">
        <v>4141</v>
      </c>
      <c r="X58" s="727" t="s">
        <v>14</v>
      </c>
    </row>
    <row r="59" spans="3:24" ht="216">
      <c r="C59" s="1443"/>
      <c r="D59" s="1444"/>
      <c r="E59" s="10" t="s">
        <v>157</v>
      </c>
      <c r="F59" s="870" t="s">
        <v>4142</v>
      </c>
      <c r="G59" s="438" t="s">
        <v>3871</v>
      </c>
      <c r="H59" s="866" t="s">
        <v>4162</v>
      </c>
      <c r="I59" s="733" t="s">
        <v>10</v>
      </c>
      <c r="J59" s="865" t="s">
        <v>11</v>
      </c>
      <c r="K59" s="865" t="s">
        <v>11</v>
      </c>
      <c r="L59" s="472">
        <v>2</v>
      </c>
      <c r="M59" s="472">
        <v>4</v>
      </c>
      <c r="N59" s="639">
        <f t="shared" si="0"/>
        <v>8</v>
      </c>
      <c r="O59" s="950" t="str">
        <f t="shared" si="1"/>
        <v>MEDIO</v>
      </c>
      <c r="P59" s="639">
        <v>10</v>
      </c>
      <c r="Q59" s="639">
        <f t="shared" si="2"/>
        <v>80</v>
      </c>
      <c r="R59" s="674" t="str">
        <f t="shared" si="3"/>
        <v>III</v>
      </c>
      <c r="S59" s="246" t="str">
        <f t="shared" si="4"/>
        <v>MEJORABLE</v>
      </c>
      <c r="T59" s="733" t="s">
        <v>13</v>
      </c>
      <c r="U59" s="733" t="s">
        <v>13</v>
      </c>
      <c r="V59" s="733" t="s">
        <v>13</v>
      </c>
      <c r="W59" s="9" t="s">
        <v>4144</v>
      </c>
      <c r="X59" s="732" t="s">
        <v>4145</v>
      </c>
    </row>
    <row r="60" spans="3:24" ht="216">
      <c r="C60" s="1443"/>
      <c r="D60" s="1444"/>
      <c r="E60" s="10" t="s">
        <v>157</v>
      </c>
      <c r="F60" s="870" t="s">
        <v>4146</v>
      </c>
      <c r="G60" s="438" t="s">
        <v>3871</v>
      </c>
      <c r="H60" s="866" t="s">
        <v>4163</v>
      </c>
      <c r="I60" s="733" t="s">
        <v>10</v>
      </c>
      <c r="J60" s="865" t="s">
        <v>11</v>
      </c>
      <c r="K60" s="865" t="s">
        <v>4147</v>
      </c>
      <c r="L60" s="472">
        <v>2</v>
      </c>
      <c r="M60" s="472">
        <v>4</v>
      </c>
      <c r="N60" s="639">
        <f t="shared" si="0"/>
        <v>8</v>
      </c>
      <c r="O60" s="950" t="str">
        <f t="shared" si="1"/>
        <v>MEDIO</v>
      </c>
      <c r="P60" s="639">
        <v>10</v>
      </c>
      <c r="Q60" s="639">
        <f t="shared" si="2"/>
        <v>80</v>
      </c>
      <c r="R60" s="674" t="str">
        <f t="shared" si="3"/>
        <v>III</v>
      </c>
      <c r="S60" s="246" t="str">
        <f t="shared" si="4"/>
        <v>MEJORABLE</v>
      </c>
      <c r="T60" s="733" t="s">
        <v>13</v>
      </c>
      <c r="U60" s="733" t="s">
        <v>13</v>
      </c>
      <c r="V60" s="733" t="s">
        <v>13</v>
      </c>
      <c r="W60" s="9" t="s">
        <v>4144</v>
      </c>
      <c r="X60" s="732" t="s">
        <v>4145</v>
      </c>
    </row>
    <row r="61" spans="3:24" ht="108">
      <c r="C61" s="1445"/>
      <c r="D61" s="1446"/>
      <c r="E61" s="10" t="s">
        <v>157</v>
      </c>
      <c r="F61" s="870" t="s">
        <v>4164</v>
      </c>
      <c r="G61" s="438" t="s">
        <v>219</v>
      </c>
      <c r="H61" s="866" t="s">
        <v>4165</v>
      </c>
      <c r="I61" s="733" t="s">
        <v>10</v>
      </c>
      <c r="J61" s="865" t="s">
        <v>11</v>
      </c>
      <c r="K61" s="865" t="s">
        <v>11</v>
      </c>
      <c r="L61" s="472">
        <v>2</v>
      </c>
      <c r="M61" s="472">
        <v>4</v>
      </c>
      <c r="N61" s="639">
        <f t="shared" si="0"/>
        <v>8</v>
      </c>
      <c r="O61" s="950" t="str">
        <f t="shared" si="1"/>
        <v>MEDIO</v>
      </c>
      <c r="P61" s="639">
        <v>10</v>
      </c>
      <c r="Q61" s="639">
        <f t="shared" si="2"/>
        <v>80</v>
      </c>
      <c r="R61" s="674" t="str">
        <f t="shared" si="3"/>
        <v>III</v>
      </c>
      <c r="S61" s="246" t="str">
        <f t="shared" si="4"/>
        <v>MEJORABLE</v>
      </c>
      <c r="T61" s="733" t="s">
        <v>13</v>
      </c>
      <c r="U61" s="733" t="s">
        <v>13</v>
      </c>
      <c r="V61" s="733" t="s">
        <v>13</v>
      </c>
      <c r="W61" s="9" t="s">
        <v>4166</v>
      </c>
      <c r="X61" s="727" t="s">
        <v>14</v>
      </c>
    </row>
    <row r="62" spans="3:24" ht="182.4">
      <c r="C62" s="1450" t="s">
        <v>3697</v>
      </c>
      <c r="D62" s="1451"/>
      <c r="E62" s="363" t="s">
        <v>6</v>
      </c>
      <c r="F62" s="3" t="s">
        <v>152</v>
      </c>
      <c r="G62" s="438" t="s">
        <v>8</v>
      </c>
      <c r="H62" s="178" t="s">
        <v>9</v>
      </c>
      <c r="I62" s="179" t="s">
        <v>11</v>
      </c>
      <c r="J62" s="179" t="s">
        <v>11</v>
      </c>
      <c r="K62" s="179" t="s">
        <v>11</v>
      </c>
      <c r="L62" s="472">
        <v>2</v>
      </c>
      <c r="M62" s="472">
        <v>2</v>
      </c>
      <c r="N62" s="639">
        <f t="shared" si="0"/>
        <v>4</v>
      </c>
      <c r="O62" s="950" t="str">
        <f t="shared" si="1"/>
        <v>BAJO</v>
      </c>
      <c r="P62" s="639">
        <v>10</v>
      </c>
      <c r="Q62" s="639">
        <f t="shared" si="2"/>
        <v>40</v>
      </c>
      <c r="R62" s="674" t="str">
        <f t="shared" si="3"/>
        <v>III</v>
      </c>
      <c r="S62" s="246" t="str">
        <f t="shared" si="4"/>
        <v>MEJORABLE</v>
      </c>
      <c r="T62" s="179" t="s">
        <v>13</v>
      </c>
      <c r="U62" s="179" t="s">
        <v>14</v>
      </c>
      <c r="V62" s="179" t="s">
        <v>14</v>
      </c>
      <c r="W62" s="5" t="s">
        <v>153</v>
      </c>
      <c r="X62" s="183" t="s">
        <v>13</v>
      </c>
    </row>
    <row r="63" spans="3:24" ht="91.2">
      <c r="C63" s="1450"/>
      <c r="D63" s="1451"/>
      <c r="E63" s="363" t="s">
        <v>6</v>
      </c>
      <c r="F63" s="5" t="s">
        <v>154</v>
      </c>
      <c r="G63" s="438" t="s">
        <v>8</v>
      </c>
      <c r="H63" s="179" t="s">
        <v>155</v>
      </c>
      <c r="I63" s="179" t="s">
        <v>11</v>
      </c>
      <c r="J63" s="179" t="s">
        <v>11</v>
      </c>
      <c r="K63" s="179" t="s">
        <v>11</v>
      </c>
      <c r="L63" s="472">
        <v>2</v>
      </c>
      <c r="M63" s="472">
        <v>2</v>
      </c>
      <c r="N63" s="639">
        <f t="shared" si="0"/>
        <v>4</v>
      </c>
      <c r="O63" s="950" t="str">
        <f t="shared" si="1"/>
        <v>BAJO</v>
      </c>
      <c r="P63" s="639">
        <v>10</v>
      </c>
      <c r="Q63" s="639">
        <f t="shared" si="2"/>
        <v>40</v>
      </c>
      <c r="R63" s="674" t="str">
        <f t="shared" si="3"/>
        <v>III</v>
      </c>
      <c r="S63" s="246" t="str">
        <f t="shared" si="4"/>
        <v>MEJORABLE</v>
      </c>
      <c r="T63" s="179" t="s">
        <v>14</v>
      </c>
      <c r="U63" s="179" t="s">
        <v>14</v>
      </c>
      <c r="V63" s="179" t="s">
        <v>14</v>
      </c>
      <c r="W63" s="5" t="s">
        <v>16</v>
      </c>
      <c r="X63" s="183" t="s">
        <v>13</v>
      </c>
    </row>
    <row r="64" spans="3:24" ht="68.400000000000006">
      <c r="C64" s="1450"/>
      <c r="D64" s="1451"/>
      <c r="E64" s="363" t="s">
        <v>6</v>
      </c>
      <c r="F64" s="5" t="s">
        <v>156</v>
      </c>
      <c r="G64" s="438" t="s">
        <v>17</v>
      </c>
      <c r="H64" s="179"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80" t="s">
        <v>13</v>
      </c>
      <c r="U64" s="179" t="s">
        <v>14</v>
      </c>
      <c r="V64" s="178" t="s">
        <v>14</v>
      </c>
      <c r="W64" s="5" t="s">
        <v>16</v>
      </c>
      <c r="X64" s="183" t="s">
        <v>13</v>
      </c>
    </row>
    <row r="65" spans="3:24" ht="114">
      <c r="C65" s="1450"/>
      <c r="D65" s="1451"/>
      <c r="E65" s="363" t="s">
        <v>157</v>
      </c>
      <c r="F65" s="188" t="s">
        <v>158</v>
      </c>
      <c r="G65" s="438" t="s">
        <v>20</v>
      </c>
      <c r="H65" s="179" t="s">
        <v>21</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80" t="s">
        <v>13</v>
      </c>
      <c r="U65" s="179" t="s">
        <v>14</v>
      </c>
      <c r="V65" s="179" t="s">
        <v>22</v>
      </c>
      <c r="W65" s="179" t="s">
        <v>23</v>
      </c>
      <c r="X65" s="183" t="s">
        <v>13</v>
      </c>
    </row>
    <row r="66" spans="3:24" ht="114">
      <c r="C66" s="1450"/>
      <c r="D66" s="1451"/>
      <c r="E66" s="363" t="s">
        <v>157</v>
      </c>
      <c r="F66" s="189" t="s">
        <v>159</v>
      </c>
      <c r="G66" s="438" t="s">
        <v>33</v>
      </c>
      <c r="H66" s="178" t="s">
        <v>34</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13</v>
      </c>
      <c r="V66" s="179" t="s">
        <v>13</v>
      </c>
      <c r="W66" s="5" t="s">
        <v>1199</v>
      </c>
      <c r="X66" s="183" t="s">
        <v>13</v>
      </c>
    </row>
    <row r="67" spans="3:24" ht="136.80000000000001">
      <c r="C67" s="1450"/>
      <c r="D67" s="1451"/>
      <c r="E67" s="363" t="s">
        <v>6</v>
      </c>
      <c r="F67" s="33" t="s">
        <v>1200</v>
      </c>
      <c r="G67" s="438" t="s">
        <v>33</v>
      </c>
      <c r="H67" s="179" t="s">
        <v>160</v>
      </c>
      <c r="I67" s="179" t="s">
        <v>11</v>
      </c>
      <c r="J67" s="179" t="s">
        <v>11</v>
      </c>
      <c r="K67" s="179" t="s">
        <v>11</v>
      </c>
      <c r="L67" s="472">
        <v>2</v>
      </c>
      <c r="M67" s="472">
        <v>4</v>
      </c>
      <c r="N67" s="639">
        <f t="shared" si="0"/>
        <v>8</v>
      </c>
      <c r="O67" s="950" t="str">
        <f t="shared" si="1"/>
        <v>MEDIO</v>
      </c>
      <c r="P67" s="639">
        <v>10</v>
      </c>
      <c r="Q67" s="639">
        <f t="shared" si="2"/>
        <v>80</v>
      </c>
      <c r="R67" s="674" t="str">
        <f t="shared" si="3"/>
        <v>III</v>
      </c>
      <c r="S67" s="246" t="str">
        <f t="shared" si="4"/>
        <v>MEJORABLE</v>
      </c>
      <c r="T67" s="179" t="s">
        <v>13</v>
      </c>
      <c r="U67" s="179" t="s">
        <v>13</v>
      </c>
      <c r="V67" s="179" t="s">
        <v>13</v>
      </c>
      <c r="W67" s="5" t="s">
        <v>161</v>
      </c>
      <c r="X67" s="183" t="s">
        <v>162</v>
      </c>
    </row>
    <row r="68" spans="3:24" ht="68.400000000000006">
      <c r="C68" s="1450"/>
      <c r="D68" s="1451"/>
      <c r="E68" s="363" t="s">
        <v>157</v>
      </c>
      <c r="F68" s="184" t="s">
        <v>163</v>
      </c>
      <c r="G68" s="438" t="s">
        <v>39</v>
      </c>
      <c r="H68" s="5" t="s">
        <v>164</v>
      </c>
      <c r="I68" s="179" t="s">
        <v>11</v>
      </c>
      <c r="J68" s="179" t="s">
        <v>11</v>
      </c>
      <c r="K68" s="179" t="s">
        <v>11</v>
      </c>
      <c r="L68" s="472">
        <v>2</v>
      </c>
      <c r="M68" s="472">
        <v>4</v>
      </c>
      <c r="N68" s="639">
        <f t="shared" si="0"/>
        <v>8</v>
      </c>
      <c r="O68" s="950" t="str">
        <f t="shared" si="1"/>
        <v>MEDIO</v>
      </c>
      <c r="P68" s="639">
        <v>10</v>
      </c>
      <c r="Q68" s="639">
        <f t="shared" si="2"/>
        <v>80</v>
      </c>
      <c r="R68" s="674" t="str">
        <f t="shared" si="3"/>
        <v>III</v>
      </c>
      <c r="S68" s="246" t="str">
        <f t="shared" si="4"/>
        <v>MEJORABLE</v>
      </c>
      <c r="T68" s="179" t="s">
        <v>13</v>
      </c>
      <c r="U68" s="179" t="s">
        <v>13</v>
      </c>
      <c r="V68" s="179" t="s">
        <v>13</v>
      </c>
      <c r="W68" s="5" t="s">
        <v>165</v>
      </c>
      <c r="X68" s="183" t="s">
        <v>166</v>
      </c>
    </row>
    <row r="69" spans="3:24" ht="141" customHeight="1">
      <c r="C69" s="1450"/>
      <c r="D69" s="1451"/>
      <c r="E69" s="363" t="s">
        <v>157</v>
      </c>
      <c r="F69" s="184" t="s">
        <v>1322</v>
      </c>
      <c r="G69" s="438" t="s">
        <v>39</v>
      </c>
      <c r="H69" s="5" t="s">
        <v>1202</v>
      </c>
      <c r="I69" s="179" t="s">
        <v>11</v>
      </c>
      <c r="J69" s="179" t="s">
        <v>11</v>
      </c>
      <c r="K69" s="179" t="s">
        <v>11</v>
      </c>
      <c r="L69" s="472">
        <v>2</v>
      </c>
      <c r="M69" s="472">
        <v>4</v>
      </c>
      <c r="N69" s="639">
        <f t="shared" si="0"/>
        <v>8</v>
      </c>
      <c r="O69" s="950" t="str">
        <f t="shared" si="1"/>
        <v>MEDIO</v>
      </c>
      <c r="P69" s="639">
        <v>10</v>
      </c>
      <c r="Q69" s="639">
        <f t="shared" si="2"/>
        <v>80</v>
      </c>
      <c r="R69" s="674" t="str">
        <f t="shared" si="3"/>
        <v>III</v>
      </c>
      <c r="S69" s="246" t="str">
        <f t="shared" si="4"/>
        <v>MEJORABLE</v>
      </c>
      <c r="T69" s="179" t="s">
        <v>13</v>
      </c>
      <c r="U69" s="179" t="s">
        <v>13</v>
      </c>
      <c r="V69" s="179" t="s">
        <v>13</v>
      </c>
      <c r="W69" s="5" t="s">
        <v>165</v>
      </c>
      <c r="X69" s="183" t="s">
        <v>166</v>
      </c>
    </row>
    <row r="70" spans="3:24" ht="219.75" customHeight="1">
      <c r="C70" s="1450"/>
      <c r="D70" s="1451"/>
      <c r="E70" s="363" t="s">
        <v>6</v>
      </c>
      <c r="F70" s="5" t="s">
        <v>40</v>
      </c>
      <c r="G70" s="438" t="s">
        <v>20</v>
      </c>
      <c r="H70" s="5" t="s">
        <v>41</v>
      </c>
      <c r="I70" s="179" t="s">
        <v>11</v>
      </c>
      <c r="J70" s="179" t="s">
        <v>11</v>
      </c>
      <c r="K70" s="179" t="s">
        <v>11</v>
      </c>
      <c r="L70" s="472">
        <v>2</v>
      </c>
      <c r="M70" s="472">
        <v>4</v>
      </c>
      <c r="N70" s="639">
        <f t="shared" si="0"/>
        <v>8</v>
      </c>
      <c r="O70" s="950" t="str">
        <f t="shared" si="1"/>
        <v>MEDIO</v>
      </c>
      <c r="P70" s="639">
        <v>10</v>
      </c>
      <c r="Q70" s="639">
        <f t="shared" si="2"/>
        <v>80</v>
      </c>
      <c r="R70" s="674" t="str">
        <f t="shared" si="3"/>
        <v>III</v>
      </c>
      <c r="S70" s="246" t="str">
        <f t="shared" si="4"/>
        <v>MEJORABLE</v>
      </c>
      <c r="T70" s="179" t="s">
        <v>14</v>
      </c>
      <c r="U70" s="179" t="s">
        <v>14</v>
      </c>
      <c r="V70" s="179" t="s">
        <v>14</v>
      </c>
      <c r="W70" s="5" t="s">
        <v>43</v>
      </c>
      <c r="X70" s="183" t="s">
        <v>13</v>
      </c>
    </row>
    <row r="71" spans="3:24" ht="201" customHeight="1">
      <c r="C71" s="1450"/>
      <c r="D71" s="1451"/>
      <c r="E71" s="363" t="s">
        <v>6</v>
      </c>
      <c r="F71" s="34" t="s">
        <v>1203</v>
      </c>
      <c r="G71" s="438" t="s">
        <v>1204</v>
      </c>
      <c r="H71" s="179" t="s">
        <v>167</v>
      </c>
      <c r="I71" s="179" t="s">
        <v>11</v>
      </c>
      <c r="J71" s="179" t="s">
        <v>11</v>
      </c>
      <c r="K71" s="179" t="s">
        <v>11</v>
      </c>
      <c r="L71" s="472">
        <v>2</v>
      </c>
      <c r="M71" s="472">
        <v>4</v>
      </c>
      <c r="N71" s="639">
        <f t="shared" si="0"/>
        <v>8</v>
      </c>
      <c r="O71" s="950" t="str">
        <f t="shared" si="1"/>
        <v>MEDIO</v>
      </c>
      <c r="P71" s="639">
        <v>10</v>
      </c>
      <c r="Q71" s="639">
        <f t="shared" si="2"/>
        <v>80</v>
      </c>
      <c r="R71" s="674" t="str">
        <f t="shared" si="3"/>
        <v>III</v>
      </c>
      <c r="S71" s="246" t="str">
        <f t="shared" si="4"/>
        <v>MEJORABLE</v>
      </c>
      <c r="T71" s="179" t="s">
        <v>13</v>
      </c>
      <c r="U71" s="179" t="s">
        <v>14</v>
      </c>
      <c r="V71" s="179" t="s">
        <v>14</v>
      </c>
      <c r="W71" s="178" t="s">
        <v>168</v>
      </c>
      <c r="X71" s="183" t="s">
        <v>13</v>
      </c>
    </row>
    <row r="72" spans="3:24" ht="140.25" customHeight="1">
      <c r="C72" s="1450"/>
      <c r="D72" s="1451"/>
      <c r="E72" s="363" t="s">
        <v>6</v>
      </c>
      <c r="F72" s="5" t="s">
        <v>169</v>
      </c>
      <c r="G72" s="438" t="s">
        <v>8</v>
      </c>
      <c r="H72" s="179" t="s">
        <v>170</v>
      </c>
      <c r="I72" s="179" t="s">
        <v>11</v>
      </c>
      <c r="J72" s="179" t="s">
        <v>11</v>
      </c>
      <c r="K72" s="179" t="s">
        <v>11</v>
      </c>
      <c r="L72" s="472">
        <v>2</v>
      </c>
      <c r="M72" s="472">
        <v>4</v>
      </c>
      <c r="N72" s="639">
        <f t="shared" si="0"/>
        <v>8</v>
      </c>
      <c r="O72" s="950" t="str">
        <f t="shared" si="1"/>
        <v>MEDIO</v>
      </c>
      <c r="P72" s="639">
        <v>10</v>
      </c>
      <c r="Q72" s="639">
        <f t="shared" si="2"/>
        <v>80</v>
      </c>
      <c r="R72" s="674" t="str">
        <f t="shared" si="3"/>
        <v>III</v>
      </c>
      <c r="S72" s="246" t="str">
        <f t="shared" si="4"/>
        <v>MEJORABLE</v>
      </c>
      <c r="T72" s="179" t="s">
        <v>14</v>
      </c>
      <c r="U72" s="179" t="s">
        <v>14</v>
      </c>
      <c r="V72" s="179" t="s">
        <v>14</v>
      </c>
      <c r="W72" s="5" t="s">
        <v>1205</v>
      </c>
      <c r="X72" s="183" t="s">
        <v>13</v>
      </c>
    </row>
    <row r="73" spans="3:24" ht="159.6">
      <c r="C73" s="1450"/>
      <c r="D73" s="1451"/>
      <c r="E73" s="363" t="s">
        <v>6</v>
      </c>
      <c r="F73" s="34" t="s">
        <v>171</v>
      </c>
      <c r="G73" s="438" t="s">
        <v>17</v>
      </c>
      <c r="H73" s="179" t="s">
        <v>18</v>
      </c>
      <c r="I73" s="179" t="s">
        <v>11</v>
      </c>
      <c r="J73" s="179" t="s">
        <v>11</v>
      </c>
      <c r="K73" s="179" t="s">
        <v>11</v>
      </c>
      <c r="L73" s="472">
        <v>2</v>
      </c>
      <c r="M73" s="472">
        <v>4</v>
      </c>
      <c r="N73" s="639">
        <f t="shared" ref="N73:N78" si="5">+L73*M73</f>
        <v>8</v>
      </c>
      <c r="O73" s="950" t="str">
        <f t="shared" ref="O73:O78" si="6">IF(N73&gt;=24,"MUY ALTO",IF(N73&gt;=10,"ALTO",IF(N73&gt;=6,"MEDIO","BAJO")))</f>
        <v>MEDIO</v>
      </c>
      <c r="P73" s="639">
        <v>10</v>
      </c>
      <c r="Q73" s="639">
        <f t="shared" ref="Q73:Q78" si="7">+N73*P73</f>
        <v>80</v>
      </c>
      <c r="R73" s="674" t="str">
        <f t="shared" ref="R73:R78" si="8">IF(Q73&gt;=600,"I",IF(Q73&gt;=150,"II",IF(Q73&gt;=40,"III",IF(Q73&gt;=20,"IV"))))</f>
        <v>III</v>
      </c>
      <c r="S73" s="246" t="str">
        <f t="shared" ref="S73:S78" si="9">IF(Q73&gt;=600,"NO ACEPTABLE",IF(Q73&gt;=150,"ACEPTABLE CON CONTROL ESPECIFICO",IF(Q73&gt;=40,"MEJORABLE",IF(Q73&gt;=20,"ACEPTABLE"))))</f>
        <v>MEJORABLE</v>
      </c>
      <c r="T73" s="179" t="s">
        <v>13</v>
      </c>
      <c r="U73" s="179" t="s">
        <v>1206</v>
      </c>
      <c r="V73" s="178" t="s">
        <v>14</v>
      </c>
      <c r="W73" s="179" t="s">
        <v>172</v>
      </c>
      <c r="X73" s="183" t="s">
        <v>13</v>
      </c>
    </row>
    <row r="74" spans="3:24" ht="198.75" customHeight="1">
      <c r="C74" s="1450"/>
      <c r="D74" s="1451"/>
      <c r="E74" s="363" t="s">
        <v>157</v>
      </c>
      <c r="F74" s="33" t="s">
        <v>173</v>
      </c>
      <c r="G74" s="438" t="s">
        <v>20</v>
      </c>
      <c r="H74" s="179" t="s">
        <v>36</v>
      </c>
      <c r="I74" s="179" t="s">
        <v>11</v>
      </c>
      <c r="J74" s="179" t="s">
        <v>11</v>
      </c>
      <c r="K74" s="179" t="s">
        <v>11</v>
      </c>
      <c r="L74" s="472">
        <v>2</v>
      </c>
      <c r="M74" s="472">
        <v>4</v>
      </c>
      <c r="N74" s="639">
        <f t="shared" si="5"/>
        <v>8</v>
      </c>
      <c r="O74" s="950" t="str">
        <f t="shared" si="6"/>
        <v>MEDIO</v>
      </c>
      <c r="P74" s="639">
        <v>10</v>
      </c>
      <c r="Q74" s="639">
        <f t="shared" si="7"/>
        <v>80</v>
      </c>
      <c r="R74" s="674" t="str">
        <f t="shared" si="8"/>
        <v>III</v>
      </c>
      <c r="S74" s="246" t="str">
        <f t="shared" si="9"/>
        <v>MEJORABLE</v>
      </c>
      <c r="T74" s="179" t="s">
        <v>13</v>
      </c>
      <c r="U74" s="179" t="s">
        <v>13</v>
      </c>
      <c r="V74" s="179" t="s">
        <v>13</v>
      </c>
      <c r="W74" s="5" t="s">
        <v>37</v>
      </c>
      <c r="X74" s="183" t="s">
        <v>38</v>
      </c>
    </row>
    <row r="75" spans="3:24" ht="205.2">
      <c r="C75" s="1450"/>
      <c r="D75" s="1451"/>
      <c r="E75" s="363" t="s">
        <v>6</v>
      </c>
      <c r="F75" s="37" t="s">
        <v>3812</v>
      </c>
      <c r="G75" s="438" t="s">
        <v>33</v>
      </c>
      <c r="H75" s="324" t="s">
        <v>3881</v>
      </c>
      <c r="I75" s="179" t="s">
        <v>11</v>
      </c>
      <c r="J75" s="179" t="s">
        <v>11</v>
      </c>
      <c r="K75" s="179" t="s">
        <v>11</v>
      </c>
      <c r="L75" s="472">
        <v>2</v>
      </c>
      <c r="M75" s="472">
        <v>4</v>
      </c>
      <c r="N75" s="639">
        <f t="shared" si="5"/>
        <v>8</v>
      </c>
      <c r="O75" s="950" t="str">
        <f t="shared" si="6"/>
        <v>MEDIO</v>
      </c>
      <c r="P75" s="639">
        <v>10</v>
      </c>
      <c r="Q75" s="639">
        <f t="shared" si="7"/>
        <v>80</v>
      </c>
      <c r="R75" s="674" t="str">
        <f t="shared" si="8"/>
        <v>III</v>
      </c>
      <c r="S75" s="246" t="str">
        <f t="shared" si="9"/>
        <v>MEJORABLE</v>
      </c>
      <c r="T75" s="179" t="s">
        <v>26</v>
      </c>
      <c r="U75" s="179" t="s">
        <v>26</v>
      </c>
      <c r="V75" s="179" t="s">
        <v>175</v>
      </c>
      <c r="W75" s="15" t="s">
        <v>1212</v>
      </c>
      <c r="X75" s="183" t="s">
        <v>1269</v>
      </c>
    </row>
    <row r="76" spans="3:24" ht="170.25" customHeight="1">
      <c r="C76" s="1450"/>
      <c r="D76" s="1451"/>
      <c r="E76" s="363" t="s">
        <v>6</v>
      </c>
      <c r="F76" s="33" t="s">
        <v>180</v>
      </c>
      <c r="G76" s="438" t="s">
        <v>20</v>
      </c>
      <c r="H76" s="179" t="s">
        <v>31</v>
      </c>
      <c r="I76" s="184" t="s">
        <v>11</v>
      </c>
      <c r="J76" s="184" t="s">
        <v>11</v>
      </c>
      <c r="K76" s="184" t="s">
        <v>11</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79" t="s">
        <v>13</v>
      </c>
      <c r="U76" s="179" t="s">
        <v>13</v>
      </c>
      <c r="V76" s="179" t="s">
        <v>13</v>
      </c>
      <c r="W76" s="179" t="s">
        <v>32</v>
      </c>
      <c r="X76" s="183" t="s">
        <v>13</v>
      </c>
    </row>
    <row r="77" spans="3:24" ht="81">
      <c r="C77" s="1450"/>
      <c r="D77" s="1451"/>
      <c r="E77" s="363" t="s">
        <v>157</v>
      </c>
      <c r="F77" s="197" t="s">
        <v>181</v>
      </c>
      <c r="G77" s="438" t="s">
        <v>81</v>
      </c>
      <c r="H77" s="10" t="s">
        <v>182</v>
      </c>
      <c r="I77" s="198" t="s">
        <v>11</v>
      </c>
      <c r="J77" s="198" t="s">
        <v>11</v>
      </c>
      <c r="K77" s="198" t="s">
        <v>11</v>
      </c>
      <c r="L77" s="472">
        <v>2</v>
      </c>
      <c r="M77" s="472">
        <v>4</v>
      </c>
      <c r="N77" s="639">
        <f t="shared" si="5"/>
        <v>8</v>
      </c>
      <c r="O77" s="950" t="str">
        <f t="shared" si="6"/>
        <v>MEDIO</v>
      </c>
      <c r="P77" s="639">
        <v>10</v>
      </c>
      <c r="Q77" s="639">
        <f t="shared" si="7"/>
        <v>80</v>
      </c>
      <c r="R77" s="674" t="str">
        <f t="shared" si="8"/>
        <v>III</v>
      </c>
      <c r="S77" s="246" t="str">
        <f t="shared" si="9"/>
        <v>MEJORABLE</v>
      </c>
      <c r="T77" s="198" t="s">
        <v>13</v>
      </c>
      <c r="U77" s="198" t="s">
        <v>13</v>
      </c>
      <c r="V77" s="198" t="s">
        <v>13</v>
      </c>
      <c r="W77" s="9" t="s">
        <v>1214</v>
      </c>
      <c r="X77" s="183" t="s">
        <v>13</v>
      </c>
    </row>
    <row r="78" spans="3:24" ht="81.599999999999994" thickBot="1">
      <c r="C78" s="1477"/>
      <c r="D78" s="1478"/>
      <c r="E78" s="208" t="s">
        <v>157</v>
      </c>
      <c r="F78" s="153" t="s">
        <v>183</v>
      </c>
      <c r="G78" s="490" t="s">
        <v>81</v>
      </c>
      <c r="H78" s="266" t="s">
        <v>182</v>
      </c>
      <c r="I78" s="154" t="s">
        <v>11</v>
      </c>
      <c r="J78" s="154" t="s">
        <v>11</v>
      </c>
      <c r="K78" s="154" t="s">
        <v>11</v>
      </c>
      <c r="L78" s="646">
        <v>2</v>
      </c>
      <c r="M78" s="646">
        <v>4</v>
      </c>
      <c r="N78" s="953">
        <f t="shared" si="5"/>
        <v>8</v>
      </c>
      <c r="O78" s="957" t="str">
        <f t="shared" si="6"/>
        <v>MEDIO</v>
      </c>
      <c r="P78" s="953">
        <v>10</v>
      </c>
      <c r="Q78" s="953">
        <f t="shared" si="7"/>
        <v>80</v>
      </c>
      <c r="R78" s="954" t="str">
        <f t="shared" si="8"/>
        <v>III</v>
      </c>
      <c r="S78" s="269" t="str">
        <f t="shared" si="9"/>
        <v>MEJORABLE</v>
      </c>
      <c r="T78" s="154" t="s">
        <v>13</v>
      </c>
      <c r="U78" s="154" t="s">
        <v>13</v>
      </c>
      <c r="V78" s="154" t="s">
        <v>13</v>
      </c>
      <c r="W78" s="270" t="s">
        <v>1214</v>
      </c>
      <c r="X78" s="212" t="s">
        <v>13</v>
      </c>
    </row>
  </sheetData>
  <mergeCells count="26">
    <mergeCell ref="C1:C4"/>
    <mergeCell ref="D1:V2"/>
    <mergeCell ref="L7:R7"/>
    <mergeCell ref="T7:X7"/>
    <mergeCell ref="X1:X4"/>
    <mergeCell ref="C7:C8"/>
    <mergeCell ref="D7:D8"/>
    <mergeCell ref="E7:E8"/>
    <mergeCell ref="D3:V4"/>
    <mergeCell ref="U5:V5"/>
    <mergeCell ref="W5:X5"/>
    <mergeCell ref="C6:D6"/>
    <mergeCell ref="E6:X6"/>
    <mergeCell ref="F7:G7"/>
    <mergeCell ref="H7:H8"/>
    <mergeCell ref="I7:K7"/>
    <mergeCell ref="C62:D78"/>
    <mergeCell ref="E9:E19"/>
    <mergeCell ref="D20:D33"/>
    <mergeCell ref="E26:E33"/>
    <mergeCell ref="C42:D61"/>
    <mergeCell ref="C34:C41"/>
    <mergeCell ref="D34:D41"/>
    <mergeCell ref="E34:E41"/>
    <mergeCell ref="C9:C33"/>
    <mergeCell ref="D9:D19"/>
  </mergeCells>
  <conditionalFormatting sqref="S9:S78">
    <cfRule type="containsText" dxfId="290" priority="1" stopIfTrue="1" operator="containsText" text="MEJORABLE">
      <formula>NOT(ISERROR(SEARCH("MEJORABLE",S9)))</formula>
    </cfRule>
    <cfRule type="containsText" dxfId="289" priority="2" stopIfTrue="1" operator="containsText" text="ACEPTABLE CON CONTROL ESPECIFICO">
      <formula>NOT(ISERROR(SEARCH("ACEPTABLE CON CONTROL ESPECIFICO",S9)))</formula>
    </cfRule>
    <cfRule type="containsText" dxfId="288" priority="3" stopIfTrue="1" operator="containsText" text="NO ACEPTABLE">
      <formula>NOT(ISERROR(SEARCH("NO ACEPTABLE",S9)))</formula>
    </cfRule>
  </conditionalFormatting>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000-000000000000}">
          <x14:formula1>
            <xm:f>'C. NIVEL DE DEFICIENCIA'!$C$8:$C$17</xm:f>
          </x14:formula1>
          <xm:sqref>L9:L78</xm:sqref>
        </x14:dataValidation>
        <x14:dataValidation type="list" allowBlank="1" showInputMessage="1" showErrorMessage="1" promptTitle="NE" prompt="4 = Continua_x000a_3 = Frecuente_x000a_2 = Ocasional_x000a_1 = Esporádica" xr:uid="{00000000-0002-0000-6000-000001000000}">
          <x14:formula1>
            <xm:f>'D. NIVEL DE EXPOSICIÓN'!$D$8:$D$15</xm:f>
          </x14:formula1>
          <xm:sqref>M9:M78</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000-000002000000}">
          <x14:formula1>
            <xm:f>'G. NIVEL DE CONSECUENCIA'!$D$10:$D$13</xm:f>
          </x14:formula1>
          <xm:sqref>P9:P78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0"/>
  <dimension ref="C1:X78"/>
  <sheetViews>
    <sheetView view="pageBreakPreview" zoomScale="30" zoomScaleNormal="10" zoomScaleSheetLayoutView="30" workbookViewId="0">
      <selection activeCell="H7" sqref="H7:H8"/>
    </sheetView>
  </sheetViews>
  <sheetFormatPr baseColWidth="10" defaultColWidth="11.44140625" defaultRowHeight="14.4"/>
  <cols>
    <col min="1" max="2" width="11.44140625" style="169"/>
    <col min="3" max="3" width="38" style="169" customWidth="1"/>
    <col min="4" max="5" width="33.6640625" style="169" customWidth="1"/>
    <col min="6" max="6" width="45.6640625" style="169" customWidth="1"/>
    <col min="7" max="7" width="54.5546875" style="335" customWidth="1"/>
    <col min="8" max="8" width="50.44140625" style="169" customWidth="1"/>
    <col min="9" max="9" width="33.6640625" style="169" customWidth="1"/>
    <col min="10" max="10" width="47.109375" style="169" customWidth="1"/>
    <col min="11" max="11" width="42.6640625" style="169" customWidth="1"/>
    <col min="12" max="14" width="33.6640625" style="169" customWidth="1"/>
    <col min="15" max="15" width="60" style="169" customWidth="1"/>
    <col min="16" max="18" width="33.6640625" style="169" customWidth="1"/>
    <col min="19" max="19" width="61.33203125" style="169" customWidth="1"/>
    <col min="20" max="21" width="33.6640625" style="169" customWidth="1"/>
    <col min="22" max="22" width="64.6640625" style="169" customWidth="1"/>
    <col min="23" max="23" width="117.44140625" style="169" customWidth="1"/>
    <col min="24" max="24" width="51.109375" style="169" customWidth="1"/>
    <col min="25" max="16384" width="11.44140625" style="169"/>
  </cols>
  <sheetData>
    <row r="1" spans="3:24" ht="27">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75" customHeight="1">
      <c r="C5" s="251" t="s">
        <v>3</v>
      </c>
      <c r="D5" s="205">
        <v>43518</v>
      </c>
      <c r="E5" s="205">
        <v>43533</v>
      </c>
      <c r="F5" s="205">
        <v>43710</v>
      </c>
      <c r="G5" s="205">
        <v>43719</v>
      </c>
      <c r="H5" s="205">
        <v>43732</v>
      </c>
      <c r="I5" s="205">
        <v>43768</v>
      </c>
      <c r="J5" s="205">
        <v>44034</v>
      </c>
      <c r="K5" s="205">
        <v>44295</v>
      </c>
      <c r="L5" s="205">
        <v>44708</v>
      </c>
      <c r="M5" s="205">
        <v>45114</v>
      </c>
      <c r="N5" s="205">
        <v>45488</v>
      </c>
      <c r="O5" s="190"/>
      <c r="P5" s="190"/>
      <c r="Q5" s="190"/>
      <c r="R5" s="190"/>
      <c r="S5" s="187"/>
      <c r="T5" s="249"/>
      <c r="U5" s="1405"/>
      <c r="V5" s="1405"/>
      <c r="W5" s="1406"/>
      <c r="X5" s="1407"/>
    </row>
    <row r="6" spans="3:24" ht="45">
      <c r="C6" s="1408" t="s">
        <v>128</v>
      </c>
      <c r="D6" s="1409"/>
      <c r="E6" s="1487" t="s">
        <v>4348</v>
      </c>
      <c r="F6" s="1487"/>
      <c r="G6" s="1487"/>
      <c r="H6" s="1487"/>
      <c r="I6" s="1487"/>
      <c r="J6" s="1487"/>
      <c r="K6" s="1487"/>
      <c r="L6" s="1487"/>
      <c r="M6" s="1487"/>
      <c r="N6" s="1487"/>
      <c r="O6" s="1487"/>
      <c r="P6" s="1487"/>
      <c r="Q6" s="1487"/>
      <c r="R6" s="1487"/>
      <c r="S6" s="1487"/>
      <c r="T6" s="1487"/>
      <c r="U6" s="1487"/>
      <c r="V6" s="1487"/>
      <c r="W6" s="1487"/>
      <c r="X6" s="1488"/>
    </row>
    <row r="7" spans="3:24" ht="126.75" customHeight="1">
      <c r="C7" s="1594" t="s">
        <v>65</v>
      </c>
      <c r="D7" s="1592" t="s">
        <v>66</v>
      </c>
      <c r="E7" s="1592" t="s">
        <v>67</v>
      </c>
      <c r="F7" s="1592" t="s">
        <v>4</v>
      </c>
      <c r="G7" s="1592"/>
      <c r="H7" s="1592" t="s">
        <v>68</v>
      </c>
      <c r="I7" s="1592" t="s">
        <v>5</v>
      </c>
      <c r="J7" s="1592"/>
      <c r="K7" s="1592"/>
      <c r="L7" s="1596" t="s">
        <v>1166</v>
      </c>
      <c r="M7" s="1596"/>
      <c r="N7" s="1596"/>
      <c r="O7" s="1596"/>
      <c r="P7" s="1596"/>
      <c r="Q7" s="1596"/>
      <c r="R7" s="1596"/>
      <c r="S7" s="913" t="s">
        <v>1167</v>
      </c>
      <c r="T7" s="1592" t="s">
        <v>132</v>
      </c>
      <c r="U7" s="1592"/>
      <c r="V7" s="1592"/>
      <c r="W7" s="1592"/>
      <c r="X7" s="1593"/>
    </row>
    <row r="8" spans="3:24" ht="149.25" customHeight="1">
      <c r="C8" s="1594"/>
      <c r="D8" s="1595"/>
      <c r="E8" s="1595"/>
      <c r="F8" s="913" t="s">
        <v>812</v>
      </c>
      <c r="G8" s="913" t="s">
        <v>813</v>
      </c>
      <c r="H8" s="1592"/>
      <c r="I8" s="913" t="s">
        <v>69</v>
      </c>
      <c r="J8" s="913" t="s">
        <v>70</v>
      </c>
      <c r="K8" s="913" t="s">
        <v>71</v>
      </c>
      <c r="L8" s="913" t="s">
        <v>72</v>
      </c>
      <c r="M8" s="913" t="s">
        <v>644</v>
      </c>
      <c r="N8" s="913" t="s">
        <v>73</v>
      </c>
      <c r="O8" s="913" t="s">
        <v>1168</v>
      </c>
      <c r="P8" s="913" t="s">
        <v>74</v>
      </c>
      <c r="Q8" s="913" t="s">
        <v>814</v>
      </c>
      <c r="R8" s="913" t="s">
        <v>650</v>
      </c>
      <c r="S8" s="913" t="s">
        <v>75</v>
      </c>
      <c r="T8" s="913" t="s">
        <v>653</v>
      </c>
      <c r="U8" s="913" t="s">
        <v>655</v>
      </c>
      <c r="V8" s="913" t="s">
        <v>76</v>
      </c>
      <c r="W8" s="913" t="s">
        <v>1162</v>
      </c>
      <c r="X8" s="974" t="s">
        <v>1163</v>
      </c>
    </row>
    <row r="9" spans="3:24" ht="171" customHeight="1">
      <c r="C9" s="1491" t="s">
        <v>77</v>
      </c>
      <c r="D9" s="1492" t="s">
        <v>3885</v>
      </c>
      <c r="E9" s="1440" t="s">
        <v>6</v>
      </c>
      <c r="F9" s="5" t="s">
        <v>46</v>
      </c>
      <c r="G9" s="438" t="s">
        <v>17</v>
      </c>
      <c r="H9" s="179" t="s">
        <v>47</v>
      </c>
      <c r="I9" s="179" t="s">
        <v>45</v>
      </c>
      <c r="J9" s="179" t="s">
        <v>11</v>
      </c>
      <c r="K9" s="179" t="s">
        <v>911</v>
      </c>
      <c r="L9" s="472">
        <v>2</v>
      </c>
      <c r="M9" s="472">
        <v>4</v>
      </c>
      <c r="N9" s="639">
        <f t="shared" ref="N9:N72" si="0">+L9*M9</f>
        <v>8</v>
      </c>
      <c r="O9" s="950" t="str">
        <f t="shared" ref="O9:O72" si="1">IF(N9&gt;=24,"MUY ALTO",IF(N9&gt;=10,"ALTO",IF(N9&gt;=6,"MEDIO","BAJO")))</f>
        <v>MEDIO</v>
      </c>
      <c r="P9" s="639">
        <v>10</v>
      </c>
      <c r="Q9" s="639">
        <f t="shared" ref="Q9:Q72" si="2">+N9*P9</f>
        <v>80</v>
      </c>
      <c r="R9" s="674" t="str">
        <f t="shared" ref="R9:R72" si="3">IF(Q9&gt;=600,"I",IF(Q9&gt;=150,"II",IF(Q9&gt;=40,"III",IF(Q9&gt;=20,"IV"))))</f>
        <v>III</v>
      </c>
      <c r="S9" s="246" t="str">
        <f t="shared" ref="S9:S72" si="4">IF(Q9&gt;=600,"NO ACEPTABLE",IF(Q9&gt;=150,"ACEPTABLE CON CONTROL ESPECIFICO",IF(Q9&gt;=40,"MEJORABLE",IF(Q9&gt;=20,"ACEPTABLE"))))</f>
        <v>MEJORABLE</v>
      </c>
      <c r="T9" s="180" t="s">
        <v>13</v>
      </c>
      <c r="U9" s="179" t="s">
        <v>14</v>
      </c>
      <c r="V9" s="178" t="s">
        <v>14</v>
      </c>
      <c r="W9" s="5" t="s">
        <v>16</v>
      </c>
      <c r="X9" s="183" t="s">
        <v>13</v>
      </c>
    </row>
    <row r="10" spans="3:24" ht="194.25" customHeight="1">
      <c r="C10" s="1491"/>
      <c r="D10" s="1492"/>
      <c r="E10" s="1440"/>
      <c r="F10" s="315" t="s">
        <v>1559</v>
      </c>
      <c r="G10" s="438" t="s">
        <v>86</v>
      </c>
      <c r="H10" s="184" t="s">
        <v>1347</v>
      </c>
      <c r="I10" s="5" t="s">
        <v>11</v>
      </c>
      <c r="J10" s="5" t="s">
        <v>196</v>
      </c>
      <c r="K10" s="5" t="s">
        <v>196</v>
      </c>
      <c r="L10" s="472">
        <v>2</v>
      </c>
      <c r="M10" s="472">
        <v>4</v>
      </c>
      <c r="N10" s="639">
        <f t="shared" si="0"/>
        <v>8</v>
      </c>
      <c r="O10" s="950" t="str">
        <f t="shared" si="1"/>
        <v>MEDIO</v>
      </c>
      <c r="P10" s="639">
        <v>10</v>
      </c>
      <c r="Q10" s="639">
        <f t="shared" si="2"/>
        <v>80</v>
      </c>
      <c r="R10" s="674" t="str">
        <f t="shared" si="3"/>
        <v>III</v>
      </c>
      <c r="S10" s="246" t="str">
        <f t="shared" si="4"/>
        <v>MEJORABLE</v>
      </c>
      <c r="T10" s="179" t="s">
        <v>91</v>
      </c>
      <c r="U10" s="179" t="s">
        <v>91</v>
      </c>
      <c r="V10" s="179" t="s">
        <v>91</v>
      </c>
      <c r="W10" s="318" t="s">
        <v>687</v>
      </c>
      <c r="X10" s="183" t="s">
        <v>190</v>
      </c>
    </row>
    <row r="11" spans="3:24" ht="182.4">
      <c r="C11" s="1491"/>
      <c r="D11" s="1492"/>
      <c r="E11" s="1440"/>
      <c r="F11" s="184" t="s">
        <v>1549</v>
      </c>
      <c r="G11" s="438" t="s">
        <v>8</v>
      </c>
      <c r="H11" s="184" t="s">
        <v>1550</v>
      </c>
      <c r="I11" s="184" t="s">
        <v>11</v>
      </c>
      <c r="J11" s="184" t="s">
        <v>1551</v>
      </c>
      <c r="K11" s="184" t="s">
        <v>1552</v>
      </c>
      <c r="L11" s="472">
        <v>6</v>
      </c>
      <c r="M11" s="472">
        <v>4</v>
      </c>
      <c r="N11" s="639">
        <f t="shared" si="0"/>
        <v>24</v>
      </c>
      <c r="O11" s="950" t="str">
        <f t="shared" si="1"/>
        <v>MUY ALTO</v>
      </c>
      <c r="P11" s="639">
        <v>10</v>
      </c>
      <c r="Q11" s="639">
        <f t="shared" si="2"/>
        <v>240</v>
      </c>
      <c r="R11" s="674" t="str">
        <f t="shared" si="3"/>
        <v>II</v>
      </c>
      <c r="S11" s="246" t="str">
        <f t="shared" si="4"/>
        <v>ACEPTABLE CON CONTROL ESPECIFICO</v>
      </c>
      <c r="T11" s="274" t="s">
        <v>13</v>
      </c>
      <c r="U11" s="274" t="s">
        <v>13</v>
      </c>
      <c r="V11" s="184" t="s">
        <v>1310</v>
      </c>
      <c r="W11" s="184" t="s">
        <v>661</v>
      </c>
      <c r="X11" s="157" t="s">
        <v>662</v>
      </c>
    </row>
    <row r="12" spans="3:24" ht="114">
      <c r="C12" s="1491"/>
      <c r="D12" s="1492"/>
      <c r="E12" s="1440"/>
      <c r="F12" s="188" t="s">
        <v>663</v>
      </c>
      <c r="G12" s="438" t="s">
        <v>8</v>
      </c>
      <c r="H12" s="178" t="s">
        <v>269</v>
      </c>
      <c r="I12" s="178" t="s">
        <v>11</v>
      </c>
      <c r="J12" s="184" t="s">
        <v>1551</v>
      </c>
      <c r="K12" s="178" t="s">
        <v>1553</v>
      </c>
      <c r="L12" s="472">
        <v>6</v>
      </c>
      <c r="M12" s="472">
        <v>4</v>
      </c>
      <c r="N12" s="639">
        <f t="shared" si="0"/>
        <v>24</v>
      </c>
      <c r="O12" s="950" t="str">
        <f t="shared" si="1"/>
        <v>MUY ALTO</v>
      </c>
      <c r="P12" s="639">
        <v>10</v>
      </c>
      <c r="Q12" s="639">
        <f t="shared" si="2"/>
        <v>240</v>
      </c>
      <c r="R12" s="674" t="str">
        <f t="shared" si="3"/>
        <v>II</v>
      </c>
      <c r="S12" s="246" t="str">
        <f t="shared" si="4"/>
        <v>ACEPTABLE CON CONTROL ESPECIFICO</v>
      </c>
      <c r="T12" s="178" t="s">
        <v>91</v>
      </c>
      <c r="U12" s="178" t="s">
        <v>91</v>
      </c>
      <c r="V12" s="184" t="s">
        <v>1310</v>
      </c>
      <c r="W12" s="178" t="s">
        <v>1554</v>
      </c>
      <c r="X12" s="320" t="s">
        <v>13</v>
      </c>
    </row>
    <row r="13" spans="3:24" ht="68.400000000000006">
      <c r="C13" s="1491"/>
      <c r="D13" s="1492"/>
      <c r="E13" s="1440"/>
      <c r="F13" s="184" t="s">
        <v>15</v>
      </c>
      <c r="G13" s="438" t="s">
        <v>8</v>
      </c>
      <c r="H13" s="178" t="s">
        <v>315</v>
      </c>
      <c r="I13" s="178" t="s">
        <v>11</v>
      </c>
      <c r="J13" s="178" t="s">
        <v>44</v>
      </c>
      <c r="K13" s="178" t="s">
        <v>11</v>
      </c>
      <c r="L13" s="472">
        <v>6</v>
      </c>
      <c r="M13" s="472">
        <v>4</v>
      </c>
      <c r="N13" s="639">
        <f t="shared" si="0"/>
        <v>24</v>
      </c>
      <c r="O13" s="950" t="str">
        <f t="shared" si="1"/>
        <v>MUY ALTO</v>
      </c>
      <c r="P13" s="639">
        <v>10</v>
      </c>
      <c r="Q13" s="639">
        <f t="shared" si="2"/>
        <v>240</v>
      </c>
      <c r="R13" s="674" t="str">
        <f t="shared" si="3"/>
        <v>II</v>
      </c>
      <c r="S13" s="246" t="str">
        <f t="shared" si="4"/>
        <v>ACEPTABLE CON CONTROL ESPECIFICO</v>
      </c>
      <c r="T13" s="178" t="s">
        <v>14</v>
      </c>
      <c r="U13" s="178" t="s">
        <v>14</v>
      </c>
      <c r="V13" s="184" t="s">
        <v>1310</v>
      </c>
      <c r="W13" s="184" t="s">
        <v>16</v>
      </c>
      <c r="X13" s="320" t="s">
        <v>13</v>
      </c>
    </row>
    <row r="14" spans="3:24" ht="136.80000000000001">
      <c r="C14" s="1491"/>
      <c r="D14" s="1492"/>
      <c r="E14" s="1440"/>
      <c r="F14" s="33" t="s">
        <v>35</v>
      </c>
      <c r="G14" s="438" t="s">
        <v>20</v>
      </c>
      <c r="H14" s="179" t="s">
        <v>48</v>
      </c>
      <c r="I14" s="184" t="s">
        <v>11</v>
      </c>
      <c r="J14" s="184" t="s">
        <v>1450</v>
      </c>
      <c r="K14" s="179" t="s">
        <v>1532</v>
      </c>
      <c r="L14" s="472">
        <v>2</v>
      </c>
      <c r="M14" s="472">
        <v>4</v>
      </c>
      <c r="N14" s="639">
        <f t="shared" si="0"/>
        <v>8</v>
      </c>
      <c r="O14" s="950" t="str">
        <f t="shared" si="1"/>
        <v>MEDIO</v>
      </c>
      <c r="P14" s="639">
        <v>10</v>
      </c>
      <c r="Q14" s="639">
        <f t="shared" si="2"/>
        <v>80</v>
      </c>
      <c r="R14" s="674" t="str">
        <f t="shared" si="3"/>
        <v>III</v>
      </c>
      <c r="S14" s="246" t="str">
        <f t="shared" si="4"/>
        <v>MEJORABLE</v>
      </c>
      <c r="T14" s="179" t="s">
        <v>13</v>
      </c>
      <c r="U14" s="179" t="s">
        <v>13</v>
      </c>
      <c r="V14" s="179" t="s">
        <v>13</v>
      </c>
      <c r="W14" s="5" t="s">
        <v>1533</v>
      </c>
      <c r="X14" s="183" t="s">
        <v>50</v>
      </c>
    </row>
    <row r="15" spans="3:24" ht="68.400000000000006">
      <c r="C15" s="1491"/>
      <c r="D15" s="1492"/>
      <c r="E15" s="1440"/>
      <c r="F15" s="5" t="s">
        <v>2614</v>
      </c>
      <c r="G15" s="438" t="s">
        <v>20</v>
      </c>
      <c r="H15" s="184" t="s">
        <v>680</v>
      </c>
      <c r="I15" s="5" t="s">
        <v>11</v>
      </c>
      <c r="J15" s="5" t="s">
        <v>196</v>
      </c>
      <c r="K15" s="5" t="s">
        <v>196</v>
      </c>
      <c r="L15" s="472">
        <v>2</v>
      </c>
      <c r="M15" s="472">
        <v>4</v>
      </c>
      <c r="N15" s="639">
        <f t="shared" si="0"/>
        <v>8</v>
      </c>
      <c r="O15" s="950" t="str">
        <f t="shared" si="1"/>
        <v>MEDIO</v>
      </c>
      <c r="P15" s="639">
        <v>10</v>
      </c>
      <c r="Q15" s="639">
        <f t="shared" si="2"/>
        <v>80</v>
      </c>
      <c r="R15" s="674" t="str">
        <f t="shared" si="3"/>
        <v>III</v>
      </c>
      <c r="S15" s="246" t="str">
        <f t="shared" si="4"/>
        <v>MEJORABLE</v>
      </c>
      <c r="T15" s="178" t="s">
        <v>91</v>
      </c>
      <c r="U15" s="178" t="s">
        <v>91</v>
      </c>
      <c r="V15" s="178" t="s">
        <v>91</v>
      </c>
      <c r="W15" s="314" t="s">
        <v>681</v>
      </c>
      <c r="X15" s="320" t="s">
        <v>13</v>
      </c>
    </row>
    <row r="16" spans="3:24" ht="136.80000000000001">
      <c r="C16" s="1491"/>
      <c r="D16" s="1492"/>
      <c r="E16" s="1440"/>
      <c r="F16" s="34" t="s">
        <v>364</v>
      </c>
      <c r="G16" s="438" t="s">
        <v>20</v>
      </c>
      <c r="H16" s="179" t="s">
        <v>365</v>
      </c>
      <c r="I16" s="5" t="s">
        <v>11</v>
      </c>
      <c r="J16" s="5" t="s">
        <v>11</v>
      </c>
      <c r="K16" s="5" t="s">
        <v>11</v>
      </c>
      <c r="L16" s="472">
        <v>2</v>
      </c>
      <c r="M16" s="472">
        <v>4</v>
      </c>
      <c r="N16" s="639">
        <f t="shared" si="0"/>
        <v>8</v>
      </c>
      <c r="O16" s="950" t="str">
        <f t="shared" si="1"/>
        <v>MEDIO</v>
      </c>
      <c r="P16" s="639">
        <v>10</v>
      </c>
      <c r="Q16" s="639">
        <f t="shared" si="2"/>
        <v>80</v>
      </c>
      <c r="R16" s="674" t="str">
        <f t="shared" si="3"/>
        <v>III</v>
      </c>
      <c r="S16" s="246" t="str">
        <f t="shared" si="4"/>
        <v>MEJORABLE</v>
      </c>
      <c r="T16" s="179" t="s">
        <v>13</v>
      </c>
      <c r="U16" s="179" t="s">
        <v>13</v>
      </c>
      <c r="V16" s="179" t="s">
        <v>939</v>
      </c>
      <c r="W16" s="5" t="s">
        <v>940</v>
      </c>
      <c r="X16" s="183" t="s">
        <v>13</v>
      </c>
    </row>
    <row r="17" spans="3:24" ht="68.400000000000006">
      <c r="C17" s="1491"/>
      <c r="D17" s="1492"/>
      <c r="E17" s="1440"/>
      <c r="F17" s="5" t="s">
        <v>677</v>
      </c>
      <c r="G17" s="438" t="s">
        <v>20</v>
      </c>
      <c r="H17" s="5" t="s">
        <v>678</v>
      </c>
      <c r="I17" s="178" t="s">
        <v>11</v>
      </c>
      <c r="J17" s="178" t="s">
        <v>11</v>
      </c>
      <c r="K17" s="178" t="s">
        <v>11</v>
      </c>
      <c r="L17" s="472">
        <v>2</v>
      </c>
      <c r="M17" s="472">
        <v>4</v>
      </c>
      <c r="N17" s="639">
        <f t="shared" si="0"/>
        <v>8</v>
      </c>
      <c r="O17" s="950" t="str">
        <f t="shared" si="1"/>
        <v>MEDIO</v>
      </c>
      <c r="P17" s="639">
        <v>10</v>
      </c>
      <c r="Q17" s="639">
        <f t="shared" si="2"/>
        <v>80</v>
      </c>
      <c r="R17" s="674" t="str">
        <f t="shared" si="3"/>
        <v>III</v>
      </c>
      <c r="S17" s="246" t="str">
        <f t="shared" si="4"/>
        <v>MEJORABLE</v>
      </c>
      <c r="T17" s="274" t="s">
        <v>13</v>
      </c>
      <c r="U17" s="184" t="s">
        <v>13</v>
      </c>
      <c r="V17" s="184" t="s">
        <v>13</v>
      </c>
      <c r="W17" s="306" t="s">
        <v>1557</v>
      </c>
      <c r="X17" s="157" t="s">
        <v>13</v>
      </c>
    </row>
    <row r="18" spans="3:24" ht="114">
      <c r="C18" s="1491"/>
      <c r="D18" s="1492"/>
      <c r="E18" s="1440"/>
      <c r="F18" s="5" t="s">
        <v>40</v>
      </c>
      <c r="G18" s="438" t="s">
        <v>20</v>
      </c>
      <c r="H18" s="5" t="s">
        <v>41</v>
      </c>
      <c r="I18" s="5" t="s">
        <v>42</v>
      </c>
      <c r="J18" s="5" t="s">
        <v>11</v>
      </c>
      <c r="K18" s="5" t="s">
        <v>938</v>
      </c>
      <c r="L18" s="472">
        <v>2</v>
      </c>
      <c r="M18" s="472">
        <v>4</v>
      </c>
      <c r="N18" s="639">
        <f t="shared" si="0"/>
        <v>8</v>
      </c>
      <c r="O18" s="950" t="str">
        <f t="shared" si="1"/>
        <v>MEDIO</v>
      </c>
      <c r="P18" s="639">
        <v>10</v>
      </c>
      <c r="Q18" s="639">
        <f t="shared" si="2"/>
        <v>80</v>
      </c>
      <c r="R18" s="674" t="str">
        <f t="shared" si="3"/>
        <v>III</v>
      </c>
      <c r="S18" s="246" t="str">
        <f t="shared" si="4"/>
        <v>MEJORABLE</v>
      </c>
      <c r="T18" s="179" t="s">
        <v>14</v>
      </c>
      <c r="U18" s="179" t="s">
        <v>14</v>
      </c>
      <c r="V18" s="179" t="s">
        <v>14</v>
      </c>
      <c r="W18" s="5" t="s">
        <v>941</v>
      </c>
      <c r="X18" s="183" t="s">
        <v>13</v>
      </c>
    </row>
    <row r="19" spans="3:24" ht="91.2">
      <c r="C19" s="1491"/>
      <c r="D19" s="1492"/>
      <c r="E19" s="1440"/>
      <c r="F19" s="188" t="s">
        <v>19</v>
      </c>
      <c r="G19" s="438" t="s">
        <v>20</v>
      </c>
      <c r="H19" s="179" t="s">
        <v>21</v>
      </c>
      <c r="I19" s="184" t="s">
        <v>11</v>
      </c>
      <c r="J19" s="184" t="s">
        <v>1534</v>
      </c>
      <c r="K19" s="184" t="s">
        <v>1535</v>
      </c>
      <c r="L19" s="472">
        <v>2</v>
      </c>
      <c r="M19" s="472">
        <v>4</v>
      </c>
      <c r="N19" s="639">
        <f t="shared" si="0"/>
        <v>8</v>
      </c>
      <c r="O19" s="950" t="str">
        <f t="shared" si="1"/>
        <v>MEDIO</v>
      </c>
      <c r="P19" s="639">
        <v>10</v>
      </c>
      <c r="Q19" s="639">
        <f t="shared" si="2"/>
        <v>80</v>
      </c>
      <c r="R19" s="674" t="str">
        <f t="shared" si="3"/>
        <v>III</v>
      </c>
      <c r="S19" s="246" t="str">
        <f t="shared" si="4"/>
        <v>MEJORABLE</v>
      </c>
      <c r="T19" s="180" t="s">
        <v>13</v>
      </c>
      <c r="U19" s="179" t="s">
        <v>14</v>
      </c>
      <c r="V19" s="179" t="s">
        <v>22</v>
      </c>
      <c r="W19" s="179" t="s">
        <v>23</v>
      </c>
      <c r="X19" s="183" t="s">
        <v>13</v>
      </c>
    </row>
    <row r="20" spans="3:24" ht="45.6">
      <c r="C20" s="1491"/>
      <c r="D20" s="1493" t="s">
        <v>3886</v>
      </c>
      <c r="E20" s="363" t="s">
        <v>6</v>
      </c>
      <c r="F20" s="312" t="s">
        <v>304</v>
      </c>
      <c r="G20" s="438" t="s">
        <v>1216</v>
      </c>
      <c r="H20" s="178" t="s">
        <v>270</v>
      </c>
      <c r="I20" s="178" t="s">
        <v>11</v>
      </c>
      <c r="J20" s="178" t="s">
        <v>11</v>
      </c>
      <c r="K20" s="184" t="s">
        <v>334</v>
      </c>
      <c r="L20" s="472">
        <v>2</v>
      </c>
      <c r="M20" s="472">
        <v>4</v>
      </c>
      <c r="N20" s="639">
        <f t="shared" si="0"/>
        <v>8</v>
      </c>
      <c r="O20" s="950" t="str">
        <f t="shared" si="1"/>
        <v>MEDIO</v>
      </c>
      <c r="P20" s="639">
        <v>10</v>
      </c>
      <c r="Q20" s="639">
        <f t="shared" si="2"/>
        <v>80</v>
      </c>
      <c r="R20" s="674" t="str">
        <f t="shared" si="3"/>
        <v>III</v>
      </c>
      <c r="S20" s="246" t="str">
        <f t="shared" si="4"/>
        <v>MEJORABLE</v>
      </c>
      <c r="T20" s="179" t="s">
        <v>91</v>
      </c>
      <c r="U20" s="179" t="s">
        <v>91</v>
      </c>
      <c r="V20" s="179" t="s">
        <v>91</v>
      </c>
      <c r="W20" s="36" t="s">
        <v>1536</v>
      </c>
      <c r="X20" s="39" t="s">
        <v>945</v>
      </c>
    </row>
    <row r="21" spans="3:24" ht="114">
      <c r="C21" s="1491"/>
      <c r="D21" s="1493"/>
      <c r="E21" s="363" t="s">
        <v>6</v>
      </c>
      <c r="F21" s="185" t="s">
        <v>665</v>
      </c>
      <c r="G21" s="438" t="s">
        <v>1216</v>
      </c>
      <c r="H21" s="178" t="s">
        <v>270</v>
      </c>
      <c r="I21" s="178" t="s">
        <v>11</v>
      </c>
      <c r="J21" s="178" t="s">
        <v>11</v>
      </c>
      <c r="K21" s="184" t="s">
        <v>271</v>
      </c>
      <c r="L21" s="472">
        <v>2</v>
      </c>
      <c r="M21" s="472">
        <v>4</v>
      </c>
      <c r="N21" s="639">
        <f t="shared" si="0"/>
        <v>8</v>
      </c>
      <c r="O21" s="950" t="str">
        <f t="shared" si="1"/>
        <v>MEDIO</v>
      </c>
      <c r="P21" s="639">
        <v>10</v>
      </c>
      <c r="Q21" s="639">
        <f t="shared" si="2"/>
        <v>80</v>
      </c>
      <c r="R21" s="674" t="str">
        <f t="shared" si="3"/>
        <v>III</v>
      </c>
      <c r="S21" s="246" t="str">
        <f t="shared" si="4"/>
        <v>MEJORABLE</v>
      </c>
      <c r="T21" s="179" t="s">
        <v>91</v>
      </c>
      <c r="U21" s="179" t="s">
        <v>91</v>
      </c>
      <c r="V21" s="179" t="s">
        <v>91</v>
      </c>
      <c r="W21" s="5" t="s">
        <v>1537</v>
      </c>
      <c r="X21" s="39" t="s">
        <v>311</v>
      </c>
    </row>
    <row r="22" spans="3:24" ht="91.2">
      <c r="C22" s="1491"/>
      <c r="D22" s="1493"/>
      <c r="E22" s="363" t="s">
        <v>6</v>
      </c>
      <c r="F22" s="188" t="s">
        <v>303</v>
      </c>
      <c r="G22" s="438" t="s">
        <v>219</v>
      </c>
      <c r="H22" s="178" t="s">
        <v>220</v>
      </c>
      <c r="I22" s="178" t="s">
        <v>942</v>
      </c>
      <c r="J22" s="178" t="s">
        <v>11</v>
      </c>
      <c r="K22" s="179" t="s">
        <v>943</v>
      </c>
      <c r="L22" s="472">
        <v>2</v>
      </c>
      <c r="M22" s="472">
        <v>4</v>
      </c>
      <c r="N22" s="639">
        <f t="shared" si="0"/>
        <v>8</v>
      </c>
      <c r="O22" s="950" t="str">
        <f t="shared" si="1"/>
        <v>MEDIO</v>
      </c>
      <c r="P22" s="639">
        <v>10</v>
      </c>
      <c r="Q22" s="639">
        <f t="shared" si="2"/>
        <v>80</v>
      </c>
      <c r="R22" s="674" t="str">
        <f t="shared" si="3"/>
        <v>III</v>
      </c>
      <c r="S22" s="246" t="str">
        <f t="shared" si="4"/>
        <v>MEJORABLE</v>
      </c>
      <c r="T22" s="179" t="s">
        <v>91</v>
      </c>
      <c r="U22" s="179" t="s">
        <v>91</v>
      </c>
      <c r="V22" s="179" t="s">
        <v>91</v>
      </c>
      <c r="W22" s="179" t="s">
        <v>1538</v>
      </c>
      <c r="X22" s="183" t="s">
        <v>946</v>
      </c>
    </row>
    <row r="23" spans="3:24" ht="68.400000000000006">
      <c r="C23" s="1491"/>
      <c r="D23" s="1493"/>
      <c r="E23" s="363" t="s">
        <v>6</v>
      </c>
      <c r="F23" s="184" t="s">
        <v>666</v>
      </c>
      <c r="G23" s="438" t="s">
        <v>17</v>
      </c>
      <c r="H23" s="314" t="s">
        <v>18</v>
      </c>
      <c r="I23" s="178" t="s">
        <v>45</v>
      </c>
      <c r="J23" s="178" t="s">
        <v>11</v>
      </c>
      <c r="K23" s="178" t="s">
        <v>911</v>
      </c>
      <c r="L23" s="472">
        <v>2</v>
      </c>
      <c r="M23" s="472">
        <v>4</v>
      </c>
      <c r="N23" s="639">
        <f t="shared" si="0"/>
        <v>8</v>
      </c>
      <c r="O23" s="950" t="str">
        <f t="shared" si="1"/>
        <v>MEDIO</v>
      </c>
      <c r="P23" s="639">
        <v>10</v>
      </c>
      <c r="Q23" s="639">
        <f t="shared" si="2"/>
        <v>80</v>
      </c>
      <c r="R23" s="674" t="str">
        <f t="shared" si="3"/>
        <v>III</v>
      </c>
      <c r="S23" s="246" t="str">
        <f t="shared" si="4"/>
        <v>MEJORABLE</v>
      </c>
      <c r="T23" s="272" t="s">
        <v>13</v>
      </c>
      <c r="U23" s="178" t="s">
        <v>14</v>
      </c>
      <c r="V23" s="178" t="s">
        <v>14</v>
      </c>
      <c r="W23" s="318" t="s">
        <v>16</v>
      </c>
      <c r="X23" s="319" t="s">
        <v>13</v>
      </c>
    </row>
    <row r="24" spans="3:24" ht="159.6">
      <c r="C24" s="1491"/>
      <c r="D24" s="1493"/>
      <c r="E24" s="363" t="s">
        <v>6</v>
      </c>
      <c r="F24" s="315" t="s">
        <v>667</v>
      </c>
      <c r="G24" s="438" t="s">
        <v>8</v>
      </c>
      <c r="H24" s="314" t="s">
        <v>368</v>
      </c>
      <c r="I24" s="178" t="s">
        <v>10</v>
      </c>
      <c r="J24" s="178" t="s">
        <v>11</v>
      </c>
      <c r="K24" s="178" t="s">
        <v>369</v>
      </c>
      <c r="L24" s="472">
        <v>6</v>
      </c>
      <c r="M24" s="472">
        <v>4</v>
      </c>
      <c r="N24" s="639">
        <f t="shared" si="0"/>
        <v>24</v>
      </c>
      <c r="O24" s="950" t="str">
        <f t="shared" si="1"/>
        <v>MUY ALTO</v>
      </c>
      <c r="P24" s="639">
        <v>10</v>
      </c>
      <c r="Q24" s="639">
        <f t="shared" si="2"/>
        <v>240</v>
      </c>
      <c r="R24" s="674" t="str">
        <f t="shared" si="3"/>
        <v>II</v>
      </c>
      <c r="S24" s="246" t="str">
        <f t="shared" si="4"/>
        <v>ACEPTABLE CON CONTROL ESPECIFICO</v>
      </c>
      <c r="T24" s="178" t="s">
        <v>13</v>
      </c>
      <c r="U24" s="178" t="s">
        <v>14</v>
      </c>
      <c r="V24" s="178" t="s">
        <v>1539</v>
      </c>
      <c r="W24" s="318" t="s">
        <v>370</v>
      </c>
      <c r="X24" s="320" t="s">
        <v>13</v>
      </c>
    </row>
    <row r="25" spans="3:24" ht="91.2">
      <c r="C25" s="1491"/>
      <c r="D25" s="1493"/>
      <c r="E25" s="363" t="s">
        <v>6</v>
      </c>
      <c r="F25" s="185" t="s">
        <v>306</v>
      </c>
      <c r="G25" s="438" t="s">
        <v>8</v>
      </c>
      <c r="H25" s="324" t="s">
        <v>222</v>
      </c>
      <c r="I25" s="324" t="s">
        <v>11</v>
      </c>
      <c r="J25" s="324" t="s">
        <v>11</v>
      </c>
      <c r="K25" s="324" t="s">
        <v>223</v>
      </c>
      <c r="L25" s="472">
        <v>6</v>
      </c>
      <c r="M25" s="472">
        <v>4</v>
      </c>
      <c r="N25" s="639">
        <f t="shared" si="0"/>
        <v>24</v>
      </c>
      <c r="O25" s="950" t="str">
        <f t="shared" si="1"/>
        <v>MUY ALTO</v>
      </c>
      <c r="P25" s="639">
        <v>10</v>
      </c>
      <c r="Q25" s="639">
        <f t="shared" si="2"/>
        <v>240</v>
      </c>
      <c r="R25" s="674" t="str">
        <f t="shared" si="3"/>
        <v>II</v>
      </c>
      <c r="S25" s="246" t="str">
        <f t="shared" si="4"/>
        <v>ACEPTABLE CON CONTROL ESPECIFICO</v>
      </c>
      <c r="T25" s="178" t="s">
        <v>91</v>
      </c>
      <c r="U25" s="178" t="s">
        <v>91</v>
      </c>
      <c r="V25" s="178" t="s">
        <v>91</v>
      </c>
      <c r="W25" s="314" t="s">
        <v>224</v>
      </c>
      <c r="X25" s="320" t="s">
        <v>13</v>
      </c>
    </row>
    <row r="26" spans="3:24" ht="159.6">
      <c r="C26" s="1491"/>
      <c r="D26" s="1493"/>
      <c r="E26" s="1440" t="s">
        <v>6</v>
      </c>
      <c r="F26" s="315" t="s">
        <v>668</v>
      </c>
      <c r="G26" s="438" t="s">
        <v>8</v>
      </c>
      <c r="H26" s="314" t="s">
        <v>372</v>
      </c>
      <c r="I26" s="178" t="s">
        <v>10</v>
      </c>
      <c r="J26" s="178" t="s">
        <v>11</v>
      </c>
      <c r="K26" s="178" t="s">
        <v>369</v>
      </c>
      <c r="L26" s="472">
        <v>6</v>
      </c>
      <c r="M26" s="472">
        <v>4</v>
      </c>
      <c r="N26" s="639">
        <f t="shared" si="0"/>
        <v>24</v>
      </c>
      <c r="O26" s="950" t="str">
        <f t="shared" si="1"/>
        <v>MUY ALTO</v>
      </c>
      <c r="P26" s="639">
        <v>10</v>
      </c>
      <c r="Q26" s="639">
        <f t="shared" si="2"/>
        <v>240</v>
      </c>
      <c r="R26" s="674" t="str">
        <f t="shared" si="3"/>
        <v>II</v>
      </c>
      <c r="S26" s="246" t="str">
        <f t="shared" si="4"/>
        <v>ACEPTABLE CON CONTROL ESPECIFICO</v>
      </c>
      <c r="T26" s="178" t="s">
        <v>14</v>
      </c>
      <c r="U26" s="178" t="s">
        <v>14</v>
      </c>
      <c r="V26" s="178" t="s">
        <v>14</v>
      </c>
      <c r="W26" s="318" t="s">
        <v>373</v>
      </c>
      <c r="X26" s="320" t="s">
        <v>13</v>
      </c>
    </row>
    <row r="27" spans="3:24" ht="159.6">
      <c r="C27" s="1491"/>
      <c r="D27" s="1493"/>
      <c r="E27" s="1440"/>
      <c r="F27" s="315" t="s">
        <v>669</v>
      </c>
      <c r="G27" s="438" t="s">
        <v>8</v>
      </c>
      <c r="H27" s="314" t="s">
        <v>375</v>
      </c>
      <c r="I27" s="178" t="s">
        <v>10</v>
      </c>
      <c r="J27" s="178" t="s">
        <v>11</v>
      </c>
      <c r="K27" s="178" t="s">
        <v>369</v>
      </c>
      <c r="L27" s="472">
        <v>6</v>
      </c>
      <c r="M27" s="472">
        <v>4</v>
      </c>
      <c r="N27" s="639">
        <f t="shared" si="0"/>
        <v>24</v>
      </c>
      <c r="O27" s="950" t="str">
        <f t="shared" si="1"/>
        <v>MUY ALTO</v>
      </c>
      <c r="P27" s="639">
        <v>10</v>
      </c>
      <c r="Q27" s="639">
        <f t="shared" si="2"/>
        <v>240</v>
      </c>
      <c r="R27" s="674" t="str">
        <f t="shared" si="3"/>
        <v>II</v>
      </c>
      <c r="S27" s="246" t="str">
        <f t="shared" si="4"/>
        <v>ACEPTABLE CON CONTROL ESPECIFICO</v>
      </c>
      <c r="T27" s="178" t="s">
        <v>14</v>
      </c>
      <c r="U27" s="178" t="s">
        <v>14</v>
      </c>
      <c r="V27" s="178" t="s">
        <v>14</v>
      </c>
      <c r="W27" s="318" t="s">
        <v>373</v>
      </c>
      <c r="X27" s="320" t="s">
        <v>13</v>
      </c>
    </row>
    <row r="28" spans="3:24" ht="159.6">
      <c r="C28" s="1491"/>
      <c r="D28" s="1493"/>
      <c r="E28" s="1440"/>
      <c r="F28" s="315" t="s">
        <v>670</v>
      </c>
      <c r="G28" s="438" t="s">
        <v>8</v>
      </c>
      <c r="H28" s="314" t="s">
        <v>377</v>
      </c>
      <c r="I28" s="178" t="s">
        <v>10</v>
      </c>
      <c r="J28" s="178" t="s">
        <v>11</v>
      </c>
      <c r="K28" s="178" t="s">
        <v>369</v>
      </c>
      <c r="L28" s="472">
        <v>6</v>
      </c>
      <c r="M28" s="472">
        <v>4</v>
      </c>
      <c r="N28" s="639">
        <f t="shared" si="0"/>
        <v>24</v>
      </c>
      <c r="O28" s="950" t="str">
        <f t="shared" si="1"/>
        <v>MUY ALTO</v>
      </c>
      <c r="P28" s="639">
        <v>10</v>
      </c>
      <c r="Q28" s="639">
        <f t="shared" si="2"/>
        <v>240</v>
      </c>
      <c r="R28" s="674" t="str">
        <f t="shared" si="3"/>
        <v>II</v>
      </c>
      <c r="S28" s="246" t="str">
        <f t="shared" si="4"/>
        <v>ACEPTABLE CON CONTROL ESPECIFICO</v>
      </c>
      <c r="T28" s="178" t="s">
        <v>14</v>
      </c>
      <c r="U28" s="178" t="s">
        <v>14</v>
      </c>
      <c r="V28" s="178" t="s">
        <v>14</v>
      </c>
      <c r="W28" s="318" t="s">
        <v>378</v>
      </c>
      <c r="X28" s="320" t="s">
        <v>13</v>
      </c>
    </row>
    <row r="29" spans="3:24" ht="159.6">
      <c r="C29" s="1491"/>
      <c r="D29" s="1493"/>
      <c r="E29" s="1440"/>
      <c r="F29" s="315" t="s">
        <v>2615</v>
      </c>
      <c r="G29" s="438" t="s">
        <v>8</v>
      </c>
      <c r="H29" s="314" t="s">
        <v>377</v>
      </c>
      <c r="I29" s="178" t="s">
        <v>10</v>
      </c>
      <c r="J29" s="178" t="s">
        <v>11</v>
      </c>
      <c r="K29" s="178" t="s">
        <v>369</v>
      </c>
      <c r="L29" s="472">
        <v>6</v>
      </c>
      <c r="M29" s="472">
        <v>4</v>
      </c>
      <c r="N29" s="639">
        <f t="shared" si="0"/>
        <v>24</v>
      </c>
      <c r="O29" s="950" t="str">
        <f t="shared" si="1"/>
        <v>MUY ALTO</v>
      </c>
      <c r="P29" s="639">
        <v>10</v>
      </c>
      <c r="Q29" s="639">
        <f t="shared" si="2"/>
        <v>240</v>
      </c>
      <c r="R29" s="674" t="str">
        <f t="shared" si="3"/>
        <v>II</v>
      </c>
      <c r="S29" s="246" t="str">
        <f t="shared" si="4"/>
        <v>ACEPTABLE CON CONTROL ESPECIFICO</v>
      </c>
      <c r="T29" s="178" t="s">
        <v>14</v>
      </c>
      <c r="U29" s="178" t="s">
        <v>14</v>
      </c>
      <c r="V29" s="178" t="s">
        <v>14</v>
      </c>
      <c r="W29" s="318" t="s">
        <v>378</v>
      </c>
      <c r="X29" s="320" t="s">
        <v>13</v>
      </c>
    </row>
    <row r="30" spans="3:24" ht="117.75" customHeight="1">
      <c r="C30" s="1491"/>
      <c r="D30" s="1493"/>
      <c r="E30" s="1440"/>
      <c r="F30" s="185" t="s">
        <v>1540</v>
      </c>
      <c r="G30" s="438" t="s">
        <v>8</v>
      </c>
      <c r="H30" s="178" t="s">
        <v>1339</v>
      </c>
      <c r="I30" s="178" t="s">
        <v>11</v>
      </c>
      <c r="J30" s="178" t="s">
        <v>1340</v>
      </c>
      <c r="K30" s="178" t="s">
        <v>11</v>
      </c>
      <c r="L30" s="472">
        <v>6</v>
      </c>
      <c r="M30" s="472">
        <v>4</v>
      </c>
      <c r="N30" s="639">
        <f t="shared" si="0"/>
        <v>24</v>
      </c>
      <c r="O30" s="950" t="str">
        <f t="shared" si="1"/>
        <v>MUY ALTO</v>
      </c>
      <c r="P30" s="639">
        <v>10</v>
      </c>
      <c r="Q30" s="639">
        <f t="shared" si="2"/>
        <v>240</v>
      </c>
      <c r="R30" s="674" t="str">
        <f t="shared" si="3"/>
        <v>II</v>
      </c>
      <c r="S30" s="246" t="str">
        <f t="shared" si="4"/>
        <v>ACEPTABLE CON CONTROL ESPECIFICO</v>
      </c>
      <c r="T30" s="178" t="s">
        <v>91</v>
      </c>
      <c r="U30" s="178" t="s">
        <v>91</v>
      </c>
      <c r="V30" s="178" t="s">
        <v>91</v>
      </c>
      <c r="W30" s="178" t="s">
        <v>1357</v>
      </c>
      <c r="X30" s="158" t="s">
        <v>13</v>
      </c>
    </row>
    <row r="31" spans="3:24" ht="319.2">
      <c r="C31" s="1491"/>
      <c r="D31" s="1493"/>
      <c r="E31" s="1440"/>
      <c r="F31" s="188" t="s">
        <v>1541</v>
      </c>
      <c r="G31" s="438" t="s">
        <v>20</v>
      </c>
      <c r="H31" s="178" t="s">
        <v>1352</v>
      </c>
      <c r="I31" s="178" t="s">
        <v>11</v>
      </c>
      <c r="J31" s="178" t="s">
        <v>11</v>
      </c>
      <c r="K31" s="178" t="s">
        <v>11</v>
      </c>
      <c r="L31" s="472">
        <v>2</v>
      </c>
      <c r="M31" s="472">
        <v>4</v>
      </c>
      <c r="N31" s="639">
        <f t="shared" si="0"/>
        <v>8</v>
      </c>
      <c r="O31" s="950" t="str">
        <f t="shared" si="1"/>
        <v>MEDIO</v>
      </c>
      <c r="P31" s="639">
        <v>10</v>
      </c>
      <c r="Q31" s="639">
        <f t="shared" si="2"/>
        <v>80</v>
      </c>
      <c r="R31" s="674" t="str">
        <f t="shared" si="3"/>
        <v>III</v>
      </c>
      <c r="S31" s="246" t="str">
        <f t="shared" si="4"/>
        <v>MEJORABLE</v>
      </c>
      <c r="T31" s="179" t="s">
        <v>91</v>
      </c>
      <c r="U31" s="179" t="s">
        <v>91</v>
      </c>
      <c r="V31" s="179" t="s">
        <v>308</v>
      </c>
      <c r="W31" s="179" t="s">
        <v>471</v>
      </c>
      <c r="X31" s="183" t="s">
        <v>13</v>
      </c>
    </row>
    <row r="32" spans="3:24" ht="68.400000000000006">
      <c r="C32" s="1491"/>
      <c r="D32" s="1493"/>
      <c r="E32" s="1440"/>
      <c r="F32" s="315" t="s">
        <v>673</v>
      </c>
      <c r="G32" s="438" t="s">
        <v>20</v>
      </c>
      <c r="H32" s="314" t="s">
        <v>382</v>
      </c>
      <c r="I32" s="178" t="s">
        <v>383</v>
      </c>
      <c r="J32" s="178" t="s">
        <v>384</v>
      </c>
      <c r="K32" s="178" t="s">
        <v>873</v>
      </c>
      <c r="L32" s="472">
        <v>2</v>
      </c>
      <c r="M32" s="472">
        <v>4</v>
      </c>
      <c r="N32" s="639">
        <f t="shared" si="0"/>
        <v>8</v>
      </c>
      <c r="O32" s="950" t="str">
        <f t="shared" si="1"/>
        <v>MEDIO</v>
      </c>
      <c r="P32" s="639">
        <v>10</v>
      </c>
      <c r="Q32" s="639">
        <f t="shared" si="2"/>
        <v>80</v>
      </c>
      <c r="R32" s="674" t="str">
        <f t="shared" si="3"/>
        <v>III</v>
      </c>
      <c r="S32" s="246" t="str">
        <f t="shared" si="4"/>
        <v>MEJORABLE</v>
      </c>
      <c r="T32" s="178" t="s">
        <v>13</v>
      </c>
      <c r="U32" s="178" t="s">
        <v>13</v>
      </c>
      <c r="V32" s="178" t="s">
        <v>13</v>
      </c>
      <c r="W32" s="178" t="s">
        <v>1542</v>
      </c>
      <c r="X32" s="320" t="s">
        <v>13</v>
      </c>
    </row>
    <row r="33" spans="3:24" ht="168" customHeight="1">
      <c r="C33" s="1491"/>
      <c r="D33" s="1493"/>
      <c r="E33" s="1440"/>
      <c r="F33" s="315" t="s">
        <v>674</v>
      </c>
      <c r="G33" s="438" t="s">
        <v>20</v>
      </c>
      <c r="H33" s="314" t="s">
        <v>387</v>
      </c>
      <c r="I33" s="178" t="s">
        <v>944</v>
      </c>
      <c r="J33" s="178" t="s">
        <v>10</v>
      </c>
      <c r="K33" s="178" t="s">
        <v>1543</v>
      </c>
      <c r="L33" s="472">
        <v>2</v>
      </c>
      <c r="M33" s="472">
        <v>4</v>
      </c>
      <c r="N33" s="639">
        <f t="shared" si="0"/>
        <v>8</v>
      </c>
      <c r="O33" s="950" t="str">
        <f t="shared" si="1"/>
        <v>MEDIO</v>
      </c>
      <c r="P33" s="639">
        <v>10</v>
      </c>
      <c r="Q33" s="639">
        <f t="shared" si="2"/>
        <v>80</v>
      </c>
      <c r="R33" s="674" t="str">
        <f t="shared" si="3"/>
        <v>III</v>
      </c>
      <c r="S33" s="246" t="str">
        <f t="shared" si="4"/>
        <v>MEJORABLE</v>
      </c>
      <c r="T33" s="178" t="s">
        <v>14</v>
      </c>
      <c r="U33" s="178" t="s">
        <v>14</v>
      </c>
      <c r="V33" s="178" t="s">
        <v>14</v>
      </c>
      <c r="W33" s="178" t="s">
        <v>1544</v>
      </c>
      <c r="X33" s="320" t="s">
        <v>389</v>
      </c>
    </row>
    <row r="34" spans="3:24" ht="135">
      <c r="C34" s="1441" t="s">
        <v>78</v>
      </c>
      <c r="D34" s="1582" t="s">
        <v>3887</v>
      </c>
      <c r="E34" s="1440" t="s">
        <v>6</v>
      </c>
      <c r="F34" s="197" t="s">
        <v>390</v>
      </c>
      <c r="G34" s="438" t="s">
        <v>20</v>
      </c>
      <c r="H34" s="198" t="s">
        <v>30</v>
      </c>
      <c r="I34" s="196" t="s">
        <v>11</v>
      </c>
      <c r="J34" s="196" t="s">
        <v>11</v>
      </c>
      <c r="K34" s="196" t="s">
        <v>1545</v>
      </c>
      <c r="L34" s="472">
        <v>2</v>
      </c>
      <c r="M34" s="472">
        <v>2</v>
      </c>
      <c r="N34" s="639">
        <f t="shared" si="0"/>
        <v>4</v>
      </c>
      <c r="O34" s="950" t="str">
        <f t="shared" si="1"/>
        <v>BAJO</v>
      </c>
      <c r="P34" s="639">
        <v>100</v>
      </c>
      <c r="Q34" s="639">
        <f t="shared" si="2"/>
        <v>400</v>
      </c>
      <c r="R34" s="674" t="str">
        <f t="shared" si="3"/>
        <v>II</v>
      </c>
      <c r="S34" s="246" t="str">
        <f t="shared" si="4"/>
        <v>ACEPTABLE CON CONTROL ESPECIFICO</v>
      </c>
      <c r="T34" s="198" t="s">
        <v>13</v>
      </c>
      <c r="U34" s="198" t="s">
        <v>13</v>
      </c>
      <c r="V34" s="198" t="s">
        <v>929</v>
      </c>
      <c r="W34" s="101" t="s">
        <v>1521</v>
      </c>
      <c r="X34" s="202" t="s">
        <v>13</v>
      </c>
    </row>
    <row r="35" spans="3:24" ht="135">
      <c r="C35" s="1441"/>
      <c r="D35" s="1582"/>
      <c r="E35" s="1440"/>
      <c r="F35" s="64" t="s">
        <v>392</v>
      </c>
      <c r="G35" s="438" t="s">
        <v>20</v>
      </c>
      <c r="H35" s="199" t="s">
        <v>36</v>
      </c>
      <c r="I35" s="196" t="s">
        <v>11</v>
      </c>
      <c r="J35" s="196" t="s">
        <v>11</v>
      </c>
      <c r="K35" s="199" t="s">
        <v>1424</v>
      </c>
      <c r="L35" s="472">
        <v>2</v>
      </c>
      <c r="M35" s="472">
        <v>4</v>
      </c>
      <c r="N35" s="639">
        <f t="shared" si="0"/>
        <v>8</v>
      </c>
      <c r="O35" s="950" t="str">
        <f t="shared" si="1"/>
        <v>MEDIO</v>
      </c>
      <c r="P35" s="639">
        <v>10</v>
      </c>
      <c r="Q35" s="639">
        <f t="shared" si="2"/>
        <v>80</v>
      </c>
      <c r="R35" s="674" t="str">
        <f t="shared" si="3"/>
        <v>III</v>
      </c>
      <c r="S35" s="246" t="str">
        <f t="shared" si="4"/>
        <v>MEJORABLE</v>
      </c>
      <c r="T35" s="198" t="s">
        <v>13</v>
      </c>
      <c r="U35" s="198" t="s">
        <v>13</v>
      </c>
      <c r="V35" s="198" t="s">
        <v>13</v>
      </c>
      <c r="W35" s="9" t="s">
        <v>1425</v>
      </c>
      <c r="X35" s="202" t="s">
        <v>38</v>
      </c>
    </row>
    <row r="36" spans="3:24" ht="114">
      <c r="C36" s="1441"/>
      <c r="D36" s="1582"/>
      <c r="E36" s="1440"/>
      <c r="F36" s="189" t="s">
        <v>1311</v>
      </c>
      <c r="G36" s="438" t="s">
        <v>33</v>
      </c>
      <c r="H36" s="314" t="s">
        <v>34</v>
      </c>
      <c r="I36" s="178" t="s">
        <v>10</v>
      </c>
      <c r="J36" s="178" t="s">
        <v>10</v>
      </c>
      <c r="K36" s="178" t="s">
        <v>926</v>
      </c>
      <c r="L36" s="472">
        <v>2</v>
      </c>
      <c r="M36" s="472">
        <v>4</v>
      </c>
      <c r="N36" s="639">
        <f t="shared" si="0"/>
        <v>8</v>
      </c>
      <c r="O36" s="950" t="str">
        <f t="shared" si="1"/>
        <v>MEDIO</v>
      </c>
      <c r="P36" s="639">
        <v>10</v>
      </c>
      <c r="Q36" s="639">
        <f t="shared" si="2"/>
        <v>80</v>
      </c>
      <c r="R36" s="674" t="str">
        <f t="shared" si="3"/>
        <v>III</v>
      </c>
      <c r="S36" s="246" t="str">
        <f t="shared" si="4"/>
        <v>MEJORABLE</v>
      </c>
      <c r="T36" s="179" t="s">
        <v>13</v>
      </c>
      <c r="U36" s="179" t="s">
        <v>13</v>
      </c>
      <c r="V36" s="179" t="s">
        <v>13</v>
      </c>
      <c r="W36" s="36" t="s">
        <v>2616</v>
      </c>
      <c r="X36" s="183" t="s">
        <v>13</v>
      </c>
    </row>
    <row r="37" spans="3:24" ht="164.25" customHeight="1">
      <c r="C37" s="1441"/>
      <c r="D37" s="1582"/>
      <c r="E37" s="1440"/>
      <c r="F37" s="99" t="s">
        <v>395</v>
      </c>
      <c r="G37" s="438" t="s">
        <v>86</v>
      </c>
      <c r="H37" s="198" t="s">
        <v>87</v>
      </c>
      <c r="I37" s="198" t="s">
        <v>11</v>
      </c>
      <c r="J37" s="198" t="s">
        <v>11</v>
      </c>
      <c r="K37" s="198" t="s">
        <v>1266</v>
      </c>
      <c r="L37" s="472">
        <v>2</v>
      </c>
      <c r="M37" s="472">
        <v>4</v>
      </c>
      <c r="N37" s="639">
        <f t="shared" si="0"/>
        <v>8</v>
      </c>
      <c r="O37" s="950" t="str">
        <f t="shared" si="1"/>
        <v>MEDIO</v>
      </c>
      <c r="P37" s="639">
        <v>10</v>
      </c>
      <c r="Q37" s="639">
        <f t="shared" si="2"/>
        <v>80</v>
      </c>
      <c r="R37" s="674" t="str">
        <f t="shared" si="3"/>
        <v>III</v>
      </c>
      <c r="S37" s="246" t="str">
        <f t="shared" si="4"/>
        <v>MEJORABLE</v>
      </c>
      <c r="T37" s="198" t="s">
        <v>91</v>
      </c>
      <c r="U37" s="198" t="s">
        <v>91</v>
      </c>
      <c r="V37" s="198" t="s">
        <v>91</v>
      </c>
      <c r="W37" s="201" t="s">
        <v>1546</v>
      </c>
      <c r="X37" s="203" t="s">
        <v>93</v>
      </c>
    </row>
    <row r="38" spans="3:24" ht="68.400000000000006">
      <c r="C38" s="1441"/>
      <c r="D38" s="1582"/>
      <c r="E38" s="1440"/>
      <c r="F38" s="185" t="s">
        <v>1312</v>
      </c>
      <c r="G38" s="438" t="s">
        <v>86</v>
      </c>
      <c r="H38" s="178" t="s">
        <v>629</v>
      </c>
      <c r="I38" s="179" t="s">
        <v>11</v>
      </c>
      <c r="J38" s="179" t="s">
        <v>11</v>
      </c>
      <c r="K38" s="179" t="s">
        <v>927</v>
      </c>
      <c r="L38" s="472">
        <v>2</v>
      </c>
      <c r="M38" s="472">
        <v>4</v>
      </c>
      <c r="N38" s="639">
        <f t="shared" si="0"/>
        <v>8</v>
      </c>
      <c r="O38" s="950" t="str">
        <f t="shared" si="1"/>
        <v>MEDIO</v>
      </c>
      <c r="P38" s="639">
        <v>10</v>
      </c>
      <c r="Q38" s="639">
        <f t="shared" si="2"/>
        <v>80</v>
      </c>
      <c r="R38" s="674" t="str">
        <f t="shared" si="3"/>
        <v>III</v>
      </c>
      <c r="S38" s="246" t="str">
        <f t="shared" si="4"/>
        <v>MEJORABLE</v>
      </c>
      <c r="T38" s="272" t="s">
        <v>13</v>
      </c>
      <c r="U38" s="272" t="s">
        <v>13</v>
      </c>
      <c r="V38" s="272" t="s">
        <v>13</v>
      </c>
      <c r="W38" s="178" t="s">
        <v>931</v>
      </c>
      <c r="X38" s="320" t="s">
        <v>932</v>
      </c>
    </row>
    <row r="39" spans="3:24" ht="136.80000000000001">
      <c r="C39" s="1441"/>
      <c r="D39" s="1582"/>
      <c r="E39" s="1440"/>
      <c r="F39" s="189" t="s">
        <v>705</v>
      </c>
      <c r="G39" s="438" t="s">
        <v>8</v>
      </c>
      <c r="H39" s="314" t="s">
        <v>108</v>
      </c>
      <c r="I39" s="314" t="s">
        <v>10</v>
      </c>
      <c r="J39" s="308" t="s">
        <v>10</v>
      </c>
      <c r="K39" s="178" t="s">
        <v>109</v>
      </c>
      <c r="L39" s="472">
        <v>2</v>
      </c>
      <c r="M39" s="472">
        <v>4</v>
      </c>
      <c r="N39" s="639">
        <f t="shared" si="0"/>
        <v>8</v>
      </c>
      <c r="O39" s="950" t="str">
        <f t="shared" si="1"/>
        <v>MEDIO</v>
      </c>
      <c r="P39" s="639">
        <v>10</v>
      </c>
      <c r="Q39" s="639">
        <f t="shared" si="2"/>
        <v>80</v>
      </c>
      <c r="R39" s="674" t="str">
        <f t="shared" si="3"/>
        <v>III</v>
      </c>
      <c r="S39" s="246" t="str">
        <f t="shared" si="4"/>
        <v>MEJORABLE</v>
      </c>
      <c r="T39" s="314" t="s">
        <v>13</v>
      </c>
      <c r="U39" s="314" t="s">
        <v>13</v>
      </c>
      <c r="V39" s="314" t="s">
        <v>13</v>
      </c>
      <c r="W39" s="318" t="s">
        <v>125</v>
      </c>
      <c r="X39" s="156" t="s">
        <v>10</v>
      </c>
    </row>
    <row r="40" spans="3:24" ht="81">
      <c r="C40" s="1441"/>
      <c r="D40" s="1582"/>
      <c r="E40" s="1440"/>
      <c r="F40" s="33" t="s">
        <v>675</v>
      </c>
      <c r="G40" s="438" t="s">
        <v>20</v>
      </c>
      <c r="H40" s="199" t="s">
        <v>36</v>
      </c>
      <c r="I40" s="196" t="s">
        <v>11</v>
      </c>
      <c r="J40" s="196" t="s">
        <v>11</v>
      </c>
      <c r="K40" s="198" t="s">
        <v>11</v>
      </c>
      <c r="L40" s="472">
        <v>2</v>
      </c>
      <c r="M40" s="472">
        <v>4</v>
      </c>
      <c r="N40" s="639">
        <f t="shared" si="0"/>
        <v>8</v>
      </c>
      <c r="O40" s="950" t="str">
        <f t="shared" si="1"/>
        <v>MEDIO</v>
      </c>
      <c r="P40" s="639">
        <v>10</v>
      </c>
      <c r="Q40" s="639">
        <f t="shared" si="2"/>
        <v>80</v>
      </c>
      <c r="R40" s="674" t="str">
        <f t="shared" si="3"/>
        <v>III</v>
      </c>
      <c r="S40" s="246" t="str">
        <f t="shared" si="4"/>
        <v>MEJORABLE</v>
      </c>
      <c r="T40" s="198" t="s">
        <v>13</v>
      </c>
      <c r="U40" s="198" t="s">
        <v>13</v>
      </c>
      <c r="V40" s="198" t="s">
        <v>13</v>
      </c>
      <c r="W40" s="9" t="s">
        <v>3510</v>
      </c>
      <c r="X40" s="202" t="s">
        <v>13</v>
      </c>
    </row>
    <row r="41" spans="3:24" ht="139.19999999999999" customHeight="1">
      <c r="C41" s="1441"/>
      <c r="D41" s="1582"/>
      <c r="E41" s="1440"/>
      <c r="F41" s="3" t="s">
        <v>1181</v>
      </c>
      <c r="G41" s="438" t="s">
        <v>20</v>
      </c>
      <c r="H41" s="199" t="s">
        <v>36</v>
      </c>
      <c r="I41" s="196" t="s">
        <v>11</v>
      </c>
      <c r="J41" s="196" t="s">
        <v>11</v>
      </c>
      <c r="K41" s="199" t="s">
        <v>1179</v>
      </c>
      <c r="L41" s="472">
        <v>2</v>
      </c>
      <c r="M41" s="472">
        <v>4</v>
      </c>
      <c r="N41" s="639">
        <f t="shared" si="0"/>
        <v>8</v>
      </c>
      <c r="O41" s="950" t="str">
        <f t="shared" si="1"/>
        <v>MEDIO</v>
      </c>
      <c r="P41" s="639">
        <v>10</v>
      </c>
      <c r="Q41" s="639">
        <f t="shared" si="2"/>
        <v>80</v>
      </c>
      <c r="R41" s="674" t="str">
        <f t="shared" si="3"/>
        <v>III</v>
      </c>
      <c r="S41" s="246" t="str">
        <f t="shared" si="4"/>
        <v>MEJORABLE</v>
      </c>
      <c r="T41" s="198" t="s">
        <v>13</v>
      </c>
      <c r="U41" s="198" t="s">
        <v>13</v>
      </c>
      <c r="V41" s="198" t="s">
        <v>13</v>
      </c>
      <c r="W41" s="5" t="s">
        <v>1182</v>
      </c>
      <c r="X41" s="203" t="s">
        <v>13</v>
      </c>
    </row>
    <row r="42" spans="3:24" ht="111" customHeight="1">
      <c r="C42" s="1499" t="s">
        <v>3888</v>
      </c>
      <c r="D42" s="1500"/>
      <c r="E42" s="10" t="s">
        <v>6</v>
      </c>
      <c r="F42" s="200" t="s">
        <v>298</v>
      </c>
      <c r="G42" s="438" t="s">
        <v>20</v>
      </c>
      <c r="H42" s="198" t="s">
        <v>97</v>
      </c>
      <c r="I42" s="196" t="s">
        <v>11</v>
      </c>
      <c r="J42" s="196" t="s">
        <v>11</v>
      </c>
      <c r="K42" s="199" t="s">
        <v>1179</v>
      </c>
      <c r="L42" s="472">
        <v>2</v>
      </c>
      <c r="M42" s="472">
        <v>2</v>
      </c>
      <c r="N42" s="639">
        <f t="shared" si="0"/>
        <v>4</v>
      </c>
      <c r="O42" s="950" t="str">
        <f t="shared" si="1"/>
        <v>BAJO</v>
      </c>
      <c r="P42" s="639">
        <v>100</v>
      </c>
      <c r="Q42" s="639">
        <f t="shared" si="2"/>
        <v>400</v>
      </c>
      <c r="R42" s="674" t="str">
        <f t="shared" si="3"/>
        <v>II</v>
      </c>
      <c r="S42" s="246" t="str">
        <f t="shared" si="4"/>
        <v>ACEPTABLE CON CONTROL ESPECIFICO</v>
      </c>
      <c r="T42" s="198" t="s">
        <v>13</v>
      </c>
      <c r="U42" s="198" t="s">
        <v>13</v>
      </c>
      <c r="V42" s="198" t="s">
        <v>13</v>
      </c>
      <c r="W42" s="196" t="s">
        <v>113</v>
      </c>
      <c r="X42" s="203" t="s">
        <v>13</v>
      </c>
    </row>
    <row r="43" spans="3:24" ht="135">
      <c r="C43" s="1443"/>
      <c r="D43" s="1444"/>
      <c r="E43" s="10" t="s">
        <v>6</v>
      </c>
      <c r="F43" s="64" t="s">
        <v>302</v>
      </c>
      <c r="G43" s="438" t="s">
        <v>20</v>
      </c>
      <c r="H43" s="199" t="s">
        <v>31</v>
      </c>
      <c r="I43" s="196" t="s">
        <v>11</v>
      </c>
      <c r="J43" s="196" t="s">
        <v>882</v>
      </c>
      <c r="K43" s="196" t="s">
        <v>11</v>
      </c>
      <c r="L43" s="472">
        <v>2</v>
      </c>
      <c r="M43" s="472">
        <v>2</v>
      </c>
      <c r="N43" s="639">
        <f t="shared" si="0"/>
        <v>4</v>
      </c>
      <c r="O43" s="950" t="str">
        <f t="shared" si="1"/>
        <v>BAJO</v>
      </c>
      <c r="P43" s="639">
        <v>100</v>
      </c>
      <c r="Q43" s="639">
        <f t="shared" si="2"/>
        <v>400</v>
      </c>
      <c r="R43" s="674" t="str">
        <f t="shared" si="3"/>
        <v>II</v>
      </c>
      <c r="S43" s="246" t="str">
        <f t="shared" si="4"/>
        <v>ACEPTABLE CON CONTROL ESPECIFICO</v>
      </c>
      <c r="T43" s="198" t="s">
        <v>13</v>
      </c>
      <c r="U43" s="198" t="s">
        <v>13</v>
      </c>
      <c r="V43" s="198" t="s">
        <v>1184</v>
      </c>
      <c r="W43" s="201" t="s">
        <v>32</v>
      </c>
      <c r="X43" s="202" t="s">
        <v>13</v>
      </c>
    </row>
    <row r="44" spans="3:24" ht="135">
      <c r="C44" s="1443"/>
      <c r="D44" s="1444"/>
      <c r="E44" s="10" t="s">
        <v>6</v>
      </c>
      <c r="F44" s="64" t="s">
        <v>1185</v>
      </c>
      <c r="G44" s="438" t="s">
        <v>20</v>
      </c>
      <c r="H44" s="199" t="s">
        <v>31</v>
      </c>
      <c r="I44" s="196" t="s">
        <v>11</v>
      </c>
      <c r="J44" s="196" t="s">
        <v>1319</v>
      </c>
      <c r="K44" s="199" t="s">
        <v>1179</v>
      </c>
      <c r="L44" s="472">
        <v>2</v>
      </c>
      <c r="M44" s="472">
        <v>2</v>
      </c>
      <c r="N44" s="639">
        <f t="shared" si="0"/>
        <v>4</v>
      </c>
      <c r="O44" s="950" t="str">
        <f t="shared" si="1"/>
        <v>BAJO</v>
      </c>
      <c r="P44" s="639">
        <v>100</v>
      </c>
      <c r="Q44" s="639">
        <f t="shared" si="2"/>
        <v>400</v>
      </c>
      <c r="R44" s="674" t="str">
        <f t="shared" si="3"/>
        <v>II</v>
      </c>
      <c r="S44" s="246" t="str">
        <f t="shared" si="4"/>
        <v>ACEPTABLE CON CONTROL ESPECIFICO</v>
      </c>
      <c r="T44" s="198" t="s">
        <v>13</v>
      </c>
      <c r="U44" s="198" t="s">
        <v>13</v>
      </c>
      <c r="V44" s="198" t="s">
        <v>1184</v>
      </c>
      <c r="W44" s="201" t="s">
        <v>32</v>
      </c>
      <c r="X44" s="202" t="s">
        <v>13</v>
      </c>
    </row>
    <row r="45" spans="3:24" ht="135">
      <c r="C45" s="1443"/>
      <c r="D45" s="1444"/>
      <c r="E45" s="10" t="s">
        <v>157</v>
      </c>
      <c r="F45" s="192" t="s">
        <v>80</v>
      </c>
      <c r="G45" s="438" t="s">
        <v>81</v>
      </c>
      <c r="H45" s="198" t="s">
        <v>82</v>
      </c>
      <c r="I45" s="198" t="s">
        <v>28</v>
      </c>
      <c r="J45" s="198" t="s">
        <v>100</v>
      </c>
      <c r="K45" s="198" t="s">
        <v>101</v>
      </c>
      <c r="L45" s="472">
        <v>2</v>
      </c>
      <c r="M45" s="472">
        <v>2</v>
      </c>
      <c r="N45" s="639">
        <f t="shared" si="0"/>
        <v>4</v>
      </c>
      <c r="O45" s="950" t="str">
        <f t="shared" si="1"/>
        <v>BAJO</v>
      </c>
      <c r="P45" s="639">
        <v>100</v>
      </c>
      <c r="Q45" s="639">
        <f t="shared" si="2"/>
        <v>400</v>
      </c>
      <c r="R45" s="674" t="str">
        <f t="shared" si="3"/>
        <v>II</v>
      </c>
      <c r="S45" s="246" t="str">
        <f t="shared" si="4"/>
        <v>ACEPTABLE CON CONTROL ESPECIFICO</v>
      </c>
      <c r="T45" s="198" t="s">
        <v>14</v>
      </c>
      <c r="U45" s="198" t="s">
        <v>14</v>
      </c>
      <c r="V45" s="198" t="s">
        <v>14</v>
      </c>
      <c r="W45" s="196" t="s">
        <v>1083</v>
      </c>
      <c r="X45" s="202" t="s">
        <v>13</v>
      </c>
    </row>
    <row r="46" spans="3:24" ht="216">
      <c r="C46" s="1443"/>
      <c r="D46" s="1444"/>
      <c r="E46" s="10" t="s">
        <v>157</v>
      </c>
      <c r="F46" s="192" t="s">
        <v>102</v>
      </c>
      <c r="G46" s="438" t="s">
        <v>81</v>
      </c>
      <c r="H46" s="198" t="s">
        <v>82</v>
      </c>
      <c r="I46" s="198" t="s">
        <v>28</v>
      </c>
      <c r="J46" s="198" t="s">
        <v>11</v>
      </c>
      <c r="K46" s="198" t="s">
        <v>101</v>
      </c>
      <c r="L46" s="472">
        <v>2</v>
      </c>
      <c r="M46" s="472">
        <v>2</v>
      </c>
      <c r="N46" s="639">
        <f t="shared" si="0"/>
        <v>4</v>
      </c>
      <c r="O46" s="950" t="str">
        <f t="shared" si="1"/>
        <v>BAJO</v>
      </c>
      <c r="P46" s="639">
        <v>100</v>
      </c>
      <c r="Q46" s="639">
        <f t="shared" si="2"/>
        <v>400</v>
      </c>
      <c r="R46" s="674" t="str">
        <f t="shared" si="3"/>
        <v>II</v>
      </c>
      <c r="S46" s="246" t="str">
        <f t="shared" si="4"/>
        <v>ACEPTABLE CON CONTROL ESPECIFICO</v>
      </c>
      <c r="T46" s="198" t="s">
        <v>14</v>
      </c>
      <c r="U46" s="198" t="s">
        <v>14</v>
      </c>
      <c r="V46" s="198" t="s">
        <v>14</v>
      </c>
      <c r="W46" s="10" t="s">
        <v>116</v>
      </c>
      <c r="X46" s="202" t="s">
        <v>13</v>
      </c>
    </row>
    <row r="47" spans="3:24" ht="316.5" customHeight="1">
      <c r="C47" s="1443"/>
      <c r="D47" s="1444"/>
      <c r="E47" s="10" t="s">
        <v>6</v>
      </c>
      <c r="F47" s="64" t="s">
        <v>1313</v>
      </c>
      <c r="G47" s="438" t="s">
        <v>20</v>
      </c>
      <c r="H47" s="198" t="s">
        <v>104</v>
      </c>
      <c r="I47" s="10" t="s">
        <v>11</v>
      </c>
      <c r="J47" s="10" t="s">
        <v>105</v>
      </c>
      <c r="K47" s="10" t="s">
        <v>106</v>
      </c>
      <c r="L47" s="472">
        <v>2</v>
      </c>
      <c r="M47" s="472">
        <v>2</v>
      </c>
      <c r="N47" s="639">
        <f t="shared" si="0"/>
        <v>4</v>
      </c>
      <c r="O47" s="950" t="str">
        <f t="shared" si="1"/>
        <v>BAJO</v>
      </c>
      <c r="P47" s="639">
        <v>100</v>
      </c>
      <c r="Q47" s="639">
        <f t="shared" si="2"/>
        <v>400</v>
      </c>
      <c r="R47" s="674" t="str">
        <f t="shared" si="3"/>
        <v>II</v>
      </c>
      <c r="S47" s="246" t="str">
        <f t="shared" si="4"/>
        <v>ACEPTABLE CON CONTROL ESPECIFICO</v>
      </c>
      <c r="T47" s="198" t="s">
        <v>13</v>
      </c>
      <c r="U47" s="198" t="s">
        <v>13</v>
      </c>
      <c r="V47" s="198" t="s">
        <v>117</v>
      </c>
      <c r="W47" s="198" t="s">
        <v>1186</v>
      </c>
      <c r="X47" s="203" t="s">
        <v>13</v>
      </c>
    </row>
    <row r="48" spans="3:24" ht="135">
      <c r="C48" s="1443"/>
      <c r="D48" s="1444"/>
      <c r="E48" s="10" t="s">
        <v>6</v>
      </c>
      <c r="F48" s="64" t="s">
        <v>1547</v>
      </c>
      <c r="G48" s="438" t="s">
        <v>20</v>
      </c>
      <c r="H48" s="198" t="s">
        <v>104</v>
      </c>
      <c r="I48" s="10" t="s">
        <v>11</v>
      </c>
      <c r="J48" s="10" t="s">
        <v>105</v>
      </c>
      <c r="K48" s="10" t="s">
        <v>11</v>
      </c>
      <c r="L48" s="472">
        <v>2</v>
      </c>
      <c r="M48" s="472">
        <v>2</v>
      </c>
      <c r="N48" s="639">
        <f t="shared" si="0"/>
        <v>4</v>
      </c>
      <c r="O48" s="950" t="str">
        <f t="shared" si="1"/>
        <v>BAJO</v>
      </c>
      <c r="P48" s="639">
        <v>100</v>
      </c>
      <c r="Q48" s="639">
        <f t="shared" si="2"/>
        <v>400</v>
      </c>
      <c r="R48" s="674" t="str">
        <f t="shared" si="3"/>
        <v>II</v>
      </c>
      <c r="S48" s="246" t="str">
        <f t="shared" si="4"/>
        <v>ACEPTABLE CON CONTROL ESPECIFICO</v>
      </c>
      <c r="T48" s="198" t="s">
        <v>13</v>
      </c>
      <c r="U48" s="198" t="s">
        <v>13</v>
      </c>
      <c r="V48" s="198" t="s">
        <v>1548</v>
      </c>
      <c r="W48" s="198" t="s">
        <v>1314</v>
      </c>
      <c r="X48" s="203" t="s">
        <v>13</v>
      </c>
    </row>
    <row r="49" spans="3:24" ht="135">
      <c r="C49" s="1443"/>
      <c r="D49" s="1444"/>
      <c r="E49" s="10" t="s">
        <v>6</v>
      </c>
      <c r="F49" s="64" t="s">
        <v>1315</v>
      </c>
      <c r="G49" s="438" t="s">
        <v>39</v>
      </c>
      <c r="H49" s="198" t="s">
        <v>104</v>
      </c>
      <c r="I49" s="10" t="s">
        <v>11</v>
      </c>
      <c r="J49" s="10" t="s">
        <v>105</v>
      </c>
      <c r="K49" s="10" t="s">
        <v>11</v>
      </c>
      <c r="L49" s="472">
        <v>2</v>
      </c>
      <c r="M49" s="472">
        <v>2</v>
      </c>
      <c r="N49" s="639">
        <f t="shared" si="0"/>
        <v>4</v>
      </c>
      <c r="O49" s="950" t="str">
        <f t="shared" si="1"/>
        <v>BAJO</v>
      </c>
      <c r="P49" s="639">
        <v>100</v>
      </c>
      <c r="Q49" s="639">
        <f t="shared" si="2"/>
        <v>400</v>
      </c>
      <c r="R49" s="674" t="str">
        <f t="shared" si="3"/>
        <v>II</v>
      </c>
      <c r="S49" s="246" t="str">
        <f t="shared" si="4"/>
        <v>ACEPTABLE CON CONTROL ESPECIFICO</v>
      </c>
      <c r="T49" s="198" t="s">
        <v>13</v>
      </c>
      <c r="U49" s="198" t="s">
        <v>13</v>
      </c>
      <c r="V49" s="198" t="s">
        <v>13</v>
      </c>
      <c r="W49" s="198" t="s">
        <v>1316</v>
      </c>
      <c r="X49" s="203" t="s">
        <v>13</v>
      </c>
    </row>
    <row r="50" spans="3:24" ht="216">
      <c r="C50" s="1443"/>
      <c r="D50" s="1444"/>
      <c r="E50" s="10" t="s">
        <v>6</v>
      </c>
      <c r="F50" s="356" t="s">
        <v>3841</v>
      </c>
      <c r="G50" s="438" t="s">
        <v>33</v>
      </c>
      <c r="H50" s="194" t="s">
        <v>3881</v>
      </c>
      <c r="I50" s="195" t="s">
        <v>1317</v>
      </c>
      <c r="J50" s="322" t="s">
        <v>1086</v>
      </c>
      <c r="K50" s="195" t="s">
        <v>1318</v>
      </c>
      <c r="L50" s="472">
        <v>2</v>
      </c>
      <c r="M50" s="472">
        <v>4</v>
      </c>
      <c r="N50" s="639">
        <f t="shared" si="0"/>
        <v>8</v>
      </c>
      <c r="O50" s="950" t="str">
        <f t="shared" si="1"/>
        <v>MEDIO</v>
      </c>
      <c r="P50" s="639">
        <v>10</v>
      </c>
      <c r="Q50" s="639">
        <f t="shared" si="2"/>
        <v>80</v>
      </c>
      <c r="R50" s="674" t="str">
        <f t="shared" si="3"/>
        <v>III</v>
      </c>
      <c r="S50" s="246" t="str">
        <f t="shared" si="4"/>
        <v>MEJORABLE</v>
      </c>
      <c r="T50" s="201" t="s">
        <v>26</v>
      </c>
      <c r="U50" s="201" t="s">
        <v>26</v>
      </c>
      <c r="V50" s="201" t="s">
        <v>857</v>
      </c>
      <c r="W50" s="9" t="s">
        <v>3844</v>
      </c>
      <c r="X50" s="323" t="s">
        <v>1190</v>
      </c>
    </row>
    <row r="51" spans="3:24" ht="409.6">
      <c r="C51" s="1443"/>
      <c r="D51" s="1444"/>
      <c r="E51" s="10" t="s">
        <v>6</v>
      </c>
      <c r="F51" s="305" t="s">
        <v>1191</v>
      </c>
      <c r="G51" s="438" t="s">
        <v>25</v>
      </c>
      <c r="H51" s="194" t="s">
        <v>1192</v>
      </c>
      <c r="I51" s="194" t="s">
        <v>1030</v>
      </c>
      <c r="J51" s="322" t="s">
        <v>1031</v>
      </c>
      <c r="K51" s="195" t="s">
        <v>1122</v>
      </c>
      <c r="L51" s="472">
        <v>2</v>
      </c>
      <c r="M51" s="472">
        <v>4</v>
      </c>
      <c r="N51" s="639">
        <f t="shared" si="0"/>
        <v>8</v>
      </c>
      <c r="O51" s="950" t="str">
        <f t="shared" si="1"/>
        <v>MEDIO</v>
      </c>
      <c r="P51" s="639">
        <v>10</v>
      </c>
      <c r="Q51" s="639">
        <f t="shared" si="2"/>
        <v>80</v>
      </c>
      <c r="R51" s="674" t="str">
        <f t="shared" si="3"/>
        <v>III</v>
      </c>
      <c r="S51" s="246" t="str">
        <f t="shared" si="4"/>
        <v>MEJORABLE</v>
      </c>
      <c r="T51" s="201" t="s">
        <v>26</v>
      </c>
      <c r="U51" s="201" t="s">
        <v>26</v>
      </c>
      <c r="V51" s="201" t="s">
        <v>1193</v>
      </c>
      <c r="W51" s="9" t="s">
        <v>3917</v>
      </c>
      <c r="X51" s="323" t="s">
        <v>1123</v>
      </c>
    </row>
    <row r="52" spans="3:24" ht="136.80000000000001">
      <c r="C52" s="1443"/>
      <c r="D52" s="1444"/>
      <c r="E52" s="10" t="s">
        <v>6</v>
      </c>
      <c r="F52" s="3" t="s">
        <v>24</v>
      </c>
      <c r="G52" s="438" t="s">
        <v>25</v>
      </c>
      <c r="H52" s="184" t="s">
        <v>1124</v>
      </c>
      <c r="I52" s="5" t="s">
        <v>1028</v>
      </c>
      <c r="J52" s="5" t="s">
        <v>1028</v>
      </c>
      <c r="K52" s="5" t="s">
        <v>1122</v>
      </c>
      <c r="L52" s="472">
        <v>2</v>
      </c>
      <c r="M52" s="472">
        <v>4</v>
      </c>
      <c r="N52" s="639">
        <f t="shared" si="0"/>
        <v>8</v>
      </c>
      <c r="O52" s="950" t="str">
        <f t="shared" si="1"/>
        <v>MEDIO</v>
      </c>
      <c r="P52" s="639">
        <v>10</v>
      </c>
      <c r="Q52" s="639">
        <f t="shared" si="2"/>
        <v>80</v>
      </c>
      <c r="R52" s="674" t="str">
        <f t="shared" si="3"/>
        <v>III</v>
      </c>
      <c r="S52" s="246" t="str">
        <f t="shared" si="4"/>
        <v>MEJORABLE</v>
      </c>
      <c r="T52" s="179" t="s">
        <v>14</v>
      </c>
      <c r="U52" s="179" t="s">
        <v>14</v>
      </c>
      <c r="V52" s="179" t="s">
        <v>13</v>
      </c>
      <c r="W52" s="300" t="s">
        <v>2560</v>
      </c>
      <c r="X52" s="183" t="s">
        <v>14</v>
      </c>
    </row>
    <row r="53" spans="3:24" ht="135">
      <c r="C53" s="1443"/>
      <c r="D53" s="1444"/>
      <c r="E53" s="10" t="s">
        <v>6</v>
      </c>
      <c r="F53" s="192" t="s">
        <v>1194</v>
      </c>
      <c r="G53" s="438" t="s">
        <v>25</v>
      </c>
      <c r="H53" s="196" t="s">
        <v>1271</v>
      </c>
      <c r="I53" s="10" t="s">
        <v>1128</v>
      </c>
      <c r="J53" s="10" t="s">
        <v>1129</v>
      </c>
      <c r="K53" s="10" t="s">
        <v>1130</v>
      </c>
      <c r="L53" s="472">
        <v>2</v>
      </c>
      <c r="M53" s="472">
        <v>4</v>
      </c>
      <c r="N53" s="639">
        <f t="shared" si="0"/>
        <v>8</v>
      </c>
      <c r="O53" s="950" t="str">
        <f t="shared" si="1"/>
        <v>MEDIO</v>
      </c>
      <c r="P53" s="639">
        <v>10</v>
      </c>
      <c r="Q53" s="639">
        <f t="shared" si="2"/>
        <v>80</v>
      </c>
      <c r="R53" s="674" t="str">
        <f t="shared" si="3"/>
        <v>III</v>
      </c>
      <c r="S53" s="246" t="str">
        <f t="shared" si="4"/>
        <v>MEJORABLE</v>
      </c>
      <c r="T53" s="198" t="s">
        <v>14</v>
      </c>
      <c r="U53" s="198" t="s">
        <v>14</v>
      </c>
      <c r="V53" s="198" t="s">
        <v>14</v>
      </c>
      <c r="W53" s="10" t="s">
        <v>1211</v>
      </c>
      <c r="X53" s="203" t="s">
        <v>14</v>
      </c>
    </row>
    <row r="54" spans="3:24" ht="135">
      <c r="C54" s="1443"/>
      <c r="D54" s="1444"/>
      <c r="E54" s="10" t="s">
        <v>6</v>
      </c>
      <c r="F54" s="192" t="s">
        <v>1195</v>
      </c>
      <c r="G54" s="438" t="s">
        <v>25</v>
      </c>
      <c r="H54" s="196" t="s">
        <v>1131</v>
      </c>
      <c r="I54" s="10" t="s">
        <v>1133</v>
      </c>
      <c r="J54" s="10" t="s">
        <v>1132</v>
      </c>
      <c r="K54" s="10" t="s">
        <v>1134</v>
      </c>
      <c r="L54" s="472">
        <v>2</v>
      </c>
      <c r="M54" s="472">
        <v>4</v>
      </c>
      <c r="N54" s="639">
        <f t="shared" si="0"/>
        <v>8</v>
      </c>
      <c r="O54" s="950" t="str">
        <f t="shared" si="1"/>
        <v>MEDIO</v>
      </c>
      <c r="P54" s="639">
        <v>10</v>
      </c>
      <c r="Q54" s="639">
        <f t="shared" si="2"/>
        <v>80</v>
      </c>
      <c r="R54" s="674" t="str">
        <f t="shared" si="3"/>
        <v>III</v>
      </c>
      <c r="S54" s="246" t="str">
        <f t="shared" si="4"/>
        <v>MEJORABLE</v>
      </c>
      <c r="T54" s="198" t="s">
        <v>14</v>
      </c>
      <c r="U54" s="198" t="s">
        <v>14</v>
      </c>
      <c r="V54" s="198" t="s">
        <v>14</v>
      </c>
      <c r="W54" s="10" t="s">
        <v>1196</v>
      </c>
      <c r="X54" s="203" t="s">
        <v>14</v>
      </c>
    </row>
    <row r="55" spans="3:24" ht="162">
      <c r="C55" s="1443"/>
      <c r="D55" s="1444"/>
      <c r="E55" s="10" t="s">
        <v>6</v>
      </c>
      <c r="F55" s="192" t="s">
        <v>1197</v>
      </c>
      <c r="G55" s="438" t="s">
        <v>25</v>
      </c>
      <c r="H55" s="196" t="s">
        <v>103</v>
      </c>
      <c r="I55" s="10" t="s">
        <v>1030</v>
      </c>
      <c r="J55" s="10" t="s">
        <v>1126</v>
      </c>
      <c r="K55" s="10" t="s">
        <v>1122</v>
      </c>
      <c r="L55" s="472">
        <v>2</v>
      </c>
      <c r="M55" s="472">
        <v>4</v>
      </c>
      <c r="N55" s="639">
        <f t="shared" si="0"/>
        <v>8</v>
      </c>
      <c r="O55" s="950" t="str">
        <f t="shared" si="1"/>
        <v>MEDIO</v>
      </c>
      <c r="P55" s="639">
        <v>10</v>
      </c>
      <c r="Q55" s="639">
        <f t="shared" si="2"/>
        <v>80</v>
      </c>
      <c r="R55" s="674" t="str">
        <f t="shared" si="3"/>
        <v>III</v>
      </c>
      <c r="S55" s="246" t="str">
        <f t="shared" si="4"/>
        <v>MEJORABLE</v>
      </c>
      <c r="T55" s="198" t="s">
        <v>14</v>
      </c>
      <c r="U55" s="198" t="s">
        <v>14</v>
      </c>
      <c r="V55" s="198" t="s">
        <v>14</v>
      </c>
      <c r="W55" s="10" t="s">
        <v>1127</v>
      </c>
      <c r="X55" s="203" t="s">
        <v>14</v>
      </c>
    </row>
    <row r="56" spans="3:24" ht="169.2" customHeight="1">
      <c r="C56" s="1443"/>
      <c r="D56" s="1444"/>
      <c r="E56" s="10" t="s">
        <v>6</v>
      </c>
      <c r="F56" s="185" t="s">
        <v>51</v>
      </c>
      <c r="G56" s="438" t="s">
        <v>20</v>
      </c>
      <c r="H56" s="179" t="s">
        <v>52</v>
      </c>
      <c r="I56" s="184" t="s">
        <v>11</v>
      </c>
      <c r="J56" s="184" t="s">
        <v>11</v>
      </c>
      <c r="K56" s="184" t="s">
        <v>11</v>
      </c>
      <c r="L56" s="472">
        <v>2</v>
      </c>
      <c r="M56" s="472">
        <v>2</v>
      </c>
      <c r="N56" s="639">
        <f t="shared" si="0"/>
        <v>4</v>
      </c>
      <c r="O56" s="950" t="str">
        <f t="shared" si="1"/>
        <v>BAJO</v>
      </c>
      <c r="P56" s="639">
        <v>100</v>
      </c>
      <c r="Q56" s="639">
        <f t="shared" si="2"/>
        <v>400</v>
      </c>
      <c r="R56" s="674" t="str">
        <f t="shared" si="3"/>
        <v>II</v>
      </c>
      <c r="S56" s="246" t="str">
        <f t="shared" si="4"/>
        <v>ACEPTABLE CON CONTROL ESPECIFICO</v>
      </c>
      <c r="T56" s="179" t="s">
        <v>13</v>
      </c>
      <c r="U56" s="179" t="s">
        <v>13</v>
      </c>
      <c r="V56" s="179" t="s">
        <v>13</v>
      </c>
      <c r="W56" s="5" t="s">
        <v>53</v>
      </c>
      <c r="X56" s="183" t="s">
        <v>13</v>
      </c>
    </row>
    <row r="57" spans="3:24" ht="270">
      <c r="C57" s="1443"/>
      <c r="D57" s="1444"/>
      <c r="E57" s="10" t="s">
        <v>6</v>
      </c>
      <c r="F57" s="871" t="s">
        <v>4161</v>
      </c>
      <c r="G57" s="438" t="s">
        <v>33</v>
      </c>
      <c r="H57" s="866" t="s">
        <v>3766</v>
      </c>
      <c r="I57" s="865" t="s">
        <v>11</v>
      </c>
      <c r="J57" s="867" t="s">
        <v>1086</v>
      </c>
      <c r="K57" s="865" t="s">
        <v>1150</v>
      </c>
      <c r="L57" s="472">
        <v>2</v>
      </c>
      <c r="M57" s="472">
        <v>4</v>
      </c>
      <c r="N57" s="639">
        <f t="shared" si="0"/>
        <v>8</v>
      </c>
      <c r="O57" s="950" t="str">
        <f t="shared" si="1"/>
        <v>MEDIO</v>
      </c>
      <c r="P57" s="639">
        <v>10</v>
      </c>
      <c r="Q57" s="639">
        <f t="shared" si="2"/>
        <v>80</v>
      </c>
      <c r="R57" s="674" t="str">
        <f t="shared" si="3"/>
        <v>III</v>
      </c>
      <c r="S57" s="246" t="str">
        <f t="shared" si="4"/>
        <v>MEJORABLE</v>
      </c>
      <c r="T57" s="733" t="s">
        <v>13</v>
      </c>
      <c r="U57" s="733" t="s">
        <v>13</v>
      </c>
      <c r="V57" s="733" t="s">
        <v>13</v>
      </c>
      <c r="W57" s="9" t="s">
        <v>4103</v>
      </c>
      <c r="X57" s="732" t="s">
        <v>1190</v>
      </c>
    </row>
    <row r="58" spans="3:24" ht="270">
      <c r="C58" s="1443"/>
      <c r="D58" s="1444"/>
      <c r="E58" s="10" t="s">
        <v>157</v>
      </c>
      <c r="F58" s="870" t="s">
        <v>4136</v>
      </c>
      <c r="G58" s="438" t="s">
        <v>25</v>
      </c>
      <c r="H58" s="866" t="s">
        <v>4137</v>
      </c>
      <c r="I58" s="865" t="s">
        <v>11</v>
      </c>
      <c r="J58" s="865" t="s">
        <v>11</v>
      </c>
      <c r="K58" s="865" t="s">
        <v>4138</v>
      </c>
      <c r="L58" s="472">
        <v>2</v>
      </c>
      <c r="M58" s="472">
        <v>4</v>
      </c>
      <c r="N58" s="639">
        <f t="shared" si="0"/>
        <v>8</v>
      </c>
      <c r="O58" s="950" t="str">
        <f t="shared" si="1"/>
        <v>MEDIO</v>
      </c>
      <c r="P58" s="639">
        <v>10</v>
      </c>
      <c r="Q58" s="639">
        <f t="shared" si="2"/>
        <v>80</v>
      </c>
      <c r="R58" s="674" t="str">
        <f t="shared" si="3"/>
        <v>III</v>
      </c>
      <c r="S58" s="246" t="str">
        <f t="shared" si="4"/>
        <v>MEJORABLE</v>
      </c>
      <c r="T58" s="733" t="s">
        <v>13</v>
      </c>
      <c r="U58" s="733" t="s">
        <v>13</v>
      </c>
      <c r="V58" s="733" t="s">
        <v>13</v>
      </c>
      <c r="W58" s="731" t="s">
        <v>4141</v>
      </c>
      <c r="X58" s="727" t="s">
        <v>14</v>
      </c>
    </row>
    <row r="59" spans="3:24" ht="216">
      <c r="C59" s="1443"/>
      <c r="D59" s="1444"/>
      <c r="E59" s="10" t="s">
        <v>157</v>
      </c>
      <c r="F59" s="870" t="s">
        <v>4142</v>
      </c>
      <c r="G59" s="438" t="s">
        <v>3871</v>
      </c>
      <c r="H59" s="866" t="s">
        <v>4162</v>
      </c>
      <c r="I59" s="733" t="s">
        <v>10</v>
      </c>
      <c r="J59" s="865" t="s">
        <v>11</v>
      </c>
      <c r="K59" s="865" t="s">
        <v>11</v>
      </c>
      <c r="L59" s="472">
        <v>2</v>
      </c>
      <c r="M59" s="472">
        <v>4</v>
      </c>
      <c r="N59" s="639">
        <f t="shared" si="0"/>
        <v>8</v>
      </c>
      <c r="O59" s="950" t="str">
        <f t="shared" si="1"/>
        <v>MEDIO</v>
      </c>
      <c r="P59" s="639">
        <v>10</v>
      </c>
      <c r="Q59" s="639">
        <f t="shared" si="2"/>
        <v>80</v>
      </c>
      <c r="R59" s="674" t="str">
        <f t="shared" si="3"/>
        <v>III</v>
      </c>
      <c r="S59" s="246" t="str">
        <f t="shared" si="4"/>
        <v>MEJORABLE</v>
      </c>
      <c r="T59" s="733" t="s">
        <v>13</v>
      </c>
      <c r="U59" s="733" t="s">
        <v>13</v>
      </c>
      <c r="V59" s="733" t="s">
        <v>13</v>
      </c>
      <c r="W59" s="9" t="s">
        <v>4144</v>
      </c>
      <c r="X59" s="732" t="s">
        <v>4145</v>
      </c>
    </row>
    <row r="60" spans="3:24" ht="216">
      <c r="C60" s="1443"/>
      <c r="D60" s="1444"/>
      <c r="E60" s="10" t="s">
        <v>157</v>
      </c>
      <c r="F60" s="870" t="s">
        <v>4146</v>
      </c>
      <c r="G60" s="438" t="s">
        <v>3871</v>
      </c>
      <c r="H60" s="866" t="s">
        <v>4163</v>
      </c>
      <c r="I60" s="733" t="s">
        <v>10</v>
      </c>
      <c r="J60" s="865" t="s">
        <v>11</v>
      </c>
      <c r="K60" s="865" t="s">
        <v>4147</v>
      </c>
      <c r="L60" s="472">
        <v>2</v>
      </c>
      <c r="M60" s="472">
        <v>4</v>
      </c>
      <c r="N60" s="639">
        <f t="shared" si="0"/>
        <v>8</v>
      </c>
      <c r="O60" s="950" t="str">
        <f t="shared" si="1"/>
        <v>MEDIO</v>
      </c>
      <c r="P60" s="639">
        <v>10</v>
      </c>
      <c r="Q60" s="639">
        <f t="shared" si="2"/>
        <v>80</v>
      </c>
      <c r="R60" s="674" t="str">
        <f t="shared" si="3"/>
        <v>III</v>
      </c>
      <c r="S60" s="246" t="str">
        <f t="shared" si="4"/>
        <v>MEJORABLE</v>
      </c>
      <c r="T60" s="733" t="s">
        <v>13</v>
      </c>
      <c r="U60" s="733" t="s">
        <v>13</v>
      </c>
      <c r="V60" s="733" t="s">
        <v>13</v>
      </c>
      <c r="W60" s="9" t="s">
        <v>4144</v>
      </c>
      <c r="X60" s="732" t="s">
        <v>4145</v>
      </c>
    </row>
    <row r="61" spans="3:24" ht="108">
      <c r="C61" s="1445"/>
      <c r="D61" s="1446"/>
      <c r="E61" s="10" t="s">
        <v>157</v>
      </c>
      <c r="F61" s="870" t="s">
        <v>4164</v>
      </c>
      <c r="G61" s="438" t="s">
        <v>219</v>
      </c>
      <c r="H61" s="866" t="s">
        <v>4165</v>
      </c>
      <c r="I61" s="733" t="s">
        <v>10</v>
      </c>
      <c r="J61" s="865" t="s">
        <v>11</v>
      </c>
      <c r="K61" s="865" t="s">
        <v>11</v>
      </c>
      <c r="L61" s="472">
        <v>2</v>
      </c>
      <c r="M61" s="472">
        <v>4</v>
      </c>
      <c r="N61" s="639">
        <f t="shared" si="0"/>
        <v>8</v>
      </c>
      <c r="O61" s="950" t="str">
        <f t="shared" si="1"/>
        <v>MEDIO</v>
      </c>
      <c r="P61" s="639">
        <v>10</v>
      </c>
      <c r="Q61" s="639">
        <f t="shared" si="2"/>
        <v>80</v>
      </c>
      <c r="R61" s="674" t="str">
        <f t="shared" si="3"/>
        <v>III</v>
      </c>
      <c r="S61" s="246" t="str">
        <f t="shared" si="4"/>
        <v>MEJORABLE</v>
      </c>
      <c r="T61" s="733" t="s">
        <v>13</v>
      </c>
      <c r="U61" s="733" t="s">
        <v>13</v>
      </c>
      <c r="V61" s="733" t="s">
        <v>13</v>
      </c>
      <c r="W61" s="9" t="s">
        <v>4166</v>
      </c>
      <c r="X61" s="727" t="s">
        <v>14</v>
      </c>
    </row>
    <row r="62" spans="3:24" ht="182.4">
      <c r="C62" s="1450" t="s">
        <v>3697</v>
      </c>
      <c r="D62" s="1451"/>
      <c r="E62" s="363" t="s">
        <v>6</v>
      </c>
      <c r="F62" s="3" t="s">
        <v>152</v>
      </c>
      <c r="G62" s="438" t="s">
        <v>8</v>
      </c>
      <c r="H62" s="178" t="s">
        <v>9</v>
      </c>
      <c r="I62" s="179" t="s">
        <v>11</v>
      </c>
      <c r="J62" s="179" t="s">
        <v>11</v>
      </c>
      <c r="K62" s="179" t="s">
        <v>11</v>
      </c>
      <c r="L62" s="472">
        <v>2</v>
      </c>
      <c r="M62" s="472">
        <v>2</v>
      </c>
      <c r="N62" s="639">
        <f t="shared" si="0"/>
        <v>4</v>
      </c>
      <c r="O62" s="950" t="str">
        <f t="shared" si="1"/>
        <v>BAJO</v>
      </c>
      <c r="P62" s="639">
        <v>10</v>
      </c>
      <c r="Q62" s="639">
        <f t="shared" si="2"/>
        <v>40</v>
      </c>
      <c r="R62" s="674" t="str">
        <f t="shared" si="3"/>
        <v>III</v>
      </c>
      <c r="S62" s="246" t="str">
        <f t="shared" si="4"/>
        <v>MEJORABLE</v>
      </c>
      <c r="T62" s="179" t="s">
        <v>13</v>
      </c>
      <c r="U62" s="179" t="s">
        <v>14</v>
      </c>
      <c r="V62" s="179" t="s">
        <v>14</v>
      </c>
      <c r="W62" s="5" t="s">
        <v>153</v>
      </c>
      <c r="X62" s="183" t="s">
        <v>13</v>
      </c>
    </row>
    <row r="63" spans="3:24" ht="91.2">
      <c r="C63" s="1450"/>
      <c r="D63" s="1451"/>
      <c r="E63" s="363" t="s">
        <v>6</v>
      </c>
      <c r="F63" s="5" t="s">
        <v>154</v>
      </c>
      <c r="G63" s="438" t="s">
        <v>8</v>
      </c>
      <c r="H63" s="179" t="s">
        <v>155</v>
      </c>
      <c r="I63" s="179" t="s">
        <v>11</v>
      </c>
      <c r="J63" s="179" t="s">
        <v>11</v>
      </c>
      <c r="K63" s="179" t="s">
        <v>11</v>
      </c>
      <c r="L63" s="472">
        <v>2</v>
      </c>
      <c r="M63" s="472">
        <v>2</v>
      </c>
      <c r="N63" s="639">
        <f t="shared" si="0"/>
        <v>4</v>
      </c>
      <c r="O63" s="950" t="str">
        <f t="shared" si="1"/>
        <v>BAJO</v>
      </c>
      <c r="P63" s="639">
        <v>10</v>
      </c>
      <c r="Q63" s="639">
        <f t="shared" si="2"/>
        <v>40</v>
      </c>
      <c r="R63" s="674" t="str">
        <f t="shared" si="3"/>
        <v>III</v>
      </c>
      <c r="S63" s="246" t="str">
        <f t="shared" si="4"/>
        <v>MEJORABLE</v>
      </c>
      <c r="T63" s="179" t="s">
        <v>14</v>
      </c>
      <c r="U63" s="179" t="s">
        <v>14</v>
      </c>
      <c r="V63" s="179" t="s">
        <v>14</v>
      </c>
      <c r="W63" s="5" t="s">
        <v>16</v>
      </c>
      <c r="X63" s="183" t="s">
        <v>13</v>
      </c>
    </row>
    <row r="64" spans="3:24" ht="68.400000000000006">
      <c r="C64" s="1450"/>
      <c r="D64" s="1451"/>
      <c r="E64" s="363" t="s">
        <v>6</v>
      </c>
      <c r="F64" s="5" t="s">
        <v>156</v>
      </c>
      <c r="G64" s="438" t="s">
        <v>17</v>
      </c>
      <c r="H64" s="179" t="s">
        <v>18</v>
      </c>
      <c r="I64" s="179" t="s">
        <v>11</v>
      </c>
      <c r="J64" s="179" t="s">
        <v>11</v>
      </c>
      <c r="K64" s="179" t="s">
        <v>11</v>
      </c>
      <c r="L64" s="472">
        <v>2</v>
      </c>
      <c r="M64" s="472">
        <v>4</v>
      </c>
      <c r="N64" s="639">
        <f t="shared" si="0"/>
        <v>8</v>
      </c>
      <c r="O64" s="950" t="str">
        <f t="shared" si="1"/>
        <v>MEDIO</v>
      </c>
      <c r="P64" s="639">
        <v>10</v>
      </c>
      <c r="Q64" s="639">
        <f t="shared" si="2"/>
        <v>80</v>
      </c>
      <c r="R64" s="674" t="str">
        <f t="shared" si="3"/>
        <v>III</v>
      </c>
      <c r="S64" s="246" t="str">
        <f t="shared" si="4"/>
        <v>MEJORABLE</v>
      </c>
      <c r="T64" s="180" t="s">
        <v>13</v>
      </c>
      <c r="U64" s="179" t="s">
        <v>14</v>
      </c>
      <c r="V64" s="178" t="s">
        <v>14</v>
      </c>
      <c r="W64" s="5" t="s">
        <v>16</v>
      </c>
      <c r="X64" s="183" t="s">
        <v>13</v>
      </c>
    </row>
    <row r="65" spans="3:24" ht="114">
      <c r="C65" s="1450"/>
      <c r="D65" s="1451"/>
      <c r="E65" s="363" t="s">
        <v>157</v>
      </c>
      <c r="F65" s="188" t="s">
        <v>158</v>
      </c>
      <c r="G65" s="438" t="s">
        <v>20</v>
      </c>
      <c r="H65" s="179" t="s">
        <v>21</v>
      </c>
      <c r="I65" s="179" t="s">
        <v>11</v>
      </c>
      <c r="J65" s="179" t="s">
        <v>11</v>
      </c>
      <c r="K65" s="179" t="s">
        <v>11</v>
      </c>
      <c r="L65" s="472">
        <v>2</v>
      </c>
      <c r="M65" s="472">
        <v>4</v>
      </c>
      <c r="N65" s="639">
        <f t="shared" si="0"/>
        <v>8</v>
      </c>
      <c r="O65" s="950" t="str">
        <f t="shared" si="1"/>
        <v>MEDIO</v>
      </c>
      <c r="P65" s="639">
        <v>10</v>
      </c>
      <c r="Q65" s="639">
        <f t="shared" si="2"/>
        <v>80</v>
      </c>
      <c r="R65" s="674" t="str">
        <f t="shared" si="3"/>
        <v>III</v>
      </c>
      <c r="S65" s="246" t="str">
        <f t="shared" si="4"/>
        <v>MEJORABLE</v>
      </c>
      <c r="T65" s="180" t="s">
        <v>13</v>
      </c>
      <c r="U65" s="179" t="s">
        <v>14</v>
      </c>
      <c r="V65" s="179" t="s">
        <v>22</v>
      </c>
      <c r="W65" s="179" t="s">
        <v>23</v>
      </c>
      <c r="X65" s="183" t="s">
        <v>13</v>
      </c>
    </row>
    <row r="66" spans="3:24" ht="114">
      <c r="C66" s="1450"/>
      <c r="D66" s="1451"/>
      <c r="E66" s="363" t="s">
        <v>157</v>
      </c>
      <c r="F66" s="189" t="s">
        <v>159</v>
      </c>
      <c r="G66" s="438" t="s">
        <v>33</v>
      </c>
      <c r="H66" s="178" t="s">
        <v>34</v>
      </c>
      <c r="I66" s="179" t="s">
        <v>11</v>
      </c>
      <c r="J66" s="179" t="s">
        <v>11</v>
      </c>
      <c r="K66" s="179" t="s">
        <v>11</v>
      </c>
      <c r="L66" s="472">
        <v>2</v>
      </c>
      <c r="M66" s="472">
        <v>4</v>
      </c>
      <c r="N66" s="639">
        <f t="shared" si="0"/>
        <v>8</v>
      </c>
      <c r="O66" s="950" t="str">
        <f t="shared" si="1"/>
        <v>MEDIO</v>
      </c>
      <c r="P66" s="639">
        <v>10</v>
      </c>
      <c r="Q66" s="639">
        <f t="shared" si="2"/>
        <v>80</v>
      </c>
      <c r="R66" s="674" t="str">
        <f t="shared" si="3"/>
        <v>III</v>
      </c>
      <c r="S66" s="246" t="str">
        <f t="shared" si="4"/>
        <v>MEJORABLE</v>
      </c>
      <c r="T66" s="179" t="s">
        <v>13</v>
      </c>
      <c r="U66" s="179" t="s">
        <v>13</v>
      </c>
      <c r="V66" s="179" t="s">
        <v>13</v>
      </c>
      <c r="W66" s="5" t="s">
        <v>1199</v>
      </c>
      <c r="X66" s="183" t="s">
        <v>13</v>
      </c>
    </row>
    <row r="67" spans="3:24" ht="136.80000000000001">
      <c r="C67" s="1450"/>
      <c r="D67" s="1451"/>
      <c r="E67" s="363" t="s">
        <v>6</v>
      </c>
      <c r="F67" s="33" t="s">
        <v>1200</v>
      </c>
      <c r="G67" s="438" t="s">
        <v>33</v>
      </c>
      <c r="H67" s="179" t="s">
        <v>160</v>
      </c>
      <c r="I67" s="179" t="s">
        <v>11</v>
      </c>
      <c r="J67" s="179" t="s">
        <v>11</v>
      </c>
      <c r="K67" s="179" t="s">
        <v>11</v>
      </c>
      <c r="L67" s="472">
        <v>2</v>
      </c>
      <c r="M67" s="472">
        <v>4</v>
      </c>
      <c r="N67" s="639">
        <f t="shared" si="0"/>
        <v>8</v>
      </c>
      <c r="O67" s="950" t="str">
        <f t="shared" si="1"/>
        <v>MEDIO</v>
      </c>
      <c r="P67" s="639">
        <v>10</v>
      </c>
      <c r="Q67" s="639">
        <f t="shared" si="2"/>
        <v>80</v>
      </c>
      <c r="R67" s="674" t="str">
        <f t="shared" si="3"/>
        <v>III</v>
      </c>
      <c r="S67" s="246" t="str">
        <f t="shared" si="4"/>
        <v>MEJORABLE</v>
      </c>
      <c r="T67" s="179" t="s">
        <v>13</v>
      </c>
      <c r="U67" s="179" t="s">
        <v>13</v>
      </c>
      <c r="V67" s="179" t="s">
        <v>13</v>
      </c>
      <c r="W67" s="5" t="s">
        <v>161</v>
      </c>
      <c r="X67" s="183" t="s">
        <v>162</v>
      </c>
    </row>
    <row r="68" spans="3:24" ht="68.400000000000006">
      <c r="C68" s="1450"/>
      <c r="D68" s="1451"/>
      <c r="E68" s="363" t="s">
        <v>157</v>
      </c>
      <c r="F68" s="184" t="s">
        <v>163</v>
      </c>
      <c r="G68" s="438" t="s">
        <v>39</v>
      </c>
      <c r="H68" s="5" t="s">
        <v>164</v>
      </c>
      <c r="I68" s="179" t="s">
        <v>11</v>
      </c>
      <c r="J68" s="179" t="s">
        <v>11</v>
      </c>
      <c r="K68" s="179" t="s">
        <v>11</v>
      </c>
      <c r="L68" s="472">
        <v>2</v>
      </c>
      <c r="M68" s="472">
        <v>4</v>
      </c>
      <c r="N68" s="639">
        <f t="shared" si="0"/>
        <v>8</v>
      </c>
      <c r="O68" s="950" t="str">
        <f t="shared" si="1"/>
        <v>MEDIO</v>
      </c>
      <c r="P68" s="639">
        <v>10</v>
      </c>
      <c r="Q68" s="639">
        <f t="shared" si="2"/>
        <v>80</v>
      </c>
      <c r="R68" s="674" t="str">
        <f t="shared" si="3"/>
        <v>III</v>
      </c>
      <c r="S68" s="246" t="str">
        <f t="shared" si="4"/>
        <v>MEJORABLE</v>
      </c>
      <c r="T68" s="179" t="s">
        <v>13</v>
      </c>
      <c r="U68" s="179" t="s">
        <v>13</v>
      </c>
      <c r="V68" s="179" t="s">
        <v>13</v>
      </c>
      <c r="W68" s="5" t="s">
        <v>165</v>
      </c>
      <c r="X68" s="183" t="s">
        <v>166</v>
      </c>
    </row>
    <row r="69" spans="3:24" ht="141" customHeight="1">
      <c r="C69" s="1450"/>
      <c r="D69" s="1451"/>
      <c r="E69" s="363" t="s">
        <v>157</v>
      </c>
      <c r="F69" s="184" t="s">
        <v>1322</v>
      </c>
      <c r="G69" s="438" t="s">
        <v>39</v>
      </c>
      <c r="H69" s="5" t="s">
        <v>1202</v>
      </c>
      <c r="I69" s="179" t="s">
        <v>11</v>
      </c>
      <c r="J69" s="179" t="s">
        <v>11</v>
      </c>
      <c r="K69" s="179" t="s">
        <v>11</v>
      </c>
      <c r="L69" s="472">
        <v>2</v>
      </c>
      <c r="M69" s="472">
        <v>4</v>
      </c>
      <c r="N69" s="639">
        <f t="shared" si="0"/>
        <v>8</v>
      </c>
      <c r="O69" s="950" t="str">
        <f t="shared" si="1"/>
        <v>MEDIO</v>
      </c>
      <c r="P69" s="639">
        <v>10</v>
      </c>
      <c r="Q69" s="639">
        <f t="shared" si="2"/>
        <v>80</v>
      </c>
      <c r="R69" s="674" t="str">
        <f t="shared" si="3"/>
        <v>III</v>
      </c>
      <c r="S69" s="246" t="str">
        <f t="shared" si="4"/>
        <v>MEJORABLE</v>
      </c>
      <c r="T69" s="179" t="s">
        <v>13</v>
      </c>
      <c r="U69" s="179" t="s">
        <v>13</v>
      </c>
      <c r="V69" s="179" t="s">
        <v>13</v>
      </c>
      <c r="W69" s="5" t="s">
        <v>165</v>
      </c>
      <c r="X69" s="183" t="s">
        <v>166</v>
      </c>
    </row>
    <row r="70" spans="3:24" ht="219.75" customHeight="1">
      <c r="C70" s="1450"/>
      <c r="D70" s="1451"/>
      <c r="E70" s="363" t="s">
        <v>6</v>
      </c>
      <c r="F70" s="5" t="s">
        <v>40</v>
      </c>
      <c r="G70" s="438" t="s">
        <v>20</v>
      </c>
      <c r="H70" s="5" t="s">
        <v>41</v>
      </c>
      <c r="I70" s="179" t="s">
        <v>11</v>
      </c>
      <c r="J70" s="179" t="s">
        <v>11</v>
      </c>
      <c r="K70" s="179" t="s">
        <v>11</v>
      </c>
      <c r="L70" s="472">
        <v>2</v>
      </c>
      <c r="M70" s="472">
        <v>4</v>
      </c>
      <c r="N70" s="639">
        <f t="shared" si="0"/>
        <v>8</v>
      </c>
      <c r="O70" s="950" t="str">
        <f t="shared" si="1"/>
        <v>MEDIO</v>
      </c>
      <c r="P70" s="639">
        <v>10</v>
      </c>
      <c r="Q70" s="639">
        <f t="shared" si="2"/>
        <v>80</v>
      </c>
      <c r="R70" s="674" t="str">
        <f t="shared" si="3"/>
        <v>III</v>
      </c>
      <c r="S70" s="246" t="str">
        <f t="shared" si="4"/>
        <v>MEJORABLE</v>
      </c>
      <c r="T70" s="179" t="s">
        <v>14</v>
      </c>
      <c r="U70" s="179" t="s">
        <v>14</v>
      </c>
      <c r="V70" s="179" t="s">
        <v>14</v>
      </c>
      <c r="W70" s="5" t="s">
        <v>43</v>
      </c>
      <c r="X70" s="183" t="s">
        <v>13</v>
      </c>
    </row>
    <row r="71" spans="3:24" ht="201" customHeight="1">
      <c r="C71" s="1450"/>
      <c r="D71" s="1451"/>
      <c r="E71" s="363" t="s">
        <v>6</v>
      </c>
      <c r="F71" s="34" t="s">
        <v>1203</v>
      </c>
      <c r="G71" s="438" t="s">
        <v>1204</v>
      </c>
      <c r="H71" s="179" t="s">
        <v>167</v>
      </c>
      <c r="I71" s="179" t="s">
        <v>11</v>
      </c>
      <c r="J71" s="179" t="s">
        <v>11</v>
      </c>
      <c r="K71" s="179" t="s">
        <v>11</v>
      </c>
      <c r="L71" s="472">
        <v>2</v>
      </c>
      <c r="M71" s="472">
        <v>4</v>
      </c>
      <c r="N71" s="639">
        <f t="shared" si="0"/>
        <v>8</v>
      </c>
      <c r="O71" s="950" t="str">
        <f t="shared" si="1"/>
        <v>MEDIO</v>
      </c>
      <c r="P71" s="639">
        <v>10</v>
      </c>
      <c r="Q71" s="639">
        <f t="shared" si="2"/>
        <v>80</v>
      </c>
      <c r="R71" s="674" t="str">
        <f t="shared" si="3"/>
        <v>III</v>
      </c>
      <c r="S71" s="246" t="str">
        <f t="shared" si="4"/>
        <v>MEJORABLE</v>
      </c>
      <c r="T71" s="179" t="s">
        <v>13</v>
      </c>
      <c r="U71" s="179" t="s">
        <v>14</v>
      </c>
      <c r="V71" s="179" t="s">
        <v>14</v>
      </c>
      <c r="W71" s="178" t="s">
        <v>168</v>
      </c>
      <c r="X71" s="183" t="s">
        <v>13</v>
      </c>
    </row>
    <row r="72" spans="3:24" ht="140.25" customHeight="1">
      <c r="C72" s="1450"/>
      <c r="D72" s="1451"/>
      <c r="E72" s="363" t="s">
        <v>6</v>
      </c>
      <c r="F72" s="5" t="s">
        <v>169</v>
      </c>
      <c r="G72" s="438" t="s">
        <v>8</v>
      </c>
      <c r="H72" s="179" t="s">
        <v>170</v>
      </c>
      <c r="I72" s="179" t="s">
        <v>11</v>
      </c>
      <c r="J72" s="179" t="s">
        <v>11</v>
      </c>
      <c r="K72" s="179" t="s">
        <v>11</v>
      </c>
      <c r="L72" s="472">
        <v>2</v>
      </c>
      <c r="M72" s="472">
        <v>4</v>
      </c>
      <c r="N72" s="639">
        <f t="shared" si="0"/>
        <v>8</v>
      </c>
      <c r="O72" s="950" t="str">
        <f t="shared" si="1"/>
        <v>MEDIO</v>
      </c>
      <c r="P72" s="639">
        <v>10</v>
      </c>
      <c r="Q72" s="639">
        <f t="shared" si="2"/>
        <v>80</v>
      </c>
      <c r="R72" s="674" t="str">
        <f t="shared" si="3"/>
        <v>III</v>
      </c>
      <c r="S72" s="246" t="str">
        <f t="shared" si="4"/>
        <v>MEJORABLE</v>
      </c>
      <c r="T72" s="179" t="s">
        <v>14</v>
      </c>
      <c r="U72" s="179" t="s">
        <v>14</v>
      </c>
      <c r="V72" s="179" t="s">
        <v>14</v>
      </c>
      <c r="W72" s="5" t="s">
        <v>1205</v>
      </c>
      <c r="X72" s="183" t="s">
        <v>13</v>
      </c>
    </row>
    <row r="73" spans="3:24" ht="159.6">
      <c r="C73" s="1450"/>
      <c r="D73" s="1451"/>
      <c r="E73" s="363" t="s">
        <v>6</v>
      </c>
      <c r="F73" s="34" t="s">
        <v>171</v>
      </c>
      <c r="G73" s="438" t="s">
        <v>17</v>
      </c>
      <c r="H73" s="179" t="s">
        <v>18</v>
      </c>
      <c r="I73" s="179" t="s">
        <v>11</v>
      </c>
      <c r="J73" s="179" t="s">
        <v>11</v>
      </c>
      <c r="K73" s="179" t="s">
        <v>11</v>
      </c>
      <c r="L73" s="472">
        <v>2</v>
      </c>
      <c r="M73" s="472">
        <v>4</v>
      </c>
      <c r="N73" s="639">
        <f t="shared" ref="N73:N78" si="5">+L73*M73</f>
        <v>8</v>
      </c>
      <c r="O73" s="950" t="str">
        <f t="shared" ref="O73:O78" si="6">IF(N73&gt;=24,"MUY ALTO",IF(N73&gt;=10,"ALTO",IF(N73&gt;=6,"MEDIO","BAJO")))</f>
        <v>MEDIO</v>
      </c>
      <c r="P73" s="639">
        <v>10</v>
      </c>
      <c r="Q73" s="639">
        <f t="shared" ref="Q73:Q78" si="7">+N73*P73</f>
        <v>80</v>
      </c>
      <c r="R73" s="674" t="str">
        <f t="shared" ref="R73:R78" si="8">IF(Q73&gt;=600,"I",IF(Q73&gt;=150,"II",IF(Q73&gt;=40,"III",IF(Q73&gt;=20,"IV"))))</f>
        <v>III</v>
      </c>
      <c r="S73" s="246" t="str">
        <f t="shared" ref="S73:S78" si="9">IF(Q73&gt;=600,"NO ACEPTABLE",IF(Q73&gt;=150,"ACEPTABLE CON CONTROL ESPECIFICO",IF(Q73&gt;=40,"MEJORABLE",IF(Q73&gt;=20,"ACEPTABLE"))))</f>
        <v>MEJORABLE</v>
      </c>
      <c r="T73" s="179" t="s">
        <v>13</v>
      </c>
      <c r="U73" s="179" t="s">
        <v>1206</v>
      </c>
      <c r="V73" s="178" t="s">
        <v>14</v>
      </c>
      <c r="W73" s="179" t="s">
        <v>172</v>
      </c>
      <c r="X73" s="183" t="s">
        <v>13</v>
      </c>
    </row>
    <row r="74" spans="3:24" ht="198.75" customHeight="1">
      <c r="C74" s="1450"/>
      <c r="D74" s="1451"/>
      <c r="E74" s="363" t="s">
        <v>157</v>
      </c>
      <c r="F74" s="33" t="s">
        <v>173</v>
      </c>
      <c r="G74" s="438" t="s">
        <v>20</v>
      </c>
      <c r="H74" s="179" t="s">
        <v>36</v>
      </c>
      <c r="I74" s="179" t="s">
        <v>11</v>
      </c>
      <c r="J74" s="179" t="s">
        <v>11</v>
      </c>
      <c r="K74" s="179" t="s">
        <v>11</v>
      </c>
      <c r="L74" s="472">
        <v>2</v>
      </c>
      <c r="M74" s="472">
        <v>4</v>
      </c>
      <c r="N74" s="639">
        <f t="shared" si="5"/>
        <v>8</v>
      </c>
      <c r="O74" s="950" t="str">
        <f t="shared" si="6"/>
        <v>MEDIO</v>
      </c>
      <c r="P74" s="639">
        <v>10</v>
      </c>
      <c r="Q74" s="639">
        <f t="shared" si="7"/>
        <v>80</v>
      </c>
      <c r="R74" s="674" t="str">
        <f t="shared" si="8"/>
        <v>III</v>
      </c>
      <c r="S74" s="246" t="str">
        <f t="shared" si="9"/>
        <v>MEJORABLE</v>
      </c>
      <c r="T74" s="179" t="s">
        <v>13</v>
      </c>
      <c r="U74" s="179" t="s">
        <v>13</v>
      </c>
      <c r="V74" s="179" t="s">
        <v>13</v>
      </c>
      <c r="W74" s="5" t="s">
        <v>37</v>
      </c>
      <c r="X74" s="183" t="s">
        <v>38</v>
      </c>
    </row>
    <row r="75" spans="3:24" ht="205.2">
      <c r="C75" s="1450"/>
      <c r="D75" s="1451"/>
      <c r="E75" s="363" t="s">
        <v>6</v>
      </c>
      <c r="F75" s="37" t="s">
        <v>3812</v>
      </c>
      <c r="G75" s="438" t="s">
        <v>33</v>
      </c>
      <c r="H75" s="324" t="s">
        <v>3881</v>
      </c>
      <c r="I75" s="179" t="s">
        <v>11</v>
      </c>
      <c r="J75" s="179" t="s">
        <v>11</v>
      </c>
      <c r="K75" s="179" t="s">
        <v>11</v>
      </c>
      <c r="L75" s="472">
        <v>2</v>
      </c>
      <c r="M75" s="472">
        <v>4</v>
      </c>
      <c r="N75" s="639">
        <f t="shared" si="5"/>
        <v>8</v>
      </c>
      <c r="O75" s="950" t="str">
        <f t="shared" si="6"/>
        <v>MEDIO</v>
      </c>
      <c r="P75" s="639">
        <v>10</v>
      </c>
      <c r="Q75" s="639">
        <f t="shared" si="7"/>
        <v>80</v>
      </c>
      <c r="R75" s="674" t="str">
        <f t="shared" si="8"/>
        <v>III</v>
      </c>
      <c r="S75" s="246" t="str">
        <f t="shared" si="9"/>
        <v>MEJORABLE</v>
      </c>
      <c r="T75" s="179" t="s">
        <v>26</v>
      </c>
      <c r="U75" s="179" t="s">
        <v>26</v>
      </c>
      <c r="V75" s="179" t="s">
        <v>175</v>
      </c>
      <c r="W75" s="15" t="s">
        <v>1212</v>
      </c>
      <c r="X75" s="183" t="s">
        <v>1269</v>
      </c>
    </row>
    <row r="76" spans="3:24" ht="170.25" customHeight="1">
      <c r="C76" s="1450"/>
      <c r="D76" s="1451"/>
      <c r="E76" s="363" t="s">
        <v>6</v>
      </c>
      <c r="F76" s="33" t="s">
        <v>180</v>
      </c>
      <c r="G76" s="438" t="s">
        <v>20</v>
      </c>
      <c r="H76" s="179" t="s">
        <v>31</v>
      </c>
      <c r="I76" s="184" t="s">
        <v>11</v>
      </c>
      <c r="J76" s="184" t="s">
        <v>11</v>
      </c>
      <c r="K76" s="184" t="s">
        <v>11</v>
      </c>
      <c r="L76" s="472">
        <v>2</v>
      </c>
      <c r="M76" s="472">
        <v>2</v>
      </c>
      <c r="N76" s="639">
        <f t="shared" si="5"/>
        <v>4</v>
      </c>
      <c r="O76" s="950" t="str">
        <f t="shared" si="6"/>
        <v>BAJO</v>
      </c>
      <c r="P76" s="639">
        <v>100</v>
      </c>
      <c r="Q76" s="639">
        <f t="shared" si="7"/>
        <v>400</v>
      </c>
      <c r="R76" s="674" t="str">
        <f t="shared" si="8"/>
        <v>II</v>
      </c>
      <c r="S76" s="246" t="str">
        <f t="shared" si="9"/>
        <v>ACEPTABLE CON CONTROL ESPECIFICO</v>
      </c>
      <c r="T76" s="179" t="s">
        <v>13</v>
      </c>
      <c r="U76" s="179" t="s">
        <v>13</v>
      </c>
      <c r="V76" s="179" t="s">
        <v>13</v>
      </c>
      <c r="W76" s="179" t="s">
        <v>32</v>
      </c>
      <c r="X76" s="183" t="s">
        <v>13</v>
      </c>
    </row>
    <row r="77" spans="3:24" ht="81">
      <c r="C77" s="1450"/>
      <c r="D77" s="1451"/>
      <c r="E77" s="363" t="s">
        <v>157</v>
      </c>
      <c r="F77" s="197" t="s">
        <v>181</v>
      </c>
      <c r="G77" s="438" t="s">
        <v>81</v>
      </c>
      <c r="H77" s="10" t="s">
        <v>182</v>
      </c>
      <c r="I77" s="198" t="s">
        <v>11</v>
      </c>
      <c r="J77" s="198" t="s">
        <v>11</v>
      </c>
      <c r="K77" s="198" t="s">
        <v>11</v>
      </c>
      <c r="L77" s="472">
        <v>2</v>
      </c>
      <c r="M77" s="472">
        <v>4</v>
      </c>
      <c r="N77" s="639">
        <f t="shared" si="5"/>
        <v>8</v>
      </c>
      <c r="O77" s="950" t="str">
        <f t="shared" si="6"/>
        <v>MEDIO</v>
      </c>
      <c r="P77" s="639">
        <v>10</v>
      </c>
      <c r="Q77" s="639">
        <f t="shared" si="7"/>
        <v>80</v>
      </c>
      <c r="R77" s="674" t="str">
        <f t="shared" si="8"/>
        <v>III</v>
      </c>
      <c r="S77" s="246" t="str">
        <f t="shared" si="9"/>
        <v>MEJORABLE</v>
      </c>
      <c r="T77" s="198" t="s">
        <v>13</v>
      </c>
      <c r="U77" s="198" t="s">
        <v>13</v>
      </c>
      <c r="V77" s="198" t="s">
        <v>13</v>
      </c>
      <c r="W77" s="9" t="s">
        <v>1214</v>
      </c>
      <c r="X77" s="183" t="s">
        <v>13</v>
      </c>
    </row>
    <row r="78" spans="3:24" ht="81.599999999999994" thickBot="1">
      <c r="C78" s="1477"/>
      <c r="D78" s="1478"/>
      <c r="E78" s="208" t="s">
        <v>157</v>
      </c>
      <c r="F78" s="153" t="s">
        <v>183</v>
      </c>
      <c r="G78" s="490" t="s">
        <v>81</v>
      </c>
      <c r="H78" s="266" t="s">
        <v>182</v>
      </c>
      <c r="I78" s="154" t="s">
        <v>11</v>
      </c>
      <c r="J78" s="154" t="s">
        <v>11</v>
      </c>
      <c r="K78" s="154" t="s">
        <v>11</v>
      </c>
      <c r="L78" s="646">
        <v>2</v>
      </c>
      <c r="M78" s="646">
        <v>4</v>
      </c>
      <c r="N78" s="953">
        <f t="shared" si="5"/>
        <v>8</v>
      </c>
      <c r="O78" s="957" t="str">
        <f t="shared" si="6"/>
        <v>MEDIO</v>
      </c>
      <c r="P78" s="953">
        <v>10</v>
      </c>
      <c r="Q78" s="953">
        <f t="shared" si="7"/>
        <v>80</v>
      </c>
      <c r="R78" s="954" t="str">
        <f t="shared" si="8"/>
        <v>III</v>
      </c>
      <c r="S78" s="269" t="str">
        <f t="shared" si="9"/>
        <v>MEJORABLE</v>
      </c>
      <c r="T78" s="154" t="s">
        <v>13</v>
      </c>
      <c r="U78" s="154" t="s">
        <v>13</v>
      </c>
      <c r="V78" s="154" t="s">
        <v>13</v>
      </c>
      <c r="W78" s="270" t="s">
        <v>1214</v>
      </c>
      <c r="X78" s="212" t="s">
        <v>13</v>
      </c>
    </row>
  </sheetData>
  <mergeCells count="26">
    <mergeCell ref="C62:D78"/>
    <mergeCell ref="E9:E19"/>
    <mergeCell ref="D20:D33"/>
    <mergeCell ref="E26:E33"/>
    <mergeCell ref="C34:C41"/>
    <mergeCell ref="D34:D41"/>
    <mergeCell ref="E34:E41"/>
    <mergeCell ref="C9:C33"/>
    <mergeCell ref="D9:D19"/>
    <mergeCell ref="C42:D61"/>
    <mergeCell ref="C7:C8"/>
    <mergeCell ref="D7:D8"/>
    <mergeCell ref="E7:E8"/>
    <mergeCell ref="X1:X4"/>
    <mergeCell ref="D3:V4"/>
    <mergeCell ref="U5:V5"/>
    <mergeCell ref="W5:X5"/>
    <mergeCell ref="C6:D6"/>
    <mergeCell ref="C1:C4"/>
    <mergeCell ref="D1:V2"/>
    <mergeCell ref="E6:X6"/>
    <mergeCell ref="F7:G7"/>
    <mergeCell ref="H7:H8"/>
    <mergeCell ref="I7:K7"/>
    <mergeCell ref="L7:R7"/>
    <mergeCell ref="T7:X7"/>
  </mergeCells>
  <conditionalFormatting sqref="S9:S78">
    <cfRule type="containsText" dxfId="287" priority="1" stopIfTrue="1" operator="containsText" text="MEJORABLE">
      <formula>NOT(ISERROR(SEARCH("MEJORABLE",S9)))</formula>
    </cfRule>
    <cfRule type="containsText" dxfId="286" priority="2" stopIfTrue="1" operator="containsText" text="ACEPTABLE CON CONTROL ESPECIFICO">
      <formula>NOT(ISERROR(SEARCH("ACEPTABLE CON CONTROL ESPECIFICO",S9)))</formula>
    </cfRule>
    <cfRule type="containsText" dxfId="285" priority="3" stopIfTrue="1" operator="containsText" text="NO ACEPTABLE">
      <formula>NOT(ISERROR(SEARCH("NO ACEPTABLE",S9)))</formula>
    </cfRule>
  </conditionalFormatting>
  <pageMargins left="0.7" right="0.7" top="0.75" bottom="0.75" header="0.3" footer="0.3"/>
  <pageSetup scale="1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0= Muerte_x000a_60= Lesiones graves e irreparables (IPP o invalidez)_x000a_25= Lesiones con incapacidad laboral temporal_x000a_10= Lesiones que no requieren hospitalización" xr:uid="{00000000-0002-0000-6100-000000000000}">
          <x14:formula1>
            <xm:f>'G. NIVEL DE CONSECUENCIA'!$D$10:$D$13</xm:f>
          </x14:formula1>
          <xm:sqref>P9:P78</xm:sqref>
        </x14:dataValidation>
        <x14:dataValidation type="list" allowBlank="1" showInputMessage="1" showErrorMessage="1" promptTitle="NE" prompt="4 = Continua_x000a_3 = Frecuente_x000a_2 = Ocasional_x000a_1 = Esporádica" xr:uid="{00000000-0002-0000-6100-000001000000}">
          <x14:formula1>
            <xm:f>'D. NIVEL DE EXPOSICIÓN'!$D$8:$D$15</xm:f>
          </x14:formula1>
          <xm:sqref>M9:M78</xm:sqref>
        </x14:dataValidation>
        <x14:dataValidation type="list" allowBlank="1" showInputMessage="1" showErrorMessage="1" prompt="10 = Muy Alto_x000a_6 = Alto_x000a_2 = Medio_x000a_0 = Bajo" xr:uid="{00000000-0002-0000-6100-000002000000}">
          <x14:formula1>
            <xm:f>'C. NIVEL DE DEFICIENCIA'!$C$8:$C$17</xm:f>
          </x14:formula1>
          <xm:sqref>L9:L78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16"/>
  <dimension ref="C1:X80"/>
  <sheetViews>
    <sheetView view="pageBreakPreview" zoomScale="30" zoomScaleNormal="10" zoomScaleSheetLayoutView="30" workbookViewId="0">
      <selection activeCell="H12" sqref="H12"/>
    </sheetView>
  </sheetViews>
  <sheetFormatPr baseColWidth="10" defaultColWidth="11.44140625" defaultRowHeight="14.4"/>
  <cols>
    <col min="1" max="2" width="11.44140625" style="169"/>
    <col min="3" max="3" width="37.88671875" style="169" customWidth="1"/>
    <col min="4" max="4" width="32.6640625" style="169" customWidth="1"/>
    <col min="5" max="5" width="24.6640625" style="238" customWidth="1"/>
    <col min="6" max="6" width="54.109375" style="169" customWidth="1"/>
    <col min="7" max="7" width="45.6640625" style="335" customWidth="1"/>
    <col min="8" max="8" width="43" style="169" customWidth="1"/>
    <col min="9" max="10" width="30.109375" style="169" customWidth="1"/>
    <col min="11" max="11" width="35.44140625" style="169" customWidth="1"/>
    <col min="12" max="12" width="27" style="169" customWidth="1"/>
    <col min="13" max="13" width="27.33203125" style="169" customWidth="1"/>
    <col min="14" max="14" width="24.6640625" style="169" customWidth="1"/>
    <col min="15" max="15" width="34.33203125" style="169" customWidth="1"/>
    <col min="16" max="18" width="24.6640625" style="169" customWidth="1"/>
    <col min="19" max="19" width="53.109375" style="169" customWidth="1"/>
    <col min="20" max="20" width="30.5546875" style="169" customWidth="1"/>
    <col min="21" max="21" width="35.44140625" style="169" customWidth="1"/>
    <col min="22" max="22" width="41.44140625" style="169" customWidth="1"/>
    <col min="23" max="23" width="110.6640625" style="169" customWidth="1"/>
    <col min="24" max="24" width="58" style="169" customWidth="1"/>
    <col min="25" max="16384" width="11.44140625" style="169"/>
  </cols>
  <sheetData>
    <row r="1" spans="3:24" ht="33.75" customHeight="1">
      <c r="C1" s="1413"/>
      <c r="D1" s="1416" t="s">
        <v>1164</v>
      </c>
      <c r="E1" s="1417"/>
      <c r="F1" s="1417"/>
      <c r="G1" s="1417"/>
      <c r="H1" s="1417"/>
      <c r="I1" s="1417"/>
      <c r="J1" s="1417"/>
      <c r="K1" s="1417"/>
      <c r="L1" s="1417"/>
      <c r="M1" s="1417"/>
      <c r="N1" s="1417"/>
      <c r="O1" s="1417"/>
      <c r="P1" s="1417"/>
      <c r="Q1" s="1417"/>
      <c r="R1" s="1417"/>
      <c r="S1" s="1417"/>
      <c r="T1" s="1417"/>
      <c r="U1" s="1417"/>
      <c r="V1" s="1417"/>
      <c r="W1" s="1" t="s">
        <v>2479</v>
      </c>
      <c r="X1" s="1419"/>
    </row>
    <row r="2" spans="3:24" ht="27">
      <c r="C2" s="1414"/>
      <c r="D2" s="1418"/>
      <c r="E2" s="1418"/>
      <c r="F2" s="1418"/>
      <c r="G2" s="1418"/>
      <c r="H2" s="1418"/>
      <c r="I2" s="1418"/>
      <c r="J2" s="1418"/>
      <c r="K2" s="1418"/>
      <c r="L2" s="1418"/>
      <c r="M2" s="1418"/>
      <c r="N2" s="1418"/>
      <c r="O2" s="1418"/>
      <c r="P2" s="1418"/>
      <c r="Q2" s="1418"/>
      <c r="R2" s="1418"/>
      <c r="S2" s="1418"/>
      <c r="T2" s="1418"/>
      <c r="U2" s="1418"/>
      <c r="V2" s="1418"/>
      <c r="W2" s="322" t="s">
        <v>1876</v>
      </c>
      <c r="X2" s="1420"/>
    </row>
    <row r="3" spans="3:24" ht="27">
      <c r="C3" s="1414"/>
      <c r="D3" s="1494" t="s">
        <v>4346</v>
      </c>
      <c r="E3" s="1494"/>
      <c r="F3" s="1494"/>
      <c r="G3" s="1494"/>
      <c r="H3" s="1494"/>
      <c r="I3" s="1494"/>
      <c r="J3" s="1494"/>
      <c r="K3" s="1494"/>
      <c r="L3" s="1494"/>
      <c r="M3" s="1494"/>
      <c r="N3" s="1494"/>
      <c r="O3" s="1494"/>
      <c r="P3" s="1494"/>
      <c r="Q3" s="1494"/>
      <c r="R3" s="1494"/>
      <c r="S3" s="1494"/>
      <c r="T3" s="1494"/>
      <c r="U3" s="1494"/>
      <c r="V3" s="1494"/>
      <c r="W3" s="194" t="s">
        <v>1875</v>
      </c>
      <c r="X3" s="1420"/>
    </row>
    <row r="4" spans="3:24" ht="27">
      <c r="C4" s="1414"/>
      <c r="D4" s="1494"/>
      <c r="E4" s="1494"/>
      <c r="F4" s="1494"/>
      <c r="G4" s="1494"/>
      <c r="H4" s="1494"/>
      <c r="I4" s="1494"/>
      <c r="J4" s="1494"/>
      <c r="K4" s="1494"/>
      <c r="L4" s="1494"/>
      <c r="M4" s="1494"/>
      <c r="N4" s="1494"/>
      <c r="O4" s="1494"/>
      <c r="P4" s="1494"/>
      <c r="Q4" s="1494"/>
      <c r="R4" s="1494"/>
      <c r="S4" s="1494"/>
      <c r="T4" s="1494"/>
      <c r="U4" s="1494"/>
      <c r="V4" s="1494"/>
      <c r="W4" s="859" t="s">
        <v>2</v>
      </c>
      <c r="X4" s="1420"/>
    </row>
    <row r="5" spans="3:24" ht="131.25" customHeight="1">
      <c r="C5" s="251" t="s">
        <v>3</v>
      </c>
      <c r="D5" s="205">
        <v>43518</v>
      </c>
      <c r="E5" s="205">
        <v>43533</v>
      </c>
      <c r="F5" s="205">
        <v>43710</v>
      </c>
      <c r="G5" s="205">
        <v>43719</v>
      </c>
      <c r="H5" s="205">
        <v>43732</v>
      </c>
      <c r="I5" s="205">
        <v>43768</v>
      </c>
      <c r="J5" s="205">
        <v>44034</v>
      </c>
      <c r="K5" s="205">
        <v>44295</v>
      </c>
      <c r="L5" s="205">
        <v>45114</v>
      </c>
      <c r="M5" s="205">
        <v>45440</v>
      </c>
      <c r="N5" s="874"/>
      <c r="O5" s="190"/>
      <c r="P5" s="190"/>
      <c r="Q5" s="190"/>
      <c r="R5" s="190"/>
      <c r="S5" s="187"/>
      <c r="T5" s="249"/>
      <c r="U5" s="1405"/>
      <c r="V5" s="1405"/>
      <c r="W5" s="1406"/>
      <c r="X5" s="1407"/>
    </row>
    <row r="6" spans="3:24" ht="45">
      <c r="C6" s="1408" t="s">
        <v>128</v>
      </c>
      <c r="D6" s="1409"/>
      <c r="E6" s="1487" t="s">
        <v>4342</v>
      </c>
      <c r="F6" s="1487"/>
      <c r="G6" s="1487"/>
      <c r="H6" s="1487"/>
      <c r="I6" s="1487"/>
      <c r="J6" s="1487"/>
      <c r="K6" s="1487"/>
      <c r="L6" s="1487"/>
      <c r="M6" s="1487"/>
      <c r="N6" s="1487"/>
      <c r="O6" s="1487"/>
      <c r="P6" s="1487"/>
      <c r="Q6" s="1487"/>
      <c r="R6" s="1487"/>
      <c r="S6" s="1487"/>
      <c r="T6" s="1487"/>
      <c r="U6" s="1487"/>
      <c r="V6" s="1487"/>
      <c r="W6" s="1487"/>
      <c r="X6" s="1488"/>
    </row>
    <row r="7" spans="3:24" ht="21">
      <c r="C7" s="1594" t="s">
        <v>65</v>
      </c>
      <c r="D7" s="1592" t="s">
        <v>66</v>
      </c>
      <c r="E7" s="1592" t="s">
        <v>67</v>
      </c>
      <c r="F7" s="1592" t="s">
        <v>4</v>
      </c>
      <c r="G7" s="1592"/>
      <c r="H7" s="1592" t="s">
        <v>68</v>
      </c>
      <c r="I7" s="1592" t="s">
        <v>5</v>
      </c>
      <c r="J7" s="1592"/>
      <c r="K7" s="1592"/>
      <c r="L7" s="1596" t="s">
        <v>1166</v>
      </c>
      <c r="M7" s="1596"/>
      <c r="N7" s="1596"/>
      <c r="O7" s="1596"/>
      <c r="P7" s="1596"/>
      <c r="Q7" s="1596"/>
      <c r="R7" s="1596"/>
      <c r="S7" s="913" t="s">
        <v>1167</v>
      </c>
      <c r="T7" s="1592" t="s">
        <v>132</v>
      </c>
      <c r="U7" s="1592"/>
      <c r="V7" s="1592"/>
      <c r="W7" s="1592"/>
      <c r="X7" s="1593"/>
    </row>
    <row r="8" spans="3:24" ht="63">
      <c r="C8" s="1594"/>
      <c r="D8" s="1595"/>
      <c r="E8" s="1595"/>
      <c r="F8" s="913" t="s">
        <v>812</v>
      </c>
      <c r="G8" s="913" t="s">
        <v>813</v>
      </c>
      <c r="H8" s="1592"/>
      <c r="I8" s="913" t="s">
        <v>69</v>
      </c>
      <c r="J8" s="913" t="s">
        <v>70</v>
      </c>
      <c r="K8" s="913" t="s">
        <v>71</v>
      </c>
      <c r="L8" s="913" t="s">
        <v>72</v>
      </c>
      <c r="M8" s="913" t="s">
        <v>644</v>
      </c>
      <c r="N8" s="913" t="s">
        <v>73</v>
      </c>
      <c r="O8" s="913" t="s">
        <v>1168</v>
      </c>
      <c r="P8" s="913" t="s">
        <v>74</v>
      </c>
      <c r="Q8" s="913" t="s">
        <v>814</v>
      </c>
      <c r="R8" s="913" t="s">
        <v>650</v>
      </c>
      <c r="S8" s="913" t="s">
        <v>75</v>
      </c>
      <c r="T8" s="913" t="s">
        <v>653</v>
      </c>
      <c r="U8" s="913" t="s">
        <v>655</v>
      </c>
      <c r="V8" s="913" t="s">
        <v>76</v>
      </c>
      <c r="W8" s="913" t="s">
        <v>1162</v>
      </c>
      <c r="X8" s="974" t="s">
        <v>1163</v>
      </c>
    </row>
    <row r="9" spans="3:24" ht="142.5" customHeight="1">
      <c r="C9" s="1491" t="s">
        <v>77</v>
      </c>
      <c r="D9" s="1492" t="s">
        <v>3885</v>
      </c>
      <c r="E9" s="1440" t="s">
        <v>6</v>
      </c>
      <c r="F9" s="5" t="s">
        <v>46</v>
      </c>
      <c r="G9" s="363" t="s">
        <v>17</v>
      </c>
      <c r="H9" s="179" t="s">
        <v>47</v>
      </c>
      <c r="I9" s="179" t="s">
        <v>45</v>
      </c>
      <c r="J9" s="179" t="s">
        <v>11</v>
      </c>
      <c r="K9" s="179" t="s">
        <v>911</v>
      </c>
      <c r="L9" s="472">
        <v>2</v>
      </c>
      <c r="M9" s="472">
        <v>4</v>
      </c>
      <c r="N9" s="639">
        <f t="shared" ref="N9" si="0">+L9*M9</f>
        <v>8</v>
      </c>
      <c r="O9" s="950" t="str">
        <f t="shared" ref="O9:O72" si="1">IF(N9&gt;=24,"MUY ALTO",IF(N9&gt;=10,"ALTO",IF(N9&gt;=6,"MEDIO","BAJO")))</f>
        <v>MEDIO</v>
      </c>
      <c r="P9" s="639">
        <v>10</v>
      </c>
      <c r="Q9" s="639">
        <f t="shared" ref="Q9" si="2">+N9*P9</f>
        <v>80</v>
      </c>
      <c r="R9" s="674" t="str">
        <f t="shared" ref="R9:R72" si="3">IF(Q9&gt;=600,"I",IF(Q9&gt;=150,"II",IF(Q9&gt;=40,"III",IF(Q9&gt;=20,"IV"))))</f>
        <v>III</v>
      </c>
      <c r="S9" s="246" t="str">
        <f t="shared" ref="S9" si="4">IF(Q9&gt;=600,"NO ACEPTABLE",IF(Q9&gt;=150,"ACEPTABLE CON CONTROL ESPECIFICO",IF(Q9&gt;=40,"MEJORABLE",IF(Q9&gt;=20,"ACEPTABLE"))))</f>
        <v>MEJORABLE</v>
      </c>
      <c r="T9" s="180" t="s">
        <v>13</v>
      </c>
      <c r="U9" s="179" t="s">
        <v>14</v>
      </c>
      <c r="V9" s="178" t="s">
        <v>14</v>
      </c>
      <c r="W9" s="5" t="s">
        <v>16</v>
      </c>
      <c r="X9" s="183" t="s">
        <v>13</v>
      </c>
    </row>
    <row r="10" spans="3:24" ht="125.25" customHeight="1">
      <c r="C10" s="1491"/>
      <c r="D10" s="1492"/>
      <c r="E10" s="1440"/>
      <c r="F10" s="315" t="s">
        <v>1559</v>
      </c>
      <c r="G10" s="315" t="s">
        <v>86</v>
      </c>
      <c r="H10" s="184" t="s">
        <v>1347</v>
      </c>
      <c r="I10" s="5" t="s">
        <v>11</v>
      </c>
      <c r="J10" s="5" t="s">
        <v>196</v>
      </c>
      <c r="K10" s="5" t="s">
        <v>196</v>
      </c>
      <c r="L10" s="472">
        <v>2</v>
      </c>
      <c r="M10" s="472">
        <v>4</v>
      </c>
      <c r="N10" s="639">
        <f t="shared" ref="N10:N73" si="5">+L10*M10</f>
        <v>8</v>
      </c>
      <c r="O10" s="950" t="str">
        <f t="shared" si="1"/>
        <v>MEDIO</v>
      </c>
      <c r="P10" s="639">
        <v>10</v>
      </c>
      <c r="Q10" s="639">
        <f t="shared" ref="Q10:Q73" si="6">+N10*P10</f>
        <v>80</v>
      </c>
      <c r="R10" s="674" t="str">
        <f t="shared" si="3"/>
        <v>III</v>
      </c>
      <c r="S10" s="246" t="str">
        <f t="shared" ref="S10:S73" si="7">IF(Q10&gt;=600,"NO ACEPTABLE",IF(Q10&gt;=150,"ACEPTABLE CON CONTROL ESPECIFICO",IF(Q10&gt;=40,"MEJORABLE",IF(Q10&gt;=20,"ACEPTABLE"))))</f>
        <v>MEJORABLE</v>
      </c>
      <c r="T10" s="179" t="s">
        <v>91</v>
      </c>
      <c r="U10" s="179" t="s">
        <v>91</v>
      </c>
      <c r="V10" s="179" t="s">
        <v>91</v>
      </c>
      <c r="W10" s="318" t="s">
        <v>687</v>
      </c>
      <c r="X10" s="183" t="s">
        <v>190</v>
      </c>
    </row>
    <row r="11" spans="3:24" ht="182.4">
      <c r="C11" s="1491"/>
      <c r="D11" s="1492"/>
      <c r="E11" s="1440"/>
      <c r="F11" s="184" t="s">
        <v>1549</v>
      </c>
      <c r="G11" s="315" t="s">
        <v>8</v>
      </c>
      <c r="H11" s="184" t="s">
        <v>1550</v>
      </c>
      <c r="I11" s="184" t="s">
        <v>11</v>
      </c>
      <c r="J11" s="184" t="s">
        <v>1551</v>
      </c>
      <c r="K11" s="184" t="s">
        <v>1552</v>
      </c>
      <c r="L11" s="472">
        <v>6</v>
      </c>
      <c r="M11" s="472">
        <v>4</v>
      </c>
      <c r="N11" s="639">
        <f t="shared" si="5"/>
        <v>24</v>
      </c>
      <c r="O11" s="950" t="str">
        <f t="shared" si="1"/>
        <v>MUY ALTO</v>
      </c>
      <c r="P11" s="639">
        <v>10</v>
      </c>
      <c r="Q11" s="639">
        <f t="shared" si="6"/>
        <v>240</v>
      </c>
      <c r="R11" s="674" t="str">
        <f t="shared" si="3"/>
        <v>II</v>
      </c>
      <c r="S11" s="246" t="str">
        <f t="shared" si="7"/>
        <v>ACEPTABLE CON CONTROL ESPECIFICO</v>
      </c>
      <c r="T11" s="274" t="s">
        <v>13</v>
      </c>
      <c r="U11" s="274" t="s">
        <v>13</v>
      </c>
      <c r="V11" s="184" t="s">
        <v>1310</v>
      </c>
      <c r="W11" s="184" t="s">
        <v>661</v>
      </c>
      <c r="X11" s="157" t="s">
        <v>662</v>
      </c>
    </row>
    <row r="12" spans="3:24" ht="114">
      <c r="C12" s="1491"/>
      <c r="D12" s="1492"/>
      <c r="E12" s="1440"/>
      <c r="F12" s="188" t="s">
        <v>663</v>
      </c>
      <c r="G12" s="185" t="s">
        <v>8</v>
      </c>
      <c r="H12" s="178" t="s">
        <v>269</v>
      </c>
      <c r="I12" s="178" t="s">
        <v>11</v>
      </c>
      <c r="J12" s="184" t="s">
        <v>1551</v>
      </c>
      <c r="K12" s="178" t="s">
        <v>1553</v>
      </c>
      <c r="L12" s="472">
        <v>6</v>
      </c>
      <c r="M12" s="472">
        <v>4</v>
      </c>
      <c r="N12" s="639">
        <f t="shared" si="5"/>
        <v>24</v>
      </c>
      <c r="O12" s="950" t="str">
        <f t="shared" si="1"/>
        <v>MUY ALTO</v>
      </c>
      <c r="P12" s="639">
        <v>10</v>
      </c>
      <c r="Q12" s="639">
        <f t="shared" si="6"/>
        <v>240</v>
      </c>
      <c r="R12" s="674" t="str">
        <f t="shared" si="3"/>
        <v>II</v>
      </c>
      <c r="S12" s="246" t="str">
        <f t="shared" si="7"/>
        <v>ACEPTABLE CON CONTROL ESPECIFICO</v>
      </c>
      <c r="T12" s="178" t="s">
        <v>91</v>
      </c>
      <c r="U12" s="178" t="s">
        <v>91</v>
      </c>
      <c r="V12" s="184" t="s">
        <v>1310</v>
      </c>
      <c r="W12" s="178" t="s">
        <v>1554</v>
      </c>
      <c r="X12" s="320" t="s">
        <v>13</v>
      </c>
    </row>
    <row r="13" spans="3:24" ht="68.400000000000006">
      <c r="C13" s="1491"/>
      <c r="D13" s="1492"/>
      <c r="E13" s="1440"/>
      <c r="F13" s="184" t="s">
        <v>15</v>
      </c>
      <c r="G13" s="185" t="s">
        <v>8</v>
      </c>
      <c r="H13" s="178" t="s">
        <v>315</v>
      </c>
      <c r="I13" s="178" t="s">
        <v>11</v>
      </c>
      <c r="J13" s="178" t="s">
        <v>44</v>
      </c>
      <c r="K13" s="178" t="s">
        <v>11</v>
      </c>
      <c r="L13" s="472">
        <v>6</v>
      </c>
      <c r="M13" s="472">
        <v>4</v>
      </c>
      <c r="N13" s="639">
        <f t="shared" si="5"/>
        <v>24</v>
      </c>
      <c r="O13" s="950" t="str">
        <f t="shared" si="1"/>
        <v>MUY ALTO</v>
      </c>
      <c r="P13" s="639">
        <v>10</v>
      </c>
      <c r="Q13" s="639">
        <f t="shared" si="6"/>
        <v>240</v>
      </c>
      <c r="R13" s="674" t="str">
        <f t="shared" si="3"/>
        <v>II</v>
      </c>
      <c r="S13" s="246" t="str">
        <f t="shared" si="7"/>
        <v>ACEPTABLE CON CONTROL ESPECIFICO</v>
      </c>
      <c r="T13" s="178" t="s">
        <v>14</v>
      </c>
      <c r="U13" s="178" t="s">
        <v>14</v>
      </c>
      <c r="V13" s="184" t="s">
        <v>1310</v>
      </c>
      <c r="W13" s="184" t="s">
        <v>16</v>
      </c>
      <c r="X13" s="320" t="s">
        <v>13</v>
      </c>
    </row>
    <row r="14" spans="3:24" ht="114">
      <c r="C14" s="1491"/>
      <c r="D14" s="1492"/>
      <c r="E14" s="1440"/>
      <c r="F14" s="33" t="s">
        <v>35</v>
      </c>
      <c r="G14" s="363" t="s">
        <v>20</v>
      </c>
      <c r="H14" s="179" t="s">
        <v>48</v>
      </c>
      <c r="I14" s="184" t="s">
        <v>11</v>
      </c>
      <c r="J14" s="184" t="s">
        <v>1450</v>
      </c>
      <c r="K14" s="179" t="s">
        <v>1532</v>
      </c>
      <c r="L14" s="472">
        <v>2</v>
      </c>
      <c r="M14" s="472">
        <v>4</v>
      </c>
      <c r="N14" s="639">
        <f t="shared" si="5"/>
        <v>8</v>
      </c>
      <c r="O14" s="950" t="str">
        <f t="shared" si="1"/>
        <v>MEDIO</v>
      </c>
      <c r="P14" s="639">
        <v>10</v>
      </c>
      <c r="Q14" s="639">
        <f t="shared" si="6"/>
        <v>80</v>
      </c>
      <c r="R14" s="674" t="str">
        <f t="shared" si="3"/>
        <v>III</v>
      </c>
      <c r="S14" s="246" t="str">
        <f t="shared" si="7"/>
        <v>MEJORABLE</v>
      </c>
      <c r="T14" s="179" t="s">
        <v>13</v>
      </c>
      <c r="U14" s="179" t="s">
        <v>13</v>
      </c>
      <c r="V14" s="179" t="s">
        <v>13</v>
      </c>
      <c r="W14" s="5" t="s">
        <v>1533</v>
      </c>
      <c r="X14" s="183" t="s">
        <v>50</v>
      </c>
    </row>
    <row r="15" spans="3:24" ht="136.80000000000001">
      <c r="C15" s="1491"/>
      <c r="D15" s="1492"/>
      <c r="E15" s="1440"/>
      <c r="F15" s="34" t="s">
        <v>364</v>
      </c>
      <c r="G15" s="363" t="s">
        <v>20</v>
      </c>
      <c r="H15" s="179" t="s">
        <v>365</v>
      </c>
      <c r="I15" s="5" t="s">
        <v>11</v>
      </c>
      <c r="J15" s="5" t="s">
        <v>11</v>
      </c>
      <c r="K15" s="5" t="s">
        <v>11</v>
      </c>
      <c r="L15" s="472">
        <v>2</v>
      </c>
      <c r="M15" s="472">
        <v>4</v>
      </c>
      <c r="N15" s="639">
        <f t="shared" si="5"/>
        <v>8</v>
      </c>
      <c r="O15" s="950" t="str">
        <f t="shared" si="1"/>
        <v>MEDIO</v>
      </c>
      <c r="P15" s="639">
        <v>10</v>
      </c>
      <c r="Q15" s="639">
        <f t="shared" si="6"/>
        <v>80</v>
      </c>
      <c r="R15" s="674" t="str">
        <f t="shared" si="3"/>
        <v>III</v>
      </c>
      <c r="S15" s="246" t="str">
        <f t="shared" si="7"/>
        <v>MEJORABLE</v>
      </c>
      <c r="T15" s="179" t="s">
        <v>13</v>
      </c>
      <c r="U15" s="179" t="s">
        <v>13</v>
      </c>
      <c r="V15" s="179" t="s">
        <v>939</v>
      </c>
      <c r="W15" s="5" t="s">
        <v>940</v>
      </c>
      <c r="X15" s="183" t="s">
        <v>13</v>
      </c>
    </row>
    <row r="16" spans="3:24" ht="135" customHeight="1">
      <c r="C16" s="1491"/>
      <c r="D16" s="1492"/>
      <c r="E16" s="1440"/>
      <c r="F16" s="5" t="s">
        <v>677</v>
      </c>
      <c r="G16" s="3" t="s">
        <v>20</v>
      </c>
      <c r="H16" s="5" t="s">
        <v>678</v>
      </c>
      <c r="I16" s="178" t="s">
        <v>11</v>
      </c>
      <c r="J16" s="178" t="s">
        <v>11</v>
      </c>
      <c r="K16" s="178" t="s">
        <v>11</v>
      </c>
      <c r="L16" s="472">
        <v>2</v>
      </c>
      <c r="M16" s="472">
        <v>4</v>
      </c>
      <c r="N16" s="639">
        <f t="shared" si="5"/>
        <v>8</v>
      </c>
      <c r="O16" s="950" t="str">
        <f t="shared" si="1"/>
        <v>MEDIO</v>
      </c>
      <c r="P16" s="639">
        <v>10</v>
      </c>
      <c r="Q16" s="639">
        <f t="shared" si="6"/>
        <v>80</v>
      </c>
      <c r="R16" s="674" t="str">
        <f t="shared" si="3"/>
        <v>III</v>
      </c>
      <c r="S16" s="246" t="str">
        <f t="shared" si="7"/>
        <v>MEJORABLE</v>
      </c>
      <c r="T16" s="274" t="s">
        <v>13</v>
      </c>
      <c r="U16" s="184" t="s">
        <v>13</v>
      </c>
      <c r="V16" s="184" t="s">
        <v>13</v>
      </c>
      <c r="W16" s="306" t="s">
        <v>1557</v>
      </c>
      <c r="X16" s="157" t="s">
        <v>13</v>
      </c>
    </row>
    <row r="17" spans="3:24" ht="136.80000000000001">
      <c r="C17" s="1491"/>
      <c r="D17" s="1492"/>
      <c r="E17" s="1440"/>
      <c r="F17" s="5" t="s">
        <v>40</v>
      </c>
      <c r="G17" s="3" t="s">
        <v>20</v>
      </c>
      <c r="H17" s="5" t="s">
        <v>41</v>
      </c>
      <c r="I17" s="5" t="s">
        <v>42</v>
      </c>
      <c r="J17" s="5" t="s">
        <v>11</v>
      </c>
      <c r="K17" s="5" t="s">
        <v>938</v>
      </c>
      <c r="L17" s="472">
        <v>2</v>
      </c>
      <c r="M17" s="472">
        <v>4</v>
      </c>
      <c r="N17" s="639">
        <f t="shared" si="5"/>
        <v>8</v>
      </c>
      <c r="O17" s="950" t="str">
        <f t="shared" si="1"/>
        <v>MEDIO</v>
      </c>
      <c r="P17" s="639">
        <v>10</v>
      </c>
      <c r="Q17" s="639">
        <f t="shared" si="6"/>
        <v>80</v>
      </c>
      <c r="R17" s="674" t="str">
        <f t="shared" si="3"/>
        <v>III</v>
      </c>
      <c r="S17" s="246" t="str">
        <f t="shared" si="7"/>
        <v>MEJORABLE</v>
      </c>
      <c r="T17" s="179" t="s">
        <v>14</v>
      </c>
      <c r="U17" s="179" t="s">
        <v>14</v>
      </c>
      <c r="V17" s="179" t="s">
        <v>14</v>
      </c>
      <c r="W17" s="5" t="s">
        <v>941</v>
      </c>
      <c r="X17" s="183" t="s">
        <v>13</v>
      </c>
    </row>
    <row r="18" spans="3:24" ht="114">
      <c r="C18" s="1491"/>
      <c r="D18" s="1492"/>
      <c r="E18" s="1440"/>
      <c r="F18" s="188" t="s">
        <v>19</v>
      </c>
      <c r="G18" s="363" t="s">
        <v>20</v>
      </c>
      <c r="H18" s="179" t="s">
        <v>21</v>
      </c>
      <c r="I18" s="184" t="s">
        <v>11</v>
      </c>
      <c r="J18" s="184" t="s">
        <v>1534</v>
      </c>
      <c r="K18" s="184" t="s">
        <v>1535</v>
      </c>
      <c r="L18" s="472">
        <v>2</v>
      </c>
      <c r="M18" s="472">
        <v>4</v>
      </c>
      <c r="N18" s="639">
        <f t="shared" si="5"/>
        <v>8</v>
      </c>
      <c r="O18" s="950" t="str">
        <f t="shared" si="1"/>
        <v>MEDIO</v>
      </c>
      <c r="P18" s="639">
        <v>10</v>
      </c>
      <c r="Q18" s="639">
        <f t="shared" si="6"/>
        <v>80</v>
      </c>
      <c r="R18" s="674" t="str">
        <f t="shared" si="3"/>
        <v>III</v>
      </c>
      <c r="S18" s="246" t="str">
        <f t="shared" si="7"/>
        <v>MEJORABLE</v>
      </c>
      <c r="T18" s="180" t="s">
        <v>13</v>
      </c>
      <c r="U18" s="179" t="s">
        <v>14</v>
      </c>
      <c r="V18" s="179" t="s">
        <v>22</v>
      </c>
      <c r="W18" s="179" t="s">
        <v>23</v>
      </c>
      <c r="X18" s="183" t="s">
        <v>13</v>
      </c>
    </row>
    <row r="19" spans="3:24" ht="156" customHeight="1">
      <c r="C19" s="1491"/>
      <c r="D19" s="970"/>
      <c r="E19" s="363"/>
      <c r="F19" s="831" t="s">
        <v>4307</v>
      </c>
      <c r="G19" s="831" t="s">
        <v>1204</v>
      </c>
      <c r="H19" s="930" t="s">
        <v>417</v>
      </c>
      <c r="I19" s="930" t="s">
        <v>196</v>
      </c>
      <c r="J19" s="930" t="s">
        <v>196</v>
      </c>
      <c r="K19" s="930" t="s">
        <v>196</v>
      </c>
      <c r="L19" s="472">
        <v>2</v>
      </c>
      <c r="M19" s="472">
        <v>4</v>
      </c>
      <c r="N19" s="639">
        <f t="shared" si="5"/>
        <v>8</v>
      </c>
      <c r="O19" s="950" t="str">
        <f t="shared" si="1"/>
        <v>MEDIO</v>
      </c>
      <c r="P19" s="639">
        <v>10</v>
      </c>
      <c r="Q19" s="639">
        <f t="shared" si="6"/>
        <v>80</v>
      </c>
      <c r="R19" s="674" t="str">
        <f t="shared" si="3"/>
        <v>III</v>
      </c>
      <c r="S19" s="246" t="str">
        <f t="shared" si="7"/>
        <v>MEJORABLE</v>
      </c>
      <c r="T19" s="930" t="s">
        <v>91</v>
      </c>
      <c r="U19" s="930" t="s">
        <v>91</v>
      </c>
      <c r="V19" s="930" t="s">
        <v>623</v>
      </c>
      <c r="W19" s="930" t="s">
        <v>624</v>
      </c>
      <c r="X19" s="932" t="s">
        <v>13</v>
      </c>
    </row>
    <row r="20" spans="3:24" ht="114.75" customHeight="1">
      <c r="C20" s="1491"/>
      <c r="D20" s="1493" t="s">
        <v>3891</v>
      </c>
      <c r="E20" s="363" t="s">
        <v>6</v>
      </c>
      <c r="F20" s="312" t="s">
        <v>304</v>
      </c>
      <c r="G20" s="185" t="s">
        <v>1216</v>
      </c>
      <c r="H20" s="178" t="s">
        <v>270</v>
      </c>
      <c r="I20" s="178" t="s">
        <v>11</v>
      </c>
      <c r="J20" s="178" t="s">
        <v>11</v>
      </c>
      <c r="K20" s="184" t="s">
        <v>334</v>
      </c>
      <c r="L20" s="472">
        <v>2</v>
      </c>
      <c r="M20" s="472">
        <v>4</v>
      </c>
      <c r="N20" s="639">
        <f t="shared" si="5"/>
        <v>8</v>
      </c>
      <c r="O20" s="950" t="str">
        <f t="shared" si="1"/>
        <v>MEDIO</v>
      </c>
      <c r="P20" s="639">
        <v>10</v>
      </c>
      <c r="Q20" s="639">
        <f t="shared" si="6"/>
        <v>80</v>
      </c>
      <c r="R20" s="674" t="str">
        <f t="shared" si="3"/>
        <v>III</v>
      </c>
      <c r="S20" s="246" t="str">
        <f t="shared" si="7"/>
        <v>MEJORABLE</v>
      </c>
      <c r="T20" s="179" t="s">
        <v>91</v>
      </c>
      <c r="U20" s="179" t="s">
        <v>91</v>
      </c>
      <c r="V20" s="179" t="s">
        <v>91</v>
      </c>
      <c r="W20" s="36" t="s">
        <v>1536</v>
      </c>
      <c r="X20" s="39" t="s">
        <v>945</v>
      </c>
    </row>
    <row r="21" spans="3:24" ht="114">
      <c r="C21" s="1491"/>
      <c r="D21" s="1493"/>
      <c r="E21" s="363" t="s">
        <v>6</v>
      </c>
      <c r="F21" s="185" t="s">
        <v>665</v>
      </c>
      <c r="G21" s="185" t="s">
        <v>1216</v>
      </c>
      <c r="H21" s="178" t="s">
        <v>270</v>
      </c>
      <c r="I21" s="178" t="s">
        <v>11</v>
      </c>
      <c r="J21" s="178" t="s">
        <v>11</v>
      </c>
      <c r="K21" s="184" t="s">
        <v>271</v>
      </c>
      <c r="L21" s="472">
        <v>2</v>
      </c>
      <c r="M21" s="472">
        <v>4</v>
      </c>
      <c r="N21" s="639">
        <f t="shared" si="5"/>
        <v>8</v>
      </c>
      <c r="O21" s="950" t="str">
        <f t="shared" si="1"/>
        <v>MEDIO</v>
      </c>
      <c r="P21" s="639">
        <v>10</v>
      </c>
      <c r="Q21" s="639">
        <f t="shared" si="6"/>
        <v>80</v>
      </c>
      <c r="R21" s="674" t="str">
        <f t="shared" si="3"/>
        <v>III</v>
      </c>
      <c r="S21" s="246" t="str">
        <f t="shared" si="7"/>
        <v>MEJORABLE</v>
      </c>
      <c r="T21" s="179" t="s">
        <v>91</v>
      </c>
      <c r="U21" s="179" t="s">
        <v>91</v>
      </c>
      <c r="V21" s="179" t="s">
        <v>91</v>
      </c>
      <c r="W21" s="5" t="s">
        <v>1537</v>
      </c>
      <c r="X21" s="39" t="s">
        <v>311</v>
      </c>
    </row>
    <row r="22" spans="3:24" ht="114">
      <c r="C22" s="1491"/>
      <c r="D22" s="1493"/>
      <c r="E22" s="363" t="s">
        <v>6</v>
      </c>
      <c r="F22" s="188" t="s">
        <v>303</v>
      </c>
      <c r="G22" s="185" t="s">
        <v>219</v>
      </c>
      <c r="H22" s="178" t="s">
        <v>220</v>
      </c>
      <c r="I22" s="178" t="s">
        <v>942</v>
      </c>
      <c r="J22" s="178" t="s">
        <v>11</v>
      </c>
      <c r="K22" s="179" t="s">
        <v>943</v>
      </c>
      <c r="L22" s="472">
        <v>2</v>
      </c>
      <c r="M22" s="472">
        <v>4</v>
      </c>
      <c r="N22" s="639">
        <f t="shared" si="5"/>
        <v>8</v>
      </c>
      <c r="O22" s="950" t="str">
        <f t="shared" si="1"/>
        <v>MEDIO</v>
      </c>
      <c r="P22" s="639">
        <v>10</v>
      </c>
      <c r="Q22" s="639">
        <f t="shared" si="6"/>
        <v>80</v>
      </c>
      <c r="R22" s="674" t="str">
        <f t="shared" si="3"/>
        <v>III</v>
      </c>
      <c r="S22" s="246" t="str">
        <f t="shared" si="7"/>
        <v>MEJORABLE</v>
      </c>
      <c r="T22" s="179" t="s">
        <v>91</v>
      </c>
      <c r="U22" s="179" t="s">
        <v>91</v>
      </c>
      <c r="V22" s="179" t="s">
        <v>91</v>
      </c>
      <c r="W22" s="179" t="s">
        <v>1538</v>
      </c>
      <c r="X22" s="183" t="s">
        <v>946</v>
      </c>
    </row>
    <row r="23" spans="3:24" ht="125.25" customHeight="1">
      <c r="C23" s="1491"/>
      <c r="D23" s="1493"/>
      <c r="E23" s="363" t="s">
        <v>6</v>
      </c>
      <c r="F23" s="184" t="s">
        <v>666</v>
      </c>
      <c r="G23" s="185" t="s">
        <v>17</v>
      </c>
      <c r="H23" s="314" t="s">
        <v>18</v>
      </c>
      <c r="I23" s="178" t="s">
        <v>45</v>
      </c>
      <c r="J23" s="178" t="s">
        <v>11</v>
      </c>
      <c r="K23" s="178" t="s">
        <v>911</v>
      </c>
      <c r="L23" s="472">
        <v>2</v>
      </c>
      <c r="M23" s="472">
        <v>4</v>
      </c>
      <c r="N23" s="639">
        <f t="shared" si="5"/>
        <v>8</v>
      </c>
      <c r="O23" s="950" t="str">
        <f t="shared" si="1"/>
        <v>MEDIO</v>
      </c>
      <c r="P23" s="639">
        <v>10</v>
      </c>
      <c r="Q23" s="639">
        <f t="shared" si="6"/>
        <v>80</v>
      </c>
      <c r="R23" s="674" t="str">
        <f t="shared" si="3"/>
        <v>III</v>
      </c>
      <c r="S23" s="246" t="str">
        <f t="shared" si="7"/>
        <v>MEJORABLE</v>
      </c>
      <c r="T23" s="272" t="s">
        <v>13</v>
      </c>
      <c r="U23" s="178" t="s">
        <v>14</v>
      </c>
      <c r="V23" s="178" t="s">
        <v>14</v>
      </c>
      <c r="W23" s="318" t="s">
        <v>16</v>
      </c>
      <c r="X23" s="319" t="s">
        <v>13</v>
      </c>
    </row>
    <row r="24" spans="3:24" ht="182.4">
      <c r="C24" s="1491"/>
      <c r="D24" s="1493"/>
      <c r="E24" s="363" t="s">
        <v>6</v>
      </c>
      <c r="F24" s="315" t="s">
        <v>667</v>
      </c>
      <c r="G24" s="185" t="s">
        <v>8</v>
      </c>
      <c r="H24" s="314" t="s">
        <v>368</v>
      </c>
      <c r="I24" s="178" t="s">
        <v>10</v>
      </c>
      <c r="J24" s="178" t="s">
        <v>11</v>
      </c>
      <c r="K24" s="178" t="s">
        <v>369</v>
      </c>
      <c r="L24" s="472">
        <v>2</v>
      </c>
      <c r="M24" s="472">
        <v>4</v>
      </c>
      <c r="N24" s="639">
        <f t="shared" si="5"/>
        <v>8</v>
      </c>
      <c r="O24" s="950" t="str">
        <f t="shared" si="1"/>
        <v>MEDIO</v>
      </c>
      <c r="P24" s="639">
        <v>25</v>
      </c>
      <c r="Q24" s="639">
        <f t="shared" si="6"/>
        <v>200</v>
      </c>
      <c r="R24" s="674" t="str">
        <f t="shared" si="3"/>
        <v>II</v>
      </c>
      <c r="S24" s="246" t="str">
        <f t="shared" si="7"/>
        <v>ACEPTABLE CON CONTROL ESPECIFICO</v>
      </c>
      <c r="T24" s="178" t="s">
        <v>13</v>
      </c>
      <c r="U24" s="178" t="s">
        <v>14</v>
      </c>
      <c r="V24" s="178" t="s">
        <v>1539</v>
      </c>
      <c r="W24" s="318" t="s">
        <v>370</v>
      </c>
      <c r="X24" s="320" t="s">
        <v>13</v>
      </c>
    </row>
    <row r="25" spans="3:24" ht="91.2">
      <c r="C25" s="1491"/>
      <c r="D25" s="1493"/>
      <c r="E25" s="363" t="s">
        <v>6</v>
      </c>
      <c r="F25" s="185" t="s">
        <v>306</v>
      </c>
      <c r="G25" s="185" t="s">
        <v>8</v>
      </c>
      <c r="H25" s="324" t="s">
        <v>222</v>
      </c>
      <c r="I25" s="324" t="s">
        <v>11</v>
      </c>
      <c r="J25" s="324" t="s">
        <v>11</v>
      </c>
      <c r="K25" s="324" t="s">
        <v>223</v>
      </c>
      <c r="L25" s="472">
        <v>2</v>
      </c>
      <c r="M25" s="472">
        <v>4</v>
      </c>
      <c r="N25" s="639">
        <f t="shared" si="5"/>
        <v>8</v>
      </c>
      <c r="O25" s="950" t="str">
        <f t="shared" si="1"/>
        <v>MEDIO</v>
      </c>
      <c r="P25" s="639">
        <v>25</v>
      </c>
      <c r="Q25" s="639">
        <f t="shared" si="6"/>
        <v>200</v>
      </c>
      <c r="R25" s="674" t="str">
        <f t="shared" si="3"/>
        <v>II</v>
      </c>
      <c r="S25" s="246" t="str">
        <f t="shared" si="7"/>
        <v>ACEPTABLE CON CONTROL ESPECIFICO</v>
      </c>
      <c r="T25" s="178" t="s">
        <v>91</v>
      </c>
      <c r="U25" s="178" t="s">
        <v>91</v>
      </c>
      <c r="V25" s="178" t="s">
        <v>91</v>
      </c>
      <c r="W25" s="314" t="s">
        <v>224</v>
      </c>
      <c r="X25" s="320" t="s">
        <v>13</v>
      </c>
    </row>
    <row r="26" spans="3:24" ht="182.4">
      <c r="C26" s="1491"/>
      <c r="D26" s="1493"/>
      <c r="E26" s="1440" t="s">
        <v>6</v>
      </c>
      <c r="F26" s="315" t="s">
        <v>668</v>
      </c>
      <c r="G26" s="185" t="s">
        <v>8</v>
      </c>
      <c r="H26" s="314" t="s">
        <v>372</v>
      </c>
      <c r="I26" s="178" t="s">
        <v>10</v>
      </c>
      <c r="J26" s="178" t="s">
        <v>11</v>
      </c>
      <c r="K26" s="178" t="s">
        <v>369</v>
      </c>
      <c r="L26" s="472">
        <v>2</v>
      </c>
      <c r="M26" s="472">
        <v>4</v>
      </c>
      <c r="N26" s="639">
        <f t="shared" si="5"/>
        <v>8</v>
      </c>
      <c r="O26" s="950" t="str">
        <f t="shared" si="1"/>
        <v>MEDIO</v>
      </c>
      <c r="P26" s="639">
        <v>25</v>
      </c>
      <c r="Q26" s="639">
        <f t="shared" si="6"/>
        <v>200</v>
      </c>
      <c r="R26" s="674" t="str">
        <f t="shared" si="3"/>
        <v>II</v>
      </c>
      <c r="S26" s="246" t="str">
        <f t="shared" si="7"/>
        <v>ACEPTABLE CON CONTROL ESPECIFICO</v>
      </c>
      <c r="T26" s="178" t="s">
        <v>14</v>
      </c>
      <c r="U26" s="178" t="s">
        <v>14</v>
      </c>
      <c r="V26" s="178" t="s">
        <v>14</v>
      </c>
      <c r="W26" s="318" t="s">
        <v>373</v>
      </c>
      <c r="X26" s="320" t="s">
        <v>13</v>
      </c>
    </row>
    <row r="27" spans="3:24" ht="182.4">
      <c r="C27" s="1491"/>
      <c r="D27" s="1493"/>
      <c r="E27" s="1440"/>
      <c r="F27" s="315" t="s">
        <v>669</v>
      </c>
      <c r="G27" s="185" t="s">
        <v>8</v>
      </c>
      <c r="H27" s="314" t="s">
        <v>375</v>
      </c>
      <c r="I27" s="178" t="s">
        <v>10</v>
      </c>
      <c r="J27" s="178" t="s">
        <v>11</v>
      </c>
      <c r="K27" s="178" t="s">
        <v>369</v>
      </c>
      <c r="L27" s="472">
        <v>2</v>
      </c>
      <c r="M27" s="472">
        <v>4</v>
      </c>
      <c r="N27" s="639">
        <f t="shared" si="5"/>
        <v>8</v>
      </c>
      <c r="O27" s="950" t="str">
        <f t="shared" si="1"/>
        <v>MEDIO</v>
      </c>
      <c r="P27" s="639">
        <v>25</v>
      </c>
      <c r="Q27" s="639">
        <f t="shared" si="6"/>
        <v>200</v>
      </c>
      <c r="R27" s="674" t="str">
        <f t="shared" si="3"/>
        <v>II</v>
      </c>
      <c r="S27" s="246" t="str">
        <f t="shared" si="7"/>
        <v>ACEPTABLE CON CONTROL ESPECIFICO</v>
      </c>
      <c r="T27" s="178" t="s">
        <v>14</v>
      </c>
      <c r="U27" s="178" t="s">
        <v>14</v>
      </c>
      <c r="V27" s="178" t="s">
        <v>14</v>
      </c>
      <c r="W27" s="318" t="s">
        <v>373</v>
      </c>
      <c r="X27" s="320" t="s">
        <v>13</v>
      </c>
    </row>
    <row r="28" spans="3:24" ht="182.4">
      <c r="C28" s="1491"/>
      <c r="D28" s="1493"/>
      <c r="E28" s="1440"/>
      <c r="F28" s="315" t="s">
        <v>670</v>
      </c>
      <c r="G28" s="185" t="s">
        <v>8</v>
      </c>
      <c r="H28" s="314" t="s">
        <v>377</v>
      </c>
      <c r="I28" s="178" t="s">
        <v>10</v>
      </c>
      <c r="J28" s="178" t="s">
        <v>11</v>
      </c>
      <c r="K28" s="178" t="s">
        <v>369</v>
      </c>
      <c r="L28" s="472">
        <v>2</v>
      </c>
      <c r="M28" s="472">
        <v>4</v>
      </c>
      <c r="N28" s="639">
        <f t="shared" si="5"/>
        <v>8</v>
      </c>
      <c r="O28" s="950" t="str">
        <f t="shared" si="1"/>
        <v>MEDIO</v>
      </c>
      <c r="P28" s="639">
        <v>25</v>
      </c>
      <c r="Q28" s="639">
        <f t="shared" si="6"/>
        <v>200</v>
      </c>
      <c r="R28" s="674" t="str">
        <f t="shared" si="3"/>
        <v>II</v>
      </c>
      <c r="S28" s="246" t="str">
        <f t="shared" si="7"/>
        <v>ACEPTABLE CON CONTROL ESPECIFICO</v>
      </c>
      <c r="T28" s="178" t="s">
        <v>14</v>
      </c>
      <c r="U28" s="178" t="s">
        <v>14</v>
      </c>
      <c r="V28" s="178" t="s">
        <v>14</v>
      </c>
      <c r="W28" s="318" t="s">
        <v>378</v>
      </c>
      <c r="X28" s="320" t="s">
        <v>13</v>
      </c>
    </row>
    <row r="29" spans="3:24" ht="182.4">
      <c r="C29" s="1491"/>
      <c r="D29" s="1493"/>
      <c r="E29" s="1440"/>
      <c r="F29" s="315" t="s">
        <v>2615</v>
      </c>
      <c r="G29" s="185" t="s">
        <v>8</v>
      </c>
      <c r="H29" s="314" t="s">
        <v>377</v>
      </c>
      <c r="I29" s="178" t="s">
        <v>10</v>
      </c>
      <c r="J29" s="178" t="s">
        <v>11</v>
      </c>
      <c r="K29" s="178" t="s">
        <v>369</v>
      </c>
      <c r="L29" s="472">
        <v>2</v>
      </c>
      <c r="M29" s="472">
        <v>4</v>
      </c>
      <c r="N29" s="639">
        <f t="shared" si="5"/>
        <v>8</v>
      </c>
      <c r="O29" s="950" t="str">
        <f t="shared" si="1"/>
        <v>MEDIO</v>
      </c>
      <c r="P29" s="639">
        <v>25</v>
      </c>
      <c r="Q29" s="639">
        <f t="shared" si="6"/>
        <v>200</v>
      </c>
      <c r="R29" s="674" t="str">
        <f t="shared" si="3"/>
        <v>II</v>
      </c>
      <c r="S29" s="246" t="str">
        <f t="shared" si="7"/>
        <v>ACEPTABLE CON CONTROL ESPECIFICO</v>
      </c>
      <c r="T29" s="178" t="s">
        <v>14</v>
      </c>
      <c r="U29" s="178" t="s">
        <v>14</v>
      </c>
      <c r="V29" s="178" t="s">
        <v>14</v>
      </c>
      <c r="W29" s="318" t="s">
        <v>378</v>
      </c>
      <c r="X29" s="320" t="s">
        <v>13</v>
      </c>
    </row>
    <row r="30" spans="3:24" ht="144" customHeight="1">
      <c r="C30" s="1491"/>
      <c r="D30" s="1493"/>
      <c r="E30" s="1440"/>
      <c r="F30" s="185" t="s">
        <v>1540</v>
      </c>
      <c r="G30" s="185" t="s">
        <v>8</v>
      </c>
      <c r="H30" s="178" t="s">
        <v>1339</v>
      </c>
      <c r="I30" s="178" t="s">
        <v>11</v>
      </c>
      <c r="J30" s="178" t="s">
        <v>1340</v>
      </c>
      <c r="K30" s="178" t="s">
        <v>11</v>
      </c>
      <c r="L30" s="472">
        <v>2</v>
      </c>
      <c r="M30" s="472">
        <v>4</v>
      </c>
      <c r="N30" s="639">
        <f t="shared" si="5"/>
        <v>8</v>
      </c>
      <c r="O30" s="950" t="str">
        <f t="shared" si="1"/>
        <v>MEDIO</v>
      </c>
      <c r="P30" s="639">
        <v>25</v>
      </c>
      <c r="Q30" s="639">
        <f t="shared" si="6"/>
        <v>200</v>
      </c>
      <c r="R30" s="674" t="str">
        <f t="shared" si="3"/>
        <v>II</v>
      </c>
      <c r="S30" s="246" t="str">
        <f t="shared" si="7"/>
        <v>ACEPTABLE CON CONTROL ESPECIFICO</v>
      </c>
      <c r="T30" s="178" t="s">
        <v>91</v>
      </c>
      <c r="U30" s="178" t="s">
        <v>91</v>
      </c>
      <c r="V30" s="178" t="s">
        <v>91</v>
      </c>
      <c r="W30" s="178" t="s">
        <v>1357</v>
      </c>
      <c r="X30" s="158" t="s">
        <v>13</v>
      </c>
    </row>
    <row r="31" spans="3:24" ht="342">
      <c r="C31" s="1491"/>
      <c r="D31" s="1493"/>
      <c r="E31" s="1440"/>
      <c r="F31" s="188" t="s">
        <v>1541</v>
      </c>
      <c r="G31" s="185" t="s">
        <v>20</v>
      </c>
      <c r="H31" s="178" t="s">
        <v>1352</v>
      </c>
      <c r="I31" s="178" t="s">
        <v>11</v>
      </c>
      <c r="J31" s="178" t="s">
        <v>11</v>
      </c>
      <c r="K31" s="178" t="s">
        <v>11</v>
      </c>
      <c r="L31" s="472">
        <v>2</v>
      </c>
      <c r="M31" s="472">
        <v>4</v>
      </c>
      <c r="N31" s="639">
        <f t="shared" si="5"/>
        <v>8</v>
      </c>
      <c r="O31" s="950" t="str">
        <f t="shared" si="1"/>
        <v>MEDIO</v>
      </c>
      <c r="P31" s="639">
        <v>10</v>
      </c>
      <c r="Q31" s="639">
        <f t="shared" si="6"/>
        <v>80</v>
      </c>
      <c r="R31" s="674" t="str">
        <f t="shared" si="3"/>
        <v>III</v>
      </c>
      <c r="S31" s="246" t="str">
        <f t="shared" si="7"/>
        <v>MEJORABLE</v>
      </c>
      <c r="T31" s="179" t="s">
        <v>91</v>
      </c>
      <c r="U31" s="179" t="s">
        <v>91</v>
      </c>
      <c r="V31" s="179" t="s">
        <v>308</v>
      </c>
      <c r="W31" s="179" t="s">
        <v>471</v>
      </c>
      <c r="X31" s="183" t="s">
        <v>13</v>
      </c>
    </row>
    <row r="32" spans="3:24" ht="171.75" customHeight="1">
      <c r="C32" s="1491"/>
      <c r="D32" s="1493"/>
      <c r="E32" s="1440"/>
      <c r="F32" s="315" t="s">
        <v>673</v>
      </c>
      <c r="G32" s="185" t="s">
        <v>20</v>
      </c>
      <c r="H32" s="314" t="s">
        <v>382</v>
      </c>
      <c r="I32" s="178" t="s">
        <v>383</v>
      </c>
      <c r="J32" s="178" t="s">
        <v>384</v>
      </c>
      <c r="K32" s="178" t="s">
        <v>873</v>
      </c>
      <c r="L32" s="472">
        <v>2</v>
      </c>
      <c r="M32" s="472">
        <v>4</v>
      </c>
      <c r="N32" s="639">
        <f t="shared" si="5"/>
        <v>8</v>
      </c>
      <c r="O32" s="950" t="str">
        <f t="shared" si="1"/>
        <v>MEDIO</v>
      </c>
      <c r="P32" s="639">
        <v>10</v>
      </c>
      <c r="Q32" s="639">
        <f t="shared" si="6"/>
        <v>80</v>
      </c>
      <c r="R32" s="674" t="str">
        <f t="shared" si="3"/>
        <v>III</v>
      </c>
      <c r="S32" s="246" t="str">
        <f t="shared" si="7"/>
        <v>MEJORABLE</v>
      </c>
      <c r="T32" s="178" t="s">
        <v>13</v>
      </c>
      <c r="U32" s="178" t="s">
        <v>13</v>
      </c>
      <c r="V32" s="178" t="s">
        <v>13</v>
      </c>
      <c r="W32" s="178" t="s">
        <v>1542</v>
      </c>
      <c r="X32" s="320" t="s">
        <v>13</v>
      </c>
    </row>
    <row r="33" spans="3:24" ht="199.95" customHeight="1">
      <c r="C33" s="1491"/>
      <c r="D33" s="1493"/>
      <c r="E33" s="1440"/>
      <c r="F33" s="315" t="s">
        <v>674</v>
      </c>
      <c r="G33" s="185" t="s">
        <v>20</v>
      </c>
      <c r="H33" s="314" t="s">
        <v>387</v>
      </c>
      <c r="I33" s="178" t="s">
        <v>944</v>
      </c>
      <c r="J33" s="178" t="s">
        <v>10</v>
      </c>
      <c r="K33" s="178" t="s">
        <v>1543</v>
      </c>
      <c r="L33" s="472">
        <v>2</v>
      </c>
      <c r="M33" s="472">
        <v>4</v>
      </c>
      <c r="N33" s="639">
        <f t="shared" si="5"/>
        <v>8</v>
      </c>
      <c r="O33" s="950" t="str">
        <f t="shared" si="1"/>
        <v>MEDIO</v>
      </c>
      <c r="P33" s="639">
        <v>10</v>
      </c>
      <c r="Q33" s="639">
        <f t="shared" si="6"/>
        <v>80</v>
      </c>
      <c r="R33" s="674" t="str">
        <f t="shared" si="3"/>
        <v>III</v>
      </c>
      <c r="S33" s="246" t="str">
        <f t="shared" si="7"/>
        <v>MEJORABLE</v>
      </c>
      <c r="T33" s="178" t="s">
        <v>14</v>
      </c>
      <c r="U33" s="178" t="s">
        <v>14</v>
      </c>
      <c r="V33" s="178" t="s">
        <v>14</v>
      </c>
      <c r="W33" s="178" t="s">
        <v>1544</v>
      </c>
      <c r="X33" s="320" t="s">
        <v>389</v>
      </c>
    </row>
    <row r="34" spans="3:24" ht="174.75" customHeight="1">
      <c r="C34" s="1441" t="s">
        <v>78</v>
      </c>
      <c r="D34" s="1582" t="s">
        <v>3887</v>
      </c>
      <c r="E34" s="1440" t="s">
        <v>6</v>
      </c>
      <c r="F34" s="197" t="s">
        <v>390</v>
      </c>
      <c r="G34" s="197" t="s">
        <v>20</v>
      </c>
      <c r="H34" s="198" t="s">
        <v>30</v>
      </c>
      <c r="I34" s="196" t="s">
        <v>11</v>
      </c>
      <c r="J34" s="196" t="s">
        <v>11</v>
      </c>
      <c r="K34" s="196" t="s">
        <v>1545</v>
      </c>
      <c r="L34" s="472">
        <v>2</v>
      </c>
      <c r="M34" s="472">
        <v>2</v>
      </c>
      <c r="N34" s="639">
        <f t="shared" si="5"/>
        <v>4</v>
      </c>
      <c r="O34" s="950" t="str">
        <f t="shared" si="1"/>
        <v>BAJO</v>
      </c>
      <c r="P34" s="639">
        <v>100</v>
      </c>
      <c r="Q34" s="639">
        <f t="shared" si="6"/>
        <v>400</v>
      </c>
      <c r="R34" s="674" t="str">
        <f t="shared" si="3"/>
        <v>II</v>
      </c>
      <c r="S34" s="246" t="str">
        <f t="shared" si="7"/>
        <v>ACEPTABLE CON CONTROL ESPECIFICO</v>
      </c>
      <c r="T34" s="198" t="s">
        <v>13</v>
      </c>
      <c r="U34" s="198" t="s">
        <v>13</v>
      </c>
      <c r="V34" s="198" t="s">
        <v>929</v>
      </c>
      <c r="W34" s="101" t="s">
        <v>1521</v>
      </c>
      <c r="X34" s="202" t="s">
        <v>13</v>
      </c>
    </row>
    <row r="35" spans="3:24" ht="167.25" customHeight="1">
      <c r="C35" s="1441"/>
      <c r="D35" s="1582"/>
      <c r="E35" s="1440"/>
      <c r="F35" s="64" t="s">
        <v>392</v>
      </c>
      <c r="G35" s="197" t="s">
        <v>20</v>
      </c>
      <c r="H35" s="199" t="s">
        <v>36</v>
      </c>
      <c r="I35" s="196" t="s">
        <v>11</v>
      </c>
      <c r="J35" s="196" t="s">
        <v>11</v>
      </c>
      <c r="K35" s="199" t="s">
        <v>1424</v>
      </c>
      <c r="L35" s="472">
        <v>2</v>
      </c>
      <c r="M35" s="472">
        <v>4</v>
      </c>
      <c r="N35" s="639">
        <f t="shared" si="5"/>
        <v>8</v>
      </c>
      <c r="O35" s="950" t="str">
        <f t="shared" si="1"/>
        <v>MEDIO</v>
      </c>
      <c r="P35" s="639">
        <v>10</v>
      </c>
      <c r="Q35" s="639">
        <f t="shared" si="6"/>
        <v>80</v>
      </c>
      <c r="R35" s="674" t="str">
        <f t="shared" si="3"/>
        <v>III</v>
      </c>
      <c r="S35" s="246" t="str">
        <f t="shared" si="7"/>
        <v>MEJORABLE</v>
      </c>
      <c r="T35" s="198" t="s">
        <v>13</v>
      </c>
      <c r="U35" s="198" t="s">
        <v>13</v>
      </c>
      <c r="V35" s="198" t="s">
        <v>13</v>
      </c>
      <c r="W35" s="9" t="s">
        <v>1425</v>
      </c>
      <c r="X35" s="202" t="s">
        <v>38</v>
      </c>
    </row>
    <row r="36" spans="3:24" ht="114">
      <c r="C36" s="1441"/>
      <c r="D36" s="1582"/>
      <c r="E36" s="1440"/>
      <c r="F36" s="189" t="s">
        <v>1311</v>
      </c>
      <c r="G36" s="185" t="s">
        <v>33</v>
      </c>
      <c r="H36" s="314" t="s">
        <v>34</v>
      </c>
      <c r="I36" s="178" t="s">
        <v>10</v>
      </c>
      <c r="J36" s="178" t="s">
        <v>10</v>
      </c>
      <c r="K36" s="178" t="s">
        <v>926</v>
      </c>
      <c r="L36" s="472">
        <v>2</v>
      </c>
      <c r="M36" s="472">
        <v>4</v>
      </c>
      <c r="N36" s="639">
        <f t="shared" si="5"/>
        <v>8</v>
      </c>
      <c r="O36" s="950" t="str">
        <f t="shared" si="1"/>
        <v>MEDIO</v>
      </c>
      <c r="P36" s="639">
        <v>10</v>
      </c>
      <c r="Q36" s="639">
        <f t="shared" si="6"/>
        <v>80</v>
      </c>
      <c r="R36" s="674" t="str">
        <f t="shared" si="3"/>
        <v>III</v>
      </c>
      <c r="S36" s="246" t="str">
        <f t="shared" si="7"/>
        <v>MEJORABLE</v>
      </c>
      <c r="T36" s="179" t="s">
        <v>13</v>
      </c>
      <c r="U36" s="179" t="s">
        <v>13</v>
      </c>
      <c r="V36" s="179" t="s">
        <v>13</v>
      </c>
      <c r="W36" s="36" t="s">
        <v>2616</v>
      </c>
      <c r="X36" s="183" t="s">
        <v>13</v>
      </c>
    </row>
    <row r="37" spans="3:24" ht="102" customHeight="1">
      <c r="C37" s="1441"/>
      <c r="D37" s="1582"/>
      <c r="E37" s="1440"/>
      <c r="F37" s="99" t="s">
        <v>395</v>
      </c>
      <c r="G37" s="197" t="s">
        <v>86</v>
      </c>
      <c r="H37" s="198" t="s">
        <v>87</v>
      </c>
      <c r="I37" s="198" t="s">
        <v>11</v>
      </c>
      <c r="J37" s="198" t="s">
        <v>11</v>
      </c>
      <c r="K37" s="198" t="s">
        <v>1266</v>
      </c>
      <c r="L37" s="472">
        <v>2</v>
      </c>
      <c r="M37" s="472">
        <v>4</v>
      </c>
      <c r="N37" s="639">
        <f t="shared" si="5"/>
        <v>8</v>
      </c>
      <c r="O37" s="950" t="str">
        <f t="shared" si="1"/>
        <v>MEDIO</v>
      </c>
      <c r="P37" s="639">
        <v>10</v>
      </c>
      <c r="Q37" s="639">
        <f t="shared" si="6"/>
        <v>80</v>
      </c>
      <c r="R37" s="674" t="str">
        <f t="shared" si="3"/>
        <v>III</v>
      </c>
      <c r="S37" s="246" t="str">
        <f t="shared" si="7"/>
        <v>MEJORABLE</v>
      </c>
      <c r="T37" s="198" t="s">
        <v>91</v>
      </c>
      <c r="U37" s="198" t="s">
        <v>91</v>
      </c>
      <c r="V37" s="198" t="s">
        <v>91</v>
      </c>
      <c r="W37" s="201" t="s">
        <v>1546</v>
      </c>
      <c r="X37" s="203" t="s">
        <v>93</v>
      </c>
    </row>
    <row r="38" spans="3:24" ht="96" customHeight="1">
      <c r="C38" s="1441"/>
      <c r="D38" s="1582"/>
      <c r="E38" s="1440"/>
      <c r="F38" s="185" t="s">
        <v>1312</v>
      </c>
      <c r="G38" s="185" t="s">
        <v>86</v>
      </c>
      <c r="H38" s="178" t="s">
        <v>629</v>
      </c>
      <c r="I38" s="179" t="s">
        <v>11</v>
      </c>
      <c r="J38" s="179" t="s">
        <v>11</v>
      </c>
      <c r="K38" s="179" t="s">
        <v>927</v>
      </c>
      <c r="L38" s="472">
        <v>2</v>
      </c>
      <c r="M38" s="472">
        <v>4</v>
      </c>
      <c r="N38" s="639">
        <f t="shared" si="5"/>
        <v>8</v>
      </c>
      <c r="O38" s="950" t="str">
        <f t="shared" si="1"/>
        <v>MEDIO</v>
      </c>
      <c r="P38" s="639">
        <v>10</v>
      </c>
      <c r="Q38" s="639">
        <f t="shared" si="6"/>
        <v>80</v>
      </c>
      <c r="R38" s="674" t="str">
        <f t="shared" si="3"/>
        <v>III</v>
      </c>
      <c r="S38" s="246" t="str">
        <f t="shared" si="7"/>
        <v>MEJORABLE</v>
      </c>
      <c r="T38" s="272" t="s">
        <v>13</v>
      </c>
      <c r="U38" s="272" t="s">
        <v>13</v>
      </c>
      <c r="V38" s="272" t="s">
        <v>13</v>
      </c>
      <c r="W38" s="178" t="s">
        <v>931</v>
      </c>
      <c r="X38" s="320" t="s">
        <v>932</v>
      </c>
    </row>
    <row r="39" spans="3:24" ht="159.6">
      <c r="C39" s="1441"/>
      <c r="D39" s="1582"/>
      <c r="E39" s="1440"/>
      <c r="F39" s="189" t="s">
        <v>705</v>
      </c>
      <c r="G39" s="185" t="s">
        <v>8</v>
      </c>
      <c r="H39" s="314" t="s">
        <v>108</v>
      </c>
      <c r="I39" s="314" t="s">
        <v>10</v>
      </c>
      <c r="J39" s="308" t="s">
        <v>10</v>
      </c>
      <c r="K39" s="178" t="s">
        <v>109</v>
      </c>
      <c r="L39" s="472">
        <v>6</v>
      </c>
      <c r="M39" s="472">
        <v>4</v>
      </c>
      <c r="N39" s="639">
        <f t="shared" si="5"/>
        <v>24</v>
      </c>
      <c r="O39" s="950" t="str">
        <f t="shared" si="1"/>
        <v>MUY ALTO</v>
      </c>
      <c r="P39" s="639">
        <v>10</v>
      </c>
      <c r="Q39" s="639">
        <f t="shared" si="6"/>
        <v>240</v>
      </c>
      <c r="R39" s="674" t="str">
        <f t="shared" si="3"/>
        <v>II</v>
      </c>
      <c r="S39" s="246" t="str">
        <f t="shared" si="7"/>
        <v>ACEPTABLE CON CONTROL ESPECIFICO</v>
      </c>
      <c r="T39" s="314" t="s">
        <v>13</v>
      </c>
      <c r="U39" s="314" t="s">
        <v>13</v>
      </c>
      <c r="V39" s="314" t="s">
        <v>13</v>
      </c>
      <c r="W39" s="318" t="s">
        <v>125</v>
      </c>
      <c r="X39" s="156" t="s">
        <v>10</v>
      </c>
    </row>
    <row r="40" spans="3:24" ht="81">
      <c r="C40" s="1441"/>
      <c r="D40" s="1582"/>
      <c r="E40" s="1440"/>
      <c r="F40" s="33" t="s">
        <v>675</v>
      </c>
      <c r="G40" s="197" t="s">
        <v>20</v>
      </c>
      <c r="H40" s="199" t="s">
        <v>36</v>
      </c>
      <c r="I40" s="196" t="s">
        <v>11</v>
      </c>
      <c r="J40" s="196" t="s">
        <v>11</v>
      </c>
      <c r="K40" s="198" t="s">
        <v>11</v>
      </c>
      <c r="L40" s="472">
        <v>2</v>
      </c>
      <c r="M40" s="472">
        <v>4</v>
      </c>
      <c r="N40" s="639">
        <f t="shared" si="5"/>
        <v>8</v>
      </c>
      <c r="O40" s="950" t="str">
        <f t="shared" si="1"/>
        <v>MEDIO</v>
      </c>
      <c r="P40" s="639">
        <v>10</v>
      </c>
      <c r="Q40" s="639">
        <f t="shared" si="6"/>
        <v>80</v>
      </c>
      <c r="R40" s="674" t="str">
        <f t="shared" si="3"/>
        <v>III</v>
      </c>
      <c r="S40" s="246" t="str">
        <f t="shared" si="7"/>
        <v>MEJORABLE</v>
      </c>
      <c r="T40" s="198" t="s">
        <v>13</v>
      </c>
      <c r="U40" s="198" t="s">
        <v>13</v>
      </c>
      <c r="V40" s="198" t="s">
        <v>13</v>
      </c>
      <c r="W40" s="9" t="s">
        <v>3510</v>
      </c>
      <c r="X40" s="202" t="s">
        <v>13</v>
      </c>
    </row>
    <row r="41" spans="3:24" ht="81">
      <c r="C41" s="1441"/>
      <c r="D41" s="1582"/>
      <c r="E41" s="1440"/>
      <c r="F41" s="3" t="s">
        <v>1181</v>
      </c>
      <c r="G41" s="197" t="s">
        <v>20</v>
      </c>
      <c r="H41" s="199" t="s">
        <v>36</v>
      </c>
      <c r="I41" s="196" t="s">
        <v>11</v>
      </c>
      <c r="J41" s="196" t="s">
        <v>11</v>
      </c>
      <c r="K41" s="199" t="s">
        <v>1179</v>
      </c>
      <c r="L41" s="472">
        <v>2</v>
      </c>
      <c r="M41" s="472">
        <v>4</v>
      </c>
      <c r="N41" s="639">
        <f t="shared" si="5"/>
        <v>8</v>
      </c>
      <c r="O41" s="950" t="str">
        <f t="shared" si="1"/>
        <v>MEDIO</v>
      </c>
      <c r="P41" s="639">
        <v>10</v>
      </c>
      <c r="Q41" s="639">
        <f t="shared" si="6"/>
        <v>80</v>
      </c>
      <c r="R41" s="674" t="str">
        <f t="shared" si="3"/>
        <v>III</v>
      </c>
      <c r="S41" s="246" t="str">
        <f t="shared" si="7"/>
        <v>MEJORABLE</v>
      </c>
      <c r="T41" s="198" t="s">
        <v>13</v>
      </c>
      <c r="U41" s="198" t="s">
        <v>13</v>
      </c>
      <c r="V41" s="198" t="s">
        <v>13</v>
      </c>
      <c r="W41" s="5" t="s">
        <v>1182</v>
      </c>
      <c r="X41" s="203" t="s">
        <v>13</v>
      </c>
    </row>
    <row r="42" spans="3:24" ht="138.75" customHeight="1">
      <c r="C42" s="1499" t="s">
        <v>3888</v>
      </c>
      <c r="D42" s="1500"/>
      <c r="E42" s="10" t="s">
        <v>6</v>
      </c>
      <c r="F42" s="200" t="s">
        <v>298</v>
      </c>
      <c r="G42" s="197" t="s">
        <v>20</v>
      </c>
      <c r="H42" s="198" t="s">
        <v>97</v>
      </c>
      <c r="I42" s="196" t="s">
        <v>11</v>
      </c>
      <c r="J42" s="196" t="s">
        <v>11</v>
      </c>
      <c r="K42" s="199" t="s">
        <v>1179</v>
      </c>
      <c r="L42" s="472">
        <v>2</v>
      </c>
      <c r="M42" s="472">
        <v>2</v>
      </c>
      <c r="N42" s="639">
        <f t="shared" si="5"/>
        <v>4</v>
      </c>
      <c r="O42" s="950" t="str">
        <f t="shared" si="1"/>
        <v>BAJO</v>
      </c>
      <c r="P42" s="639">
        <v>100</v>
      </c>
      <c r="Q42" s="639">
        <f t="shared" si="6"/>
        <v>400</v>
      </c>
      <c r="R42" s="674" t="str">
        <f t="shared" si="3"/>
        <v>II</v>
      </c>
      <c r="S42" s="246" t="str">
        <f t="shared" si="7"/>
        <v>ACEPTABLE CON CONTROL ESPECIFICO</v>
      </c>
      <c r="T42" s="198" t="s">
        <v>13</v>
      </c>
      <c r="U42" s="198" t="s">
        <v>13</v>
      </c>
      <c r="V42" s="198" t="s">
        <v>13</v>
      </c>
      <c r="W42" s="196" t="s">
        <v>113</v>
      </c>
      <c r="X42" s="203" t="s">
        <v>13</v>
      </c>
    </row>
    <row r="43" spans="3:24" ht="135">
      <c r="C43" s="1443"/>
      <c r="D43" s="1444"/>
      <c r="E43" s="10" t="s">
        <v>6</v>
      </c>
      <c r="F43" s="64" t="s">
        <v>302</v>
      </c>
      <c r="G43" s="197" t="s">
        <v>20</v>
      </c>
      <c r="H43" s="199" t="s">
        <v>31</v>
      </c>
      <c r="I43" s="196" t="s">
        <v>11</v>
      </c>
      <c r="J43" s="196" t="s">
        <v>882</v>
      </c>
      <c r="K43" s="196" t="s">
        <v>11</v>
      </c>
      <c r="L43" s="472">
        <v>2</v>
      </c>
      <c r="M43" s="472">
        <v>2</v>
      </c>
      <c r="N43" s="639">
        <f t="shared" si="5"/>
        <v>4</v>
      </c>
      <c r="O43" s="950" t="str">
        <f t="shared" si="1"/>
        <v>BAJO</v>
      </c>
      <c r="P43" s="639">
        <v>100</v>
      </c>
      <c r="Q43" s="639">
        <f t="shared" si="6"/>
        <v>400</v>
      </c>
      <c r="R43" s="674" t="str">
        <f t="shared" si="3"/>
        <v>II</v>
      </c>
      <c r="S43" s="246" t="str">
        <f t="shared" si="7"/>
        <v>ACEPTABLE CON CONTROL ESPECIFICO</v>
      </c>
      <c r="T43" s="198" t="s">
        <v>13</v>
      </c>
      <c r="U43" s="198" t="s">
        <v>13</v>
      </c>
      <c r="V43" s="198" t="s">
        <v>1184</v>
      </c>
      <c r="W43" s="201" t="s">
        <v>32</v>
      </c>
      <c r="X43" s="202" t="s">
        <v>13</v>
      </c>
    </row>
    <row r="44" spans="3:24" ht="135">
      <c r="C44" s="1443"/>
      <c r="D44" s="1444"/>
      <c r="E44" s="10" t="s">
        <v>6</v>
      </c>
      <c r="F44" s="64" t="s">
        <v>1185</v>
      </c>
      <c r="G44" s="197" t="s">
        <v>20</v>
      </c>
      <c r="H44" s="199" t="s">
        <v>31</v>
      </c>
      <c r="I44" s="196" t="s">
        <v>11</v>
      </c>
      <c r="J44" s="196" t="s">
        <v>1319</v>
      </c>
      <c r="K44" s="199" t="s">
        <v>1179</v>
      </c>
      <c r="L44" s="472">
        <v>2</v>
      </c>
      <c r="M44" s="472">
        <v>2</v>
      </c>
      <c r="N44" s="639">
        <f t="shared" si="5"/>
        <v>4</v>
      </c>
      <c r="O44" s="950" t="str">
        <f t="shared" si="1"/>
        <v>BAJO</v>
      </c>
      <c r="P44" s="639">
        <v>100</v>
      </c>
      <c r="Q44" s="639">
        <f t="shared" si="6"/>
        <v>400</v>
      </c>
      <c r="R44" s="674" t="str">
        <f t="shared" si="3"/>
        <v>II</v>
      </c>
      <c r="S44" s="246" t="str">
        <f t="shared" si="7"/>
        <v>ACEPTABLE CON CONTROL ESPECIFICO</v>
      </c>
      <c r="T44" s="198" t="s">
        <v>13</v>
      </c>
      <c r="U44" s="198" t="s">
        <v>13</v>
      </c>
      <c r="V44" s="198" t="s">
        <v>1184</v>
      </c>
      <c r="W44" s="201" t="s">
        <v>32</v>
      </c>
      <c r="X44" s="202" t="s">
        <v>13</v>
      </c>
    </row>
    <row r="45" spans="3:24" ht="135">
      <c r="C45" s="1443"/>
      <c r="D45" s="1444"/>
      <c r="E45" s="10" t="s">
        <v>157</v>
      </c>
      <c r="F45" s="192" t="s">
        <v>80</v>
      </c>
      <c r="G45" s="197" t="s">
        <v>81</v>
      </c>
      <c r="H45" s="198" t="s">
        <v>82</v>
      </c>
      <c r="I45" s="198" t="s">
        <v>28</v>
      </c>
      <c r="J45" s="198" t="s">
        <v>100</v>
      </c>
      <c r="K45" s="198" t="s">
        <v>101</v>
      </c>
      <c r="L45" s="472">
        <v>2</v>
      </c>
      <c r="M45" s="472">
        <v>2</v>
      </c>
      <c r="N45" s="639">
        <f t="shared" si="5"/>
        <v>4</v>
      </c>
      <c r="O45" s="950" t="str">
        <f t="shared" si="1"/>
        <v>BAJO</v>
      </c>
      <c r="P45" s="639">
        <v>100</v>
      </c>
      <c r="Q45" s="639">
        <f t="shared" si="6"/>
        <v>400</v>
      </c>
      <c r="R45" s="674" t="str">
        <f t="shared" si="3"/>
        <v>II</v>
      </c>
      <c r="S45" s="246" t="str">
        <f t="shared" si="7"/>
        <v>ACEPTABLE CON CONTROL ESPECIFICO</v>
      </c>
      <c r="T45" s="198" t="s">
        <v>14</v>
      </c>
      <c r="U45" s="198" t="s">
        <v>14</v>
      </c>
      <c r="V45" s="198" t="s">
        <v>14</v>
      </c>
      <c r="W45" s="196" t="s">
        <v>1083</v>
      </c>
      <c r="X45" s="202" t="s">
        <v>13</v>
      </c>
    </row>
    <row r="46" spans="3:24" ht="216">
      <c r="C46" s="1443"/>
      <c r="D46" s="1444"/>
      <c r="E46" s="10" t="s">
        <v>157</v>
      </c>
      <c r="F46" s="192" t="s">
        <v>102</v>
      </c>
      <c r="G46" s="197" t="s">
        <v>81</v>
      </c>
      <c r="H46" s="198" t="s">
        <v>82</v>
      </c>
      <c r="I46" s="198" t="s">
        <v>28</v>
      </c>
      <c r="J46" s="198" t="s">
        <v>11</v>
      </c>
      <c r="K46" s="198" t="s">
        <v>101</v>
      </c>
      <c r="L46" s="472">
        <v>2</v>
      </c>
      <c r="M46" s="472">
        <v>2</v>
      </c>
      <c r="N46" s="639">
        <f t="shared" si="5"/>
        <v>4</v>
      </c>
      <c r="O46" s="950" t="str">
        <f t="shared" si="1"/>
        <v>BAJO</v>
      </c>
      <c r="P46" s="639">
        <v>100</v>
      </c>
      <c r="Q46" s="639">
        <f t="shared" si="6"/>
        <v>400</v>
      </c>
      <c r="R46" s="674" t="str">
        <f t="shared" si="3"/>
        <v>II</v>
      </c>
      <c r="S46" s="246" t="str">
        <f t="shared" si="7"/>
        <v>ACEPTABLE CON CONTROL ESPECIFICO</v>
      </c>
      <c r="T46" s="198" t="s">
        <v>14</v>
      </c>
      <c r="U46" s="198" t="s">
        <v>14</v>
      </c>
      <c r="V46" s="198" t="s">
        <v>14</v>
      </c>
      <c r="W46" s="10" t="s">
        <v>116</v>
      </c>
      <c r="X46" s="202" t="s">
        <v>13</v>
      </c>
    </row>
    <row r="47" spans="3:24" ht="135">
      <c r="C47" s="1443"/>
      <c r="D47" s="1444"/>
      <c r="E47" s="10" t="s">
        <v>6</v>
      </c>
      <c r="F47" s="64" t="s">
        <v>1313</v>
      </c>
      <c r="G47" s="197" t="s">
        <v>20</v>
      </c>
      <c r="H47" s="198" t="s">
        <v>104</v>
      </c>
      <c r="I47" s="10" t="s">
        <v>11</v>
      </c>
      <c r="J47" s="10" t="s">
        <v>105</v>
      </c>
      <c r="K47" s="10" t="s">
        <v>106</v>
      </c>
      <c r="L47" s="472">
        <v>2</v>
      </c>
      <c r="M47" s="472">
        <v>2</v>
      </c>
      <c r="N47" s="639">
        <f t="shared" si="5"/>
        <v>4</v>
      </c>
      <c r="O47" s="950" t="str">
        <f t="shared" si="1"/>
        <v>BAJO</v>
      </c>
      <c r="P47" s="639">
        <v>100</v>
      </c>
      <c r="Q47" s="639">
        <f t="shared" si="6"/>
        <v>400</v>
      </c>
      <c r="R47" s="674" t="str">
        <f t="shared" si="3"/>
        <v>II</v>
      </c>
      <c r="S47" s="246" t="str">
        <f t="shared" si="7"/>
        <v>ACEPTABLE CON CONTROL ESPECIFICO</v>
      </c>
      <c r="T47" s="198" t="s">
        <v>13</v>
      </c>
      <c r="U47" s="198" t="s">
        <v>13</v>
      </c>
      <c r="V47" s="198" t="s">
        <v>117</v>
      </c>
      <c r="W47" s="198" t="s">
        <v>1186</v>
      </c>
      <c r="X47" s="203" t="s">
        <v>13</v>
      </c>
    </row>
    <row r="48" spans="3:24" ht="54">
      <c r="C48" s="1443"/>
      <c r="D48" s="1444"/>
      <c r="E48" s="10" t="s">
        <v>6</v>
      </c>
      <c r="F48" s="64" t="s">
        <v>4308</v>
      </c>
      <c r="G48" s="197" t="s">
        <v>4310</v>
      </c>
      <c r="H48" s="198" t="s">
        <v>4312</v>
      </c>
      <c r="I48" s="10" t="s">
        <v>11</v>
      </c>
      <c r="J48" s="10" t="s">
        <v>11</v>
      </c>
      <c r="K48" s="10" t="s">
        <v>11</v>
      </c>
      <c r="L48" s="472">
        <v>2</v>
      </c>
      <c r="M48" s="472">
        <v>4</v>
      </c>
      <c r="N48" s="639">
        <f t="shared" si="5"/>
        <v>8</v>
      </c>
      <c r="O48" s="950" t="str">
        <f t="shared" si="1"/>
        <v>MEDIO</v>
      </c>
      <c r="P48" s="639">
        <v>10</v>
      </c>
      <c r="Q48" s="639">
        <f t="shared" si="6"/>
        <v>80</v>
      </c>
      <c r="R48" s="674" t="str">
        <f t="shared" si="3"/>
        <v>III</v>
      </c>
      <c r="S48" s="246" t="str">
        <f t="shared" si="7"/>
        <v>MEJORABLE</v>
      </c>
      <c r="T48" s="198" t="s">
        <v>13</v>
      </c>
      <c r="U48" s="198" t="s">
        <v>13</v>
      </c>
      <c r="V48" s="198" t="s">
        <v>4309</v>
      </c>
      <c r="W48" s="198" t="s">
        <v>4311</v>
      </c>
      <c r="X48" s="203" t="s">
        <v>13</v>
      </c>
    </row>
    <row r="49" spans="3:24" ht="108">
      <c r="C49" s="1443"/>
      <c r="D49" s="1444"/>
      <c r="E49" s="10" t="s">
        <v>6</v>
      </c>
      <c r="F49" s="64" t="s">
        <v>4313</v>
      </c>
      <c r="G49" s="197" t="s">
        <v>4314</v>
      </c>
      <c r="H49" s="198" t="s">
        <v>4315</v>
      </c>
      <c r="I49" s="10" t="s">
        <v>11</v>
      </c>
      <c r="J49" s="10" t="s">
        <v>11</v>
      </c>
      <c r="K49" s="10" t="s">
        <v>11</v>
      </c>
      <c r="L49" s="472">
        <v>2</v>
      </c>
      <c r="M49" s="472">
        <v>4</v>
      </c>
      <c r="N49" s="639">
        <f t="shared" si="5"/>
        <v>8</v>
      </c>
      <c r="O49" s="950" t="str">
        <f t="shared" si="1"/>
        <v>MEDIO</v>
      </c>
      <c r="P49" s="639">
        <v>10</v>
      </c>
      <c r="Q49" s="639">
        <f t="shared" si="6"/>
        <v>80</v>
      </c>
      <c r="R49" s="674" t="str">
        <f t="shared" si="3"/>
        <v>III</v>
      </c>
      <c r="S49" s="246" t="str">
        <f t="shared" si="7"/>
        <v>MEJORABLE</v>
      </c>
      <c r="T49" s="198" t="s">
        <v>13</v>
      </c>
      <c r="U49" s="198" t="s">
        <v>13</v>
      </c>
      <c r="V49" s="198" t="s">
        <v>13</v>
      </c>
      <c r="W49" s="931" t="s">
        <v>4316</v>
      </c>
      <c r="X49" s="203" t="s">
        <v>13</v>
      </c>
    </row>
    <row r="50" spans="3:24" ht="135">
      <c r="C50" s="1443"/>
      <c r="D50" s="1444"/>
      <c r="E50" s="10" t="s">
        <v>6</v>
      </c>
      <c r="F50" s="64" t="s">
        <v>1547</v>
      </c>
      <c r="G50" s="197" t="s">
        <v>20</v>
      </c>
      <c r="H50" s="198" t="s">
        <v>104</v>
      </c>
      <c r="I50" s="10" t="s">
        <v>11</v>
      </c>
      <c r="J50" s="10" t="s">
        <v>105</v>
      </c>
      <c r="K50" s="10" t="s">
        <v>11</v>
      </c>
      <c r="L50" s="472">
        <v>2</v>
      </c>
      <c r="M50" s="472">
        <v>2</v>
      </c>
      <c r="N50" s="639">
        <f t="shared" si="5"/>
        <v>4</v>
      </c>
      <c r="O50" s="950" t="str">
        <f t="shared" si="1"/>
        <v>BAJO</v>
      </c>
      <c r="P50" s="639">
        <v>100</v>
      </c>
      <c r="Q50" s="639">
        <f t="shared" si="6"/>
        <v>400</v>
      </c>
      <c r="R50" s="674" t="str">
        <f t="shared" si="3"/>
        <v>II</v>
      </c>
      <c r="S50" s="246" t="str">
        <f t="shared" si="7"/>
        <v>ACEPTABLE CON CONTROL ESPECIFICO</v>
      </c>
      <c r="T50" s="198" t="s">
        <v>13</v>
      </c>
      <c r="U50" s="198" t="s">
        <v>13</v>
      </c>
      <c r="V50" s="198" t="s">
        <v>1548</v>
      </c>
      <c r="W50" s="198" t="s">
        <v>1314</v>
      </c>
      <c r="X50" s="203" t="s">
        <v>13</v>
      </c>
    </row>
    <row r="51" spans="3:24" ht="135">
      <c r="C51" s="1443"/>
      <c r="D51" s="1444"/>
      <c r="E51" s="10" t="s">
        <v>6</v>
      </c>
      <c r="F51" s="64" t="s">
        <v>1315</v>
      </c>
      <c r="G51" s="197" t="s">
        <v>39</v>
      </c>
      <c r="H51" s="198" t="s">
        <v>104</v>
      </c>
      <c r="I51" s="10" t="s">
        <v>11</v>
      </c>
      <c r="J51" s="10" t="s">
        <v>105</v>
      </c>
      <c r="K51" s="10" t="s">
        <v>11</v>
      </c>
      <c r="L51" s="472">
        <v>2</v>
      </c>
      <c r="M51" s="472">
        <v>2</v>
      </c>
      <c r="N51" s="639">
        <f t="shared" si="5"/>
        <v>4</v>
      </c>
      <c r="O51" s="950" t="str">
        <f t="shared" si="1"/>
        <v>BAJO</v>
      </c>
      <c r="P51" s="639">
        <v>100</v>
      </c>
      <c r="Q51" s="639">
        <f t="shared" si="6"/>
        <v>400</v>
      </c>
      <c r="R51" s="674" t="str">
        <f t="shared" si="3"/>
        <v>II</v>
      </c>
      <c r="S51" s="246" t="str">
        <f t="shared" si="7"/>
        <v>ACEPTABLE CON CONTROL ESPECIFICO</v>
      </c>
      <c r="T51" s="198" t="s">
        <v>13</v>
      </c>
      <c r="U51" s="198" t="s">
        <v>13</v>
      </c>
      <c r="V51" s="198" t="s">
        <v>13</v>
      </c>
      <c r="W51" s="198" t="s">
        <v>1316</v>
      </c>
      <c r="X51" s="203" t="s">
        <v>13</v>
      </c>
    </row>
    <row r="52" spans="3:24" ht="243">
      <c r="C52" s="1443"/>
      <c r="D52" s="1444"/>
      <c r="E52" s="10" t="s">
        <v>6</v>
      </c>
      <c r="F52" s="356" t="s">
        <v>3841</v>
      </c>
      <c r="G52" s="193" t="s">
        <v>33</v>
      </c>
      <c r="H52" s="194" t="s">
        <v>3919</v>
      </c>
      <c r="I52" s="195" t="s">
        <v>1317</v>
      </c>
      <c r="J52" s="322" t="s">
        <v>1086</v>
      </c>
      <c r="K52" s="195" t="s">
        <v>1318</v>
      </c>
      <c r="L52" s="472">
        <v>2</v>
      </c>
      <c r="M52" s="472">
        <v>4</v>
      </c>
      <c r="N52" s="639">
        <f t="shared" si="5"/>
        <v>8</v>
      </c>
      <c r="O52" s="950" t="str">
        <f t="shared" si="1"/>
        <v>MEDIO</v>
      </c>
      <c r="P52" s="639">
        <v>10</v>
      </c>
      <c r="Q52" s="639">
        <f t="shared" si="6"/>
        <v>80</v>
      </c>
      <c r="R52" s="674" t="str">
        <f t="shared" si="3"/>
        <v>III</v>
      </c>
      <c r="S52" s="246" t="str">
        <f t="shared" si="7"/>
        <v>MEJORABLE</v>
      </c>
      <c r="T52" s="201" t="s">
        <v>26</v>
      </c>
      <c r="U52" s="201" t="s">
        <v>26</v>
      </c>
      <c r="V52" s="201" t="s">
        <v>857</v>
      </c>
      <c r="W52" s="9" t="s">
        <v>3893</v>
      </c>
      <c r="X52" s="323" t="s">
        <v>1190</v>
      </c>
    </row>
    <row r="53" spans="3:24" ht="409.6">
      <c r="C53" s="1443"/>
      <c r="D53" s="1444"/>
      <c r="E53" s="10" t="s">
        <v>6</v>
      </c>
      <c r="F53" s="305" t="s">
        <v>1191</v>
      </c>
      <c r="G53" s="193" t="s">
        <v>25</v>
      </c>
      <c r="H53" s="194" t="s">
        <v>1192</v>
      </c>
      <c r="I53" s="194" t="s">
        <v>1030</v>
      </c>
      <c r="J53" s="322" t="s">
        <v>1031</v>
      </c>
      <c r="K53" s="195" t="s">
        <v>1122</v>
      </c>
      <c r="L53" s="472">
        <v>2</v>
      </c>
      <c r="M53" s="472">
        <v>4</v>
      </c>
      <c r="N53" s="639">
        <f t="shared" si="5"/>
        <v>8</v>
      </c>
      <c r="O53" s="950" t="str">
        <f t="shared" si="1"/>
        <v>MEDIO</v>
      </c>
      <c r="P53" s="639">
        <v>10</v>
      </c>
      <c r="Q53" s="639">
        <f t="shared" si="6"/>
        <v>80</v>
      </c>
      <c r="R53" s="674" t="str">
        <f t="shared" si="3"/>
        <v>III</v>
      </c>
      <c r="S53" s="246" t="str">
        <f t="shared" si="7"/>
        <v>MEJORABLE</v>
      </c>
      <c r="T53" s="201" t="s">
        <v>26</v>
      </c>
      <c r="U53" s="201" t="s">
        <v>26</v>
      </c>
      <c r="V53" s="201" t="s">
        <v>1193</v>
      </c>
      <c r="W53" s="9" t="s">
        <v>3892</v>
      </c>
      <c r="X53" s="323" t="s">
        <v>1123</v>
      </c>
    </row>
    <row r="54" spans="3:24" ht="182.4">
      <c r="C54" s="1443"/>
      <c r="D54" s="1444"/>
      <c r="E54" s="10" t="s">
        <v>6</v>
      </c>
      <c r="F54" s="3" t="s">
        <v>24</v>
      </c>
      <c r="G54" s="315" t="s">
        <v>25</v>
      </c>
      <c r="H54" s="184" t="s">
        <v>1124</v>
      </c>
      <c r="I54" s="5" t="s">
        <v>1028</v>
      </c>
      <c r="J54" s="5" t="s">
        <v>1028</v>
      </c>
      <c r="K54" s="5" t="s">
        <v>1122</v>
      </c>
      <c r="L54" s="472">
        <v>2</v>
      </c>
      <c r="M54" s="472">
        <v>4</v>
      </c>
      <c r="N54" s="639">
        <f t="shared" si="5"/>
        <v>8</v>
      </c>
      <c r="O54" s="950" t="str">
        <f t="shared" si="1"/>
        <v>MEDIO</v>
      </c>
      <c r="P54" s="639">
        <v>10</v>
      </c>
      <c r="Q54" s="639">
        <f t="shared" si="6"/>
        <v>80</v>
      </c>
      <c r="R54" s="674" t="str">
        <f t="shared" si="3"/>
        <v>III</v>
      </c>
      <c r="S54" s="246" t="str">
        <f t="shared" si="7"/>
        <v>MEJORABLE</v>
      </c>
      <c r="T54" s="179" t="s">
        <v>14</v>
      </c>
      <c r="U54" s="179" t="s">
        <v>14</v>
      </c>
      <c r="V54" s="179" t="s">
        <v>13</v>
      </c>
      <c r="W54" s="300" t="s">
        <v>2560</v>
      </c>
      <c r="X54" s="183" t="s">
        <v>14</v>
      </c>
    </row>
    <row r="55" spans="3:24" ht="135">
      <c r="C55" s="1443"/>
      <c r="D55" s="1444"/>
      <c r="E55" s="10" t="s">
        <v>6</v>
      </c>
      <c r="F55" s="192" t="s">
        <v>1194</v>
      </c>
      <c r="G55" s="192" t="s">
        <v>25</v>
      </c>
      <c r="H55" s="196" t="s">
        <v>1271</v>
      </c>
      <c r="I55" s="10" t="s">
        <v>1128</v>
      </c>
      <c r="J55" s="10" t="s">
        <v>1129</v>
      </c>
      <c r="K55" s="10" t="s">
        <v>1130</v>
      </c>
      <c r="L55" s="472">
        <v>2</v>
      </c>
      <c r="M55" s="472">
        <v>4</v>
      </c>
      <c r="N55" s="639">
        <f t="shared" si="5"/>
        <v>8</v>
      </c>
      <c r="O55" s="950" t="str">
        <f t="shared" si="1"/>
        <v>MEDIO</v>
      </c>
      <c r="P55" s="639">
        <v>10</v>
      </c>
      <c r="Q55" s="639">
        <f t="shared" si="6"/>
        <v>80</v>
      </c>
      <c r="R55" s="674" t="str">
        <f t="shared" si="3"/>
        <v>III</v>
      </c>
      <c r="S55" s="246" t="str">
        <f t="shared" si="7"/>
        <v>MEJORABLE</v>
      </c>
      <c r="T55" s="198" t="s">
        <v>14</v>
      </c>
      <c r="U55" s="198" t="s">
        <v>14</v>
      </c>
      <c r="V55" s="198" t="s">
        <v>14</v>
      </c>
      <c r="W55" s="10" t="s">
        <v>1211</v>
      </c>
      <c r="X55" s="203" t="s">
        <v>14</v>
      </c>
    </row>
    <row r="56" spans="3:24" ht="162">
      <c r="C56" s="1443"/>
      <c r="D56" s="1444"/>
      <c r="E56" s="10" t="s">
        <v>6</v>
      </c>
      <c r="F56" s="192" t="s">
        <v>1195</v>
      </c>
      <c r="G56" s="192" t="s">
        <v>25</v>
      </c>
      <c r="H56" s="196" t="s">
        <v>1131</v>
      </c>
      <c r="I56" s="10" t="s">
        <v>1133</v>
      </c>
      <c r="J56" s="10" t="s">
        <v>1132</v>
      </c>
      <c r="K56" s="10" t="s">
        <v>1134</v>
      </c>
      <c r="L56" s="472">
        <v>2</v>
      </c>
      <c r="M56" s="472">
        <v>4</v>
      </c>
      <c r="N56" s="639">
        <f t="shared" si="5"/>
        <v>8</v>
      </c>
      <c r="O56" s="950" t="str">
        <f t="shared" si="1"/>
        <v>MEDIO</v>
      </c>
      <c r="P56" s="639">
        <v>10</v>
      </c>
      <c r="Q56" s="639">
        <f t="shared" si="6"/>
        <v>80</v>
      </c>
      <c r="R56" s="674" t="str">
        <f t="shared" si="3"/>
        <v>III</v>
      </c>
      <c r="S56" s="246" t="str">
        <f t="shared" si="7"/>
        <v>MEJORABLE</v>
      </c>
      <c r="T56" s="198" t="s">
        <v>14</v>
      </c>
      <c r="U56" s="198" t="s">
        <v>14</v>
      </c>
      <c r="V56" s="198" t="s">
        <v>14</v>
      </c>
      <c r="W56" s="10" t="s">
        <v>1196</v>
      </c>
      <c r="X56" s="203" t="s">
        <v>14</v>
      </c>
    </row>
    <row r="57" spans="3:24" ht="162">
      <c r="C57" s="1443"/>
      <c r="D57" s="1444"/>
      <c r="E57" s="10" t="s">
        <v>6</v>
      </c>
      <c r="F57" s="192" t="s">
        <v>1197</v>
      </c>
      <c r="G57" s="192" t="s">
        <v>25</v>
      </c>
      <c r="H57" s="196" t="s">
        <v>103</v>
      </c>
      <c r="I57" s="10" t="s">
        <v>1030</v>
      </c>
      <c r="J57" s="10" t="s">
        <v>1126</v>
      </c>
      <c r="K57" s="10" t="s">
        <v>1122</v>
      </c>
      <c r="L57" s="472">
        <v>2</v>
      </c>
      <c r="M57" s="472">
        <v>4</v>
      </c>
      <c r="N57" s="639">
        <f t="shared" si="5"/>
        <v>8</v>
      </c>
      <c r="O57" s="950" t="str">
        <f t="shared" si="1"/>
        <v>MEDIO</v>
      </c>
      <c r="P57" s="639">
        <v>10</v>
      </c>
      <c r="Q57" s="639">
        <f t="shared" si="6"/>
        <v>80</v>
      </c>
      <c r="R57" s="674" t="str">
        <f t="shared" si="3"/>
        <v>III</v>
      </c>
      <c r="S57" s="246" t="str">
        <f t="shared" si="7"/>
        <v>MEJORABLE</v>
      </c>
      <c r="T57" s="198" t="s">
        <v>14</v>
      </c>
      <c r="U57" s="198" t="s">
        <v>14</v>
      </c>
      <c r="V57" s="198" t="s">
        <v>14</v>
      </c>
      <c r="W57" s="10" t="s">
        <v>1127</v>
      </c>
      <c r="X57" s="203" t="s">
        <v>14</v>
      </c>
    </row>
    <row r="58" spans="3:24" ht="175.2" customHeight="1">
      <c r="C58" s="1443"/>
      <c r="D58" s="1444"/>
      <c r="E58" s="10" t="s">
        <v>6</v>
      </c>
      <c r="F58" s="185" t="s">
        <v>51</v>
      </c>
      <c r="G58" s="363" t="s">
        <v>20</v>
      </c>
      <c r="H58" s="179" t="s">
        <v>52</v>
      </c>
      <c r="I58" s="184" t="s">
        <v>11</v>
      </c>
      <c r="J58" s="184" t="s">
        <v>11</v>
      </c>
      <c r="K58" s="184" t="s">
        <v>11</v>
      </c>
      <c r="L58" s="472">
        <v>2</v>
      </c>
      <c r="M58" s="472">
        <v>2</v>
      </c>
      <c r="N58" s="639">
        <f t="shared" si="5"/>
        <v>4</v>
      </c>
      <c r="O58" s="950" t="str">
        <f t="shared" si="1"/>
        <v>BAJO</v>
      </c>
      <c r="P58" s="639">
        <v>100</v>
      </c>
      <c r="Q58" s="639">
        <f t="shared" si="6"/>
        <v>400</v>
      </c>
      <c r="R58" s="674" t="str">
        <f t="shared" si="3"/>
        <v>II</v>
      </c>
      <c r="S58" s="246" t="str">
        <f t="shared" si="7"/>
        <v>ACEPTABLE CON CONTROL ESPECIFICO</v>
      </c>
      <c r="T58" s="179" t="s">
        <v>13</v>
      </c>
      <c r="U58" s="179" t="s">
        <v>13</v>
      </c>
      <c r="V58" s="179" t="s">
        <v>13</v>
      </c>
      <c r="W58" s="5" t="s">
        <v>53</v>
      </c>
      <c r="X58" s="183" t="s">
        <v>13</v>
      </c>
    </row>
    <row r="59" spans="3:24" ht="297">
      <c r="C59" s="1443"/>
      <c r="D59" s="1444"/>
      <c r="E59" s="10" t="s">
        <v>6</v>
      </c>
      <c r="F59" s="871" t="s">
        <v>4161</v>
      </c>
      <c r="G59" s="924" t="s">
        <v>33</v>
      </c>
      <c r="H59" s="866" t="s">
        <v>3766</v>
      </c>
      <c r="I59" s="865" t="s">
        <v>11</v>
      </c>
      <c r="J59" s="867" t="s">
        <v>1086</v>
      </c>
      <c r="K59" s="865" t="s">
        <v>1150</v>
      </c>
      <c r="L59" s="472">
        <v>2</v>
      </c>
      <c r="M59" s="472">
        <v>4</v>
      </c>
      <c r="N59" s="639">
        <f t="shared" si="5"/>
        <v>8</v>
      </c>
      <c r="O59" s="950" t="str">
        <f t="shared" si="1"/>
        <v>MEDIO</v>
      </c>
      <c r="P59" s="639">
        <v>10</v>
      </c>
      <c r="Q59" s="639">
        <f t="shared" si="6"/>
        <v>80</v>
      </c>
      <c r="R59" s="674" t="str">
        <f t="shared" si="3"/>
        <v>III</v>
      </c>
      <c r="S59" s="246" t="str">
        <f t="shared" si="7"/>
        <v>MEJORABLE</v>
      </c>
      <c r="T59" s="733" t="s">
        <v>13</v>
      </c>
      <c r="U59" s="733" t="s">
        <v>13</v>
      </c>
      <c r="V59" s="733" t="s">
        <v>13</v>
      </c>
      <c r="W59" s="9" t="s">
        <v>4103</v>
      </c>
      <c r="X59" s="732" t="s">
        <v>1190</v>
      </c>
    </row>
    <row r="60" spans="3:24" ht="297">
      <c r="C60" s="1443"/>
      <c r="D60" s="1444"/>
      <c r="E60" s="10" t="s">
        <v>157</v>
      </c>
      <c r="F60" s="870" t="s">
        <v>4136</v>
      </c>
      <c r="G60" s="924" t="s">
        <v>25</v>
      </c>
      <c r="H60" s="866" t="s">
        <v>4137</v>
      </c>
      <c r="I60" s="865" t="s">
        <v>11</v>
      </c>
      <c r="J60" s="865" t="s">
        <v>11</v>
      </c>
      <c r="K60" s="865" t="s">
        <v>4138</v>
      </c>
      <c r="L60" s="472">
        <v>2</v>
      </c>
      <c r="M60" s="472">
        <v>4</v>
      </c>
      <c r="N60" s="639">
        <f t="shared" si="5"/>
        <v>8</v>
      </c>
      <c r="O60" s="950" t="str">
        <f t="shared" si="1"/>
        <v>MEDIO</v>
      </c>
      <c r="P60" s="639">
        <v>10</v>
      </c>
      <c r="Q60" s="639">
        <f t="shared" si="6"/>
        <v>80</v>
      </c>
      <c r="R60" s="674" t="str">
        <f t="shared" si="3"/>
        <v>III</v>
      </c>
      <c r="S60" s="246" t="str">
        <f t="shared" si="7"/>
        <v>MEJORABLE</v>
      </c>
      <c r="T60" s="733" t="s">
        <v>13</v>
      </c>
      <c r="U60" s="733" t="s">
        <v>13</v>
      </c>
      <c r="V60" s="733" t="s">
        <v>13</v>
      </c>
      <c r="W60" s="731" t="s">
        <v>4141</v>
      </c>
      <c r="X60" s="727" t="s">
        <v>14</v>
      </c>
    </row>
    <row r="61" spans="3:24" ht="216">
      <c r="C61" s="1443"/>
      <c r="D61" s="1444"/>
      <c r="E61" s="10" t="s">
        <v>157</v>
      </c>
      <c r="F61" s="870" t="s">
        <v>4142</v>
      </c>
      <c r="G61" s="924" t="s">
        <v>3871</v>
      </c>
      <c r="H61" s="866" t="s">
        <v>4162</v>
      </c>
      <c r="I61" s="733" t="s">
        <v>10</v>
      </c>
      <c r="J61" s="865" t="s">
        <v>11</v>
      </c>
      <c r="K61" s="865" t="s">
        <v>11</v>
      </c>
      <c r="L61" s="472">
        <v>2</v>
      </c>
      <c r="M61" s="472">
        <v>4</v>
      </c>
      <c r="N61" s="639">
        <f t="shared" si="5"/>
        <v>8</v>
      </c>
      <c r="O61" s="950" t="str">
        <f t="shared" si="1"/>
        <v>MEDIO</v>
      </c>
      <c r="P61" s="639">
        <v>10</v>
      </c>
      <c r="Q61" s="639">
        <f t="shared" si="6"/>
        <v>80</v>
      </c>
      <c r="R61" s="674" t="str">
        <f t="shared" si="3"/>
        <v>III</v>
      </c>
      <c r="S61" s="246" t="str">
        <f t="shared" si="7"/>
        <v>MEJORABLE</v>
      </c>
      <c r="T61" s="733" t="s">
        <v>13</v>
      </c>
      <c r="U61" s="733" t="s">
        <v>13</v>
      </c>
      <c r="V61" s="733" t="s">
        <v>13</v>
      </c>
      <c r="W61" s="9" t="s">
        <v>4144</v>
      </c>
      <c r="X61" s="732" t="s">
        <v>4145</v>
      </c>
    </row>
    <row r="62" spans="3:24" ht="216">
      <c r="C62" s="1443"/>
      <c r="D62" s="1444"/>
      <c r="E62" s="10" t="s">
        <v>157</v>
      </c>
      <c r="F62" s="870" t="s">
        <v>4146</v>
      </c>
      <c r="G62" s="924" t="s">
        <v>3871</v>
      </c>
      <c r="H62" s="866" t="s">
        <v>4163</v>
      </c>
      <c r="I62" s="733" t="s">
        <v>10</v>
      </c>
      <c r="J62" s="865" t="s">
        <v>11</v>
      </c>
      <c r="K62" s="865" t="s">
        <v>4147</v>
      </c>
      <c r="L62" s="472">
        <v>2</v>
      </c>
      <c r="M62" s="472">
        <v>4</v>
      </c>
      <c r="N62" s="639">
        <f t="shared" si="5"/>
        <v>8</v>
      </c>
      <c r="O62" s="950" t="str">
        <f t="shared" si="1"/>
        <v>MEDIO</v>
      </c>
      <c r="P62" s="639">
        <v>10</v>
      </c>
      <c r="Q62" s="639">
        <f t="shared" si="6"/>
        <v>80</v>
      </c>
      <c r="R62" s="674" t="str">
        <f t="shared" si="3"/>
        <v>III</v>
      </c>
      <c r="S62" s="246" t="str">
        <f t="shared" si="7"/>
        <v>MEJORABLE</v>
      </c>
      <c r="T62" s="733" t="s">
        <v>13</v>
      </c>
      <c r="U62" s="733" t="s">
        <v>13</v>
      </c>
      <c r="V62" s="733" t="s">
        <v>13</v>
      </c>
      <c r="W62" s="9" t="s">
        <v>4144</v>
      </c>
      <c r="X62" s="732" t="s">
        <v>4145</v>
      </c>
    </row>
    <row r="63" spans="3:24" ht="135">
      <c r="C63" s="1445"/>
      <c r="D63" s="1446"/>
      <c r="E63" s="10" t="s">
        <v>157</v>
      </c>
      <c r="F63" s="870" t="s">
        <v>4164</v>
      </c>
      <c r="G63" s="924" t="s">
        <v>219</v>
      </c>
      <c r="H63" s="866" t="s">
        <v>4165</v>
      </c>
      <c r="I63" s="733" t="s">
        <v>10</v>
      </c>
      <c r="J63" s="865" t="s">
        <v>11</v>
      </c>
      <c r="K63" s="865" t="s">
        <v>11</v>
      </c>
      <c r="L63" s="472">
        <v>2</v>
      </c>
      <c r="M63" s="472">
        <v>4</v>
      </c>
      <c r="N63" s="639">
        <f t="shared" si="5"/>
        <v>8</v>
      </c>
      <c r="O63" s="950" t="str">
        <f t="shared" si="1"/>
        <v>MEDIO</v>
      </c>
      <c r="P63" s="639">
        <v>10</v>
      </c>
      <c r="Q63" s="639">
        <f t="shared" si="6"/>
        <v>80</v>
      </c>
      <c r="R63" s="674" t="str">
        <f t="shared" si="3"/>
        <v>III</v>
      </c>
      <c r="S63" s="246" t="str">
        <f t="shared" si="7"/>
        <v>MEJORABLE</v>
      </c>
      <c r="T63" s="733" t="s">
        <v>13</v>
      </c>
      <c r="U63" s="733" t="s">
        <v>13</v>
      </c>
      <c r="V63" s="733" t="s">
        <v>13</v>
      </c>
      <c r="W63" s="9" t="s">
        <v>4166</v>
      </c>
      <c r="X63" s="727" t="s">
        <v>14</v>
      </c>
    </row>
    <row r="64" spans="3:24" ht="182.4">
      <c r="C64" s="1450" t="s">
        <v>3697</v>
      </c>
      <c r="D64" s="1451"/>
      <c r="E64" s="363" t="s">
        <v>6</v>
      </c>
      <c r="F64" s="3" t="s">
        <v>152</v>
      </c>
      <c r="G64" s="363" t="s">
        <v>8</v>
      </c>
      <c r="H64" s="178" t="s">
        <v>9</v>
      </c>
      <c r="I64" s="179" t="s">
        <v>11</v>
      </c>
      <c r="J64" s="179" t="s">
        <v>11</v>
      </c>
      <c r="K64" s="179" t="s">
        <v>11</v>
      </c>
      <c r="L64" s="472">
        <v>2</v>
      </c>
      <c r="M64" s="472">
        <v>4</v>
      </c>
      <c r="N64" s="639">
        <f t="shared" si="5"/>
        <v>8</v>
      </c>
      <c r="O64" s="950" t="str">
        <f t="shared" si="1"/>
        <v>MEDIO</v>
      </c>
      <c r="P64" s="639">
        <v>10</v>
      </c>
      <c r="Q64" s="639">
        <f t="shared" si="6"/>
        <v>80</v>
      </c>
      <c r="R64" s="674" t="str">
        <f t="shared" si="3"/>
        <v>III</v>
      </c>
      <c r="S64" s="246" t="str">
        <f t="shared" si="7"/>
        <v>MEJORABLE</v>
      </c>
      <c r="T64" s="179" t="s">
        <v>13</v>
      </c>
      <c r="U64" s="179" t="s">
        <v>14</v>
      </c>
      <c r="V64" s="179" t="s">
        <v>14</v>
      </c>
      <c r="W64" s="5" t="s">
        <v>153</v>
      </c>
      <c r="X64" s="183" t="s">
        <v>13</v>
      </c>
    </row>
    <row r="65" spans="3:24" ht="91.2">
      <c r="C65" s="1450"/>
      <c r="D65" s="1451"/>
      <c r="E65" s="363" t="s">
        <v>6</v>
      </c>
      <c r="F65" s="5" t="s">
        <v>154</v>
      </c>
      <c r="G65" s="363" t="s">
        <v>8</v>
      </c>
      <c r="H65" s="179" t="s">
        <v>155</v>
      </c>
      <c r="I65" s="179" t="s">
        <v>11</v>
      </c>
      <c r="J65" s="179" t="s">
        <v>11</v>
      </c>
      <c r="K65" s="179" t="s">
        <v>11</v>
      </c>
      <c r="L65" s="472">
        <v>2</v>
      </c>
      <c r="M65" s="472">
        <v>4</v>
      </c>
      <c r="N65" s="639">
        <f t="shared" si="5"/>
        <v>8</v>
      </c>
      <c r="O65" s="950" t="str">
        <f t="shared" si="1"/>
        <v>MEDIO</v>
      </c>
      <c r="P65" s="639">
        <v>10</v>
      </c>
      <c r="Q65" s="639">
        <f t="shared" si="6"/>
        <v>80</v>
      </c>
      <c r="R65" s="674" t="str">
        <f t="shared" si="3"/>
        <v>III</v>
      </c>
      <c r="S65" s="246" t="str">
        <f t="shared" si="7"/>
        <v>MEJORABLE</v>
      </c>
      <c r="T65" s="179" t="s">
        <v>14</v>
      </c>
      <c r="U65" s="179" t="s">
        <v>14</v>
      </c>
      <c r="V65" s="179" t="s">
        <v>14</v>
      </c>
      <c r="W65" s="5" t="s">
        <v>16</v>
      </c>
      <c r="X65" s="183" t="s">
        <v>13</v>
      </c>
    </row>
    <row r="66" spans="3:24" ht="68.400000000000006">
      <c r="C66" s="1450"/>
      <c r="D66" s="1451"/>
      <c r="E66" s="363" t="s">
        <v>6</v>
      </c>
      <c r="F66" s="5" t="s">
        <v>156</v>
      </c>
      <c r="G66" s="363" t="s">
        <v>17</v>
      </c>
      <c r="H66" s="179" t="s">
        <v>18</v>
      </c>
      <c r="I66" s="179" t="s">
        <v>11</v>
      </c>
      <c r="J66" s="179" t="s">
        <v>11</v>
      </c>
      <c r="K66" s="179" t="s">
        <v>11</v>
      </c>
      <c r="L66" s="472">
        <v>2</v>
      </c>
      <c r="M66" s="472">
        <v>4</v>
      </c>
      <c r="N66" s="639">
        <f t="shared" si="5"/>
        <v>8</v>
      </c>
      <c r="O66" s="950" t="str">
        <f t="shared" si="1"/>
        <v>MEDIO</v>
      </c>
      <c r="P66" s="639">
        <v>10</v>
      </c>
      <c r="Q66" s="639">
        <f t="shared" si="6"/>
        <v>80</v>
      </c>
      <c r="R66" s="674" t="str">
        <f t="shared" si="3"/>
        <v>III</v>
      </c>
      <c r="S66" s="246" t="str">
        <f t="shared" si="7"/>
        <v>MEJORABLE</v>
      </c>
      <c r="T66" s="180" t="s">
        <v>13</v>
      </c>
      <c r="U66" s="179" t="s">
        <v>14</v>
      </c>
      <c r="V66" s="178" t="s">
        <v>14</v>
      </c>
      <c r="W66" s="5" t="s">
        <v>16</v>
      </c>
      <c r="X66" s="183" t="s">
        <v>13</v>
      </c>
    </row>
    <row r="67" spans="3:24" ht="114">
      <c r="C67" s="1450"/>
      <c r="D67" s="1451"/>
      <c r="E67" s="363" t="s">
        <v>157</v>
      </c>
      <c r="F67" s="188" t="s">
        <v>158</v>
      </c>
      <c r="G67" s="363" t="s">
        <v>20</v>
      </c>
      <c r="H67" s="179" t="s">
        <v>21</v>
      </c>
      <c r="I67" s="179" t="s">
        <v>11</v>
      </c>
      <c r="J67" s="179" t="s">
        <v>11</v>
      </c>
      <c r="K67" s="179" t="s">
        <v>11</v>
      </c>
      <c r="L67" s="472">
        <v>2</v>
      </c>
      <c r="M67" s="472">
        <v>4</v>
      </c>
      <c r="N67" s="639">
        <f t="shared" si="5"/>
        <v>8</v>
      </c>
      <c r="O67" s="950" t="str">
        <f t="shared" si="1"/>
        <v>MEDIO</v>
      </c>
      <c r="P67" s="639">
        <v>10</v>
      </c>
      <c r="Q67" s="639">
        <f t="shared" si="6"/>
        <v>80</v>
      </c>
      <c r="R67" s="674" t="str">
        <f t="shared" si="3"/>
        <v>III</v>
      </c>
      <c r="S67" s="246" t="str">
        <f t="shared" si="7"/>
        <v>MEJORABLE</v>
      </c>
      <c r="T67" s="180" t="s">
        <v>13</v>
      </c>
      <c r="U67" s="179" t="s">
        <v>14</v>
      </c>
      <c r="V67" s="179" t="s">
        <v>22</v>
      </c>
      <c r="W67" s="179" t="s">
        <v>23</v>
      </c>
      <c r="X67" s="183" t="s">
        <v>13</v>
      </c>
    </row>
    <row r="68" spans="3:24" ht="91.2">
      <c r="C68" s="1450"/>
      <c r="D68" s="1451"/>
      <c r="E68" s="363" t="s">
        <v>157</v>
      </c>
      <c r="F68" s="189" t="s">
        <v>159</v>
      </c>
      <c r="G68" s="185" t="s">
        <v>33</v>
      </c>
      <c r="H68" s="178" t="s">
        <v>34</v>
      </c>
      <c r="I68" s="179" t="s">
        <v>11</v>
      </c>
      <c r="J68" s="179" t="s">
        <v>11</v>
      </c>
      <c r="K68" s="179" t="s">
        <v>11</v>
      </c>
      <c r="L68" s="472">
        <v>2</v>
      </c>
      <c r="M68" s="472">
        <v>4</v>
      </c>
      <c r="N68" s="639">
        <f t="shared" si="5"/>
        <v>8</v>
      </c>
      <c r="O68" s="950" t="str">
        <f t="shared" si="1"/>
        <v>MEDIO</v>
      </c>
      <c r="P68" s="639">
        <v>10</v>
      </c>
      <c r="Q68" s="639">
        <f t="shared" si="6"/>
        <v>80</v>
      </c>
      <c r="R68" s="674" t="str">
        <f t="shared" si="3"/>
        <v>III</v>
      </c>
      <c r="S68" s="246" t="str">
        <f t="shared" si="7"/>
        <v>MEJORABLE</v>
      </c>
      <c r="T68" s="179" t="s">
        <v>13</v>
      </c>
      <c r="U68" s="179" t="s">
        <v>13</v>
      </c>
      <c r="V68" s="179" t="s">
        <v>13</v>
      </c>
      <c r="W68" s="5" t="s">
        <v>1199</v>
      </c>
      <c r="X68" s="183" t="s">
        <v>13</v>
      </c>
    </row>
    <row r="69" spans="3:24" ht="114">
      <c r="C69" s="1450"/>
      <c r="D69" s="1451"/>
      <c r="E69" s="363" t="s">
        <v>6</v>
      </c>
      <c r="F69" s="33" t="s">
        <v>1200</v>
      </c>
      <c r="G69" s="363" t="s">
        <v>33</v>
      </c>
      <c r="H69" s="179" t="s">
        <v>160</v>
      </c>
      <c r="I69" s="179" t="s">
        <v>11</v>
      </c>
      <c r="J69" s="179" t="s">
        <v>11</v>
      </c>
      <c r="K69" s="179" t="s">
        <v>11</v>
      </c>
      <c r="L69" s="472">
        <v>2</v>
      </c>
      <c r="M69" s="472">
        <v>4</v>
      </c>
      <c r="N69" s="639">
        <f t="shared" si="5"/>
        <v>8</v>
      </c>
      <c r="O69" s="950" t="str">
        <f t="shared" si="1"/>
        <v>MEDIO</v>
      </c>
      <c r="P69" s="639">
        <v>10</v>
      </c>
      <c r="Q69" s="639">
        <f t="shared" si="6"/>
        <v>80</v>
      </c>
      <c r="R69" s="674" t="str">
        <f t="shared" si="3"/>
        <v>III</v>
      </c>
      <c r="S69" s="246" t="str">
        <f t="shared" si="7"/>
        <v>MEJORABLE</v>
      </c>
      <c r="T69" s="179" t="s">
        <v>13</v>
      </c>
      <c r="U69" s="179" t="s">
        <v>13</v>
      </c>
      <c r="V69" s="179" t="s">
        <v>13</v>
      </c>
      <c r="W69" s="5" t="s">
        <v>161</v>
      </c>
      <c r="X69" s="183" t="s">
        <v>162</v>
      </c>
    </row>
    <row r="70" spans="3:24" ht="91.2">
      <c r="C70" s="1450"/>
      <c r="D70" s="1451"/>
      <c r="E70" s="363" t="s">
        <v>157</v>
      </c>
      <c r="F70" s="184" t="s">
        <v>163</v>
      </c>
      <c r="G70" s="3" t="s">
        <v>39</v>
      </c>
      <c r="H70" s="5" t="s">
        <v>164</v>
      </c>
      <c r="I70" s="179" t="s">
        <v>11</v>
      </c>
      <c r="J70" s="179" t="s">
        <v>11</v>
      </c>
      <c r="K70" s="179" t="s">
        <v>11</v>
      </c>
      <c r="L70" s="472">
        <v>2</v>
      </c>
      <c r="M70" s="472">
        <v>4</v>
      </c>
      <c r="N70" s="639">
        <f t="shared" si="5"/>
        <v>8</v>
      </c>
      <c r="O70" s="950" t="str">
        <f t="shared" si="1"/>
        <v>MEDIO</v>
      </c>
      <c r="P70" s="639">
        <v>10</v>
      </c>
      <c r="Q70" s="639">
        <f t="shared" si="6"/>
        <v>80</v>
      </c>
      <c r="R70" s="674" t="str">
        <f t="shared" si="3"/>
        <v>III</v>
      </c>
      <c r="S70" s="246" t="str">
        <f t="shared" si="7"/>
        <v>MEJORABLE</v>
      </c>
      <c r="T70" s="179" t="s">
        <v>13</v>
      </c>
      <c r="U70" s="179" t="s">
        <v>13</v>
      </c>
      <c r="V70" s="179" t="s">
        <v>13</v>
      </c>
      <c r="W70" s="5" t="s">
        <v>165</v>
      </c>
      <c r="X70" s="183" t="s">
        <v>166</v>
      </c>
    </row>
    <row r="71" spans="3:24" ht="91.2">
      <c r="C71" s="1450"/>
      <c r="D71" s="1451"/>
      <c r="E71" s="363" t="s">
        <v>157</v>
      </c>
      <c r="F71" s="184" t="s">
        <v>1322</v>
      </c>
      <c r="G71" s="3" t="s">
        <v>39</v>
      </c>
      <c r="H71" s="5" t="s">
        <v>1202</v>
      </c>
      <c r="I71" s="179" t="s">
        <v>11</v>
      </c>
      <c r="J71" s="179" t="s">
        <v>11</v>
      </c>
      <c r="K71" s="179" t="s">
        <v>11</v>
      </c>
      <c r="L71" s="472">
        <v>2</v>
      </c>
      <c r="M71" s="472">
        <v>4</v>
      </c>
      <c r="N71" s="639">
        <f t="shared" si="5"/>
        <v>8</v>
      </c>
      <c r="O71" s="950" t="str">
        <f t="shared" si="1"/>
        <v>MEDIO</v>
      </c>
      <c r="P71" s="639">
        <v>10</v>
      </c>
      <c r="Q71" s="639">
        <f t="shared" si="6"/>
        <v>80</v>
      </c>
      <c r="R71" s="674" t="str">
        <f t="shared" si="3"/>
        <v>III</v>
      </c>
      <c r="S71" s="246" t="str">
        <f t="shared" si="7"/>
        <v>MEJORABLE</v>
      </c>
      <c r="T71" s="179" t="s">
        <v>13</v>
      </c>
      <c r="U71" s="179" t="s">
        <v>13</v>
      </c>
      <c r="V71" s="179" t="s">
        <v>13</v>
      </c>
      <c r="W71" s="5" t="s">
        <v>165</v>
      </c>
      <c r="X71" s="183" t="s">
        <v>166</v>
      </c>
    </row>
    <row r="72" spans="3:24" ht="91.2">
      <c r="C72" s="1450"/>
      <c r="D72" s="1451"/>
      <c r="E72" s="363" t="s">
        <v>6</v>
      </c>
      <c r="F72" s="5" t="s">
        <v>40</v>
      </c>
      <c r="G72" s="3" t="s">
        <v>20</v>
      </c>
      <c r="H72" s="5" t="s">
        <v>41</v>
      </c>
      <c r="I72" s="179" t="s">
        <v>11</v>
      </c>
      <c r="J72" s="179" t="s">
        <v>11</v>
      </c>
      <c r="K72" s="179" t="s">
        <v>11</v>
      </c>
      <c r="L72" s="472">
        <v>2</v>
      </c>
      <c r="M72" s="472">
        <v>4</v>
      </c>
      <c r="N72" s="639">
        <f t="shared" si="5"/>
        <v>8</v>
      </c>
      <c r="O72" s="950" t="str">
        <f t="shared" si="1"/>
        <v>MEDIO</v>
      </c>
      <c r="P72" s="639">
        <v>10</v>
      </c>
      <c r="Q72" s="639">
        <f t="shared" si="6"/>
        <v>80</v>
      </c>
      <c r="R72" s="674" t="str">
        <f t="shared" si="3"/>
        <v>III</v>
      </c>
      <c r="S72" s="246" t="str">
        <f t="shared" si="7"/>
        <v>MEJORABLE</v>
      </c>
      <c r="T72" s="179" t="s">
        <v>14</v>
      </c>
      <c r="U72" s="179" t="s">
        <v>14</v>
      </c>
      <c r="V72" s="179" t="s">
        <v>14</v>
      </c>
      <c r="W72" s="5" t="s">
        <v>43</v>
      </c>
      <c r="X72" s="183" t="s">
        <v>13</v>
      </c>
    </row>
    <row r="73" spans="3:24" ht="91.2">
      <c r="C73" s="1450"/>
      <c r="D73" s="1451"/>
      <c r="E73" s="363" t="s">
        <v>6</v>
      </c>
      <c r="F73" s="34" t="s">
        <v>1203</v>
      </c>
      <c r="G73" s="363" t="s">
        <v>1204</v>
      </c>
      <c r="H73" s="179" t="s">
        <v>167</v>
      </c>
      <c r="I73" s="179" t="s">
        <v>11</v>
      </c>
      <c r="J73" s="179" t="s">
        <v>11</v>
      </c>
      <c r="K73" s="179" t="s">
        <v>11</v>
      </c>
      <c r="L73" s="472">
        <v>2</v>
      </c>
      <c r="M73" s="472">
        <v>4</v>
      </c>
      <c r="N73" s="639">
        <f t="shared" si="5"/>
        <v>8</v>
      </c>
      <c r="O73" s="950" t="str">
        <f t="shared" ref="O73:O80" si="8">IF(N73&gt;=24,"MUY ALTO",IF(N73&gt;=10,"ALTO",IF(N73&gt;=6,"MEDIO","BAJO")))</f>
        <v>MEDIO</v>
      </c>
      <c r="P73" s="639">
        <v>10</v>
      </c>
      <c r="Q73" s="639">
        <f t="shared" si="6"/>
        <v>80</v>
      </c>
      <c r="R73" s="674" t="str">
        <f t="shared" ref="R73:R80" si="9">IF(Q73&gt;=600,"I",IF(Q73&gt;=150,"II",IF(Q73&gt;=40,"III",IF(Q73&gt;=20,"IV"))))</f>
        <v>III</v>
      </c>
      <c r="S73" s="246" t="str">
        <f t="shared" si="7"/>
        <v>MEJORABLE</v>
      </c>
      <c r="T73" s="179" t="s">
        <v>13</v>
      </c>
      <c r="U73" s="179" t="s">
        <v>14</v>
      </c>
      <c r="V73" s="179" t="s">
        <v>14</v>
      </c>
      <c r="W73" s="178" t="s">
        <v>168</v>
      </c>
      <c r="X73" s="183" t="s">
        <v>13</v>
      </c>
    </row>
    <row r="74" spans="3:24" ht="68.400000000000006">
      <c r="C74" s="1450"/>
      <c r="D74" s="1451"/>
      <c r="E74" s="363" t="s">
        <v>6</v>
      </c>
      <c r="F74" s="5" t="s">
        <v>169</v>
      </c>
      <c r="G74" s="363" t="s">
        <v>8</v>
      </c>
      <c r="H74" s="179" t="s">
        <v>170</v>
      </c>
      <c r="I74" s="179" t="s">
        <v>11</v>
      </c>
      <c r="J74" s="179" t="s">
        <v>11</v>
      </c>
      <c r="K74" s="179" t="s">
        <v>11</v>
      </c>
      <c r="L74" s="472">
        <v>2</v>
      </c>
      <c r="M74" s="472">
        <v>4</v>
      </c>
      <c r="N74" s="639">
        <f t="shared" ref="N74:N80" si="10">+L74*M74</f>
        <v>8</v>
      </c>
      <c r="O74" s="950" t="str">
        <f t="shared" si="8"/>
        <v>MEDIO</v>
      </c>
      <c r="P74" s="639">
        <v>10</v>
      </c>
      <c r="Q74" s="639">
        <f t="shared" ref="Q74:Q80" si="11">+N74*P74</f>
        <v>80</v>
      </c>
      <c r="R74" s="674" t="str">
        <f t="shared" si="9"/>
        <v>III</v>
      </c>
      <c r="S74" s="246" t="str">
        <f t="shared" ref="S74:S80" si="12">IF(Q74&gt;=600,"NO ACEPTABLE",IF(Q74&gt;=150,"ACEPTABLE CON CONTROL ESPECIFICO",IF(Q74&gt;=40,"MEJORABLE",IF(Q74&gt;=20,"ACEPTABLE"))))</f>
        <v>MEJORABLE</v>
      </c>
      <c r="T74" s="179" t="s">
        <v>14</v>
      </c>
      <c r="U74" s="179" t="s">
        <v>14</v>
      </c>
      <c r="V74" s="179" t="s">
        <v>14</v>
      </c>
      <c r="W74" s="5" t="s">
        <v>1205</v>
      </c>
      <c r="X74" s="183" t="s">
        <v>13</v>
      </c>
    </row>
    <row r="75" spans="3:24" ht="136.80000000000001">
      <c r="C75" s="1450"/>
      <c r="D75" s="1451"/>
      <c r="E75" s="363" t="s">
        <v>6</v>
      </c>
      <c r="F75" s="34" t="s">
        <v>171</v>
      </c>
      <c r="G75" s="363" t="s">
        <v>17</v>
      </c>
      <c r="H75" s="179" t="s">
        <v>18</v>
      </c>
      <c r="I75" s="179" t="s">
        <v>11</v>
      </c>
      <c r="J75" s="179" t="s">
        <v>11</v>
      </c>
      <c r="K75" s="179" t="s">
        <v>11</v>
      </c>
      <c r="L75" s="472">
        <v>2</v>
      </c>
      <c r="M75" s="472">
        <v>4</v>
      </c>
      <c r="N75" s="639">
        <f t="shared" si="10"/>
        <v>8</v>
      </c>
      <c r="O75" s="950" t="str">
        <f t="shared" si="8"/>
        <v>MEDIO</v>
      </c>
      <c r="P75" s="639">
        <v>10</v>
      </c>
      <c r="Q75" s="639">
        <f t="shared" si="11"/>
        <v>80</v>
      </c>
      <c r="R75" s="674" t="str">
        <f t="shared" si="9"/>
        <v>III</v>
      </c>
      <c r="S75" s="246" t="str">
        <f t="shared" si="12"/>
        <v>MEJORABLE</v>
      </c>
      <c r="T75" s="179" t="s">
        <v>13</v>
      </c>
      <c r="U75" s="179" t="s">
        <v>1206</v>
      </c>
      <c r="V75" s="178" t="s">
        <v>14</v>
      </c>
      <c r="W75" s="179" t="s">
        <v>172</v>
      </c>
      <c r="X75" s="183" t="s">
        <v>13</v>
      </c>
    </row>
    <row r="76" spans="3:24" ht="91.2">
      <c r="C76" s="1450"/>
      <c r="D76" s="1451"/>
      <c r="E76" s="363" t="s">
        <v>157</v>
      </c>
      <c r="F76" s="33" t="s">
        <v>173</v>
      </c>
      <c r="G76" s="363" t="s">
        <v>20</v>
      </c>
      <c r="H76" s="179" t="s">
        <v>36</v>
      </c>
      <c r="I76" s="179" t="s">
        <v>11</v>
      </c>
      <c r="J76" s="179" t="s">
        <v>11</v>
      </c>
      <c r="K76" s="179" t="s">
        <v>11</v>
      </c>
      <c r="L76" s="472">
        <v>2</v>
      </c>
      <c r="M76" s="472">
        <v>4</v>
      </c>
      <c r="N76" s="639">
        <f t="shared" si="10"/>
        <v>8</v>
      </c>
      <c r="O76" s="950" t="str">
        <f t="shared" si="8"/>
        <v>MEDIO</v>
      </c>
      <c r="P76" s="639">
        <v>10</v>
      </c>
      <c r="Q76" s="639">
        <f t="shared" si="11"/>
        <v>80</v>
      </c>
      <c r="R76" s="674" t="str">
        <f t="shared" si="9"/>
        <v>III</v>
      </c>
      <c r="S76" s="246" t="str">
        <f t="shared" si="12"/>
        <v>MEJORABLE</v>
      </c>
      <c r="T76" s="179" t="s">
        <v>13</v>
      </c>
      <c r="U76" s="179" t="s">
        <v>13</v>
      </c>
      <c r="V76" s="179" t="s">
        <v>13</v>
      </c>
      <c r="W76" s="5" t="s">
        <v>37</v>
      </c>
      <c r="X76" s="183" t="s">
        <v>38</v>
      </c>
    </row>
    <row r="77" spans="3:24" ht="182.4">
      <c r="C77" s="1450"/>
      <c r="D77" s="1451"/>
      <c r="E77" s="363" t="s">
        <v>6</v>
      </c>
      <c r="F77" s="37" t="s">
        <v>3765</v>
      </c>
      <c r="G77" s="185" t="s">
        <v>33</v>
      </c>
      <c r="H77" s="324" t="s">
        <v>3919</v>
      </c>
      <c r="I77" s="179" t="s">
        <v>11</v>
      </c>
      <c r="J77" s="179" t="s">
        <v>11</v>
      </c>
      <c r="K77" s="179" t="s">
        <v>11</v>
      </c>
      <c r="L77" s="472">
        <v>2</v>
      </c>
      <c r="M77" s="472">
        <v>4</v>
      </c>
      <c r="N77" s="639">
        <f t="shared" si="10"/>
        <v>8</v>
      </c>
      <c r="O77" s="950" t="str">
        <f t="shared" si="8"/>
        <v>MEDIO</v>
      </c>
      <c r="P77" s="639">
        <v>10</v>
      </c>
      <c r="Q77" s="639">
        <f t="shared" si="11"/>
        <v>80</v>
      </c>
      <c r="R77" s="674" t="str">
        <f t="shared" si="9"/>
        <v>III</v>
      </c>
      <c r="S77" s="246" t="str">
        <f t="shared" si="12"/>
        <v>MEJORABLE</v>
      </c>
      <c r="T77" s="179" t="s">
        <v>26</v>
      </c>
      <c r="U77" s="179" t="s">
        <v>26</v>
      </c>
      <c r="V77" s="179" t="s">
        <v>175</v>
      </c>
      <c r="W77" s="15" t="s">
        <v>1212</v>
      </c>
      <c r="X77" s="183" t="s">
        <v>1269</v>
      </c>
    </row>
    <row r="78" spans="3:24" ht="136.80000000000001">
      <c r="C78" s="1450"/>
      <c r="D78" s="1451"/>
      <c r="E78" s="363" t="s">
        <v>6</v>
      </c>
      <c r="F78" s="33" t="s">
        <v>180</v>
      </c>
      <c r="G78" s="363" t="s">
        <v>20</v>
      </c>
      <c r="H78" s="179" t="s">
        <v>31</v>
      </c>
      <c r="I78" s="184" t="s">
        <v>11</v>
      </c>
      <c r="J78" s="184" t="s">
        <v>11</v>
      </c>
      <c r="K78" s="184" t="s">
        <v>11</v>
      </c>
      <c r="L78" s="472">
        <v>2</v>
      </c>
      <c r="M78" s="472">
        <v>2</v>
      </c>
      <c r="N78" s="639">
        <f t="shared" si="10"/>
        <v>4</v>
      </c>
      <c r="O78" s="950" t="str">
        <f t="shared" si="8"/>
        <v>BAJO</v>
      </c>
      <c r="P78" s="639">
        <v>100</v>
      </c>
      <c r="Q78" s="639">
        <f t="shared" si="11"/>
        <v>400</v>
      </c>
      <c r="R78" s="674" t="str">
        <f t="shared" si="9"/>
        <v>II</v>
      </c>
      <c r="S78" s="246" t="str">
        <f t="shared" si="12"/>
        <v>ACEPTABLE CON CONTROL ESPECIFICO</v>
      </c>
      <c r="T78" s="179" t="s">
        <v>13</v>
      </c>
      <c r="U78" s="179" t="s">
        <v>13</v>
      </c>
      <c r="V78" s="179" t="s">
        <v>13</v>
      </c>
      <c r="W78" s="179" t="s">
        <v>32</v>
      </c>
      <c r="X78" s="183" t="s">
        <v>13</v>
      </c>
    </row>
    <row r="79" spans="3:24" ht="81">
      <c r="C79" s="1450"/>
      <c r="D79" s="1451"/>
      <c r="E79" s="363" t="s">
        <v>157</v>
      </c>
      <c r="F79" s="197" t="s">
        <v>181</v>
      </c>
      <c r="G79" s="197" t="s">
        <v>81</v>
      </c>
      <c r="H79" s="10" t="s">
        <v>182</v>
      </c>
      <c r="I79" s="198" t="s">
        <v>11</v>
      </c>
      <c r="J79" s="198" t="s">
        <v>11</v>
      </c>
      <c r="K79" s="198" t="s">
        <v>11</v>
      </c>
      <c r="L79" s="472">
        <v>2</v>
      </c>
      <c r="M79" s="472">
        <v>4</v>
      </c>
      <c r="N79" s="639">
        <f t="shared" si="10"/>
        <v>8</v>
      </c>
      <c r="O79" s="950" t="str">
        <f t="shared" si="8"/>
        <v>MEDIO</v>
      </c>
      <c r="P79" s="639">
        <v>10</v>
      </c>
      <c r="Q79" s="639">
        <f t="shared" si="11"/>
        <v>80</v>
      </c>
      <c r="R79" s="674" t="str">
        <f t="shared" si="9"/>
        <v>III</v>
      </c>
      <c r="S79" s="246" t="str">
        <f t="shared" si="12"/>
        <v>MEJORABLE</v>
      </c>
      <c r="T79" s="198" t="s">
        <v>13</v>
      </c>
      <c r="U79" s="198" t="s">
        <v>13</v>
      </c>
      <c r="V79" s="198" t="s">
        <v>13</v>
      </c>
      <c r="W79" s="9" t="s">
        <v>1214</v>
      </c>
      <c r="X79" s="183" t="s">
        <v>13</v>
      </c>
    </row>
    <row r="80" spans="3:24" ht="81.599999999999994" thickBot="1">
      <c r="C80" s="1477"/>
      <c r="D80" s="1478"/>
      <c r="E80" s="208" t="s">
        <v>157</v>
      </c>
      <c r="F80" s="153" t="s">
        <v>183</v>
      </c>
      <c r="G80" s="153" t="s">
        <v>81</v>
      </c>
      <c r="H80" s="266" t="s">
        <v>182</v>
      </c>
      <c r="I80" s="154" t="s">
        <v>11</v>
      </c>
      <c r="J80" s="154" t="s">
        <v>11</v>
      </c>
      <c r="K80" s="154" t="s">
        <v>11</v>
      </c>
      <c r="L80" s="646">
        <v>2</v>
      </c>
      <c r="M80" s="646">
        <v>4</v>
      </c>
      <c r="N80" s="953">
        <f t="shared" si="10"/>
        <v>8</v>
      </c>
      <c r="O80" s="957" t="str">
        <f t="shared" si="8"/>
        <v>MEDIO</v>
      </c>
      <c r="P80" s="953">
        <v>10</v>
      </c>
      <c r="Q80" s="953">
        <f t="shared" si="11"/>
        <v>80</v>
      </c>
      <c r="R80" s="954" t="str">
        <f t="shared" si="9"/>
        <v>III</v>
      </c>
      <c r="S80" s="269" t="str">
        <f t="shared" si="12"/>
        <v>MEJORABLE</v>
      </c>
      <c r="T80" s="154" t="s">
        <v>13</v>
      </c>
      <c r="U80" s="154" t="s">
        <v>13</v>
      </c>
      <c r="V80" s="154" t="s">
        <v>13</v>
      </c>
      <c r="W80" s="270" t="s">
        <v>1214</v>
      </c>
      <c r="X80" s="212" t="s">
        <v>13</v>
      </c>
    </row>
  </sheetData>
  <mergeCells count="26">
    <mergeCell ref="I7:K7"/>
    <mergeCell ref="L7:R7"/>
    <mergeCell ref="X1:X4"/>
    <mergeCell ref="D3:V4"/>
    <mergeCell ref="U5:V5"/>
    <mergeCell ref="W5:X5"/>
    <mergeCell ref="C6:D6"/>
    <mergeCell ref="E6:X6"/>
    <mergeCell ref="C1:C4"/>
    <mergeCell ref="D1:V2"/>
    <mergeCell ref="C34:C41"/>
    <mergeCell ref="D34:D41"/>
    <mergeCell ref="E34:E41"/>
    <mergeCell ref="C64:D80"/>
    <mergeCell ref="T7:X7"/>
    <mergeCell ref="C9:C33"/>
    <mergeCell ref="D9:D18"/>
    <mergeCell ref="E9:E18"/>
    <mergeCell ref="D20:D33"/>
    <mergeCell ref="E26:E33"/>
    <mergeCell ref="C42:D63"/>
    <mergeCell ref="C7:C8"/>
    <mergeCell ref="D7:D8"/>
    <mergeCell ref="E7:E8"/>
    <mergeCell ref="F7:G7"/>
    <mergeCell ref="H7:H8"/>
  </mergeCells>
  <conditionalFormatting sqref="S9:S80">
    <cfRule type="containsText" dxfId="284" priority="1" stopIfTrue="1" operator="containsText" text="MEJORABLE">
      <formula>NOT(ISERROR(SEARCH("MEJORABLE",S9)))</formula>
    </cfRule>
    <cfRule type="containsText" dxfId="283" priority="2" stopIfTrue="1" operator="containsText" text="ACEPTABLE CON CONTROL ESPECIFICO">
      <formula>NOT(ISERROR(SEARCH("ACEPTABLE CON CONTROL ESPECIFICO",S9)))</formula>
    </cfRule>
    <cfRule type="containsText" dxfId="282" priority="3" stopIfTrue="1" operator="containsText" text="NO ACEPTABLE">
      <formula>NOT(ISERROR(SEARCH("NO ACEPTABLE",S9)))</formula>
    </cfRule>
  </conditionalFormatting>
  <pageMargins left="0.7" right="0.7" top="0.75" bottom="0.75" header="0.3" footer="0.3"/>
  <pageSetup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10 = Muy Alto_x000a_6 = Alto_x000a_2 = Medio_x000a_0 = Bajo" xr:uid="{00000000-0002-0000-6200-000000000000}">
          <x14:formula1>
            <xm:f>'C. NIVEL DE DEFICIENCIA'!$C$8:$C$17</xm:f>
          </x14:formula1>
          <xm:sqref>L9:L80</xm:sqref>
        </x14:dataValidation>
        <x14:dataValidation type="list" allowBlank="1" showInputMessage="1" showErrorMessage="1" promptTitle="NE" prompt="4 = Continua_x000a_3 = Frecuente_x000a_2 = Ocasional_x000a_1 = Esporádica" xr:uid="{00000000-0002-0000-6200-000001000000}">
          <x14:formula1>
            <xm:f>'D. NIVEL DE EXPOSICIÓN'!$D$8:$D$15</xm:f>
          </x14:formula1>
          <xm:sqref>M9:M80</xm:sqref>
        </x14:dataValidation>
        <x14:dataValidation type="list" allowBlank="1" showInputMessage="1" showErrorMessage="1" prompt="100= Muerte_x000a_60= Lesiones graves e irreparables (IPP o invalidez)_x000a_25= Lesiones con incapacidad laboral temporal_x000a_10= Lesiones que no requieren hospitalización" xr:uid="{00000000-0002-0000-6200-000002000000}">
          <x14:formula1>
            <xm:f>'G. NIVEL DE CONSECUENCIA'!$D$10:$D$13</xm:f>
          </x14:formula1>
          <xm:sqref>P9:P80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127</vt:i4>
      </vt:variant>
      <vt:variant>
        <vt:lpstr>Rangos con nombre</vt:lpstr>
      </vt:variant>
      <vt:variant>
        <vt:i4>113</vt:i4>
      </vt:variant>
    </vt:vector>
  </HeadingPairs>
  <TitlesOfParts>
    <vt:vector size="240" baseType="lpstr">
      <vt:lpstr>MAPA DE PROCESOS</vt:lpstr>
      <vt:lpstr>CONTROL DE CAMBIOS</vt:lpstr>
      <vt:lpstr>A. CLASIFICACION DE PELIGROS</vt:lpstr>
      <vt:lpstr>B. EFECTOS POSIBLES</vt:lpstr>
      <vt:lpstr>C. NIVEL DE DEFICIENCIA</vt:lpstr>
      <vt:lpstr>D. NIVEL DE EXPOSICIÓN</vt:lpstr>
      <vt:lpstr>E. NIVEL DE PROBABILIDAD</vt:lpstr>
      <vt:lpstr>F. INTERPRETACION DEL NP</vt:lpstr>
      <vt:lpstr>G. NIVEL DE CONSECUENCIA</vt:lpstr>
      <vt:lpstr>H. NIVEL DE RIESGO NR</vt:lpstr>
      <vt:lpstr>I. INTERPRETACION DEL NR</vt:lpstr>
      <vt:lpstr>J. ACEPTABILIDAD DEL RIESGO</vt:lpstr>
      <vt:lpstr>SISTEMA DE CALIDAD ISO 9001</vt:lpstr>
      <vt:lpstr>4.GESTIÓN EDUCATIVA</vt:lpstr>
      <vt:lpstr>7. GESTIÓN OBRAS PÚBLICAS</vt:lpstr>
      <vt:lpstr>8. GESTIÓN DEL TRANSITO</vt:lpstr>
      <vt:lpstr>9. GESTIÓN DE LA GOBERNABILIDAD</vt:lpstr>
      <vt:lpstr>13. GESTIÓN AMBIENTAL</vt:lpstr>
      <vt:lpstr>ESTACIÓN BOMBEROS 60</vt:lpstr>
      <vt:lpstr>ESTACIÓN BOMBEROS CENTRO</vt:lpstr>
      <vt:lpstr>ESTACIÓN BOMBEROS JARDÍN</vt:lpstr>
      <vt:lpstr>ESTACIÓN BOMBEROS KENNEDY</vt:lpstr>
      <vt:lpstr>Comisaria No. 1</vt:lpstr>
      <vt:lpstr>1.PLANEACIÓN ESTRATEGICA</vt:lpstr>
      <vt:lpstr>METODOLOGÍA PESV</vt:lpstr>
      <vt:lpstr>RIESGO VIAL</vt:lpstr>
      <vt:lpstr>3.GESTIÓN DE SALUD</vt:lpstr>
      <vt:lpstr>CAVAS</vt:lpstr>
      <vt:lpstr>2.SISTEMA INTEGRADO DE GESTIÓN</vt:lpstr>
      <vt:lpstr>5. GESTIÓN SOCIAL</vt:lpstr>
      <vt:lpstr>6. GESTIÓN ARTISTICA</vt:lpstr>
      <vt:lpstr>11. GESTIÓN DE LAS TICs</vt:lpstr>
      <vt:lpstr>VIVE DIGITAL LAB</vt:lpstr>
      <vt:lpstr>VIVE DIGITAL SAN PEDRO</vt:lpstr>
      <vt:lpstr>VIVE DIGITAL LAS FERIAS</vt:lpstr>
      <vt:lpstr>VIVE DIGITAL JORDAN</vt:lpstr>
      <vt:lpstr>VIVE DIGITAL PANÓCTICO</vt:lpstr>
      <vt:lpstr>BIBLIOTECA ALVARO MUTIS</vt:lpstr>
      <vt:lpstr>BIBLIOTECA PUBLICA ESTELLA ROA</vt:lpstr>
      <vt:lpstr>BIBLIOTECA INES ROJAS LUNA</vt:lpstr>
      <vt:lpstr>BIBLIOTECA OVIEDO</vt:lpstr>
      <vt:lpstr>BIBLIOTECA COMBEIMA</vt:lpstr>
      <vt:lpstr>BIBLIOTECA COMBEYMA JUNTAS</vt:lpstr>
      <vt:lpstr>BIBLIOTECA SAN JUAN CHINA</vt:lpstr>
      <vt:lpstr>BIBLIOTECA TOCHE</vt:lpstr>
      <vt:lpstr>BIBLIOTECA SAN BERNARDO</vt:lpstr>
      <vt:lpstr>BIBLIOTECA TITA HUERTAS</vt:lpstr>
      <vt:lpstr>BIBLIOTECA GERMAN URIBE</vt:lpstr>
      <vt:lpstr>BIBLIOTECA COMUNA 12 RICAUTE</vt:lpstr>
      <vt:lpstr>BIBLIOTECA GUAMBITOS</vt:lpstr>
      <vt:lpstr>BIBLIOTECA JORGE ELIECER</vt:lpstr>
      <vt:lpstr>BIBLIOTECA SOLEDAD RENGIFO</vt:lpstr>
      <vt:lpstr>BIBLIOTECA SANTOFIMIO BOTERO</vt:lpstr>
      <vt:lpstr>BIBLIOTECA EL SALADO</vt:lpstr>
      <vt:lpstr>BIBLIOTECA ISMAEL SANTOFINIO</vt:lpstr>
      <vt:lpstr>BIBLIOTECA NICANOR VELASQUEZ</vt:lpstr>
      <vt:lpstr>BIBLIOTECA CLARITA BOTERO</vt:lpstr>
      <vt:lpstr>CASA DE LA MUJER</vt:lpstr>
      <vt:lpstr>CENTRO DIA BARRIO INDUSTRIAL</vt:lpstr>
      <vt:lpstr>CENTRO DIA BARRIO POPULAR</vt:lpstr>
      <vt:lpstr>DIRECCIÓN INFANCIA Y ADOLE</vt:lpstr>
      <vt:lpstr>ADULTO MAYOR</vt:lpstr>
      <vt:lpstr>SISBEN</vt:lpstr>
      <vt:lpstr>DIANU</vt:lpstr>
      <vt:lpstr>CORREGIDURIA NO. 4 GAMBOA</vt:lpstr>
      <vt:lpstr>CORREGIDURIA No. 6 TOCHE</vt:lpstr>
      <vt:lpstr>CORREGIDURIA No. 9 CAY</vt:lpstr>
      <vt:lpstr>CORREGIDURIA No. 13 SALADO</vt:lpstr>
      <vt:lpstr>CORREGIDURIA No. 15  BULIRA</vt:lpstr>
      <vt:lpstr> INSPECCIÓN No. 1</vt:lpstr>
      <vt:lpstr> INSPECCIÓN No. 2</vt:lpstr>
      <vt:lpstr> INSPECCIÓN No. 3</vt:lpstr>
      <vt:lpstr> INSPECCIÓN No. 4</vt:lpstr>
      <vt:lpstr> INSPECCIÓN No. 5</vt:lpstr>
      <vt:lpstr> INSPECCIÓN No. 6</vt:lpstr>
      <vt:lpstr> INSPECCIÓN No. 7</vt:lpstr>
      <vt:lpstr> INSPECCIÓN No. 8</vt:lpstr>
      <vt:lpstr> INSPECCIÓN No. 9</vt:lpstr>
      <vt:lpstr> INSPECCIÓN No. 10</vt:lpstr>
      <vt:lpstr> INSPECCIÓN No. 11</vt:lpstr>
      <vt:lpstr> INSPECCIÓN No. 12</vt:lpstr>
      <vt:lpstr> INSPECCIÓN No. 13</vt:lpstr>
      <vt:lpstr> INSPECCIÓN No. 14</vt:lpstr>
      <vt:lpstr> INSPECCIÓN No. 15</vt:lpstr>
      <vt:lpstr>CORREGIDURIA No. 14 BUENS AIRES</vt:lpstr>
      <vt:lpstr>CORREGIDURIA No. 5 TAPIAS</vt:lpstr>
      <vt:lpstr>CORREGIDURIA No. 11  CHINA</vt:lpstr>
      <vt:lpstr>CORREGIDURIA No. 10 CALAMBEO</vt:lpstr>
      <vt:lpstr>CORREGIDURIA 12 SAN BERNARDO</vt:lpstr>
      <vt:lpstr>CORREGIDURIA No. 1 DANTAS</vt:lpstr>
      <vt:lpstr>CORREGIDURIA No. 17 LA FLORIDA</vt:lpstr>
      <vt:lpstr>CORREGIDURIA No. 2 LAURELES</vt:lpstr>
      <vt:lpstr>CORREGIDURIA No. 16 TOTUMO</vt:lpstr>
      <vt:lpstr>CORREGIDURIA No. 7 JUNTAS</vt:lpstr>
      <vt:lpstr>CORRIGIDURIA  8 VILLA RESTREPO</vt:lpstr>
      <vt:lpstr>CORREGIDURIA No. 3 COELLO</vt:lpstr>
      <vt:lpstr>Comisaria No. 2</vt:lpstr>
      <vt:lpstr>COMISARIA No. 3</vt:lpstr>
      <vt:lpstr>COMISARIA PERMANENTE</vt:lpstr>
      <vt:lpstr>CAM SUR</vt:lpstr>
      <vt:lpstr>CAM SALADO</vt:lpstr>
      <vt:lpstr>CAM CIMA</vt:lpstr>
      <vt:lpstr>DIRECCIÓN DE JUSTICIA</vt:lpstr>
      <vt:lpstr>Hoja3</vt:lpstr>
      <vt:lpstr>VISITANTES</vt:lpstr>
      <vt:lpstr>CASA DE JUSTICIA</vt:lpstr>
      <vt:lpstr>CASA DEL CONSUMIDOR</vt:lpstr>
      <vt:lpstr>ESPACIO PÚBLICO</vt:lpstr>
      <vt:lpstr>Hoja1</vt:lpstr>
      <vt:lpstr>Hoja2</vt:lpstr>
      <vt:lpstr>CAPA</vt:lpstr>
      <vt:lpstr>10. GESTIÓN DEL DESARROLLO</vt:lpstr>
      <vt:lpstr>12.GESTIÓN DEL SERVI. CIUDADANO</vt:lpstr>
      <vt:lpstr>SISTEMA GESTIÓN AMBIENTAL</vt:lpstr>
      <vt:lpstr>14. GESTIÓN JURIDICA</vt:lpstr>
      <vt:lpstr>15.GESTIÓN RECURSOS FÍSICOS</vt:lpstr>
      <vt:lpstr>SISTEMA GESTIÓN SST</vt:lpstr>
      <vt:lpstr>16. GESTIÓN CONTRACTUAL</vt:lpstr>
      <vt:lpstr>17. GESTIÓN DOCUMENTAL</vt:lpstr>
      <vt:lpstr>18. GESTIÓN DE INFRAES. Y TECN</vt:lpstr>
      <vt:lpstr>19. GESTIÓN DE HACIENDA PÚBLICA</vt:lpstr>
      <vt:lpstr>20. GES. CONTROL  DISCIPLINARIO</vt:lpstr>
      <vt:lpstr>21. GESTIÓN DE LA INFORMACIÓN</vt:lpstr>
      <vt:lpstr>22. GESTIÓN TALENTO HUMANO</vt:lpstr>
      <vt:lpstr>25. GESTIÓN CATASTRAL</vt:lpstr>
      <vt:lpstr>23. GESTIÓN DE EVALUACIÓN </vt:lpstr>
      <vt:lpstr>24. GESTIÓN PARTI CIUDADANA</vt:lpstr>
      <vt:lpstr>' INSPECCIÓN No. 1'!Área_de_impresión</vt:lpstr>
      <vt:lpstr>' INSPECCIÓN No. 10'!Área_de_impresión</vt:lpstr>
      <vt:lpstr>' INSPECCIÓN No. 11'!Área_de_impresión</vt:lpstr>
      <vt:lpstr>' INSPECCIÓN No. 12'!Área_de_impresión</vt:lpstr>
      <vt:lpstr>' INSPECCIÓN No. 13'!Área_de_impresión</vt:lpstr>
      <vt:lpstr>' INSPECCIÓN No. 14'!Área_de_impresión</vt:lpstr>
      <vt:lpstr>' INSPECCIÓN No. 15'!Área_de_impresión</vt:lpstr>
      <vt:lpstr>' INSPECCIÓN No. 2'!Área_de_impresión</vt:lpstr>
      <vt:lpstr>' INSPECCIÓN No. 3'!Área_de_impresión</vt:lpstr>
      <vt:lpstr>' INSPECCIÓN No. 4'!Área_de_impresión</vt:lpstr>
      <vt:lpstr>' INSPECCIÓN No. 5'!Área_de_impresión</vt:lpstr>
      <vt:lpstr>' INSPECCIÓN No. 6'!Área_de_impresión</vt:lpstr>
      <vt:lpstr>' INSPECCIÓN No. 7'!Área_de_impresión</vt:lpstr>
      <vt:lpstr>' INSPECCIÓN No. 8'!Área_de_impresión</vt:lpstr>
      <vt:lpstr>' INSPECCIÓN No. 9'!Área_de_impresión</vt:lpstr>
      <vt:lpstr>'1.PLANEACIÓN ESTRATEGICA'!Área_de_impresión</vt:lpstr>
      <vt:lpstr>'10. GESTIÓN DEL DESARROLLO'!Área_de_impresión</vt:lpstr>
      <vt:lpstr>'11. GESTIÓN DE LAS TICs'!Área_de_impresión</vt:lpstr>
      <vt:lpstr>'12.GESTIÓN DEL SERVI. CIUDADANO'!Área_de_impresión</vt:lpstr>
      <vt:lpstr>'13. GESTIÓN AMBIENTAL'!Área_de_impresión</vt:lpstr>
      <vt:lpstr>'14. GESTIÓN JURIDICA'!Área_de_impresión</vt:lpstr>
      <vt:lpstr>'15.GESTIÓN RECURSOS FÍSICOS'!Área_de_impresión</vt:lpstr>
      <vt:lpstr>'16. GESTIÓN CONTRACTUAL'!Área_de_impresión</vt:lpstr>
      <vt:lpstr>'17. GESTIÓN DOCUMENTAL'!Área_de_impresión</vt:lpstr>
      <vt:lpstr>'18. GESTIÓN DE INFRAES. Y TECN'!Área_de_impresión</vt:lpstr>
      <vt:lpstr>'19. GESTIÓN DE HACIENDA PÚBLICA'!Área_de_impresión</vt:lpstr>
      <vt:lpstr>'2.SISTEMA INTEGRADO DE GESTIÓN'!Área_de_impresión</vt:lpstr>
      <vt:lpstr>'20. GES. CONTROL  DISCIPLINARIO'!Área_de_impresión</vt:lpstr>
      <vt:lpstr>'21. GESTIÓN DE LA INFORMACIÓN'!Área_de_impresión</vt:lpstr>
      <vt:lpstr>'22. GESTIÓN TALENTO HUMANO'!Área_de_impresión</vt:lpstr>
      <vt:lpstr>'23. GESTIÓN DE EVALUACIÓN '!Área_de_impresión</vt:lpstr>
      <vt:lpstr>'24. GESTIÓN PARTI CIUDADANA'!Área_de_impresión</vt:lpstr>
      <vt:lpstr>'25. GESTIÓN CATASTRAL'!Área_de_impresión</vt:lpstr>
      <vt:lpstr>'3.GESTIÓN DE SALUD'!Área_de_impresión</vt:lpstr>
      <vt:lpstr>'4.GESTIÓN EDUCATIVA'!Área_de_impresión</vt:lpstr>
      <vt:lpstr>'5. GESTIÓN SOCIAL'!Área_de_impresión</vt:lpstr>
      <vt:lpstr>'6. GESTIÓN ARTISTICA'!Área_de_impresión</vt:lpstr>
      <vt:lpstr>'7. GESTIÓN OBRAS PÚBLICAS'!Área_de_impresión</vt:lpstr>
      <vt:lpstr>'8. GESTIÓN DEL TRANSITO'!Área_de_impresión</vt:lpstr>
      <vt:lpstr>'9. GESTIÓN DE LA GOBERNABILIDAD'!Área_de_impresión</vt:lpstr>
      <vt:lpstr>'ADULTO MAYOR'!Área_de_impresión</vt:lpstr>
      <vt:lpstr>'BIBLIOTECA ALVARO MUTIS'!Área_de_impresión</vt:lpstr>
      <vt:lpstr>'BIBLIOTECA CLARITA BOTERO'!Área_de_impresión</vt:lpstr>
      <vt:lpstr>'BIBLIOTECA COMBEIMA'!Área_de_impresión</vt:lpstr>
      <vt:lpstr>'BIBLIOTECA COMBEYMA JUNTAS'!Área_de_impresión</vt:lpstr>
      <vt:lpstr>'BIBLIOTECA COMUNA 12 RICAUTE'!Área_de_impresión</vt:lpstr>
      <vt:lpstr>'BIBLIOTECA EL SALADO'!Área_de_impresión</vt:lpstr>
      <vt:lpstr>'BIBLIOTECA GERMAN URIBE'!Área_de_impresión</vt:lpstr>
      <vt:lpstr>'BIBLIOTECA GUAMBITOS'!Área_de_impresión</vt:lpstr>
      <vt:lpstr>'BIBLIOTECA INES ROJAS LUNA'!Área_de_impresión</vt:lpstr>
      <vt:lpstr>'BIBLIOTECA ISMAEL SANTOFINIO'!Área_de_impresión</vt:lpstr>
      <vt:lpstr>'BIBLIOTECA JORGE ELIECER'!Área_de_impresión</vt:lpstr>
      <vt:lpstr>'BIBLIOTECA NICANOR VELASQUEZ'!Área_de_impresión</vt:lpstr>
      <vt:lpstr>'BIBLIOTECA OVIEDO'!Área_de_impresión</vt:lpstr>
      <vt:lpstr>'BIBLIOTECA PUBLICA ESTELLA ROA'!Área_de_impresión</vt:lpstr>
      <vt:lpstr>'BIBLIOTECA SAN BERNARDO'!Área_de_impresión</vt:lpstr>
      <vt:lpstr>'BIBLIOTECA SAN JUAN CHINA'!Área_de_impresión</vt:lpstr>
      <vt:lpstr>'BIBLIOTECA SANTOFIMIO BOTERO'!Área_de_impresión</vt:lpstr>
      <vt:lpstr>'BIBLIOTECA SOLEDAD RENGIFO'!Área_de_impresión</vt:lpstr>
      <vt:lpstr>'BIBLIOTECA TITA HUERTAS'!Área_de_impresión</vt:lpstr>
      <vt:lpstr>'BIBLIOTECA TOCHE'!Área_de_impresión</vt:lpstr>
      <vt:lpstr>'C. NIVEL DE DEFICIENCIA'!Área_de_impresión</vt:lpstr>
      <vt:lpstr>'CAM CIMA'!Área_de_impresión</vt:lpstr>
      <vt:lpstr>'CAM SALADO'!Área_de_impresión</vt:lpstr>
      <vt:lpstr>'CAM SUR'!Área_de_impresión</vt:lpstr>
      <vt:lpstr>CAPA!Área_de_impresión</vt:lpstr>
      <vt:lpstr>'CASA DE JUSTICIA'!Área_de_impresión</vt:lpstr>
      <vt:lpstr>'CASA DE LA MUJER'!Área_de_impresión</vt:lpstr>
      <vt:lpstr>'CASA DEL CONSUMIDOR'!Área_de_impresión</vt:lpstr>
      <vt:lpstr>'CENTRO DIA BARRIO INDUSTRIAL'!Área_de_impresión</vt:lpstr>
      <vt:lpstr>'CENTRO DIA BARRIO POPULAR'!Área_de_impresión</vt:lpstr>
      <vt:lpstr>'Comisaria No. 1'!Área_de_impresión</vt:lpstr>
      <vt:lpstr>'Comisaria No. 2'!Área_de_impresión</vt:lpstr>
      <vt:lpstr>'COMISARIA No. 3'!Área_de_impresión</vt:lpstr>
      <vt:lpstr>'COMISARIA PERMANENTE'!Área_de_impresión</vt:lpstr>
      <vt:lpstr>'CONTROL DE CAMBIOS'!Área_de_impresión</vt:lpstr>
      <vt:lpstr>'CORREGIDURIA 12 SAN BERNARDO'!Área_de_impresión</vt:lpstr>
      <vt:lpstr>'CORREGIDURIA No. 1 DANTAS'!Área_de_impresión</vt:lpstr>
      <vt:lpstr>'CORREGIDURIA No. 10 CALAMBEO'!Área_de_impresión</vt:lpstr>
      <vt:lpstr>'CORREGIDURIA No. 11  CHINA'!Área_de_impresión</vt:lpstr>
      <vt:lpstr>'CORREGIDURIA No. 13 SALADO'!Área_de_impresión</vt:lpstr>
      <vt:lpstr>'CORREGIDURIA No. 14 BUENS AIRES'!Área_de_impresión</vt:lpstr>
      <vt:lpstr>'CORREGIDURIA No. 15  BULIRA'!Área_de_impresión</vt:lpstr>
      <vt:lpstr>'CORREGIDURIA No. 16 TOTUMO'!Área_de_impresión</vt:lpstr>
      <vt:lpstr>'CORREGIDURIA No. 17 LA FLORIDA'!Área_de_impresión</vt:lpstr>
      <vt:lpstr>'CORREGIDURIA No. 2 LAURELES'!Área_de_impresión</vt:lpstr>
      <vt:lpstr>'CORREGIDURIA No. 3 COELLO'!Área_de_impresión</vt:lpstr>
      <vt:lpstr>'CORREGIDURIA NO. 4 GAMBOA'!Área_de_impresión</vt:lpstr>
      <vt:lpstr>'CORREGIDURIA No. 5 TAPIAS'!Área_de_impresión</vt:lpstr>
      <vt:lpstr>'CORREGIDURIA No. 6 TOCHE'!Área_de_impresión</vt:lpstr>
      <vt:lpstr>'CORREGIDURIA No. 7 JUNTAS'!Área_de_impresión</vt:lpstr>
      <vt:lpstr>'CORREGIDURIA No. 9 CAY'!Área_de_impresión</vt:lpstr>
      <vt:lpstr>'CORRIGIDURIA  8 VILLA RESTREPO'!Área_de_impresión</vt:lpstr>
      <vt:lpstr>DIANU!Área_de_impresión</vt:lpstr>
      <vt:lpstr>'DIRECCIÓN DE JUSTICIA'!Área_de_impresión</vt:lpstr>
      <vt:lpstr>'DIRECCIÓN INFANCIA Y ADOLE'!Área_de_impresión</vt:lpstr>
      <vt:lpstr>'ESPACIO PÚBLICO'!Área_de_impresión</vt:lpstr>
      <vt:lpstr>'ESTACIÓN BOMBEROS 60'!Área_de_impresión</vt:lpstr>
      <vt:lpstr>'ESTACIÓN BOMBEROS CENTRO'!Área_de_impresión</vt:lpstr>
      <vt:lpstr>'ESTACIÓN BOMBEROS JARDÍN'!Área_de_impresión</vt:lpstr>
      <vt:lpstr>'ESTACIÓN BOMBEROS KENNEDY'!Área_de_impresión</vt:lpstr>
      <vt:lpstr>'MAPA DE PROCESOS'!Área_de_impresión</vt:lpstr>
      <vt:lpstr>'METODOLOGÍA PESV'!Área_de_impresión</vt:lpstr>
      <vt:lpstr>'RIESGO VIAL'!Área_de_impresión</vt:lpstr>
      <vt:lpstr>SISBEN!Área_de_impresión</vt:lpstr>
      <vt:lpstr>'SISTEMA GESTIÓN AMBIENTAL'!Área_de_impresión</vt:lpstr>
      <vt:lpstr>'SISTEMA GESTIÓN SST'!Área_de_impresión</vt:lpstr>
      <vt:lpstr>VISITANTES!Área_de_impresión</vt:lpstr>
      <vt:lpstr>'VIVE DIGITAL JORDAN'!Área_de_impresión</vt:lpstr>
      <vt:lpstr>'VIVE DIGITAL LAB'!Área_de_impresión</vt:lpstr>
      <vt:lpstr>'VIVE DIGITAL LAS FERIAS'!Área_de_impresión</vt:lpstr>
      <vt:lpstr>'VIVE DIGITAL PANÓCTICO'!Área_de_impresión</vt:lpstr>
      <vt:lpstr>'VIVE DIGITAL SAN PEDRO'!Área_de_impresión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ANGY</cp:lastModifiedBy>
  <cp:revision/>
  <cp:lastPrinted>2024-08-02T23:38:18Z</cp:lastPrinted>
  <dcterms:created xsi:type="dcterms:W3CDTF">2020-07-27T21:12:21Z</dcterms:created>
  <dcterms:modified xsi:type="dcterms:W3CDTF">2024-09-06T16:09:53Z</dcterms:modified>
</cp:coreProperties>
</file>